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DECRETO 143 FORMULARIOS CONTABLES\Versión Final solo MEF\"/>
    </mc:Choice>
  </mc:AlternateContent>
  <workbookProtection workbookPassword="9600" lockStructure="1"/>
  <bookViews>
    <workbookView xWindow="0" yWindow="0" windowWidth="20490" windowHeight="7755" tabRatio="598"/>
  </bookViews>
  <sheets>
    <sheet name="Instructivo" sheetId="10" r:id="rId1"/>
    <sheet name="Resumen " sheetId="1" r:id="rId2"/>
    <sheet name="Situación inicial" sheetId="2" r:id="rId3"/>
    <sheet name="Año 1" sheetId="4" r:id="rId4"/>
    <sheet name="Año 2" sheetId="5" r:id="rId5"/>
    <sheet name="Año 3" sheetId="6" r:id="rId6"/>
    <sheet name="Año 4" sheetId="7" r:id="rId7"/>
    <sheet name="Año 5" sheetId="8" r:id="rId8"/>
    <sheet name="Incremento Promedio - Localidad" sheetId="11" r:id="rId9"/>
    <sheet name="Parámetros" sheetId="9" r:id="rId10"/>
    <sheet name="Referencia Parámetros" sheetId="3" state="hidden" r:id="rId11"/>
  </sheets>
  <definedNames>
    <definedName name="_xlnm.Print_Area" localSheetId="1">'Resumen '!$A$1:$I$40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F44" i="11" l="1"/>
  <c r="CE44" i="11"/>
  <c r="CD44" i="11"/>
  <c r="CC44" i="11"/>
  <c r="CB44" i="11"/>
  <c r="CA44" i="11"/>
  <c r="BZ44" i="11"/>
  <c r="BY44" i="11"/>
  <c r="BX44" i="11"/>
  <c r="BW44" i="11"/>
  <c r="BV44" i="11"/>
  <c r="BU44" i="11"/>
  <c r="CG44" i="11" s="1"/>
  <c r="CF43" i="11"/>
  <c r="CE43" i="11"/>
  <c r="CD43" i="11"/>
  <c r="CC43" i="11"/>
  <c r="CB43" i="11"/>
  <c r="CA43" i="11"/>
  <c r="BZ43" i="11"/>
  <c r="BY43" i="11"/>
  <c r="BX43" i="11"/>
  <c r="BW43" i="11"/>
  <c r="BV43" i="11"/>
  <c r="BU43" i="11"/>
  <c r="CG43" i="11" s="1"/>
  <c r="CF42" i="11"/>
  <c r="CE42" i="11"/>
  <c r="CD42" i="11"/>
  <c r="CC42" i="11"/>
  <c r="CB42" i="11"/>
  <c r="CA42" i="11"/>
  <c r="BZ42" i="11"/>
  <c r="BY42" i="11"/>
  <c r="BX42" i="11"/>
  <c r="BW42" i="11"/>
  <c r="BV42" i="11"/>
  <c r="BU42" i="11"/>
  <c r="CG42" i="11" s="1"/>
  <c r="CF41" i="11"/>
  <c r="CE41" i="11"/>
  <c r="CD41" i="11"/>
  <c r="CC41" i="11"/>
  <c r="CB41" i="11"/>
  <c r="CA41" i="11"/>
  <c r="BZ41" i="11"/>
  <c r="BY41" i="11"/>
  <c r="BX41" i="11"/>
  <c r="BW41" i="11"/>
  <c r="BV41" i="11"/>
  <c r="BU41" i="11"/>
  <c r="CG41" i="11" s="1"/>
  <c r="CF40" i="11"/>
  <c r="CE40" i="11"/>
  <c r="CD40" i="11"/>
  <c r="CC40" i="11"/>
  <c r="CB40" i="11"/>
  <c r="CA40" i="11"/>
  <c r="BZ40" i="11"/>
  <c r="BY40" i="11"/>
  <c r="BX40" i="11"/>
  <c r="BW40" i="11"/>
  <c r="BV40" i="11"/>
  <c r="BU40" i="11"/>
  <c r="CG40" i="11" s="1"/>
  <c r="CF39" i="11"/>
  <c r="CE39" i="11"/>
  <c r="CD39" i="11"/>
  <c r="CC39" i="11"/>
  <c r="CB39" i="11"/>
  <c r="CA39" i="11"/>
  <c r="BZ39" i="11"/>
  <c r="BY39" i="11"/>
  <c r="BX39" i="11"/>
  <c r="BW39" i="11"/>
  <c r="BV39" i="11"/>
  <c r="BU39" i="11"/>
  <c r="CG39" i="11" s="1"/>
  <c r="CF38" i="11"/>
  <c r="CE38" i="11"/>
  <c r="CD38" i="11"/>
  <c r="CC38" i="11"/>
  <c r="CB38" i="11"/>
  <c r="CA38" i="11"/>
  <c r="BZ38" i="11"/>
  <c r="BY38" i="11"/>
  <c r="BX38" i="11"/>
  <c r="BW38" i="11"/>
  <c r="BV38" i="11"/>
  <c r="BU38" i="11"/>
  <c r="CG38" i="11" s="1"/>
  <c r="CF37" i="11"/>
  <c r="CE37" i="11"/>
  <c r="CD37" i="11"/>
  <c r="CC37" i="11"/>
  <c r="CB37" i="11"/>
  <c r="CA37" i="11"/>
  <c r="BZ37" i="11"/>
  <c r="BY37" i="11"/>
  <c r="BX37" i="11"/>
  <c r="BW37" i="11"/>
  <c r="BV37" i="11"/>
  <c r="BU37" i="11"/>
  <c r="CG37" i="11" s="1"/>
  <c r="CF36" i="11"/>
  <c r="CE36" i="11"/>
  <c r="CD36" i="11"/>
  <c r="CC36" i="11"/>
  <c r="CB36" i="11"/>
  <c r="CA36" i="11"/>
  <c r="BZ36" i="11"/>
  <c r="BY36" i="11"/>
  <c r="BX36" i="11"/>
  <c r="BW36" i="11"/>
  <c r="BV36" i="11"/>
  <c r="BU36" i="11"/>
  <c r="CG36" i="11" s="1"/>
  <c r="CF35" i="11"/>
  <c r="CE35" i="11"/>
  <c r="CD35" i="11"/>
  <c r="CC35" i="11"/>
  <c r="CB35" i="11"/>
  <c r="CA35" i="11"/>
  <c r="BZ35" i="11"/>
  <c r="BY35" i="11"/>
  <c r="BX35" i="11"/>
  <c r="BW35" i="11"/>
  <c r="BV35" i="11"/>
  <c r="BU35" i="11"/>
  <c r="CG35" i="11" s="1"/>
  <c r="CF34" i="11"/>
  <c r="CE34" i="11"/>
  <c r="CD34" i="11"/>
  <c r="CC34" i="11"/>
  <c r="CB34" i="11"/>
  <c r="CA34" i="11"/>
  <c r="BZ34" i="11"/>
  <c r="BY34" i="11"/>
  <c r="BX34" i="11"/>
  <c r="BW34" i="11"/>
  <c r="BV34" i="11"/>
  <c r="BU34" i="11"/>
  <c r="CG34" i="11" s="1"/>
  <c r="CF33" i="11"/>
  <c r="CE33" i="11"/>
  <c r="CD33" i="11"/>
  <c r="CC33" i="11"/>
  <c r="CB33" i="11"/>
  <c r="CA33" i="11"/>
  <c r="BZ33" i="11"/>
  <c r="BY33" i="11"/>
  <c r="BX33" i="11"/>
  <c r="BW33" i="11"/>
  <c r="BV33" i="11"/>
  <c r="BU33" i="11"/>
  <c r="CF32" i="11"/>
  <c r="CE32" i="11"/>
  <c r="CD32" i="11"/>
  <c r="CC32" i="11"/>
  <c r="CB32" i="11"/>
  <c r="CA32" i="11"/>
  <c r="BZ32" i="11"/>
  <c r="BY32" i="11"/>
  <c r="BX32" i="11"/>
  <c r="BW32" i="11"/>
  <c r="BV32" i="11"/>
  <c r="BU32" i="11"/>
  <c r="CF31" i="11"/>
  <c r="CE31" i="11"/>
  <c r="CD31" i="11"/>
  <c r="CC31" i="11"/>
  <c r="CB31" i="11"/>
  <c r="CA31" i="11"/>
  <c r="BZ31" i="11"/>
  <c r="BY31" i="11"/>
  <c r="BX31" i="11"/>
  <c r="BW31" i="11"/>
  <c r="BV31" i="11"/>
  <c r="BU31" i="11"/>
  <c r="CG31" i="11" s="1"/>
  <c r="CF30" i="11"/>
  <c r="CE30" i="11"/>
  <c r="CD30" i="11"/>
  <c r="CC30" i="11"/>
  <c r="CB30" i="11"/>
  <c r="CA30" i="11"/>
  <c r="BZ30" i="11"/>
  <c r="BY30" i="11"/>
  <c r="BX30" i="11"/>
  <c r="BW30" i="11"/>
  <c r="BV30" i="11"/>
  <c r="BU30" i="11"/>
  <c r="CG30" i="11" s="1"/>
  <c r="CF29" i="11"/>
  <c r="CE29" i="11"/>
  <c r="CD29" i="11"/>
  <c r="CC29" i="11"/>
  <c r="CB29" i="11"/>
  <c r="CA29" i="11"/>
  <c r="BZ29" i="11"/>
  <c r="BY29" i="11"/>
  <c r="BX29" i="11"/>
  <c r="BW29" i="11"/>
  <c r="BV29" i="11"/>
  <c r="BU29" i="11"/>
  <c r="CF28" i="11"/>
  <c r="CE28" i="11"/>
  <c r="CD28" i="11"/>
  <c r="CC28" i="11"/>
  <c r="CB28" i="11"/>
  <c r="CA28" i="11"/>
  <c r="BZ28" i="11"/>
  <c r="BY28" i="11"/>
  <c r="BX28" i="11"/>
  <c r="BW28" i="11"/>
  <c r="BV28" i="11"/>
  <c r="BU28" i="11"/>
  <c r="CF27" i="11"/>
  <c r="CE27" i="11"/>
  <c r="CD27" i="11"/>
  <c r="CC27" i="11"/>
  <c r="CB27" i="11"/>
  <c r="CA27" i="11"/>
  <c r="BZ27" i="11"/>
  <c r="BY27" i="11"/>
  <c r="BX27" i="11"/>
  <c r="BW27" i="11"/>
  <c r="BV27" i="11"/>
  <c r="BU27" i="11"/>
  <c r="CG27" i="11" s="1"/>
  <c r="CF26" i="11"/>
  <c r="CE26" i="11"/>
  <c r="CD26" i="11"/>
  <c r="CC26" i="11"/>
  <c r="CB26" i="11"/>
  <c r="CA26" i="11"/>
  <c r="BZ26" i="11"/>
  <c r="BY26" i="11"/>
  <c r="BX26" i="11"/>
  <c r="BW26" i="11"/>
  <c r="BV26" i="11"/>
  <c r="BU26" i="11"/>
  <c r="CG26" i="11" s="1"/>
  <c r="CF25" i="11"/>
  <c r="CE25" i="11"/>
  <c r="CD25" i="11"/>
  <c r="CC25" i="11"/>
  <c r="CB25" i="11"/>
  <c r="CA25" i="11"/>
  <c r="BZ25" i="11"/>
  <c r="BY25" i="11"/>
  <c r="BX25" i="11"/>
  <c r="BW25" i="11"/>
  <c r="BV25" i="11"/>
  <c r="BU25" i="11"/>
  <c r="CF24" i="11"/>
  <c r="CE24" i="11"/>
  <c r="CD24" i="11"/>
  <c r="CC24" i="11"/>
  <c r="CB24" i="11"/>
  <c r="CA24" i="11"/>
  <c r="BZ24" i="11"/>
  <c r="BY24" i="11"/>
  <c r="BX24" i="11"/>
  <c r="BW24" i="11"/>
  <c r="BV24" i="11"/>
  <c r="BU24" i="11"/>
  <c r="CF23" i="11"/>
  <c r="CE23" i="11"/>
  <c r="CD23" i="11"/>
  <c r="CC23" i="11"/>
  <c r="CB23" i="11"/>
  <c r="CA23" i="11"/>
  <c r="BZ23" i="11"/>
  <c r="BY23" i="11"/>
  <c r="BX23" i="11"/>
  <c r="BW23" i="11"/>
  <c r="BV23" i="11"/>
  <c r="BU23" i="11"/>
  <c r="CG23" i="11" s="1"/>
  <c r="CF22" i="11"/>
  <c r="CE22" i="11"/>
  <c r="CD22" i="11"/>
  <c r="CC22" i="11"/>
  <c r="CB22" i="11"/>
  <c r="CA22" i="11"/>
  <c r="BZ22" i="11"/>
  <c r="BY22" i="11"/>
  <c r="BX22" i="11"/>
  <c r="BW22" i="11"/>
  <c r="BV22" i="11"/>
  <c r="BU22" i="11"/>
  <c r="CG22" i="11" s="1"/>
  <c r="CF21" i="11"/>
  <c r="CE21" i="11"/>
  <c r="CD21" i="11"/>
  <c r="CC21" i="11"/>
  <c r="CB21" i="11"/>
  <c r="CA21" i="11"/>
  <c r="BZ21" i="11"/>
  <c r="BY21" i="11"/>
  <c r="BX21" i="11"/>
  <c r="BW21" i="11"/>
  <c r="BV21" i="11"/>
  <c r="BU21" i="11"/>
  <c r="CF20" i="11"/>
  <c r="CE20" i="11"/>
  <c r="CD20" i="11"/>
  <c r="CC20" i="11"/>
  <c r="CB20" i="11"/>
  <c r="CA20" i="11"/>
  <c r="BZ20" i="11"/>
  <c r="BY20" i="11"/>
  <c r="BX20" i="11"/>
  <c r="BW20" i="11"/>
  <c r="BV20" i="11"/>
  <c r="BU20" i="11"/>
  <c r="CG20" i="11" s="1"/>
  <c r="CF19" i="11"/>
  <c r="CE19" i="11"/>
  <c r="CD19" i="11"/>
  <c r="CC19" i="11"/>
  <c r="CB19" i="11"/>
  <c r="CA19" i="11"/>
  <c r="BZ19" i="11"/>
  <c r="BY19" i="11"/>
  <c r="BX19" i="11"/>
  <c r="BW19" i="11"/>
  <c r="BV19" i="11"/>
  <c r="BU19" i="11"/>
  <c r="CG19" i="11" s="1"/>
  <c r="CF18" i="11"/>
  <c r="CE18" i="11"/>
  <c r="CD18" i="11"/>
  <c r="CC18" i="11"/>
  <c r="CB18" i="11"/>
  <c r="CA18" i="11"/>
  <c r="BZ18" i="11"/>
  <c r="BY18" i="11"/>
  <c r="BX18" i="11"/>
  <c r="BW18" i="11"/>
  <c r="BV18" i="11"/>
  <c r="BU18" i="11"/>
  <c r="CG18" i="11" s="1"/>
  <c r="CF17" i="11"/>
  <c r="CE17" i="11"/>
  <c r="CD17" i="11"/>
  <c r="CC17" i="11"/>
  <c r="CB17" i="11"/>
  <c r="CA17" i="11"/>
  <c r="BZ17" i="11"/>
  <c r="BY17" i="11"/>
  <c r="BX17" i="11"/>
  <c r="BW17" i="11"/>
  <c r="BV17" i="11"/>
  <c r="BU17" i="11"/>
  <c r="CG17" i="11" s="1"/>
  <c r="CF16" i="11"/>
  <c r="CE16" i="11"/>
  <c r="CD16" i="11"/>
  <c r="CC16" i="11"/>
  <c r="CB16" i="11"/>
  <c r="CA16" i="11"/>
  <c r="BZ16" i="11"/>
  <c r="BY16" i="11"/>
  <c r="BX16" i="11"/>
  <c r="BW16" i="11"/>
  <c r="BV16" i="11"/>
  <c r="BU16" i="11"/>
  <c r="CG16" i="11" s="1"/>
  <c r="CF15" i="11"/>
  <c r="CE15" i="11"/>
  <c r="CD15" i="11"/>
  <c r="CC15" i="11"/>
  <c r="CB15" i="11"/>
  <c r="CA15" i="11"/>
  <c r="BZ15" i="11"/>
  <c r="BY15" i="11"/>
  <c r="BX15" i="11"/>
  <c r="BW15" i="11"/>
  <c r="BV15" i="11"/>
  <c r="BU15" i="11"/>
  <c r="CF14" i="11"/>
  <c r="CE14" i="11"/>
  <c r="CD14" i="11"/>
  <c r="CC14" i="11"/>
  <c r="CB14" i="11"/>
  <c r="CA14" i="11"/>
  <c r="BZ14" i="11"/>
  <c r="BY14" i="11"/>
  <c r="BX14" i="11"/>
  <c r="BW14" i="11"/>
  <c r="BV14" i="11"/>
  <c r="BU14" i="11"/>
  <c r="CG14" i="11" s="1"/>
  <c r="CF13" i="11"/>
  <c r="CE13" i="11"/>
  <c r="CD13" i="11"/>
  <c r="CC13" i="11"/>
  <c r="CB13" i="11"/>
  <c r="CA13" i="11"/>
  <c r="BZ13" i="11"/>
  <c r="BY13" i="11"/>
  <c r="BX13" i="11"/>
  <c r="BW13" i="11"/>
  <c r="BV13" i="11"/>
  <c r="BU13" i="11"/>
  <c r="CG13" i="11" s="1"/>
  <c r="CF12" i="11"/>
  <c r="CE12" i="11"/>
  <c r="CD12" i="11"/>
  <c r="CC12" i="11"/>
  <c r="CB12" i="11"/>
  <c r="CA12" i="11"/>
  <c r="BZ12" i="11"/>
  <c r="BY12" i="11"/>
  <c r="BX12" i="11"/>
  <c r="BW12" i="11"/>
  <c r="BV12" i="11"/>
  <c r="BU12" i="11"/>
  <c r="CG12" i="11" s="1"/>
  <c r="CF11" i="11"/>
  <c r="CE11" i="11"/>
  <c r="CD11" i="11"/>
  <c r="CC11" i="11"/>
  <c r="CB11" i="11"/>
  <c r="CA11" i="11"/>
  <c r="BZ11" i="11"/>
  <c r="BY11" i="11"/>
  <c r="BX11" i="11"/>
  <c r="BW11" i="11"/>
  <c r="BV11" i="11"/>
  <c r="BU11" i="11"/>
  <c r="CG11" i="11" s="1"/>
  <c r="CF10" i="11"/>
  <c r="CE10" i="11"/>
  <c r="CD10" i="11"/>
  <c r="CC10" i="11"/>
  <c r="CB10" i="11"/>
  <c r="CA10" i="11"/>
  <c r="BZ10" i="11"/>
  <c r="BY10" i="11"/>
  <c r="BX10" i="11"/>
  <c r="BW10" i="11"/>
  <c r="BV10" i="11"/>
  <c r="BU10" i="11"/>
  <c r="CG10" i="11" s="1"/>
  <c r="CF9" i="11"/>
  <c r="CE9" i="11"/>
  <c r="CD9" i="11"/>
  <c r="CC9" i="11"/>
  <c r="CB9" i="11"/>
  <c r="CA9" i="11"/>
  <c r="BZ9" i="11"/>
  <c r="BY9" i="11"/>
  <c r="BX9" i="11"/>
  <c r="BW9" i="11"/>
  <c r="BV9" i="11"/>
  <c r="BU9" i="11"/>
  <c r="CG9" i="11" s="1"/>
  <c r="CF8" i="11"/>
  <c r="CE8" i="11"/>
  <c r="CD8" i="11"/>
  <c r="CC8" i="11"/>
  <c r="CB8" i="11"/>
  <c r="CA8" i="11"/>
  <c r="BZ8" i="11"/>
  <c r="BY8" i="11"/>
  <c r="BX8" i="11"/>
  <c r="BW8" i="11"/>
  <c r="BV8" i="11"/>
  <c r="BU8" i="11"/>
  <c r="CF7" i="11"/>
  <c r="CE7" i="11"/>
  <c r="CD7" i="11"/>
  <c r="CC7" i="11"/>
  <c r="CB7" i="11"/>
  <c r="CA7" i="11"/>
  <c r="BZ7" i="11"/>
  <c r="BY7" i="11"/>
  <c r="BX7" i="11"/>
  <c r="BW7" i="11"/>
  <c r="BV7" i="11"/>
  <c r="BU7" i="11"/>
  <c r="BR44" i="11"/>
  <c r="BQ44" i="11"/>
  <c r="BP44" i="11"/>
  <c r="BO44" i="11"/>
  <c r="BN44" i="11"/>
  <c r="BM44" i="11"/>
  <c r="BL44" i="11"/>
  <c r="BK44" i="11"/>
  <c r="BJ44" i="11"/>
  <c r="BI44" i="11"/>
  <c r="BH44" i="11"/>
  <c r="BG44" i="11"/>
  <c r="BS44" i="11" s="1"/>
  <c r="BR43" i="11"/>
  <c r="BQ43" i="11"/>
  <c r="BP43" i="11"/>
  <c r="BO43" i="11"/>
  <c r="BN43" i="11"/>
  <c r="BM43" i="11"/>
  <c r="BL43" i="11"/>
  <c r="BK43" i="11"/>
  <c r="BJ43" i="11"/>
  <c r="BI43" i="11"/>
  <c r="BH43" i="11"/>
  <c r="BG43" i="11"/>
  <c r="BS43" i="11" s="1"/>
  <c r="BR42" i="11"/>
  <c r="BQ42" i="11"/>
  <c r="BP42" i="11"/>
  <c r="BO42" i="11"/>
  <c r="BN42" i="11"/>
  <c r="BM42" i="11"/>
  <c r="BL42" i="11"/>
  <c r="BK42" i="11"/>
  <c r="BJ42" i="11"/>
  <c r="BI42" i="11"/>
  <c r="BH42" i="11"/>
  <c r="BG42" i="11"/>
  <c r="BR41" i="11"/>
  <c r="BQ41" i="11"/>
  <c r="BP41" i="11"/>
  <c r="BO41" i="11"/>
  <c r="BN41" i="11"/>
  <c r="BM41" i="11"/>
  <c r="BL41" i="11"/>
  <c r="BK41" i="11"/>
  <c r="BJ41" i="11"/>
  <c r="BI41" i="11"/>
  <c r="BH41" i="11"/>
  <c r="BG41" i="11"/>
  <c r="BR40" i="11"/>
  <c r="BQ40" i="11"/>
  <c r="BP40" i="11"/>
  <c r="BO40" i="11"/>
  <c r="BN40" i="11"/>
  <c r="BM40" i="11"/>
  <c r="BL40" i="11"/>
  <c r="BK40" i="11"/>
  <c r="BJ40" i="11"/>
  <c r="BI40" i="11"/>
  <c r="BH40" i="11"/>
  <c r="BG40" i="11"/>
  <c r="BS40" i="11" s="1"/>
  <c r="BR39" i="11"/>
  <c r="BQ39" i="11"/>
  <c r="BP39" i="11"/>
  <c r="BO39" i="11"/>
  <c r="BN39" i="11"/>
  <c r="BM39" i="11"/>
  <c r="BL39" i="11"/>
  <c r="BK39" i="11"/>
  <c r="BJ39" i="11"/>
  <c r="BI39" i="11"/>
  <c r="BH39" i="11"/>
  <c r="BG39" i="11"/>
  <c r="BR38" i="11"/>
  <c r="BQ38" i="11"/>
  <c r="BP38" i="11"/>
  <c r="BO38" i="11"/>
  <c r="BN38" i="11"/>
  <c r="BM38" i="11"/>
  <c r="BL38" i="11"/>
  <c r="BK38" i="11"/>
  <c r="BJ38" i="11"/>
  <c r="BI38" i="11"/>
  <c r="BH38" i="11"/>
  <c r="BG38" i="11"/>
  <c r="BS38" i="11" s="1"/>
  <c r="BR37" i="11"/>
  <c r="BQ37" i="11"/>
  <c r="BP37" i="11"/>
  <c r="BO37" i="11"/>
  <c r="BN37" i="11"/>
  <c r="BM37" i="11"/>
  <c r="BL37" i="11"/>
  <c r="BK37" i="11"/>
  <c r="BJ37" i="11"/>
  <c r="BI37" i="11"/>
  <c r="BH37" i="11"/>
  <c r="BG37" i="11"/>
  <c r="BS37" i="11" s="1"/>
  <c r="BR36" i="11"/>
  <c r="BQ36" i="11"/>
  <c r="BP36" i="11"/>
  <c r="BO36" i="11"/>
  <c r="BN36" i="11"/>
  <c r="BM36" i="11"/>
  <c r="BL36" i="11"/>
  <c r="BK36" i="11"/>
  <c r="BJ36" i="11"/>
  <c r="BI36" i="11"/>
  <c r="BH36" i="11"/>
  <c r="BG36" i="11"/>
  <c r="BS36" i="11" s="1"/>
  <c r="BR35" i="11"/>
  <c r="BQ35" i="11"/>
  <c r="BP35" i="11"/>
  <c r="BO35" i="11"/>
  <c r="BN35" i="11"/>
  <c r="BM35" i="11"/>
  <c r="BL35" i="11"/>
  <c r="BK35" i="11"/>
  <c r="BJ35" i="11"/>
  <c r="BI35" i="11"/>
  <c r="BH35" i="11"/>
  <c r="BG35" i="11"/>
  <c r="BS35" i="11" s="1"/>
  <c r="BR34" i="11"/>
  <c r="BQ34" i="11"/>
  <c r="BP34" i="11"/>
  <c r="BO34" i="11"/>
  <c r="BN34" i="11"/>
  <c r="BM34" i="11"/>
  <c r="BL34" i="11"/>
  <c r="BK34" i="11"/>
  <c r="BJ34" i="11"/>
  <c r="BI34" i="11"/>
  <c r="BH34" i="11"/>
  <c r="BG34" i="11"/>
  <c r="BS34" i="11" s="1"/>
  <c r="BR33" i="11"/>
  <c r="BQ33" i="11"/>
  <c r="BP33" i="11"/>
  <c r="BO33" i="11"/>
  <c r="BN33" i="11"/>
  <c r="BM33" i="11"/>
  <c r="BL33" i="11"/>
  <c r="BK33" i="11"/>
  <c r="BJ33" i="11"/>
  <c r="BI33" i="11"/>
  <c r="BH33" i="11"/>
  <c r="BG33" i="11"/>
  <c r="BS33" i="11" s="1"/>
  <c r="BR32" i="11"/>
  <c r="BQ32" i="11"/>
  <c r="BP32" i="11"/>
  <c r="BO32" i="11"/>
  <c r="BN32" i="11"/>
  <c r="BM32" i="11"/>
  <c r="BL32" i="11"/>
  <c r="BK32" i="11"/>
  <c r="BJ32" i="11"/>
  <c r="BI32" i="11"/>
  <c r="BH32" i="11"/>
  <c r="BG32" i="11"/>
  <c r="BS32" i="11" s="1"/>
  <c r="BR31" i="11"/>
  <c r="BQ31" i="11"/>
  <c r="BP31" i="11"/>
  <c r="BO31" i="11"/>
  <c r="BN31" i="11"/>
  <c r="BM31" i="11"/>
  <c r="BL31" i="11"/>
  <c r="BK31" i="11"/>
  <c r="BJ31" i="11"/>
  <c r="BI31" i="11"/>
  <c r="BH31" i="11"/>
  <c r="BG31" i="11"/>
  <c r="BS31" i="11" s="1"/>
  <c r="BR30" i="11"/>
  <c r="BQ30" i="11"/>
  <c r="BP30" i="11"/>
  <c r="BO30" i="11"/>
  <c r="BN30" i="11"/>
  <c r="BM30" i="11"/>
  <c r="BL30" i="11"/>
  <c r="BK30" i="11"/>
  <c r="BJ30" i="11"/>
  <c r="BI30" i="11"/>
  <c r="BH30" i="11"/>
  <c r="BG30" i="11"/>
  <c r="BS30" i="11" s="1"/>
  <c r="BR29" i="11"/>
  <c r="BQ29" i="11"/>
  <c r="BP29" i="11"/>
  <c r="BO29" i="11"/>
  <c r="BN29" i="11"/>
  <c r="BM29" i="11"/>
  <c r="BL29" i="11"/>
  <c r="BK29" i="11"/>
  <c r="BJ29" i="11"/>
  <c r="BI29" i="11"/>
  <c r="BH29" i="11"/>
  <c r="BG29" i="11"/>
  <c r="BS29" i="11" s="1"/>
  <c r="BR28" i="11"/>
  <c r="BQ28" i="11"/>
  <c r="BP28" i="11"/>
  <c r="BO28" i="11"/>
  <c r="BN28" i="11"/>
  <c r="BM28" i="11"/>
  <c r="BL28" i="11"/>
  <c r="BK28" i="11"/>
  <c r="BJ28" i="11"/>
  <c r="BI28" i="11"/>
  <c r="BH28" i="11"/>
  <c r="BG28" i="11"/>
  <c r="BS28" i="11" s="1"/>
  <c r="BR27" i="11"/>
  <c r="BQ27" i="11"/>
  <c r="BP27" i="11"/>
  <c r="BO27" i="11"/>
  <c r="BN27" i="11"/>
  <c r="BM27" i="11"/>
  <c r="BL27" i="11"/>
  <c r="BK27" i="11"/>
  <c r="BJ27" i="11"/>
  <c r="BI27" i="11"/>
  <c r="BH27" i="11"/>
  <c r="BG27" i="11"/>
  <c r="BR26" i="11"/>
  <c r="BQ26" i="11"/>
  <c r="BP26" i="11"/>
  <c r="BO26" i="11"/>
  <c r="BN26" i="11"/>
  <c r="BM26" i="11"/>
  <c r="BL26" i="11"/>
  <c r="BK26" i="11"/>
  <c r="BJ26" i="11"/>
  <c r="BI26" i="11"/>
  <c r="BH26" i="11"/>
  <c r="BG26" i="11"/>
  <c r="BR25" i="11"/>
  <c r="BQ25" i="11"/>
  <c r="BP25" i="11"/>
  <c r="BO25" i="11"/>
  <c r="BN25" i="11"/>
  <c r="BM25" i="11"/>
  <c r="BL25" i="11"/>
  <c r="BK25" i="11"/>
  <c r="BJ25" i="11"/>
  <c r="BI25" i="11"/>
  <c r="BH25" i="11"/>
  <c r="BG25" i="11"/>
  <c r="BS25" i="11" s="1"/>
  <c r="BR24" i="11"/>
  <c r="BQ24" i="11"/>
  <c r="BP24" i="11"/>
  <c r="BO24" i="11"/>
  <c r="BN24" i="11"/>
  <c r="BM24" i="11"/>
  <c r="BL24" i="11"/>
  <c r="BK24" i="11"/>
  <c r="BJ24" i="11"/>
  <c r="BI24" i="11"/>
  <c r="BH24" i="11"/>
  <c r="BG24" i="11"/>
  <c r="BR23" i="11"/>
  <c r="BQ23" i="11"/>
  <c r="BP23" i="11"/>
  <c r="BO23" i="11"/>
  <c r="BN23" i="11"/>
  <c r="BM23" i="11"/>
  <c r="BL23" i="11"/>
  <c r="BK23" i="11"/>
  <c r="BJ23" i="11"/>
  <c r="BI23" i="11"/>
  <c r="BH23" i="11"/>
  <c r="BG23" i="11"/>
  <c r="BR22" i="11"/>
  <c r="BQ22" i="11"/>
  <c r="BP22" i="11"/>
  <c r="BO22" i="11"/>
  <c r="BN22" i="11"/>
  <c r="BM22" i="11"/>
  <c r="BL22" i="11"/>
  <c r="BK22" i="11"/>
  <c r="BJ22" i="11"/>
  <c r="BI22" i="11"/>
  <c r="BH22" i="11"/>
  <c r="BG22" i="11"/>
  <c r="BR21" i="11"/>
  <c r="BQ21" i="11"/>
  <c r="BP21" i="11"/>
  <c r="BO21" i="11"/>
  <c r="BN21" i="11"/>
  <c r="BM21" i="11"/>
  <c r="BL21" i="11"/>
  <c r="BK21" i="11"/>
  <c r="BJ21" i="11"/>
  <c r="BI21" i="11"/>
  <c r="BH21" i="11"/>
  <c r="BG21" i="11"/>
  <c r="BS21" i="11" s="1"/>
  <c r="BR20" i="11"/>
  <c r="BQ20" i="11"/>
  <c r="BP20" i="11"/>
  <c r="BO20" i="11"/>
  <c r="BN20" i="11"/>
  <c r="BM20" i="11"/>
  <c r="BL20" i="11"/>
  <c r="BK20" i="11"/>
  <c r="BJ20" i="11"/>
  <c r="BI20" i="11"/>
  <c r="BH20" i="11"/>
  <c r="BG20" i="11"/>
  <c r="BR19" i="11"/>
  <c r="BQ19" i="11"/>
  <c r="BP19" i="11"/>
  <c r="BO19" i="11"/>
  <c r="BN19" i="11"/>
  <c r="BM19" i="11"/>
  <c r="BL19" i="11"/>
  <c r="BK19" i="11"/>
  <c r="BJ19" i="11"/>
  <c r="BI19" i="11"/>
  <c r="BH19" i="11"/>
  <c r="BG19" i="11"/>
  <c r="BS19" i="11" s="1"/>
  <c r="BR18" i="11"/>
  <c r="BQ18" i="11"/>
  <c r="BP18" i="11"/>
  <c r="BO18" i="11"/>
  <c r="BN18" i="11"/>
  <c r="BM18" i="11"/>
  <c r="BL18" i="11"/>
  <c r="BK18" i="11"/>
  <c r="BJ18" i="11"/>
  <c r="BI18" i="11"/>
  <c r="BH18" i="11"/>
  <c r="BG18" i="11"/>
  <c r="BR17" i="11"/>
  <c r="BQ17" i="11"/>
  <c r="BP17" i="11"/>
  <c r="BO17" i="11"/>
  <c r="BN17" i="11"/>
  <c r="BM17" i="11"/>
  <c r="BL17" i="11"/>
  <c r="BK17" i="11"/>
  <c r="BJ17" i="11"/>
  <c r="BI17" i="11"/>
  <c r="BH17" i="11"/>
  <c r="BG17" i="11"/>
  <c r="BS17" i="11" s="1"/>
  <c r="BR16" i="11"/>
  <c r="BQ16" i="11"/>
  <c r="BP16" i="11"/>
  <c r="BO16" i="11"/>
  <c r="BN16" i="11"/>
  <c r="BM16" i="11"/>
  <c r="BL16" i="11"/>
  <c r="BK16" i="11"/>
  <c r="BJ16" i="11"/>
  <c r="BI16" i="11"/>
  <c r="BH16" i="11"/>
  <c r="BG16" i="11"/>
  <c r="BS16" i="11" s="1"/>
  <c r="BR15" i="11"/>
  <c r="BQ15" i="11"/>
  <c r="BP15" i="11"/>
  <c r="BO15" i="11"/>
  <c r="BN15" i="11"/>
  <c r="BM15" i="11"/>
  <c r="BL15" i="11"/>
  <c r="BK15" i="11"/>
  <c r="BJ15" i="11"/>
  <c r="BI15" i="11"/>
  <c r="BH15" i="11"/>
  <c r="BG15" i="11"/>
  <c r="BS15" i="11" s="1"/>
  <c r="BR14" i="11"/>
  <c r="BQ14" i="11"/>
  <c r="BP14" i="11"/>
  <c r="BO14" i="11"/>
  <c r="BN14" i="11"/>
  <c r="BM14" i="11"/>
  <c r="BL14" i="11"/>
  <c r="BK14" i="11"/>
  <c r="BJ14" i="11"/>
  <c r="BI14" i="11"/>
  <c r="BH14" i="11"/>
  <c r="BG14" i="11"/>
  <c r="BS14" i="11" s="1"/>
  <c r="BR13" i="11"/>
  <c r="BQ13" i="11"/>
  <c r="BP13" i="11"/>
  <c r="BO13" i="11"/>
  <c r="BN13" i="11"/>
  <c r="BM13" i="11"/>
  <c r="BL13" i="11"/>
  <c r="BK13" i="11"/>
  <c r="BJ13" i="11"/>
  <c r="BI13" i="11"/>
  <c r="BH13" i="11"/>
  <c r="BG13" i="11"/>
  <c r="BS13" i="11" s="1"/>
  <c r="BR12" i="11"/>
  <c r="BQ12" i="11"/>
  <c r="BP12" i="11"/>
  <c r="BO12" i="11"/>
  <c r="BN12" i="11"/>
  <c r="BM12" i="11"/>
  <c r="BL12" i="11"/>
  <c r="BK12" i="11"/>
  <c r="BJ12" i="11"/>
  <c r="BI12" i="11"/>
  <c r="BH12" i="11"/>
  <c r="BG12" i="11"/>
  <c r="BS12" i="11" s="1"/>
  <c r="BR11" i="11"/>
  <c r="BQ11" i="11"/>
  <c r="BP11" i="11"/>
  <c r="BO11" i="11"/>
  <c r="BN11" i="11"/>
  <c r="BM11" i="11"/>
  <c r="BL11" i="11"/>
  <c r="BK11" i="11"/>
  <c r="BJ11" i="11"/>
  <c r="BI11" i="11"/>
  <c r="BH11" i="11"/>
  <c r="BG11" i="11"/>
  <c r="BS11" i="11" s="1"/>
  <c r="BR10" i="11"/>
  <c r="BQ10" i="11"/>
  <c r="BP10" i="11"/>
  <c r="BO10" i="11"/>
  <c r="BN10" i="11"/>
  <c r="BM10" i="11"/>
  <c r="BL10" i="11"/>
  <c r="BK10" i="11"/>
  <c r="BJ10" i="11"/>
  <c r="BI10" i="11"/>
  <c r="BH10" i="11"/>
  <c r="BG10" i="11"/>
  <c r="BS10" i="11" s="1"/>
  <c r="BR9" i="11"/>
  <c r="BQ9" i="11"/>
  <c r="BP9" i="11"/>
  <c r="BO9" i="11"/>
  <c r="BN9" i="11"/>
  <c r="BM9" i="11"/>
  <c r="BL9" i="11"/>
  <c r="BK9" i="11"/>
  <c r="BJ9" i="11"/>
  <c r="BI9" i="11"/>
  <c r="BH9" i="11"/>
  <c r="BG9" i="11"/>
  <c r="BS9" i="11" s="1"/>
  <c r="BR8" i="11"/>
  <c r="BQ8" i="11"/>
  <c r="BP8" i="11"/>
  <c r="BO8" i="11"/>
  <c r="BN8" i="11"/>
  <c r="BM8" i="11"/>
  <c r="BL8" i="11"/>
  <c r="BK8" i="11"/>
  <c r="BJ8" i="11"/>
  <c r="BI8" i="11"/>
  <c r="BH8" i="11"/>
  <c r="BG8" i="11"/>
  <c r="BR7" i="11"/>
  <c r="BQ7" i="11"/>
  <c r="BP7" i="11"/>
  <c r="BO7" i="11"/>
  <c r="BN7" i="11"/>
  <c r="BM7" i="11"/>
  <c r="BL7" i="11"/>
  <c r="BK7" i="11"/>
  <c r="BJ7" i="11"/>
  <c r="BI7" i="11"/>
  <c r="BH7" i="11"/>
  <c r="BG7" i="11"/>
  <c r="BS7" i="11" s="1"/>
  <c r="BD44" i="11"/>
  <c r="BC44" i="11"/>
  <c r="BB44" i="11"/>
  <c r="BA44" i="11"/>
  <c r="AZ44" i="11"/>
  <c r="AY44" i="11"/>
  <c r="AX44" i="11"/>
  <c r="AW44" i="11"/>
  <c r="AV44" i="11"/>
  <c r="AU44" i="11"/>
  <c r="AT44" i="11"/>
  <c r="AS44" i="11"/>
  <c r="BE44" i="11" s="1"/>
  <c r="BD43" i="11"/>
  <c r="BC43" i="11"/>
  <c r="BB43" i="11"/>
  <c r="BA43" i="11"/>
  <c r="AZ43" i="11"/>
  <c r="AY43" i="11"/>
  <c r="AX43" i="11"/>
  <c r="AW43" i="11"/>
  <c r="AV43" i="11"/>
  <c r="AU43" i="11"/>
  <c r="AT43" i="11"/>
  <c r="AS43" i="11"/>
  <c r="BE43" i="11" s="1"/>
  <c r="BD42" i="11"/>
  <c r="BC42" i="11"/>
  <c r="BB42" i="11"/>
  <c r="BA42" i="11"/>
  <c r="AZ42" i="11"/>
  <c r="AY42" i="11"/>
  <c r="AX42" i="11"/>
  <c r="AW42" i="11"/>
  <c r="AV42" i="11"/>
  <c r="AU42" i="11"/>
  <c r="AT42" i="11"/>
  <c r="AS42" i="11"/>
  <c r="BE42" i="11" s="1"/>
  <c r="BD41" i="11"/>
  <c r="BC41" i="11"/>
  <c r="BB41" i="11"/>
  <c r="BA41" i="11"/>
  <c r="AZ41" i="11"/>
  <c r="AY41" i="11"/>
  <c r="AX41" i="11"/>
  <c r="AW41" i="11"/>
  <c r="AV41" i="11"/>
  <c r="AU41" i="11"/>
  <c r="AT41" i="11"/>
  <c r="AS41" i="11"/>
  <c r="BE41" i="11" s="1"/>
  <c r="BD40" i="11"/>
  <c r="BC40" i="11"/>
  <c r="BB40" i="11"/>
  <c r="BA40" i="11"/>
  <c r="AZ40" i="11"/>
  <c r="AY40" i="11"/>
  <c r="AX40" i="11"/>
  <c r="AW40" i="11"/>
  <c r="AV40" i="11"/>
  <c r="AU40" i="11"/>
  <c r="AT40" i="11"/>
  <c r="AS40" i="11"/>
  <c r="BE40" i="11" s="1"/>
  <c r="BD39" i="11"/>
  <c r="BC39" i="11"/>
  <c r="BB39" i="11"/>
  <c r="BA39" i="11"/>
  <c r="AZ39" i="11"/>
  <c r="AY39" i="11"/>
  <c r="AX39" i="11"/>
  <c r="AW39" i="11"/>
  <c r="AV39" i="11"/>
  <c r="AU39" i="11"/>
  <c r="AT39" i="11"/>
  <c r="AS39" i="11"/>
  <c r="BE39" i="11" s="1"/>
  <c r="BD38" i="11"/>
  <c r="BC38" i="11"/>
  <c r="BB38" i="11"/>
  <c r="BA38" i="11"/>
  <c r="AZ38" i="11"/>
  <c r="AY38" i="11"/>
  <c r="AX38" i="11"/>
  <c r="AW38" i="11"/>
  <c r="AV38" i="11"/>
  <c r="AU38" i="11"/>
  <c r="AT38" i="11"/>
  <c r="AS38" i="11"/>
  <c r="BE38" i="11" s="1"/>
  <c r="BD37" i="11"/>
  <c r="BC37" i="11"/>
  <c r="BB37" i="11"/>
  <c r="BA37" i="11"/>
  <c r="AZ37" i="11"/>
  <c r="AY37" i="11"/>
  <c r="AX37" i="11"/>
  <c r="AW37" i="11"/>
  <c r="AV37" i="11"/>
  <c r="AU37" i="11"/>
  <c r="AT37" i="11"/>
  <c r="AS37" i="11"/>
  <c r="BE37" i="11" s="1"/>
  <c r="BD36" i="11"/>
  <c r="BC36" i="11"/>
  <c r="BB36" i="11"/>
  <c r="BA36" i="11"/>
  <c r="AZ36" i="11"/>
  <c r="AY36" i="11"/>
  <c r="AX36" i="11"/>
  <c r="AW36" i="11"/>
  <c r="AV36" i="11"/>
  <c r="AU36" i="11"/>
  <c r="AT36" i="11"/>
  <c r="AS36" i="11"/>
  <c r="BE36" i="11" s="1"/>
  <c r="BD35" i="11"/>
  <c r="BC35" i="11"/>
  <c r="BB35" i="11"/>
  <c r="BA35" i="11"/>
  <c r="AZ35" i="11"/>
  <c r="AY35" i="11"/>
  <c r="AX35" i="11"/>
  <c r="AW35" i="11"/>
  <c r="AV35" i="11"/>
  <c r="AU35" i="11"/>
  <c r="AT35" i="11"/>
  <c r="AS35" i="11"/>
  <c r="BE35" i="11" s="1"/>
  <c r="BD34" i="11"/>
  <c r="BC34" i="11"/>
  <c r="BB34" i="11"/>
  <c r="BA34" i="11"/>
  <c r="AZ34" i="11"/>
  <c r="AY34" i="11"/>
  <c r="AX34" i="11"/>
  <c r="AW34" i="11"/>
  <c r="AV34" i="11"/>
  <c r="AU34" i="11"/>
  <c r="AT34" i="11"/>
  <c r="AS34" i="11"/>
  <c r="BE34" i="11" s="1"/>
  <c r="BD33" i="11"/>
  <c r="BC33" i="11"/>
  <c r="BB33" i="11"/>
  <c r="BA33" i="11"/>
  <c r="AZ33" i="11"/>
  <c r="AY33" i="11"/>
  <c r="AX33" i="11"/>
  <c r="AW33" i="11"/>
  <c r="AV33" i="11"/>
  <c r="AU33" i="11"/>
  <c r="AT33" i="11"/>
  <c r="AS33" i="11"/>
  <c r="BE33" i="11" s="1"/>
  <c r="BD32" i="11"/>
  <c r="BC32" i="11"/>
  <c r="BB32" i="11"/>
  <c r="BA32" i="11"/>
  <c r="AZ32" i="11"/>
  <c r="AY32" i="11"/>
  <c r="AX32" i="11"/>
  <c r="AW32" i="11"/>
  <c r="AV32" i="11"/>
  <c r="AU32" i="11"/>
  <c r="AT32" i="11"/>
  <c r="AS32" i="11"/>
  <c r="BE32" i="11" s="1"/>
  <c r="BD31" i="11"/>
  <c r="BC31" i="11"/>
  <c r="BB31" i="11"/>
  <c r="BA31" i="11"/>
  <c r="AZ31" i="11"/>
  <c r="AY31" i="11"/>
  <c r="AX31" i="11"/>
  <c r="AW31" i="11"/>
  <c r="AV31" i="11"/>
  <c r="AU31" i="11"/>
  <c r="AT31" i="11"/>
  <c r="AS31" i="11"/>
  <c r="BE31" i="11" s="1"/>
  <c r="BD30" i="11"/>
  <c r="BC30" i="11"/>
  <c r="BB30" i="11"/>
  <c r="BA30" i="11"/>
  <c r="AZ30" i="11"/>
  <c r="AY30" i="11"/>
  <c r="AX30" i="11"/>
  <c r="AW30" i="11"/>
  <c r="AV30" i="11"/>
  <c r="AU30" i="11"/>
  <c r="AT30" i="11"/>
  <c r="AS30" i="11"/>
  <c r="BE30" i="11" s="1"/>
  <c r="BD29" i="11"/>
  <c r="BC29" i="11"/>
  <c r="BB29" i="11"/>
  <c r="BA29" i="11"/>
  <c r="AZ29" i="11"/>
  <c r="AY29" i="11"/>
  <c r="AX29" i="11"/>
  <c r="AW29" i="11"/>
  <c r="AV29" i="11"/>
  <c r="AU29" i="11"/>
  <c r="AT29" i="11"/>
  <c r="AS29" i="11"/>
  <c r="BE29" i="11" s="1"/>
  <c r="BD28" i="11"/>
  <c r="BC28" i="11"/>
  <c r="BB28" i="11"/>
  <c r="BA28" i="11"/>
  <c r="AZ28" i="11"/>
  <c r="AY28" i="11"/>
  <c r="AX28" i="11"/>
  <c r="AW28" i="11"/>
  <c r="AV28" i="11"/>
  <c r="AU28" i="11"/>
  <c r="AT28" i="11"/>
  <c r="AS28" i="11"/>
  <c r="BD27" i="11"/>
  <c r="BC27" i="11"/>
  <c r="BB27" i="11"/>
  <c r="BA27" i="11"/>
  <c r="AZ27" i="11"/>
  <c r="AY27" i="11"/>
  <c r="AX27" i="11"/>
  <c r="AW27" i="11"/>
  <c r="AV27" i="11"/>
  <c r="AU27" i="11"/>
  <c r="AT27" i="11"/>
  <c r="AS27" i="11"/>
  <c r="BD26" i="11"/>
  <c r="BC26" i="11"/>
  <c r="BB26" i="11"/>
  <c r="BA26" i="11"/>
  <c r="AZ26" i="11"/>
  <c r="AY26" i="11"/>
  <c r="AX26" i="11"/>
  <c r="AW26" i="11"/>
  <c r="AV26" i="11"/>
  <c r="AU26" i="11"/>
  <c r="AT26" i="11"/>
  <c r="AS26" i="11"/>
  <c r="BE26" i="11" s="1"/>
  <c r="BD25" i="11"/>
  <c r="BC25" i="11"/>
  <c r="BB25" i="11"/>
  <c r="BA25" i="11"/>
  <c r="AZ25" i="11"/>
  <c r="AY25" i="11"/>
  <c r="AX25" i="11"/>
  <c r="AW25" i="11"/>
  <c r="AV25" i="11"/>
  <c r="AU25" i="11"/>
  <c r="AT25" i="11"/>
  <c r="AS25" i="11"/>
  <c r="BE25" i="11" s="1"/>
  <c r="BD24" i="11"/>
  <c r="BC24" i="11"/>
  <c r="BB24" i="11"/>
  <c r="BA24" i="11"/>
  <c r="AZ24" i="11"/>
  <c r="AY24" i="11"/>
  <c r="AX24" i="11"/>
  <c r="AW24" i="11"/>
  <c r="AV24" i="11"/>
  <c r="AU24" i="11"/>
  <c r="AT24" i="11"/>
  <c r="AS24" i="11"/>
  <c r="BD23" i="11"/>
  <c r="BC23" i="11"/>
  <c r="BB23" i="11"/>
  <c r="BA23" i="11"/>
  <c r="AZ23" i="11"/>
  <c r="AY23" i="11"/>
  <c r="AX23" i="11"/>
  <c r="AW23" i="11"/>
  <c r="AV23" i="11"/>
  <c r="AU23" i="11"/>
  <c r="AT23" i="11"/>
  <c r="AS23" i="11"/>
  <c r="BD22" i="11"/>
  <c r="BC22" i="11"/>
  <c r="BB22" i="11"/>
  <c r="BA22" i="11"/>
  <c r="AZ22" i="11"/>
  <c r="AY22" i="11"/>
  <c r="AX22" i="11"/>
  <c r="AW22" i="11"/>
  <c r="AV22" i="11"/>
  <c r="AU22" i="11"/>
  <c r="AT22" i="11"/>
  <c r="AS22" i="11"/>
  <c r="BE22" i="11" s="1"/>
  <c r="BD21" i="11"/>
  <c r="BC21" i="11"/>
  <c r="BB21" i="11"/>
  <c r="BA21" i="11"/>
  <c r="AZ21" i="11"/>
  <c r="AY21" i="11"/>
  <c r="AX21" i="11"/>
  <c r="AW21" i="11"/>
  <c r="AV21" i="11"/>
  <c r="AU21" i="11"/>
  <c r="AT21" i="11"/>
  <c r="AS21" i="11"/>
  <c r="BE21" i="11" s="1"/>
  <c r="BD20" i="11"/>
  <c r="BC20" i="11"/>
  <c r="BB20" i="11"/>
  <c r="BA20" i="11"/>
  <c r="AZ20" i="11"/>
  <c r="AY20" i="11"/>
  <c r="AX20" i="11"/>
  <c r="AW20" i="11"/>
  <c r="AV20" i="11"/>
  <c r="AU20" i="11"/>
  <c r="AT20" i="11"/>
  <c r="AS20" i="11"/>
  <c r="BE20" i="11" s="1"/>
  <c r="BD19" i="11"/>
  <c r="BC19" i="11"/>
  <c r="BB19" i="11"/>
  <c r="BA19" i="11"/>
  <c r="AZ19" i="11"/>
  <c r="AY19" i="11"/>
  <c r="AX19" i="11"/>
  <c r="AW19" i="11"/>
  <c r="AV19" i="11"/>
  <c r="AU19" i="11"/>
  <c r="AT19" i="11"/>
  <c r="AS19" i="11"/>
  <c r="BE19" i="11" s="1"/>
  <c r="BD18" i="11"/>
  <c r="BC18" i="11"/>
  <c r="BB18" i="11"/>
  <c r="BA18" i="11"/>
  <c r="AZ18" i="11"/>
  <c r="AY18" i="11"/>
  <c r="AX18" i="11"/>
  <c r="AW18" i="11"/>
  <c r="AV18" i="11"/>
  <c r="AU18" i="11"/>
  <c r="AT18" i="11"/>
  <c r="AS18" i="11"/>
  <c r="BE18" i="11" s="1"/>
  <c r="BD17" i="11"/>
  <c r="BC17" i="11"/>
  <c r="BB17" i="11"/>
  <c r="BA17" i="11"/>
  <c r="AZ17" i="11"/>
  <c r="AY17" i="11"/>
  <c r="AX17" i="11"/>
  <c r="AW17" i="11"/>
  <c r="AV17" i="11"/>
  <c r="AU17" i="11"/>
  <c r="AT17" i="11"/>
  <c r="AS17" i="11"/>
  <c r="BE17" i="11" s="1"/>
  <c r="BD16" i="11"/>
  <c r="BC16" i="11"/>
  <c r="BB16" i="11"/>
  <c r="BA16" i="11"/>
  <c r="AZ16" i="11"/>
  <c r="AY16" i="11"/>
  <c r="AX16" i="11"/>
  <c r="AW16" i="11"/>
  <c r="AV16" i="11"/>
  <c r="AU16" i="11"/>
  <c r="AT16" i="11"/>
  <c r="AS16" i="11"/>
  <c r="BE16" i="11" s="1"/>
  <c r="BD15" i="11"/>
  <c r="BC15" i="11"/>
  <c r="BB15" i="11"/>
  <c r="BA15" i="11"/>
  <c r="AZ15" i="11"/>
  <c r="AY15" i="11"/>
  <c r="AX15" i="11"/>
  <c r="AW15" i="11"/>
  <c r="AV15" i="11"/>
  <c r="AU15" i="11"/>
  <c r="AT15" i="11"/>
  <c r="AS15" i="11"/>
  <c r="BE15" i="11" s="1"/>
  <c r="BD14" i="11"/>
  <c r="BC14" i="11"/>
  <c r="BB14" i="11"/>
  <c r="BA14" i="11"/>
  <c r="AZ14" i="11"/>
  <c r="AY14" i="11"/>
  <c r="AX14" i="11"/>
  <c r="AW14" i="11"/>
  <c r="AV14" i="11"/>
  <c r="AU14" i="11"/>
  <c r="AT14" i="11"/>
  <c r="AS14" i="11"/>
  <c r="BE14" i="11" s="1"/>
  <c r="BD13" i="11"/>
  <c r="BC13" i="11"/>
  <c r="BB13" i="11"/>
  <c r="BA13" i="11"/>
  <c r="AZ13" i="11"/>
  <c r="AY13" i="11"/>
  <c r="AX13" i="11"/>
  <c r="AW13" i="11"/>
  <c r="AV13" i="11"/>
  <c r="AU13" i="11"/>
  <c r="AT13" i="11"/>
  <c r="AS13" i="11"/>
  <c r="BE13" i="11" s="1"/>
  <c r="BD12" i="11"/>
  <c r="BC12" i="11"/>
  <c r="BB12" i="11"/>
  <c r="BA12" i="11"/>
  <c r="AZ12" i="11"/>
  <c r="AY12" i="11"/>
  <c r="AX12" i="11"/>
  <c r="AW12" i="11"/>
  <c r="AV12" i="11"/>
  <c r="AU12" i="11"/>
  <c r="AT12" i="11"/>
  <c r="AS12" i="11"/>
  <c r="BE12" i="11" s="1"/>
  <c r="BD11" i="11"/>
  <c r="BC11" i="11"/>
  <c r="BB11" i="11"/>
  <c r="BA11" i="11"/>
  <c r="AZ11" i="11"/>
  <c r="AY11" i="11"/>
  <c r="AX11" i="11"/>
  <c r="AW11" i="11"/>
  <c r="AV11" i="11"/>
  <c r="AU11" i="11"/>
  <c r="AT11" i="11"/>
  <c r="AS11" i="11"/>
  <c r="BE11" i="11" s="1"/>
  <c r="BD10" i="11"/>
  <c r="BC10" i="11"/>
  <c r="BB10" i="11"/>
  <c r="BA10" i="11"/>
  <c r="AZ10" i="11"/>
  <c r="AY10" i="11"/>
  <c r="AX10" i="11"/>
  <c r="AW10" i="11"/>
  <c r="AV10" i="11"/>
  <c r="AU10" i="11"/>
  <c r="AT10" i="11"/>
  <c r="AS10" i="11"/>
  <c r="BE10" i="11" s="1"/>
  <c r="BD9" i="11"/>
  <c r="BC9" i="11"/>
  <c r="BB9" i="11"/>
  <c r="BA9" i="11"/>
  <c r="AZ9" i="11"/>
  <c r="AY9" i="11"/>
  <c r="AX9" i="11"/>
  <c r="AW9" i="11"/>
  <c r="AV9" i="11"/>
  <c r="AU9" i="11"/>
  <c r="AT9" i="11"/>
  <c r="AS9" i="11"/>
  <c r="BE9" i="11" s="1"/>
  <c r="BD8" i="11"/>
  <c r="BC8" i="11"/>
  <c r="BB8" i="11"/>
  <c r="BA8" i="11"/>
  <c r="AZ8" i="11"/>
  <c r="AY8" i="11"/>
  <c r="AX8" i="11"/>
  <c r="AW8" i="11"/>
  <c r="AV8" i="11"/>
  <c r="AU8" i="11"/>
  <c r="AT8" i="11"/>
  <c r="AS8" i="11"/>
  <c r="BD7" i="11"/>
  <c r="BC7" i="11"/>
  <c r="BB7" i="11"/>
  <c r="BA7" i="11"/>
  <c r="AZ7" i="11"/>
  <c r="AY7" i="11"/>
  <c r="AX7" i="11"/>
  <c r="AW7" i="11"/>
  <c r="AV7" i="11"/>
  <c r="AU7" i="11"/>
  <c r="AT7" i="11"/>
  <c r="AS7" i="11"/>
  <c r="BE7" i="11" s="1"/>
  <c r="AP44" i="11"/>
  <c r="AO44" i="11"/>
  <c r="AN44" i="11"/>
  <c r="AM44" i="11"/>
  <c r="AL44" i="11"/>
  <c r="AK44" i="11"/>
  <c r="AJ44" i="11"/>
  <c r="AI44" i="11"/>
  <c r="AH44" i="11"/>
  <c r="AG44" i="11"/>
  <c r="AF44" i="11"/>
  <c r="AE44" i="11"/>
  <c r="AQ44" i="11" s="1"/>
  <c r="AP43" i="11"/>
  <c r="AO43" i="11"/>
  <c r="AN43" i="11"/>
  <c r="AM43" i="11"/>
  <c r="AL43" i="11"/>
  <c r="AK43" i="11"/>
  <c r="AJ43" i="11"/>
  <c r="AI43" i="11"/>
  <c r="AH43" i="11"/>
  <c r="AG43" i="11"/>
  <c r="AF43" i="11"/>
  <c r="AE43" i="11"/>
  <c r="AQ43" i="11" s="1"/>
  <c r="AP42" i="11"/>
  <c r="AO42" i="11"/>
  <c r="AN42" i="11"/>
  <c r="AM42" i="11"/>
  <c r="AL42" i="11"/>
  <c r="AK42" i="11"/>
  <c r="AJ42" i="11"/>
  <c r="AI42" i="11"/>
  <c r="AH42" i="11"/>
  <c r="AG42" i="11"/>
  <c r="AF42" i="11"/>
  <c r="AE42" i="11"/>
  <c r="AQ42" i="11" s="1"/>
  <c r="AP41" i="11"/>
  <c r="AO41" i="11"/>
  <c r="AN41" i="11"/>
  <c r="AM41" i="11"/>
  <c r="AL41" i="11"/>
  <c r="AK41" i="11"/>
  <c r="AJ41" i="11"/>
  <c r="AI41" i="11"/>
  <c r="AH41" i="11"/>
  <c r="AG41" i="11"/>
  <c r="AF41" i="11"/>
  <c r="AE41" i="11"/>
  <c r="AQ41" i="11" s="1"/>
  <c r="AP40" i="11"/>
  <c r="AO40" i="11"/>
  <c r="AN40" i="11"/>
  <c r="AM40" i="11"/>
  <c r="AL40" i="11"/>
  <c r="AK40" i="11"/>
  <c r="AJ40" i="11"/>
  <c r="AI40" i="11"/>
  <c r="AH40" i="11"/>
  <c r="AG40" i="11"/>
  <c r="AF40" i="11"/>
  <c r="AE40" i="11"/>
  <c r="AQ40" i="11" s="1"/>
  <c r="AP39" i="11"/>
  <c r="AO39" i="11"/>
  <c r="AN39" i="11"/>
  <c r="AM39" i="11"/>
  <c r="AL39" i="11"/>
  <c r="AK39" i="11"/>
  <c r="AJ39" i="11"/>
  <c r="AI39" i="11"/>
  <c r="AH39" i="11"/>
  <c r="AG39" i="11"/>
  <c r="AF39" i="11"/>
  <c r="AE39" i="11"/>
  <c r="AQ39" i="11" s="1"/>
  <c r="AP38" i="11"/>
  <c r="AO38" i="11"/>
  <c r="AN38" i="11"/>
  <c r="AM38" i="11"/>
  <c r="AL38" i="11"/>
  <c r="AK38" i="11"/>
  <c r="AJ38" i="11"/>
  <c r="AI38" i="11"/>
  <c r="AH38" i="11"/>
  <c r="AG38" i="11"/>
  <c r="AF38" i="11"/>
  <c r="AE38" i="11"/>
  <c r="AQ38" i="11" s="1"/>
  <c r="AP37" i="11"/>
  <c r="AO37" i="11"/>
  <c r="AN37" i="11"/>
  <c r="AM37" i="11"/>
  <c r="AL37" i="11"/>
  <c r="AK37" i="11"/>
  <c r="AJ37" i="11"/>
  <c r="AI37" i="11"/>
  <c r="AH37" i="11"/>
  <c r="AG37" i="11"/>
  <c r="AF37" i="11"/>
  <c r="AE37" i="11"/>
  <c r="AQ37" i="11" s="1"/>
  <c r="AP36" i="11"/>
  <c r="AO36" i="11"/>
  <c r="AN36" i="11"/>
  <c r="AM36" i="11"/>
  <c r="AL36" i="11"/>
  <c r="AK36" i="11"/>
  <c r="AJ36" i="11"/>
  <c r="AI36" i="11"/>
  <c r="AH36" i="11"/>
  <c r="AG36" i="11"/>
  <c r="AF36" i="11"/>
  <c r="AE36" i="11"/>
  <c r="AQ36" i="11" s="1"/>
  <c r="AP35" i="11"/>
  <c r="AO35" i="11"/>
  <c r="AN35" i="11"/>
  <c r="AM35" i="11"/>
  <c r="AL35" i="11"/>
  <c r="AK35" i="11"/>
  <c r="AJ35" i="11"/>
  <c r="AI35" i="11"/>
  <c r="AH35" i="11"/>
  <c r="AG35" i="11"/>
  <c r="AF35" i="11"/>
  <c r="AE35" i="11"/>
  <c r="AQ35" i="11" s="1"/>
  <c r="AP34" i="11"/>
  <c r="AO34" i="11"/>
  <c r="AN34" i="11"/>
  <c r="AM34" i="11"/>
  <c r="AL34" i="11"/>
  <c r="AK34" i="11"/>
  <c r="AJ34" i="11"/>
  <c r="AI34" i="11"/>
  <c r="AH34" i="11"/>
  <c r="AG34" i="11"/>
  <c r="AF34" i="11"/>
  <c r="AE34" i="11"/>
  <c r="AQ34" i="11" s="1"/>
  <c r="AP33" i="11"/>
  <c r="AO33" i="11"/>
  <c r="AN33" i="11"/>
  <c r="AM33" i="11"/>
  <c r="AL33" i="11"/>
  <c r="AK33" i="11"/>
  <c r="AJ33" i="11"/>
  <c r="AI33" i="11"/>
  <c r="AH33" i="11"/>
  <c r="AG33" i="11"/>
  <c r="AF33" i="11"/>
  <c r="AE33" i="11"/>
  <c r="AQ33" i="11" s="1"/>
  <c r="AP32" i="11"/>
  <c r="AO32" i="11"/>
  <c r="AN32" i="11"/>
  <c r="AM32" i="11"/>
  <c r="AL32" i="11"/>
  <c r="AK32" i="11"/>
  <c r="AJ32" i="11"/>
  <c r="AI32" i="11"/>
  <c r="AH32" i="11"/>
  <c r="AG32" i="11"/>
  <c r="AF32" i="11"/>
  <c r="AE32" i="11"/>
  <c r="AQ32" i="11" s="1"/>
  <c r="AP31" i="11"/>
  <c r="AO31" i="11"/>
  <c r="AN31" i="11"/>
  <c r="AM31" i="11"/>
  <c r="AL31" i="11"/>
  <c r="AK31" i="11"/>
  <c r="AJ31" i="11"/>
  <c r="AI31" i="11"/>
  <c r="AH31" i="11"/>
  <c r="AG31" i="11"/>
  <c r="AF31" i="11"/>
  <c r="AE31" i="11"/>
  <c r="AQ31" i="11" s="1"/>
  <c r="AP30" i="11"/>
  <c r="AO30" i="11"/>
  <c r="AN30" i="11"/>
  <c r="AM30" i="11"/>
  <c r="AL30" i="11"/>
  <c r="AK30" i="11"/>
  <c r="AJ30" i="11"/>
  <c r="AI30" i="11"/>
  <c r="AH30" i="11"/>
  <c r="AG30" i="11"/>
  <c r="AF30" i="11"/>
  <c r="AE30" i="11"/>
  <c r="AQ30" i="11" s="1"/>
  <c r="AP29" i="11"/>
  <c r="AO29" i="11"/>
  <c r="AN29" i="11"/>
  <c r="AM29" i="11"/>
  <c r="AL29" i="11"/>
  <c r="AK29" i="11"/>
  <c r="AJ29" i="11"/>
  <c r="AI29" i="11"/>
  <c r="AH29" i="11"/>
  <c r="AG29" i="11"/>
  <c r="AF29" i="11"/>
  <c r="AE29" i="11"/>
  <c r="AP28" i="11"/>
  <c r="AO28" i="11"/>
  <c r="AN28" i="11"/>
  <c r="AM28" i="11"/>
  <c r="AL28" i="11"/>
  <c r="AK28" i="11"/>
  <c r="AJ28" i="11"/>
  <c r="AI28" i="11"/>
  <c r="AH28" i="11"/>
  <c r="AG28" i="11"/>
  <c r="AF28" i="11"/>
  <c r="AE28" i="11"/>
  <c r="AQ28" i="11" s="1"/>
  <c r="AP27" i="11"/>
  <c r="AO27" i="11"/>
  <c r="AN27" i="11"/>
  <c r="AM27" i="11"/>
  <c r="AL27" i="11"/>
  <c r="AK27" i="11"/>
  <c r="AJ27" i="11"/>
  <c r="AI27" i="11"/>
  <c r="AH27" i="11"/>
  <c r="AG27" i="11"/>
  <c r="AF27" i="11"/>
  <c r="AE27" i="11"/>
  <c r="AQ27" i="11" s="1"/>
  <c r="AP26" i="11"/>
  <c r="AO26" i="11"/>
  <c r="AN26" i="11"/>
  <c r="AM26" i="11"/>
  <c r="AL26" i="11"/>
  <c r="AK26" i="11"/>
  <c r="AJ26" i="11"/>
  <c r="AI26" i="11"/>
  <c r="AH26" i="11"/>
  <c r="AG26" i="11"/>
  <c r="AF26" i="11"/>
  <c r="AE26" i="11"/>
  <c r="AP25" i="11"/>
  <c r="AO25" i="11"/>
  <c r="AN25" i="11"/>
  <c r="AM25" i="11"/>
  <c r="AL25" i="11"/>
  <c r="AK25" i="11"/>
  <c r="AJ25" i="11"/>
  <c r="AI25" i="11"/>
  <c r="AH25" i="11"/>
  <c r="AG25" i="11"/>
  <c r="AF25" i="11"/>
  <c r="AE25" i="11"/>
  <c r="AP24" i="11"/>
  <c r="AO24" i="11"/>
  <c r="AN24" i="11"/>
  <c r="AM24" i="11"/>
  <c r="AL24" i="11"/>
  <c r="AK24" i="11"/>
  <c r="AJ24" i="11"/>
  <c r="AI24" i="11"/>
  <c r="AH24" i="11"/>
  <c r="AG24" i="11"/>
  <c r="AF24" i="11"/>
  <c r="AE24" i="11"/>
  <c r="AQ24" i="11" s="1"/>
  <c r="AP23" i="11"/>
  <c r="AO23" i="11"/>
  <c r="AN23" i="11"/>
  <c r="AM23" i="11"/>
  <c r="AL23" i="11"/>
  <c r="AK23" i="11"/>
  <c r="AJ23" i="11"/>
  <c r="AI23" i="11"/>
  <c r="AH23" i="11"/>
  <c r="AG23" i="11"/>
  <c r="AF23" i="11"/>
  <c r="AE23" i="11"/>
  <c r="AQ23" i="11" s="1"/>
  <c r="AP22" i="11"/>
  <c r="AO22" i="11"/>
  <c r="AN22" i="11"/>
  <c r="AM22" i="11"/>
  <c r="AL22" i="11"/>
  <c r="AK22" i="11"/>
  <c r="AJ22" i="11"/>
  <c r="AI22" i="11"/>
  <c r="AH22" i="11"/>
  <c r="AG22" i="11"/>
  <c r="AF22" i="11"/>
  <c r="AE22" i="11"/>
  <c r="AP21" i="11"/>
  <c r="AO21" i="11"/>
  <c r="AN21" i="11"/>
  <c r="AM21" i="11"/>
  <c r="AL21" i="11"/>
  <c r="AK21" i="11"/>
  <c r="AJ21" i="11"/>
  <c r="AI21" i="11"/>
  <c r="AH21" i="11"/>
  <c r="AG21" i="11"/>
  <c r="AF21" i="11"/>
  <c r="AE21" i="11"/>
  <c r="AP20" i="11"/>
  <c r="AO20" i="11"/>
  <c r="AN20" i="11"/>
  <c r="AM20" i="11"/>
  <c r="AL20" i="11"/>
  <c r="AK20" i="11"/>
  <c r="AJ20" i="11"/>
  <c r="AI20" i="11"/>
  <c r="AH20" i="11"/>
  <c r="AG20" i="11"/>
  <c r="AF20" i="11"/>
  <c r="AE20" i="11"/>
  <c r="AQ20" i="11" s="1"/>
  <c r="AP19" i="11"/>
  <c r="AO19" i="11"/>
  <c r="AN19" i="11"/>
  <c r="AM19" i="11"/>
  <c r="AL19" i="11"/>
  <c r="AK19" i="11"/>
  <c r="AJ19" i="11"/>
  <c r="AI19" i="11"/>
  <c r="AH19" i="11"/>
  <c r="AG19" i="11"/>
  <c r="AF19" i="11"/>
  <c r="AE19" i="11"/>
  <c r="AP18" i="11"/>
  <c r="AO18" i="11"/>
  <c r="AN18" i="11"/>
  <c r="AM18" i="11"/>
  <c r="AL18" i="11"/>
  <c r="AK18" i="11"/>
  <c r="AJ18" i="11"/>
  <c r="AI18" i="11"/>
  <c r="AH18" i="11"/>
  <c r="AG18" i="11"/>
  <c r="AF18" i="11"/>
  <c r="AE18" i="11"/>
  <c r="AQ18" i="11" s="1"/>
  <c r="AP17" i="11"/>
  <c r="AO17" i="11"/>
  <c r="AN17" i="11"/>
  <c r="AM17" i="11"/>
  <c r="AL17" i="11"/>
  <c r="AK17" i="11"/>
  <c r="AJ17" i="11"/>
  <c r="AI17" i="11"/>
  <c r="AH17" i="11"/>
  <c r="AG17" i="11"/>
  <c r="AF17" i="11"/>
  <c r="AE17" i="11"/>
  <c r="AQ17" i="11" s="1"/>
  <c r="AP16" i="11"/>
  <c r="AO16" i="11"/>
  <c r="AN16" i="11"/>
  <c r="AM16" i="11"/>
  <c r="AL16" i="11"/>
  <c r="AK16" i="11"/>
  <c r="AJ16" i="11"/>
  <c r="AI16" i="11"/>
  <c r="AH16" i="11"/>
  <c r="AG16" i="11"/>
  <c r="AF16" i="11"/>
  <c r="AE16" i="11"/>
  <c r="AQ16" i="11" s="1"/>
  <c r="AP15" i="11"/>
  <c r="AO15" i="11"/>
  <c r="AN15" i="11"/>
  <c r="AM15" i="11"/>
  <c r="AL15" i="11"/>
  <c r="AK15" i="11"/>
  <c r="AJ15" i="11"/>
  <c r="AI15" i="11"/>
  <c r="AH15" i="11"/>
  <c r="AG15" i="11"/>
  <c r="AF15" i="11"/>
  <c r="AE15" i="11"/>
  <c r="AQ15" i="11" s="1"/>
  <c r="AP14" i="11"/>
  <c r="AO14" i="11"/>
  <c r="AN14" i="11"/>
  <c r="AM14" i="11"/>
  <c r="AL14" i="11"/>
  <c r="AK14" i="11"/>
  <c r="AJ14" i="11"/>
  <c r="AI14" i="11"/>
  <c r="AH14" i="11"/>
  <c r="AG14" i="11"/>
  <c r="AF14" i="11"/>
  <c r="AE14" i="11"/>
  <c r="AQ14" i="11" s="1"/>
  <c r="AP13" i="11"/>
  <c r="AO13" i="11"/>
  <c r="AN13" i="11"/>
  <c r="AM13" i="11"/>
  <c r="AL13" i="11"/>
  <c r="AK13" i="11"/>
  <c r="AJ13" i="11"/>
  <c r="AI13" i="11"/>
  <c r="AH13" i="11"/>
  <c r="AG13" i="11"/>
  <c r="AF13" i="11"/>
  <c r="AE13" i="11"/>
  <c r="AQ13" i="11" s="1"/>
  <c r="AP12" i="11"/>
  <c r="AO12" i="11"/>
  <c r="AN12" i="11"/>
  <c r="AM12" i="11"/>
  <c r="AL12" i="11"/>
  <c r="AK12" i="11"/>
  <c r="AJ12" i="11"/>
  <c r="AI12" i="11"/>
  <c r="AH12" i="11"/>
  <c r="AG12" i="11"/>
  <c r="AF12" i="11"/>
  <c r="AE12" i="11"/>
  <c r="AQ12" i="11" s="1"/>
  <c r="AP11" i="11"/>
  <c r="AO11" i="11"/>
  <c r="AN11" i="11"/>
  <c r="AM11" i="11"/>
  <c r="AL11" i="11"/>
  <c r="AK11" i="11"/>
  <c r="AJ11" i="11"/>
  <c r="AI11" i="11"/>
  <c r="AH11" i="11"/>
  <c r="AG11" i="11"/>
  <c r="AF11" i="11"/>
  <c r="AE11" i="11"/>
  <c r="AQ11" i="11" s="1"/>
  <c r="AP10" i="11"/>
  <c r="AO10" i="11"/>
  <c r="AN10" i="11"/>
  <c r="AM10" i="11"/>
  <c r="AL10" i="11"/>
  <c r="AK10" i="11"/>
  <c r="AJ10" i="11"/>
  <c r="AI10" i="11"/>
  <c r="AH10" i="11"/>
  <c r="AG10" i="11"/>
  <c r="AF10" i="11"/>
  <c r="AE10" i="11"/>
  <c r="AQ10" i="11" s="1"/>
  <c r="AP9" i="11"/>
  <c r="AO9" i="11"/>
  <c r="AN9" i="11"/>
  <c r="AM9" i="11"/>
  <c r="AL9" i="11"/>
  <c r="AK9" i="11"/>
  <c r="AJ9" i="11"/>
  <c r="AI9" i="11"/>
  <c r="AH9" i="11"/>
  <c r="AG9" i="11"/>
  <c r="AF9" i="11"/>
  <c r="AE9" i="11"/>
  <c r="AQ9" i="11" s="1"/>
  <c r="AP8" i="11"/>
  <c r="AO8" i="11"/>
  <c r="AN8" i="11"/>
  <c r="AM8" i="11"/>
  <c r="AL8" i="11"/>
  <c r="AK8" i="11"/>
  <c r="AJ8" i="11"/>
  <c r="AI8" i="11"/>
  <c r="AH8" i="11"/>
  <c r="AG8" i="11"/>
  <c r="AF8" i="11"/>
  <c r="AE8" i="11"/>
  <c r="AP7" i="11"/>
  <c r="AO7" i="11"/>
  <c r="AN7" i="11"/>
  <c r="AM7" i="11"/>
  <c r="AL7" i="11"/>
  <c r="AK7" i="11"/>
  <c r="AJ7" i="11"/>
  <c r="AI7" i="11"/>
  <c r="AH7" i="11"/>
  <c r="AG7" i="11"/>
  <c r="AF7" i="11"/>
  <c r="AE7" i="11"/>
  <c r="AQ7" i="11" s="1"/>
  <c r="Q8" i="11"/>
  <c r="AB44" i="11"/>
  <c r="AA44" i="11"/>
  <c r="Z44" i="11"/>
  <c r="Y44" i="11"/>
  <c r="X44" i="11"/>
  <c r="W44" i="11"/>
  <c r="V44" i="11"/>
  <c r="U44" i="11"/>
  <c r="T44" i="11"/>
  <c r="S44" i="11"/>
  <c r="R44" i="11"/>
  <c r="Q44" i="11"/>
  <c r="AB43" i="11"/>
  <c r="AA43" i="11"/>
  <c r="Z43" i="11"/>
  <c r="Y43" i="11"/>
  <c r="X43" i="11"/>
  <c r="W43" i="11"/>
  <c r="V43" i="11"/>
  <c r="U43" i="11"/>
  <c r="T43" i="11"/>
  <c r="S43" i="11"/>
  <c r="R43" i="11"/>
  <c r="AC43" i="11" s="1"/>
  <c r="Q43" i="11"/>
  <c r="AB42" i="11"/>
  <c r="AA42" i="11"/>
  <c r="Z42" i="11"/>
  <c r="Y42" i="11"/>
  <c r="X42" i="11"/>
  <c r="W42" i="11"/>
  <c r="V42" i="11"/>
  <c r="U42" i="11"/>
  <c r="T42" i="11"/>
  <c r="S42" i="11"/>
  <c r="R42" i="11"/>
  <c r="AC42" i="11" s="1"/>
  <c r="Q42" i="11"/>
  <c r="AB41" i="11"/>
  <c r="AA41" i="11"/>
  <c r="Z41" i="11"/>
  <c r="Y41" i="11"/>
  <c r="X41" i="11"/>
  <c r="W41" i="11"/>
  <c r="V41" i="11"/>
  <c r="U41" i="11"/>
  <c r="T41" i="11"/>
  <c r="S41" i="11"/>
  <c r="R41" i="11"/>
  <c r="AC41" i="11" s="1"/>
  <c r="Q41" i="11"/>
  <c r="AB40" i="11"/>
  <c r="AA40" i="11"/>
  <c r="Z40" i="11"/>
  <c r="Y40" i="11"/>
  <c r="X40" i="11"/>
  <c r="W40" i="11"/>
  <c r="V40" i="11"/>
  <c r="U40" i="11"/>
  <c r="T40" i="11"/>
  <c r="S40" i="11"/>
  <c r="R40" i="11"/>
  <c r="Q40" i="11"/>
  <c r="AB39" i="11"/>
  <c r="AA39" i="11"/>
  <c r="Z39" i="11"/>
  <c r="Y39" i="11"/>
  <c r="X39" i="11"/>
  <c r="W39" i="11"/>
  <c r="V39" i="11"/>
  <c r="U39" i="11"/>
  <c r="T39" i="11"/>
  <c r="S39" i="11"/>
  <c r="R39" i="11"/>
  <c r="AC39" i="11" s="1"/>
  <c r="Q39" i="11"/>
  <c r="AB38" i="11"/>
  <c r="AA38" i="11"/>
  <c r="Z38" i="11"/>
  <c r="Y38" i="11"/>
  <c r="X38" i="11"/>
  <c r="W38" i="11"/>
  <c r="V38" i="11"/>
  <c r="U38" i="11"/>
  <c r="T38" i="11"/>
  <c r="S38" i="11"/>
  <c r="R38" i="11"/>
  <c r="AC38" i="11" s="1"/>
  <c r="Q38" i="11"/>
  <c r="AB37" i="11"/>
  <c r="AA37" i="11"/>
  <c r="Z37" i="11"/>
  <c r="Y37" i="11"/>
  <c r="X37" i="11"/>
  <c r="W37" i="11"/>
  <c r="V37" i="11"/>
  <c r="U37" i="11"/>
  <c r="T37" i="11"/>
  <c r="S37" i="11"/>
  <c r="R37" i="11"/>
  <c r="Q37" i="11"/>
  <c r="AB36" i="11"/>
  <c r="AA36" i="11"/>
  <c r="Z36" i="11"/>
  <c r="Y36" i="11"/>
  <c r="X36" i="11"/>
  <c r="W36" i="11"/>
  <c r="V36" i="11"/>
  <c r="U36" i="11"/>
  <c r="T36" i="11"/>
  <c r="S36" i="11"/>
  <c r="R36" i="11"/>
  <c r="Q36" i="11"/>
  <c r="AB35" i="11"/>
  <c r="AA35" i="11"/>
  <c r="Z35" i="11"/>
  <c r="Y35" i="11"/>
  <c r="X35" i="11"/>
  <c r="W35" i="11"/>
  <c r="V35" i="11"/>
  <c r="U35" i="11"/>
  <c r="T35" i="11"/>
  <c r="S35" i="11"/>
  <c r="R35" i="11"/>
  <c r="AC35" i="11" s="1"/>
  <c r="Q35" i="11"/>
  <c r="AB34" i="11"/>
  <c r="AA34" i="11"/>
  <c r="Z34" i="11"/>
  <c r="Y34" i="11"/>
  <c r="X34" i="11"/>
  <c r="W34" i="11"/>
  <c r="V34" i="11"/>
  <c r="U34" i="11"/>
  <c r="T34" i="11"/>
  <c r="S34" i="11"/>
  <c r="R34" i="11"/>
  <c r="AC34" i="11" s="1"/>
  <c r="Q34" i="11"/>
  <c r="AB33" i="11"/>
  <c r="AA33" i="11"/>
  <c r="Z33" i="11"/>
  <c r="Y33" i="11"/>
  <c r="X33" i="11"/>
  <c r="W33" i="11"/>
  <c r="V33" i="11"/>
  <c r="U33" i="11"/>
  <c r="T33" i="11"/>
  <c r="S33" i="11"/>
  <c r="R33" i="11"/>
  <c r="AC33" i="11" s="1"/>
  <c r="Q33" i="11"/>
  <c r="AB32" i="11"/>
  <c r="AA32" i="11"/>
  <c r="Z32" i="11"/>
  <c r="Y32" i="11"/>
  <c r="X32" i="11"/>
  <c r="W32" i="11"/>
  <c r="V32" i="11"/>
  <c r="U32" i="11"/>
  <c r="T32" i="11"/>
  <c r="S32" i="11"/>
  <c r="R32" i="11"/>
  <c r="Q32" i="11"/>
  <c r="AB31" i="11"/>
  <c r="AA31" i="11"/>
  <c r="Z31" i="11"/>
  <c r="Y31" i="11"/>
  <c r="X31" i="11"/>
  <c r="W31" i="11"/>
  <c r="V31" i="11"/>
  <c r="U31" i="11"/>
  <c r="T31" i="11"/>
  <c r="S31" i="11"/>
  <c r="R31" i="11"/>
  <c r="AC31" i="11" s="1"/>
  <c r="Q31" i="11"/>
  <c r="AB30" i="11"/>
  <c r="AA30" i="11"/>
  <c r="Z30" i="11"/>
  <c r="Y30" i="11"/>
  <c r="X30" i="11"/>
  <c r="W30" i="11"/>
  <c r="V30" i="11"/>
  <c r="U30" i="11"/>
  <c r="T30" i="11"/>
  <c r="S30" i="11"/>
  <c r="R30" i="11"/>
  <c r="Q30" i="11"/>
  <c r="AB29" i="11"/>
  <c r="AA29" i="11"/>
  <c r="Z29" i="11"/>
  <c r="Y29" i="11"/>
  <c r="X29" i="11"/>
  <c r="W29" i="11"/>
  <c r="V29" i="11"/>
  <c r="U29" i="11"/>
  <c r="T29" i="11"/>
  <c r="S29" i="11"/>
  <c r="R29" i="11"/>
  <c r="Q29" i="11"/>
  <c r="AB28" i="11"/>
  <c r="AA28" i="11"/>
  <c r="Z28" i="11"/>
  <c r="Y28" i="11"/>
  <c r="X28" i="11"/>
  <c r="W28" i="11"/>
  <c r="V28" i="11"/>
  <c r="U28" i="11"/>
  <c r="T28" i="11"/>
  <c r="S28" i="11"/>
  <c r="R28" i="11"/>
  <c r="AC28" i="11" s="1"/>
  <c r="Q28" i="11"/>
  <c r="AB27" i="11"/>
  <c r="AA27" i="11"/>
  <c r="Z27" i="11"/>
  <c r="Y27" i="11"/>
  <c r="X27" i="11"/>
  <c r="W27" i="11"/>
  <c r="V27" i="11"/>
  <c r="U27" i="11"/>
  <c r="T27" i="11"/>
  <c r="S27" i="11"/>
  <c r="R27" i="11"/>
  <c r="Q27" i="11"/>
  <c r="AB26" i="11"/>
  <c r="AA26" i="11"/>
  <c r="Z26" i="11"/>
  <c r="Y26" i="11"/>
  <c r="X26" i="11"/>
  <c r="W26" i="11"/>
  <c r="V26" i="11"/>
  <c r="U26" i="11"/>
  <c r="T26" i="11"/>
  <c r="S26" i="11"/>
  <c r="R26" i="11"/>
  <c r="Q26" i="11"/>
  <c r="AB25" i="11"/>
  <c r="AA25" i="11"/>
  <c r="Z25" i="11"/>
  <c r="Y25" i="11"/>
  <c r="X25" i="11"/>
  <c r="W25" i="11"/>
  <c r="V25" i="11"/>
  <c r="U25" i="11"/>
  <c r="T25" i="11"/>
  <c r="S25" i="11"/>
  <c r="R25" i="11"/>
  <c r="Q25" i="11"/>
  <c r="AB24" i="11"/>
  <c r="AA24" i="11"/>
  <c r="Z24" i="11"/>
  <c r="Y24" i="11"/>
  <c r="X24" i="11"/>
  <c r="W24" i="11"/>
  <c r="V24" i="11"/>
  <c r="U24" i="11"/>
  <c r="T24" i="11"/>
  <c r="S24" i="11"/>
  <c r="R24" i="11"/>
  <c r="AC24" i="11" s="1"/>
  <c r="Q24" i="11"/>
  <c r="AB23" i="11"/>
  <c r="AA23" i="11"/>
  <c r="Z23" i="11"/>
  <c r="Y23" i="11"/>
  <c r="X23" i="11"/>
  <c r="W23" i="11"/>
  <c r="V23" i="11"/>
  <c r="U23" i="11"/>
  <c r="T23" i="11"/>
  <c r="S23" i="11"/>
  <c r="R23" i="11"/>
  <c r="Q23" i="11"/>
  <c r="AB22" i="11"/>
  <c r="AA22" i="11"/>
  <c r="Z22" i="11"/>
  <c r="Y22" i="11"/>
  <c r="X22" i="11"/>
  <c r="W22" i="11"/>
  <c r="V22" i="11"/>
  <c r="U22" i="11"/>
  <c r="T22" i="11"/>
  <c r="S22" i="11"/>
  <c r="R22" i="11"/>
  <c r="Q22" i="11"/>
  <c r="AB21" i="11"/>
  <c r="AA21" i="11"/>
  <c r="Z21" i="11"/>
  <c r="Y21" i="11"/>
  <c r="X21" i="11"/>
  <c r="W21" i="11"/>
  <c r="V21" i="11"/>
  <c r="U21" i="11"/>
  <c r="T21" i="11"/>
  <c r="S21" i="11"/>
  <c r="R21" i="11"/>
  <c r="Q21" i="11"/>
  <c r="AB20" i="11"/>
  <c r="AA20" i="11"/>
  <c r="Z20" i="11"/>
  <c r="Y20" i="11"/>
  <c r="X20" i="11"/>
  <c r="W20" i="11"/>
  <c r="V20" i="11"/>
  <c r="U20" i="11"/>
  <c r="T20" i="11"/>
  <c r="S20" i="11"/>
  <c r="R20" i="11"/>
  <c r="Q20" i="11"/>
  <c r="AB19" i="11"/>
  <c r="AA19" i="11"/>
  <c r="Z19" i="11"/>
  <c r="Y19" i="11"/>
  <c r="X19" i="11"/>
  <c r="W19" i="11"/>
  <c r="V19" i="11"/>
  <c r="U19" i="11"/>
  <c r="T19" i="11"/>
  <c r="S19" i="11"/>
  <c r="R19" i="11"/>
  <c r="Q19" i="11"/>
  <c r="AB18" i="11"/>
  <c r="AA18" i="11"/>
  <c r="Z18" i="11"/>
  <c r="Y18" i="11"/>
  <c r="X18" i="11"/>
  <c r="W18" i="11"/>
  <c r="V18" i="11"/>
  <c r="U18" i="11"/>
  <c r="T18" i="11"/>
  <c r="S18" i="11"/>
  <c r="R18" i="11"/>
  <c r="Q18" i="11"/>
  <c r="AB17" i="11"/>
  <c r="AA17" i="11"/>
  <c r="Z17" i="11"/>
  <c r="Y17" i="11"/>
  <c r="X17" i="11"/>
  <c r="W17" i="11"/>
  <c r="V17" i="11"/>
  <c r="U17" i="11"/>
  <c r="T17" i="11"/>
  <c r="S17" i="11"/>
  <c r="R17" i="11"/>
  <c r="Q17" i="11"/>
  <c r="AB16" i="11"/>
  <c r="AA16" i="11"/>
  <c r="Z16" i="11"/>
  <c r="Y16" i="11"/>
  <c r="X16" i="11"/>
  <c r="W16" i="11"/>
  <c r="V16" i="11"/>
  <c r="U16" i="11"/>
  <c r="T16" i="11"/>
  <c r="S16" i="11"/>
  <c r="R16" i="11"/>
  <c r="Q16" i="11"/>
  <c r="AC16" i="11" s="1"/>
  <c r="AB15" i="11"/>
  <c r="AA15" i="11"/>
  <c r="Z15" i="11"/>
  <c r="Y15" i="11"/>
  <c r="X15" i="11"/>
  <c r="W15" i="11"/>
  <c r="V15" i="11"/>
  <c r="U15" i="11"/>
  <c r="T15" i="11"/>
  <c r="S15" i="11"/>
  <c r="R15" i="11"/>
  <c r="Q15" i="11"/>
  <c r="AB14" i="11"/>
  <c r="AA14" i="11"/>
  <c r="Z14" i="11"/>
  <c r="Y14" i="11"/>
  <c r="X14" i="11"/>
  <c r="W14" i="11"/>
  <c r="V14" i="11"/>
  <c r="U14" i="11"/>
  <c r="T14" i="11"/>
  <c r="S14" i="11"/>
  <c r="R14" i="11"/>
  <c r="Q14" i="11"/>
  <c r="AB13" i="11"/>
  <c r="AA13" i="11"/>
  <c r="Z13" i="11"/>
  <c r="Y13" i="11"/>
  <c r="X13" i="11"/>
  <c r="W13" i="11"/>
  <c r="V13" i="11"/>
  <c r="U13" i="11"/>
  <c r="T13" i="11"/>
  <c r="S13" i="11"/>
  <c r="R13" i="11"/>
  <c r="Q13" i="11"/>
  <c r="AB12" i="11"/>
  <c r="AA12" i="11"/>
  <c r="Z12" i="11"/>
  <c r="Y12" i="11"/>
  <c r="X12" i="11"/>
  <c r="W12" i="11"/>
  <c r="V12" i="11"/>
  <c r="U12" i="11"/>
  <c r="T12" i="11"/>
  <c r="S12" i="11"/>
  <c r="R12" i="11"/>
  <c r="Q12" i="11"/>
  <c r="AB11" i="11"/>
  <c r="AA11" i="11"/>
  <c r="Z11" i="11"/>
  <c r="Y11" i="11"/>
  <c r="X11" i="11"/>
  <c r="W11" i="11"/>
  <c r="V11" i="11"/>
  <c r="U11" i="11"/>
  <c r="T11" i="11"/>
  <c r="S11" i="11"/>
  <c r="R11" i="11"/>
  <c r="Q11" i="11"/>
  <c r="AB10" i="11"/>
  <c r="AA10" i="11"/>
  <c r="Z10" i="11"/>
  <c r="Y10" i="11"/>
  <c r="X10" i="11"/>
  <c r="W10" i="11"/>
  <c r="V10" i="11"/>
  <c r="U10" i="11"/>
  <c r="T10" i="11"/>
  <c r="S10" i="11"/>
  <c r="R10" i="11"/>
  <c r="Q10" i="11"/>
  <c r="AB9" i="11"/>
  <c r="AA9" i="11"/>
  <c r="Z9" i="11"/>
  <c r="Y9" i="11"/>
  <c r="X9" i="11"/>
  <c r="W9" i="11"/>
  <c r="V9" i="11"/>
  <c r="U9" i="11"/>
  <c r="T9" i="11"/>
  <c r="S9" i="11"/>
  <c r="R9" i="11"/>
  <c r="Q9" i="11"/>
  <c r="AB8" i="11"/>
  <c r="AA8" i="11"/>
  <c r="Z8" i="11"/>
  <c r="Y8" i="11"/>
  <c r="X8" i="11"/>
  <c r="W8" i="11"/>
  <c r="V8" i="11"/>
  <c r="U8" i="11"/>
  <c r="T8" i="11"/>
  <c r="S8" i="11"/>
  <c r="R8" i="11"/>
  <c r="AB7" i="11"/>
  <c r="AA7" i="11"/>
  <c r="Z7" i="11"/>
  <c r="Y7" i="11"/>
  <c r="X7" i="11"/>
  <c r="W7" i="11"/>
  <c r="V7" i="11"/>
  <c r="U7" i="11"/>
  <c r="T7" i="11"/>
  <c r="S7" i="11"/>
  <c r="R7" i="11"/>
  <c r="Q7" i="11"/>
  <c r="O44" i="11"/>
  <c r="N44" i="11"/>
  <c r="M44" i="11"/>
  <c r="L44" i="11"/>
  <c r="K44" i="11"/>
  <c r="J44" i="11"/>
  <c r="I44" i="11"/>
  <c r="H44" i="11"/>
  <c r="G44" i="11"/>
  <c r="F44" i="11"/>
  <c r="E44" i="11"/>
  <c r="D44" i="11"/>
  <c r="O43" i="11"/>
  <c r="N43" i="11"/>
  <c r="M43" i="11"/>
  <c r="L43" i="11"/>
  <c r="K43" i="11"/>
  <c r="J43" i="11"/>
  <c r="I43" i="11"/>
  <c r="H43" i="11"/>
  <c r="G43" i="11"/>
  <c r="F43" i="11"/>
  <c r="E43" i="11"/>
  <c r="D43" i="11"/>
  <c r="O42" i="11"/>
  <c r="N42" i="11"/>
  <c r="M42" i="11"/>
  <c r="L42" i="11"/>
  <c r="K42" i="11"/>
  <c r="J42" i="11"/>
  <c r="I42" i="11"/>
  <c r="H42" i="11"/>
  <c r="G42" i="11"/>
  <c r="F42" i="11"/>
  <c r="E42" i="11"/>
  <c r="D42" i="11"/>
  <c r="P42" i="11" s="1"/>
  <c r="O41" i="11"/>
  <c r="N41" i="11"/>
  <c r="M41" i="11"/>
  <c r="L41" i="11"/>
  <c r="K41" i="11"/>
  <c r="J41" i="11"/>
  <c r="I41" i="11"/>
  <c r="H41" i="11"/>
  <c r="G41" i="11"/>
  <c r="F41" i="11"/>
  <c r="E41" i="11"/>
  <c r="D41" i="11"/>
  <c r="O40" i="11"/>
  <c r="N40" i="11"/>
  <c r="M40" i="11"/>
  <c r="L40" i="11"/>
  <c r="K40" i="11"/>
  <c r="J40" i="11"/>
  <c r="I40" i="11"/>
  <c r="H40" i="11"/>
  <c r="G40" i="11"/>
  <c r="F40" i="11"/>
  <c r="E40" i="11"/>
  <c r="D40" i="11"/>
  <c r="O39" i="11"/>
  <c r="N39" i="11"/>
  <c r="M39" i="11"/>
  <c r="L39" i="11"/>
  <c r="K39" i="11"/>
  <c r="J39" i="11"/>
  <c r="I39" i="11"/>
  <c r="H39" i="11"/>
  <c r="G39" i="11"/>
  <c r="F39" i="11"/>
  <c r="E39" i="11"/>
  <c r="D39" i="11"/>
  <c r="O38" i="11"/>
  <c r="N38" i="11"/>
  <c r="M38" i="11"/>
  <c r="L38" i="11"/>
  <c r="K38" i="11"/>
  <c r="J38" i="11"/>
  <c r="I38" i="11"/>
  <c r="H38" i="11"/>
  <c r="G38" i="11"/>
  <c r="F38" i="11"/>
  <c r="E38" i="11"/>
  <c r="D38" i="11"/>
  <c r="O37" i="11"/>
  <c r="N37" i="11"/>
  <c r="M37" i="11"/>
  <c r="L37" i="11"/>
  <c r="K37" i="11"/>
  <c r="J37" i="11"/>
  <c r="I37" i="11"/>
  <c r="H37" i="11"/>
  <c r="G37" i="11"/>
  <c r="F37" i="11"/>
  <c r="E37" i="11"/>
  <c r="D37" i="11"/>
  <c r="O36" i="11"/>
  <c r="N36" i="11"/>
  <c r="M36" i="11"/>
  <c r="L36" i="11"/>
  <c r="K36" i="11"/>
  <c r="J36" i="11"/>
  <c r="I36" i="11"/>
  <c r="H36" i="11"/>
  <c r="G36" i="11"/>
  <c r="F36" i="11"/>
  <c r="E36" i="11"/>
  <c r="D36" i="11"/>
  <c r="O35" i="11"/>
  <c r="N35" i="11"/>
  <c r="M35" i="11"/>
  <c r="L35" i="11"/>
  <c r="K35" i="11"/>
  <c r="J35" i="11"/>
  <c r="I35" i="11"/>
  <c r="H35" i="11"/>
  <c r="G35" i="11"/>
  <c r="F35" i="11"/>
  <c r="E35" i="11"/>
  <c r="D35" i="11"/>
  <c r="O34" i="11"/>
  <c r="N34" i="11"/>
  <c r="M34" i="11"/>
  <c r="L34" i="11"/>
  <c r="K34" i="11"/>
  <c r="J34" i="11"/>
  <c r="I34" i="11"/>
  <c r="H34" i="11"/>
  <c r="G34" i="11"/>
  <c r="F34" i="11"/>
  <c r="E34" i="11"/>
  <c r="D34" i="11"/>
  <c r="O33" i="11"/>
  <c r="N33" i="11"/>
  <c r="M33" i="11"/>
  <c r="L33" i="11"/>
  <c r="K33" i="11"/>
  <c r="J33" i="11"/>
  <c r="I33" i="11"/>
  <c r="H33" i="11"/>
  <c r="G33" i="11"/>
  <c r="F33" i="11"/>
  <c r="E33" i="11"/>
  <c r="D33" i="11"/>
  <c r="O32" i="11"/>
  <c r="N32" i="11"/>
  <c r="M32" i="11"/>
  <c r="L32" i="11"/>
  <c r="K32" i="11"/>
  <c r="J32" i="11"/>
  <c r="I32" i="11"/>
  <c r="H32" i="11"/>
  <c r="G32" i="11"/>
  <c r="F32" i="11"/>
  <c r="E32" i="11"/>
  <c r="D32" i="11"/>
  <c r="O31" i="11"/>
  <c r="N31" i="11"/>
  <c r="M31" i="11"/>
  <c r="L31" i="11"/>
  <c r="K31" i="11"/>
  <c r="J31" i="11"/>
  <c r="I31" i="11"/>
  <c r="H31" i="11"/>
  <c r="G31" i="11"/>
  <c r="F31" i="11"/>
  <c r="E31" i="11"/>
  <c r="D31" i="11"/>
  <c r="O30" i="11"/>
  <c r="N30" i="11"/>
  <c r="M30" i="11"/>
  <c r="L30" i="11"/>
  <c r="K30" i="11"/>
  <c r="J30" i="11"/>
  <c r="I30" i="11"/>
  <c r="H30" i="11"/>
  <c r="G30" i="11"/>
  <c r="F30" i="11"/>
  <c r="E30" i="11"/>
  <c r="D30" i="11"/>
  <c r="O29" i="11"/>
  <c r="N29" i="11"/>
  <c r="M29" i="11"/>
  <c r="L29" i="11"/>
  <c r="K29" i="11"/>
  <c r="J29" i="11"/>
  <c r="I29" i="11"/>
  <c r="H29" i="11"/>
  <c r="G29" i="11"/>
  <c r="F29" i="11"/>
  <c r="E29" i="11"/>
  <c r="D29" i="11"/>
  <c r="O28" i="11"/>
  <c r="N28" i="11"/>
  <c r="M28" i="11"/>
  <c r="L28" i="11"/>
  <c r="K28" i="11"/>
  <c r="J28" i="11"/>
  <c r="I28" i="11"/>
  <c r="H28" i="11"/>
  <c r="G28" i="11"/>
  <c r="F28" i="11"/>
  <c r="E28" i="11"/>
  <c r="D28" i="11"/>
  <c r="O27" i="11"/>
  <c r="N27" i="11"/>
  <c r="M27" i="11"/>
  <c r="L27" i="11"/>
  <c r="K27" i="11"/>
  <c r="J27" i="11"/>
  <c r="I27" i="11"/>
  <c r="H27" i="11"/>
  <c r="G27" i="11"/>
  <c r="F27" i="11"/>
  <c r="E27" i="11"/>
  <c r="D27" i="11"/>
  <c r="O26" i="11"/>
  <c r="N26" i="11"/>
  <c r="M26" i="11"/>
  <c r="L26" i="11"/>
  <c r="K26" i="11"/>
  <c r="J26" i="11"/>
  <c r="I26" i="11"/>
  <c r="H26" i="11"/>
  <c r="G26" i="11"/>
  <c r="F26" i="11"/>
  <c r="E26" i="11"/>
  <c r="D26" i="11"/>
  <c r="O25" i="11"/>
  <c r="N25" i="11"/>
  <c r="M25" i="11"/>
  <c r="L25" i="11"/>
  <c r="K25" i="11"/>
  <c r="J25" i="11"/>
  <c r="I25" i="11"/>
  <c r="H25" i="11"/>
  <c r="G25" i="11"/>
  <c r="F25" i="11"/>
  <c r="E25" i="11"/>
  <c r="D25" i="11"/>
  <c r="O24" i="11"/>
  <c r="N24" i="11"/>
  <c r="M24" i="11"/>
  <c r="L24" i="11"/>
  <c r="K24" i="11"/>
  <c r="J24" i="11"/>
  <c r="I24" i="11"/>
  <c r="H24" i="11"/>
  <c r="G24" i="11"/>
  <c r="F24" i="11"/>
  <c r="E24" i="11"/>
  <c r="D24" i="11"/>
  <c r="O23" i="11"/>
  <c r="N23" i="11"/>
  <c r="M23" i="11"/>
  <c r="L23" i="11"/>
  <c r="K23" i="11"/>
  <c r="J23" i="11"/>
  <c r="I23" i="11"/>
  <c r="H23" i="11"/>
  <c r="G23" i="11"/>
  <c r="F23" i="11"/>
  <c r="E23" i="11"/>
  <c r="D23" i="11"/>
  <c r="O22" i="11"/>
  <c r="N22" i="11"/>
  <c r="M22" i="11"/>
  <c r="L22" i="11"/>
  <c r="K22" i="11"/>
  <c r="J22" i="11"/>
  <c r="I22" i="11"/>
  <c r="H22" i="11"/>
  <c r="G22" i="11"/>
  <c r="F22" i="11"/>
  <c r="E22" i="11"/>
  <c r="D22" i="11"/>
  <c r="O21" i="11"/>
  <c r="N21" i="11"/>
  <c r="M21" i="11"/>
  <c r="L21" i="11"/>
  <c r="K21" i="11"/>
  <c r="J21" i="11"/>
  <c r="I21" i="11"/>
  <c r="H21" i="11"/>
  <c r="G21" i="11"/>
  <c r="F21" i="11"/>
  <c r="E21" i="11"/>
  <c r="D21" i="11"/>
  <c r="O20" i="11"/>
  <c r="N20" i="11"/>
  <c r="M20" i="11"/>
  <c r="L20" i="11"/>
  <c r="K20" i="11"/>
  <c r="J20" i="11"/>
  <c r="I20" i="11"/>
  <c r="H20" i="11"/>
  <c r="G20" i="11"/>
  <c r="F20" i="11"/>
  <c r="E20" i="11"/>
  <c r="D20" i="11"/>
  <c r="O19" i="11"/>
  <c r="N19" i="11"/>
  <c r="M19" i="11"/>
  <c r="L19" i="11"/>
  <c r="K19" i="11"/>
  <c r="J19" i="11"/>
  <c r="I19" i="11"/>
  <c r="H19" i="11"/>
  <c r="G19" i="11"/>
  <c r="F19" i="11"/>
  <c r="E19" i="11"/>
  <c r="D19" i="11"/>
  <c r="O18" i="11"/>
  <c r="N18" i="11"/>
  <c r="M18" i="11"/>
  <c r="L18" i="11"/>
  <c r="K18" i="11"/>
  <c r="J18" i="11"/>
  <c r="I18" i="11"/>
  <c r="H18" i="11"/>
  <c r="G18" i="11"/>
  <c r="F18" i="11"/>
  <c r="E18" i="11"/>
  <c r="D18" i="11"/>
  <c r="O17" i="11"/>
  <c r="N17" i="11"/>
  <c r="M17" i="11"/>
  <c r="L17" i="11"/>
  <c r="K17" i="11"/>
  <c r="J17" i="11"/>
  <c r="I17" i="11"/>
  <c r="H17" i="11"/>
  <c r="G17" i="11"/>
  <c r="F17" i="11"/>
  <c r="E17" i="11"/>
  <c r="D17" i="11"/>
  <c r="O16" i="11"/>
  <c r="N16" i="11"/>
  <c r="M16" i="11"/>
  <c r="L16" i="11"/>
  <c r="K16" i="11"/>
  <c r="J16" i="11"/>
  <c r="I16" i="11"/>
  <c r="H16" i="11"/>
  <c r="G16" i="11"/>
  <c r="F16" i="11"/>
  <c r="E16" i="11"/>
  <c r="D16" i="11"/>
  <c r="O15" i="11"/>
  <c r="N15" i="11"/>
  <c r="M15" i="11"/>
  <c r="L15" i="11"/>
  <c r="K15" i="11"/>
  <c r="J15" i="11"/>
  <c r="I15" i="11"/>
  <c r="H15" i="11"/>
  <c r="G15" i="11"/>
  <c r="F15" i="11"/>
  <c r="E15" i="11"/>
  <c r="D15" i="11"/>
  <c r="O14" i="11"/>
  <c r="N14" i="11"/>
  <c r="M14" i="11"/>
  <c r="L14" i="11"/>
  <c r="K14" i="11"/>
  <c r="J14" i="11"/>
  <c r="I14" i="11"/>
  <c r="H14" i="11"/>
  <c r="G14" i="11"/>
  <c r="F14" i="11"/>
  <c r="E14" i="11"/>
  <c r="D14" i="11"/>
  <c r="O13" i="11"/>
  <c r="N13" i="11"/>
  <c r="M13" i="11"/>
  <c r="L13" i="11"/>
  <c r="K13" i="11"/>
  <c r="J13" i="11"/>
  <c r="I13" i="11"/>
  <c r="H13" i="11"/>
  <c r="G13" i="11"/>
  <c r="F13" i="11"/>
  <c r="E13" i="11"/>
  <c r="D13" i="11"/>
  <c r="O12" i="11"/>
  <c r="N12" i="11"/>
  <c r="M12" i="11"/>
  <c r="L12" i="11"/>
  <c r="K12" i="11"/>
  <c r="J12" i="11"/>
  <c r="I12" i="11"/>
  <c r="H12" i="11"/>
  <c r="G12" i="11"/>
  <c r="F12" i="11"/>
  <c r="E12" i="11"/>
  <c r="D12" i="11"/>
  <c r="O11" i="11"/>
  <c r="N11" i="11"/>
  <c r="M11" i="11"/>
  <c r="L11" i="11"/>
  <c r="K11" i="11"/>
  <c r="J11" i="11"/>
  <c r="I11" i="11"/>
  <c r="H11" i="11"/>
  <c r="G11" i="11"/>
  <c r="F11" i="11"/>
  <c r="E11" i="11"/>
  <c r="D11" i="11"/>
  <c r="O10" i="11"/>
  <c r="N10" i="11"/>
  <c r="M10" i="11"/>
  <c r="L10" i="11"/>
  <c r="K10" i="11"/>
  <c r="J10" i="11"/>
  <c r="I10" i="11"/>
  <c r="H10" i="11"/>
  <c r="G10" i="11"/>
  <c r="F10" i="11"/>
  <c r="E10" i="11"/>
  <c r="D10" i="11"/>
  <c r="O9" i="11"/>
  <c r="N9" i="11"/>
  <c r="M9" i="11"/>
  <c r="L9" i="11"/>
  <c r="K9" i="11"/>
  <c r="J9" i="11"/>
  <c r="I9" i="11"/>
  <c r="H9" i="11"/>
  <c r="G9" i="11"/>
  <c r="F9" i="11"/>
  <c r="E9" i="11"/>
  <c r="D9" i="11"/>
  <c r="O8" i="11"/>
  <c r="N8" i="11"/>
  <c r="M8" i="11"/>
  <c r="L8" i="11"/>
  <c r="K8" i="11"/>
  <c r="J8" i="11"/>
  <c r="I8" i="11"/>
  <c r="H8" i="11"/>
  <c r="G8" i="11"/>
  <c r="F8" i="11"/>
  <c r="E8" i="11"/>
  <c r="D8" i="11"/>
  <c r="O7" i="11"/>
  <c r="N7" i="11"/>
  <c r="M7" i="11"/>
  <c r="L7" i="11"/>
  <c r="K7" i="11"/>
  <c r="J7" i="11"/>
  <c r="I7" i="11"/>
  <c r="H7" i="11"/>
  <c r="G7" i="11"/>
  <c r="F7" i="11"/>
  <c r="E7" i="11"/>
  <c r="W103" i="2"/>
  <c r="W10" i="2" s="1"/>
  <c r="CI47" i="11"/>
  <c r="BS42" i="11"/>
  <c r="BS41" i="11"/>
  <c r="BS39" i="11"/>
  <c r="AC37" i="11"/>
  <c r="CG33" i="11"/>
  <c r="CG32" i="11"/>
  <c r="AC30" i="11"/>
  <c r="BS24" i="11"/>
  <c r="AC20" i="11"/>
  <c r="CG15" i="11"/>
  <c r="AC12" i="11"/>
  <c r="CG7" i="11"/>
  <c r="KF112" i="8"/>
  <c r="KF111" i="8"/>
  <c r="KF110" i="8"/>
  <c r="KF109" i="8"/>
  <c r="KF108" i="8"/>
  <c r="KF107" i="8"/>
  <c r="KF106" i="8"/>
  <c r="KF105" i="8"/>
  <c r="KF104" i="8"/>
  <c r="KF103" i="8"/>
  <c r="KF102" i="8"/>
  <c r="KF101" i="8"/>
  <c r="KF100" i="8"/>
  <c r="KF99" i="8"/>
  <c r="KF98" i="8"/>
  <c r="KF97" i="8"/>
  <c r="KF96" i="8"/>
  <c r="KF95" i="8"/>
  <c r="KF94" i="8"/>
  <c r="KF93" i="8"/>
  <c r="KF92" i="8"/>
  <c r="KF91" i="8"/>
  <c r="KF90" i="8"/>
  <c r="KF89" i="8"/>
  <c r="KF88" i="8"/>
  <c r="KF87" i="8"/>
  <c r="KF86" i="8"/>
  <c r="KF85" i="8"/>
  <c r="KF84" i="8"/>
  <c r="KF83" i="8"/>
  <c r="KF82" i="8"/>
  <c r="KF81" i="8"/>
  <c r="KF80" i="8"/>
  <c r="KF79" i="8"/>
  <c r="KF78" i="8"/>
  <c r="KF77" i="8"/>
  <c r="KF76" i="8"/>
  <c r="KF75" i="8"/>
  <c r="KF74" i="8"/>
  <c r="KF73" i="8"/>
  <c r="KF72" i="8"/>
  <c r="KF71" i="8"/>
  <c r="KF70" i="8"/>
  <c r="KF69" i="8"/>
  <c r="KF68" i="8"/>
  <c r="KF67" i="8"/>
  <c r="KF66" i="8"/>
  <c r="KF65" i="8"/>
  <c r="KF64" i="8"/>
  <c r="KF63" i="8"/>
  <c r="KF62" i="8"/>
  <c r="KF61" i="8"/>
  <c r="KF60" i="8"/>
  <c r="KF59" i="8"/>
  <c r="KF58" i="8"/>
  <c r="KF57" i="8"/>
  <c r="KF56" i="8"/>
  <c r="KF55" i="8"/>
  <c r="KF54" i="8"/>
  <c r="KF53" i="8"/>
  <c r="KF52" i="8"/>
  <c r="KF51" i="8"/>
  <c r="KF50" i="8"/>
  <c r="KF49" i="8"/>
  <c r="KF48" i="8"/>
  <c r="KF47" i="8"/>
  <c r="KF46" i="8"/>
  <c r="KF45" i="8"/>
  <c r="KF44" i="8"/>
  <c r="KF43" i="8"/>
  <c r="KF42" i="8"/>
  <c r="KF41" i="8"/>
  <c r="KF40" i="8"/>
  <c r="KF39" i="8"/>
  <c r="KF38" i="8"/>
  <c r="KF37" i="8"/>
  <c r="KF36" i="8"/>
  <c r="KF35" i="8"/>
  <c r="KF34" i="8"/>
  <c r="KF33" i="8"/>
  <c r="KF32" i="8"/>
  <c r="KF31" i="8"/>
  <c r="KF30" i="8"/>
  <c r="KF29" i="8"/>
  <c r="KF28" i="8"/>
  <c r="KF27" i="8"/>
  <c r="KF26" i="8"/>
  <c r="KF25" i="8"/>
  <c r="KF24" i="8"/>
  <c r="KF23" i="8"/>
  <c r="KF22" i="8"/>
  <c r="KF21" i="8"/>
  <c r="KF20" i="8"/>
  <c r="KF19" i="8"/>
  <c r="KF18" i="8"/>
  <c r="KF17" i="8"/>
  <c r="KF16" i="8"/>
  <c r="KF15" i="8"/>
  <c r="KF14" i="8"/>
  <c r="KF13" i="8"/>
  <c r="JG112" i="8"/>
  <c r="JG111" i="8"/>
  <c r="JG110" i="8"/>
  <c r="JG109" i="8"/>
  <c r="JG108" i="8"/>
  <c r="JG107" i="8"/>
  <c r="JG106" i="8"/>
  <c r="JG105" i="8"/>
  <c r="JG104" i="8"/>
  <c r="JG103" i="8"/>
  <c r="JG102" i="8"/>
  <c r="JG101" i="8"/>
  <c r="JG100" i="8"/>
  <c r="JG99" i="8"/>
  <c r="JG98" i="8"/>
  <c r="JG97" i="8"/>
  <c r="JG96" i="8"/>
  <c r="JG95" i="8"/>
  <c r="JG94" i="8"/>
  <c r="JG93" i="8"/>
  <c r="JG92" i="8"/>
  <c r="JG91" i="8"/>
  <c r="JG90" i="8"/>
  <c r="JG89" i="8"/>
  <c r="JG88" i="8"/>
  <c r="JG87" i="8"/>
  <c r="JG86" i="8"/>
  <c r="JG85" i="8"/>
  <c r="JG84" i="8"/>
  <c r="JG83" i="8"/>
  <c r="JG82" i="8"/>
  <c r="JG81" i="8"/>
  <c r="JG80" i="8"/>
  <c r="JG79" i="8"/>
  <c r="JG78" i="8"/>
  <c r="JG77" i="8"/>
  <c r="JG76" i="8"/>
  <c r="JG75" i="8"/>
  <c r="JG74" i="8"/>
  <c r="JG73" i="8"/>
  <c r="JG72" i="8"/>
  <c r="JG71" i="8"/>
  <c r="JG70" i="8"/>
  <c r="JG69" i="8"/>
  <c r="JG68" i="8"/>
  <c r="JG67" i="8"/>
  <c r="JG66" i="8"/>
  <c r="JG65" i="8"/>
  <c r="JG64" i="8"/>
  <c r="JG63" i="8"/>
  <c r="JG62" i="8"/>
  <c r="JG61" i="8"/>
  <c r="JG60" i="8"/>
  <c r="JG59" i="8"/>
  <c r="JG58" i="8"/>
  <c r="JG57" i="8"/>
  <c r="JG56" i="8"/>
  <c r="JG55" i="8"/>
  <c r="JG54" i="8"/>
  <c r="JG53" i="8"/>
  <c r="JG52" i="8"/>
  <c r="JG51" i="8"/>
  <c r="JG50" i="8"/>
  <c r="JG49" i="8"/>
  <c r="JG48" i="8"/>
  <c r="JG47" i="8"/>
  <c r="JG46" i="8"/>
  <c r="JG45" i="8"/>
  <c r="JG44" i="8"/>
  <c r="JG43" i="8"/>
  <c r="JG42" i="8"/>
  <c r="JG41" i="8"/>
  <c r="JG40" i="8"/>
  <c r="JG39" i="8"/>
  <c r="JG38" i="8"/>
  <c r="JG37" i="8"/>
  <c r="JG36" i="8"/>
  <c r="JG35" i="8"/>
  <c r="JG34" i="8"/>
  <c r="JG33" i="8"/>
  <c r="JG32" i="8"/>
  <c r="JG31" i="8"/>
  <c r="JG30" i="8"/>
  <c r="JG29" i="8"/>
  <c r="JG28" i="8"/>
  <c r="JG27" i="8"/>
  <c r="JG26" i="8"/>
  <c r="JG25" i="8"/>
  <c r="JG24" i="8"/>
  <c r="JG23" i="8"/>
  <c r="JG22" i="8"/>
  <c r="JG21" i="8"/>
  <c r="JG20" i="8"/>
  <c r="JG19" i="8"/>
  <c r="JG18" i="8"/>
  <c r="JG17" i="8"/>
  <c r="JG16" i="8"/>
  <c r="JG15" i="8"/>
  <c r="JG14" i="8"/>
  <c r="JG13" i="8"/>
  <c r="IH112" i="8"/>
  <c r="IH111" i="8"/>
  <c r="IH110" i="8"/>
  <c r="IH109" i="8"/>
  <c r="IH108" i="8"/>
  <c r="IH107" i="8"/>
  <c r="IH106" i="8"/>
  <c r="IH105" i="8"/>
  <c r="IH104" i="8"/>
  <c r="IH103" i="8"/>
  <c r="IH102" i="8"/>
  <c r="IH101" i="8"/>
  <c r="IH100" i="8"/>
  <c r="IH99" i="8"/>
  <c r="IH98" i="8"/>
  <c r="IH97" i="8"/>
  <c r="IH96" i="8"/>
  <c r="IH95" i="8"/>
  <c r="IH94" i="8"/>
  <c r="IH93" i="8"/>
  <c r="IH92" i="8"/>
  <c r="IH91" i="8"/>
  <c r="IH90" i="8"/>
  <c r="IH89" i="8"/>
  <c r="IH88" i="8"/>
  <c r="IH87" i="8"/>
  <c r="IH86" i="8"/>
  <c r="IH85" i="8"/>
  <c r="IH84" i="8"/>
  <c r="IH83" i="8"/>
  <c r="IH82" i="8"/>
  <c r="IH81" i="8"/>
  <c r="IH80" i="8"/>
  <c r="IH79" i="8"/>
  <c r="IH78" i="8"/>
  <c r="IH77" i="8"/>
  <c r="IH76" i="8"/>
  <c r="IH75" i="8"/>
  <c r="IH74" i="8"/>
  <c r="IH73" i="8"/>
  <c r="IH72" i="8"/>
  <c r="IH71" i="8"/>
  <c r="IH70" i="8"/>
  <c r="IH69" i="8"/>
  <c r="IH68" i="8"/>
  <c r="IH67" i="8"/>
  <c r="IH66" i="8"/>
  <c r="IH65" i="8"/>
  <c r="IH64" i="8"/>
  <c r="IH63" i="8"/>
  <c r="IH62" i="8"/>
  <c r="IH61" i="8"/>
  <c r="IH60" i="8"/>
  <c r="IH59" i="8"/>
  <c r="IH58" i="8"/>
  <c r="IH57" i="8"/>
  <c r="IH56" i="8"/>
  <c r="IH55" i="8"/>
  <c r="IH54" i="8"/>
  <c r="IH53" i="8"/>
  <c r="IH52" i="8"/>
  <c r="IH51" i="8"/>
  <c r="IH50" i="8"/>
  <c r="IH49" i="8"/>
  <c r="IH48" i="8"/>
  <c r="IH47" i="8"/>
  <c r="IH46" i="8"/>
  <c r="IH45" i="8"/>
  <c r="IH44" i="8"/>
  <c r="IH43" i="8"/>
  <c r="IH42" i="8"/>
  <c r="IH41" i="8"/>
  <c r="IH40" i="8"/>
  <c r="IH39" i="8"/>
  <c r="IH38" i="8"/>
  <c r="IH37" i="8"/>
  <c r="IH36" i="8"/>
  <c r="IH35" i="8"/>
  <c r="IH34" i="8"/>
  <c r="IH33" i="8"/>
  <c r="IH32" i="8"/>
  <c r="IH31" i="8"/>
  <c r="IH30" i="8"/>
  <c r="IH29" i="8"/>
  <c r="IH28" i="8"/>
  <c r="IH27" i="8"/>
  <c r="IH26" i="8"/>
  <c r="IH25" i="8"/>
  <c r="IH24" i="8"/>
  <c r="IH23" i="8"/>
  <c r="IH22" i="8"/>
  <c r="IH21" i="8"/>
  <c r="IH20" i="8"/>
  <c r="IH19" i="8"/>
  <c r="IH18" i="8"/>
  <c r="IH17" i="8"/>
  <c r="IH16" i="8"/>
  <c r="IH15" i="8"/>
  <c r="IH14" i="8"/>
  <c r="IH13" i="8"/>
  <c r="HI112" i="8"/>
  <c r="HI111" i="8"/>
  <c r="HI110" i="8"/>
  <c r="HI109" i="8"/>
  <c r="HI108" i="8"/>
  <c r="HI107" i="8"/>
  <c r="HI106" i="8"/>
  <c r="HI105" i="8"/>
  <c r="HI104" i="8"/>
  <c r="HI103" i="8"/>
  <c r="HI102" i="8"/>
  <c r="HI101" i="8"/>
  <c r="HI100" i="8"/>
  <c r="HI99" i="8"/>
  <c r="HI98" i="8"/>
  <c r="HI97" i="8"/>
  <c r="HI96" i="8"/>
  <c r="HI95" i="8"/>
  <c r="HI94" i="8"/>
  <c r="HI93" i="8"/>
  <c r="HI92" i="8"/>
  <c r="HI91" i="8"/>
  <c r="HI90" i="8"/>
  <c r="HI89" i="8"/>
  <c r="HI88" i="8"/>
  <c r="HI87" i="8"/>
  <c r="HI86" i="8"/>
  <c r="HI85" i="8"/>
  <c r="HI84" i="8"/>
  <c r="HI83" i="8"/>
  <c r="HI82" i="8"/>
  <c r="HI81" i="8"/>
  <c r="HI80" i="8"/>
  <c r="HI79" i="8"/>
  <c r="HI78" i="8"/>
  <c r="HI77" i="8"/>
  <c r="HI76" i="8"/>
  <c r="HI75" i="8"/>
  <c r="HI74" i="8"/>
  <c r="HI73" i="8"/>
  <c r="HI72" i="8"/>
  <c r="HI71" i="8"/>
  <c r="HI70" i="8"/>
  <c r="HI69" i="8"/>
  <c r="HI68" i="8"/>
  <c r="HI67" i="8"/>
  <c r="HI66" i="8"/>
  <c r="HI65" i="8"/>
  <c r="HI64" i="8"/>
  <c r="HI63" i="8"/>
  <c r="HI62" i="8"/>
  <c r="HI61" i="8"/>
  <c r="HI60" i="8"/>
  <c r="HI59" i="8"/>
  <c r="HI58" i="8"/>
  <c r="HI57" i="8"/>
  <c r="HI56" i="8"/>
  <c r="HI55" i="8"/>
  <c r="HI54" i="8"/>
  <c r="HI53" i="8"/>
  <c r="HI52" i="8"/>
  <c r="HI51" i="8"/>
  <c r="HI50" i="8"/>
  <c r="HI49" i="8"/>
  <c r="HI48" i="8"/>
  <c r="HI47" i="8"/>
  <c r="HI46" i="8"/>
  <c r="HI45" i="8"/>
  <c r="HI44" i="8"/>
  <c r="HI43" i="8"/>
  <c r="HI42" i="8"/>
  <c r="HI41" i="8"/>
  <c r="HI40" i="8"/>
  <c r="HI39" i="8"/>
  <c r="HI38" i="8"/>
  <c r="HI37" i="8"/>
  <c r="HI36" i="8"/>
  <c r="HI35" i="8"/>
  <c r="HI34" i="8"/>
  <c r="HI33" i="8"/>
  <c r="HI32" i="8"/>
  <c r="HI31" i="8"/>
  <c r="HI30" i="8"/>
  <c r="HI29" i="8"/>
  <c r="HI28" i="8"/>
  <c r="HI27" i="8"/>
  <c r="HI26" i="8"/>
  <c r="HI25" i="8"/>
  <c r="HI24" i="8"/>
  <c r="HI23" i="8"/>
  <c r="HI22" i="8"/>
  <c r="HI21" i="8"/>
  <c r="HI20" i="8"/>
  <c r="HI19" i="8"/>
  <c r="HI18" i="8"/>
  <c r="HI17" i="8"/>
  <c r="HI16" i="8"/>
  <c r="HI15" i="8"/>
  <c r="HI14" i="8"/>
  <c r="HI13" i="8"/>
  <c r="GJ112" i="8"/>
  <c r="GJ111" i="8"/>
  <c r="GJ110" i="8"/>
  <c r="GJ109" i="8"/>
  <c r="GJ108" i="8"/>
  <c r="GJ107" i="8"/>
  <c r="GJ106" i="8"/>
  <c r="GJ105" i="8"/>
  <c r="GJ104" i="8"/>
  <c r="GJ103" i="8"/>
  <c r="GJ102" i="8"/>
  <c r="GJ101" i="8"/>
  <c r="GJ100" i="8"/>
  <c r="GJ99" i="8"/>
  <c r="GJ98" i="8"/>
  <c r="GJ97" i="8"/>
  <c r="GJ96" i="8"/>
  <c r="GJ95" i="8"/>
  <c r="GJ94" i="8"/>
  <c r="GJ93" i="8"/>
  <c r="GJ92" i="8"/>
  <c r="GJ91" i="8"/>
  <c r="GJ90" i="8"/>
  <c r="GJ89" i="8"/>
  <c r="GJ88" i="8"/>
  <c r="GJ87" i="8"/>
  <c r="GJ86" i="8"/>
  <c r="GJ85" i="8"/>
  <c r="GJ84" i="8"/>
  <c r="GJ83" i="8"/>
  <c r="GJ82" i="8"/>
  <c r="GJ81" i="8"/>
  <c r="GJ80" i="8"/>
  <c r="GJ79" i="8"/>
  <c r="GJ78" i="8"/>
  <c r="GJ77" i="8"/>
  <c r="GJ76" i="8"/>
  <c r="GJ75" i="8"/>
  <c r="GJ74" i="8"/>
  <c r="GJ73" i="8"/>
  <c r="GJ72" i="8"/>
  <c r="GJ71" i="8"/>
  <c r="GJ70" i="8"/>
  <c r="GJ69" i="8"/>
  <c r="GJ68" i="8"/>
  <c r="GJ67" i="8"/>
  <c r="GJ66" i="8"/>
  <c r="GJ65" i="8"/>
  <c r="GJ64" i="8"/>
  <c r="GJ63" i="8"/>
  <c r="GJ62" i="8"/>
  <c r="GJ61" i="8"/>
  <c r="GJ60" i="8"/>
  <c r="GJ59" i="8"/>
  <c r="GJ58" i="8"/>
  <c r="GJ57" i="8"/>
  <c r="GJ56" i="8"/>
  <c r="GJ55" i="8"/>
  <c r="GJ54" i="8"/>
  <c r="GJ53" i="8"/>
  <c r="GJ52" i="8"/>
  <c r="GJ51" i="8"/>
  <c r="GJ50" i="8"/>
  <c r="GJ49" i="8"/>
  <c r="GJ48" i="8"/>
  <c r="GJ47" i="8"/>
  <c r="GJ46" i="8"/>
  <c r="GJ45" i="8"/>
  <c r="GJ44" i="8"/>
  <c r="GJ43" i="8"/>
  <c r="GJ42" i="8"/>
  <c r="GJ41" i="8"/>
  <c r="GJ40" i="8"/>
  <c r="GJ39" i="8"/>
  <c r="GJ38" i="8"/>
  <c r="GJ37" i="8"/>
  <c r="GJ36" i="8"/>
  <c r="GJ35" i="8"/>
  <c r="GJ34" i="8"/>
  <c r="GJ33" i="8"/>
  <c r="GJ32" i="8"/>
  <c r="GJ31" i="8"/>
  <c r="GJ30" i="8"/>
  <c r="GJ29" i="8"/>
  <c r="GJ28" i="8"/>
  <c r="GJ27" i="8"/>
  <c r="GJ26" i="8"/>
  <c r="GJ25" i="8"/>
  <c r="GJ24" i="8"/>
  <c r="GJ23" i="8"/>
  <c r="GJ22" i="8"/>
  <c r="GJ21" i="8"/>
  <c r="GJ20" i="8"/>
  <c r="GJ19" i="8"/>
  <c r="GJ18" i="8"/>
  <c r="GJ17" i="8"/>
  <c r="GJ16" i="8"/>
  <c r="GJ15" i="8"/>
  <c r="GJ14" i="8"/>
  <c r="GJ13" i="8"/>
  <c r="FK112" i="8"/>
  <c r="FK111" i="8"/>
  <c r="FK110" i="8"/>
  <c r="FK109" i="8"/>
  <c r="FK108" i="8"/>
  <c r="FK107" i="8"/>
  <c r="FK106" i="8"/>
  <c r="FK105" i="8"/>
  <c r="FK104" i="8"/>
  <c r="FK103" i="8"/>
  <c r="FK102" i="8"/>
  <c r="FK101" i="8"/>
  <c r="FK100" i="8"/>
  <c r="FK99" i="8"/>
  <c r="FK98" i="8"/>
  <c r="FK97" i="8"/>
  <c r="FK96" i="8"/>
  <c r="FK95" i="8"/>
  <c r="FK94" i="8"/>
  <c r="FK93" i="8"/>
  <c r="FK92" i="8"/>
  <c r="FK91" i="8"/>
  <c r="FK90" i="8"/>
  <c r="FK89" i="8"/>
  <c r="FK88" i="8"/>
  <c r="FK87" i="8"/>
  <c r="FK86" i="8"/>
  <c r="FK85" i="8"/>
  <c r="FK84" i="8"/>
  <c r="FK83" i="8"/>
  <c r="FK82" i="8"/>
  <c r="FK81" i="8"/>
  <c r="FK80" i="8"/>
  <c r="FK79" i="8"/>
  <c r="FK78" i="8"/>
  <c r="FK77" i="8"/>
  <c r="FK76" i="8"/>
  <c r="FK75" i="8"/>
  <c r="FK74" i="8"/>
  <c r="FK73" i="8"/>
  <c r="FK72" i="8"/>
  <c r="FK71" i="8"/>
  <c r="FK70" i="8"/>
  <c r="FK69" i="8"/>
  <c r="FK68" i="8"/>
  <c r="FK67" i="8"/>
  <c r="FK66" i="8"/>
  <c r="FK65" i="8"/>
  <c r="FK64" i="8"/>
  <c r="FK63" i="8"/>
  <c r="FK62" i="8"/>
  <c r="FK61" i="8"/>
  <c r="FK60" i="8"/>
  <c r="FK59" i="8"/>
  <c r="FK58" i="8"/>
  <c r="FK57" i="8"/>
  <c r="FK56" i="8"/>
  <c r="FK55" i="8"/>
  <c r="FK54" i="8"/>
  <c r="FK53" i="8"/>
  <c r="FK52" i="8"/>
  <c r="FK51" i="8"/>
  <c r="FK50" i="8"/>
  <c r="FK49" i="8"/>
  <c r="FK48" i="8"/>
  <c r="FK47" i="8"/>
  <c r="FK46" i="8"/>
  <c r="FK45" i="8"/>
  <c r="FK44" i="8"/>
  <c r="FK43" i="8"/>
  <c r="FK42" i="8"/>
  <c r="FK41" i="8"/>
  <c r="FK40" i="8"/>
  <c r="FK39" i="8"/>
  <c r="FK38" i="8"/>
  <c r="FK37" i="8"/>
  <c r="FK36" i="8"/>
  <c r="FK35" i="8"/>
  <c r="FK34" i="8"/>
  <c r="FK33" i="8"/>
  <c r="FK32" i="8"/>
  <c r="FK31" i="8"/>
  <c r="FK30" i="8"/>
  <c r="FK29" i="8"/>
  <c r="FK28" i="8"/>
  <c r="FK27" i="8"/>
  <c r="FK26" i="8"/>
  <c r="FK25" i="8"/>
  <c r="FK24" i="8"/>
  <c r="FK23" i="8"/>
  <c r="FK22" i="8"/>
  <c r="FK21" i="8"/>
  <c r="FK20" i="8"/>
  <c r="FK19" i="8"/>
  <c r="FK18" i="8"/>
  <c r="FK17" i="8"/>
  <c r="FK16" i="8"/>
  <c r="FK15" i="8"/>
  <c r="FK14" i="8"/>
  <c r="FK13" i="8"/>
  <c r="EL112" i="8"/>
  <c r="EL111" i="8"/>
  <c r="EL110" i="8"/>
  <c r="EL109" i="8"/>
  <c r="EL108" i="8"/>
  <c r="EL107" i="8"/>
  <c r="EL106" i="8"/>
  <c r="EL105" i="8"/>
  <c r="EL104" i="8"/>
  <c r="EL103" i="8"/>
  <c r="EL102" i="8"/>
  <c r="EL101" i="8"/>
  <c r="EL100" i="8"/>
  <c r="EL99" i="8"/>
  <c r="EL98" i="8"/>
  <c r="EL97" i="8"/>
  <c r="EL96" i="8"/>
  <c r="EL95" i="8"/>
  <c r="EL94" i="8"/>
  <c r="EL93" i="8"/>
  <c r="EL92" i="8"/>
  <c r="EL91" i="8"/>
  <c r="EL90" i="8"/>
  <c r="EL89" i="8"/>
  <c r="EL88" i="8"/>
  <c r="EL87" i="8"/>
  <c r="EL86" i="8"/>
  <c r="EL85" i="8"/>
  <c r="EL84" i="8"/>
  <c r="EL83" i="8"/>
  <c r="EL82" i="8"/>
  <c r="EL81" i="8"/>
  <c r="EL80" i="8"/>
  <c r="EL79" i="8"/>
  <c r="EL78" i="8"/>
  <c r="EL77" i="8"/>
  <c r="EL76" i="8"/>
  <c r="EL75" i="8"/>
  <c r="EL74" i="8"/>
  <c r="EL73" i="8"/>
  <c r="EL72" i="8"/>
  <c r="EL71" i="8"/>
  <c r="EL70" i="8"/>
  <c r="EL69" i="8"/>
  <c r="EL68" i="8"/>
  <c r="EL67" i="8"/>
  <c r="EL66" i="8"/>
  <c r="EL65" i="8"/>
  <c r="EL64" i="8"/>
  <c r="EL63" i="8"/>
  <c r="EL62" i="8"/>
  <c r="EL61" i="8"/>
  <c r="EL60" i="8"/>
  <c r="EL59" i="8"/>
  <c r="EL58" i="8"/>
  <c r="EL57" i="8"/>
  <c r="EL56" i="8"/>
  <c r="EL55" i="8"/>
  <c r="EL54" i="8"/>
  <c r="EL53" i="8"/>
  <c r="EL52" i="8"/>
  <c r="EL51" i="8"/>
  <c r="EL50" i="8"/>
  <c r="EL49" i="8"/>
  <c r="EL48" i="8"/>
  <c r="EL47" i="8"/>
  <c r="EL46" i="8"/>
  <c r="EL45" i="8"/>
  <c r="EL44" i="8"/>
  <c r="EL43" i="8"/>
  <c r="EL42" i="8"/>
  <c r="EL41" i="8"/>
  <c r="EL40" i="8"/>
  <c r="EL39" i="8"/>
  <c r="EL38" i="8"/>
  <c r="EL37" i="8"/>
  <c r="EL36" i="8"/>
  <c r="EL35" i="8"/>
  <c r="EL34" i="8"/>
  <c r="EL33" i="8"/>
  <c r="EL32" i="8"/>
  <c r="EL31" i="8"/>
  <c r="EL30" i="8"/>
  <c r="EL29" i="8"/>
  <c r="EL28" i="8"/>
  <c r="EL27" i="8"/>
  <c r="EL26" i="8"/>
  <c r="EL25" i="8"/>
  <c r="EL24" i="8"/>
  <c r="EL23" i="8"/>
  <c r="EL22" i="8"/>
  <c r="EL21" i="8"/>
  <c r="EL20" i="8"/>
  <c r="EL19" i="8"/>
  <c r="EL18" i="8"/>
  <c r="EL17" i="8"/>
  <c r="EL16" i="8"/>
  <c r="EL15" i="8"/>
  <c r="EL14" i="8"/>
  <c r="EL13" i="8"/>
  <c r="DM112" i="8"/>
  <c r="DM111" i="8"/>
  <c r="DM110" i="8"/>
  <c r="DM109" i="8"/>
  <c r="DM108" i="8"/>
  <c r="DM107" i="8"/>
  <c r="DM106" i="8"/>
  <c r="DM105" i="8"/>
  <c r="DM104" i="8"/>
  <c r="DM103" i="8"/>
  <c r="DM102" i="8"/>
  <c r="DM101" i="8"/>
  <c r="DM100" i="8"/>
  <c r="DM99" i="8"/>
  <c r="DM98" i="8"/>
  <c r="DM97" i="8"/>
  <c r="DM96" i="8"/>
  <c r="DM95" i="8"/>
  <c r="DM94" i="8"/>
  <c r="DM93" i="8"/>
  <c r="DM92" i="8"/>
  <c r="DM91" i="8"/>
  <c r="DM90" i="8"/>
  <c r="DM89" i="8"/>
  <c r="DM88" i="8"/>
  <c r="DM87" i="8"/>
  <c r="DM86" i="8"/>
  <c r="DM85" i="8"/>
  <c r="DM84" i="8"/>
  <c r="DM83" i="8"/>
  <c r="DM82" i="8"/>
  <c r="DM81" i="8"/>
  <c r="DM80" i="8"/>
  <c r="DM79" i="8"/>
  <c r="DM78" i="8"/>
  <c r="DM77" i="8"/>
  <c r="DM76" i="8"/>
  <c r="DM75" i="8"/>
  <c r="DM74" i="8"/>
  <c r="DM73" i="8"/>
  <c r="DM72" i="8"/>
  <c r="DM71" i="8"/>
  <c r="DM70" i="8"/>
  <c r="DM69" i="8"/>
  <c r="DM68" i="8"/>
  <c r="DM67" i="8"/>
  <c r="DM66" i="8"/>
  <c r="DM65" i="8"/>
  <c r="DM64" i="8"/>
  <c r="DM63" i="8"/>
  <c r="DM62" i="8"/>
  <c r="DM61" i="8"/>
  <c r="DM60" i="8"/>
  <c r="DM59" i="8"/>
  <c r="DM58" i="8"/>
  <c r="DM57" i="8"/>
  <c r="DM56" i="8"/>
  <c r="DM55" i="8"/>
  <c r="DM54" i="8"/>
  <c r="DM53" i="8"/>
  <c r="DM52" i="8"/>
  <c r="DM51" i="8"/>
  <c r="DM50" i="8"/>
  <c r="DM49" i="8"/>
  <c r="DM48" i="8"/>
  <c r="DM47" i="8"/>
  <c r="DM46" i="8"/>
  <c r="DM45" i="8"/>
  <c r="DM44" i="8"/>
  <c r="DM43" i="8"/>
  <c r="DM42" i="8"/>
  <c r="DM41" i="8"/>
  <c r="DM40" i="8"/>
  <c r="DM39" i="8"/>
  <c r="DM38" i="8"/>
  <c r="DM37" i="8"/>
  <c r="DM36" i="8"/>
  <c r="DM35" i="8"/>
  <c r="DM34" i="8"/>
  <c r="DM33" i="8"/>
  <c r="DM32" i="8"/>
  <c r="DM31" i="8"/>
  <c r="DM30" i="8"/>
  <c r="DM29" i="8"/>
  <c r="DM28" i="8"/>
  <c r="DM27" i="8"/>
  <c r="DM26" i="8"/>
  <c r="DM25" i="8"/>
  <c r="DM24" i="8"/>
  <c r="DM23" i="8"/>
  <c r="DM22" i="8"/>
  <c r="DM21" i="8"/>
  <c r="DM20" i="8"/>
  <c r="DM19" i="8"/>
  <c r="DM18" i="8"/>
  <c r="DM17" i="8"/>
  <c r="DM16" i="8"/>
  <c r="DM15" i="8"/>
  <c r="DM14" i="8"/>
  <c r="DM13" i="8"/>
  <c r="CN112" i="8"/>
  <c r="CN111" i="8"/>
  <c r="CN110" i="8"/>
  <c r="CN109" i="8"/>
  <c r="CN108" i="8"/>
  <c r="CN107" i="8"/>
  <c r="CN106" i="8"/>
  <c r="CN105" i="8"/>
  <c r="CN104" i="8"/>
  <c r="CN103" i="8"/>
  <c r="CN102" i="8"/>
  <c r="CN101" i="8"/>
  <c r="CN100" i="8"/>
  <c r="CN99" i="8"/>
  <c r="CN98" i="8"/>
  <c r="CN97" i="8"/>
  <c r="CN96" i="8"/>
  <c r="CN95" i="8"/>
  <c r="CN94" i="8"/>
  <c r="CN93" i="8"/>
  <c r="CN92" i="8"/>
  <c r="CN91" i="8"/>
  <c r="CN90" i="8"/>
  <c r="CN89" i="8"/>
  <c r="CN88" i="8"/>
  <c r="CN87" i="8"/>
  <c r="CN86" i="8"/>
  <c r="CN85" i="8"/>
  <c r="CN84" i="8"/>
  <c r="CN83" i="8"/>
  <c r="CN82" i="8"/>
  <c r="CN81" i="8"/>
  <c r="CN80" i="8"/>
  <c r="CN79" i="8"/>
  <c r="CN78" i="8"/>
  <c r="CN77" i="8"/>
  <c r="CN76" i="8"/>
  <c r="CN75" i="8"/>
  <c r="CN74" i="8"/>
  <c r="CN73" i="8"/>
  <c r="CN72" i="8"/>
  <c r="CN71" i="8"/>
  <c r="CN70" i="8"/>
  <c r="CN69" i="8"/>
  <c r="CN68" i="8"/>
  <c r="CN67" i="8"/>
  <c r="CN66" i="8"/>
  <c r="CN65" i="8"/>
  <c r="CN64" i="8"/>
  <c r="CN63" i="8"/>
  <c r="CN62" i="8"/>
  <c r="CN61" i="8"/>
  <c r="CN60" i="8"/>
  <c r="CN59" i="8"/>
  <c r="CN58" i="8"/>
  <c r="CN57" i="8"/>
  <c r="CN56" i="8"/>
  <c r="CN55" i="8"/>
  <c r="CN54" i="8"/>
  <c r="CN53" i="8"/>
  <c r="CN52" i="8"/>
  <c r="CN51" i="8"/>
  <c r="CN50" i="8"/>
  <c r="CN49" i="8"/>
  <c r="CN48" i="8"/>
  <c r="CN47" i="8"/>
  <c r="CN46" i="8"/>
  <c r="CN45" i="8"/>
  <c r="CN44" i="8"/>
  <c r="CN43" i="8"/>
  <c r="CN42" i="8"/>
  <c r="CN41" i="8"/>
  <c r="CN40" i="8"/>
  <c r="CN39" i="8"/>
  <c r="CN38" i="8"/>
  <c r="CN37" i="8"/>
  <c r="CN36" i="8"/>
  <c r="CN35" i="8"/>
  <c r="CN34" i="8"/>
  <c r="CN33" i="8"/>
  <c r="CN32" i="8"/>
  <c r="CN31" i="8"/>
  <c r="CN30" i="8"/>
  <c r="CN29" i="8"/>
  <c r="CN28" i="8"/>
  <c r="CN27" i="8"/>
  <c r="CN26" i="8"/>
  <c r="CN25" i="8"/>
  <c r="CN24" i="8"/>
  <c r="CN23" i="8"/>
  <c r="CN22" i="8"/>
  <c r="CN21" i="8"/>
  <c r="CN20" i="8"/>
  <c r="CN19" i="8"/>
  <c r="CN18" i="8"/>
  <c r="CN17" i="8"/>
  <c r="CN16" i="8"/>
  <c r="CN15" i="8"/>
  <c r="CN14" i="8"/>
  <c r="CN13" i="8"/>
  <c r="BO112" i="8"/>
  <c r="BO111" i="8"/>
  <c r="BO110" i="8"/>
  <c r="BO109" i="8"/>
  <c r="BO108" i="8"/>
  <c r="BO107" i="8"/>
  <c r="BO106" i="8"/>
  <c r="BO105" i="8"/>
  <c r="BO104" i="8"/>
  <c r="BO103" i="8"/>
  <c r="BO102" i="8"/>
  <c r="BO101" i="8"/>
  <c r="BO100" i="8"/>
  <c r="BO99" i="8"/>
  <c r="BO98" i="8"/>
  <c r="BO97" i="8"/>
  <c r="BO96" i="8"/>
  <c r="BO95" i="8"/>
  <c r="BO94" i="8"/>
  <c r="BO93" i="8"/>
  <c r="BO92" i="8"/>
  <c r="BO91" i="8"/>
  <c r="BO90" i="8"/>
  <c r="BO89" i="8"/>
  <c r="BO88" i="8"/>
  <c r="BO87" i="8"/>
  <c r="BO86" i="8"/>
  <c r="BO85" i="8"/>
  <c r="BO84" i="8"/>
  <c r="BO83" i="8"/>
  <c r="BO82" i="8"/>
  <c r="BO81" i="8"/>
  <c r="BO80" i="8"/>
  <c r="BO79" i="8"/>
  <c r="BO78" i="8"/>
  <c r="BO77" i="8"/>
  <c r="BO76" i="8"/>
  <c r="BO75" i="8"/>
  <c r="BO74" i="8"/>
  <c r="BO73" i="8"/>
  <c r="BO72" i="8"/>
  <c r="BO71" i="8"/>
  <c r="BO70" i="8"/>
  <c r="BO69" i="8"/>
  <c r="BO68" i="8"/>
  <c r="BO67" i="8"/>
  <c r="BO66" i="8"/>
  <c r="BO65" i="8"/>
  <c r="BO64" i="8"/>
  <c r="BO63" i="8"/>
  <c r="BO62" i="8"/>
  <c r="BO61" i="8"/>
  <c r="BO60" i="8"/>
  <c r="BO59" i="8"/>
  <c r="BO58" i="8"/>
  <c r="BO57" i="8"/>
  <c r="BO56" i="8"/>
  <c r="BO55" i="8"/>
  <c r="BO54" i="8"/>
  <c r="BO53" i="8"/>
  <c r="BO52" i="8"/>
  <c r="BO51" i="8"/>
  <c r="BO50" i="8"/>
  <c r="BO49" i="8"/>
  <c r="BO48" i="8"/>
  <c r="BO47" i="8"/>
  <c r="BO46" i="8"/>
  <c r="BO45" i="8"/>
  <c r="BO44" i="8"/>
  <c r="BO43" i="8"/>
  <c r="BO42" i="8"/>
  <c r="BO41" i="8"/>
  <c r="BO40" i="8"/>
  <c r="BO39" i="8"/>
  <c r="BO38" i="8"/>
  <c r="BO37" i="8"/>
  <c r="BO36" i="8"/>
  <c r="BO35" i="8"/>
  <c r="BO34" i="8"/>
  <c r="BO33" i="8"/>
  <c r="BO32" i="8"/>
  <c r="BO31" i="8"/>
  <c r="BO30" i="8"/>
  <c r="BO29" i="8"/>
  <c r="BO28" i="8"/>
  <c r="BO27" i="8"/>
  <c r="BO26" i="8"/>
  <c r="BO25" i="8"/>
  <c r="BO24" i="8"/>
  <c r="BO23" i="8"/>
  <c r="BO22" i="8"/>
  <c r="BO21" i="8"/>
  <c r="BO20" i="8"/>
  <c r="BO19" i="8"/>
  <c r="BO18" i="8"/>
  <c r="BO17" i="8"/>
  <c r="BO16" i="8"/>
  <c r="BO15" i="8"/>
  <c r="BO14" i="8"/>
  <c r="BO13" i="8"/>
  <c r="AP112" i="8"/>
  <c r="AP111" i="8"/>
  <c r="AP110" i="8"/>
  <c r="AP109" i="8"/>
  <c r="AP108" i="8"/>
  <c r="AP107" i="8"/>
  <c r="AP106" i="8"/>
  <c r="AP105" i="8"/>
  <c r="AP104" i="8"/>
  <c r="AP103" i="8"/>
  <c r="AP102" i="8"/>
  <c r="AP101" i="8"/>
  <c r="AP100" i="8"/>
  <c r="AP99" i="8"/>
  <c r="AP98" i="8"/>
  <c r="AP97" i="8"/>
  <c r="AP96" i="8"/>
  <c r="AP95" i="8"/>
  <c r="AP94" i="8"/>
  <c r="AP93" i="8"/>
  <c r="AP92" i="8"/>
  <c r="AP91" i="8"/>
  <c r="AP90" i="8"/>
  <c r="AP89" i="8"/>
  <c r="AP88" i="8"/>
  <c r="AP87" i="8"/>
  <c r="AP86" i="8"/>
  <c r="AP85" i="8"/>
  <c r="AP84" i="8"/>
  <c r="AP83" i="8"/>
  <c r="AP82" i="8"/>
  <c r="AP81" i="8"/>
  <c r="AP80" i="8"/>
  <c r="AP79" i="8"/>
  <c r="AP78" i="8"/>
  <c r="AP77" i="8"/>
  <c r="AP76" i="8"/>
  <c r="AP75" i="8"/>
  <c r="AP74" i="8"/>
  <c r="AP73" i="8"/>
  <c r="AP72" i="8"/>
  <c r="AP71" i="8"/>
  <c r="AP70" i="8"/>
  <c r="AP69" i="8"/>
  <c r="AP68" i="8"/>
  <c r="AP67" i="8"/>
  <c r="AP66" i="8"/>
  <c r="AP65" i="8"/>
  <c r="AP64" i="8"/>
  <c r="AP63" i="8"/>
  <c r="AP62" i="8"/>
  <c r="AP61" i="8"/>
  <c r="AP60" i="8"/>
  <c r="AP59" i="8"/>
  <c r="AP58" i="8"/>
  <c r="AP57" i="8"/>
  <c r="AP56" i="8"/>
  <c r="AP55" i="8"/>
  <c r="AP54" i="8"/>
  <c r="AP53" i="8"/>
  <c r="AP52" i="8"/>
  <c r="AP51" i="8"/>
  <c r="AP50" i="8"/>
  <c r="AP49" i="8"/>
  <c r="AP48" i="8"/>
  <c r="AP47" i="8"/>
  <c r="AP46" i="8"/>
  <c r="AP45" i="8"/>
  <c r="AP44" i="8"/>
  <c r="AP43" i="8"/>
  <c r="AP42" i="8"/>
  <c r="AP41" i="8"/>
  <c r="AP40" i="8"/>
  <c r="AP39" i="8"/>
  <c r="AP38" i="8"/>
  <c r="AP37" i="8"/>
  <c r="AP36" i="8"/>
  <c r="AP35" i="8"/>
  <c r="AP34" i="8"/>
  <c r="AP33" i="8"/>
  <c r="AP32" i="8"/>
  <c r="AP31" i="8"/>
  <c r="AP30" i="8"/>
  <c r="AP29" i="8"/>
  <c r="AP28" i="8"/>
  <c r="AP27" i="8"/>
  <c r="AP26" i="8"/>
  <c r="AP25" i="8"/>
  <c r="AP24" i="8"/>
  <c r="AP23" i="8"/>
  <c r="AP22" i="8"/>
  <c r="AP21" i="8"/>
  <c r="AP20" i="8"/>
  <c r="AP19" i="8"/>
  <c r="AP18" i="8"/>
  <c r="AP17" i="8"/>
  <c r="AP16" i="8"/>
  <c r="AP15" i="8"/>
  <c r="AP14" i="8"/>
  <c r="AP13" i="8"/>
  <c r="Q112" i="8"/>
  <c r="Q111" i="8"/>
  <c r="Q110" i="8"/>
  <c r="Q109" i="8"/>
  <c r="Q108" i="8"/>
  <c r="Q107"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KF112" i="7"/>
  <c r="KF111" i="7"/>
  <c r="KF110" i="7"/>
  <c r="KF109" i="7"/>
  <c r="KF108" i="7"/>
  <c r="KF107" i="7"/>
  <c r="KF106" i="7"/>
  <c r="KF105" i="7"/>
  <c r="KF104" i="7"/>
  <c r="KF103" i="7"/>
  <c r="KF102" i="7"/>
  <c r="KF101" i="7"/>
  <c r="KF100" i="7"/>
  <c r="KF99" i="7"/>
  <c r="KF98" i="7"/>
  <c r="KF97" i="7"/>
  <c r="KF96" i="7"/>
  <c r="KF95" i="7"/>
  <c r="KF94" i="7"/>
  <c r="KF93" i="7"/>
  <c r="KF92" i="7"/>
  <c r="KF91" i="7"/>
  <c r="KF90" i="7"/>
  <c r="KF89" i="7"/>
  <c r="KF88" i="7"/>
  <c r="KF87" i="7"/>
  <c r="KF86" i="7"/>
  <c r="KF85" i="7"/>
  <c r="KF84" i="7"/>
  <c r="KF83" i="7"/>
  <c r="KF82" i="7"/>
  <c r="KF81" i="7"/>
  <c r="KF80" i="7"/>
  <c r="KF79" i="7"/>
  <c r="KF78" i="7"/>
  <c r="KF77" i="7"/>
  <c r="KF76" i="7"/>
  <c r="KF75" i="7"/>
  <c r="KF74" i="7"/>
  <c r="KF73" i="7"/>
  <c r="KF72" i="7"/>
  <c r="KF71" i="7"/>
  <c r="KF70" i="7"/>
  <c r="KF69" i="7"/>
  <c r="KF68" i="7"/>
  <c r="KF67" i="7"/>
  <c r="KF66" i="7"/>
  <c r="KF65" i="7"/>
  <c r="KF64" i="7"/>
  <c r="KF63" i="7"/>
  <c r="KF62" i="7"/>
  <c r="KF61" i="7"/>
  <c r="KF60" i="7"/>
  <c r="KF59" i="7"/>
  <c r="KF58" i="7"/>
  <c r="KF57" i="7"/>
  <c r="KF56" i="7"/>
  <c r="KF55" i="7"/>
  <c r="KF54" i="7"/>
  <c r="KF53" i="7"/>
  <c r="KF52" i="7"/>
  <c r="KF51" i="7"/>
  <c r="KF50" i="7"/>
  <c r="KF49" i="7"/>
  <c r="KF48" i="7"/>
  <c r="KF47" i="7"/>
  <c r="KF46" i="7"/>
  <c r="KF45" i="7"/>
  <c r="KF44" i="7"/>
  <c r="KF43" i="7"/>
  <c r="KF42" i="7"/>
  <c r="KF41" i="7"/>
  <c r="KF40" i="7"/>
  <c r="KF39" i="7"/>
  <c r="KF38" i="7"/>
  <c r="KF37" i="7"/>
  <c r="KF36" i="7"/>
  <c r="KF35" i="7"/>
  <c r="KF34" i="7"/>
  <c r="KF33" i="7"/>
  <c r="KF32" i="7"/>
  <c r="KF31" i="7"/>
  <c r="KF30" i="7"/>
  <c r="KF29" i="7"/>
  <c r="KF28" i="7"/>
  <c r="KF27" i="7"/>
  <c r="KF26" i="7"/>
  <c r="KF25" i="7"/>
  <c r="KF24" i="7"/>
  <c r="KF23" i="7"/>
  <c r="KF22" i="7"/>
  <c r="KF21" i="7"/>
  <c r="KF20" i="7"/>
  <c r="KF19" i="7"/>
  <c r="KF18" i="7"/>
  <c r="KF17" i="7"/>
  <c r="KF16" i="7"/>
  <c r="KF15" i="7"/>
  <c r="KF14" i="7"/>
  <c r="KF13" i="7"/>
  <c r="JG112" i="7"/>
  <c r="JG111" i="7"/>
  <c r="JG110" i="7"/>
  <c r="JG109" i="7"/>
  <c r="JG108" i="7"/>
  <c r="JG107" i="7"/>
  <c r="JG106" i="7"/>
  <c r="JG105" i="7"/>
  <c r="JG104" i="7"/>
  <c r="JG103" i="7"/>
  <c r="JG102" i="7"/>
  <c r="JG101" i="7"/>
  <c r="JG100" i="7"/>
  <c r="JG99" i="7"/>
  <c r="JG98" i="7"/>
  <c r="JG97" i="7"/>
  <c r="JG96" i="7"/>
  <c r="JG95" i="7"/>
  <c r="JG94" i="7"/>
  <c r="JG93" i="7"/>
  <c r="JG92" i="7"/>
  <c r="JG91" i="7"/>
  <c r="JG90" i="7"/>
  <c r="JG89" i="7"/>
  <c r="JG88" i="7"/>
  <c r="JG87" i="7"/>
  <c r="JG86" i="7"/>
  <c r="JG85" i="7"/>
  <c r="JG84" i="7"/>
  <c r="JG83" i="7"/>
  <c r="JG82" i="7"/>
  <c r="JG81" i="7"/>
  <c r="JG80" i="7"/>
  <c r="JG79" i="7"/>
  <c r="JG78" i="7"/>
  <c r="JG77" i="7"/>
  <c r="JG76" i="7"/>
  <c r="JG75" i="7"/>
  <c r="JG74" i="7"/>
  <c r="JG73" i="7"/>
  <c r="JG72" i="7"/>
  <c r="JG71" i="7"/>
  <c r="JG70" i="7"/>
  <c r="JG69" i="7"/>
  <c r="JG68" i="7"/>
  <c r="JG67" i="7"/>
  <c r="JG66" i="7"/>
  <c r="JG65" i="7"/>
  <c r="JG64" i="7"/>
  <c r="JG63" i="7"/>
  <c r="JG62" i="7"/>
  <c r="JG61" i="7"/>
  <c r="JG60" i="7"/>
  <c r="JG59" i="7"/>
  <c r="JG58" i="7"/>
  <c r="JG57" i="7"/>
  <c r="JG56" i="7"/>
  <c r="JG55" i="7"/>
  <c r="JG54" i="7"/>
  <c r="JG53" i="7"/>
  <c r="JG52" i="7"/>
  <c r="JG51" i="7"/>
  <c r="JG50" i="7"/>
  <c r="JG49" i="7"/>
  <c r="JG48" i="7"/>
  <c r="JG47" i="7"/>
  <c r="JG46" i="7"/>
  <c r="JG45" i="7"/>
  <c r="JG44" i="7"/>
  <c r="JG43" i="7"/>
  <c r="JG42" i="7"/>
  <c r="JG41" i="7"/>
  <c r="JG40" i="7"/>
  <c r="JG39" i="7"/>
  <c r="JG38" i="7"/>
  <c r="JG37" i="7"/>
  <c r="JG36" i="7"/>
  <c r="JG35" i="7"/>
  <c r="JG34" i="7"/>
  <c r="JG33" i="7"/>
  <c r="JG32" i="7"/>
  <c r="JG31" i="7"/>
  <c r="JG30" i="7"/>
  <c r="JG29" i="7"/>
  <c r="JG28" i="7"/>
  <c r="JG27" i="7"/>
  <c r="JG26" i="7"/>
  <c r="JG25" i="7"/>
  <c r="JG24" i="7"/>
  <c r="JG23" i="7"/>
  <c r="JG22" i="7"/>
  <c r="JG21" i="7"/>
  <c r="JG20" i="7"/>
  <c r="JG19" i="7"/>
  <c r="JG18" i="7"/>
  <c r="JG17" i="7"/>
  <c r="JG16" i="7"/>
  <c r="JG15" i="7"/>
  <c r="JG14" i="7"/>
  <c r="JG13" i="7"/>
  <c r="IH112" i="7"/>
  <c r="IH111" i="7"/>
  <c r="IH110" i="7"/>
  <c r="IH109" i="7"/>
  <c r="IH108" i="7"/>
  <c r="IH107" i="7"/>
  <c r="IH106" i="7"/>
  <c r="IH105" i="7"/>
  <c r="IH104" i="7"/>
  <c r="IH103" i="7"/>
  <c r="IH102" i="7"/>
  <c r="IH101" i="7"/>
  <c r="IH100" i="7"/>
  <c r="IH99" i="7"/>
  <c r="IH98" i="7"/>
  <c r="IH97" i="7"/>
  <c r="IH96" i="7"/>
  <c r="IH95" i="7"/>
  <c r="IH94" i="7"/>
  <c r="IH93" i="7"/>
  <c r="IH92" i="7"/>
  <c r="IH91" i="7"/>
  <c r="IH90" i="7"/>
  <c r="IH89" i="7"/>
  <c r="IH88" i="7"/>
  <c r="IH87" i="7"/>
  <c r="IH86" i="7"/>
  <c r="IH85" i="7"/>
  <c r="IH84" i="7"/>
  <c r="IH83" i="7"/>
  <c r="IH82" i="7"/>
  <c r="IH81" i="7"/>
  <c r="IH80" i="7"/>
  <c r="IH79" i="7"/>
  <c r="IH78" i="7"/>
  <c r="IH77" i="7"/>
  <c r="IH76" i="7"/>
  <c r="IH75" i="7"/>
  <c r="IH74" i="7"/>
  <c r="IH73" i="7"/>
  <c r="IH72" i="7"/>
  <c r="IH71" i="7"/>
  <c r="IH70" i="7"/>
  <c r="IH69" i="7"/>
  <c r="IH68" i="7"/>
  <c r="IH67" i="7"/>
  <c r="IH66" i="7"/>
  <c r="IH65" i="7"/>
  <c r="IH64" i="7"/>
  <c r="IH63" i="7"/>
  <c r="IH62" i="7"/>
  <c r="IH61" i="7"/>
  <c r="IH60" i="7"/>
  <c r="IH59" i="7"/>
  <c r="IH58" i="7"/>
  <c r="IH57" i="7"/>
  <c r="IH56" i="7"/>
  <c r="IH55" i="7"/>
  <c r="IH54" i="7"/>
  <c r="IH53" i="7"/>
  <c r="IH52" i="7"/>
  <c r="IH51" i="7"/>
  <c r="IH50" i="7"/>
  <c r="IH49" i="7"/>
  <c r="IH48" i="7"/>
  <c r="IH47" i="7"/>
  <c r="IH46" i="7"/>
  <c r="IH45" i="7"/>
  <c r="IH44" i="7"/>
  <c r="IH43" i="7"/>
  <c r="IH42" i="7"/>
  <c r="IH41" i="7"/>
  <c r="IH40" i="7"/>
  <c r="IH39" i="7"/>
  <c r="IH38" i="7"/>
  <c r="IH37" i="7"/>
  <c r="IH36" i="7"/>
  <c r="IH35" i="7"/>
  <c r="IH34" i="7"/>
  <c r="IH33" i="7"/>
  <c r="IH32" i="7"/>
  <c r="IH31" i="7"/>
  <c r="IH30" i="7"/>
  <c r="IH29" i="7"/>
  <c r="IH28" i="7"/>
  <c r="IH27" i="7"/>
  <c r="IH26" i="7"/>
  <c r="IH25" i="7"/>
  <c r="IH24" i="7"/>
  <c r="IH23" i="7"/>
  <c r="IH22" i="7"/>
  <c r="IH21" i="7"/>
  <c r="IH20" i="7"/>
  <c r="IH19" i="7"/>
  <c r="IH18" i="7"/>
  <c r="IH17" i="7"/>
  <c r="IH16" i="7"/>
  <c r="IH15" i="7"/>
  <c r="IH14" i="7"/>
  <c r="IH13" i="7"/>
  <c r="HI112" i="7"/>
  <c r="HI111" i="7"/>
  <c r="HI110" i="7"/>
  <c r="HI109" i="7"/>
  <c r="HI108" i="7"/>
  <c r="HI107" i="7"/>
  <c r="HI106" i="7"/>
  <c r="HI105" i="7"/>
  <c r="HI104" i="7"/>
  <c r="HI103" i="7"/>
  <c r="HI102" i="7"/>
  <c r="HI101" i="7"/>
  <c r="HI100" i="7"/>
  <c r="HI99" i="7"/>
  <c r="HI98" i="7"/>
  <c r="HI97" i="7"/>
  <c r="HI96" i="7"/>
  <c r="HI95" i="7"/>
  <c r="HI94" i="7"/>
  <c r="HI93" i="7"/>
  <c r="HI92" i="7"/>
  <c r="HI91" i="7"/>
  <c r="HI90" i="7"/>
  <c r="HI89" i="7"/>
  <c r="HI88" i="7"/>
  <c r="HI87" i="7"/>
  <c r="HI86" i="7"/>
  <c r="HI85" i="7"/>
  <c r="HI84" i="7"/>
  <c r="HI83" i="7"/>
  <c r="HI82" i="7"/>
  <c r="HI81" i="7"/>
  <c r="HI80" i="7"/>
  <c r="HI79" i="7"/>
  <c r="HI78" i="7"/>
  <c r="HI77" i="7"/>
  <c r="HI76" i="7"/>
  <c r="HI75" i="7"/>
  <c r="HI74" i="7"/>
  <c r="HI73" i="7"/>
  <c r="HI72" i="7"/>
  <c r="HI71" i="7"/>
  <c r="HI70" i="7"/>
  <c r="HI69" i="7"/>
  <c r="HI68" i="7"/>
  <c r="HI67" i="7"/>
  <c r="HI66" i="7"/>
  <c r="HI65" i="7"/>
  <c r="HI64" i="7"/>
  <c r="HI63" i="7"/>
  <c r="HI62" i="7"/>
  <c r="HI61" i="7"/>
  <c r="HI60" i="7"/>
  <c r="HI59" i="7"/>
  <c r="HI58" i="7"/>
  <c r="HI57" i="7"/>
  <c r="HI56" i="7"/>
  <c r="HI55" i="7"/>
  <c r="HI54" i="7"/>
  <c r="HI53" i="7"/>
  <c r="HI52" i="7"/>
  <c r="HI51" i="7"/>
  <c r="HI50" i="7"/>
  <c r="HI49" i="7"/>
  <c r="HI48" i="7"/>
  <c r="HI47" i="7"/>
  <c r="HI46" i="7"/>
  <c r="HI45" i="7"/>
  <c r="HI44" i="7"/>
  <c r="HI43" i="7"/>
  <c r="HI42" i="7"/>
  <c r="HI41" i="7"/>
  <c r="HI40" i="7"/>
  <c r="HI39" i="7"/>
  <c r="HI38" i="7"/>
  <c r="HI37" i="7"/>
  <c r="HI36" i="7"/>
  <c r="HI35" i="7"/>
  <c r="HI34" i="7"/>
  <c r="HI33" i="7"/>
  <c r="HI32" i="7"/>
  <c r="HI31" i="7"/>
  <c r="HI30" i="7"/>
  <c r="HI29" i="7"/>
  <c r="HI28" i="7"/>
  <c r="HI27" i="7"/>
  <c r="HI26" i="7"/>
  <c r="HI25" i="7"/>
  <c r="HI24" i="7"/>
  <c r="HI23" i="7"/>
  <c r="HI22" i="7"/>
  <c r="HI21" i="7"/>
  <c r="HI20" i="7"/>
  <c r="HI19" i="7"/>
  <c r="HI18" i="7"/>
  <c r="HI17" i="7"/>
  <c r="HI16" i="7"/>
  <c r="HI15" i="7"/>
  <c r="HI14" i="7"/>
  <c r="HI13" i="7"/>
  <c r="GJ112" i="7"/>
  <c r="GJ111" i="7"/>
  <c r="GJ110" i="7"/>
  <c r="GJ109" i="7"/>
  <c r="GJ108" i="7"/>
  <c r="GJ107" i="7"/>
  <c r="GJ106" i="7"/>
  <c r="GJ105" i="7"/>
  <c r="GJ104" i="7"/>
  <c r="GJ103" i="7"/>
  <c r="GJ102" i="7"/>
  <c r="GJ101" i="7"/>
  <c r="GJ100" i="7"/>
  <c r="GJ99" i="7"/>
  <c r="GJ98" i="7"/>
  <c r="GJ97" i="7"/>
  <c r="GJ96" i="7"/>
  <c r="GJ95" i="7"/>
  <c r="GJ94" i="7"/>
  <c r="GJ93" i="7"/>
  <c r="GJ92" i="7"/>
  <c r="GJ91" i="7"/>
  <c r="GJ90" i="7"/>
  <c r="GJ89" i="7"/>
  <c r="GJ88" i="7"/>
  <c r="GJ87" i="7"/>
  <c r="GJ86" i="7"/>
  <c r="GJ85" i="7"/>
  <c r="GJ84" i="7"/>
  <c r="GJ83" i="7"/>
  <c r="GJ82" i="7"/>
  <c r="GJ81" i="7"/>
  <c r="GJ80" i="7"/>
  <c r="GJ79" i="7"/>
  <c r="GJ78" i="7"/>
  <c r="GJ77" i="7"/>
  <c r="GJ76" i="7"/>
  <c r="GJ75" i="7"/>
  <c r="GJ74" i="7"/>
  <c r="GJ73" i="7"/>
  <c r="GJ72" i="7"/>
  <c r="GJ71" i="7"/>
  <c r="GJ70" i="7"/>
  <c r="GJ69" i="7"/>
  <c r="GJ68" i="7"/>
  <c r="GJ67" i="7"/>
  <c r="GJ66" i="7"/>
  <c r="GJ65" i="7"/>
  <c r="GJ64" i="7"/>
  <c r="GJ63" i="7"/>
  <c r="GJ62" i="7"/>
  <c r="GJ61" i="7"/>
  <c r="GJ60" i="7"/>
  <c r="GJ59" i="7"/>
  <c r="GJ58" i="7"/>
  <c r="GJ57" i="7"/>
  <c r="GJ56" i="7"/>
  <c r="GJ55" i="7"/>
  <c r="GJ54" i="7"/>
  <c r="GJ53" i="7"/>
  <c r="GJ52" i="7"/>
  <c r="GJ51" i="7"/>
  <c r="GJ50" i="7"/>
  <c r="GJ49" i="7"/>
  <c r="GJ48" i="7"/>
  <c r="GJ47" i="7"/>
  <c r="GJ46" i="7"/>
  <c r="GJ45" i="7"/>
  <c r="GJ44" i="7"/>
  <c r="GJ43" i="7"/>
  <c r="GJ42" i="7"/>
  <c r="GJ41" i="7"/>
  <c r="GJ40" i="7"/>
  <c r="GJ39" i="7"/>
  <c r="GJ38" i="7"/>
  <c r="GJ37" i="7"/>
  <c r="GJ36" i="7"/>
  <c r="GJ35" i="7"/>
  <c r="GJ34" i="7"/>
  <c r="GJ33" i="7"/>
  <c r="GJ32" i="7"/>
  <c r="GJ31" i="7"/>
  <c r="GJ30" i="7"/>
  <c r="GJ29" i="7"/>
  <c r="GJ28" i="7"/>
  <c r="GJ27" i="7"/>
  <c r="GJ26" i="7"/>
  <c r="GJ25" i="7"/>
  <c r="GJ24" i="7"/>
  <c r="GJ23" i="7"/>
  <c r="GJ22" i="7"/>
  <c r="GJ21" i="7"/>
  <c r="GJ20" i="7"/>
  <c r="GJ19" i="7"/>
  <c r="GJ18" i="7"/>
  <c r="GJ17" i="7"/>
  <c r="GJ16" i="7"/>
  <c r="GJ15" i="7"/>
  <c r="GJ14" i="7"/>
  <c r="GJ13" i="7"/>
  <c r="FK112" i="7"/>
  <c r="FK111" i="7"/>
  <c r="FK110" i="7"/>
  <c r="FK109" i="7"/>
  <c r="FK108" i="7"/>
  <c r="FK107" i="7"/>
  <c r="FK106" i="7"/>
  <c r="FK105" i="7"/>
  <c r="FK104" i="7"/>
  <c r="FK103" i="7"/>
  <c r="FK102" i="7"/>
  <c r="FK101" i="7"/>
  <c r="FK100" i="7"/>
  <c r="FK99" i="7"/>
  <c r="FK98" i="7"/>
  <c r="FK97" i="7"/>
  <c r="FK96" i="7"/>
  <c r="FK95" i="7"/>
  <c r="FK94" i="7"/>
  <c r="FK93" i="7"/>
  <c r="FK92" i="7"/>
  <c r="FK91" i="7"/>
  <c r="FK90" i="7"/>
  <c r="FK89" i="7"/>
  <c r="FK88" i="7"/>
  <c r="FK87" i="7"/>
  <c r="FK86" i="7"/>
  <c r="FK85" i="7"/>
  <c r="FK84" i="7"/>
  <c r="FK83" i="7"/>
  <c r="FK82" i="7"/>
  <c r="FK81" i="7"/>
  <c r="FK80" i="7"/>
  <c r="FK79" i="7"/>
  <c r="FK78" i="7"/>
  <c r="FK77" i="7"/>
  <c r="FK76" i="7"/>
  <c r="FK75" i="7"/>
  <c r="FK74" i="7"/>
  <c r="FK73" i="7"/>
  <c r="FK72" i="7"/>
  <c r="FK71" i="7"/>
  <c r="FK70" i="7"/>
  <c r="FK69" i="7"/>
  <c r="FK68" i="7"/>
  <c r="FK67" i="7"/>
  <c r="FK66" i="7"/>
  <c r="FK65" i="7"/>
  <c r="FK64" i="7"/>
  <c r="FK63" i="7"/>
  <c r="FK62" i="7"/>
  <c r="FK61" i="7"/>
  <c r="FK60" i="7"/>
  <c r="FK59" i="7"/>
  <c r="FK58" i="7"/>
  <c r="FK57" i="7"/>
  <c r="FK56" i="7"/>
  <c r="FK55" i="7"/>
  <c r="FK54" i="7"/>
  <c r="FK53" i="7"/>
  <c r="FK52" i="7"/>
  <c r="FK51" i="7"/>
  <c r="FK50" i="7"/>
  <c r="FK49" i="7"/>
  <c r="FK48" i="7"/>
  <c r="FK47" i="7"/>
  <c r="FK46" i="7"/>
  <c r="FK45" i="7"/>
  <c r="FK44" i="7"/>
  <c r="FK43" i="7"/>
  <c r="FK42" i="7"/>
  <c r="FK41" i="7"/>
  <c r="FK40" i="7"/>
  <c r="FK39" i="7"/>
  <c r="FK38" i="7"/>
  <c r="FK37" i="7"/>
  <c r="FK36" i="7"/>
  <c r="FK35" i="7"/>
  <c r="FK34" i="7"/>
  <c r="FK33" i="7"/>
  <c r="FK32" i="7"/>
  <c r="FK31" i="7"/>
  <c r="FK30" i="7"/>
  <c r="FK29" i="7"/>
  <c r="FK28" i="7"/>
  <c r="FK27" i="7"/>
  <c r="FK26" i="7"/>
  <c r="FK25" i="7"/>
  <c r="FK24" i="7"/>
  <c r="FK23" i="7"/>
  <c r="FK22" i="7"/>
  <c r="FK21" i="7"/>
  <c r="FK20" i="7"/>
  <c r="FK19" i="7"/>
  <c r="FK18" i="7"/>
  <c r="FK17" i="7"/>
  <c r="FK16" i="7"/>
  <c r="FK15" i="7"/>
  <c r="FK14" i="7"/>
  <c r="FK13" i="7"/>
  <c r="EL112" i="7"/>
  <c r="EL111" i="7"/>
  <c r="EL110" i="7"/>
  <c r="EL109" i="7"/>
  <c r="EL108" i="7"/>
  <c r="EL107" i="7"/>
  <c r="EL106" i="7"/>
  <c r="EL105" i="7"/>
  <c r="EL104" i="7"/>
  <c r="EL103" i="7"/>
  <c r="EL102" i="7"/>
  <c r="EL101" i="7"/>
  <c r="EL100" i="7"/>
  <c r="EL99" i="7"/>
  <c r="EL98" i="7"/>
  <c r="EL97" i="7"/>
  <c r="EL96" i="7"/>
  <c r="EL95" i="7"/>
  <c r="EL94" i="7"/>
  <c r="EL93" i="7"/>
  <c r="EL92" i="7"/>
  <c r="EL91" i="7"/>
  <c r="EL90" i="7"/>
  <c r="EL89" i="7"/>
  <c r="EL88" i="7"/>
  <c r="EL87" i="7"/>
  <c r="EL86" i="7"/>
  <c r="EL85" i="7"/>
  <c r="EL84" i="7"/>
  <c r="EL83" i="7"/>
  <c r="EL82" i="7"/>
  <c r="EL81" i="7"/>
  <c r="EL80" i="7"/>
  <c r="EL79" i="7"/>
  <c r="EL78" i="7"/>
  <c r="EL77" i="7"/>
  <c r="EL76" i="7"/>
  <c r="EL75" i="7"/>
  <c r="EL74" i="7"/>
  <c r="EL73" i="7"/>
  <c r="EL72" i="7"/>
  <c r="EL71" i="7"/>
  <c r="EL70" i="7"/>
  <c r="EL69" i="7"/>
  <c r="EL68" i="7"/>
  <c r="EL67" i="7"/>
  <c r="EL66" i="7"/>
  <c r="EL65" i="7"/>
  <c r="EL64" i="7"/>
  <c r="EL63" i="7"/>
  <c r="EL62" i="7"/>
  <c r="EL61" i="7"/>
  <c r="EL60" i="7"/>
  <c r="EL59" i="7"/>
  <c r="EL58" i="7"/>
  <c r="EL57" i="7"/>
  <c r="EL56" i="7"/>
  <c r="EL55" i="7"/>
  <c r="EL54" i="7"/>
  <c r="EL53" i="7"/>
  <c r="EL52" i="7"/>
  <c r="EL51" i="7"/>
  <c r="EL50" i="7"/>
  <c r="EL49" i="7"/>
  <c r="EL48" i="7"/>
  <c r="EL47" i="7"/>
  <c r="EL46" i="7"/>
  <c r="EL45" i="7"/>
  <c r="EL44" i="7"/>
  <c r="EL43" i="7"/>
  <c r="EL42" i="7"/>
  <c r="EL41" i="7"/>
  <c r="EL40" i="7"/>
  <c r="EL39" i="7"/>
  <c r="EL38" i="7"/>
  <c r="EL37" i="7"/>
  <c r="EL36" i="7"/>
  <c r="EL35" i="7"/>
  <c r="EL34" i="7"/>
  <c r="EL33" i="7"/>
  <c r="EL32" i="7"/>
  <c r="EL31" i="7"/>
  <c r="EL30" i="7"/>
  <c r="EL29" i="7"/>
  <c r="EL28" i="7"/>
  <c r="EL27" i="7"/>
  <c r="EL26" i="7"/>
  <c r="EL25" i="7"/>
  <c r="EL24" i="7"/>
  <c r="EL23" i="7"/>
  <c r="EL22" i="7"/>
  <c r="EL21" i="7"/>
  <c r="EL20" i="7"/>
  <c r="EL19" i="7"/>
  <c r="EL18" i="7"/>
  <c r="EL17" i="7"/>
  <c r="EL16" i="7"/>
  <c r="EL15" i="7"/>
  <c r="EL14" i="7"/>
  <c r="EL13" i="7"/>
  <c r="DM112" i="7"/>
  <c r="DM111" i="7"/>
  <c r="DM110" i="7"/>
  <c r="DM109" i="7"/>
  <c r="DM108" i="7"/>
  <c r="DM107" i="7"/>
  <c r="DM106" i="7"/>
  <c r="DM105" i="7"/>
  <c r="DM104" i="7"/>
  <c r="DM103" i="7"/>
  <c r="DM102" i="7"/>
  <c r="DM101" i="7"/>
  <c r="DM100" i="7"/>
  <c r="DM99" i="7"/>
  <c r="DM98" i="7"/>
  <c r="DM97" i="7"/>
  <c r="DM96" i="7"/>
  <c r="DM95" i="7"/>
  <c r="DM94" i="7"/>
  <c r="DM93" i="7"/>
  <c r="DM92" i="7"/>
  <c r="DM91" i="7"/>
  <c r="DM90" i="7"/>
  <c r="DM89" i="7"/>
  <c r="DM88" i="7"/>
  <c r="DM87" i="7"/>
  <c r="DM86" i="7"/>
  <c r="DM85" i="7"/>
  <c r="DM84" i="7"/>
  <c r="DM83" i="7"/>
  <c r="DM82" i="7"/>
  <c r="DM81" i="7"/>
  <c r="DM80" i="7"/>
  <c r="DM79" i="7"/>
  <c r="DM78" i="7"/>
  <c r="DM77" i="7"/>
  <c r="DM76" i="7"/>
  <c r="DM75" i="7"/>
  <c r="DM74" i="7"/>
  <c r="DM73" i="7"/>
  <c r="DM72" i="7"/>
  <c r="DM71" i="7"/>
  <c r="DM70" i="7"/>
  <c r="DM69" i="7"/>
  <c r="DM68" i="7"/>
  <c r="DM67" i="7"/>
  <c r="DM66" i="7"/>
  <c r="DM65" i="7"/>
  <c r="DM64" i="7"/>
  <c r="DM63" i="7"/>
  <c r="DM62" i="7"/>
  <c r="DM61" i="7"/>
  <c r="DM60" i="7"/>
  <c r="DM59" i="7"/>
  <c r="DM58" i="7"/>
  <c r="DM57" i="7"/>
  <c r="DM56" i="7"/>
  <c r="DM55" i="7"/>
  <c r="DM54" i="7"/>
  <c r="DM53" i="7"/>
  <c r="DM52" i="7"/>
  <c r="DM51" i="7"/>
  <c r="DM50" i="7"/>
  <c r="DM49" i="7"/>
  <c r="DM48" i="7"/>
  <c r="DM47" i="7"/>
  <c r="DM46" i="7"/>
  <c r="DM45" i="7"/>
  <c r="DM44" i="7"/>
  <c r="DM43" i="7"/>
  <c r="DM42" i="7"/>
  <c r="DM41" i="7"/>
  <c r="DM40" i="7"/>
  <c r="DM39" i="7"/>
  <c r="DM38" i="7"/>
  <c r="DM37" i="7"/>
  <c r="DM36" i="7"/>
  <c r="DM35" i="7"/>
  <c r="DM34" i="7"/>
  <c r="DM33" i="7"/>
  <c r="DM32" i="7"/>
  <c r="DM31" i="7"/>
  <c r="DM30" i="7"/>
  <c r="DM29" i="7"/>
  <c r="DM28" i="7"/>
  <c r="DM27" i="7"/>
  <c r="DM26" i="7"/>
  <c r="DM25" i="7"/>
  <c r="DM24" i="7"/>
  <c r="DM23" i="7"/>
  <c r="DM22" i="7"/>
  <c r="DM21" i="7"/>
  <c r="DM20" i="7"/>
  <c r="DM19" i="7"/>
  <c r="DM18" i="7"/>
  <c r="DM17" i="7"/>
  <c r="DM16" i="7"/>
  <c r="DM15" i="7"/>
  <c r="DM14" i="7"/>
  <c r="DM13" i="7"/>
  <c r="CN112" i="7"/>
  <c r="CN111" i="7"/>
  <c r="CN110" i="7"/>
  <c r="CN109" i="7"/>
  <c r="CN108" i="7"/>
  <c r="CN107" i="7"/>
  <c r="CN106" i="7"/>
  <c r="CN105" i="7"/>
  <c r="CN104" i="7"/>
  <c r="CN103" i="7"/>
  <c r="CN102" i="7"/>
  <c r="CN101" i="7"/>
  <c r="CN100" i="7"/>
  <c r="CN99" i="7"/>
  <c r="CN98" i="7"/>
  <c r="CN97" i="7"/>
  <c r="CN96" i="7"/>
  <c r="CN95" i="7"/>
  <c r="CN94" i="7"/>
  <c r="CN93" i="7"/>
  <c r="CN92" i="7"/>
  <c r="CN91" i="7"/>
  <c r="CN90" i="7"/>
  <c r="CN89" i="7"/>
  <c r="CN88" i="7"/>
  <c r="CN87" i="7"/>
  <c r="CN86" i="7"/>
  <c r="CN85" i="7"/>
  <c r="CN84" i="7"/>
  <c r="CN83" i="7"/>
  <c r="CN82" i="7"/>
  <c r="CN81" i="7"/>
  <c r="CN80" i="7"/>
  <c r="CN79" i="7"/>
  <c r="CN78" i="7"/>
  <c r="CN77" i="7"/>
  <c r="CN76" i="7"/>
  <c r="CN75" i="7"/>
  <c r="CN74" i="7"/>
  <c r="CN73" i="7"/>
  <c r="CN72" i="7"/>
  <c r="CN71" i="7"/>
  <c r="CN70" i="7"/>
  <c r="CN69" i="7"/>
  <c r="CN68" i="7"/>
  <c r="CN67" i="7"/>
  <c r="CN66" i="7"/>
  <c r="CN65" i="7"/>
  <c r="CN64" i="7"/>
  <c r="CN63" i="7"/>
  <c r="CN62" i="7"/>
  <c r="CN61" i="7"/>
  <c r="CN60" i="7"/>
  <c r="CN59" i="7"/>
  <c r="CN58" i="7"/>
  <c r="CN57" i="7"/>
  <c r="CN56" i="7"/>
  <c r="CN55" i="7"/>
  <c r="CN54" i="7"/>
  <c r="CN53" i="7"/>
  <c r="CN52" i="7"/>
  <c r="CN51" i="7"/>
  <c r="CN50" i="7"/>
  <c r="CN49" i="7"/>
  <c r="CN48" i="7"/>
  <c r="CN47" i="7"/>
  <c r="CN46" i="7"/>
  <c r="CN45" i="7"/>
  <c r="CN44" i="7"/>
  <c r="CN43" i="7"/>
  <c r="CN42" i="7"/>
  <c r="CN41" i="7"/>
  <c r="CN40" i="7"/>
  <c r="CN39" i="7"/>
  <c r="CN38" i="7"/>
  <c r="CN37" i="7"/>
  <c r="CN36" i="7"/>
  <c r="CN35" i="7"/>
  <c r="CN34" i="7"/>
  <c r="CN33" i="7"/>
  <c r="CN32" i="7"/>
  <c r="CN31" i="7"/>
  <c r="CN30" i="7"/>
  <c r="CN29" i="7"/>
  <c r="CN28" i="7"/>
  <c r="CN27" i="7"/>
  <c r="CN26" i="7"/>
  <c r="CN25" i="7"/>
  <c r="CN24" i="7"/>
  <c r="CN23" i="7"/>
  <c r="CN22" i="7"/>
  <c r="CN21" i="7"/>
  <c r="CN20" i="7"/>
  <c r="CN19" i="7"/>
  <c r="CN18" i="7"/>
  <c r="CN17" i="7"/>
  <c r="CN16" i="7"/>
  <c r="CN15" i="7"/>
  <c r="CN14" i="7"/>
  <c r="CN13" i="7"/>
  <c r="BO112" i="7"/>
  <c r="BO111" i="7"/>
  <c r="BO110" i="7"/>
  <c r="BO109" i="7"/>
  <c r="BO108" i="7"/>
  <c r="BO107" i="7"/>
  <c r="BO106" i="7"/>
  <c r="BO105" i="7"/>
  <c r="BO104" i="7"/>
  <c r="BO103" i="7"/>
  <c r="BO102" i="7"/>
  <c r="BO101" i="7"/>
  <c r="BO100" i="7"/>
  <c r="BO99" i="7"/>
  <c r="BO98" i="7"/>
  <c r="BO97" i="7"/>
  <c r="BO96" i="7"/>
  <c r="BO95" i="7"/>
  <c r="BO94" i="7"/>
  <c r="BO93" i="7"/>
  <c r="BO92" i="7"/>
  <c r="BO91" i="7"/>
  <c r="BO90" i="7"/>
  <c r="BO89" i="7"/>
  <c r="BO88" i="7"/>
  <c r="BO87" i="7"/>
  <c r="BO86" i="7"/>
  <c r="BO85" i="7"/>
  <c r="BO84" i="7"/>
  <c r="BO83" i="7"/>
  <c r="BO82" i="7"/>
  <c r="BO81" i="7"/>
  <c r="BO80" i="7"/>
  <c r="BO79" i="7"/>
  <c r="BO78" i="7"/>
  <c r="BO77" i="7"/>
  <c r="BO76" i="7"/>
  <c r="BO75" i="7"/>
  <c r="BO74" i="7"/>
  <c r="BO73" i="7"/>
  <c r="BO72" i="7"/>
  <c r="BO71" i="7"/>
  <c r="BO70" i="7"/>
  <c r="BO69" i="7"/>
  <c r="BO68" i="7"/>
  <c r="BO67" i="7"/>
  <c r="BO66" i="7"/>
  <c r="BO65" i="7"/>
  <c r="BO64" i="7"/>
  <c r="BO63" i="7"/>
  <c r="BO62" i="7"/>
  <c r="BO61" i="7"/>
  <c r="BO60" i="7"/>
  <c r="BO59" i="7"/>
  <c r="BO58" i="7"/>
  <c r="BO57" i="7"/>
  <c r="BO56" i="7"/>
  <c r="BO55" i="7"/>
  <c r="BO54" i="7"/>
  <c r="BO53" i="7"/>
  <c r="BO52" i="7"/>
  <c r="BO51" i="7"/>
  <c r="BO50" i="7"/>
  <c r="BO49" i="7"/>
  <c r="BO48" i="7"/>
  <c r="BO47" i="7"/>
  <c r="BO46" i="7"/>
  <c r="BO45" i="7"/>
  <c r="BO44" i="7"/>
  <c r="BO43" i="7"/>
  <c r="BO42" i="7"/>
  <c r="BO41" i="7"/>
  <c r="BO40" i="7"/>
  <c r="BO39" i="7"/>
  <c r="BO38" i="7"/>
  <c r="BO37" i="7"/>
  <c r="BO36" i="7"/>
  <c r="BO35" i="7"/>
  <c r="BO34" i="7"/>
  <c r="BO33" i="7"/>
  <c r="BO32" i="7"/>
  <c r="BO31" i="7"/>
  <c r="BO30" i="7"/>
  <c r="BO29" i="7"/>
  <c r="BO28" i="7"/>
  <c r="BO27" i="7"/>
  <c r="BO26" i="7"/>
  <c r="BO25" i="7"/>
  <c r="BO24" i="7"/>
  <c r="BO23" i="7"/>
  <c r="BO22" i="7"/>
  <c r="BO21" i="7"/>
  <c r="BO20" i="7"/>
  <c r="BO19" i="7"/>
  <c r="BO18" i="7"/>
  <c r="BO17" i="7"/>
  <c r="BO16" i="7"/>
  <c r="BO15" i="7"/>
  <c r="BO14" i="7"/>
  <c r="BO13" i="7"/>
  <c r="AP112" i="7"/>
  <c r="AP111" i="7"/>
  <c r="AP110" i="7"/>
  <c r="AP109" i="7"/>
  <c r="AP108" i="7"/>
  <c r="AP107" i="7"/>
  <c r="AP106" i="7"/>
  <c r="AP105" i="7"/>
  <c r="AP104" i="7"/>
  <c r="AP103" i="7"/>
  <c r="AP102" i="7"/>
  <c r="AP101" i="7"/>
  <c r="AP100" i="7"/>
  <c r="AP99" i="7"/>
  <c r="AP98" i="7"/>
  <c r="AP97" i="7"/>
  <c r="AP96" i="7"/>
  <c r="AP95" i="7"/>
  <c r="AP94" i="7"/>
  <c r="AP93" i="7"/>
  <c r="AP92" i="7"/>
  <c r="AP91" i="7"/>
  <c r="AP90" i="7"/>
  <c r="AP89" i="7"/>
  <c r="AP88" i="7"/>
  <c r="AP87" i="7"/>
  <c r="AP86" i="7"/>
  <c r="AP85" i="7"/>
  <c r="AP84" i="7"/>
  <c r="AP83" i="7"/>
  <c r="AP82" i="7"/>
  <c r="AP81" i="7"/>
  <c r="AP80" i="7"/>
  <c r="AP79" i="7"/>
  <c r="AP78" i="7"/>
  <c r="AP77" i="7"/>
  <c r="AP76" i="7"/>
  <c r="AP75" i="7"/>
  <c r="AP74" i="7"/>
  <c r="AP73" i="7"/>
  <c r="AP72" i="7"/>
  <c r="AP71" i="7"/>
  <c r="AP70" i="7"/>
  <c r="AP69" i="7"/>
  <c r="AP68" i="7"/>
  <c r="AP67" i="7"/>
  <c r="AP66" i="7"/>
  <c r="AP65" i="7"/>
  <c r="AP64" i="7"/>
  <c r="AP63" i="7"/>
  <c r="AP62" i="7"/>
  <c r="AP61" i="7"/>
  <c r="AP60" i="7"/>
  <c r="AP59" i="7"/>
  <c r="AP58" i="7"/>
  <c r="AP57" i="7"/>
  <c r="AP56" i="7"/>
  <c r="AP55" i="7"/>
  <c r="AP54" i="7"/>
  <c r="AP53" i="7"/>
  <c r="AP52" i="7"/>
  <c r="AP51" i="7"/>
  <c r="AP50" i="7"/>
  <c r="AP49" i="7"/>
  <c r="AP48" i="7"/>
  <c r="AP47" i="7"/>
  <c r="AP46" i="7"/>
  <c r="AP45" i="7"/>
  <c r="AP44" i="7"/>
  <c r="AP43" i="7"/>
  <c r="AP42" i="7"/>
  <c r="AP41" i="7"/>
  <c r="AP40" i="7"/>
  <c r="AP39" i="7"/>
  <c r="AP38" i="7"/>
  <c r="AP37" i="7"/>
  <c r="AP36" i="7"/>
  <c r="AP35" i="7"/>
  <c r="AP34" i="7"/>
  <c r="AP33" i="7"/>
  <c r="AP32" i="7"/>
  <c r="AP31" i="7"/>
  <c r="AP30" i="7"/>
  <c r="AP29" i="7"/>
  <c r="AP28" i="7"/>
  <c r="AP27" i="7"/>
  <c r="AP26" i="7"/>
  <c r="AP25" i="7"/>
  <c r="AP24" i="7"/>
  <c r="AP23" i="7"/>
  <c r="AP22" i="7"/>
  <c r="AP21" i="7"/>
  <c r="AP20" i="7"/>
  <c r="AP19" i="7"/>
  <c r="AP18" i="7"/>
  <c r="AP17" i="7"/>
  <c r="AP16" i="7"/>
  <c r="AP15" i="7"/>
  <c r="AP14" i="7"/>
  <c r="AP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KF112" i="6"/>
  <c r="KF111" i="6"/>
  <c r="KF110" i="6"/>
  <c r="KF109" i="6"/>
  <c r="KF108" i="6"/>
  <c r="KF107" i="6"/>
  <c r="KF106" i="6"/>
  <c r="KF105" i="6"/>
  <c r="KF104" i="6"/>
  <c r="KF103" i="6"/>
  <c r="KF102" i="6"/>
  <c r="KF101" i="6"/>
  <c r="KF100" i="6"/>
  <c r="KF99" i="6"/>
  <c r="KF98" i="6"/>
  <c r="KF97" i="6"/>
  <c r="KF96" i="6"/>
  <c r="KF95" i="6"/>
  <c r="KF94" i="6"/>
  <c r="KF93" i="6"/>
  <c r="KF92" i="6"/>
  <c r="KF91" i="6"/>
  <c r="KF90" i="6"/>
  <c r="KF89" i="6"/>
  <c r="KF88" i="6"/>
  <c r="KF87" i="6"/>
  <c r="KF86" i="6"/>
  <c r="KF85" i="6"/>
  <c r="KF84" i="6"/>
  <c r="KF83" i="6"/>
  <c r="KF82" i="6"/>
  <c r="KF81" i="6"/>
  <c r="KF80" i="6"/>
  <c r="KF79" i="6"/>
  <c r="KF78" i="6"/>
  <c r="KF77" i="6"/>
  <c r="KF76" i="6"/>
  <c r="KF75" i="6"/>
  <c r="KF74" i="6"/>
  <c r="KF73" i="6"/>
  <c r="KF72" i="6"/>
  <c r="KF71" i="6"/>
  <c r="KF70" i="6"/>
  <c r="KF69" i="6"/>
  <c r="KF68" i="6"/>
  <c r="KF67" i="6"/>
  <c r="KF66" i="6"/>
  <c r="KF65" i="6"/>
  <c r="KF64" i="6"/>
  <c r="KF63" i="6"/>
  <c r="KF62" i="6"/>
  <c r="KF61" i="6"/>
  <c r="KF60" i="6"/>
  <c r="KF59" i="6"/>
  <c r="KF58" i="6"/>
  <c r="KF57" i="6"/>
  <c r="KF56" i="6"/>
  <c r="KF55" i="6"/>
  <c r="KF54" i="6"/>
  <c r="KF53" i="6"/>
  <c r="KF52" i="6"/>
  <c r="KF51" i="6"/>
  <c r="KF50" i="6"/>
  <c r="KF49" i="6"/>
  <c r="KF48" i="6"/>
  <c r="KF47" i="6"/>
  <c r="KF46" i="6"/>
  <c r="KF45" i="6"/>
  <c r="KF44" i="6"/>
  <c r="KF43" i="6"/>
  <c r="KF42" i="6"/>
  <c r="KF41" i="6"/>
  <c r="KF40" i="6"/>
  <c r="KF39" i="6"/>
  <c r="KF38" i="6"/>
  <c r="KF37" i="6"/>
  <c r="KF36" i="6"/>
  <c r="KF35" i="6"/>
  <c r="KF34" i="6"/>
  <c r="KF33" i="6"/>
  <c r="KF32" i="6"/>
  <c r="KF31" i="6"/>
  <c r="KF30" i="6"/>
  <c r="KF29" i="6"/>
  <c r="KF28" i="6"/>
  <c r="KF27" i="6"/>
  <c r="KF26" i="6"/>
  <c r="KF25" i="6"/>
  <c r="KF24" i="6"/>
  <c r="KF23" i="6"/>
  <c r="KF22" i="6"/>
  <c r="KF21" i="6"/>
  <c r="KF20" i="6"/>
  <c r="KF19" i="6"/>
  <c r="KF18" i="6"/>
  <c r="KF17" i="6"/>
  <c r="KF16" i="6"/>
  <c r="KF15" i="6"/>
  <c r="KF14" i="6"/>
  <c r="KF13" i="6"/>
  <c r="JG112" i="6"/>
  <c r="JG111" i="6"/>
  <c r="JG110" i="6"/>
  <c r="JG109" i="6"/>
  <c r="JG108" i="6"/>
  <c r="JG107" i="6"/>
  <c r="JG106" i="6"/>
  <c r="JG105" i="6"/>
  <c r="JG104" i="6"/>
  <c r="JG103" i="6"/>
  <c r="JG102" i="6"/>
  <c r="JG101" i="6"/>
  <c r="JG100" i="6"/>
  <c r="JG99" i="6"/>
  <c r="JG98" i="6"/>
  <c r="JG97" i="6"/>
  <c r="JG96" i="6"/>
  <c r="JG95" i="6"/>
  <c r="JG94" i="6"/>
  <c r="JG93" i="6"/>
  <c r="JG92" i="6"/>
  <c r="JG91" i="6"/>
  <c r="JG90" i="6"/>
  <c r="JG89" i="6"/>
  <c r="JG88" i="6"/>
  <c r="JG87" i="6"/>
  <c r="JG86" i="6"/>
  <c r="JG85" i="6"/>
  <c r="JG84" i="6"/>
  <c r="JG83" i="6"/>
  <c r="JG82" i="6"/>
  <c r="JG81" i="6"/>
  <c r="JG80" i="6"/>
  <c r="JG79" i="6"/>
  <c r="JG78" i="6"/>
  <c r="JG77" i="6"/>
  <c r="JG76" i="6"/>
  <c r="JG75" i="6"/>
  <c r="JG74" i="6"/>
  <c r="JG73" i="6"/>
  <c r="JG72" i="6"/>
  <c r="JG71" i="6"/>
  <c r="JG70" i="6"/>
  <c r="JG69" i="6"/>
  <c r="JG68" i="6"/>
  <c r="JG67" i="6"/>
  <c r="JG66" i="6"/>
  <c r="JG65" i="6"/>
  <c r="JG64" i="6"/>
  <c r="JG63" i="6"/>
  <c r="JG62" i="6"/>
  <c r="JG61" i="6"/>
  <c r="JG60" i="6"/>
  <c r="JG59" i="6"/>
  <c r="JG58" i="6"/>
  <c r="JG57" i="6"/>
  <c r="JG56" i="6"/>
  <c r="JG55" i="6"/>
  <c r="JG54" i="6"/>
  <c r="JG53" i="6"/>
  <c r="JG52" i="6"/>
  <c r="JG51" i="6"/>
  <c r="JG50" i="6"/>
  <c r="JG49" i="6"/>
  <c r="JG48" i="6"/>
  <c r="JG47" i="6"/>
  <c r="JG46" i="6"/>
  <c r="JG45" i="6"/>
  <c r="JG44" i="6"/>
  <c r="JG43" i="6"/>
  <c r="JG42" i="6"/>
  <c r="JG41" i="6"/>
  <c r="JG40" i="6"/>
  <c r="JG39" i="6"/>
  <c r="JG38" i="6"/>
  <c r="JG37" i="6"/>
  <c r="JG36" i="6"/>
  <c r="JG35" i="6"/>
  <c r="JG34" i="6"/>
  <c r="JG33" i="6"/>
  <c r="JG32" i="6"/>
  <c r="JG31" i="6"/>
  <c r="JG30" i="6"/>
  <c r="JG29" i="6"/>
  <c r="JG28" i="6"/>
  <c r="JG27" i="6"/>
  <c r="JG26" i="6"/>
  <c r="JG25" i="6"/>
  <c r="JG24" i="6"/>
  <c r="JG23" i="6"/>
  <c r="JG22" i="6"/>
  <c r="JG21" i="6"/>
  <c r="JG20" i="6"/>
  <c r="JG19" i="6"/>
  <c r="JG18" i="6"/>
  <c r="JG17" i="6"/>
  <c r="JG16" i="6"/>
  <c r="JG15" i="6"/>
  <c r="JG14" i="6"/>
  <c r="JG13" i="6"/>
  <c r="IH112" i="6"/>
  <c r="IH111" i="6"/>
  <c r="IH110" i="6"/>
  <c r="IH109" i="6"/>
  <c r="IH108" i="6"/>
  <c r="IH107" i="6"/>
  <c r="IH106" i="6"/>
  <c r="IH105" i="6"/>
  <c r="IH104" i="6"/>
  <c r="IH103" i="6"/>
  <c r="IH102" i="6"/>
  <c r="IH101" i="6"/>
  <c r="IH100" i="6"/>
  <c r="IH99" i="6"/>
  <c r="IH98" i="6"/>
  <c r="IH97" i="6"/>
  <c r="IH96" i="6"/>
  <c r="IH95" i="6"/>
  <c r="IH94" i="6"/>
  <c r="IH93" i="6"/>
  <c r="IH92" i="6"/>
  <c r="IH91" i="6"/>
  <c r="IH90" i="6"/>
  <c r="IH89" i="6"/>
  <c r="IH88" i="6"/>
  <c r="IH87" i="6"/>
  <c r="IH86" i="6"/>
  <c r="IH85" i="6"/>
  <c r="IH84" i="6"/>
  <c r="IH83" i="6"/>
  <c r="IH82" i="6"/>
  <c r="IH81" i="6"/>
  <c r="IH80" i="6"/>
  <c r="IH79" i="6"/>
  <c r="IH78" i="6"/>
  <c r="IH77" i="6"/>
  <c r="IH76" i="6"/>
  <c r="IH75" i="6"/>
  <c r="IH74" i="6"/>
  <c r="IH73" i="6"/>
  <c r="IH72" i="6"/>
  <c r="IH71" i="6"/>
  <c r="IH70" i="6"/>
  <c r="IH69" i="6"/>
  <c r="IH68" i="6"/>
  <c r="IH67" i="6"/>
  <c r="IH66" i="6"/>
  <c r="IH65" i="6"/>
  <c r="IH64" i="6"/>
  <c r="IH63" i="6"/>
  <c r="IH62" i="6"/>
  <c r="IH61" i="6"/>
  <c r="IH60" i="6"/>
  <c r="IH59" i="6"/>
  <c r="IH58" i="6"/>
  <c r="IH57" i="6"/>
  <c r="IH56" i="6"/>
  <c r="IH55" i="6"/>
  <c r="IH54" i="6"/>
  <c r="IH53" i="6"/>
  <c r="IH52" i="6"/>
  <c r="IH51" i="6"/>
  <c r="IH50" i="6"/>
  <c r="IH49" i="6"/>
  <c r="IH48" i="6"/>
  <c r="IH47" i="6"/>
  <c r="IH46" i="6"/>
  <c r="IH45" i="6"/>
  <c r="IH44" i="6"/>
  <c r="IH43" i="6"/>
  <c r="IH42" i="6"/>
  <c r="IH41" i="6"/>
  <c r="IH40" i="6"/>
  <c r="IH39" i="6"/>
  <c r="IH38" i="6"/>
  <c r="IH37" i="6"/>
  <c r="IH36" i="6"/>
  <c r="IH35" i="6"/>
  <c r="IH34" i="6"/>
  <c r="IH33" i="6"/>
  <c r="IH32" i="6"/>
  <c r="IH31" i="6"/>
  <c r="IH30" i="6"/>
  <c r="IH29" i="6"/>
  <c r="IH28" i="6"/>
  <c r="IH27" i="6"/>
  <c r="IH26" i="6"/>
  <c r="IH25" i="6"/>
  <c r="IH24" i="6"/>
  <c r="IH23" i="6"/>
  <c r="IH22" i="6"/>
  <c r="IH21" i="6"/>
  <c r="IH20" i="6"/>
  <c r="IH19" i="6"/>
  <c r="IH18" i="6"/>
  <c r="IH17" i="6"/>
  <c r="IH16" i="6"/>
  <c r="IH15" i="6"/>
  <c r="IH14" i="6"/>
  <c r="IH13" i="6"/>
  <c r="HI112" i="6"/>
  <c r="HI111" i="6"/>
  <c r="HI110" i="6"/>
  <c r="HI109" i="6"/>
  <c r="HI108" i="6"/>
  <c r="HI107" i="6"/>
  <c r="HI106" i="6"/>
  <c r="HI105" i="6"/>
  <c r="HI104" i="6"/>
  <c r="HI103" i="6"/>
  <c r="HI102" i="6"/>
  <c r="HI101" i="6"/>
  <c r="HI100" i="6"/>
  <c r="HI99" i="6"/>
  <c r="HI98" i="6"/>
  <c r="HI97" i="6"/>
  <c r="HI96" i="6"/>
  <c r="HI95" i="6"/>
  <c r="HI94" i="6"/>
  <c r="HI93" i="6"/>
  <c r="HI92" i="6"/>
  <c r="HI91" i="6"/>
  <c r="HI90" i="6"/>
  <c r="HI89" i="6"/>
  <c r="HI88" i="6"/>
  <c r="HI87" i="6"/>
  <c r="HI86" i="6"/>
  <c r="HI85" i="6"/>
  <c r="HI84" i="6"/>
  <c r="HI83" i="6"/>
  <c r="HI82" i="6"/>
  <c r="HI81" i="6"/>
  <c r="HI80" i="6"/>
  <c r="HI79" i="6"/>
  <c r="HI78" i="6"/>
  <c r="HI77" i="6"/>
  <c r="HI76" i="6"/>
  <c r="HI75" i="6"/>
  <c r="HI74" i="6"/>
  <c r="HI73" i="6"/>
  <c r="HI72" i="6"/>
  <c r="HI71" i="6"/>
  <c r="HI70" i="6"/>
  <c r="HI69" i="6"/>
  <c r="HI68" i="6"/>
  <c r="HI67" i="6"/>
  <c r="HI66" i="6"/>
  <c r="HI65" i="6"/>
  <c r="HI64" i="6"/>
  <c r="HI63" i="6"/>
  <c r="HI62" i="6"/>
  <c r="HI61" i="6"/>
  <c r="HI60" i="6"/>
  <c r="HI59" i="6"/>
  <c r="HI58" i="6"/>
  <c r="HI57" i="6"/>
  <c r="HI56" i="6"/>
  <c r="HI55" i="6"/>
  <c r="HI54" i="6"/>
  <c r="HI53" i="6"/>
  <c r="HI52" i="6"/>
  <c r="HI51" i="6"/>
  <c r="HI50" i="6"/>
  <c r="HI49" i="6"/>
  <c r="HI48" i="6"/>
  <c r="HI47" i="6"/>
  <c r="HI46" i="6"/>
  <c r="HI45" i="6"/>
  <c r="HI44" i="6"/>
  <c r="HI43" i="6"/>
  <c r="HI42" i="6"/>
  <c r="HI41" i="6"/>
  <c r="HI40" i="6"/>
  <c r="HI39" i="6"/>
  <c r="HI38" i="6"/>
  <c r="HI37" i="6"/>
  <c r="HI36" i="6"/>
  <c r="HI35" i="6"/>
  <c r="HI34" i="6"/>
  <c r="HI33" i="6"/>
  <c r="HI32" i="6"/>
  <c r="HI31" i="6"/>
  <c r="HI30" i="6"/>
  <c r="HI29" i="6"/>
  <c r="HI28" i="6"/>
  <c r="HI27" i="6"/>
  <c r="HI26" i="6"/>
  <c r="HI25" i="6"/>
  <c r="HI24" i="6"/>
  <c r="HI23" i="6"/>
  <c r="HI22" i="6"/>
  <c r="HI21" i="6"/>
  <c r="HI20" i="6"/>
  <c r="HI19" i="6"/>
  <c r="HI18" i="6"/>
  <c r="HI17" i="6"/>
  <c r="HI16" i="6"/>
  <c r="HI15" i="6"/>
  <c r="HI14" i="6"/>
  <c r="HI13" i="6"/>
  <c r="GJ112" i="6"/>
  <c r="GJ111" i="6"/>
  <c r="GJ110" i="6"/>
  <c r="GJ109" i="6"/>
  <c r="GJ108" i="6"/>
  <c r="GJ107" i="6"/>
  <c r="GJ106" i="6"/>
  <c r="GJ105" i="6"/>
  <c r="GJ104" i="6"/>
  <c r="GJ103" i="6"/>
  <c r="GJ102" i="6"/>
  <c r="GJ101" i="6"/>
  <c r="GJ100" i="6"/>
  <c r="GJ99" i="6"/>
  <c r="GJ98" i="6"/>
  <c r="GJ97" i="6"/>
  <c r="GJ96" i="6"/>
  <c r="GJ95" i="6"/>
  <c r="GJ94" i="6"/>
  <c r="GJ93" i="6"/>
  <c r="GJ92" i="6"/>
  <c r="GJ91" i="6"/>
  <c r="GJ90" i="6"/>
  <c r="GJ89" i="6"/>
  <c r="GJ88" i="6"/>
  <c r="GJ87" i="6"/>
  <c r="GJ86" i="6"/>
  <c r="GJ85" i="6"/>
  <c r="GJ84" i="6"/>
  <c r="GJ83" i="6"/>
  <c r="GJ82" i="6"/>
  <c r="GJ81" i="6"/>
  <c r="GJ80" i="6"/>
  <c r="GJ79" i="6"/>
  <c r="GJ78" i="6"/>
  <c r="GJ77" i="6"/>
  <c r="GJ76" i="6"/>
  <c r="GJ75" i="6"/>
  <c r="GJ74" i="6"/>
  <c r="GJ73" i="6"/>
  <c r="GJ72" i="6"/>
  <c r="GJ71" i="6"/>
  <c r="GJ70" i="6"/>
  <c r="GJ69" i="6"/>
  <c r="GJ68" i="6"/>
  <c r="GJ67" i="6"/>
  <c r="GJ66" i="6"/>
  <c r="GJ65" i="6"/>
  <c r="GJ64" i="6"/>
  <c r="GJ63" i="6"/>
  <c r="GJ62" i="6"/>
  <c r="GJ61" i="6"/>
  <c r="GJ60" i="6"/>
  <c r="GJ59" i="6"/>
  <c r="GJ58" i="6"/>
  <c r="GJ57" i="6"/>
  <c r="GJ56" i="6"/>
  <c r="GJ55" i="6"/>
  <c r="GJ54" i="6"/>
  <c r="GJ53" i="6"/>
  <c r="GJ52" i="6"/>
  <c r="GJ51" i="6"/>
  <c r="GJ50" i="6"/>
  <c r="GJ49" i="6"/>
  <c r="GJ48" i="6"/>
  <c r="GJ47" i="6"/>
  <c r="GJ46" i="6"/>
  <c r="GJ45" i="6"/>
  <c r="GJ44" i="6"/>
  <c r="GJ43" i="6"/>
  <c r="GJ42" i="6"/>
  <c r="GJ41" i="6"/>
  <c r="GJ40" i="6"/>
  <c r="GJ39" i="6"/>
  <c r="GJ38" i="6"/>
  <c r="GJ37" i="6"/>
  <c r="GJ36" i="6"/>
  <c r="GJ35" i="6"/>
  <c r="GJ34" i="6"/>
  <c r="GJ33" i="6"/>
  <c r="GJ32" i="6"/>
  <c r="GJ31" i="6"/>
  <c r="GJ30" i="6"/>
  <c r="GJ29" i="6"/>
  <c r="GJ28" i="6"/>
  <c r="GJ27" i="6"/>
  <c r="GJ26" i="6"/>
  <c r="GJ25" i="6"/>
  <c r="GJ24" i="6"/>
  <c r="GJ23" i="6"/>
  <c r="GJ22" i="6"/>
  <c r="GJ21" i="6"/>
  <c r="GJ20" i="6"/>
  <c r="GJ19" i="6"/>
  <c r="GJ18" i="6"/>
  <c r="GJ17" i="6"/>
  <c r="GJ16" i="6"/>
  <c r="GJ15" i="6"/>
  <c r="GJ14" i="6"/>
  <c r="GJ13" i="6"/>
  <c r="FK112" i="6"/>
  <c r="FK111" i="6"/>
  <c r="FK110" i="6"/>
  <c r="FK109" i="6"/>
  <c r="FK108" i="6"/>
  <c r="FK107" i="6"/>
  <c r="FK106" i="6"/>
  <c r="FK105" i="6"/>
  <c r="FK104" i="6"/>
  <c r="FK103" i="6"/>
  <c r="FK102" i="6"/>
  <c r="FK101" i="6"/>
  <c r="FK100" i="6"/>
  <c r="FK99" i="6"/>
  <c r="FK98" i="6"/>
  <c r="FK97" i="6"/>
  <c r="FK96" i="6"/>
  <c r="FK95" i="6"/>
  <c r="FK94" i="6"/>
  <c r="FK93" i="6"/>
  <c r="FK92" i="6"/>
  <c r="FK91" i="6"/>
  <c r="FK90" i="6"/>
  <c r="FK89" i="6"/>
  <c r="FK88" i="6"/>
  <c r="FK87" i="6"/>
  <c r="FK86" i="6"/>
  <c r="FK85" i="6"/>
  <c r="FK84" i="6"/>
  <c r="FK83" i="6"/>
  <c r="FK82" i="6"/>
  <c r="FK81" i="6"/>
  <c r="FK80" i="6"/>
  <c r="FK79" i="6"/>
  <c r="FK78" i="6"/>
  <c r="FK77" i="6"/>
  <c r="FK76" i="6"/>
  <c r="FK75" i="6"/>
  <c r="FK74" i="6"/>
  <c r="FK73" i="6"/>
  <c r="FK72" i="6"/>
  <c r="FK71" i="6"/>
  <c r="FK70" i="6"/>
  <c r="FK69" i="6"/>
  <c r="FK68" i="6"/>
  <c r="FK67" i="6"/>
  <c r="FK66" i="6"/>
  <c r="FK65" i="6"/>
  <c r="FK64" i="6"/>
  <c r="FK63" i="6"/>
  <c r="FK62" i="6"/>
  <c r="FK61" i="6"/>
  <c r="FK60" i="6"/>
  <c r="FK59" i="6"/>
  <c r="FK58" i="6"/>
  <c r="FK57" i="6"/>
  <c r="FK56" i="6"/>
  <c r="FK55" i="6"/>
  <c r="FK54" i="6"/>
  <c r="FK53" i="6"/>
  <c r="FK52" i="6"/>
  <c r="FK51" i="6"/>
  <c r="FK50" i="6"/>
  <c r="FK49" i="6"/>
  <c r="FK48" i="6"/>
  <c r="FK47" i="6"/>
  <c r="FK46" i="6"/>
  <c r="FK45" i="6"/>
  <c r="FK44" i="6"/>
  <c r="FK43" i="6"/>
  <c r="FK42" i="6"/>
  <c r="FK41" i="6"/>
  <c r="FK40" i="6"/>
  <c r="FK39" i="6"/>
  <c r="FK38" i="6"/>
  <c r="FK37" i="6"/>
  <c r="FK36" i="6"/>
  <c r="FK35" i="6"/>
  <c r="FK34" i="6"/>
  <c r="FK33" i="6"/>
  <c r="FK32" i="6"/>
  <c r="FK31" i="6"/>
  <c r="FK30" i="6"/>
  <c r="FK29" i="6"/>
  <c r="FK28" i="6"/>
  <c r="FK27" i="6"/>
  <c r="FK26" i="6"/>
  <c r="FK25" i="6"/>
  <c r="FK24" i="6"/>
  <c r="FK23" i="6"/>
  <c r="FK22" i="6"/>
  <c r="FK21" i="6"/>
  <c r="FK20" i="6"/>
  <c r="FK19" i="6"/>
  <c r="FK18" i="6"/>
  <c r="FK17" i="6"/>
  <c r="FK16" i="6"/>
  <c r="FK15" i="6"/>
  <c r="FK14" i="6"/>
  <c r="FK13" i="6"/>
  <c r="EL112" i="6"/>
  <c r="EL111" i="6"/>
  <c r="EL110" i="6"/>
  <c r="EL109" i="6"/>
  <c r="EL108" i="6"/>
  <c r="EL107" i="6"/>
  <c r="EL106" i="6"/>
  <c r="EL105" i="6"/>
  <c r="EL104" i="6"/>
  <c r="EL103" i="6"/>
  <c r="EL102" i="6"/>
  <c r="EL101" i="6"/>
  <c r="EL100" i="6"/>
  <c r="EL99" i="6"/>
  <c r="EL98" i="6"/>
  <c r="EL97" i="6"/>
  <c r="EL96" i="6"/>
  <c r="EL95" i="6"/>
  <c r="EL94" i="6"/>
  <c r="EL93" i="6"/>
  <c r="EL92" i="6"/>
  <c r="EL91" i="6"/>
  <c r="EL90" i="6"/>
  <c r="EL89" i="6"/>
  <c r="EL88" i="6"/>
  <c r="EL87" i="6"/>
  <c r="EL86" i="6"/>
  <c r="EL85" i="6"/>
  <c r="EL84" i="6"/>
  <c r="EL83" i="6"/>
  <c r="EL82" i="6"/>
  <c r="EL81" i="6"/>
  <c r="EL80" i="6"/>
  <c r="EL79" i="6"/>
  <c r="EL78" i="6"/>
  <c r="EL77" i="6"/>
  <c r="EL76" i="6"/>
  <c r="EL75" i="6"/>
  <c r="EL74" i="6"/>
  <c r="EL73" i="6"/>
  <c r="EL72" i="6"/>
  <c r="EL71" i="6"/>
  <c r="EL70" i="6"/>
  <c r="EL69" i="6"/>
  <c r="EL68" i="6"/>
  <c r="EL67" i="6"/>
  <c r="EL66" i="6"/>
  <c r="EL65" i="6"/>
  <c r="EL64" i="6"/>
  <c r="EL63" i="6"/>
  <c r="EL62" i="6"/>
  <c r="EL61" i="6"/>
  <c r="EL60" i="6"/>
  <c r="EL59" i="6"/>
  <c r="EL58" i="6"/>
  <c r="EL57" i="6"/>
  <c r="EL56" i="6"/>
  <c r="EL55" i="6"/>
  <c r="EL54" i="6"/>
  <c r="EL53" i="6"/>
  <c r="EL52" i="6"/>
  <c r="EL51" i="6"/>
  <c r="EL50" i="6"/>
  <c r="EL49" i="6"/>
  <c r="EL48" i="6"/>
  <c r="EL47" i="6"/>
  <c r="EL46" i="6"/>
  <c r="EL45" i="6"/>
  <c r="EL44" i="6"/>
  <c r="EL43" i="6"/>
  <c r="EL42" i="6"/>
  <c r="EL41" i="6"/>
  <c r="EL40" i="6"/>
  <c r="EL39" i="6"/>
  <c r="EL38" i="6"/>
  <c r="EL37" i="6"/>
  <c r="EL36" i="6"/>
  <c r="EL35" i="6"/>
  <c r="EL34" i="6"/>
  <c r="EL33" i="6"/>
  <c r="EL32" i="6"/>
  <c r="EL31" i="6"/>
  <c r="EL30" i="6"/>
  <c r="EL29" i="6"/>
  <c r="EL28" i="6"/>
  <c r="EL27" i="6"/>
  <c r="EL26" i="6"/>
  <c r="EL25" i="6"/>
  <c r="EL24" i="6"/>
  <c r="EL23" i="6"/>
  <c r="EL22" i="6"/>
  <c r="EL21" i="6"/>
  <c r="EL20" i="6"/>
  <c r="EL19" i="6"/>
  <c r="EL18" i="6"/>
  <c r="EL17" i="6"/>
  <c r="EL16" i="6"/>
  <c r="EL15" i="6"/>
  <c r="EL14" i="6"/>
  <c r="EL13" i="6"/>
  <c r="DM112" i="6"/>
  <c r="DM111" i="6"/>
  <c r="DM110" i="6"/>
  <c r="DM109" i="6"/>
  <c r="DM108" i="6"/>
  <c r="DM107" i="6"/>
  <c r="DM106" i="6"/>
  <c r="DM105" i="6"/>
  <c r="DM104" i="6"/>
  <c r="DM103" i="6"/>
  <c r="DM102" i="6"/>
  <c r="DM101" i="6"/>
  <c r="DM100" i="6"/>
  <c r="DM99" i="6"/>
  <c r="DM98" i="6"/>
  <c r="DM97" i="6"/>
  <c r="DM96" i="6"/>
  <c r="DM95" i="6"/>
  <c r="DM94" i="6"/>
  <c r="DM93" i="6"/>
  <c r="DM92" i="6"/>
  <c r="DM91" i="6"/>
  <c r="DM90" i="6"/>
  <c r="DM89" i="6"/>
  <c r="DM88" i="6"/>
  <c r="DM87" i="6"/>
  <c r="DM86" i="6"/>
  <c r="DM85" i="6"/>
  <c r="DM84" i="6"/>
  <c r="DM83" i="6"/>
  <c r="DM82" i="6"/>
  <c r="DM81" i="6"/>
  <c r="DM80" i="6"/>
  <c r="DM79" i="6"/>
  <c r="DM78" i="6"/>
  <c r="DM77" i="6"/>
  <c r="DM76" i="6"/>
  <c r="DM75" i="6"/>
  <c r="DM74" i="6"/>
  <c r="DM73" i="6"/>
  <c r="DM72" i="6"/>
  <c r="DM71" i="6"/>
  <c r="DM70" i="6"/>
  <c r="DM69" i="6"/>
  <c r="DM68" i="6"/>
  <c r="DM67" i="6"/>
  <c r="DM66" i="6"/>
  <c r="DM65" i="6"/>
  <c r="DM64" i="6"/>
  <c r="DM63" i="6"/>
  <c r="DM62" i="6"/>
  <c r="DM61" i="6"/>
  <c r="DM60" i="6"/>
  <c r="DM59" i="6"/>
  <c r="DM58" i="6"/>
  <c r="DM57" i="6"/>
  <c r="DM56" i="6"/>
  <c r="DM55" i="6"/>
  <c r="DM54" i="6"/>
  <c r="DM53" i="6"/>
  <c r="DM52" i="6"/>
  <c r="DM51" i="6"/>
  <c r="DM50" i="6"/>
  <c r="DM49" i="6"/>
  <c r="DM48" i="6"/>
  <c r="DM47" i="6"/>
  <c r="DM46" i="6"/>
  <c r="DM45" i="6"/>
  <c r="DM44" i="6"/>
  <c r="DM43" i="6"/>
  <c r="DM42" i="6"/>
  <c r="DM41" i="6"/>
  <c r="DM40" i="6"/>
  <c r="DM39" i="6"/>
  <c r="DM38" i="6"/>
  <c r="DM37" i="6"/>
  <c r="DM36" i="6"/>
  <c r="DM35" i="6"/>
  <c r="DM34" i="6"/>
  <c r="DM33" i="6"/>
  <c r="DM32" i="6"/>
  <c r="DM31" i="6"/>
  <c r="DM30" i="6"/>
  <c r="DM29" i="6"/>
  <c r="DM28" i="6"/>
  <c r="DM27" i="6"/>
  <c r="DM26" i="6"/>
  <c r="DM25" i="6"/>
  <c r="DM24" i="6"/>
  <c r="DM23" i="6"/>
  <c r="DM22" i="6"/>
  <c r="DM21" i="6"/>
  <c r="DM20" i="6"/>
  <c r="DM19" i="6"/>
  <c r="DM18" i="6"/>
  <c r="DM17" i="6"/>
  <c r="DM16" i="6"/>
  <c r="DM15" i="6"/>
  <c r="DM14" i="6"/>
  <c r="DM13" i="6"/>
  <c r="CN112" i="6"/>
  <c r="CN111" i="6"/>
  <c r="CN110" i="6"/>
  <c r="CN109" i="6"/>
  <c r="CN108" i="6"/>
  <c r="CN107" i="6"/>
  <c r="CN106" i="6"/>
  <c r="CN105" i="6"/>
  <c r="CN104" i="6"/>
  <c r="CN103" i="6"/>
  <c r="CN102" i="6"/>
  <c r="CN101" i="6"/>
  <c r="CN100" i="6"/>
  <c r="CN99" i="6"/>
  <c r="CN98" i="6"/>
  <c r="CN97" i="6"/>
  <c r="CN96" i="6"/>
  <c r="CN95" i="6"/>
  <c r="CN94" i="6"/>
  <c r="CN93" i="6"/>
  <c r="CN92" i="6"/>
  <c r="CN91" i="6"/>
  <c r="CN90" i="6"/>
  <c r="CN89" i="6"/>
  <c r="CN88" i="6"/>
  <c r="CN87" i="6"/>
  <c r="CN86" i="6"/>
  <c r="CN85" i="6"/>
  <c r="CN84" i="6"/>
  <c r="CN83" i="6"/>
  <c r="CN82" i="6"/>
  <c r="CN81" i="6"/>
  <c r="CN80" i="6"/>
  <c r="CN79" i="6"/>
  <c r="CN78" i="6"/>
  <c r="CN77" i="6"/>
  <c r="CN76" i="6"/>
  <c r="CN75" i="6"/>
  <c r="CN74" i="6"/>
  <c r="CN73" i="6"/>
  <c r="CN72" i="6"/>
  <c r="CN71" i="6"/>
  <c r="CN70" i="6"/>
  <c r="CN69" i="6"/>
  <c r="CN68" i="6"/>
  <c r="CN67" i="6"/>
  <c r="CN66" i="6"/>
  <c r="CN65" i="6"/>
  <c r="CN64" i="6"/>
  <c r="CN63" i="6"/>
  <c r="CN62" i="6"/>
  <c r="CN61" i="6"/>
  <c r="CN60" i="6"/>
  <c r="CN59" i="6"/>
  <c r="CN58" i="6"/>
  <c r="CN57" i="6"/>
  <c r="CN56" i="6"/>
  <c r="CN55" i="6"/>
  <c r="CN54" i="6"/>
  <c r="CN53" i="6"/>
  <c r="CN52" i="6"/>
  <c r="CN51" i="6"/>
  <c r="CN50" i="6"/>
  <c r="CN49" i="6"/>
  <c r="CN48" i="6"/>
  <c r="CN47" i="6"/>
  <c r="CN46" i="6"/>
  <c r="CN45" i="6"/>
  <c r="CN44" i="6"/>
  <c r="CN43" i="6"/>
  <c r="CN42" i="6"/>
  <c r="CN41" i="6"/>
  <c r="CN40" i="6"/>
  <c r="CN39" i="6"/>
  <c r="CN38" i="6"/>
  <c r="CN37" i="6"/>
  <c r="CN36" i="6"/>
  <c r="CN35" i="6"/>
  <c r="CN34" i="6"/>
  <c r="CN33" i="6"/>
  <c r="CN32" i="6"/>
  <c r="CN31" i="6"/>
  <c r="CN30" i="6"/>
  <c r="CN29" i="6"/>
  <c r="CN28" i="6"/>
  <c r="CN27" i="6"/>
  <c r="CN26" i="6"/>
  <c r="CN25" i="6"/>
  <c r="CN24" i="6"/>
  <c r="CN23" i="6"/>
  <c r="CN22" i="6"/>
  <c r="CN21" i="6"/>
  <c r="CN20" i="6"/>
  <c r="CN19" i="6"/>
  <c r="CN18" i="6"/>
  <c r="CN17" i="6"/>
  <c r="CN16" i="6"/>
  <c r="CN15" i="6"/>
  <c r="CN14" i="6"/>
  <c r="CN13" i="6"/>
  <c r="BO112" i="6"/>
  <c r="BO111" i="6"/>
  <c r="BO110" i="6"/>
  <c r="BO109" i="6"/>
  <c r="BO108" i="6"/>
  <c r="BO107" i="6"/>
  <c r="BO106" i="6"/>
  <c r="BO105" i="6"/>
  <c r="BO104" i="6"/>
  <c r="BO103" i="6"/>
  <c r="BO102" i="6"/>
  <c r="BO101" i="6"/>
  <c r="BO100" i="6"/>
  <c r="BO99" i="6"/>
  <c r="BO98" i="6"/>
  <c r="BO97" i="6"/>
  <c r="BO96" i="6"/>
  <c r="BO95" i="6"/>
  <c r="BO94" i="6"/>
  <c r="BO93" i="6"/>
  <c r="BO92" i="6"/>
  <c r="BO91" i="6"/>
  <c r="BO90" i="6"/>
  <c r="BO89" i="6"/>
  <c r="BO88" i="6"/>
  <c r="BO87" i="6"/>
  <c r="BO86" i="6"/>
  <c r="BO85" i="6"/>
  <c r="BO84" i="6"/>
  <c r="BO83" i="6"/>
  <c r="BO82" i="6"/>
  <c r="BO81" i="6"/>
  <c r="BO80" i="6"/>
  <c r="BO79" i="6"/>
  <c r="BO78" i="6"/>
  <c r="BO77" i="6"/>
  <c r="BO76" i="6"/>
  <c r="BO75" i="6"/>
  <c r="BO74" i="6"/>
  <c r="BO73" i="6"/>
  <c r="BO72" i="6"/>
  <c r="BO71" i="6"/>
  <c r="BO70" i="6"/>
  <c r="BO69" i="6"/>
  <c r="BO68" i="6"/>
  <c r="BO67" i="6"/>
  <c r="BO66" i="6"/>
  <c r="BO65" i="6"/>
  <c r="BO64" i="6"/>
  <c r="BO63" i="6"/>
  <c r="BO62" i="6"/>
  <c r="BO61" i="6"/>
  <c r="BO60" i="6"/>
  <c r="BO59" i="6"/>
  <c r="BO58" i="6"/>
  <c r="BO57" i="6"/>
  <c r="BO56" i="6"/>
  <c r="BO55" i="6"/>
  <c r="BO54" i="6"/>
  <c r="BO53" i="6"/>
  <c r="BO52" i="6"/>
  <c r="BO51" i="6"/>
  <c r="BO50" i="6"/>
  <c r="BO49" i="6"/>
  <c r="BO48" i="6"/>
  <c r="BO47" i="6"/>
  <c r="BO46" i="6"/>
  <c r="BO45" i="6"/>
  <c r="BO44" i="6"/>
  <c r="BO43" i="6"/>
  <c r="BO42" i="6"/>
  <c r="BO41" i="6"/>
  <c r="BO40" i="6"/>
  <c r="BO39" i="6"/>
  <c r="BO38" i="6"/>
  <c r="BO37" i="6"/>
  <c r="BO36" i="6"/>
  <c r="BO35" i="6"/>
  <c r="BO34" i="6"/>
  <c r="BO33" i="6"/>
  <c r="BO32" i="6"/>
  <c r="BO31" i="6"/>
  <c r="BO30" i="6"/>
  <c r="BO29" i="6"/>
  <c r="BO28" i="6"/>
  <c r="BO27" i="6"/>
  <c r="BO26" i="6"/>
  <c r="BO25" i="6"/>
  <c r="BO24" i="6"/>
  <c r="BO23" i="6"/>
  <c r="BO22" i="6"/>
  <c r="BO21" i="6"/>
  <c r="BO20" i="6"/>
  <c r="BO19" i="6"/>
  <c r="BO18" i="6"/>
  <c r="BO17" i="6"/>
  <c r="BO16" i="6"/>
  <c r="BO15" i="6"/>
  <c r="BO14" i="6"/>
  <c r="BO13" i="6"/>
  <c r="AP112" i="6"/>
  <c r="AP111" i="6"/>
  <c r="AP110" i="6"/>
  <c r="AP109" i="6"/>
  <c r="AP108" i="6"/>
  <c r="AP107" i="6"/>
  <c r="AP106" i="6"/>
  <c r="AP105" i="6"/>
  <c r="AP104" i="6"/>
  <c r="AP103" i="6"/>
  <c r="AP102" i="6"/>
  <c r="AP101" i="6"/>
  <c r="AP100" i="6"/>
  <c r="AP99" i="6"/>
  <c r="AP98" i="6"/>
  <c r="AP97" i="6"/>
  <c r="AP96" i="6"/>
  <c r="AP95" i="6"/>
  <c r="AP94" i="6"/>
  <c r="AP93" i="6"/>
  <c r="AP92" i="6"/>
  <c r="AP91" i="6"/>
  <c r="AP90" i="6"/>
  <c r="AP89" i="6"/>
  <c r="AP88" i="6"/>
  <c r="AP87" i="6"/>
  <c r="AP86" i="6"/>
  <c r="AP85" i="6"/>
  <c r="AP84" i="6"/>
  <c r="AP83" i="6"/>
  <c r="AP82" i="6"/>
  <c r="AP81" i="6"/>
  <c r="AP80" i="6"/>
  <c r="AP79" i="6"/>
  <c r="AP78" i="6"/>
  <c r="AP77" i="6"/>
  <c r="AP76" i="6"/>
  <c r="AP75" i="6"/>
  <c r="AP74" i="6"/>
  <c r="AP73" i="6"/>
  <c r="AP72" i="6"/>
  <c r="AP71" i="6"/>
  <c r="AP70" i="6"/>
  <c r="AP69" i="6"/>
  <c r="AP68" i="6"/>
  <c r="AP67" i="6"/>
  <c r="AP66" i="6"/>
  <c r="AP65" i="6"/>
  <c r="AP64" i="6"/>
  <c r="AP63" i="6"/>
  <c r="AP62" i="6"/>
  <c r="AP61" i="6"/>
  <c r="AP60" i="6"/>
  <c r="AP59" i="6"/>
  <c r="AP58" i="6"/>
  <c r="AP57" i="6"/>
  <c r="AP56" i="6"/>
  <c r="AP55" i="6"/>
  <c r="AP54" i="6"/>
  <c r="AP53" i="6"/>
  <c r="AP52" i="6"/>
  <c r="AP51" i="6"/>
  <c r="AP50" i="6"/>
  <c r="AP49" i="6"/>
  <c r="AP48" i="6"/>
  <c r="AP47" i="6"/>
  <c r="AP46" i="6"/>
  <c r="AP45" i="6"/>
  <c r="AP44" i="6"/>
  <c r="AP43" i="6"/>
  <c r="AP42" i="6"/>
  <c r="AP41" i="6"/>
  <c r="AP40" i="6"/>
  <c r="AP39" i="6"/>
  <c r="AP38" i="6"/>
  <c r="AP37" i="6"/>
  <c r="AP36" i="6"/>
  <c r="AP35" i="6"/>
  <c r="AP34" i="6"/>
  <c r="AP33" i="6"/>
  <c r="AP32" i="6"/>
  <c r="AP31" i="6"/>
  <c r="AP30" i="6"/>
  <c r="AP29" i="6"/>
  <c r="AP28" i="6"/>
  <c r="AP27" i="6"/>
  <c r="AP26" i="6"/>
  <c r="AP25" i="6"/>
  <c r="AP24" i="6"/>
  <c r="AP23" i="6"/>
  <c r="AP22" i="6"/>
  <c r="AP21" i="6"/>
  <c r="AP20" i="6"/>
  <c r="AP19" i="6"/>
  <c r="AP18" i="6"/>
  <c r="AP17" i="6"/>
  <c r="AP16" i="6"/>
  <c r="AP15" i="6"/>
  <c r="AP14" i="6"/>
  <c r="AP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KF112" i="5"/>
  <c r="KF111" i="5"/>
  <c r="KF110" i="5"/>
  <c r="KF109" i="5"/>
  <c r="KF108" i="5"/>
  <c r="KF107" i="5"/>
  <c r="KF106" i="5"/>
  <c r="KF105" i="5"/>
  <c r="KF104" i="5"/>
  <c r="KF103" i="5"/>
  <c r="KF102" i="5"/>
  <c r="KF101" i="5"/>
  <c r="KF100" i="5"/>
  <c r="KF99" i="5"/>
  <c r="KF98" i="5"/>
  <c r="KF97" i="5"/>
  <c r="KF96" i="5"/>
  <c r="KF95" i="5"/>
  <c r="KF94" i="5"/>
  <c r="KF93" i="5"/>
  <c r="KF92" i="5"/>
  <c r="KF91" i="5"/>
  <c r="KF90" i="5"/>
  <c r="KF89" i="5"/>
  <c r="KF88" i="5"/>
  <c r="KF87" i="5"/>
  <c r="KF86" i="5"/>
  <c r="KF85" i="5"/>
  <c r="KF84" i="5"/>
  <c r="KF83" i="5"/>
  <c r="KF82" i="5"/>
  <c r="KF81" i="5"/>
  <c r="KF80" i="5"/>
  <c r="KF79" i="5"/>
  <c r="KF78" i="5"/>
  <c r="KF77" i="5"/>
  <c r="KF76" i="5"/>
  <c r="KF75" i="5"/>
  <c r="KF74" i="5"/>
  <c r="KF73" i="5"/>
  <c r="KF72" i="5"/>
  <c r="KF71" i="5"/>
  <c r="KF70" i="5"/>
  <c r="KF69" i="5"/>
  <c r="KF68" i="5"/>
  <c r="KF67" i="5"/>
  <c r="KF66" i="5"/>
  <c r="KF65" i="5"/>
  <c r="KF64" i="5"/>
  <c r="KF63" i="5"/>
  <c r="KF62" i="5"/>
  <c r="KF61" i="5"/>
  <c r="KF60" i="5"/>
  <c r="KF59" i="5"/>
  <c r="KF58" i="5"/>
  <c r="KF57" i="5"/>
  <c r="KF56" i="5"/>
  <c r="KF55" i="5"/>
  <c r="KF54" i="5"/>
  <c r="KF53" i="5"/>
  <c r="KF52" i="5"/>
  <c r="KF51" i="5"/>
  <c r="KF50" i="5"/>
  <c r="KF49" i="5"/>
  <c r="KF48" i="5"/>
  <c r="KF47" i="5"/>
  <c r="KF46" i="5"/>
  <c r="KF45" i="5"/>
  <c r="KF44" i="5"/>
  <c r="KF43" i="5"/>
  <c r="KF42" i="5"/>
  <c r="KF41" i="5"/>
  <c r="KF40" i="5"/>
  <c r="KF39" i="5"/>
  <c r="KF38" i="5"/>
  <c r="KF37" i="5"/>
  <c r="KF36" i="5"/>
  <c r="KF35" i="5"/>
  <c r="KF34" i="5"/>
  <c r="KF33" i="5"/>
  <c r="KF32" i="5"/>
  <c r="KF31" i="5"/>
  <c r="KF30" i="5"/>
  <c r="KF29" i="5"/>
  <c r="KF28" i="5"/>
  <c r="KF27" i="5"/>
  <c r="KF26" i="5"/>
  <c r="KF25" i="5"/>
  <c r="KF24" i="5"/>
  <c r="KF23" i="5"/>
  <c r="KF22" i="5"/>
  <c r="KF21" i="5"/>
  <c r="KF20" i="5"/>
  <c r="KF19" i="5"/>
  <c r="KF18" i="5"/>
  <c r="KF17" i="5"/>
  <c r="KF16" i="5"/>
  <c r="KF15" i="5"/>
  <c r="KF14" i="5"/>
  <c r="KF13" i="5"/>
  <c r="JG112" i="5"/>
  <c r="JG111" i="5"/>
  <c r="JG110" i="5"/>
  <c r="JG109" i="5"/>
  <c r="JG108" i="5"/>
  <c r="JG107" i="5"/>
  <c r="JG106" i="5"/>
  <c r="JG105" i="5"/>
  <c r="JG104" i="5"/>
  <c r="JG103" i="5"/>
  <c r="JG102" i="5"/>
  <c r="JG101" i="5"/>
  <c r="JG100" i="5"/>
  <c r="JG99" i="5"/>
  <c r="JG98" i="5"/>
  <c r="JG97" i="5"/>
  <c r="JG96" i="5"/>
  <c r="JG95" i="5"/>
  <c r="JG94" i="5"/>
  <c r="JG93" i="5"/>
  <c r="JG92" i="5"/>
  <c r="JG91" i="5"/>
  <c r="JG90" i="5"/>
  <c r="JG89" i="5"/>
  <c r="JG88" i="5"/>
  <c r="JG87" i="5"/>
  <c r="JG86" i="5"/>
  <c r="JG85" i="5"/>
  <c r="JG84" i="5"/>
  <c r="JG83" i="5"/>
  <c r="JG82" i="5"/>
  <c r="JG81" i="5"/>
  <c r="JG80" i="5"/>
  <c r="JG79" i="5"/>
  <c r="JG78" i="5"/>
  <c r="JG77" i="5"/>
  <c r="JG76" i="5"/>
  <c r="JG75" i="5"/>
  <c r="JG74" i="5"/>
  <c r="JG73" i="5"/>
  <c r="JG72" i="5"/>
  <c r="JG71" i="5"/>
  <c r="JG70" i="5"/>
  <c r="JG69" i="5"/>
  <c r="JG68" i="5"/>
  <c r="JG67" i="5"/>
  <c r="JG66" i="5"/>
  <c r="JG65" i="5"/>
  <c r="JG64" i="5"/>
  <c r="JG63" i="5"/>
  <c r="JG62" i="5"/>
  <c r="JG61" i="5"/>
  <c r="JG60" i="5"/>
  <c r="JG59" i="5"/>
  <c r="JG58" i="5"/>
  <c r="JG57" i="5"/>
  <c r="JG56" i="5"/>
  <c r="JG55" i="5"/>
  <c r="JG54" i="5"/>
  <c r="JG53" i="5"/>
  <c r="JG52" i="5"/>
  <c r="JG51" i="5"/>
  <c r="JG50" i="5"/>
  <c r="JG49" i="5"/>
  <c r="JG48" i="5"/>
  <c r="JG47" i="5"/>
  <c r="JG46" i="5"/>
  <c r="JG45" i="5"/>
  <c r="JG44" i="5"/>
  <c r="JG43" i="5"/>
  <c r="JG42" i="5"/>
  <c r="JG41" i="5"/>
  <c r="JG40" i="5"/>
  <c r="JG39" i="5"/>
  <c r="JG38" i="5"/>
  <c r="JG37" i="5"/>
  <c r="JG36" i="5"/>
  <c r="JG35" i="5"/>
  <c r="JG34" i="5"/>
  <c r="JG33" i="5"/>
  <c r="JG32" i="5"/>
  <c r="JG31" i="5"/>
  <c r="JG30" i="5"/>
  <c r="JG29" i="5"/>
  <c r="JG28" i="5"/>
  <c r="JG27" i="5"/>
  <c r="JG26" i="5"/>
  <c r="JG25" i="5"/>
  <c r="JG24" i="5"/>
  <c r="JG23" i="5"/>
  <c r="JG22" i="5"/>
  <c r="JG21" i="5"/>
  <c r="JG20" i="5"/>
  <c r="JG19" i="5"/>
  <c r="JG18" i="5"/>
  <c r="JG17" i="5"/>
  <c r="JG16" i="5"/>
  <c r="JG15" i="5"/>
  <c r="JG14" i="5"/>
  <c r="JG13" i="5"/>
  <c r="IH112" i="5"/>
  <c r="IH111" i="5"/>
  <c r="IH110" i="5"/>
  <c r="IH109" i="5"/>
  <c r="IH108" i="5"/>
  <c r="IH107" i="5"/>
  <c r="IH106" i="5"/>
  <c r="IH105" i="5"/>
  <c r="IH104" i="5"/>
  <c r="IH103" i="5"/>
  <c r="IH102" i="5"/>
  <c r="IH101" i="5"/>
  <c r="IH100" i="5"/>
  <c r="IH99" i="5"/>
  <c r="IH98" i="5"/>
  <c r="IH97" i="5"/>
  <c r="IH96" i="5"/>
  <c r="IH95" i="5"/>
  <c r="IH94" i="5"/>
  <c r="IH93" i="5"/>
  <c r="IH92" i="5"/>
  <c r="IH91" i="5"/>
  <c r="IH90" i="5"/>
  <c r="IH89" i="5"/>
  <c r="IH88" i="5"/>
  <c r="IH87" i="5"/>
  <c r="IH86" i="5"/>
  <c r="IH85" i="5"/>
  <c r="IH84" i="5"/>
  <c r="IH83" i="5"/>
  <c r="IH82" i="5"/>
  <c r="IH81" i="5"/>
  <c r="IH80" i="5"/>
  <c r="IH79" i="5"/>
  <c r="IH78" i="5"/>
  <c r="IH77" i="5"/>
  <c r="IH76" i="5"/>
  <c r="IH75" i="5"/>
  <c r="IH74" i="5"/>
  <c r="IH73" i="5"/>
  <c r="IH72" i="5"/>
  <c r="IH71" i="5"/>
  <c r="IH70" i="5"/>
  <c r="IH69" i="5"/>
  <c r="IH68" i="5"/>
  <c r="IH67" i="5"/>
  <c r="IH66" i="5"/>
  <c r="IH65" i="5"/>
  <c r="IH64" i="5"/>
  <c r="IH63" i="5"/>
  <c r="IH62" i="5"/>
  <c r="IH61" i="5"/>
  <c r="IH60" i="5"/>
  <c r="IH59" i="5"/>
  <c r="IH58" i="5"/>
  <c r="IH57" i="5"/>
  <c r="IH56" i="5"/>
  <c r="IH55" i="5"/>
  <c r="IH54" i="5"/>
  <c r="IH53" i="5"/>
  <c r="IH52" i="5"/>
  <c r="IH51" i="5"/>
  <c r="IH50" i="5"/>
  <c r="IH49" i="5"/>
  <c r="IH48" i="5"/>
  <c r="IH47" i="5"/>
  <c r="IH46" i="5"/>
  <c r="IH45" i="5"/>
  <c r="IH44" i="5"/>
  <c r="IH43" i="5"/>
  <c r="IH42" i="5"/>
  <c r="IH41" i="5"/>
  <c r="IH40" i="5"/>
  <c r="IH39" i="5"/>
  <c r="IH38" i="5"/>
  <c r="IH37" i="5"/>
  <c r="IH36" i="5"/>
  <c r="IH35" i="5"/>
  <c r="IH34" i="5"/>
  <c r="IH33" i="5"/>
  <c r="IH32" i="5"/>
  <c r="IH31" i="5"/>
  <c r="IH30" i="5"/>
  <c r="IH29" i="5"/>
  <c r="IH28" i="5"/>
  <c r="IH27" i="5"/>
  <c r="IH26" i="5"/>
  <c r="IH25" i="5"/>
  <c r="IH24" i="5"/>
  <c r="IH23" i="5"/>
  <c r="IH22" i="5"/>
  <c r="IH21" i="5"/>
  <c r="IH20" i="5"/>
  <c r="IH19" i="5"/>
  <c r="IH18" i="5"/>
  <c r="IH17" i="5"/>
  <c r="IH16" i="5"/>
  <c r="IH15" i="5"/>
  <c r="IH14" i="5"/>
  <c r="IH13" i="5"/>
  <c r="HI112" i="5"/>
  <c r="HI111" i="5"/>
  <c r="HI110" i="5"/>
  <c r="HI109" i="5"/>
  <c r="HI108" i="5"/>
  <c r="HI107" i="5"/>
  <c r="HI106" i="5"/>
  <c r="HI105" i="5"/>
  <c r="HI104" i="5"/>
  <c r="HI103" i="5"/>
  <c r="HI102" i="5"/>
  <c r="HI101" i="5"/>
  <c r="HI100" i="5"/>
  <c r="HI99" i="5"/>
  <c r="HI98" i="5"/>
  <c r="HI97" i="5"/>
  <c r="HI96" i="5"/>
  <c r="HI95" i="5"/>
  <c r="HI94" i="5"/>
  <c r="HI93" i="5"/>
  <c r="HI92" i="5"/>
  <c r="HI91" i="5"/>
  <c r="HI90" i="5"/>
  <c r="HI89" i="5"/>
  <c r="HI88" i="5"/>
  <c r="HI87" i="5"/>
  <c r="HI86" i="5"/>
  <c r="HI85" i="5"/>
  <c r="HI84" i="5"/>
  <c r="HI83" i="5"/>
  <c r="HI82" i="5"/>
  <c r="HI81" i="5"/>
  <c r="HI80" i="5"/>
  <c r="HI79" i="5"/>
  <c r="HI78" i="5"/>
  <c r="HI77" i="5"/>
  <c r="HI76" i="5"/>
  <c r="HI75" i="5"/>
  <c r="HI74" i="5"/>
  <c r="HI73" i="5"/>
  <c r="HI72" i="5"/>
  <c r="HI71" i="5"/>
  <c r="HI70" i="5"/>
  <c r="HI69" i="5"/>
  <c r="HI68" i="5"/>
  <c r="HI67" i="5"/>
  <c r="HI66" i="5"/>
  <c r="HI65" i="5"/>
  <c r="HI64" i="5"/>
  <c r="HI63" i="5"/>
  <c r="HI62" i="5"/>
  <c r="HI61" i="5"/>
  <c r="HI60" i="5"/>
  <c r="HI59" i="5"/>
  <c r="HI58" i="5"/>
  <c r="HI57" i="5"/>
  <c r="HI56" i="5"/>
  <c r="HI55" i="5"/>
  <c r="HI54" i="5"/>
  <c r="HI53" i="5"/>
  <c r="HI52" i="5"/>
  <c r="HI51" i="5"/>
  <c r="HI50" i="5"/>
  <c r="HI49" i="5"/>
  <c r="HI48" i="5"/>
  <c r="HI47" i="5"/>
  <c r="HI46" i="5"/>
  <c r="HI45" i="5"/>
  <c r="HI44" i="5"/>
  <c r="HI43" i="5"/>
  <c r="HI42" i="5"/>
  <c r="HI41" i="5"/>
  <c r="HI40" i="5"/>
  <c r="HI39" i="5"/>
  <c r="HI38" i="5"/>
  <c r="HI37" i="5"/>
  <c r="HI36" i="5"/>
  <c r="HI35" i="5"/>
  <c r="HI34" i="5"/>
  <c r="HI33" i="5"/>
  <c r="HI32" i="5"/>
  <c r="HI31" i="5"/>
  <c r="HI30" i="5"/>
  <c r="HI29" i="5"/>
  <c r="HI28" i="5"/>
  <c r="HI27" i="5"/>
  <c r="HI26" i="5"/>
  <c r="HI25" i="5"/>
  <c r="HI24" i="5"/>
  <c r="HI23" i="5"/>
  <c r="HI22" i="5"/>
  <c r="HI21" i="5"/>
  <c r="HI20" i="5"/>
  <c r="HI19" i="5"/>
  <c r="HI18" i="5"/>
  <c r="HI17" i="5"/>
  <c r="HI16" i="5"/>
  <c r="HI15" i="5"/>
  <c r="HI14" i="5"/>
  <c r="HI13" i="5"/>
  <c r="GJ112" i="5"/>
  <c r="GJ111" i="5"/>
  <c r="GJ110" i="5"/>
  <c r="GJ109" i="5"/>
  <c r="GJ108" i="5"/>
  <c r="GJ107" i="5"/>
  <c r="GJ106" i="5"/>
  <c r="GJ105" i="5"/>
  <c r="GJ104" i="5"/>
  <c r="GJ103" i="5"/>
  <c r="GJ102" i="5"/>
  <c r="GJ101" i="5"/>
  <c r="GJ100" i="5"/>
  <c r="GJ99" i="5"/>
  <c r="GJ98" i="5"/>
  <c r="GJ97" i="5"/>
  <c r="GJ96" i="5"/>
  <c r="GJ95" i="5"/>
  <c r="GJ94" i="5"/>
  <c r="GJ93" i="5"/>
  <c r="GJ92" i="5"/>
  <c r="GJ91" i="5"/>
  <c r="GJ90" i="5"/>
  <c r="GJ89" i="5"/>
  <c r="GJ88" i="5"/>
  <c r="GJ87" i="5"/>
  <c r="GJ86" i="5"/>
  <c r="GJ85" i="5"/>
  <c r="GJ84" i="5"/>
  <c r="GJ83" i="5"/>
  <c r="GJ82" i="5"/>
  <c r="GJ81" i="5"/>
  <c r="GJ80" i="5"/>
  <c r="GJ79" i="5"/>
  <c r="GJ78" i="5"/>
  <c r="GJ77" i="5"/>
  <c r="GJ76" i="5"/>
  <c r="GJ75" i="5"/>
  <c r="GJ74" i="5"/>
  <c r="GJ73" i="5"/>
  <c r="GJ72" i="5"/>
  <c r="GJ71" i="5"/>
  <c r="GJ70" i="5"/>
  <c r="GJ69" i="5"/>
  <c r="GJ68" i="5"/>
  <c r="GJ67" i="5"/>
  <c r="GJ66" i="5"/>
  <c r="GJ65" i="5"/>
  <c r="GJ64" i="5"/>
  <c r="GJ63" i="5"/>
  <c r="GJ62" i="5"/>
  <c r="GJ61" i="5"/>
  <c r="GJ60" i="5"/>
  <c r="GJ59" i="5"/>
  <c r="GJ58" i="5"/>
  <c r="GJ57" i="5"/>
  <c r="GJ56" i="5"/>
  <c r="GJ55" i="5"/>
  <c r="GJ54" i="5"/>
  <c r="GJ53" i="5"/>
  <c r="GJ52" i="5"/>
  <c r="GJ51" i="5"/>
  <c r="GJ50" i="5"/>
  <c r="GJ49" i="5"/>
  <c r="GJ48" i="5"/>
  <c r="GJ47" i="5"/>
  <c r="GJ46" i="5"/>
  <c r="GJ45" i="5"/>
  <c r="GJ44" i="5"/>
  <c r="GJ43" i="5"/>
  <c r="GJ42" i="5"/>
  <c r="GJ41" i="5"/>
  <c r="GJ40" i="5"/>
  <c r="GJ39" i="5"/>
  <c r="GJ38" i="5"/>
  <c r="GJ37" i="5"/>
  <c r="GJ36" i="5"/>
  <c r="GJ35" i="5"/>
  <c r="GJ34" i="5"/>
  <c r="GJ33" i="5"/>
  <c r="GJ32" i="5"/>
  <c r="GJ31" i="5"/>
  <c r="GJ30" i="5"/>
  <c r="GJ29" i="5"/>
  <c r="GJ28" i="5"/>
  <c r="GJ27" i="5"/>
  <c r="GJ26" i="5"/>
  <c r="GJ25" i="5"/>
  <c r="GJ24" i="5"/>
  <c r="GJ23" i="5"/>
  <c r="GJ22" i="5"/>
  <c r="GJ21" i="5"/>
  <c r="GJ20" i="5"/>
  <c r="GJ19" i="5"/>
  <c r="GJ18" i="5"/>
  <c r="GJ17" i="5"/>
  <c r="GJ16" i="5"/>
  <c r="GJ15" i="5"/>
  <c r="GJ14" i="5"/>
  <c r="GJ13" i="5"/>
  <c r="FK112" i="5"/>
  <c r="FK111" i="5"/>
  <c r="FK110" i="5"/>
  <c r="FK109" i="5"/>
  <c r="FK108" i="5"/>
  <c r="FK107" i="5"/>
  <c r="FK106" i="5"/>
  <c r="FK105" i="5"/>
  <c r="FK104" i="5"/>
  <c r="FK103" i="5"/>
  <c r="FK102" i="5"/>
  <c r="FK101" i="5"/>
  <c r="FK100" i="5"/>
  <c r="FK99" i="5"/>
  <c r="FK98" i="5"/>
  <c r="FK97" i="5"/>
  <c r="FK96" i="5"/>
  <c r="FK95" i="5"/>
  <c r="FK94" i="5"/>
  <c r="FK93" i="5"/>
  <c r="FK92" i="5"/>
  <c r="FK91" i="5"/>
  <c r="FK90" i="5"/>
  <c r="FK89" i="5"/>
  <c r="FK88" i="5"/>
  <c r="FK87" i="5"/>
  <c r="FK86" i="5"/>
  <c r="FK85" i="5"/>
  <c r="FK84" i="5"/>
  <c r="FK83" i="5"/>
  <c r="FK82" i="5"/>
  <c r="FK81" i="5"/>
  <c r="FK80" i="5"/>
  <c r="FK79" i="5"/>
  <c r="FK78" i="5"/>
  <c r="FK77" i="5"/>
  <c r="FK76" i="5"/>
  <c r="FK75" i="5"/>
  <c r="FK74" i="5"/>
  <c r="FK73" i="5"/>
  <c r="FK72" i="5"/>
  <c r="FK71" i="5"/>
  <c r="FK70" i="5"/>
  <c r="FK69" i="5"/>
  <c r="FK68" i="5"/>
  <c r="FK67" i="5"/>
  <c r="FK66" i="5"/>
  <c r="FK65" i="5"/>
  <c r="FK64" i="5"/>
  <c r="FK63" i="5"/>
  <c r="FK62" i="5"/>
  <c r="FK61" i="5"/>
  <c r="FK60" i="5"/>
  <c r="FK59" i="5"/>
  <c r="FK58" i="5"/>
  <c r="FK57" i="5"/>
  <c r="FK56" i="5"/>
  <c r="FK55" i="5"/>
  <c r="FK54" i="5"/>
  <c r="FK53" i="5"/>
  <c r="FK52" i="5"/>
  <c r="FK51" i="5"/>
  <c r="FK50" i="5"/>
  <c r="FK49" i="5"/>
  <c r="FK48" i="5"/>
  <c r="FK47" i="5"/>
  <c r="FK46" i="5"/>
  <c r="FK45" i="5"/>
  <c r="FK44" i="5"/>
  <c r="FK43" i="5"/>
  <c r="FK42" i="5"/>
  <c r="FK41" i="5"/>
  <c r="FK40" i="5"/>
  <c r="FK39" i="5"/>
  <c r="FK38" i="5"/>
  <c r="FK37" i="5"/>
  <c r="FK36" i="5"/>
  <c r="FK35" i="5"/>
  <c r="FK34" i="5"/>
  <c r="FK33" i="5"/>
  <c r="FK32" i="5"/>
  <c r="FK31" i="5"/>
  <c r="FK30" i="5"/>
  <c r="FK29" i="5"/>
  <c r="FK28" i="5"/>
  <c r="FK27" i="5"/>
  <c r="FK26" i="5"/>
  <c r="FK25" i="5"/>
  <c r="FK24" i="5"/>
  <c r="FK23" i="5"/>
  <c r="FK22" i="5"/>
  <c r="FK21" i="5"/>
  <c r="FK20" i="5"/>
  <c r="FK19" i="5"/>
  <c r="FK18" i="5"/>
  <c r="FK17" i="5"/>
  <c r="FK16" i="5"/>
  <c r="FK15" i="5"/>
  <c r="FK14" i="5"/>
  <c r="FK13" i="5"/>
  <c r="EL112" i="5"/>
  <c r="EL111" i="5"/>
  <c r="EL110" i="5"/>
  <c r="EL109" i="5"/>
  <c r="EL108" i="5"/>
  <c r="EL107" i="5"/>
  <c r="EL106" i="5"/>
  <c r="EL105" i="5"/>
  <c r="EL104" i="5"/>
  <c r="EL103" i="5"/>
  <c r="EL102" i="5"/>
  <c r="EL101" i="5"/>
  <c r="EL100" i="5"/>
  <c r="EL99" i="5"/>
  <c r="EL98" i="5"/>
  <c r="EL97" i="5"/>
  <c r="EL96" i="5"/>
  <c r="EL95" i="5"/>
  <c r="EL94" i="5"/>
  <c r="EL93" i="5"/>
  <c r="EL92" i="5"/>
  <c r="EL91" i="5"/>
  <c r="EL90" i="5"/>
  <c r="EL89" i="5"/>
  <c r="EL88" i="5"/>
  <c r="EL87" i="5"/>
  <c r="EL86" i="5"/>
  <c r="EL85" i="5"/>
  <c r="EL84" i="5"/>
  <c r="EL83" i="5"/>
  <c r="EL82" i="5"/>
  <c r="EL81" i="5"/>
  <c r="EL80" i="5"/>
  <c r="EL79" i="5"/>
  <c r="EL78" i="5"/>
  <c r="EL77" i="5"/>
  <c r="EL76" i="5"/>
  <c r="EL75" i="5"/>
  <c r="EL74" i="5"/>
  <c r="EL73" i="5"/>
  <c r="EL72" i="5"/>
  <c r="EL71" i="5"/>
  <c r="EL70" i="5"/>
  <c r="EL69" i="5"/>
  <c r="EL68" i="5"/>
  <c r="EL67" i="5"/>
  <c r="EL66" i="5"/>
  <c r="EL65" i="5"/>
  <c r="EL64" i="5"/>
  <c r="EL63" i="5"/>
  <c r="EL62" i="5"/>
  <c r="EL61" i="5"/>
  <c r="EL60" i="5"/>
  <c r="EL59" i="5"/>
  <c r="EL58" i="5"/>
  <c r="EL57" i="5"/>
  <c r="EL56" i="5"/>
  <c r="EL55" i="5"/>
  <c r="EL54" i="5"/>
  <c r="EL53" i="5"/>
  <c r="EL52" i="5"/>
  <c r="EL51" i="5"/>
  <c r="EL50" i="5"/>
  <c r="EL49" i="5"/>
  <c r="EL48" i="5"/>
  <c r="EL47" i="5"/>
  <c r="EL46" i="5"/>
  <c r="EL45" i="5"/>
  <c r="EL44" i="5"/>
  <c r="EL43" i="5"/>
  <c r="EL42" i="5"/>
  <c r="EL41" i="5"/>
  <c r="EL40" i="5"/>
  <c r="EL39" i="5"/>
  <c r="EL38" i="5"/>
  <c r="EL37" i="5"/>
  <c r="EL36" i="5"/>
  <c r="EL35" i="5"/>
  <c r="EL34" i="5"/>
  <c r="EL33" i="5"/>
  <c r="EL32" i="5"/>
  <c r="EL31" i="5"/>
  <c r="EL30" i="5"/>
  <c r="EL29" i="5"/>
  <c r="EL28" i="5"/>
  <c r="EL27" i="5"/>
  <c r="EL26" i="5"/>
  <c r="EL25" i="5"/>
  <c r="EL24" i="5"/>
  <c r="EL23" i="5"/>
  <c r="EL22" i="5"/>
  <c r="EL21" i="5"/>
  <c r="EL20" i="5"/>
  <c r="EL19" i="5"/>
  <c r="EL18" i="5"/>
  <c r="EL17" i="5"/>
  <c r="EL16" i="5"/>
  <c r="EL15" i="5"/>
  <c r="EL14" i="5"/>
  <c r="EL13" i="5"/>
  <c r="DM112" i="5"/>
  <c r="DM111" i="5"/>
  <c r="DM110" i="5"/>
  <c r="DM109" i="5"/>
  <c r="DM108" i="5"/>
  <c r="DM107" i="5"/>
  <c r="DM106" i="5"/>
  <c r="DM105" i="5"/>
  <c r="DM104" i="5"/>
  <c r="DM103" i="5"/>
  <c r="DM102" i="5"/>
  <c r="DM101" i="5"/>
  <c r="DM100" i="5"/>
  <c r="DM99" i="5"/>
  <c r="DM98" i="5"/>
  <c r="DM97" i="5"/>
  <c r="DM96" i="5"/>
  <c r="DM95" i="5"/>
  <c r="DM94" i="5"/>
  <c r="DM93" i="5"/>
  <c r="DM92" i="5"/>
  <c r="DM91" i="5"/>
  <c r="DM90" i="5"/>
  <c r="DM89" i="5"/>
  <c r="DM88" i="5"/>
  <c r="DM87" i="5"/>
  <c r="DM86" i="5"/>
  <c r="DM85" i="5"/>
  <c r="DM84" i="5"/>
  <c r="DM83" i="5"/>
  <c r="DM82" i="5"/>
  <c r="DM81" i="5"/>
  <c r="DM80" i="5"/>
  <c r="DM79" i="5"/>
  <c r="DM78" i="5"/>
  <c r="DM77" i="5"/>
  <c r="DM76" i="5"/>
  <c r="DM75" i="5"/>
  <c r="DM74" i="5"/>
  <c r="DM73" i="5"/>
  <c r="DM72" i="5"/>
  <c r="DM71" i="5"/>
  <c r="DM70" i="5"/>
  <c r="DM69" i="5"/>
  <c r="DM68" i="5"/>
  <c r="DM67" i="5"/>
  <c r="DM66" i="5"/>
  <c r="DM65" i="5"/>
  <c r="DM64" i="5"/>
  <c r="DM63" i="5"/>
  <c r="DM62" i="5"/>
  <c r="DM61" i="5"/>
  <c r="DM60" i="5"/>
  <c r="DM59" i="5"/>
  <c r="DM58" i="5"/>
  <c r="DM57" i="5"/>
  <c r="DM56" i="5"/>
  <c r="DM55" i="5"/>
  <c r="DM54" i="5"/>
  <c r="DM53" i="5"/>
  <c r="DM52" i="5"/>
  <c r="DM51" i="5"/>
  <c r="DM50" i="5"/>
  <c r="DM49" i="5"/>
  <c r="DM48" i="5"/>
  <c r="DM47" i="5"/>
  <c r="DM46" i="5"/>
  <c r="DM45" i="5"/>
  <c r="DM44" i="5"/>
  <c r="DM43" i="5"/>
  <c r="DM42" i="5"/>
  <c r="DM41" i="5"/>
  <c r="DM40" i="5"/>
  <c r="DM39" i="5"/>
  <c r="DM38" i="5"/>
  <c r="DM37" i="5"/>
  <c r="DM36" i="5"/>
  <c r="DM35" i="5"/>
  <c r="DM34" i="5"/>
  <c r="DM33" i="5"/>
  <c r="DM32" i="5"/>
  <c r="DM31" i="5"/>
  <c r="DM30" i="5"/>
  <c r="DM29" i="5"/>
  <c r="DM28" i="5"/>
  <c r="DM27" i="5"/>
  <c r="DM26" i="5"/>
  <c r="DM25" i="5"/>
  <c r="DM24" i="5"/>
  <c r="DM23" i="5"/>
  <c r="DM22" i="5"/>
  <c r="DM21" i="5"/>
  <c r="DM20" i="5"/>
  <c r="DM19" i="5"/>
  <c r="DM18" i="5"/>
  <c r="DM17" i="5"/>
  <c r="DM16" i="5"/>
  <c r="DM15" i="5"/>
  <c r="DM14" i="5"/>
  <c r="DM13" i="5"/>
  <c r="CN112" i="5"/>
  <c r="CN111" i="5"/>
  <c r="CN110" i="5"/>
  <c r="CN109" i="5"/>
  <c r="CN108" i="5"/>
  <c r="CN107" i="5"/>
  <c r="CN106" i="5"/>
  <c r="CN105" i="5"/>
  <c r="CN104" i="5"/>
  <c r="CN103" i="5"/>
  <c r="CN102" i="5"/>
  <c r="CN101" i="5"/>
  <c r="CN100" i="5"/>
  <c r="CN99" i="5"/>
  <c r="CN98" i="5"/>
  <c r="CN97" i="5"/>
  <c r="CN96" i="5"/>
  <c r="CN95" i="5"/>
  <c r="CN94" i="5"/>
  <c r="CN93" i="5"/>
  <c r="CN92" i="5"/>
  <c r="CN91" i="5"/>
  <c r="CN90" i="5"/>
  <c r="CN89" i="5"/>
  <c r="CN88" i="5"/>
  <c r="CN87" i="5"/>
  <c r="CN86" i="5"/>
  <c r="CN85" i="5"/>
  <c r="CN84" i="5"/>
  <c r="CN83" i="5"/>
  <c r="CN82" i="5"/>
  <c r="CN81" i="5"/>
  <c r="CN80" i="5"/>
  <c r="CN79" i="5"/>
  <c r="CN78" i="5"/>
  <c r="CN77" i="5"/>
  <c r="CN76" i="5"/>
  <c r="CN75" i="5"/>
  <c r="CN74" i="5"/>
  <c r="CN73" i="5"/>
  <c r="CN72" i="5"/>
  <c r="CN71" i="5"/>
  <c r="CN70" i="5"/>
  <c r="CN69" i="5"/>
  <c r="CN68" i="5"/>
  <c r="CN67" i="5"/>
  <c r="CN66" i="5"/>
  <c r="CN65" i="5"/>
  <c r="CN64" i="5"/>
  <c r="CN63" i="5"/>
  <c r="CN62" i="5"/>
  <c r="CN61" i="5"/>
  <c r="CN60" i="5"/>
  <c r="CN59" i="5"/>
  <c r="CN58" i="5"/>
  <c r="CN57" i="5"/>
  <c r="CN56" i="5"/>
  <c r="CN55" i="5"/>
  <c r="CN54" i="5"/>
  <c r="CN53" i="5"/>
  <c r="CN52" i="5"/>
  <c r="CN51" i="5"/>
  <c r="CN50" i="5"/>
  <c r="CN49" i="5"/>
  <c r="CN48" i="5"/>
  <c r="CN47" i="5"/>
  <c r="CN46" i="5"/>
  <c r="CN45" i="5"/>
  <c r="CN44" i="5"/>
  <c r="CN43" i="5"/>
  <c r="CN42" i="5"/>
  <c r="CN41" i="5"/>
  <c r="CN40" i="5"/>
  <c r="CN39" i="5"/>
  <c r="CN38" i="5"/>
  <c r="CN37" i="5"/>
  <c r="CN36" i="5"/>
  <c r="CN35" i="5"/>
  <c r="CN34" i="5"/>
  <c r="CN33" i="5"/>
  <c r="CN32" i="5"/>
  <c r="CN31" i="5"/>
  <c r="CN30" i="5"/>
  <c r="CN29" i="5"/>
  <c r="CN28" i="5"/>
  <c r="CN27" i="5"/>
  <c r="CN26" i="5"/>
  <c r="CN25" i="5"/>
  <c r="CN24" i="5"/>
  <c r="CN23" i="5"/>
  <c r="CN22" i="5"/>
  <c r="CN21" i="5"/>
  <c r="CN20" i="5"/>
  <c r="CN19" i="5"/>
  <c r="CN18" i="5"/>
  <c r="CN17" i="5"/>
  <c r="CN16" i="5"/>
  <c r="CN15" i="5"/>
  <c r="CN14" i="5"/>
  <c r="CN13" i="5"/>
  <c r="BO112" i="5"/>
  <c r="BO111" i="5"/>
  <c r="BO110" i="5"/>
  <c r="BO109" i="5"/>
  <c r="BO108" i="5"/>
  <c r="BO107" i="5"/>
  <c r="BO106" i="5"/>
  <c r="BO105" i="5"/>
  <c r="BO104" i="5"/>
  <c r="BO103" i="5"/>
  <c r="BO102" i="5"/>
  <c r="BO101" i="5"/>
  <c r="BO100" i="5"/>
  <c r="BO99" i="5"/>
  <c r="BO98" i="5"/>
  <c r="BO97" i="5"/>
  <c r="BO96" i="5"/>
  <c r="BO95" i="5"/>
  <c r="BO94" i="5"/>
  <c r="BO93" i="5"/>
  <c r="BO92" i="5"/>
  <c r="BO91" i="5"/>
  <c r="BO90" i="5"/>
  <c r="BO89" i="5"/>
  <c r="BO88" i="5"/>
  <c r="BO87" i="5"/>
  <c r="BO86" i="5"/>
  <c r="BO85" i="5"/>
  <c r="BO84" i="5"/>
  <c r="BO83" i="5"/>
  <c r="BO82" i="5"/>
  <c r="BO81" i="5"/>
  <c r="BO80" i="5"/>
  <c r="BO79" i="5"/>
  <c r="BO78" i="5"/>
  <c r="BO77" i="5"/>
  <c r="BO76" i="5"/>
  <c r="BO75" i="5"/>
  <c r="BO74" i="5"/>
  <c r="BO73" i="5"/>
  <c r="BO72" i="5"/>
  <c r="BO71" i="5"/>
  <c r="BO70" i="5"/>
  <c r="BO69" i="5"/>
  <c r="BO68" i="5"/>
  <c r="BO67" i="5"/>
  <c r="BO66" i="5"/>
  <c r="BO65" i="5"/>
  <c r="BO64" i="5"/>
  <c r="BO63" i="5"/>
  <c r="BO62" i="5"/>
  <c r="BO61" i="5"/>
  <c r="BO60" i="5"/>
  <c r="BO59" i="5"/>
  <c r="BO58" i="5"/>
  <c r="BO57" i="5"/>
  <c r="BO56" i="5"/>
  <c r="BO55" i="5"/>
  <c r="BO54" i="5"/>
  <c r="BO53" i="5"/>
  <c r="BO52" i="5"/>
  <c r="BO51" i="5"/>
  <c r="BO50" i="5"/>
  <c r="BO49" i="5"/>
  <c r="BO48" i="5"/>
  <c r="BO47" i="5"/>
  <c r="BO46" i="5"/>
  <c r="BO45" i="5"/>
  <c r="BO44" i="5"/>
  <c r="BO43" i="5"/>
  <c r="BO42" i="5"/>
  <c r="BO41" i="5"/>
  <c r="BO40" i="5"/>
  <c r="BO39" i="5"/>
  <c r="BO38" i="5"/>
  <c r="BO37" i="5"/>
  <c r="BO36" i="5"/>
  <c r="BO35" i="5"/>
  <c r="BO34" i="5"/>
  <c r="BO33" i="5"/>
  <c r="BO32" i="5"/>
  <c r="BO31" i="5"/>
  <c r="BO30" i="5"/>
  <c r="BO29" i="5"/>
  <c r="BO28" i="5"/>
  <c r="BO27" i="5"/>
  <c r="BO26" i="5"/>
  <c r="BO25" i="5"/>
  <c r="BO24" i="5"/>
  <c r="BO23" i="5"/>
  <c r="BO22" i="5"/>
  <c r="BO21" i="5"/>
  <c r="BO20" i="5"/>
  <c r="BO19" i="5"/>
  <c r="BO18" i="5"/>
  <c r="BO17" i="5"/>
  <c r="BO16" i="5"/>
  <c r="BO15" i="5"/>
  <c r="BO14" i="5"/>
  <c r="BO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KF112" i="4"/>
  <c r="KF111" i="4"/>
  <c r="KF110" i="4"/>
  <c r="KF109" i="4"/>
  <c r="KF108" i="4"/>
  <c r="KF107" i="4"/>
  <c r="KF106" i="4"/>
  <c r="KF105" i="4"/>
  <c r="KF104" i="4"/>
  <c r="KF103" i="4"/>
  <c r="KF102" i="4"/>
  <c r="KF101" i="4"/>
  <c r="KF100" i="4"/>
  <c r="KF99" i="4"/>
  <c r="KF98" i="4"/>
  <c r="KF97" i="4"/>
  <c r="KF96" i="4"/>
  <c r="KF95" i="4"/>
  <c r="KF94" i="4"/>
  <c r="KF93" i="4"/>
  <c r="KF92" i="4"/>
  <c r="KF91" i="4"/>
  <c r="KF90" i="4"/>
  <c r="KF89" i="4"/>
  <c r="KF88" i="4"/>
  <c r="KF87" i="4"/>
  <c r="KF86" i="4"/>
  <c r="KF85" i="4"/>
  <c r="KF84" i="4"/>
  <c r="KF83" i="4"/>
  <c r="KF82" i="4"/>
  <c r="KF81" i="4"/>
  <c r="KF80" i="4"/>
  <c r="KF79" i="4"/>
  <c r="KF78" i="4"/>
  <c r="KF77" i="4"/>
  <c r="KF76" i="4"/>
  <c r="KF75" i="4"/>
  <c r="KF74" i="4"/>
  <c r="KF73" i="4"/>
  <c r="KF72" i="4"/>
  <c r="KF71" i="4"/>
  <c r="KF70" i="4"/>
  <c r="KF69" i="4"/>
  <c r="KF68" i="4"/>
  <c r="KF67" i="4"/>
  <c r="KF66" i="4"/>
  <c r="KF65" i="4"/>
  <c r="KF64" i="4"/>
  <c r="KF63" i="4"/>
  <c r="KF62" i="4"/>
  <c r="KF61" i="4"/>
  <c r="KF60" i="4"/>
  <c r="KF59" i="4"/>
  <c r="KF58" i="4"/>
  <c r="KF57" i="4"/>
  <c r="KF56" i="4"/>
  <c r="KF55" i="4"/>
  <c r="KF54" i="4"/>
  <c r="KF53" i="4"/>
  <c r="KF52" i="4"/>
  <c r="KF51" i="4"/>
  <c r="KF50" i="4"/>
  <c r="KF49" i="4"/>
  <c r="KF48" i="4"/>
  <c r="KF47" i="4"/>
  <c r="KF46" i="4"/>
  <c r="KF45" i="4"/>
  <c r="KF44" i="4"/>
  <c r="KF43" i="4"/>
  <c r="KF42" i="4"/>
  <c r="KF41" i="4"/>
  <c r="KF40" i="4"/>
  <c r="KF39" i="4"/>
  <c r="KF38" i="4"/>
  <c r="KF37" i="4"/>
  <c r="KF36" i="4"/>
  <c r="KF35" i="4"/>
  <c r="KF34" i="4"/>
  <c r="KF33" i="4"/>
  <c r="KF32" i="4"/>
  <c r="KF31" i="4"/>
  <c r="KF30" i="4"/>
  <c r="KF29" i="4"/>
  <c r="KF28" i="4"/>
  <c r="KF27" i="4"/>
  <c r="KF26" i="4"/>
  <c r="KF25" i="4"/>
  <c r="KF24" i="4"/>
  <c r="KF23" i="4"/>
  <c r="KF22" i="4"/>
  <c r="KF21" i="4"/>
  <c r="KF20" i="4"/>
  <c r="KF19" i="4"/>
  <c r="KF18" i="4"/>
  <c r="KF17" i="4"/>
  <c r="KF16" i="4"/>
  <c r="KF15" i="4"/>
  <c r="KF14" i="4"/>
  <c r="KF13" i="4"/>
  <c r="JG112" i="4"/>
  <c r="JG111" i="4"/>
  <c r="JG110" i="4"/>
  <c r="JG109" i="4"/>
  <c r="JG108" i="4"/>
  <c r="JG107" i="4"/>
  <c r="JG106" i="4"/>
  <c r="JG105" i="4"/>
  <c r="JG104" i="4"/>
  <c r="JG103" i="4"/>
  <c r="JG102" i="4"/>
  <c r="JG101" i="4"/>
  <c r="JG100" i="4"/>
  <c r="JG99" i="4"/>
  <c r="JG98" i="4"/>
  <c r="JG97" i="4"/>
  <c r="JG96" i="4"/>
  <c r="JG95" i="4"/>
  <c r="JG94" i="4"/>
  <c r="JG93" i="4"/>
  <c r="JG92" i="4"/>
  <c r="JG91" i="4"/>
  <c r="JG90" i="4"/>
  <c r="JG89" i="4"/>
  <c r="JG88" i="4"/>
  <c r="JG87" i="4"/>
  <c r="JG86" i="4"/>
  <c r="JG85" i="4"/>
  <c r="JG84" i="4"/>
  <c r="JG83" i="4"/>
  <c r="JG82" i="4"/>
  <c r="JG81" i="4"/>
  <c r="JG80" i="4"/>
  <c r="JG79" i="4"/>
  <c r="JG78" i="4"/>
  <c r="JG77" i="4"/>
  <c r="JG76" i="4"/>
  <c r="JG75" i="4"/>
  <c r="JG74" i="4"/>
  <c r="JG73" i="4"/>
  <c r="JG72" i="4"/>
  <c r="JG71" i="4"/>
  <c r="JG70" i="4"/>
  <c r="JG69" i="4"/>
  <c r="JG68" i="4"/>
  <c r="JG67" i="4"/>
  <c r="JG66" i="4"/>
  <c r="JG65" i="4"/>
  <c r="JG64" i="4"/>
  <c r="JG63" i="4"/>
  <c r="JG62" i="4"/>
  <c r="JG61" i="4"/>
  <c r="JG60" i="4"/>
  <c r="JG59" i="4"/>
  <c r="JG58" i="4"/>
  <c r="JG57" i="4"/>
  <c r="JG56" i="4"/>
  <c r="JG55" i="4"/>
  <c r="JG54" i="4"/>
  <c r="JG53" i="4"/>
  <c r="JG52" i="4"/>
  <c r="JG51" i="4"/>
  <c r="JG50" i="4"/>
  <c r="JG49" i="4"/>
  <c r="JG48" i="4"/>
  <c r="JG47" i="4"/>
  <c r="JG46" i="4"/>
  <c r="JG45" i="4"/>
  <c r="JG44" i="4"/>
  <c r="JG43" i="4"/>
  <c r="JG42" i="4"/>
  <c r="JG41" i="4"/>
  <c r="JG40" i="4"/>
  <c r="JG39" i="4"/>
  <c r="JG38" i="4"/>
  <c r="JG37" i="4"/>
  <c r="JG36" i="4"/>
  <c r="JG35" i="4"/>
  <c r="JG34" i="4"/>
  <c r="JG33" i="4"/>
  <c r="JG32" i="4"/>
  <c r="JG31" i="4"/>
  <c r="JG30" i="4"/>
  <c r="JG29" i="4"/>
  <c r="JG28" i="4"/>
  <c r="JG27" i="4"/>
  <c r="JG26" i="4"/>
  <c r="JG25" i="4"/>
  <c r="JG24" i="4"/>
  <c r="JG23" i="4"/>
  <c r="JG22" i="4"/>
  <c r="JG21" i="4"/>
  <c r="JG20" i="4"/>
  <c r="JG19" i="4"/>
  <c r="JG18" i="4"/>
  <c r="JG17" i="4"/>
  <c r="JG16" i="4"/>
  <c r="JG15" i="4"/>
  <c r="JG14" i="4"/>
  <c r="JG13" i="4"/>
  <c r="IH112" i="4"/>
  <c r="IH111" i="4"/>
  <c r="IH110" i="4"/>
  <c r="IH109" i="4"/>
  <c r="IH108" i="4"/>
  <c r="IH107" i="4"/>
  <c r="IH106" i="4"/>
  <c r="IH105" i="4"/>
  <c r="IH104" i="4"/>
  <c r="IH103" i="4"/>
  <c r="IH102" i="4"/>
  <c r="IH101" i="4"/>
  <c r="IH100" i="4"/>
  <c r="IH99" i="4"/>
  <c r="IH98" i="4"/>
  <c r="IH97" i="4"/>
  <c r="IH96" i="4"/>
  <c r="IH95" i="4"/>
  <c r="IH94" i="4"/>
  <c r="IH93" i="4"/>
  <c r="IH92" i="4"/>
  <c r="IH91" i="4"/>
  <c r="IH90" i="4"/>
  <c r="IH89" i="4"/>
  <c r="IH88" i="4"/>
  <c r="IH87" i="4"/>
  <c r="IH86" i="4"/>
  <c r="IH85" i="4"/>
  <c r="IH84" i="4"/>
  <c r="IH83" i="4"/>
  <c r="IH82" i="4"/>
  <c r="IH81" i="4"/>
  <c r="IH80" i="4"/>
  <c r="IH79" i="4"/>
  <c r="IH78" i="4"/>
  <c r="IH77" i="4"/>
  <c r="IH76" i="4"/>
  <c r="IH75" i="4"/>
  <c r="IH74" i="4"/>
  <c r="IH73" i="4"/>
  <c r="IH72" i="4"/>
  <c r="IH71" i="4"/>
  <c r="IH70" i="4"/>
  <c r="IH69" i="4"/>
  <c r="IH68" i="4"/>
  <c r="IH67" i="4"/>
  <c r="IH66" i="4"/>
  <c r="IH65" i="4"/>
  <c r="IH64" i="4"/>
  <c r="IH63" i="4"/>
  <c r="IH62" i="4"/>
  <c r="IH61" i="4"/>
  <c r="IH60" i="4"/>
  <c r="IH59" i="4"/>
  <c r="IH58" i="4"/>
  <c r="IH57" i="4"/>
  <c r="IH56" i="4"/>
  <c r="IH55" i="4"/>
  <c r="IH54" i="4"/>
  <c r="IH53" i="4"/>
  <c r="IH52" i="4"/>
  <c r="IH51" i="4"/>
  <c r="IH50" i="4"/>
  <c r="IH49" i="4"/>
  <c r="IH48" i="4"/>
  <c r="IH47" i="4"/>
  <c r="IH46" i="4"/>
  <c r="IH45" i="4"/>
  <c r="IH44" i="4"/>
  <c r="IH43" i="4"/>
  <c r="IH42" i="4"/>
  <c r="IH41" i="4"/>
  <c r="IH40" i="4"/>
  <c r="IH39" i="4"/>
  <c r="IH38" i="4"/>
  <c r="IH37" i="4"/>
  <c r="IH36" i="4"/>
  <c r="IH35" i="4"/>
  <c r="IH34" i="4"/>
  <c r="IH33" i="4"/>
  <c r="IH32" i="4"/>
  <c r="IH31" i="4"/>
  <c r="IH30" i="4"/>
  <c r="IH29" i="4"/>
  <c r="IH28" i="4"/>
  <c r="IH27" i="4"/>
  <c r="IH26" i="4"/>
  <c r="IH25" i="4"/>
  <c r="IH24" i="4"/>
  <c r="IH23" i="4"/>
  <c r="IH22" i="4"/>
  <c r="IH21" i="4"/>
  <c r="IH20" i="4"/>
  <c r="IH19" i="4"/>
  <c r="IH18" i="4"/>
  <c r="IH17" i="4"/>
  <c r="IH16" i="4"/>
  <c r="IH15" i="4"/>
  <c r="IH14" i="4"/>
  <c r="IH13" i="4"/>
  <c r="HI112" i="4"/>
  <c r="HI111" i="4"/>
  <c r="HI110" i="4"/>
  <c r="HI109" i="4"/>
  <c r="HI108" i="4"/>
  <c r="HI107" i="4"/>
  <c r="HI106" i="4"/>
  <c r="HI105" i="4"/>
  <c r="HI104" i="4"/>
  <c r="HI103" i="4"/>
  <c r="HI102" i="4"/>
  <c r="HI101" i="4"/>
  <c r="HI100" i="4"/>
  <c r="HI99" i="4"/>
  <c r="HI98" i="4"/>
  <c r="HI97" i="4"/>
  <c r="HI96" i="4"/>
  <c r="HI95" i="4"/>
  <c r="HI94" i="4"/>
  <c r="HI93" i="4"/>
  <c r="HI92" i="4"/>
  <c r="HI91" i="4"/>
  <c r="HI90" i="4"/>
  <c r="HI89" i="4"/>
  <c r="HI88" i="4"/>
  <c r="HI87" i="4"/>
  <c r="HI86" i="4"/>
  <c r="HI85" i="4"/>
  <c r="HI84" i="4"/>
  <c r="HI83" i="4"/>
  <c r="HI82" i="4"/>
  <c r="HI81" i="4"/>
  <c r="HI80" i="4"/>
  <c r="HI79" i="4"/>
  <c r="HI78" i="4"/>
  <c r="HI77" i="4"/>
  <c r="HI76" i="4"/>
  <c r="HI75" i="4"/>
  <c r="HI74" i="4"/>
  <c r="HI73" i="4"/>
  <c r="HI72" i="4"/>
  <c r="HI71" i="4"/>
  <c r="HI70" i="4"/>
  <c r="HI69" i="4"/>
  <c r="HI68" i="4"/>
  <c r="HI67" i="4"/>
  <c r="HI66" i="4"/>
  <c r="HI65" i="4"/>
  <c r="HI64" i="4"/>
  <c r="HI63" i="4"/>
  <c r="HI62" i="4"/>
  <c r="HI61" i="4"/>
  <c r="HI60" i="4"/>
  <c r="HI59" i="4"/>
  <c r="HI58" i="4"/>
  <c r="HI57" i="4"/>
  <c r="HI56" i="4"/>
  <c r="HI55" i="4"/>
  <c r="HI54" i="4"/>
  <c r="HI53" i="4"/>
  <c r="HI52" i="4"/>
  <c r="HI51" i="4"/>
  <c r="HI50" i="4"/>
  <c r="HI49" i="4"/>
  <c r="HI48" i="4"/>
  <c r="HI47" i="4"/>
  <c r="HI46" i="4"/>
  <c r="HI45" i="4"/>
  <c r="HI44" i="4"/>
  <c r="HI43" i="4"/>
  <c r="HI42" i="4"/>
  <c r="HI41" i="4"/>
  <c r="HI40" i="4"/>
  <c r="HI39" i="4"/>
  <c r="HI38" i="4"/>
  <c r="HI37" i="4"/>
  <c r="HI36" i="4"/>
  <c r="HI35" i="4"/>
  <c r="HI34" i="4"/>
  <c r="HI33" i="4"/>
  <c r="HI32" i="4"/>
  <c r="HI31" i="4"/>
  <c r="HI30" i="4"/>
  <c r="HI29" i="4"/>
  <c r="HI28" i="4"/>
  <c r="HI27" i="4"/>
  <c r="HI26" i="4"/>
  <c r="HI25" i="4"/>
  <c r="HI24" i="4"/>
  <c r="HI23" i="4"/>
  <c r="HI22" i="4"/>
  <c r="HI21" i="4"/>
  <c r="HI20" i="4"/>
  <c r="HI19" i="4"/>
  <c r="HI18" i="4"/>
  <c r="HI17" i="4"/>
  <c r="HI16" i="4"/>
  <c r="HI15" i="4"/>
  <c r="HI14" i="4"/>
  <c r="HI13" i="4"/>
  <c r="GJ112" i="4"/>
  <c r="GJ111" i="4"/>
  <c r="GJ110" i="4"/>
  <c r="GJ109" i="4"/>
  <c r="GJ108" i="4"/>
  <c r="GJ107" i="4"/>
  <c r="GJ106" i="4"/>
  <c r="GJ105" i="4"/>
  <c r="GJ104" i="4"/>
  <c r="GJ103" i="4"/>
  <c r="GJ102" i="4"/>
  <c r="GJ101" i="4"/>
  <c r="GJ100" i="4"/>
  <c r="GJ99" i="4"/>
  <c r="GJ98" i="4"/>
  <c r="GJ97" i="4"/>
  <c r="GJ96" i="4"/>
  <c r="GJ95" i="4"/>
  <c r="GJ94" i="4"/>
  <c r="GJ93" i="4"/>
  <c r="GJ92" i="4"/>
  <c r="GJ91" i="4"/>
  <c r="GJ90" i="4"/>
  <c r="GJ89" i="4"/>
  <c r="GJ88" i="4"/>
  <c r="GJ87" i="4"/>
  <c r="GJ86" i="4"/>
  <c r="GJ85" i="4"/>
  <c r="GJ84" i="4"/>
  <c r="GJ83" i="4"/>
  <c r="GJ82" i="4"/>
  <c r="GJ81" i="4"/>
  <c r="GJ80" i="4"/>
  <c r="GJ79" i="4"/>
  <c r="GJ78" i="4"/>
  <c r="GJ77" i="4"/>
  <c r="GJ76" i="4"/>
  <c r="GJ75" i="4"/>
  <c r="GJ74" i="4"/>
  <c r="GJ73" i="4"/>
  <c r="GJ72" i="4"/>
  <c r="GJ71" i="4"/>
  <c r="GJ70" i="4"/>
  <c r="GJ69" i="4"/>
  <c r="GJ68" i="4"/>
  <c r="GJ67" i="4"/>
  <c r="GJ66" i="4"/>
  <c r="GJ65" i="4"/>
  <c r="GJ64" i="4"/>
  <c r="GJ63" i="4"/>
  <c r="GJ62" i="4"/>
  <c r="GJ61" i="4"/>
  <c r="GJ60" i="4"/>
  <c r="GJ59" i="4"/>
  <c r="GJ58" i="4"/>
  <c r="GJ57" i="4"/>
  <c r="GJ56" i="4"/>
  <c r="GJ55" i="4"/>
  <c r="GJ54" i="4"/>
  <c r="GJ53" i="4"/>
  <c r="GJ52" i="4"/>
  <c r="GJ51" i="4"/>
  <c r="GJ50" i="4"/>
  <c r="GJ49" i="4"/>
  <c r="GJ48" i="4"/>
  <c r="GJ47" i="4"/>
  <c r="GJ46" i="4"/>
  <c r="GJ45" i="4"/>
  <c r="GJ44" i="4"/>
  <c r="GJ43" i="4"/>
  <c r="GJ42" i="4"/>
  <c r="GJ41" i="4"/>
  <c r="GJ40" i="4"/>
  <c r="GJ39" i="4"/>
  <c r="GJ38" i="4"/>
  <c r="GJ37" i="4"/>
  <c r="GJ36" i="4"/>
  <c r="GJ35" i="4"/>
  <c r="GJ34" i="4"/>
  <c r="GJ33" i="4"/>
  <c r="GJ32" i="4"/>
  <c r="GJ31" i="4"/>
  <c r="GJ30" i="4"/>
  <c r="GJ29" i="4"/>
  <c r="GJ28" i="4"/>
  <c r="GJ27" i="4"/>
  <c r="GJ26" i="4"/>
  <c r="GJ25" i="4"/>
  <c r="GJ24" i="4"/>
  <c r="GJ23" i="4"/>
  <c r="GJ22" i="4"/>
  <c r="GJ21" i="4"/>
  <c r="GJ20" i="4"/>
  <c r="GJ19" i="4"/>
  <c r="GJ18" i="4"/>
  <c r="GJ17" i="4"/>
  <c r="GJ16" i="4"/>
  <c r="GJ15" i="4"/>
  <c r="GJ14" i="4"/>
  <c r="GJ13" i="4"/>
  <c r="FK112" i="4"/>
  <c r="FK111" i="4"/>
  <c r="FK110" i="4"/>
  <c r="FK109" i="4"/>
  <c r="FK108" i="4"/>
  <c r="FK107" i="4"/>
  <c r="FK106" i="4"/>
  <c r="FK105" i="4"/>
  <c r="FK104" i="4"/>
  <c r="FK103" i="4"/>
  <c r="FK102" i="4"/>
  <c r="FK101" i="4"/>
  <c r="FK100" i="4"/>
  <c r="FK99" i="4"/>
  <c r="FK98" i="4"/>
  <c r="FK97" i="4"/>
  <c r="FK96" i="4"/>
  <c r="FK95" i="4"/>
  <c r="FK94" i="4"/>
  <c r="FK93" i="4"/>
  <c r="FK92" i="4"/>
  <c r="FK91" i="4"/>
  <c r="FK90" i="4"/>
  <c r="FK89" i="4"/>
  <c r="FK88" i="4"/>
  <c r="FK87" i="4"/>
  <c r="FK86" i="4"/>
  <c r="FK85" i="4"/>
  <c r="FK84" i="4"/>
  <c r="FK83" i="4"/>
  <c r="FK82" i="4"/>
  <c r="FK81" i="4"/>
  <c r="FK80" i="4"/>
  <c r="FK79" i="4"/>
  <c r="FK78" i="4"/>
  <c r="FK77" i="4"/>
  <c r="FK76" i="4"/>
  <c r="FK75" i="4"/>
  <c r="FK74" i="4"/>
  <c r="FK73" i="4"/>
  <c r="FK72" i="4"/>
  <c r="FK71" i="4"/>
  <c r="FK70" i="4"/>
  <c r="FK69" i="4"/>
  <c r="FK68" i="4"/>
  <c r="FK67" i="4"/>
  <c r="FK66" i="4"/>
  <c r="FK65" i="4"/>
  <c r="FK64" i="4"/>
  <c r="FK63" i="4"/>
  <c r="FK62" i="4"/>
  <c r="FK61" i="4"/>
  <c r="FK60" i="4"/>
  <c r="FK59" i="4"/>
  <c r="FK58" i="4"/>
  <c r="FK57" i="4"/>
  <c r="FK56" i="4"/>
  <c r="FK55" i="4"/>
  <c r="FK54" i="4"/>
  <c r="FK53" i="4"/>
  <c r="FK52" i="4"/>
  <c r="FK51" i="4"/>
  <c r="FK50" i="4"/>
  <c r="FK49" i="4"/>
  <c r="FK48" i="4"/>
  <c r="FK47" i="4"/>
  <c r="FK46" i="4"/>
  <c r="FK45" i="4"/>
  <c r="FK44" i="4"/>
  <c r="FK43" i="4"/>
  <c r="FK42" i="4"/>
  <c r="FK41" i="4"/>
  <c r="FK40" i="4"/>
  <c r="FK39" i="4"/>
  <c r="FK38" i="4"/>
  <c r="FK37" i="4"/>
  <c r="FK36" i="4"/>
  <c r="FK35" i="4"/>
  <c r="FK34" i="4"/>
  <c r="FK33" i="4"/>
  <c r="FK32" i="4"/>
  <c r="FK31" i="4"/>
  <c r="FK30" i="4"/>
  <c r="FK29" i="4"/>
  <c r="FK28" i="4"/>
  <c r="FK27" i="4"/>
  <c r="FK26" i="4"/>
  <c r="FK25" i="4"/>
  <c r="FK24" i="4"/>
  <c r="FK23" i="4"/>
  <c r="FK22" i="4"/>
  <c r="FK21" i="4"/>
  <c r="FK20" i="4"/>
  <c r="FK19" i="4"/>
  <c r="FK18" i="4"/>
  <c r="FK17" i="4"/>
  <c r="FK16" i="4"/>
  <c r="FK15" i="4"/>
  <c r="FK14" i="4"/>
  <c r="FK13" i="4"/>
  <c r="EL112" i="4"/>
  <c r="EL111" i="4"/>
  <c r="EL110" i="4"/>
  <c r="EL109" i="4"/>
  <c r="EL108" i="4"/>
  <c r="EL107" i="4"/>
  <c r="EL106" i="4"/>
  <c r="EL105" i="4"/>
  <c r="EL104" i="4"/>
  <c r="EL103" i="4"/>
  <c r="EL102" i="4"/>
  <c r="EL101" i="4"/>
  <c r="EL100" i="4"/>
  <c r="EL99" i="4"/>
  <c r="EL98" i="4"/>
  <c r="EL97" i="4"/>
  <c r="EL96" i="4"/>
  <c r="EL95" i="4"/>
  <c r="EL94" i="4"/>
  <c r="EL93" i="4"/>
  <c r="EL92" i="4"/>
  <c r="EL91" i="4"/>
  <c r="EL90" i="4"/>
  <c r="EL89" i="4"/>
  <c r="EL88" i="4"/>
  <c r="EL87" i="4"/>
  <c r="EL86" i="4"/>
  <c r="EL85" i="4"/>
  <c r="EL84" i="4"/>
  <c r="EL83" i="4"/>
  <c r="EL82" i="4"/>
  <c r="EL81" i="4"/>
  <c r="EL80" i="4"/>
  <c r="EL79" i="4"/>
  <c r="EL78" i="4"/>
  <c r="EL77" i="4"/>
  <c r="EL76" i="4"/>
  <c r="EL75" i="4"/>
  <c r="EL74" i="4"/>
  <c r="EL73" i="4"/>
  <c r="EL72" i="4"/>
  <c r="EL71" i="4"/>
  <c r="EL70" i="4"/>
  <c r="EL69" i="4"/>
  <c r="EL68" i="4"/>
  <c r="EL67" i="4"/>
  <c r="EL66" i="4"/>
  <c r="EL65" i="4"/>
  <c r="EL64" i="4"/>
  <c r="EL63" i="4"/>
  <c r="EL62" i="4"/>
  <c r="EL61" i="4"/>
  <c r="EL60" i="4"/>
  <c r="EL59" i="4"/>
  <c r="EL58" i="4"/>
  <c r="EL57" i="4"/>
  <c r="EL56" i="4"/>
  <c r="EL55" i="4"/>
  <c r="EL54" i="4"/>
  <c r="EL53" i="4"/>
  <c r="EL52" i="4"/>
  <c r="EL51" i="4"/>
  <c r="EL50" i="4"/>
  <c r="EL49" i="4"/>
  <c r="EL48" i="4"/>
  <c r="EL47" i="4"/>
  <c r="EL46" i="4"/>
  <c r="EL45" i="4"/>
  <c r="EL44" i="4"/>
  <c r="EL43" i="4"/>
  <c r="EL42" i="4"/>
  <c r="EL41" i="4"/>
  <c r="EL40" i="4"/>
  <c r="EL39" i="4"/>
  <c r="EL38" i="4"/>
  <c r="EL37" i="4"/>
  <c r="EL36" i="4"/>
  <c r="EL35" i="4"/>
  <c r="EL34" i="4"/>
  <c r="EL33" i="4"/>
  <c r="EL32" i="4"/>
  <c r="EL31" i="4"/>
  <c r="EL30" i="4"/>
  <c r="EL29" i="4"/>
  <c r="EL28" i="4"/>
  <c r="EL27" i="4"/>
  <c r="EL26" i="4"/>
  <c r="EL25" i="4"/>
  <c r="EL24" i="4"/>
  <c r="EL23" i="4"/>
  <c r="EL22" i="4"/>
  <c r="EL21" i="4"/>
  <c r="EL20" i="4"/>
  <c r="EL19" i="4"/>
  <c r="EL18" i="4"/>
  <c r="EL17" i="4"/>
  <c r="EL16" i="4"/>
  <c r="EL15" i="4"/>
  <c r="EL14" i="4"/>
  <c r="EL13" i="4"/>
  <c r="DM112" i="4"/>
  <c r="DM111" i="4"/>
  <c r="DM110" i="4"/>
  <c r="DM109" i="4"/>
  <c r="DM108" i="4"/>
  <c r="DM107" i="4"/>
  <c r="DM106" i="4"/>
  <c r="DM105" i="4"/>
  <c r="DM104" i="4"/>
  <c r="DM103" i="4"/>
  <c r="DM102" i="4"/>
  <c r="DM101" i="4"/>
  <c r="DM100" i="4"/>
  <c r="DM99" i="4"/>
  <c r="DM98" i="4"/>
  <c r="DM97" i="4"/>
  <c r="DM96" i="4"/>
  <c r="DM95" i="4"/>
  <c r="DM94" i="4"/>
  <c r="DM93" i="4"/>
  <c r="DM92" i="4"/>
  <c r="DM91" i="4"/>
  <c r="DM90" i="4"/>
  <c r="DM89" i="4"/>
  <c r="DM88" i="4"/>
  <c r="DM87" i="4"/>
  <c r="DM86" i="4"/>
  <c r="DM85" i="4"/>
  <c r="DM84" i="4"/>
  <c r="DM83" i="4"/>
  <c r="DM82" i="4"/>
  <c r="DM81" i="4"/>
  <c r="DM80" i="4"/>
  <c r="DM79" i="4"/>
  <c r="DM78" i="4"/>
  <c r="DM77" i="4"/>
  <c r="DM76" i="4"/>
  <c r="DM75" i="4"/>
  <c r="DM74" i="4"/>
  <c r="DM73" i="4"/>
  <c r="DM72" i="4"/>
  <c r="DM71" i="4"/>
  <c r="DM70" i="4"/>
  <c r="DM69" i="4"/>
  <c r="DM68" i="4"/>
  <c r="DM67" i="4"/>
  <c r="DM66" i="4"/>
  <c r="DM65" i="4"/>
  <c r="DM64" i="4"/>
  <c r="DM63" i="4"/>
  <c r="DM62" i="4"/>
  <c r="DM61" i="4"/>
  <c r="DM60" i="4"/>
  <c r="DM59" i="4"/>
  <c r="DM58" i="4"/>
  <c r="DM57" i="4"/>
  <c r="DM56" i="4"/>
  <c r="DM55" i="4"/>
  <c r="DM54" i="4"/>
  <c r="DM53" i="4"/>
  <c r="DM52" i="4"/>
  <c r="DM51" i="4"/>
  <c r="DM50" i="4"/>
  <c r="DM49" i="4"/>
  <c r="DM48" i="4"/>
  <c r="DM47" i="4"/>
  <c r="DM46" i="4"/>
  <c r="DM45" i="4"/>
  <c r="DM44" i="4"/>
  <c r="DM43" i="4"/>
  <c r="DM42" i="4"/>
  <c r="DM41" i="4"/>
  <c r="DM40" i="4"/>
  <c r="DM39" i="4"/>
  <c r="DM38" i="4"/>
  <c r="DM37" i="4"/>
  <c r="DM36" i="4"/>
  <c r="DM35" i="4"/>
  <c r="DM34" i="4"/>
  <c r="DM33" i="4"/>
  <c r="DM32" i="4"/>
  <c r="DM31" i="4"/>
  <c r="DM30" i="4"/>
  <c r="DM29" i="4"/>
  <c r="DM28" i="4"/>
  <c r="DM27" i="4"/>
  <c r="DM26" i="4"/>
  <c r="DM25" i="4"/>
  <c r="DM24" i="4"/>
  <c r="DM23" i="4"/>
  <c r="DM22" i="4"/>
  <c r="DM21" i="4"/>
  <c r="DM20" i="4"/>
  <c r="DM19" i="4"/>
  <c r="DM18" i="4"/>
  <c r="DM17" i="4"/>
  <c r="DM16" i="4"/>
  <c r="DM15" i="4"/>
  <c r="DM14" i="4"/>
  <c r="DM13" i="4"/>
  <c r="CN112" i="4"/>
  <c r="CN111" i="4"/>
  <c r="CN110" i="4"/>
  <c r="CN109" i="4"/>
  <c r="CN108" i="4"/>
  <c r="CN107" i="4"/>
  <c r="CN106" i="4"/>
  <c r="CN105" i="4"/>
  <c r="CN104" i="4"/>
  <c r="CN103" i="4"/>
  <c r="CN102" i="4"/>
  <c r="CN101" i="4"/>
  <c r="CN100" i="4"/>
  <c r="CN99" i="4"/>
  <c r="CN98" i="4"/>
  <c r="CN97" i="4"/>
  <c r="CN96" i="4"/>
  <c r="CN95" i="4"/>
  <c r="CN94" i="4"/>
  <c r="CN93" i="4"/>
  <c r="CN92" i="4"/>
  <c r="CN91" i="4"/>
  <c r="CN90" i="4"/>
  <c r="CN89" i="4"/>
  <c r="CN88" i="4"/>
  <c r="CN87" i="4"/>
  <c r="CN86" i="4"/>
  <c r="CN85" i="4"/>
  <c r="CN84" i="4"/>
  <c r="CN83" i="4"/>
  <c r="CN82" i="4"/>
  <c r="CN81" i="4"/>
  <c r="CN80" i="4"/>
  <c r="CN79" i="4"/>
  <c r="CN78" i="4"/>
  <c r="CN77" i="4"/>
  <c r="CN76" i="4"/>
  <c r="CN75" i="4"/>
  <c r="CN74" i="4"/>
  <c r="CN73" i="4"/>
  <c r="CN72" i="4"/>
  <c r="CN71" i="4"/>
  <c r="CN70" i="4"/>
  <c r="CN69" i="4"/>
  <c r="CN68" i="4"/>
  <c r="CN67" i="4"/>
  <c r="CN66" i="4"/>
  <c r="CN65" i="4"/>
  <c r="CN64" i="4"/>
  <c r="CN63" i="4"/>
  <c r="CN62" i="4"/>
  <c r="CN61" i="4"/>
  <c r="CN60" i="4"/>
  <c r="CN59" i="4"/>
  <c r="CN58" i="4"/>
  <c r="CN57" i="4"/>
  <c r="CN56" i="4"/>
  <c r="CN55" i="4"/>
  <c r="CN54" i="4"/>
  <c r="CN53" i="4"/>
  <c r="CN52" i="4"/>
  <c r="CN51" i="4"/>
  <c r="CN50" i="4"/>
  <c r="CN49" i="4"/>
  <c r="CN48" i="4"/>
  <c r="CN47" i="4"/>
  <c r="CN46" i="4"/>
  <c r="CN45" i="4"/>
  <c r="CN44" i="4"/>
  <c r="CN43" i="4"/>
  <c r="CN42" i="4"/>
  <c r="CN41" i="4"/>
  <c r="CN40" i="4"/>
  <c r="CN39" i="4"/>
  <c r="CN38" i="4"/>
  <c r="CN37" i="4"/>
  <c r="CN36" i="4"/>
  <c r="CN35" i="4"/>
  <c r="CN34" i="4"/>
  <c r="CN33" i="4"/>
  <c r="CN32" i="4"/>
  <c r="CN31" i="4"/>
  <c r="CN30" i="4"/>
  <c r="CN29" i="4"/>
  <c r="CN28" i="4"/>
  <c r="CN27" i="4"/>
  <c r="CN26" i="4"/>
  <c r="CN25" i="4"/>
  <c r="CN24" i="4"/>
  <c r="CN23" i="4"/>
  <c r="CN22" i="4"/>
  <c r="CN21" i="4"/>
  <c r="CN20" i="4"/>
  <c r="CN19" i="4"/>
  <c r="CN18" i="4"/>
  <c r="CN17" i="4"/>
  <c r="CN16" i="4"/>
  <c r="CN15" i="4"/>
  <c r="CN14" i="4"/>
  <c r="CN13" i="4"/>
  <c r="BO112" i="4"/>
  <c r="BO111" i="4"/>
  <c r="BO110" i="4"/>
  <c r="BO109" i="4"/>
  <c r="BO108" i="4"/>
  <c r="BO107" i="4"/>
  <c r="BO106" i="4"/>
  <c r="BO105" i="4"/>
  <c r="BO104" i="4"/>
  <c r="BO103" i="4"/>
  <c r="BO102" i="4"/>
  <c r="BO101" i="4"/>
  <c r="BO100" i="4"/>
  <c r="BO99" i="4"/>
  <c r="BO98" i="4"/>
  <c r="BO97" i="4"/>
  <c r="BO96" i="4"/>
  <c r="BO95" i="4"/>
  <c r="BO94" i="4"/>
  <c r="BO93" i="4"/>
  <c r="BO92" i="4"/>
  <c r="BO91" i="4"/>
  <c r="BO90" i="4"/>
  <c r="BO89" i="4"/>
  <c r="BO88" i="4"/>
  <c r="BO87" i="4"/>
  <c r="BO86" i="4"/>
  <c r="BO85" i="4"/>
  <c r="BO84" i="4"/>
  <c r="BO83" i="4"/>
  <c r="BO82" i="4"/>
  <c r="BO81" i="4"/>
  <c r="BO80" i="4"/>
  <c r="BO79" i="4"/>
  <c r="BO78" i="4"/>
  <c r="BO77" i="4"/>
  <c r="BO76" i="4"/>
  <c r="BO75" i="4"/>
  <c r="BO74" i="4"/>
  <c r="BO73" i="4"/>
  <c r="BO72" i="4"/>
  <c r="BO71" i="4"/>
  <c r="BO70" i="4"/>
  <c r="BO69" i="4"/>
  <c r="BO68" i="4"/>
  <c r="BO67" i="4"/>
  <c r="BO66" i="4"/>
  <c r="BO65" i="4"/>
  <c r="BO64" i="4"/>
  <c r="BO63" i="4"/>
  <c r="BO62" i="4"/>
  <c r="BO61" i="4"/>
  <c r="BO60" i="4"/>
  <c r="BO59" i="4"/>
  <c r="BO58" i="4"/>
  <c r="BO57" i="4"/>
  <c r="BO56" i="4"/>
  <c r="BO55" i="4"/>
  <c r="BO54" i="4"/>
  <c r="BO53" i="4"/>
  <c r="BO52" i="4"/>
  <c r="BO51" i="4"/>
  <c r="BO50" i="4"/>
  <c r="BO49" i="4"/>
  <c r="BO48" i="4"/>
  <c r="BO47" i="4"/>
  <c r="BO46" i="4"/>
  <c r="BO45" i="4"/>
  <c r="BO44" i="4"/>
  <c r="BO43" i="4"/>
  <c r="BO42" i="4"/>
  <c r="BO41" i="4"/>
  <c r="BO40" i="4"/>
  <c r="BO39" i="4"/>
  <c r="BO38" i="4"/>
  <c r="BO37" i="4"/>
  <c r="BO36" i="4"/>
  <c r="BO35" i="4"/>
  <c r="BO34" i="4"/>
  <c r="BO33" i="4"/>
  <c r="BO32" i="4"/>
  <c r="BO31" i="4"/>
  <c r="BO30" i="4"/>
  <c r="BO29" i="4"/>
  <c r="BO28" i="4"/>
  <c r="BO27" i="4"/>
  <c r="BO26" i="4"/>
  <c r="BO25" i="4"/>
  <c r="BO24" i="4"/>
  <c r="BO23" i="4"/>
  <c r="BO22" i="4"/>
  <c r="BO21" i="4"/>
  <c r="BO20" i="4"/>
  <c r="BO19" i="4"/>
  <c r="BO18" i="4"/>
  <c r="BO17" i="4"/>
  <c r="BO16" i="4"/>
  <c r="BO15" i="4"/>
  <c r="BO14" i="4"/>
  <c r="BO13" i="4"/>
  <c r="AP112" i="4"/>
  <c r="AP111" i="4"/>
  <c r="AP110" i="4"/>
  <c r="AP109" i="4"/>
  <c r="AP108" i="4"/>
  <c r="AP107" i="4"/>
  <c r="AP106" i="4"/>
  <c r="AP105" i="4"/>
  <c r="AP104" i="4"/>
  <c r="AP103" i="4"/>
  <c r="AP102" i="4"/>
  <c r="AP101" i="4"/>
  <c r="AP100" i="4"/>
  <c r="AP99" i="4"/>
  <c r="AP98" i="4"/>
  <c r="AP97" i="4"/>
  <c r="AP96" i="4"/>
  <c r="AP95" i="4"/>
  <c r="AP94" i="4"/>
  <c r="AP93" i="4"/>
  <c r="AP92" i="4"/>
  <c r="AP91" i="4"/>
  <c r="AP90" i="4"/>
  <c r="AP89" i="4"/>
  <c r="AP88" i="4"/>
  <c r="AP87" i="4"/>
  <c r="AP86" i="4"/>
  <c r="AP85" i="4"/>
  <c r="AP84" i="4"/>
  <c r="AP83" i="4"/>
  <c r="AP82" i="4"/>
  <c r="AP81" i="4"/>
  <c r="AP80" i="4"/>
  <c r="AP79" i="4"/>
  <c r="AP78" i="4"/>
  <c r="AP77" i="4"/>
  <c r="AP76" i="4"/>
  <c r="AP75" i="4"/>
  <c r="AP74" i="4"/>
  <c r="AP73" i="4"/>
  <c r="AP72" i="4"/>
  <c r="AP71" i="4"/>
  <c r="AP70" i="4"/>
  <c r="AP69" i="4"/>
  <c r="AP68" i="4"/>
  <c r="AP67" i="4"/>
  <c r="AP66" i="4"/>
  <c r="AP65" i="4"/>
  <c r="AP64" i="4"/>
  <c r="AP63" i="4"/>
  <c r="AP62" i="4"/>
  <c r="AP61" i="4"/>
  <c r="AP60" i="4"/>
  <c r="AP59" i="4"/>
  <c r="AP58" i="4"/>
  <c r="AP57" i="4"/>
  <c r="AP56" i="4"/>
  <c r="AP55" i="4"/>
  <c r="AP54" i="4"/>
  <c r="AP53" i="4"/>
  <c r="AP52" i="4"/>
  <c r="AP51" i="4"/>
  <c r="AP50" i="4"/>
  <c r="AP49" i="4"/>
  <c r="AP48" i="4"/>
  <c r="AP47" i="4"/>
  <c r="AP46" i="4"/>
  <c r="AP45" i="4"/>
  <c r="AP44" i="4"/>
  <c r="AP43" i="4"/>
  <c r="AP42" i="4"/>
  <c r="AP41" i="4"/>
  <c r="AP40" i="4"/>
  <c r="AP39" i="4"/>
  <c r="AP38" i="4"/>
  <c r="AP37" i="4"/>
  <c r="AP36" i="4"/>
  <c r="AP35" i="4"/>
  <c r="AP34" i="4"/>
  <c r="AP33" i="4"/>
  <c r="AP32" i="4"/>
  <c r="AP31" i="4"/>
  <c r="AP30" i="4"/>
  <c r="AP29" i="4"/>
  <c r="AP28" i="4"/>
  <c r="AP27" i="4"/>
  <c r="AP26" i="4"/>
  <c r="AP25" i="4"/>
  <c r="AP24" i="4"/>
  <c r="AP23" i="4"/>
  <c r="AP22" i="4"/>
  <c r="AP21" i="4"/>
  <c r="AP20" i="4"/>
  <c r="AP19" i="4"/>
  <c r="AP18" i="4"/>
  <c r="AP17" i="4"/>
  <c r="AP16" i="4"/>
  <c r="AP15" i="4"/>
  <c r="AP14" i="4"/>
  <c r="AP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K13" i="4"/>
  <c r="L13" i="4"/>
  <c r="N13" i="4"/>
  <c r="O13" i="4"/>
  <c r="P13" i="4"/>
  <c r="K14" i="4"/>
  <c r="L14" i="4"/>
  <c r="N14" i="4"/>
  <c r="O14" i="4"/>
  <c r="P14" i="4"/>
  <c r="K15" i="4"/>
  <c r="L15" i="4"/>
  <c r="N15" i="4"/>
  <c r="O15" i="4"/>
  <c r="P15" i="4"/>
  <c r="K16" i="4"/>
  <c r="L16" i="4"/>
  <c r="N16" i="4"/>
  <c r="O16" i="4"/>
  <c r="P16" i="4"/>
  <c r="K17" i="4"/>
  <c r="L17" i="4"/>
  <c r="N17" i="4"/>
  <c r="O17" i="4"/>
  <c r="P17" i="4"/>
  <c r="K18" i="4"/>
  <c r="L18" i="4"/>
  <c r="N18" i="4"/>
  <c r="O18" i="4"/>
  <c r="P18" i="4"/>
  <c r="K19" i="4"/>
  <c r="L19" i="4"/>
  <c r="N19" i="4"/>
  <c r="O19" i="4"/>
  <c r="P19" i="4"/>
  <c r="K20" i="4"/>
  <c r="L20" i="4"/>
  <c r="N20" i="4"/>
  <c r="O20" i="4"/>
  <c r="P20" i="4"/>
  <c r="K21" i="4"/>
  <c r="L21" i="4"/>
  <c r="N21" i="4"/>
  <c r="O21" i="4"/>
  <c r="P21" i="4"/>
  <c r="K22" i="4"/>
  <c r="L22" i="4"/>
  <c r="N22" i="4"/>
  <c r="O22" i="4"/>
  <c r="P22" i="4"/>
  <c r="K23" i="4"/>
  <c r="L23" i="4"/>
  <c r="N23" i="4"/>
  <c r="O23" i="4"/>
  <c r="P23" i="4"/>
  <c r="K24" i="4"/>
  <c r="L24" i="4"/>
  <c r="N24" i="4"/>
  <c r="O24" i="4"/>
  <c r="P24" i="4"/>
  <c r="K25" i="4"/>
  <c r="L25" i="4"/>
  <c r="N25" i="4"/>
  <c r="O25" i="4"/>
  <c r="P25" i="4"/>
  <c r="K26" i="4"/>
  <c r="L26" i="4"/>
  <c r="N26" i="4"/>
  <c r="O26" i="4"/>
  <c r="P26" i="4"/>
  <c r="K27" i="4"/>
  <c r="L27" i="4"/>
  <c r="N27" i="4"/>
  <c r="O27" i="4"/>
  <c r="P27" i="4"/>
  <c r="K28" i="4"/>
  <c r="L28" i="4"/>
  <c r="N28" i="4"/>
  <c r="O28" i="4"/>
  <c r="P28" i="4"/>
  <c r="K29" i="4"/>
  <c r="L29" i="4"/>
  <c r="N29" i="4"/>
  <c r="O29" i="4"/>
  <c r="P29" i="4"/>
  <c r="K30" i="4"/>
  <c r="L30" i="4"/>
  <c r="N30" i="4"/>
  <c r="O30" i="4"/>
  <c r="P30" i="4"/>
  <c r="K31" i="4"/>
  <c r="L31" i="4"/>
  <c r="N31" i="4"/>
  <c r="O31" i="4"/>
  <c r="P31" i="4"/>
  <c r="K32" i="4"/>
  <c r="L32" i="4"/>
  <c r="N32" i="4"/>
  <c r="O32" i="4"/>
  <c r="P32" i="4"/>
  <c r="K33" i="4"/>
  <c r="L33" i="4"/>
  <c r="N33" i="4"/>
  <c r="O33" i="4"/>
  <c r="P33" i="4"/>
  <c r="K34" i="4"/>
  <c r="L34" i="4"/>
  <c r="N34" i="4"/>
  <c r="O34" i="4"/>
  <c r="P34" i="4"/>
  <c r="K35" i="4"/>
  <c r="L35" i="4"/>
  <c r="N35" i="4"/>
  <c r="O35" i="4"/>
  <c r="P35" i="4"/>
  <c r="K36" i="4"/>
  <c r="L36" i="4"/>
  <c r="N36" i="4"/>
  <c r="O36" i="4"/>
  <c r="P36" i="4"/>
  <c r="K37" i="4"/>
  <c r="L37" i="4"/>
  <c r="N37" i="4"/>
  <c r="O37" i="4"/>
  <c r="P37" i="4"/>
  <c r="K38" i="4"/>
  <c r="L38" i="4"/>
  <c r="N38" i="4"/>
  <c r="O38" i="4"/>
  <c r="P38" i="4"/>
  <c r="K39" i="4"/>
  <c r="L39" i="4"/>
  <c r="N39" i="4"/>
  <c r="O39" i="4"/>
  <c r="P39" i="4"/>
  <c r="K40" i="4"/>
  <c r="L40" i="4"/>
  <c r="N40" i="4"/>
  <c r="O40" i="4"/>
  <c r="P40" i="4"/>
  <c r="K41" i="4"/>
  <c r="L41" i="4"/>
  <c r="N41" i="4"/>
  <c r="O41" i="4"/>
  <c r="P41" i="4"/>
  <c r="K42" i="4"/>
  <c r="L42" i="4"/>
  <c r="N42" i="4"/>
  <c r="O42" i="4"/>
  <c r="P42" i="4"/>
  <c r="K43" i="4"/>
  <c r="L43" i="4"/>
  <c r="N43" i="4"/>
  <c r="O43" i="4"/>
  <c r="P43" i="4"/>
  <c r="K44" i="4"/>
  <c r="L44" i="4"/>
  <c r="N44" i="4"/>
  <c r="O44" i="4"/>
  <c r="P44" i="4"/>
  <c r="K45" i="4"/>
  <c r="L45" i="4"/>
  <c r="N45" i="4"/>
  <c r="O45" i="4"/>
  <c r="P45" i="4"/>
  <c r="K46" i="4"/>
  <c r="L46" i="4"/>
  <c r="N46" i="4"/>
  <c r="O46" i="4"/>
  <c r="P46" i="4"/>
  <c r="K47" i="4"/>
  <c r="L47" i="4"/>
  <c r="N47" i="4"/>
  <c r="O47" i="4"/>
  <c r="P47" i="4"/>
  <c r="K48" i="4"/>
  <c r="L48" i="4"/>
  <c r="N48" i="4"/>
  <c r="O48" i="4"/>
  <c r="P48" i="4"/>
  <c r="K49" i="4"/>
  <c r="L49" i="4"/>
  <c r="N49" i="4"/>
  <c r="O49" i="4"/>
  <c r="P49" i="4"/>
  <c r="K50" i="4"/>
  <c r="L50" i="4"/>
  <c r="N50" i="4"/>
  <c r="O50" i="4"/>
  <c r="P50" i="4"/>
  <c r="K51" i="4"/>
  <c r="L51" i="4"/>
  <c r="N51" i="4"/>
  <c r="O51" i="4"/>
  <c r="P51" i="4"/>
  <c r="K52" i="4"/>
  <c r="L52" i="4"/>
  <c r="N52" i="4"/>
  <c r="O52" i="4"/>
  <c r="P52" i="4"/>
  <c r="K53" i="4"/>
  <c r="L53" i="4"/>
  <c r="N53" i="4"/>
  <c r="O53" i="4"/>
  <c r="P53" i="4"/>
  <c r="K54" i="4"/>
  <c r="L54" i="4"/>
  <c r="N54" i="4"/>
  <c r="O54" i="4"/>
  <c r="P54" i="4"/>
  <c r="K55" i="4"/>
  <c r="L55" i="4"/>
  <c r="N55" i="4"/>
  <c r="O55" i="4"/>
  <c r="P55" i="4"/>
  <c r="K56" i="4"/>
  <c r="L56" i="4"/>
  <c r="N56" i="4"/>
  <c r="O56" i="4"/>
  <c r="P56" i="4"/>
  <c r="K57" i="4"/>
  <c r="L57" i="4"/>
  <c r="N57" i="4"/>
  <c r="O57" i="4"/>
  <c r="P57" i="4"/>
  <c r="K58" i="4"/>
  <c r="L58" i="4"/>
  <c r="N58" i="4"/>
  <c r="O58" i="4"/>
  <c r="P58" i="4"/>
  <c r="K59" i="4"/>
  <c r="L59" i="4"/>
  <c r="N59" i="4"/>
  <c r="O59" i="4"/>
  <c r="P59" i="4"/>
  <c r="K60" i="4"/>
  <c r="L60" i="4"/>
  <c r="N60" i="4"/>
  <c r="O60" i="4"/>
  <c r="P60" i="4"/>
  <c r="K61" i="4"/>
  <c r="L61" i="4"/>
  <c r="N61" i="4"/>
  <c r="O61" i="4"/>
  <c r="P61" i="4"/>
  <c r="K62" i="4"/>
  <c r="L62" i="4"/>
  <c r="N62" i="4"/>
  <c r="O62" i="4"/>
  <c r="P62" i="4"/>
  <c r="K63" i="4"/>
  <c r="L63" i="4"/>
  <c r="N63" i="4"/>
  <c r="O63" i="4"/>
  <c r="P63" i="4"/>
  <c r="K64" i="4"/>
  <c r="L64" i="4"/>
  <c r="N64" i="4"/>
  <c r="O64" i="4"/>
  <c r="P64" i="4"/>
  <c r="K65" i="4"/>
  <c r="L65" i="4"/>
  <c r="N65" i="4"/>
  <c r="O65" i="4"/>
  <c r="P65" i="4"/>
  <c r="K66" i="4"/>
  <c r="L66" i="4"/>
  <c r="N66" i="4"/>
  <c r="O66" i="4"/>
  <c r="P66" i="4"/>
  <c r="K67" i="4"/>
  <c r="L67" i="4"/>
  <c r="N67" i="4"/>
  <c r="O67" i="4"/>
  <c r="P67" i="4"/>
  <c r="K68" i="4"/>
  <c r="L68" i="4"/>
  <c r="N68" i="4"/>
  <c r="O68" i="4"/>
  <c r="P68" i="4"/>
  <c r="K69" i="4"/>
  <c r="L69" i="4"/>
  <c r="N69" i="4"/>
  <c r="O69" i="4"/>
  <c r="P69" i="4"/>
  <c r="K70" i="4"/>
  <c r="L70" i="4"/>
  <c r="N70" i="4"/>
  <c r="O70" i="4"/>
  <c r="P70" i="4"/>
  <c r="K71" i="4"/>
  <c r="L71" i="4"/>
  <c r="N71" i="4"/>
  <c r="O71" i="4"/>
  <c r="P71" i="4"/>
  <c r="K72" i="4"/>
  <c r="L72" i="4"/>
  <c r="N72" i="4"/>
  <c r="O72" i="4"/>
  <c r="P72" i="4"/>
  <c r="K73" i="4"/>
  <c r="L73" i="4"/>
  <c r="N73" i="4"/>
  <c r="O73" i="4"/>
  <c r="P73" i="4"/>
  <c r="K74" i="4"/>
  <c r="L74" i="4"/>
  <c r="N74" i="4"/>
  <c r="O74" i="4"/>
  <c r="P74" i="4"/>
  <c r="K75" i="4"/>
  <c r="L75" i="4"/>
  <c r="N75" i="4"/>
  <c r="O75" i="4"/>
  <c r="P75" i="4"/>
  <c r="K76" i="4"/>
  <c r="L76" i="4"/>
  <c r="N76" i="4"/>
  <c r="O76" i="4"/>
  <c r="P76" i="4"/>
  <c r="K77" i="4"/>
  <c r="L77" i="4"/>
  <c r="N77" i="4"/>
  <c r="O77" i="4"/>
  <c r="P77" i="4"/>
  <c r="K78" i="4"/>
  <c r="L78" i="4"/>
  <c r="N78" i="4"/>
  <c r="O78" i="4"/>
  <c r="P78" i="4"/>
  <c r="K79" i="4"/>
  <c r="L79" i="4"/>
  <c r="N79" i="4"/>
  <c r="O79" i="4"/>
  <c r="P79" i="4"/>
  <c r="K80" i="4"/>
  <c r="L80" i="4"/>
  <c r="N80" i="4"/>
  <c r="O80" i="4"/>
  <c r="P80" i="4"/>
  <c r="K81" i="4"/>
  <c r="L81" i="4"/>
  <c r="N81" i="4"/>
  <c r="O81" i="4"/>
  <c r="P81" i="4"/>
  <c r="K82" i="4"/>
  <c r="L82" i="4"/>
  <c r="N82" i="4"/>
  <c r="O82" i="4"/>
  <c r="P82" i="4"/>
  <c r="K83" i="4"/>
  <c r="L83" i="4"/>
  <c r="N83" i="4"/>
  <c r="O83" i="4"/>
  <c r="P83" i="4"/>
  <c r="K84" i="4"/>
  <c r="L84" i="4"/>
  <c r="N84" i="4"/>
  <c r="O84" i="4"/>
  <c r="P84" i="4"/>
  <c r="K85" i="4"/>
  <c r="L85" i="4"/>
  <c r="N85" i="4"/>
  <c r="O85" i="4"/>
  <c r="P85" i="4"/>
  <c r="K86" i="4"/>
  <c r="L86" i="4"/>
  <c r="N86" i="4"/>
  <c r="O86" i="4"/>
  <c r="P86" i="4"/>
  <c r="K87" i="4"/>
  <c r="L87" i="4"/>
  <c r="N87" i="4"/>
  <c r="O87" i="4"/>
  <c r="P87" i="4"/>
  <c r="K88" i="4"/>
  <c r="L88" i="4"/>
  <c r="N88" i="4"/>
  <c r="O88" i="4"/>
  <c r="P88" i="4"/>
  <c r="K89" i="4"/>
  <c r="L89" i="4"/>
  <c r="N89" i="4"/>
  <c r="O89" i="4"/>
  <c r="P89" i="4"/>
  <c r="K90" i="4"/>
  <c r="L90" i="4"/>
  <c r="N90" i="4"/>
  <c r="O90" i="4"/>
  <c r="P90" i="4"/>
  <c r="K91" i="4"/>
  <c r="L91" i="4"/>
  <c r="N91" i="4"/>
  <c r="O91" i="4"/>
  <c r="P91" i="4"/>
  <c r="K92" i="4"/>
  <c r="L92" i="4"/>
  <c r="N92" i="4"/>
  <c r="O92" i="4"/>
  <c r="P92" i="4"/>
  <c r="K93" i="4"/>
  <c r="L93" i="4"/>
  <c r="N93" i="4"/>
  <c r="O93" i="4"/>
  <c r="P93" i="4"/>
  <c r="K94" i="4"/>
  <c r="L94" i="4"/>
  <c r="N94" i="4"/>
  <c r="O94" i="4"/>
  <c r="P94" i="4"/>
  <c r="K95" i="4"/>
  <c r="L95" i="4"/>
  <c r="N95" i="4"/>
  <c r="O95" i="4"/>
  <c r="P95" i="4"/>
  <c r="K96" i="4"/>
  <c r="L96" i="4"/>
  <c r="N96" i="4"/>
  <c r="O96" i="4"/>
  <c r="P96" i="4"/>
  <c r="K97" i="4"/>
  <c r="L97" i="4"/>
  <c r="N97" i="4"/>
  <c r="O97" i="4"/>
  <c r="P97" i="4"/>
  <c r="K98" i="4"/>
  <c r="L98" i="4"/>
  <c r="N98" i="4"/>
  <c r="O98" i="4"/>
  <c r="P98" i="4"/>
  <c r="K99" i="4"/>
  <c r="L99" i="4"/>
  <c r="N99" i="4"/>
  <c r="O99" i="4"/>
  <c r="P99" i="4"/>
  <c r="K100" i="4"/>
  <c r="L100" i="4"/>
  <c r="N100" i="4"/>
  <c r="O100" i="4"/>
  <c r="P100" i="4"/>
  <c r="K101" i="4"/>
  <c r="L101" i="4"/>
  <c r="N101" i="4"/>
  <c r="O101" i="4"/>
  <c r="P101" i="4"/>
  <c r="K102" i="4"/>
  <c r="L102" i="4"/>
  <c r="N102" i="4"/>
  <c r="O102" i="4"/>
  <c r="P102" i="4"/>
  <c r="K103" i="4"/>
  <c r="L103" i="4"/>
  <c r="N103" i="4"/>
  <c r="O103" i="4"/>
  <c r="P103" i="4"/>
  <c r="K104" i="4"/>
  <c r="L104" i="4"/>
  <c r="N104" i="4"/>
  <c r="O104" i="4"/>
  <c r="P104" i="4"/>
  <c r="K105" i="4"/>
  <c r="L105" i="4"/>
  <c r="N105" i="4"/>
  <c r="O105" i="4"/>
  <c r="P105" i="4"/>
  <c r="K106" i="4"/>
  <c r="L106" i="4"/>
  <c r="N106" i="4"/>
  <c r="O106" i="4"/>
  <c r="P106" i="4"/>
  <c r="K107" i="4"/>
  <c r="L107" i="4"/>
  <c r="N107" i="4"/>
  <c r="O107" i="4"/>
  <c r="P107" i="4"/>
  <c r="K108" i="4"/>
  <c r="L108" i="4"/>
  <c r="N108" i="4"/>
  <c r="O108" i="4"/>
  <c r="P108" i="4"/>
  <c r="K109" i="4"/>
  <c r="L109" i="4"/>
  <c r="N109" i="4"/>
  <c r="O109" i="4"/>
  <c r="P109" i="4"/>
  <c r="K110" i="4"/>
  <c r="L110" i="4"/>
  <c r="N110" i="4"/>
  <c r="O110" i="4"/>
  <c r="P110" i="4"/>
  <c r="K111" i="4"/>
  <c r="L111" i="4"/>
  <c r="N111" i="4"/>
  <c r="O111" i="4"/>
  <c r="P111" i="4"/>
  <c r="K112" i="4"/>
  <c r="L112" i="4"/>
  <c r="N112" i="4"/>
  <c r="O112" i="4"/>
  <c r="P112" i="4"/>
  <c r="AI13" i="4"/>
  <c r="AJ13" i="4"/>
  <c r="AK13" i="4"/>
  <c r="AM13" i="4"/>
  <c r="AN13" i="4"/>
  <c r="AO13" i="4"/>
  <c r="AI14" i="4"/>
  <c r="AJ14" i="4"/>
  <c r="AK14" i="4"/>
  <c r="AM14" i="4"/>
  <c r="AN14" i="4"/>
  <c r="AO14" i="4"/>
  <c r="AI15" i="4"/>
  <c r="AJ15" i="4"/>
  <c r="AK15" i="4"/>
  <c r="AM15" i="4"/>
  <c r="AN15" i="4"/>
  <c r="AO15" i="4"/>
  <c r="AI16" i="4"/>
  <c r="AJ16" i="4"/>
  <c r="AK16" i="4"/>
  <c r="AM16" i="4"/>
  <c r="AN16" i="4"/>
  <c r="AO16" i="4"/>
  <c r="AI17" i="4"/>
  <c r="AJ17" i="4"/>
  <c r="AK17" i="4"/>
  <c r="AM17" i="4"/>
  <c r="AN17" i="4"/>
  <c r="AO17" i="4"/>
  <c r="AI18" i="4"/>
  <c r="AJ18" i="4"/>
  <c r="AK18" i="4"/>
  <c r="AM18" i="4"/>
  <c r="AN18" i="4"/>
  <c r="AO18" i="4"/>
  <c r="AI19" i="4"/>
  <c r="AJ19" i="4"/>
  <c r="AK19" i="4"/>
  <c r="AM19" i="4"/>
  <c r="AN19" i="4"/>
  <c r="AO19" i="4"/>
  <c r="AI20" i="4"/>
  <c r="AJ20" i="4"/>
  <c r="AK20" i="4"/>
  <c r="AM20" i="4"/>
  <c r="AN20" i="4"/>
  <c r="AO20" i="4"/>
  <c r="AI21" i="4"/>
  <c r="AJ21" i="4"/>
  <c r="AK21" i="4"/>
  <c r="AM21" i="4"/>
  <c r="AN21" i="4"/>
  <c r="AO21" i="4"/>
  <c r="AI22" i="4"/>
  <c r="AJ22" i="4"/>
  <c r="AK22" i="4"/>
  <c r="AM22" i="4"/>
  <c r="AN22" i="4"/>
  <c r="AO22" i="4"/>
  <c r="AI23" i="4"/>
  <c r="AJ23" i="4"/>
  <c r="AK23" i="4"/>
  <c r="AM23" i="4"/>
  <c r="AN23" i="4"/>
  <c r="AO23" i="4"/>
  <c r="AI24" i="4"/>
  <c r="AJ24" i="4"/>
  <c r="AK24" i="4"/>
  <c r="AM24" i="4"/>
  <c r="AN24" i="4"/>
  <c r="AO24" i="4"/>
  <c r="AI25" i="4"/>
  <c r="AJ25" i="4"/>
  <c r="AK25" i="4"/>
  <c r="AM25" i="4"/>
  <c r="AN25" i="4"/>
  <c r="AO25" i="4"/>
  <c r="AI26" i="4"/>
  <c r="AJ26" i="4"/>
  <c r="AK26" i="4"/>
  <c r="AM26" i="4"/>
  <c r="AN26" i="4"/>
  <c r="AO26" i="4"/>
  <c r="AI27" i="4"/>
  <c r="AJ27" i="4"/>
  <c r="AK27" i="4"/>
  <c r="AM27" i="4"/>
  <c r="AN27" i="4"/>
  <c r="AO27" i="4"/>
  <c r="AI28" i="4"/>
  <c r="AJ28" i="4"/>
  <c r="AK28" i="4"/>
  <c r="AM28" i="4"/>
  <c r="AN28" i="4"/>
  <c r="AO28" i="4"/>
  <c r="AI29" i="4"/>
  <c r="AJ29" i="4"/>
  <c r="AK29" i="4"/>
  <c r="AM29" i="4"/>
  <c r="AN29" i="4"/>
  <c r="AO29" i="4"/>
  <c r="AI30" i="4"/>
  <c r="AJ30" i="4"/>
  <c r="AK30" i="4"/>
  <c r="AM30" i="4"/>
  <c r="AN30" i="4"/>
  <c r="AO30" i="4"/>
  <c r="AI31" i="4"/>
  <c r="AJ31" i="4"/>
  <c r="AK31" i="4"/>
  <c r="AM31" i="4"/>
  <c r="AN31" i="4"/>
  <c r="AO31" i="4"/>
  <c r="AI32" i="4"/>
  <c r="AJ32" i="4"/>
  <c r="AK32" i="4"/>
  <c r="AM32" i="4"/>
  <c r="AN32" i="4"/>
  <c r="AO32" i="4"/>
  <c r="AI33" i="4"/>
  <c r="AJ33" i="4"/>
  <c r="AK33" i="4"/>
  <c r="AM33" i="4"/>
  <c r="AN33" i="4"/>
  <c r="AO33" i="4"/>
  <c r="AI34" i="4"/>
  <c r="AJ34" i="4"/>
  <c r="AK34" i="4"/>
  <c r="AM34" i="4"/>
  <c r="AN34" i="4"/>
  <c r="AO34" i="4"/>
  <c r="AI35" i="4"/>
  <c r="AJ35" i="4"/>
  <c r="AK35" i="4"/>
  <c r="AM35" i="4"/>
  <c r="AN35" i="4"/>
  <c r="AO35" i="4"/>
  <c r="AI36" i="4"/>
  <c r="AJ36" i="4"/>
  <c r="AK36" i="4"/>
  <c r="AM36" i="4"/>
  <c r="AN36" i="4"/>
  <c r="AO36" i="4"/>
  <c r="AI37" i="4"/>
  <c r="AJ37" i="4"/>
  <c r="AK37" i="4"/>
  <c r="AM37" i="4"/>
  <c r="AN37" i="4"/>
  <c r="AO37" i="4"/>
  <c r="AI38" i="4"/>
  <c r="AJ38" i="4"/>
  <c r="AK38" i="4"/>
  <c r="AM38" i="4"/>
  <c r="AN38" i="4"/>
  <c r="AO38" i="4"/>
  <c r="AI39" i="4"/>
  <c r="AJ39" i="4"/>
  <c r="AK39" i="4"/>
  <c r="AM39" i="4"/>
  <c r="AN39" i="4"/>
  <c r="AO39" i="4"/>
  <c r="AI40" i="4"/>
  <c r="AJ40" i="4"/>
  <c r="AK40" i="4"/>
  <c r="AM40" i="4"/>
  <c r="AN40" i="4"/>
  <c r="AO40" i="4"/>
  <c r="AI41" i="4"/>
  <c r="AJ41" i="4"/>
  <c r="AK41" i="4"/>
  <c r="AM41" i="4"/>
  <c r="AN41" i="4"/>
  <c r="AO41" i="4"/>
  <c r="AI42" i="4"/>
  <c r="AJ42" i="4"/>
  <c r="AK42" i="4"/>
  <c r="AM42" i="4"/>
  <c r="AN42" i="4"/>
  <c r="AO42" i="4"/>
  <c r="AI43" i="4"/>
  <c r="AJ43" i="4"/>
  <c r="AK43" i="4"/>
  <c r="AM43" i="4"/>
  <c r="AN43" i="4"/>
  <c r="AO43" i="4"/>
  <c r="AI44" i="4"/>
  <c r="AJ44" i="4"/>
  <c r="AK44" i="4"/>
  <c r="AM44" i="4"/>
  <c r="AN44" i="4"/>
  <c r="AO44" i="4"/>
  <c r="AI45" i="4"/>
  <c r="AJ45" i="4"/>
  <c r="AK45" i="4"/>
  <c r="AM45" i="4"/>
  <c r="AN45" i="4"/>
  <c r="AO45" i="4"/>
  <c r="AI46" i="4"/>
  <c r="AJ46" i="4"/>
  <c r="AK46" i="4"/>
  <c r="AM46" i="4"/>
  <c r="AN46" i="4"/>
  <c r="AO46" i="4"/>
  <c r="AI47" i="4"/>
  <c r="AJ47" i="4"/>
  <c r="AK47" i="4"/>
  <c r="AM47" i="4"/>
  <c r="AN47" i="4"/>
  <c r="AO47" i="4"/>
  <c r="AI48" i="4"/>
  <c r="AJ48" i="4"/>
  <c r="AK48" i="4"/>
  <c r="AM48" i="4"/>
  <c r="AN48" i="4"/>
  <c r="AO48" i="4"/>
  <c r="AI49" i="4"/>
  <c r="AJ49" i="4"/>
  <c r="AK49" i="4"/>
  <c r="AM49" i="4"/>
  <c r="AN49" i="4"/>
  <c r="AO49" i="4"/>
  <c r="AI50" i="4"/>
  <c r="AJ50" i="4"/>
  <c r="AK50" i="4"/>
  <c r="AM50" i="4"/>
  <c r="AN50" i="4"/>
  <c r="AO50" i="4"/>
  <c r="AI51" i="4"/>
  <c r="AJ51" i="4"/>
  <c r="AK51" i="4"/>
  <c r="AM51" i="4"/>
  <c r="AN51" i="4"/>
  <c r="AO51" i="4"/>
  <c r="AI52" i="4"/>
  <c r="AJ52" i="4"/>
  <c r="AK52" i="4"/>
  <c r="AM52" i="4"/>
  <c r="AN52" i="4"/>
  <c r="AO52" i="4"/>
  <c r="AI53" i="4"/>
  <c r="AJ53" i="4"/>
  <c r="AK53" i="4"/>
  <c r="AM53" i="4"/>
  <c r="AN53" i="4"/>
  <c r="AO53" i="4"/>
  <c r="AI54" i="4"/>
  <c r="AJ54" i="4"/>
  <c r="AK54" i="4"/>
  <c r="AM54" i="4"/>
  <c r="AN54" i="4"/>
  <c r="AO54" i="4"/>
  <c r="AI55" i="4"/>
  <c r="AJ55" i="4"/>
  <c r="AK55" i="4"/>
  <c r="AM55" i="4"/>
  <c r="AN55" i="4"/>
  <c r="AO55" i="4"/>
  <c r="AI56" i="4"/>
  <c r="AJ56" i="4"/>
  <c r="AK56" i="4"/>
  <c r="AM56" i="4"/>
  <c r="AN56" i="4"/>
  <c r="AO56" i="4"/>
  <c r="AI57" i="4"/>
  <c r="AJ57" i="4"/>
  <c r="AK57" i="4"/>
  <c r="AM57" i="4"/>
  <c r="AN57" i="4"/>
  <c r="AO57" i="4"/>
  <c r="AI58" i="4"/>
  <c r="AJ58" i="4"/>
  <c r="AK58" i="4"/>
  <c r="AM58" i="4"/>
  <c r="AN58" i="4"/>
  <c r="AO58" i="4"/>
  <c r="AI59" i="4"/>
  <c r="AJ59" i="4"/>
  <c r="AK59" i="4"/>
  <c r="AM59" i="4"/>
  <c r="AN59" i="4"/>
  <c r="AO59" i="4"/>
  <c r="AI60" i="4"/>
  <c r="AJ60" i="4"/>
  <c r="AK60" i="4"/>
  <c r="AM60" i="4"/>
  <c r="AN60" i="4"/>
  <c r="AO60" i="4"/>
  <c r="AI61" i="4"/>
  <c r="AJ61" i="4"/>
  <c r="AK61" i="4"/>
  <c r="AM61" i="4"/>
  <c r="AN61" i="4"/>
  <c r="AO61" i="4"/>
  <c r="AI62" i="4"/>
  <c r="AJ62" i="4"/>
  <c r="AK62" i="4"/>
  <c r="AM62" i="4"/>
  <c r="AN62" i="4"/>
  <c r="AO62" i="4"/>
  <c r="AI63" i="4"/>
  <c r="AJ63" i="4"/>
  <c r="AK63" i="4"/>
  <c r="AM63" i="4"/>
  <c r="AN63" i="4"/>
  <c r="AO63" i="4"/>
  <c r="AI64" i="4"/>
  <c r="AJ64" i="4"/>
  <c r="AK64" i="4"/>
  <c r="AM64" i="4"/>
  <c r="AN64" i="4"/>
  <c r="AO64" i="4"/>
  <c r="AI65" i="4"/>
  <c r="AJ65" i="4"/>
  <c r="AK65" i="4"/>
  <c r="AM65" i="4"/>
  <c r="AN65" i="4"/>
  <c r="AO65" i="4"/>
  <c r="AI66" i="4"/>
  <c r="AJ66" i="4"/>
  <c r="AK66" i="4"/>
  <c r="AM66" i="4"/>
  <c r="AN66" i="4"/>
  <c r="AO66" i="4"/>
  <c r="AI67" i="4"/>
  <c r="AJ67" i="4"/>
  <c r="AK67" i="4"/>
  <c r="AM67" i="4"/>
  <c r="AN67" i="4"/>
  <c r="AO67" i="4"/>
  <c r="AI68" i="4"/>
  <c r="AJ68" i="4"/>
  <c r="AK68" i="4"/>
  <c r="AM68" i="4"/>
  <c r="AN68" i="4"/>
  <c r="AO68" i="4"/>
  <c r="AI69" i="4"/>
  <c r="AJ69" i="4"/>
  <c r="AK69" i="4"/>
  <c r="AM69" i="4"/>
  <c r="AN69" i="4"/>
  <c r="AO69" i="4"/>
  <c r="AI70" i="4"/>
  <c r="AJ70" i="4"/>
  <c r="AK70" i="4"/>
  <c r="AM70" i="4"/>
  <c r="AN70" i="4"/>
  <c r="AO70" i="4"/>
  <c r="AI71" i="4"/>
  <c r="AJ71" i="4"/>
  <c r="AK71" i="4"/>
  <c r="AM71" i="4"/>
  <c r="AN71" i="4"/>
  <c r="AO71" i="4"/>
  <c r="AI72" i="4"/>
  <c r="AJ72" i="4"/>
  <c r="AK72" i="4"/>
  <c r="AM72" i="4"/>
  <c r="AN72" i="4"/>
  <c r="AO72" i="4"/>
  <c r="AI73" i="4"/>
  <c r="AJ73" i="4"/>
  <c r="AK73" i="4"/>
  <c r="AM73" i="4"/>
  <c r="AN73" i="4"/>
  <c r="AO73" i="4"/>
  <c r="AI74" i="4"/>
  <c r="AJ74" i="4"/>
  <c r="AK74" i="4"/>
  <c r="AM74" i="4"/>
  <c r="AN74" i="4"/>
  <c r="AO74" i="4"/>
  <c r="AI75" i="4"/>
  <c r="AJ75" i="4"/>
  <c r="AK75" i="4"/>
  <c r="AM75" i="4"/>
  <c r="AN75" i="4"/>
  <c r="AO75" i="4"/>
  <c r="AI76" i="4"/>
  <c r="AJ76" i="4"/>
  <c r="AK76" i="4"/>
  <c r="AM76" i="4"/>
  <c r="AN76" i="4"/>
  <c r="AO76" i="4"/>
  <c r="AI77" i="4"/>
  <c r="AJ77" i="4"/>
  <c r="AK77" i="4"/>
  <c r="AM77" i="4"/>
  <c r="AN77" i="4"/>
  <c r="AO77" i="4"/>
  <c r="AI78" i="4"/>
  <c r="AJ78" i="4"/>
  <c r="AK78" i="4"/>
  <c r="AM78" i="4"/>
  <c r="AN78" i="4"/>
  <c r="AO78" i="4"/>
  <c r="AI79" i="4"/>
  <c r="AJ79" i="4"/>
  <c r="AK79" i="4"/>
  <c r="AM79" i="4"/>
  <c r="AN79" i="4"/>
  <c r="AO79" i="4"/>
  <c r="AI80" i="4"/>
  <c r="AJ80" i="4"/>
  <c r="AK80" i="4"/>
  <c r="AM80" i="4"/>
  <c r="AN80" i="4"/>
  <c r="AO80" i="4"/>
  <c r="AI81" i="4"/>
  <c r="AJ81" i="4"/>
  <c r="AK81" i="4"/>
  <c r="AM81" i="4"/>
  <c r="AN81" i="4"/>
  <c r="AO81" i="4"/>
  <c r="AI82" i="4"/>
  <c r="AJ82" i="4"/>
  <c r="AK82" i="4"/>
  <c r="AM82" i="4"/>
  <c r="AN82" i="4"/>
  <c r="AO82" i="4"/>
  <c r="AI83" i="4"/>
  <c r="AJ83" i="4"/>
  <c r="AK83" i="4"/>
  <c r="AM83" i="4"/>
  <c r="AN83" i="4"/>
  <c r="AO83" i="4"/>
  <c r="AI84" i="4"/>
  <c r="AJ84" i="4"/>
  <c r="AK84" i="4"/>
  <c r="AM84" i="4"/>
  <c r="AN84" i="4"/>
  <c r="AO84" i="4"/>
  <c r="AI85" i="4"/>
  <c r="AJ85" i="4"/>
  <c r="AK85" i="4"/>
  <c r="AM85" i="4"/>
  <c r="AN85" i="4"/>
  <c r="AO85" i="4"/>
  <c r="AI86" i="4"/>
  <c r="AJ86" i="4"/>
  <c r="AK86" i="4"/>
  <c r="AM86" i="4"/>
  <c r="AN86" i="4"/>
  <c r="AO86" i="4"/>
  <c r="AI87" i="4"/>
  <c r="AJ87" i="4"/>
  <c r="AK87" i="4"/>
  <c r="AM87" i="4"/>
  <c r="AN87" i="4"/>
  <c r="AO87" i="4"/>
  <c r="AI88" i="4"/>
  <c r="AJ88" i="4"/>
  <c r="AK88" i="4"/>
  <c r="AM88" i="4"/>
  <c r="AN88" i="4"/>
  <c r="AO88" i="4"/>
  <c r="AI89" i="4"/>
  <c r="AJ89" i="4"/>
  <c r="AK89" i="4"/>
  <c r="AM89" i="4"/>
  <c r="AN89" i="4"/>
  <c r="AO89" i="4"/>
  <c r="AI90" i="4"/>
  <c r="AJ90" i="4"/>
  <c r="AK90" i="4"/>
  <c r="AM90" i="4"/>
  <c r="AN90" i="4"/>
  <c r="AO90" i="4"/>
  <c r="AI91" i="4"/>
  <c r="AJ91" i="4"/>
  <c r="AK91" i="4"/>
  <c r="AM91" i="4"/>
  <c r="AN91" i="4"/>
  <c r="AO91" i="4"/>
  <c r="AI92" i="4"/>
  <c r="AJ92" i="4"/>
  <c r="AK92" i="4"/>
  <c r="AM92" i="4"/>
  <c r="AN92" i="4"/>
  <c r="AO92" i="4"/>
  <c r="AI93" i="4"/>
  <c r="AJ93" i="4"/>
  <c r="AK93" i="4"/>
  <c r="AM93" i="4"/>
  <c r="AN93" i="4"/>
  <c r="AO93" i="4"/>
  <c r="AI94" i="4"/>
  <c r="AJ94" i="4"/>
  <c r="AK94" i="4"/>
  <c r="AM94" i="4"/>
  <c r="AN94" i="4"/>
  <c r="AO94" i="4"/>
  <c r="AI95" i="4"/>
  <c r="AJ95" i="4"/>
  <c r="AK95" i="4"/>
  <c r="AM95" i="4"/>
  <c r="AN95" i="4"/>
  <c r="AO95" i="4"/>
  <c r="AI96" i="4"/>
  <c r="AJ96" i="4"/>
  <c r="AK96" i="4"/>
  <c r="AM96" i="4"/>
  <c r="AN96" i="4"/>
  <c r="AO96" i="4"/>
  <c r="AI97" i="4"/>
  <c r="AJ97" i="4"/>
  <c r="AK97" i="4"/>
  <c r="AM97" i="4"/>
  <c r="AN97" i="4"/>
  <c r="AO97" i="4"/>
  <c r="AI98" i="4"/>
  <c r="AJ98" i="4"/>
  <c r="AK98" i="4"/>
  <c r="AM98" i="4"/>
  <c r="AN98" i="4"/>
  <c r="AO98" i="4"/>
  <c r="AI99" i="4"/>
  <c r="AJ99" i="4"/>
  <c r="AK99" i="4"/>
  <c r="AM99" i="4"/>
  <c r="AN99" i="4"/>
  <c r="AO99" i="4"/>
  <c r="AI100" i="4"/>
  <c r="AJ100" i="4"/>
  <c r="AK100" i="4"/>
  <c r="AM100" i="4"/>
  <c r="AN100" i="4"/>
  <c r="AO100" i="4"/>
  <c r="AI101" i="4"/>
  <c r="AJ101" i="4"/>
  <c r="AK101" i="4"/>
  <c r="AM101" i="4"/>
  <c r="AN101" i="4"/>
  <c r="AO101" i="4"/>
  <c r="AI102" i="4"/>
  <c r="AJ102" i="4"/>
  <c r="AK102" i="4"/>
  <c r="AM102" i="4"/>
  <c r="AN102" i="4"/>
  <c r="AO102" i="4"/>
  <c r="AI103" i="4"/>
  <c r="AJ103" i="4"/>
  <c r="AK103" i="4"/>
  <c r="AM103" i="4"/>
  <c r="AN103" i="4"/>
  <c r="AO103" i="4"/>
  <c r="AI104" i="4"/>
  <c r="AJ104" i="4"/>
  <c r="AK104" i="4"/>
  <c r="AM104" i="4"/>
  <c r="AN104" i="4"/>
  <c r="AO104" i="4"/>
  <c r="AI105" i="4"/>
  <c r="AJ105" i="4"/>
  <c r="AK105" i="4"/>
  <c r="AM105" i="4"/>
  <c r="AN105" i="4"/>
  <c r="AO105" i="4"/>
  <c r="AI106" i="4"/>
  <c r="AJ106" i="4"/>
  <c r="AK106" i="4"/>
  <c r="AM106" i="4"/>
  <c r="AN106" i="4"/>
  <c r="AO106" i="4"/>
  <c r="AI107" i="4"/>
  <c r="AJ107" i="4"/>
  <c r="AK107" i="4"/>
  <c r="AM107" i="4"/>
  <c r="AN107" i="4"/>
  <c r="AO107" i="4"/>
  <c r="AI108" i="4"/>
  <c r="AJ108" i="4"/>
  <c r="AK108" i="4"/>
  <c r="AM108" i="4"/>
  <c r="AN108" i="4"/>
  <c r="AO108" i="4"/>
  <c r="AI109" i="4"/>
  <c r="AJ109" i="4"/>
  <c r="AK109" i="4"/>
  <c r="AM109" i="4"/>
  <c r="AN109" i="4"/>
  <c r="AO109" i="4"/>
  <c r="AI110" i="4"/>
  <c r="AJ110" i="4"/>
  <c r="AK110" i="4"/>
  <c r="AM110" i="4"/>
  <c r="AN110" i="4"/>
  <c r="AO110" i="4"/>
  <c r="AI111" i="4"/>
  <c r="AJ111" i="4"/>
  <c r="AK111" i="4"/>
  <c r="AM111" i="4"/>
  <c r="AN111" i="4"/>
  <c r="AO111" i="4"/>
  <c r="AI112" i="4"/>
  <c r="AJ112" i="4"/>
  <c r="AK112" i="4"/>
  <c r="AM112" i="4"/>
  <c r="AN112" i="4"/>
  <c r="AO112" i="4"/>
  <c r="JV112" i="2"/>
  <c r="JU112" i="2"/>
  <c r="JV111" i="2"/>
  <c r="JU111" i="2"/>
  <c r="JV110" i="2"/>
  <c r="JU110" i="2"/>
  <c r="JV109" i="2"/>
  <c r="JU109" i="2"/>
  <c r="JV108" i="2"/>
  <c r="JU108" i="2"/>
  <c r="JV107" i="2"/>
  <c r="JU107" i="2"/>
  <c r="JV106" i="2"/>
  <c r="JU106" i="2"/>
  <c r="JV105" i="2"/>
  <c r="JU105" i="2"/>
  <c r="JV104" i="2"/>
  <c r="JU104" i="2"/>
  <c r="JV103" i="2"/>
  <c r="JU103" i="2"/>
  <c r="JV102" i="2"/>
  <c r="JU102" i="2"/>
  <c r="JV101" i="2"/>
  <c r="JU101" i="2"/>
  <c r="JV100" i="2"/>
  <c r="JU100" i="2"/>
  <c r="JV99" i="2"/>
  <c r="JU99" i="2"/>
  <c r="JV98" i="2"/>
  <c r="JU98" i="2"/>
  <c r="JV97" i="2"/>
  <c r="JU97" i="2"/>
  <c r="JV96" i="2"/>
  <c r="JU96" i="2"/>
  <c r="JV95" i="2"/>
  <c r="JU95" i="2"/>
  <c r="JV94" i="2"/>
  <c r="JU94" i="2"/>
  <c r="JV93" i="2"/>
  <c r="JU93" i="2"/>
  <c r="JV92" i="2"/>
  <c r="JU92" i="2"/>
  <c r="JV91" i="2"/>
  <c r="JU91" i="2"/>
  <c r="JV90" i="2"/>
  <c r="JU90" i="2"/>
  <c r="JV89" i="2"/>
  <c r="JU89" i="2"/>
  <c r="JV88" i="2"/>
  <c r="JU88" i="2"/>
  <c r="JV87" i="2"/>
  <c r="JU87" i="2"/>
  <c r="JV86" i="2"/>
  <c r="JU86" i="2"/>
  <c r="JV85" i="2"/>
  <c r="JU85" i="2"/>
  <c r="JV84" i="2"/>
  <c r="JU84" i="2"/>
  <c r="JV83" i="2"/>
  <c r="JU83" i="2"/>
  <c r="JV82" i="2"/>
  <c r="JU82" i="2"/>
  <c r="JV81" i="2"/>
  <c r="JU81" i="2"/>
  <c r="JV80" i="2"/>
  <c r="JU80" i="2"/>
  <c r="JV79" i="2"/>
  <c r="JU79" i="2"/>
  <c r="JV78" i="2"/>
  <c r="JU78" i="2"/>
  <c r="JV77" i="2"/>
  <c r="JU77" i="2"/>
  <c r="JV76" i="2"/>
  <c r="JU76" i="2"/>
  <c r="JV75" i="2"/>
  <c r="JU75" i="2"/>
  <c r="JV74" i="2"/>
  <c r="JU74" i="2"/>
  <c r="JV73" i="2"/>
  <c r="JU73" i="2"/>
  <c r="JV72" i="2"/>
  <c r="JU72" i="2"/>
  <c r="JV71" i="2"/>
  <c r="JU71" i="2"/>
  <c r="JV70" i="2"/>
  <c r="JU70" i="2"/>
  <c r="JV69" i="2"/>
  <c r="JU69" i="2"/>
  <c r="JV68" i="2"/>
  <c r="JU68" i="2"/>
  <c r="JV67" i="2"/>
  <c r="JU67" i="2"/>
  <c r="JV66" i="2"/>
  <c r="JU66" i="2"/>
  <c r="JV65" i="2"/>
  <c r="JU65" i="2"/>
  <c r="JV64" i="2"/>
  <c r="JU64" i="2"/>
  <c r="JV63" i="2"/>
  <c r="JU63" i="2"/>
  <c r="JV62" i="2"/>
  <c r="JU62" i="2"/>
  <c r="JV61" i="2"/>
  <c r="JU61" i="2"/>
  <c r="JV60" i="2"/>
  <c r="JU60" i="2"/>
  <c r="JV59" i="2"/>
  <c r="JU59" i="2"/>
  <c r="JV58" i="2"/>
  <c r="JU58" i="2"/>
  <c r="JV57" i="2"/>
  <c r="JU57" i="2"/>
  <c r="JV56" i="2"/>
  <c r="JU56" i="2"/>
  <c r="JV55" i="2"/>
  <c r="JU55" i="2"/>
  <c r="JV54" i="2"/>
  <c r="JU54" i="2"/>
  <c r="JV53" i="2"/>
  <c r="JU53" i="2"/>
  <c r="JV52" i="2"/>
  <c r="JU52" i="2"/>
  <c r="JV51" i="2"/>
  <c r="JU51" i="2"/>
  <c r="JV50" i="2"/>
  <c r="JU50" i="2"/>
  <c r="JV49" i="2"/>
  <c r="JU49" i="2"/>
  <c r="JV48" i="2"/>
  <c r="JU48" i="2"/>
  <c r="JV47" i="2"/>
  <c r="JU47" i="2"/>
  <c r="JV46" i="2"/>
  <c r="JU46" i="2"/>
  <c r="JV45" i="2"/>
  <c r="JU45" i="2"/>
  <c r="JV44" i="2"/>
  <c r="JU44" i="2"/>
  <c r="JV43" i="2"/>
  <c r="JU43" i="2"/>
  <c r="JV42" i="2"/>
  <c r="JU42" i="2"/>
  <c r="JV41" i="2"/>
  <c r="JU41" i="2"/>
  <c r="JV40" i="2"/>
  <c r="JU40" i="2"/>
  <c r="JV39" i="2"/>
  <c r="JU39" i="2"/>
  <c r="JV38" i="2"/>
  <c r="JU38" i="2"/>
  <c r="JV37" i="2"/>
  <c r="JU37" i="2"/>
  <c r="JV36" i="2"/>
  <c r="JU36" i="2"/>
  <c r="JV35" i="2"/>
  <c r="JU35" i="2"/>
  <c r="JV34" i="2"/>
  <c r="JU34" i="2"/>
  <c r="JV33" i="2"/>
  <c r="JU33" i="2"/>
  <c r="JV32" i="2"/>
  <c r="JU32" i="2"/>
  <c r="JV31" i="2"/>
  <c r="JU31" i="2"/>
  <c r="JV30" i="2"/>
  <c r="JU30" i="2"/>
  <c r="JV29" i="2"/>
  <c r="JU29" i="2"/>
  <c r="JV28" i="2"/>
  <c r="JU28" i="2"/>
  <c r="JV27" i="2"/>
  <c r="JU27" i="2"/>
  <c r="JV26" i="2"/>
  <c r="JU26" i="2"/>
  <c r="JV25" i="2"/>
  <c r="JU25" i="2"/>
  <c r="JV24" i="2"/>
  <c r="JU24" i="2"/>
  <c r="JV23" i="2"/>
  <c r="JU23" i="2"/>
  <c r="JV22" i="2"/>
  <c r="JU22" i="2"/>
  <c r="JV21" i="2"/>
  <c r="JU21" i="2"/>
  <c r="JV20" i="2"/>
  <c r="JU20" i="2"/>
  <c r="JV19" i="2"/>
  <c r="JU19" i="2"/>
  <c r="JV18" i="2"/>
  <c r="JU18" i="2"/>
  <c r="JV17" i="2"/>
  <c r="JU17" i="2"/>
  <c r="JV16" i="2"/>
  <c r="JU16" i="2"/>
  <c r="JV15" i="2"/>
  <c r="JU15" i="2"/>
  <c r="JV14" i="2"/>
  <c r="JU14" i="2"/>
  <c r="JV13" i="2"/>
  <c r="JU13" i="2"/>
  <c r="IX112" i="2"/>
  <c r="IW112" i="2"/>
  <c r="IX111" i="2"/>
  <c r="IW111" i="2"/>
  <c r="IX110" i="2"/>
  <c r="IW110" i="2"/>
  <c r="IX109" i="2"/>
  <c r="IW109" i="2"/>
  <c r="IX108" i="2"/>
  <c r="IW108" i="2"/>
  <c r="IX107" i="2"/>
  <c r="IW107" i="2"/>
  <c r="IX106" i="2"/>
  <c r="IW106" i="2"/>
  <c r="IX105" i="2"/>
  <c r="IW105" i="2"/>
  <c r="IX104" i="2"/>
  <c r="IW104" i="2"/>
  <c r="IX103" i="2"/>
  <c r="IW103" i="2"/>
  <c r="IX102" i="2"/>
  <c r="IW102" i="2"/>
  <c r="IX101" i="2"/>
  <c r="IW101" i="2"/>
  <c r="IX100" i="2"/>
  <c r="IW100" i="2"/>
  <c r="IX99" i="2"/>
  <c r="IW99" i="2"/>
  <c r="IX98" i="2"/>
  <c r="IW98" i="2"/>
  <c r="IX97" i="2"/>
  <c r="IW97" i="2"/>
  <c r="IX96" i="2"/>
  <c r="IW96" i="2"/>
  <c r="IX95" i="2"/>
  <c r="IW95" i="2"/>
  <c r="IX94" i="2"/>
  <c r="IW94" i="2"/>
  <c r="IX93" i="2"/>
  <c r="IW93" i="2"/>
  <c r="IX92" i="2"/>
  <c r="IW92" i="2"/>
  <c r="IX91" i="2"/>
  <c r="IW91" i="2"/>
  <c r="IX90" i="2"/>
  <c r="IW90" i="2"/>
  <c r="IX89" i="2"/>
  <c r="IW89" i="2"/>
  <c r="IX88" i="2"/>
  <c r="IW88" i="2"/>
  <c r="IX87" i="2"/>
  <c r="IW87" i="2"/>
  <c r="IX86" i="2"/>
  <c r="IW86" i="2"/>
  <c r="IX85" i="2"/>
  <c r="IW85" i="2"/>
  <c r="IX84" i="2"/>
  <c r="IW84" i="2"/>
  <c r="IX83" i="2"/>
  <c r="IW83" i="2"/>
  <c r="IX82" i="2"/>
  <c r="IW82" i="2"/>
  <c r="IX81" i="2"/>
  <c r="IW81" i="2"/>
  <c r="IX80" i="2"/>
  <c r="IW80" i="2"/>
  <c r="IX79" i="2"/>
  <c r="IW79" i="2"/>
  <c r="IX78" i="2"/>
  <c r="IW78" i="2"/>
  <c r="IX77" i="2"/>
  <c r="IW77" i="2"/>
  <c r="IX76" i="2"/>
  <c r="IW76" i="2"/>
  <c r="IX75" i="2"/>
  <c r="IW75" i="2"/>
  <c r="IX74" i="2"/>
  <c r="IW74" i="2"/>
  <c r="IX73" i="2"/>
  <c r="IW73" i="2"/>
  <c r="IX72" i="2"/>
  <c r="IW72" i="2"/>
  <c r="IX71" i="2"/>
  <c r="IW71" i="2"/>
  <c r="IX70" i="2"/>
  <c r="IW70" i="2"/>
  <c r="IX69" i="2"/>
  <c r="IW69" i="2"/>
  <c r="IX68" i="2"/>
  <c r="IW68" i="2"/>
  <c r="IX67" i="2"/>
  <c r="IW67" i="2"/>
  <c r="IX66" i="2"/>
  <c r="IW66" i="2"/>
  <c r="IX65" i="2"/>
  <c r="IW65" i="2"/>
  <c r="IX64" i="2"/>
  <c r="IW64" i="2"/>
  <c r="IX63" i="2"/>
  <c r="IW63" i="2"/>
  <c r="IX62" i="2"/>
  <c r="IW62" i="2"/>
  <c r="IX61" i="2"/>
  <c r="IW61" i="2"/>
  <c r="IX60" i="2"/>
  <c r="IW60" i="2"/>
  <c r="IX59" i="2"/>
  <c r="IW59" i="2"/>
  <c r="IX58" i="2"/>
  <c r="IW58" i="2"/>
  <c r="IX57" i="2"/>
  <c r="IW57" i="2"/>
  <c r="IX56" i="2"/>
  <c r="IW56" i="2"/>
  <c r="IX55" i="2"/>
  <c r="IW55" i="2"/>
  <c r="IX54" i="2"/>
  <c r="IW54" i="2"/>
  <c r="IX53" i="2"/>
  <c r="IW53" i="2"/>
  <c r="IX52" i="2"/>
  <c r="IW52" i="2"/>
  <c r="IX51" i="2"/>
  <c r="IW51" i="2"/>
  <c r="IX50" i="2"/>
  <c r="IW50" i="2"/>
  <c r="IX49" i="2"/>
  <c r="IW49" i="2"/>
  <c r="IX48" i="2"/>
  <c r="IW48" i="2"/>
  <c r="IX47" i="2"/>
  <c r="IW47" i="2"/>
  <c r="IX46" i="2"/>
  <c r="IW46" i="2"/>
  <c r="IX45" i="2"/>
  <c r="IW45" i="2"/>
  <c r="IX44" i="2"/>
  <c r="IW44" i="2"/>
  <c r="IX43" i="2"/>
  <c r="IW43" i="2"/>
  <c r="IX42" i="2"/>
  <c r="IW42" i="2"/>
  <c r="IX41" i="2"/>
  <c r="IW41" i="2"/>
  <c r="IX40" i="2"/>
  <c r="IW40" i="2"/>
  <c r="IX39" i="2"/>
  <c r="IW39" i="2"/>
  <c r="IX38" i="2"/>
  <c r="IW38" i="2"/>
  <c r="IX37" i="2"/>
  <c r="IW37" i="2"/>
  <c r="IX36" i="2"/>
  <c r="IW36" i="2"/>
  <c r="IX35" i="2"/>
  <c r="IW35" i="2"/>
  <c r="IX34" i="2"/>
  <c r="IW34" i="2"/>
  <c r="IX33" i="2"/>
  <c r="IW33" i="2"/>
  <c r="IX32" i="2"/>
  <c r="IW32" i="2"/>
  <c r="IX31" i="2"/>
  <c r="IW31" i="2"/>
  <c r="IX30" i="2"/>
  <c r="IW30" i="2"/>
  <c r="IX29" i="2"/>
  <c r="IW29" i="2"/>
  <c r="IX28" i="2"/>
  <c r="IW28" i="2"/>
  <c r="IX27" i="2"/>
  <c r="IW27" i="2"/>
  <c r="IX26" i="2"/>
  <c r="IW26" i="2"/>
  <c r="IX25" i="2"/>
  <c r="IW25" i="2"/>
  <c r="IX24" i="2"/>
  <c r="IW24" i="2"/>
  <c r="IX23" i="2"/>
  <c r="IW23" i="2"/>
  <c r="IX22" i="2"/>
  <c r="IW22" i="2"/>
  <c r="IX21" i="2"/>
  <c r="IW21" i="2"/>
  <c r="IX20" i="2"/>
  <c r="IW20" i="2"/>
  <c r="IX19" i="2"/>
  <c r="IW19" i="2"/>
  <c r="IX18" i="2"/>
  <c r="IW18" i="2"/>
  <c r="IX17" i="2"/>
  <c r="IW17" i="2"/>
  <c r="IX16" i="2"/>
  <c r="IW16" i="2"/>
  <c r="IX15" i="2"/>
  <c r="IW15" i="2"/>
  <c r="IX14" i="2"/>
  <c r="IW14" i="2"/>
  <c r="IX13" i="2"/>
  <c r="IW13" i="2"/>
  <c r="HZ112" i="2"/>
  <c r="HY112" i="2"/>
  <c r="HZ111" i="2"/>
  <c r="HY111" i="2"/>
  <c r="HZ110" i="2"/>
  <c r="HY110" i="2"/>
  <c r="HZ109" i="2"/>
  <c r="HY109" i="2"/>
  <c r="HZ108" i="2"/>
  <c r="HY108" i="2"/>
  <c r="HZ107" i="2"/>
  <c r="HY107" i="2"/>
  <c r="HZ106" i="2"/>
  <c r="HY106" i="2"/>
  <c r="HZ105" i="2"/>
  <c r="HY105" i="2"/>
  <c r="HZ104" i="2"/>
  <c r="HY104" i="2"/>
  <c r="HZ103" i="2"/>
  <c r="HY103" i="2"/>
  <c r="HZ102" i="2"/>
  <c r="HY102" i="2"/>
  <c r="HZ101" i="2"/>
  <c r="HY101" i="2"/>
  <c r="HZ100" i="2"/>
  <c r="HY100" i="2"/>
  <c r="HZ99" i="2"/>
  <c r="HY99" i="2"/>
  <c r="HZ98" i="2"/>
  <c r="HY98" i="2"/>
  <c r="HZ97" i="2"/>
  <c r="HY97" i="2"/>
  <c r="HZ96" i="2"/>
  <c r="HY96" i="2"/>
  <c r="HZ95" i="2"/>
  <c r="HY95" i="2"/>
  <c r="HZ94" i="2"/>
  <c r="HY94" i="2"/>
  <c r="HZ93" i="2"/>
  <c r="HY93" i="2"/>
  <c r="HZ92" i="2"/>
  <c r="HY92" i="2"/>
  <c r="HZ91" i="2"/>
  <c r="HY91" i="2"/>
  <c r="HZ90" i="2"/>
  <c r="HY90" i="2"/>
  <c r="HZ89" i="2"/>
  <c r="HY89" i="2"/>
  <c r="HZ88" i="2"/>
  <c r="HY88" i="2"/>
  <c r="HZ87" i="2"/>
  <c r="HY87" i="2"/>
  <c r="HZ86" i="2"/>
  <c r="HY86" i="2"/>
  <c r="HZ85" i="2"/>
  <c r="HY85" i="2"/>
  <c r="HZ84" i="2"/>
  <c r="HY84" i="2"/>
  <c r="HZ83" i="2"/>
  <c r="HY83" i="2"/>
  <c r="HZ82" i="2"/>
  <c r="HY82" i="2"/>
  <c r="HZ81" i="2"/>
  <c r="HY81" i="2"/>
  <c r="HZ80" i="2"/>
  <c r="HY80" i="2"/>
  <c r="HZ79" i="2"/>
  <c r="HY79" i="2"/>
  <c r="HZ78" i="2"/>
  <c r="HY78" i="2"/>
  <c r="HZ77" i="2"/>
  <c r="HY77" i="2"/>
  <c r="HZ76" i="2"/>
  <c r="HY76" i="2"/>
  <c r="HZ75" i="2"/>
  <c r="HY75" i="2"/>
  <c r="HZ74" i="2"/>
  <c r="HY74" i="2"/>
  <c r="HZ73" i="2"/>
  <c r="HY73" i="2"/>
  <c r="HZ72" i="2"/>
  <c r="HY72" i="2"/>
  <c r="HZ71" i="2"/>
  <c r="HY71" i="2"/>
  <c r="HZ70" i="2"/>
  <c r="HY70" i="2"/>
  <c r="HZ69" i="2"/>
  <c r="HY69" i="2"/>
  <c r="HZ68" i="2"/>
  <c r="HY68" i="2"/>
  <c r="HZ67" i="2"/>
  <c r="HY67" i="2"/>
  <c r="HZ66" i="2"/>
  <c r="HY66" i="2"/>
  <c r="HZ65" i="2"/>
  <c r="HY65" i="2"/>
  <c r="HZ64" i="2"/>
  <c r="HY64" i="2"/>
  <c r="HZ63" i="2"/>
  <c r="HY63" i="2"/>
  <c r="HZ62" i="2"/>
  <c r="HY62" i="2"/>
  <c r="HZ61" i="2"/>
  <c r="HY61" i="2"/>
  <c r="HZ60" i="2"/>
  <c r="HY60" i="2"/>
  <c r="HZ59" i="2"/>
  <c r="HY59" i="2"/>
  <c r="HZ58" i="2"/>
  <c r="HY58" i="2"/>
  <c r="HZ57" i="2"/>
  <c r="HY57" i="2"/>
  <c r="HZ56" i="2"/>
  <c r="HY56" i="2"/>
  <c r="HZ55" i="2"/>
  <c r="HY55" i="2"/>
  <c r="HZ54" i="2"/>
  <c r="HY54" i="2"/>
  <c r="HZ53" i="2"/>
  <c r="HY53" i="2"/>
  <c r="HZ52" i="2"/>
  <c r="HY52" i="2"/>
  <c r="HZ51" i="2"/>
  <c r="HY51" i="2"/>
  <c r="HZ50" i="2"/>
  <c r="HY50" i="2"/>
  <c r="HZ49" i="2"/>
  <c r="HY49" i="2"/>
  <c r="HZ48" i="2"/>
  <c r="HY48" i="2"/>
  <c r="HZ47" i="2"/>
  <c r="HY47" i="2"/>
  <c r="HZ46" i="2"/>
  <c r="HY46" i="2"/>
  <c r="HZ45" i="2"/>
  <c r="HY45" i="2"/>
  <c r="HZ44" i="2"/>
  <c r="HY44" i="2"/>
  <c r="HZ43" i="2"/>
  <c r="HY43" i="2"/>
  <c r="HZ42" i="2"/>
  <c r="HY42" i="2"/>
  <c r="HZ41" i="2"/>
  <c r="HY41" i="2"/>
  <c r="HZ40" i="2"/>
  <c r="HY40" i="2"/>
  <c r="HZ39" i="2"/>
  <c r="HY39" i="2"/>
  <c r="HZ38" i="2"/>
  <c r="HY38" i="2"/>
  <c r="HZ37" i="2"/>
  <c r="HY37" i="2"/>
  <c r="HZ36" i="2"/>
  <c r="HY36" i="2"/>
  <c r="HZ35" i="2"/>
  <c r="HY35" i="2"/>
  <c r="HZ34" i="2"/>
  <c r="HY34" i="2"/>
  <c r="HZ33" i="2"/>
  <c r="HY33" i="2"/>
  <c r="HZ32" i="2"/>
  <c r="HY32" i="2"/>
  <c r="HZ31" i="2"/>
  <c r="HY31" i="2"/>
  <c r="HZ30" i="2"/>
  <c r="HY30" i="2"/>
  <c r="HZ29" i="2"/>
  <c r="HY29" i="2"/>
  <c r="HZ28" i="2"/>
  <c r="HY28" i="2"/>
  <c r="HZ27" i="2"/>
  <c r="HY27" i="2"/>
  <c r="HZ26" i="2"/>
  <c r="HY26" i="2"/>
  <c r="HZ25" i="2"/>
  <c r="HY25" i="2"/>
  <c r="HZ24" i="2"/>
  <c r="HY24" i="2"/>
  <c r="HZ23" i="2"/>
  <c r="HY23" i="2"/>
  <c r="HZ22" i="2"/>
  <c r="HY22" i="2"/>
  <c r="HZ21" i="2"/>
  <c r="HY21" i="2"/>
  <c r="HZ20" i="2"/>
  <c r="HY20" i="2"/>
  <c r="HZ19" i="2"/>
  <c r="HY19" i="2"/>
  <c r="HZ18" i="2"/>
  <c r="HY18" i="2"/>
  <c r="HZ17" i="2"/>
  <c r="HY17" i="2"/>
  <c r="HZ16" i="2"/>
  <c r="HY16" i="2"/>
  <c r="HZ15" i="2"/>
  <c r="HY15" i="2"/>
  <c r="HZ14" i="2"/>
  <c r="HY14" i="2"/>
  <c r="HZ13" i="2"/>
  <c r="HY13" i="2"/>
  <c r="HB112" i="2"/>
  <c r="HA112" i="2"/>
  <c r="HB111" i="2"/>
  <c r="HA111" i="2"/>
  <c r="HB110" i="2"/>
  <c r="HA110" i="2"/>
  <c r="HB109" i="2"/>
  <c r="HA109" i="2"/>
  <c r="HB108" i="2"/>
  <c r="HA108" i="2"/>
  <c r="HB107" i="2"/>
  <c r="HA107" i="2"/>
  <c r="HB106" i="2"/>
  <c r="HA106" i="2"/>
  <c r="HB105" i="2"/>
  <c r="HA105" i="2"/>
  <c r="HB104" i="2"/>
  <c r="HA104" i="2"/>
  <c r="HB103" i="2"/>
  <c r="HA103" i="2"/>
  <c r="HB102" i="2"/>
  <c r="HA102" i="2"/>
  <c r="HB101" i="2"/>
  <c r="HA101" i="2"/>
  <c r="HB100" i="2"/>
  <c r="HA100" i="2"/>
  <c r="HB99" i="2"/>
  <c r="HA99" i="2"/>
  <c r="HB98" i="2"/>
  <c r="HA98" i="2"/>
  <c r="HB97" i="2"/>
  <c r="HA97" i="2"/>
  <c r="HB96" i="2"/>
  <c r="HA96" i="2"/>
  <c r="HB95" i="2"/>
  <c r="HA95" i="2"/>
  <c r="HB94" i="2"/>
  <c r="HA94" i="2"/>
  <c r="HB93" i="2"/>
  <c r="HA93" i="2"/>
  <c r="HB92" i="2"/>
  <c r="HA92" i="2"/>
  <c r="HB91" i="2"/>
  <c r="HA91" i="2"/>
  <c r="HB90" i="2"/>
  <c r="HA90" i="2"/>
  <c r="HB89" i="2"/>
  <c r="HA89" i="2"/>
  <c r="HB88" i="2"/>
  <c r="HA88" i="2"/>
  <c r="HB87" i="2"/>
  <c r="HA87" i="2"/>
  <c r="HB86" i="2"/>
  <c r="HA86" i="2"/>
  <c r="HB85" i="2"/>
  <c r="HA85" i="2"/>
  <c r="HB84" i="2"/>
  <c r="HA84" i="2"/>
  <c r="HB83" i="2"/>
  <c r="HA83" i="2"/>
  <c r="HB82" i="2"/>
  <c r="HA82" i="2"/>
  <c r="HB81" i="2"/>
  <c r="HA81" i="2"/>
  <c r="HB80" i="2"/>
  <c r="HA80" i="2"/>
  <c r="HB79" i="2"/>
  <c r="HA79" i="2"/>
  <c r="HB78" i="2"/>
  <c r="HA78" i="2"/>
  <c r="HB77" i="2"/>
  <c r="HA77" i="2"/>
  <c r="HB76" i="2"/>
  <c r="HA76" i="2"/>
  <c r="HB75" i="2"/>
  <c r="HA75" i="2"/>
  <c r="HB74" i="2"/>
  <c r="HA74" i="2"/>
  <c r="HB73" i="2"/>
  <c r="HA73" i="2"/>
  <c r="HB72" i="2"/>
  <c r="HA72" i="2"/>
  <c r="HB71" i="2"/>
  <c r="HA71" i="2"/>
  <c r="HB70" i="2"/>
  <c r="HA70" i="2"/>
  <c r="HB69" i="2"/>
  <c r="HA69" i="2"/>
  <c r="HB68" i="2"/>
  <c r="HA68" i="2"/>
  <c r="HB67" i="2"/>
  <c r="HA67" i="2"/>
  <c r="HB66" i="2"/>
  <c r="HA66" i="2"/>
  <c r="HB65" i="2"/>
  <c r="HA65" i="2"/>
  <c r="HB64" i="2"/>
  <c r="HA64" i="2"/>
  <c r="HB63" i="2"/>
  <c r="HA63" i="2"/>
  <c r="HB62" i="2"/>
  <c r="HA62" i="2"/>
  <c r="HB61" i="2"/>
  <c r="HA61" i="2"/>
  <c r="HB60" i="2"/>
  <c r="HA60" i="2"/>
  <c r="HB59" i="2"/>
  <c r="HA59" i="2"/>
  <c r="HB58" i="2"/>
  <c r="HA58" i="2"/>
  <c r="HB57" i="2"/>
  <c r="HA57" i="2"/>
  <c r="HB56" i="2"/>
  <c r="HA56" i="2"/>
  <c r="HB55" i="2"/>
  <c r="HA55" i="2"/>
  <c r="HB54" i="2"/>
  <c r="HA54" i="2"/>
  <c r="HB53" i="2"/>
  <c r="HA53" i="2"/>
  <c r="HB52" i="2"/>
  <c r="HA52" i="2"/>
  <c r="HB51" i="2"/>
  <c r="HA51" i="2"/>
  <c r="HB50" i="2"/>
  <c r="HA50" i="2"/>
  <c r="HB49" i="2"/>
  <c r="HA49" i="2"/>
  <c r="HB48" i="2"/>
  <c r="HA48" i="2"/>
  <c r="HB47" i="2"/>
  <c r="HA47" i="2"/>
  <c r="HB46" i="2"/>
  <c r="HA46" i="2"/>
  <c r="HB45" i="2"/>
  <c r="HA45" i="2"/>
  <c r="HB44" i="2"/>
  <c r="HA44" i="2"/>
  <c r="HB43" i="2"/>
  <c r="HA43" i="2"/>
  <c r="HB42" i="2"/>
  <c r="HA42" i="2"/>
  <c r="HB41" i="2"/>
  <c r="HA41" i="2"/>
  <c r="HB40" i="2"/>
  <c r="HA40" i="2"/>
  <c r="HB39" i="2"/>
  <c r="HA39" i="2"/>
  <c r="HB38" i="2"/>
  <c r="HA38" i="2"/>
  <c r="HB37" i="2"/>
  <c r="HA37" i="2"/>
  <c r="HB36" i="2"/>
  <c r="HA36" i="2"/>
  <c r="HB35" i="2"/>
  <c r="HA35" i="2"/>
  <c r="HB34" i="2"/>
  <c r="HA34" i="2"/>
  <c r="HB33" i="2"/>
  <c r="HA33" i="2"/>
  <c r="HB32" i="2"/>
  <c r="HA32" i="2"/>
  <c r="HB31" i="2"/>
  <c r="HA31" i="2"/>
  <c r="HB30" i="2"/>
  <c r="HA30" i="2"/>
  <c r="HB29" i="2"/>
  <c r="HA29" i="2"/>
  <c r="HB28" i="2"/>
  <c r="HA28" i="2"/>
  <c r="HB27" i="2"/>
  <c r="HA27" i="2"/>
  <c r="HB26" i="2"/>
  <c r="HA26" i="2"/>
  <c r="HB25" i="2"/>
  <c r="HA25" i="2"/>
  <c r="HB24" i="2"/>
  <c r="HA24" i="2"/>
  <c r="HB23" i="2"/>
  <c r="HA23" i="2"/>
  <c r="HB22" i="2"/>
  <c r="HA22" i="2"/>
  <c r="HB21" i="2"/>
  <c r="HA21" i="2"/>
  <c r="HB20" i="2"/>
  <c r="HA20" i="2"/>
  <c r="HB19" i="2"/>
  <c r="HA19" i="2"/>
  <c r="HB18" i="2"/>
  <c r="HA18" i="2"/>
  <c r="HB17" i="2"/>
  <c r="HA17" i="2"/>
  <c r="HB16" i="2"/>
  <c r="HA16" i="2"/>
  <c r="HB15" i="2"/>
  <c r="HA15" i="2"/>
  <c r="HB14" i="2"/>
  <c r="HA14" i="2"/>
  <c r="HB13" i="2"/>
  <c r="HA13" i="2"/>
  <c r="GD112" i="2"/>
  <c r="GC112" i="2"/>
  <c r="GD111" i="2"/>
  <c r="GC111" i="2"/>
  <c r="GD110" i="2"/>
  <c r="GC110" i="2"/>
  <c r="GD109" i="2"/>
  <c r="GC109" i="2"/>
  <c r="GD108" i="2"/>
  <c r="GC108" i="2"/>
  <c r="GD107" i="2"/>
  <c r="GC107" i="2"/>
  <c r="GD106" i="2"/>
  <c r="GC106" i="2"/>
  <c r="GD105" i="2"/>
  <c r="GC105" i="2"/>
  <c r="GD104" i="2"/>
  <c r="GC104" i="2"/>
  <c r="GD103" i="2"/>
  <c r="GC103" i="2"/>
  <c r="GD102" i="2"/>
  <c r="GC102" i="2"/>
  <c r="GD101" i="2"/>
  <c r="GC101" i="2"/>
  <c r="GD100" i="2"/>
  <c r="GC100" i="2"/>
  <c r="GD99" i="2"/>
  <c r="GC99" i="2"/>
  <c r="GD98" i="2"/>
  <c r="GC98" i="2"/>
  <c r="GD97" i="2"/>
  <c r="GC97" i="2"/>
  <c r="GD96" i="2"/>
  <c r="GC96" i="2"/>
  <c r="GD95" i="2"/>
  <c r="GC95" i="2"/>
  <c r="GD94" i="2"/>
  <c r="GC94" i="2"/>
  <c r="GD93" i="2"/>
  <c r="GC93" i="2"/>
  <c r="GD92" i="2"/>
  <c r="GC92" i="2"/>
  <c r="GD91" i="2"/>
  <c r="GC91" i="2"/>
  <c r="GD90" i="2"/>
  <c r="GC90" i="2"/>
  <c r="GD89" i="2"/>
  <c r="GC89" i="2"/>
  <c r="GD88" i="2"/>
  <c r="GC88" i="2"/>
  <c r="GD87" i="2"/>
  <c r="GC87" i="2"/>
  <c r="GD86" i="2"/>
  <c r="GC86" i="2"/>
  <c r="GD85" i="2"/>
  <c r="GC85" i="2"/>
  <c r="GD84" i="2"/>
  <c r="GC84" i="2"/>
  <c r="GD83" i="2"/>
  <c r="GC83" i="2"/>
  <c r="GD82" i="2"/>
  <c r="GC82" i="2"/>
  <c r="GD81" i="2"/>
  <c r="GC81" i="2"/>
  <c r="GD80" i="2"/>
  <c r="GC80" i="2"/>
  <c r="GD79" i="2"/>
  <c r="GC79" i="2"/>
  <c r="GD78" i="2"/>
  <c r="GC78" i="2"/>
  <c r="GD77" i="2"/>
  <c r="GC77" i="2"/>
  <c r="GD76" i="2"/>
  <c r="GC76" i="2"/>
  <c r="GD75" i="2"/>
  <c r="GC75" i="2"/>
  <c r="GD74" i="2"/>
  <c r="GC74" i="2"/>
  <c r="GD73" i="2"/>
  <c r="GC73" i="2"/>
  <c r="GD72" i="2"/>
  <c r="GC72" i="2"/>
  <c r="GD71" i="2"/>
  <c r="GC71" i="2"/>
  <c r="GD70" i="2"/>
  <c r="GC70" i="2"/>
  <c r="GD69" i="2"/>
  <c r="GC69" i="2"/>
  <c r="GD68" i="2"/>
  <c r="GC68" i="2"/>
  <c r="GD67" i="2"/>
  <c r="GC67" i="2"/>
  <c r="GD66" i="2"/>
  <c r="GC66" i="2"/>
  <c r="GD65" i="2"/>
  <c r="GC65" i="2"/>
  <c r="GD64" i="2"/>
  <c r="GC64" i="2"/>
  <c r="GD63" i="2"/>
  <c r="GC63" i="2"/>
  <c r="GD62" i="2"/>
  <c r="GC62" i="2"/>
  <c r="GD61" i="2"/>
  <c r="GC61" i="2"/>
  <c r="GD60" i="2"/>
  <c r="GC60" i="2"/>
  <c r="GD59" i="2"/>
  <c r="GC59" i="2"/>
  <c r="GD58" i="2"/>
  <c r="GC58" i="2"/>
  <c r="GD57" i="2"/>
  <c r="GC57" i="2"/>
  <c r="GD56" i="2"/>
  <c r="GC56" i="2"/>
  <c r="GD55" i="2"/>
  <c r="GC55" i="2"/>
  <c r="GD54" i="2"/>
  <c r="GC54" i="2"/>
  <c r="GD53" i="2"/>
  <c r="GC53" i="2"/>
  <c r="GD52" i="2"/>
  <c r="GC52" i="2"/>
  <c r="GD51" i="2"/>
  <c r="GC51" i="2"/>
  <c r="GD50" i="2"/>
  <c r="GC50" i="2"/>
  <c r="GD49" i="2"/>
  <c r="GC49" i="2"/>
  <c r="GD48" i="2"/>
  <c r="GC48" i="2"/>
  <c r="GD47" i="2"/>
  <c r="GC47" i="2"/>
  <c r="GD46" i="2"/>
  <c r="GC46" i="2"/>
  <c r="GD45" i="2"/>
  <c r="GC45" i="2"/>
  <c r="GD44" i="2"/>
  <c r="GC44" i="2"/>
  <c r="GD43" i="2"/>
  <c r="GC43" i="2"/>
  <c r="GD42" i="2"/>
  <c r="GC42" i="2"/>
  <c r="GD41" i="2"/>
  <c r="GC41" i="2"/>
  <c r="GD40" i="2"/>
  <c r="GC40" i="2"/>
  <c r="GD39" i="2"/>
  <c r="GC39" i="2"/>
  <c r="GD38" i="2"/>
  <c r="GC38" i="2"/>
  <c r="GD37" i="2"/>
  <c r="GC37" i="2"/>
  <c r="GD36" i="2"/>
  <c r="GC36" i="2"/>
  <c r="GD35" i="2"/>
  <c r="GC35" i="2"/>
  <c r="GD34" i="2"/>
  <c r="GC34" i="2"/>
  <c r="GD33" i="2"/>
  <c r="GC33" i="2"/>
  <c r="GD32" i="2"/>
  <c r="GC32" i="2"/>
  <c r="GD31" i="2"/>
  <c r="GC31" i="2"/>
  <c r="GD30" i="2"/>
  <c r="GC30" i="2"/>
  <c r="GD29" i="2"/>
  <c r="GC29" i="2"/>
  <c r="GD28" i="2"/>
  <c r="GC28" i="2"/>
  <c r="GD27" i="2"/>
  <c r="GC27" i="2"/>
  <c r="GD26" i="2"/>
  <c r="GC26" i="2"/>
  <c r="GD25" i="2"/>
  <c r="GC25" i="2"/>
  <c r="GD24" i="2"/>
  <c r="GC24" i="2"/>
  <c r="GD23" i="2"/>
  <c r="GC23" i="2"/>
  <c r="GD22" i="2"/>
  <c r="GC22" i="2"/>
  <c r="GD21" i="2"/>
  <c r="GC21" i="2"/>
  <c r="GD20" i="2"/>
  <c r="GC20" i="2"/>
  <c r="GD19" i="2"/>
  <c r="GC19" i="2"/>
  <c r="GD18" i="2"/>
  <c r="GC18" i="2"/>
  <c r="GD17" i="2"/>
  <c r="GC17" i="2"/>
  <c r="GD16" i="2"/>
  <c r="GC16" i="2"/>
  <c r="GD15" i="2"/>
  <c r="GC15" i="2"/>
  <c r="GD14" i="2"/>
  <c r="GC14" i="2"/>
  <c r="GD13" i="2"/>
  <c r="GC13" i="2"/>
  <c r="FF112" i="2"/>
  <c r="FE112" i="2"/>
  <c r="FF111" i="2"/>
  <c r="FE111" i="2"/>
  <c r="FF110" i="2"/>
  <c r="FE110" i="2"/>
  <c r="FF109" i="2"/>
  <c r="FE109" i="2"/>
  <c r="FF108" i="2"/>
  <c r="FE108" i="2"/>
  <c r="FF107" i="2"/>
  <c r="FE107" i="2"/>
  <c r="FF106" i="2"/>
  <c r="FE106" i="2"/>
  <c r="FF105" i="2"/>
  <c r="FE105" i="2"/>
  <c r="FF104" i="2"/>
  <c r="FE104" i="2"/>
  <c r="FF103" i="2"/>
  <c r="FE103" i="2"/>
  <c r="FF102" i="2"/>
  <c r="FE102" i="2"/>
  <c r="FF101" i="2"/>
  <c r="FE101" i="2"/>
  <c r="FF100" i="2"/>
  <c r="FE100" i="2"/>
  <c r="FF99" i="2"/>
  <c r="FE99" i="2"/>
  <c r="FF98" i="2"/>
  <c r="FE98" i="2"/>
  <c r="FF97" i="2"/>
  <c r="FE97" i="2"/>
  <c r="FF96" i="2"/>
  <c r="FE96" i="2"/>
  <c r="FF95" i="2"/>
  <c r="FE95" i="2"/>
  <c r="FF94" i="2"/>
  <c r="FE94" i="2"/>
  <c r="FF93" i="2"/>
  <c r="FE93" i="2"/>
  <c r="FF92" i="2"/>
  <c r="FE92" i="2"/>
  <c r="FF91" i="2"/>
  <c r="FE91" i="2"/>
  <c r="FF90" i="2"/>
  <c r="FE90" i="2"/>
  <c r="FF89" i="2"/>
  <c r="FE89" i="2"/>
  <c r="FF88" i="2"/>
  <c r="FE88" i="2"/>
  <c r="FF87" i="2"/>
  <c r="FE87" i="2"/>
  <c r="FF86" i="2"/>
  <c r="FE86" i="2"/>
  <c r="FF85" i="2"/>
  <c r="FE85" i="2"/>
  <c r="FF84" i="2"/>
  <c r="FE84" i="2"/>
  <c r="FF83" i="2"/>
  <c r="FE83" i="2"/>
  <c r="FF82" i="2"/>
  <c r="FE82" i="2"/>
  <c r="FF81" i="2"/>
  <c r="FE81" i="2"/>
  <c r="FF80" i="2"/>
  <c r="FE80" i="2"/>
  <c r="FF79" i="2"/>
  <c r="FE79" i="2"/>
  <c r="FF78" i="2"/>
  <c r="FE78" i="2"/>
  <c r="FF77" i="2"/>
  <c r="FE77" i="2"/>
  <c r="FF76" i="2"/>
  <c r="FE76" i="2"/>
  <c r="FF75" i="2"/>
  <c r="FE75" i="2"/>
  <c r="FF74" i="2"/>
  <c r="FE74" i="2"/>
  <c r="FF73" i="2"/>
  <c r="FE73" i="2"/>
  <c r="FF72" i="2"/>
  <c r="FE72" i="2"/>
  <c r="FF71" i="2"/>
  <c r="FE71" i="2"/>
  <c r="FF70" i="2"/>
  <c r="FE70" i="2"/>
  <c r="FF69" i="2"/>
  <c r="FE69" i="2"/>
  <c r="FF68" i="2"/>
  <c r="FE68" i="2"/>
  <c r="FF67" i="2"/>
  <c r="FE67" i="2"/>
  <c r="FF66" i="2"/>
  <c r="FE66" i="2"/>
  <c r="FF65" i="2"/>
  <c r="FE65" i="2"/>
  <c r="FF64" i="2"/>
  <c r="FE64" i="2"/>
  <c r="FF63" i="2"/>
  <c r="FE63" i="2"/>
  <c r="FF62" i="2"/>
  <c r="FE62" i="2"/>
  <c r="FF61" i="2"/>
  <c r="FE61" i="2"/>
  <c r="FF60" i="2"/>
  <c r="FE60" i="2"/>
  <c r="FF59" i="2"/>
  <c r="FE59" i="2"/>
  <c r="FF58" i="2"/>
  <c r="FE58" i="2"/>
  <c r="FF57" i="2"/>
  <c r="FE57" i="2"/>
  <c r="FF56" i="2"/>
  <c r="FE56" i="2"/>
  <c r="FF55" i="2"/>
  <c r="FE55" i="2"/>
  <c r="FF54" i="2"/>
  <c r="FE54" i="2"/>
  <c r="FF53" i="2"/>
  <c r="FE53" i="2"/>
  <c r="FF52" i="2"/>
  <c r="FE52" i="2"/>
  <c r="FF51" i="2"/>
  <c r="FE51" i="2"/>
  <c r="FF50" i="2"/>
  <c r="FE50" i="2"/>
  <c r="FF49" i="2"/>
  <c r="FE49" i="2"/>
  <c r="FF48" i="2"/>
  <c r="FE48" i="2"/>
  <c r="FF47" i="2"/>
  <c r="FE47" i="2"/>
  <c r="FF46" i="2"/>
  <c r="FE46" i="2"/>
  <c r="FF45" i="2"/>
  <c r="FE45" i="2"/>
  <c r="FF44" i="2"/>
  <c r="FE44" i="2"/>
  <c r="FF43" i="2"/>
  <c r="FE43" i="2"/>
  <c r="FF42" i="2"/>
  <c r="FE42" i="2"/>
  <c r="FF41" i="2"/>
  <c r="FE41" i="2"/>
  <c r="FF40" i="2"/>
  <c r="FE40" i="2"/>
  <c r="FF39" i="2"/>
  <c r="FE39" i="2"/>
  <c r="FF38" i="2"/>
  <c r="FE38" i="2"/>
  <c r="FF37" i="2"/>
  <c r="FE37" i="2"/>
  <c r="FF36" i="2"/>
  <c r="FE36" i="2"/>
  <c r="FF35" i="2"/>
  <c r="FE35" i="2"/>
  <c r="FF34" i="2"/>
  <c r="FE34" i="2"/>
  <c r="FF33" i="2"/>
  <c r="FE33" i="2"/>
  <c r="FF32" i="2"/>
  <c r="FE32" i="2"/>
  <c r="FF31" i="2"/>
  <c r="FE31" i="2"/>
  <c r="FF30" i="2"/>
  <c r="FE30" i="2"/>
  <c r="FF29" i="2"/>
  <c r="FE29" i="2"/>
  <c r="FF28" i="2"/>
  <c r="FE28" i="2"/>
  <c r="FF27" i="2"/>
  <c r="FE27" i="2"/>
  <c r="FF26" i="2"/>
  <c r="FE26" i="2"/>
  <c r="FF25" i="2"/>
  <c r="FE25" i="2"/>
  <c r="FF24" i="2"/>
  <c r="FE24" i="2"/>
  <c r="FF23" i="2"/>
  <c r="FE23" i="2"/>
  <c r="FF22" i="2"/>
  <c r="FE22" i="2"/>
  <c r="FF21" i="2"/>
  <c r="FE21" i="2"/>
  <c r="FF20" i="2"/>
  <c r="FE20" i="2"/>
  <c r="FF19" i="2"/>
  <c r="FE19" i="2"/>
  <c r="FF18" i="2"/>
  <c r="FE18" i="2"/>
  <c r="FF17" i="2"/>
  <c r="FE17" i="2"/>
  <c r="FF16" i="2"/>
  <c r="FE16" i="2"/>
  <c r="FF15" i="2"/>
  <c r="FE15" i="2"/>
  <c r="FF14" i="2"/>
  <c r="FE14" i="2"/>
  <c r="FF13" i="2"/>
  <c r="FE13" i="2"/>
  <c r="EH112" i="2"/>
  <c r="EG112" i="2"/>
  <c r="EH111" i="2"/>
  <c r="EG111" i="2"/>
  <c r="EH110" i="2"/>
  <c r="EG110" i="2"/>
  <c r="EH109" i="2"/>
  <c r="EG109" i="2"/>
  <c r="EH108" i="2"/>
  <c r="EG108" i="2"/>
  <c r="EH107" i="2"/>
  <c r="EG107" i="2"/>
  <c r="EH106" i="2"/>
  <c r="EG106" i="2"/>
  <c r="EH105" i="2"/>
  <c r="EG105" i="2"/>
  <c r="EH104" i="2"/>
  <c r="EG104" i="2"/>
  <c r="EH103" i="2"/>
  <c r="EG103" i="2"/>
  <c r="EH102" i="2"/>
  <c r="EG102" i="2"/>
  <c r="EH101" i="2"/>
  <c r="EG101" i="2"/>
  <c r="EH100" i="2"/>
  <c r="EG100" i="2"/>
  <c r="EH99" i="2"/>
  <c r="EG99" i="2"/>
  <c r="EH98" i="2"/>
  <c r="EG98" i="2"/>
  <c r="EH97" i="2"/>
  <c r="EG97" i="2"/>
  <c r="EH96" i="2"/>
  <c r="EG96" i="2"/>
  <c r="EH95" i="2"/>
  <c r="EG95" i="2"/>
  <c r="EH94" i="2"/>
  <c r="EG94" i="2"/>
  <c r="EH93" i="2"/>
  <c r="EG93" i="2"/>
  <c r="EH92" i="2"/>
  <c r="EG92" i="2"/>
  <c r="EH91" i="2"/>
  <c r="EG91" i="2"/>
  <c r="EH90" i="2"/>
  <c r="EG90" i="2"/>
  <c r="EH89" i="2"/>
  <c r="EG89" i="2"/>
  <c r="EH88" i="2"/>
  <c r="EG88" i="2"/>
  <c r="EH87" i="2"/>
  <c r="EG87" i="2"/>
  <c r="EH86" i="2"/>
  <c r="EG86" i="2"/>
  <c r="EH85" i="2"/>
  <c r="EG85" i="2"/>
  <c r="EH84" i="2"/>
  <c r="EG84" i="2"/>
  <c r="EH83" i="2"/>
  <c r="EG83" i="2"/>
  <c r="EH82" i="2"/>
  <c r="EG82" i="2"/>
  <c r="EH81" i="2"/>
  <c r="EG81" i="2"/>
  <c r="EH80" i="2"/>
  <c r="EG80" i="2"/>
  <c r="EH79" i="2"/>
  <c r="EG79" i="2"/>
  <c r="EH78" i="2"/>
  <c r="EG78" i="2"/>
  <c r="EH77" i="2"/>
  <c r="EG77" i="2"/>
  <c r="EH76" i="2"/>
  <c r="EG76" i="2"/>
  <c r="EH75" i="2"/>
  <c r="EG75" i="2"/>
  <c r="EH74" i="2"/>
  <c r="EG74" i="2"/>
  <c r="EH73" i="2"/>
  <c r="EG73" i="2"/>
  <c r="EH72" i="2"/>
  <c r="EG72" i="2"/>
  <c r="EH71" i="2"/>
  <c r="EG71" i="2"/>
  <c r="EH70" i="2"/>
  <c r="EG70" i="2"/>
  <c r="EH69" i="2"/>
  <c r="EG69" i="2"/>
  <c r="EH68" i="2"/>
  <c r="EG68" i="2"/>
  <c r="EH67" i="2"/>
  <c r="EG67" i="2"/>
  <c r="EH66" i="2"/>
  <c r="EG66" i="2"/>
  <c r="EH65" i="2"/>
  <c r="EG65" i="2"/>
  <c r="EH64" i="2"/>
  <c r="EG64" i="2"/>
  <c r="EH63" i="2"/>
  <c r="EG63" i="2"/>
  <c r="EH62" i="2"/>
  <c r="EG62" i="2"/>
  <c r="EH61" i="2"/>
  <c r="EG61" i="2"/>
  <c r="EH60" i="2"/>
  <c r="EG60" i="2"/>
  <c r="EH59" i="2"/>
  <c r="EG59" i="2"/>
  <c r="EH58" i="2"/>
  <c r="EG58" i="2"/>
  <c r="EH57" i="2"/>
  <c r="EG57" i="2"/>
  <c r="EH56" i="2"/>
  <c r="EG56" i="2"/>
  <c r="EH55" i="2"/>
  <c r="EG55" i="2"/>
  <c r="EH54" i="2"/>
  <c r="EG54" i="2"/>
  <c r="EH53" i="2"/>
  <c r="EG53" i="2"/>
  <c r="EH52" i="2"/>
  <c r="EG52" i="2"/>
  <c r="EH51" i="2"/>
  <c r="EG51" i="2"/>
  <c r="EH50" i="2"/>
  <c r="EG50" i="2"/>
  <c r="EH49" i="2"/>
  <c r="EG49" i="2"/>
  <c r="EH48" i="2"/>
  <c r="EG48" i="2"/>
  <c r="EH47" i="2"/>
  <c r="EG47" i="2"/>
  <c r="EH46" i="2"/>
  <c r="EG46" i="2"/>
  <c r="EH45" i="2"/>
  <c r="EG45" i="2"/>
  <c r="EH44" i="2"/>
  <c r="EG44" i="2"/>
  <c r="EH43" i="2"/>
  <c r="EG43" i="2"/>
  <c r="EH42" i="2"/>
  <c r="EG42" i="2"/>
  <c r="EH41" i="2"/>
  <c r="EG41" i="2"/>
  <c r="EH40" i="2"/>
  <c r="EG40" i="2"/>
  <c r="EH39" i="2"/>
  <c r="EG39" i="2"/>
  <c r="EH38" i="2"/>
  <c r="EG38" i="2"/>
  <c r="EH37" i="2"/>
  <c r="EG37" i="2"/>
  <c r="EH36" i="2"/>
  <c r="EG36" i="2"/>
  <c r="EH35" i="2"/>
  <c r="EG35" i="2"/>
  <c r="EH34" i="2"/>
  <c r="EG34" i="2"/>
  <c r="EH33" i="2"/>
  <c r="EG33" i="2"/>
  <c r="EH32" i="2"/>
  <c r="EG32" i="2"/>
  <c r="EH31" i="2"/>
  <c r="EG31" i="2"/>
  <c r="EH30" i="2"/>
  <c r="EG30" i="2"/>
  <c r="EH29" i="2"/>
  <c r="EG29" i="2"/>
  <c r="EH28" i="2"/>
  <c r="EG28" i="2"/>
  <c r="EH27" i="2"/>
  <c r="EG27" i="2"/>
  <c r="EH26" i="2"/>
  <c r="EG26" i="2"/>
  <c r="EH25" i="2"/>
  <c r="EG25" i="2"/>
  <c r="EH24" i="2"/>
  <c r="EG24" i="2"/>
  <c r="EH23" i="2"/>
  <c r="EG23" i="2"/>
  <c r="EH22" i="2"/>
  <c r="EG22" i="2"/>
  <c r="EH21" i="2"/>
  <c r="EG21" i="2"/>
  <c r="EH20" i="2"/>
  <c r="EG20" i="2"/>
  <c r="EH19" i="2"/>
  <c r="EG19" i="2"/>
  <c r="EH18" i="2"/>
  <c r="EG18" i="2"/>
  <c r="EH17" i="2"/>
  <c r="EG17" i="2"/>
  <c r="EH16" i="2"/>
  <c r="EG16" i="2"/>
  <c r="EH15" i="2"/>
  <c r="EG15" i="2"/>
  <c r="EH14" i="2"/>
  <c r="EG14" i="2"/>
  <c r="EH13" i="2"/>
  <c r="EG13" i="2"/>
  <c r="DJ112" i="2"/>
  <c r="DI112" i="2"/>
  <c r="DJ111" i="2"/>
  <c r="DI111" i="2"/>
  <c r="DJ110" i="2"/>
  <c r="DI110" i="2"/>
  <c r="DJ109" i="2"/>
  <c r="DI109" i="2"/>
  <c r="DJ108" i="2"/>
  <c r="DI108" i="2"/>
  <c r="DJ107" i="2"/>
  <c r="DI107" i="2"/>
  <c r="DJ106" i="2"/>
  <c r="DI106" i="2"/>
  <c r="DJ105" i="2"/>
  <c r="DI105" i="2"/>
  <c r="DJ104" i="2"/>
  <c r="DI104" i="2"/>
  <c r="DJ103" i="2"/>
  <c r="DI103" i="2"/>
  <c r="DJ102" i="2"/>
  <c r="DI102" i="2"/>
  <c r="DJ101" i="2"/>
  <c r="DI101" i="2"/>
  <c r="DJ100" i="2"/>
  <c r="DI100" i="2"/>
  <c r="DJ99" i="2"/>
  <c r="DI99" i="2"/>
  <c r="DJ98" i="2"/>
  <c r="DI98" i="2"/>
  <c r="DJ97" i="2"/>
  <c r="DI97" i="2"/>
  <c r="DJ96" i="2"/>
  <c r="DI96" i="2"/>
  <c r="DJ95" i="2"/>
  <c r="DI95" i="2"/>
  <c r="DJ94" i="2"/>
  <c r="DI94" i="2"/>
  <c r="DJ93" i="2"/>
  <c r="DI93" i="2"/>
  <c r="DJ92" i="2"/>
  <c r="DI92" i="2"/>
  <c r="DJ91" i="2"/>
  <c r="DI91" i="2"/>
  <c r="DJ90" i="2"/>
  <c r="DI90" i="2"/>
  <c r="DJ89" i="2"/>
  <c r="DI89" i="2"/>
  <c r="DJ88" i="2"/>
  <c r="DI88" i="2"/>
  <c r="DJ87" i="2"/>
  <c r="DI87" i="2"/>
  <c r="DJ86" i="2"/>
  <c r="DI86" i="2"/>
  <c r="DJ85" i="2"/>
  <c r="DI85" i="2"/>
  <c r="DJ84" i="2"/>
  <c r="DI84" i="2"/>
  <c r="DJ83" i="2"/>
  <c r="DI83" i="2"/>
  <c r="DJ82" i="2"/>
  <c r="DI82" i="2"/>
  <c r="DJ81" i="2"/>
  <c r="DI81" i="2"/>
  <c r="DJ80" i="2"/>
  <c r="DI80" i="2"/>
  <c r="DJ79" i="2"/>
  <c r="DI79" i="2"/>
  <c r="DJ78" i="2"/>
  <c r="DI78" i="2"/>
  <c r="DJ77" i="2"/>
  <c r="DI77" i="2"/>
  <c r="DJ76" i="2"/>
  <c r="DI76" i="2"/>
  <c r="DJ75" i="2"/>
  <c r="DI75" i="2"/>
  <c r="DJ74" i="2"/>
  <c r="DI74" i="2"/>
  <c r="DJ73" i="2"/>
  <c r="DI73" i="2"/>
  <c r="DJ72" i="2"/>
  <c r="DI72" i="2"/>
  <c r="DJ71" i="2"/>
  <c r="DI71" i="2"/>
  <c r="DJ70" i="2"/>
  <c r="DI70" i="2"/>
  <c r="DJ69" i="2"/>
  <c r="DI69" i="2"/>
  <c r="DJ68" i="2"/>
  <c r="DI68" i="2"/>
  <c r="DJ67" i="2"/>
  <c r="DI67" i="2"/>
  <c r="DJ66" i="2"/>
  <c r="DI66" i="2"/>
  <c r="DJ65" i="2"/>
  <c r="DI65" i="2"/>
  <c r="DJ64" i="2"/>
  <c r="DI64" i="2"/>
  <c r="DJ63" i="2"/>
  <c r="DI63" i="2"/>
  <c r="DJ62" i="2"/>
  <c r="DI62" i="2"/>
  <c r="DJ61" i="2"/>
  <c r="DI61" i="2"/>
  <c r="DJ60" i="2"/>
  <c r="DI60" i="2"/>
  <c r="DJ59" i="2"/>
  <c r="DI59" i="2"/>
  <c r="DJ58" i="2"/>
  <c r="DI58" i="2"/>
  <c r="DJ57" i="2"/>
  <c r="DI57" i="2"/>
  <c r="DJ56" i="2"/>
  <c r="DI56" i="2"/>
  <c r="DJ55" i="2"/>
  <c r="DI55" i="2"/>
  <c r="DJ54" i="2"/>
  <c r="DI54" i="2"/>
  <c r="DJ53" i="2"/>
  <c r="DI53" i="2"/>
  <c r="DJ52" i="2"/>
  <c r="DI52" i="2"/>
  <c r="DJ51" i="2"/>
  <c r="DI51" i="2"/>
  <c r="DJ50" i="2"/>
  <c r="DI50" i="2"/>
  <c r="DJ49" i="2"/>
  <c r="DI49" i="2"/>
  <c r="DJ48" i="2"/>
  <c r="DI48" i="2"/>
  <c r="DJ47" i="2"/>
  <c r="DI47" i="2"/>
  <c r="DJ46" i="2"/>
  <c r="DI46" i="2"/>
  <c r="DJ45" i="2"/>
  <c r="DI45" i="2"/>
  <c r="DJ44" i="2"/>
  <c r="DI44" i="2"/>
  <c r="DJ43" i="2"/>
  <c r="DI43" i="2"/>
  <c r="DJ42" i="2"/>
  <c r="DI42" i="2"/>
  <c r="DJ41" i="2"/>
  <c r="DI41" i="2"/>
  <c r="DJ40" i="2"/>
  <c r="DI40" i="2"/>
  <c r="DJ39" i="2"/>
  <c r="DI39" i="2"/>
  <c r="DJ38" i="2"/>
  <c r="DI38" i="2"/>
  <c r="DJ37" i="2"/>
  <c r="DI37" i="2"/>
  <c r="DJ36" i="2"/>
  <c r="DI36" i="2"/>
  <c r="DJ35" i="2"/>
  <c r="DI35" i="2"/>
  <c r="DJ34" i="2"/>
  <c r="DI34" i="2"/>
  <c r="DJ33" i="2"/>
  <c r="DI33" i="2"/>
  <c r="DJ32" i="2"/>
  <c r="DI32" i="2"/>
  <c r="DJ31" i="2"/>
  <c r="DI31" i="2"/>
  <c r="DJ30" i="2"/>
  <c r="DI30" i="2"/>
  <c r="DJ29" i="2"/>
  <c r="DI29" i="2"/>
  <c r="DJ28" i="2"/>
  <c r="DI28" i="2"/>
  <c r="DJ27" i="2"/>
  <c r="DI27" i="2"/>
  <c r="DJ26" i="2"/>
  <c r="DI26" i="2"/>
  <c r="DJ25" i="2"/>
  <c r="DI25" i="2"/>
  <c r="DJ24" i="2"/>
  <c r="DI24" i="2"/>
  <c r="DJ23" i="2"/>
  <c r="DI23" i="2"/>
  <c r="DJ22" i="2"/>
  <c r="DI22" i="2"/>
  <c r="DJ21" i="2"/>
  <c r="DI21" i="2"/>
  <c r="DJ20" i="2"/>
  <c r="DI20" i="2"/>
  <c r="DJ19" i="2"/>
  <c r="DI19" i="2"/>
  <c r="DJ18" i="2"/>
  <c r="DI18" i="2"/>
  <c r="DJ17" i="2"/>
  <c r="DI17" i="2"/>
  <c r="DJ16" i="2"/>
  <c r="DI16" i="2"/>
  <c r="DJ15" i="2"/>
  <c r="DI15" i="2"/>
  <c r="DJ14" i="2"/>
  <c r="DI14" i="2"/>
  <c r="DJ13" i="2"/>
  <c r="DI13" i="2"/>
  <c r="CL112" i="2"/>
  <c r="CK112" i="2"/>
  <c r="CL111" i="2"/>
  <c r="CK111" i="2"/>
  <c r="CL110" i="2"/>
  <c r="CK110" i="2"/>
  <c r="CL109" i="2"/>
  <c r="CK109" i="2"/>
  <c r="CL108" i="2"/>
  <c r="CK108" i="2"/>
  <c r="CL107" i="2"/>
  <c r="CK107" i="2"/>
  <c r="CL106" i="2"/>
  <c r="CK106" i="2"/>
  <c r="CL105" i="2"/>
  <c r="CK105" i="2"/>
  <c r="CL104" i="2"/>
  <c r="CK104" i="2"/>
  <c r="CL103" i="2"/>
  <c r="CK103" i="2"/>
  <c r="CL102" i="2"/>
  <c r="CK102" i="2"/>
  <c r="CL101" i="2"/>
  <c r="CK101" i="2"/>
  <c r="CL100" i="2"/>
  <c r="CK100" i="2"/>
  <c r="CL99" i="2"/>
  <c r="CK99" i="2"/>
  <c r="CL98" i="2"/>
  <c r="CK98" i="2"/>
  <c r="CL97" i="2"/>
  <c r="CK97" i="2"/>
  <c r="CL96" i="2"/>
  <c r="CK96" i="2"/>
  <c r="CL95" i="2"/>
  <c r="CK95" i="2"/>
  <c r="CL94" i="2"/>
  <c r="CK94" i="2"/>
  <c r="CL93" i="2"/>
  <c r="CK93" i="2"/>
  <c r="CL92" i="2"/>
  <c r="CK92" i="2"/>
  <c r="CL91" i="2"/>
  <c r="CK91" i="2"/>
  <c r="CL90" i="2"/>
  <c r="CK90" i="2"/>
  <c r="CL89" i="2"/>
  <c r="CK89" i="2"/>
  <c r="CL88" i="2"/>
  <c r="CK88" i="2"/>
  <c r="CL87" i="2"/>
  <c r="CK87" i="2"/>
  <c r="CL86" i="2"/>
  <c r="CK86" i="2"/>
  <c r="CL85" i="2"/>
  <c r="CK85" i="2"/>
  <c r="CL84" i="2"/>
  <c r="CK84" i="2"/>
  <c r="CL83" i="2"/>
  <c r="CK83" i="2"/>
  <c r="CL82" i="2"/>
  <c r="CK82" i="2"/>
  <c r="CL81" i="2"/>
  <c r="CK81" i="2"/>
  <c r="CL80" i="2"/>
  <c r="CK80" i="2"/>
  <c r="CL79" i="2"/>
  <c r="CK79" i="2"/>
  <c r="CL78" i="2"/>
  <c r="CK78" i="2"/>
  <c r="CL77" i="2"/>
  <c r="CK77" i="2"/>
  <c r="CL76" i="2"/>
  <c r="CK76" i="2"/>
  <c r="CL75" i="2"/>
  <c r="CK75" i="2"/>
  <c r="CL74" i="2"/>
  <c r="CK74" i="2"/>
  <c r="CL73" i="2"/>
  <c r="CK73" i="2"/>
  <c r="CL72" i="2"/>
  <c r="CK72" i="2"/>
  <c r="CL71" i="2"/>
  <c r="CK71" i="2"/>
  <c r="CL70" i="2"/>
  <c r="CK70" i="2"/>
  <c r="CL69" i="2"/>
  <c r="CK69" i="2"/>
  <c r="CL68" i="2"/>
  <c r="CK68" i="2"/>
  <c r="CL67" i="2"/>
  <c r="CK67" i="2"/>
  <c r="CL66" i="2"/>
  <c r="CK66" i="2"/>
  <c r="CL65" i="2"/>
  <c r="CK65" i="2"/>
  <c r="CL64" i="2"/>
  <c r="CK64" i="2"/>
  <c r="CL63" i="2"/>
  <c r="CK63" i="2"/>
  <c r="CL62" i="2"/>
  <c r="CK62" i="2"/>
  <c r="CL61" i="2"/>
  <c r="CK61" i="2"/>
  <c r="CL60" i="2"/>
  <c r="CK60" i="2"/>
  <c r="CL59" i="2"/>
  <c r="CK59" i="2"/>
  <c r="CL58" i="2"/>
  <c r="CK58" i="2"/>
  <c r="CL57" i="2"/>
  <c r="CK57" i="2"/>
  <c r="CL56" i="2"/>
  <c r="CK56" i="2"/>
  <c r="CL55" i="2"/>
  <c r="CK55" i="2"/>
  <c r="CL54" i="2"/>
  <c r="CK54" i="2"/>
  <c r="CL53" i="2"/>
  <c r="CK53" i="2"/>
  <c r="CL52" i="2"/>
  <c r="CK52" i="2"/>
  <c r="CL51" i="2"/>
  <c r="CK51" i="2"/>
  <c r="CL50" i="2"/>
  <c r="CK50" i="2"/>
  <c r="CL49" i="2"/>
  <c r="CK49" i="2"/>
  <c r="CL48" i="2"/>
  <c r="CK48" i="2"/>
  <c r="CL47" i="2"/>
  <c r="CK47" i="2"/>
  <c r="CL46" i="2"/>
  <c r="CK46" i="2"/>
  <c r="CL45" i="2"/>
  <c r="CK45" i="2"/>
  <c r="CL44" i="2"/>
  <c r="CK44" i="2"/>
  <c r="CL43" i="2"/>
  <c r="CK43" i="2"/>
  <c r="CL42" i="2"/>
  <c r="CK42" i="2"/>
  <c r="CL41" i="2"/>
  <c r="CK41" i="2"/>
  <c r="CL40" i="2"/>
  <c r="CK40" i="2"/>
  <c r="CL39" i="2"/>
  <c r="CK39" i="2"/>
  <c r="CL38" i="2"/>
  <c r="CK38" i="2"/>
  <c r="CL37" i="2"/>
  <c r="CK37" i="2"/>
  <c r="CL36" i="2"/>
  <c r="CK36" i="2"/>
  <c r="CL35" i="2"/>
  <c r="CK35" i="2"/>
  <c r="CL34" i="2"/>
  <c r="CK34" i="2"/>
  <c r="CL33" i="2"/>
  <c r="CK33" i="2"/>
  <c r="CL32" i="2"/>
  <c r="CK32" i="2"/>
  <c r="CL31" i="2"/>
  <c r="CK31" i="2"/>
  <c r="CL30" i="2"/>
  <c r="CK30" i="2"/>
  <c r="CL29" i="2"/>
  <c r="CK29" i="2"/>
  <c r="CL28" i="2"/>
  <c r="CK28" i="2"/>
  <c r="CL27" i="2"/>
  <c r="CK27" i="2"/>
  <c r="CL26" i="2"/>
  <c r="CK26" i="2"/>
  <c r="CL25" i="2"/>
  <c r="CK25" i="2"/>
  <c r="CL24" i="2"/>
  <c r="CK24" i="2"/>
  <c r="CL23" i="2"/>
  <c r="CK23" i="2"/>
  <c r="CL22" i="2"/>
  <c r="CK22" i="2"/>
  <c r="CL21" i="2"/>
  <c r="CK21" i="2"/>
  <c r="CL20" i="2"/>
  <c r="CK20" i="2"/>
  <c r="CL19" i="2"/>
  <c r="CK19" i="2"/>
  <c r="CL18" i="2"/>
  <c r="CK18" i="2"/>
  <c r="CL17" i="2"/>
  <c r="CK17" i="2"/>
  <c r="CL16" i="2"/>
  <c r="CK16" i="2"/>
  <c r="CL15" i="2"/>
  <c r="CK15" i="2"/>
  <c r="CL14" i="2"/>
  <c r="CK14" i="2"/>
  <c r="CL13" i="2"/>
  <c r="CK13" i="2"/>
  <c r="BN112" i="2"/>
  <c r="BM112" i="2"/>
  <c r="BN111" i="2"/>
  <c r="BM111" i="2"/>
  <c r="BN110" i="2"/>
  <c r="BM110" i="2"/>
  <c r="BN109" i="2"/>
  <c r="BM109" i="2"/>
  <c r="BN108" i="2"/>
  <c r="BM108" i="2"/>
  <c r="BN107" i="2"/>
  <c r="BM107" i="2"/>
  <c r="BN106" i="2"/>
  <c r="BM106" i="2"/>
  <c r="BN105" i="2"/>
  <c r="BM105" i="2"/>
  <c r="BN104" i="2"/>
  <c r="BM104" i="2"/>
  <c r="BN103" i="2"/>
  <c r="BM103" i="2"/>
  <c r="BN102" i="2"/>
  <c r="BM102" i="2"/>
  <c r="BN101" i="2"/>
  <c r="BM101" i="2"/>
  <c r="BN100" i="2"/>
  <c r="BM100" i="2"/>
  <c r="BN99" i="2"/>
  <c r="BM99" i="2"/>
  <c r="BN98" i="2"/>
  <c r="BM98" i="2"/>
  <c r="BN97" i="2"/>
  <c r="BM97" i="2"/>
  <c r="BN96" i="2"/>
  <c r="BM96" i="2"/>
  <c r="BN95" i="2"/>
  <c r="BM95" i="2"/>
  <c r="BN94" i="2"/>
  <c r="BM94" i="2"/>
  <c r="BN93" i="2"/>
  <c r="BM93" i="2"/>
  <c r="BN92" i="2"/>
  <c r="BM92" i="2"/>
  <c r="BN91" i="2"/>
  <c r="BM91" i="2"/>
  <c r="BN90" i="2"/>
  <c r="BM90" i="2"/>
  <c r="BN89" i="2"/>
  <c r="BM89" i="2"/>
  <c r="BN88" i="2"/>
  <c r="BM88" i="2"/>
  <c r="BN87" i="2"/>
  <c r="BM87" i="2"/>
  <c r="BN86" i="2"/>
  <c r="BM86" i="2"/>
  <c r="BN85" i="2"/>
  <c r="BM85" i="2"/>
  <c r="BN84" i="2"/>
  <c r="BM84" i="2"/>
  <c r="BN83" i="2"/>
  <c r="BM83" i="2"/>
  <c r="BN82" i="2"/>
  <c r="BM82" i="2"/>
  <c r="BN81" i="2"/>
  <c r="BM81" i="2"/>
  <c r="BN80" i="2"/>
  <c r="BM80" i="2"/>
  <c r="BN79" i="2"/>
  <c r="BM79" i="2"/>
  <c r="BN78" i="2"/>
  <c r="BM78" i="2"/>
  <c r="BN77" i="2"/>
  <c r="BM77" i="2"/>
  <c r="BN76" i="2"/>
  <c r="BM76" i="2"/>
  <c r="BN75" i="2"/>
  <c r="BM75" i="2"/>
  <c r="BN74" i="2"/>
  <c r="BM74" i="2"/>
  <c r="BN73" i="2"/>
  <c r="BM73" i="2"/>
  <c r="BN72" i="2"/>
  <c r="BM72" i="2"/>
  <c r="BN71" i="2"/>
  <c r="BM71" i="2"/>
  <c r="BN70" i="2"/>
  <c r="BM70" i="2"/>
  <c r="BN69" i="2"/>
  <c r="BM69" i="2"/>
  <c r="BN68" i="2"/>
  <c r="BM68" i="2"/>
  <c r="BN67" i="2"/>
  <c r="BM67" i="2"/>
  <c r="BN66" i="2"/>
  <c r="BM66" i="2"/>
  <c r="BN65" i="2"/>
  <c r="BM65" i="2"/>
  <c r="BN64" i="2"/>
  <c r="BM64" i="2"/>
  <c r="BN63" i="2"/>
  <c r="BM63" i="2"/>
  <c r="BN62" i="2"/>
  <c r="BM62" i="2"/>
  <c r="BN61" i="2"/>
  <c r="BM61" i="2"/>
  <c r="BN60" i="2"/>
  <c r="BM60" i="2"/>
  <c r="BN59" i="2"/>
  <c r="BM59" i="2"/>
  <c r="BN58" i="2"/>
  <c r="BM58" i="2"/>
  <c r="BN57" i="2"/>
  <c r="BM57" i="2"/>
  <c r="BN56" i="2"/>
  <c r="BM56" i="2"/>
  <c r="BN55" i="2"/>
  <c r="BM55" i="2"/>
  <c r="BN54" i="2"/>
  <c r="BM54" i="2"/>
  <c r="BN53" i="2"/>
  <c r="BM53" i="2"/>
  <c r="BN52" i="2"/>
  <c r="BM52" i="2"/>
  <c r="BN51" i="2"/>
  <c r="BM51" i="2"/>
  <c r="BN50" i="2"/>
  <c r="BM50" i="2"/>
  <c r="BN49" i="2"/>
  <c r="BM49" i="2"/>
  <c r="BN48" i="2"/>
  <c r="BM48" i="2"/>
  <c r="BN47" i="2"/>
  <c r="BM47" i="2"/>
  <c r="BN46" i="2"/>
  <c r="BM46" i="2"/>
  <c r="BN45" i="2"/>
  <c r="BM45" i="2"/>
  <c r="BN44" i="2"/>
  <c r="BM44" i="2"/>
  <c r="BN43" i="2"/>
  <c r="BM43" i="2"/>
  <c r="BN42" i="2"/>
  <c r="BM42" i="2"/>
  <c r="BN41" i="2"/>
  <c r="BM41" i="2"/>
  <c r="BN40" i="2"/>
  <c r="BM40" i="2"/>
  <c r="BN39" i="2"/>
  <c r="BM39" i="2"/>
  <c r="BN38" i="2"/>
  <c r="BM38" i="2"/>
  <c r="BN37" i="2"/>
  <c r="BM37" i="2"/>
  <c r="BN36" i="2"/>
  <c r="BM36" i="2"/>
  <c r="BN35" i="2"/>
  <c r="BM35" i="2"/>
  <c r="BN34" i="2"/>
  <c r="BM34" i="2"/>
  <c r="BN33" i="2"/>
  <c r="BM33" i="2"/>
  <c r="BN32" i="2"/>
  <c r="BM32" i="2"/>
  <c r="BN31" i="2"/>
  <c r="BM31" i="2"/>
  <c r="BN30" i="2"/>
  <c r="BM30" i="2"/>
  <c r="BN29" i="2"/>
  <c r="BM29" i="2"/>
  <c r="BN28" i="2"/>
  <c r="BM28" i="2"/>
  <c r="BN27" i="2"/>
  <c r="BM27" i="2"/>
  <c r="BN26" i="2"/>
  <c r="BM26" i="2"/>
  <c r="BN25" i="2"/>
  <c r="BM25" i="2"/>
  <c r="BN24" i="2"/>
  <c r="BM24" i="2"/>
  <c r="BN23" i="2"/>
  <c r="BM23" i="2"/>
  <c r="BN22" i="2"/>
  <c r="BM22" i="2"/>
  <c r="BN21" i="2"/>
  <c r="BM21" i="2"/>
  <c r="BN20" i="2"/>
  <c r="BM20" i="2"/>
  <c r="BN19" i="2"/>
  <c r="BM19" i="2"/>
  <c r="BN18" i="2"/>
  <c r="BM18" i="2"/>
  <c r="BN17" i="2"/>
  <c r="BM17" i="2"/>
  <c r="BN16" i="2"/>
  <c r="BM16" i="2"/>
  <c r="BN15" i="2"/>
  <c r="BM15" i="2"/>
  <c r="BN14" i="2"/>
  <c r="BM14" i="2"/>
  <c r="BN13" i="2"/>
  <c r="BM13" i="2"/>
  <c r="AP112" i="2"/>
  <c r="AO112" i="2"/>
  <c r="AP111" i="2"/>
  <c r="AO111" i="2"/>
  <c r="AP110" i="2"/>
  <c r="AO110" i="2"/>
  <c r="AP109" i="2"/>
  <c r="AO109" i="2"/>
  <c r="AP108" i="2"/>
  <c r="AO108" i="2"/>
  <c r="AP107" i="2"/>
  <c r="AO107" i="2"/>
  <c r="AP106" i="2"/>
  <c r="AO106" i="2"/>
  <c r="AP105" i="2"/>
  <c r="AO105" i="2"/>
  <c r="AP104" i="2"/>
  <c r="AO104" i="2"/>
  <c r="AP103" i="2"/>
  <c r="AO103" i="2"/>
  <c r="AP102" i="2"/>
  <c r="AO102" i="2"/>
  <c r="AP101" i="2"/>
  <c r="AO101" i="2"/>
  <c r="AP100" i="2"/>
  <c r="AO100" i="2"/>
  <c r="AP99" i="2"/>
  <c r="AO99" i="2"/>
  <c r="AP98" i="2"/>
  <c r="AO98" i="2"/>
  <c r="AP97" i="2"/>
  <c r="AO97" i="2"/>
  <c r="AP96" i="2"/>
  <c r="AO96" i="2"/>
  <c r="AP95" i="2"/>
  <c r="AO95" i="2"/>
  <c r="AP94" i="2"/>
  <c r="AO94" i="2"/>
  <c r="AP93" i="2"/>
  <c r="AO93" i="2"/>
  <c r="AP92" i="2"/>
  <c r="AO92" i="2"/>
  <c r="AP91" i="2"/>
  <c r="AO91" i="2"/>
  <c r="AP90" i="2"/>
  <c r="AO90" i="2"/>
  <c r="AP89" i="2"/>
  <c r="AO89" i="2"/>
  <c r="AP88" i="2"/>
  <c r="AO88" i="2"/>
  <c r="AP87" i="2"/>
  <c r="AO87" i="2"/>
  <c r="AP86" i="2"/>
  <c r="AO86" i="2"/>
  <c r="AP85" i="2"/>
  <c r="AO85" i="2"/>
  <c r="AP84" i="2"/>
  <c r="AO84" i="2"/>
  <c r="AP83" i="2"/>
  <c r="AO83" i="2"/>
  <c r="AP82" i="2"/>
  <c r="AO82" i="2"/>
  <c r="AP81" i="2"/>
  <c r="AO81" i="2"/>
  <c r="AP80" i="2"/>
  <c r="AO80" i="2"/>
  <c r="AP79" i="2"/>
  <c r="AO79" i="2"/>
  <c r="AP78" i="2"/>
  <c r="AO78" i="2"/>
  <c r="AP77" i="2"/>
  <c r="AO77" i="2"/>
  <c r="AP76" i="2"/>
  <c r="AO76" i="2"/>
  <c r="AP75" i="2"/>
  <c r="AO75" i="2"/>
  <c r="AP74" i="2"/>
  <c r="AO74" i="2"/>
  <c r="AP73" i="2"/>
  <c r="AO73" i="2"/>
  <c r="AP72" i="2"/>
  <c r="AO72" i="2"/>
  <c r="AP71" i="2"/>
  <c r="AO71" i="2"/>
  <c r="AP70" i="2"/>
  <c r="AO70" i="2"/>
  <c r="AP69" i="2"/>
  <c r="AO69" i="2"/>
  <c r="AP68" i="2"/>
  <c r="AO68" i="2"/>
  <c r="AP67" i="2"/>
  <c r="AO67" i="2"/>
  <c r="AP66" i="2"/>
  <c r="AO66" i="2"/>
  <c r="AP65" i="2"/>
  <c r="AO65" i="2"/>
  <c r="AP64" i="2"/>
  <c r="AO64" i="2"/>
  <c r="AP63" i="2"/>
  <c r="AO63" i="2"/>
  <c r="AP62" i="2"/>
  <c r="AO62" i="2"/>
  <c r="AP61" i="2"/>
  <c r="AO61" i="2"/>
  <c r="AP60" i="2"/>
  <c r="AO60" i="2"/>
  <c r="AP59" i="2"/>
  <c r="AO59" i="2"/>
  <c r="AP58" i="2"/>
  <c r="AO58" i="2"/>
  <c r="AP57" i="2"/>
  <c r="AO57" i="2"/>
  <c r="AP56" i="2"/>
  <c r="AO56" i="2"/>
  <c r="AP55" i="2"/>
  <c r="AO55" i="2"/>
  <c r="AP54" i="2"/>
  <c r="AO54" i="2"/>
  <c r="AP53" i="2"/>
  <c r="AO53" i="2"/>
  <c r="AP52" i="2"/>
  <c r="AO52" i="2"/>
  <c r="AP51" i="2"/>
  <c r="AO51" i="2"/>
  <c r="AP50" i="2"/>
  <c r="AO50" i="2"/>
  <c r="AP49" i="2"/>
  <c r="AO49" i="2"/>
  <c r="AP48" i="2"/>
  <c r="AO48" i="2"/>
  <c r="AP47" i="2"/>
  <c r="AO47" i="2"/>
  <c r="AP46" i="2"/>
  <c r="AO46" i="2"/>
  <c r="AP45" i="2"/>
  <c r="AO45" i="2"/>
  <c r="AP44" i="2"/>
  <c r="AO44" i="2"/>
  <c r="AP43" i="2"/>
  <c r="AO43" i="2"/>
  <c r="AP42" i="2"/>
  <c r="AO42" i="2"/>
  <c r="AP41" i="2"/>
  <c r="AO41" i="2"/>
  <c r="AP40" i="2"/>
  <c r="AO40" i="2"/>
  <c r="AP39" i="2"/>
  <c r="AO39" i="2"/>
  <c r="AP38" i="2"/>
  <c r="AO38" i="2"/>
  <c r="AP37" i="2"/>
  <c r="AO37" i="2"/>
  <c r="AP36" i="2"/>
  <c r="AO36" i="2"/>
  <c r="AP35" i="2"/>
  <c r="AO35" i="2"/>
  <c r="AP34" i="2"/>
  <c r="AO34" i="2"/>
  <c r="AP33" i="2"/>
  <c r="AO33" i="2"/>
  <c r="AP32" i="2"/>
  <c r="AO32" i="2"/>
  <c r="AP31" i="2"/>
  <c r="AO31" i="2"/>
  <c r="AP30" i="2"/>
  <c r="AO30" i="2"/>
  <c r="AP29" i="2"/>
  <c r="AO29" i="2"/>
  <c r="AP28" i="2"/>
  <c r="AO28" i="2"/>
  <c r="AP27" i="2"/>
  <c r="AO27" i="2"/>
  <c r="AP26" i="2"/>
  <c r="AO26" i="2"/>
  <c r="AP25" i="2"/>
  <c r="AO25" i="2"/>
  <c r="AP24" i="2"/>
  <c r="AO24" i="2"/>
  <c r="AP23" i="2"/>
  <c r="AO23" i="2"/>
  <c r="AP22" i="2"/>
  <c r="AO22" i="2"/>
  <c r="AP21" i="2"/>
  <c r="AO21" i="2"/>
  <c r="AP20" i="2"/>
  <c r="AO20" i="2"/>
  <c r="AP19" i="2"/>
  <c r="AO19" i="2"/>
  <c r="AP18" i="2"/>
  <c r="AO18" i="2"/>
  <c r="AP17" i="2"/>
  <c r="AO17" i="2"/>
  <c r="AP16" i="2"/>
  <c r="AO16" i="2"/>
  <c r="AP15" i="2"/>
  <c r="AO15" i="2"/>
  <c r="AP14" i="2"/>
  <c r="AO14" i="2"/>
  <c r="AP13" i="2"/>
  <c r="AO13" i="2"/>
  <c r="Q15" i="2"/>
  <c r="Q18" i="2"/>
  <c r="Q19" i="2"/>
  <c r="Q20" i="2"/>
  <c r="Q21" i="2"/>
  <c r="Q22" i="2"/>
  <c r="Q23" i="2"/>
  <c r="Q24" i="2"/>
  <c r="Q25" i="2"/>
  <c r="Q26" i="2"/>
  <c r="Q27" i="2"/>
  <c r="Q28" i="2"/>
  <c r="Q29" i="2"/>
  <c r="Q30" i="2"/>
  <c r="Q31" i="2"/>
  <c r="Q32" i="2"/>
  <c r="Q33" i="2"/>
  <c r="Q34" i="2"/>
  <c r="Q35" i="2"/>
  <c r="Q36" i="2"/>
  <c r="Q37" i="2"/>
  <c r="Q38" i="2"/>
  <c r="Q39" i="2"/>
  <c r="Q40" i="2"/>
  <c r="Q41" i="2"/>
  <c r="Q42" i="2"/>
  <c r="Q43" i="2"/>
  <c r="Q44" i="2"/>
  <c r="Q45" i="2"/>
  <c r="Q46" i="2"/>
  <c r="Q47" i="2"/>
  <c r="Q48" i="2"/>
  <c r="Q49" i="2"/>
  <c r="Q50" i="2"/>
  <c r="Q51" i="2"/>
  <c r="Q52" i="2"/>
  <c r="Q53" i="2"/>
  <c r="Q54" i="2"/>
  <c r="Q55" i="2"/>
  <c r="Q56" i="2"/>
  <c r="Q57" i="2"/>
  <c r="Q58" i="2"/>
  <c r="Q59" i="2"/>
  <c r="Q60" i="2"/>
  <c r="Q61" i="2"/>
  <c r="Q62" i="2"/>
  <c r="Q63" i="2"/>
  <c r="Q64" i="2"/>
  <c r="Q65" i="2"/>
  <c r="Q66" i="2"/>
  <c r="Q67" i="2"/>
  <c r="Q68" i="2"/>
  <c r="Q69" i="2"/>
  <c r="Q70" i="2"/>
  <c r="Q71" i="2"/>
  <c r="Q72" i="2"/>
  <c r="Q73" i="2"/>
  <c r="Q74" i="2"/>
  <c r="Q75" i="2"/>
  <c r="Q76" i="2"/>
  <c r="Q77" i="2"/>
  <c r="Q78" i="2"/>
  <c r="Q79" i="2"/>
  <c r="Q80" i="2"/>
  <c r="Q81" i="2"/>
  <c r="Q82" i="2"/>
  <c r="Q83" i="2"/>
  <c r="Q84" i="2"/>
  <c r="Q85" i="2"/>
  <c r="Q86" i="2"/>
  <c r="Q87" i="2"/>
  <c r="Q88" i="2"/>
  <c r="Q89" i="2"/>
  <c r="Q90" i="2"/>
  <c r="Q91" i="2"/>
  <c r="Q92" i="2"/>
  <c r="Q93" i="2"/>
  <c r="Q94" i="2"/>
  <c r="Q95" i="2"/>
  <c r="Q96" i="2"/>
  <c r="Q97" i="2"/>
  <c r="Q98" i="2"/>
  <c r="Q99" i="2"/>
  <c r="Q100" i="2"/>
  <c r="Q101" i="2"/>
  <c r="Q102" i="2"/>
  <c r="Q104" i="2"/>
  <c r="Q105" i="2"/>
  <c r="Q106" i="2"/>
  <c r="Q107" i="2"/>
  <c r="AC9" i="11" l="1"/>
  <c r="AC10" i="11"/>
  <c r="AC11" i="11"/>
  <c r="AC13" i="11"/>
  <c r="AC14" i="11"/>
  <c r="AC15" i="11"/>
  <c r="AC17" i="11"/>
  <c r="AC18" i="11"/>
  <c r="AC19" i="11"/>
  <c r="AC21" i="11"/>
  <c r="AC25" i="11"/>
  <c r="AC32" i="11"/>
  <c r="AC36" i="11"/>
  <c r="AC40" i="11"/>
  <c r="AC44" i="11"/>
  <c r="P11" i="11"/>
  <c r="P12" i="11"/>
  <c r="P15" i="11"/>
  <c r="BF15" i="11" s="1"/>
  <c r="P18" i="11"/>
  <c r="AR18" i="11" s="1"/>
  <c r="P26" i="11"/>
  <c r="P27" i="11"/>
  <c r="P32" i="11"/>
  <c r="BF32" i="11" s="1"/>
  <c r="P33" i="11"/>
  <c r="BT33" i="11" s="1"/>
  <c r="P36" i="11"/>
  <c r="P43" i="11"/>
  <c r="P44" i="11"/>
  <c r="AR44" i="11" s="1"/>
  <c r="P9" i="11"/>
  <c r="BF9" i="11" s="1"/>
  <c r="P14" i="11"/>
  <c r="P17" i="11"/>
  <c r="P20" i="11"/>
  <c r="CH20" i="11" s="1"/>
  <c r="P23" i="11"/>
  <c r="AR23" i="11" s="1"/>
  <c r="P24" i="11"/>
  <c r="P29" i="11"/>
  <c r="P30" i="11"/>
  <c r="AD30" i="11" s="1"/>
  <c r="P37" i="11"/>
  <c r="BT37" i="11" s="1"/>
  <c r="P38" i="11"/>
  <c r="P40" i="11"/>
  <c r="P41" i="11"/>
  <c r="AD41" i="11" s="1"/>
  <c r="P10" i="11"/>
  <c r="AR10" i="11" s="1"/>
  <c r="P13" i="11"/>
  <c r="P16" i="11"/>
  <c r="BT16" i="11" s="1"/>
  <c r="P19" i="11"/>
  <c r="CH19" i="11" s="1"/>
  <c r="P22" i="11"/>
  <c r="CH22" i="11" s="1"/>
  <c r="P25" i="11"/>
  <c r="P28" i="11"/>
  <c r="P31" i="11"/>
  <c r="BT31" i="11" s="1"/>
  <c r="P34" i="11"/>
  <c r="BF34" i="11" s="1"/>
  <c r="P35" i="11"/>
  <c r="P39" i="11"/>
  <c r="P21" i="11"/>
  <c r="AD21" i="11" s="1"/>
  <c r="AC7" i="11"/>
  <c r="P8" i="11"/>
  <c r="AC8" i="11"/>
  <c r="AQ8" i="11"/>
  <c r="BE8" i="11"/>
  <c r="BS8" i="11"/>
  <c r="CG8" i="11"/>
  <c r="AD11" i="11"/>
  <c r="AR11" i="11"/>
  <c r="BF11" i="11"/>
  <c r="BT11" i="11"/>
  <c r="CH11" i="11"/>
  <c r="AD12" i="11"/>
  <c r="AR12" i="11"/>
  <c r="BF12" i="11"/>
  <c r="BT12" i="11"/>
  <c r="CH12" i="11"/>
  <c r="AD13" i="11"/>
  <c r="AR13" i="11"/>
  <c r="BF13" i="11"/>
  <c r="BT13" i="11"/>
  <c r="CH13" i="11"/>
  <c r="AD14" i="11"/>
  <c r="AR14" i="11"/>
  <c r="BF14" i="11"/>
  <c r="BT14" i="11"/>
  <c r="CH14" i="11"/>
  <c r="AD15" i="11"/>
  <c r="AR15" i="11"/>
  <c r="CH15" i="11"/>
  <c r="AD16" i="11"/>
  <c r="AR16" i="11"/>
  <c r="BF16" i="11"/>
  <c r="CH16" i="11"/>
  <c r="AD17" i="11"/>
  <c r="AR17" i="11"/>
  <c r="BF17" i="11"/>
  <c r="BT17" i="11"/>
  <c r="CH17" i="11"/>
  <c r="BF19" i="11"/>
  <c r="AR20" i="11"/>
  <c r="BF20" i="11"/>
  <c r="BT21" i="11"/>
  <c r="AR24" i="11"/>
  <c r="BT24" i="11"/>
  <c r="BT25" i="11"/>
  <c r="AR27" i="11"/>
  <c r="AR28" i="11"/>
  <c r="BT28" i="11"/>
  <c r="BT29" i="11"/>
  <c r="BS18" i="11"/>
  <c r="AQ19" i="11"/>
  <c r="AR19" i="11" s="1"/>
  <c r="BS20" i="11"/>
  <c r="AQ21" i="11"/>
  <c r="AC22" i="11"/>
  <c r="AQ22" i="11"/>
  <c r="BE23" i="11"/>
  <c r="BS23" i="11"/>
  <c r="CG24" i="11"/>
  <c r="CH24" i="11" s="1"/>
  <c r="AC26" i="11"/>
  <c r="AD26" i="11" s="1"/>
  <c r="AQ26" i="11"/>
  <c r="AR26" i="11" s="1"/>
  <c r="BE27" i="11"/>
  <c r="BF27" i="11" s="1"/>
  <c r="BS27" i="11"/>
  <c r="BT27" i="11" s="1"/>
  <c r="CG28" i="11"/>
  <c r="CH28" i="11" s="1"/>
  <c r="BS22" i="11"/>
  <c r="AD25" i="11"/>
  <c r="AQ25" i="11"/>
  <c r="AR25" i="11" s="1"/>
  <c r="BF26" i="11"/>
  <c r="BS26" i="11"/>
  <c r="BT26" i="11" s="1"/>
  <c r="CH27" i="11"/>
  <c r="AC29" i="11"/>
  <c r="AD29" i="11" s="1"/>
  <c r="AQ29" i="11"/>
  <c r="AR29" i="11" s="1"/>
  <c r="AD24" i="11"/>
  <c r="BF25" i="11"/>
  <c r="CH26" i="11"/>
  <c r="AD28" i="11"/>
  <c r="BF29" i="11"/>
  <c r="CG21" i="11"/>
  <c r="AC23" i="11"/>
  <c r="BE24" i="11"/>
  <c r="BF24" i="11" s="1"/>
  <c r="CG25" i="11"/>
  <c r="CH25" i="11" s="1"/>
  <c r="AC27" i="11"/>
  <c r="AD27" i="11" s="1"/>
  <c r="BE28" i="11"/>
  <c r="BF28" i="11" s="1"/>
  <c r="CG29" i="11"/>
  <c r="CH29" i="11" s="1"/>
  <c r="BF30" i="11"/>
  <c r="BT30" i="11"/>
  <c r="AR31" i="11"/>
  <c r="BF31" i="11"/>
  <c r="AD32" i="11"/>
  <c r="AR32" i="11"/>
  <c r="CH32" i="11"/>
  <c r="AD35" i="11"/>
  <c r="AR35" i="11"/>
  <c r="BF35" i="11"/>
  <c r="BT35" i="11"/>
  <c r="CH35" i="11"/>
  <c r="AD36" i="11"/>
  <c r="AR36" i="11"/>
  <c r="BF36" i="11"/>
  <c r="BT36" i="11"/>
  <c r="CH36" i="11"/>
  <c r="AD38" i="11"/>
  <c r="AR38" i="11"/>
  <c r="BF38" i="11"/>
  <c r="BT38" i="11"/>
  <c r="CH38" i="11"/>
  <c r="AD39" i="11"/>
  <c r="AR39" i="11"/>
  <c r="BF39" i="11"/>
  <c r="BT39" i="11"/>
  <c r="CH39" i="11"/>
  <c r="AD40" i="11"/>
  <c r="AR40" i="11"/>
  <c r="BF40" i="11"/>
  <c r="BT40" i="11"/>
  <c r="CH40" i="11"/>
  <c r="BF41" i="11"/>
  <c r="BT41" i="11"/>
  <c r="AD42" i="11"/>
  <c r="AR42" i="11"/>
  <c r="BF42" i="11"/>
  <c r="BT42" i="11"/>
  <c r="CH42" i="11"/>
  <c r="AD43" i="11"/>
  <c r="AR43" i="11"/>
  <c r="BF43" i="11"/>
  <c r="BT43" i="11"/>
  <c r="CH43" i="11"/>
  <c r="AD44" i="11"/>
  <c r="BT44" i="11"/>
  <c r="CH44" i="11"/>
  <c r="G25" i="1"/>
  <c r="F25" i="1"/>
  <c r="E25" i="1"/>
  <c r="D25" i="1"/>
  <c r="C25" i="1"/>
  <c r="C5" i="4"/>
  <c r="BT8" i="11" l="1"/>
  <c r="BT19" i="11"/>
  <c r="BF44" i="11"/>
  <c r="CI44" i="11" s="1"/>
  <c r="AR41" i="11"/>
  <c r="BT32" i="11"/>
  <c r="CI32" i="11" s="1"/>
  <c r="CH31" i="11"/>
  <c r="AD31" i="11"/>
  <c r="AR30" i="11"/>
  <c r="CH21" i="11"/>
  <c r="AR21" i="11"/>
  <c r="BF21" i="11"/>
  <c r="AD20" i="11"/>
  <c r="AD19" i="11"/>
  <c r="CI19" i="11" s="1"/>
  <c r="BT15" i="11"/>
  <c r="CI15" i="11" s="1"/>
  <c r="CH41" i="11"/>
  <c r="CI41" i="11" s="1"/>
  <c r="CH30" i="11"/>
  <c r="BT20" i="11"/>
  <c r="AD10" i="11"/>
  <c r="AR9" i="11"/>
  <c r="AR34" i="11"/>
  <c r="BF37" i="11"/>
  <c r="BF33" i="11"/>
  <c r="BF22" i="11"/>
  <c r="BF23" i="11"/>
  <c r="AD18" i="11"/>
  <c r="CH10" i="11"/>
  <c r="AR37" i="11"/>
  <c r="CH34" i="11"/>
  <c r="AD34" i="11"/>
  <c r="AR33" i="11"/>
  <c r="AR22" i="11"/>
  <c r="CH18" i="11"/>
  <c r="BT10" i="11"/>
  <c r="CH9" i="11"/>
  <c r="AD9" i="11"/>
  <c r="CH37" i="11"/>
  <c r="AD37" i="11"/>
  <c r="CI37" i="11" s="1"/>
  <c r="BT34" i="11"/>
  <c r="CH33" i="11"/>
  <c r="AD33" i="11"/>
  <c r="CH23" i="11"/>
  <c r="AD22" i="11"/>
  <c r="BT18" i="11"/>
  <c r="BF18" i="11"/>
  <c r="BF10" i="11"/>
  <c r="BT9" i="11"/>
  <c r="CH8" i="11"/>
  <c r="AD23" i="11"/>
  <c r="BT22" i="11"/>
  <c r="BT23" i="11"/>
  <c r="AD8" i="11"/>
  <c r="BF8" i="11"/>
  <c r="AR8" i="11"/>
  <c r="CI8" i="11" s="1"/>
  <c r="CI40" i="11"/>
  <c r="CI27" i="11"/>
  <c r="CI36" i="11"/>
  <c r="CI39" i="11"/>
  <c r="CI42" i="11"/>
  <c r="CI38" i="11"/>
  <c r="CI30" i="11"/>
  <c r="CI24" i="11"/>
  <c r="CI25" i="11"/>
  <c r="CI26" i="11"/>
  <c r="CI20" i="11"/>
  <c r="CI14" i="11"/>
  <c r="CI43" i="11"/>
  <c r="CI35" i="11"/>
  <c r="CI29" i="11"/>
  <c r="CI28" i="11"/>
  <c r="CI17" i="11"/>
  <c r="CI13" i="11"/>
  <c r="CI16" i="11"/>
  <c r="CI12" i="11"/>
  <c r="CI11" i="11"/>
  <c r="O13" i="8"/>
  <c r="CI9" i="11" l="1"/>
  <c r="CI33" i="11"/>
  <c r="CI21" i="11"/>
  <c r="CI31" i="11"/>
  <c r="CI18" i="11"/>
  <c r="CI23" i="11"/>
  <c r="CI22" i="11"/>
  <c r="CI34" i="11"/>
  <c r="CI10" i="11"/>
  <c r="K13" i="8"/>
  <c r="KE112" i="8"/>
  <c r="JF112" i="8"/>
  <c r="IG112" i="8"/>
  <c r="HH112" i="8"/>
  <c r="GI112" i="8"/>
  <c r="FJ112" i="8"/>
  <c r="EK112" i="8"/>
  <c r="DL112" i="8"/>
  <c r="CM112" i="8"/>
  <c r="BN112" i="8"/>
  <c r="AO112" i="8"/>
  <c r="AI112" i="8"/>
  <c r="AR112" i="8" s="1"/>
  <c r="X112" i="8"/>
  <c r="S112" i="8"/>
  <c r="P112" i="8"/>
  <c r="O112" i="8"/>
  <c r="V112" i="8" s="1"/>
  <c r="N112" i="8"/>
  <c r="U112" i="8" s="1"/>
  <c r="L112" i="8"/>
  <c r="K112" i="8"/>
  <c r="KE111" i="8"/>
  <c r="JF111" i="8"/>
  <c r="IG111" i="8"/>
  <c r="HH111" i="8"/>
  <c r="GI111" i="8"/>
  <c r="FJ111" i="8"/>
  <c r="EK111" i="8"/>
  <c r="DL111" i="8"/>
  <c r="CM111" i="8"/>
  <c r="BN111" i="8"/>
  <c r="AO111" i="8"/>
  <c r="AI111" i="8"/>
  <c r="AR111" i="8" s="1"/>
  <c r="X111" i="8"/>
  <c r="S111" i="8"/>
  <c r="P111" i="8"/>
  <c r="O111" i="8"/>
  <c r="V111" i="8" s="1"/>
  <c r="N111" i="8"/>
  <c r="U111" i="8" s="1"/>
  <c r="L111" i="8"/>
  <c r="K111" i="8"/>
  <c r="KE110" i="8"/>
  <c r="JF110" i="8"/>
  <c r="IG110" i="8"/>
  <c r="HH110" i="8"/>
  <c r="GI110" i="8"/>
  <c r="FJ110" i="8"/>
  <c r="EK110" i="8"/>
  <c r="DL110" i="8"/>
  <c r="CM110" i="8"/>
  <c r="BN110" i="8"/>
  <c r="AO110" i="8"/>
  <c r="AI110" i="8"/>
  <c r="AR110" i="8" s="1"/>
  <c r="X110" i="8"/>
  <c r="S110" i="8"/>
  <c r="P110" i="8"/>
  <c r="O110" i="8"/>
  <c r="V110" i="8" s="1"/>
  <c r="N110" i="8"/>
  <c r="U110" i="8" s="1"/>
  <c r="L110" i="8"/>
  <c r="K110" i="8"/>
  <c r="KE109" i="8"/>
  <c r="JF109" i="8"/>
  <c r="IG109" i="8"/>
  <c r="HH109" i="8"/>
  <c r="GI109" i="8"/>
  <c r="FJ109" i="8"/>
  <c r="EK109" i="8"/>
  <c r="DL109" i="8"/>
  <c r="CM109" i="8"/>
  <c r="BN109" i="8"/>
  <c r="AO109" i="8"/>
  <c r="AI109" i="8"/>
  <c r="AR109" i="8" s="1"/>
  <c r="X109" i="8"/>
  <c r="S109" i="8"/>
  <c r="P109" i="8"/>
  <c r="O109" i="8"/>
  <c r="V109" i="8" s="1"/>
  <c r="N109" i="8"/>
  <c r="U109" i="8" s="1"/>
  <c r="L109" i="8"/>
  <c r="K109" i="8"/>
  <c r="KE108" i="8"/>
  <c r="JF108" i="8"/>
  <c r="IG108" i="8"/>
  <c r="HH108" i="8"/>
  <c r="GI108" i="8"/>
  <c r="FJ108" i="8"/>
  <c r="EK108" i="8"/>
  <c r="DL108" i="8"/>
  <c r="CM108" i="8"/>
  <c r="BN108" i="8"/>
  <c r="AO108" i="8"/>
  <c r="AI108" i="8"/>
  <c r="AR108" i="8" s="1"/>
  <c r="X108" i="8"/>
  <c r="S108" i="8"/>
  <c r="P108" i="8"/>
  <c r="O108" i="8"/>
  <c r="V108" i="8" s="1"/>
  <c r="N108" i="8"/>
  <c r="U108" i="8" s="1"/>
  <c r="L108" i="8"/>
  <c r="K108" i="8"/>
  <c r="KE107" i="8"/>
  <c r="JF107" i="8"/>
  <c r="IG107" i="8"/>
  <c r="HH107" i="8"/>
  <c r="GI107" i="8"/>
  <c r="FJ107" i="8"/>
  <c r="EK107" i="8"/>
  <c r="DL107" i="8"/>
  <c r="CM107" i="8"/>
  <c r="BN107" i="8"/>
  <c r="AO107" i="8"/>
  <c r="AI107" i="8"/>
  <c r="AR107" i="8" s="1"/>
  <c r="X107" i="8"/>
  <c r="S107" i="8"/>
  <c r="P107" i="8"/>
  <c r="O107" i="8"/>
  <c r="V107" i="8" s="1"/>
  <c r="N107" i="8"/>
  <c r="U107" i="8" s="1"/>
  <c r="L107" i="8"/>
  <c r="K107" i="8"/>
  <c r="KE106" i="8"/>
  <c r="JF106" i="8"/>
  <c r="IG106" i="8"/>
  <c r="HH106" i="8"/>
  <c r="GI106" i="8"/>
  <c r="FJ106" i="8"/>
  <c r="EK106" i="8"/>
  <c r="DL106" i="8"/>
  <c r="CM106" i="8"/>
  <c r="BN106" i="8"/>
  <c r="AO106" i="8"/>
  <c r="AI106" i="8"/>
  <c r="AR106" i="8" s="1"/>
  <c r="X106" i="8"/>
  <c r="S106" i="8"/>
  <c r="P106" i="8"/>
  <c r="O106" i="8"/>
  <c r="V106" i="8" s="1"/>
  <c r="N106" i="8"/>
  <c r="U106" i="8" s="1"/>
  <c r="L106" i="8"/>
  <c r="K106" i="8"/>
  <c r="KE105" i="8"/>
  <c r="JF105" i="8"/>
  <c r="IG105" i="8"/>
  <c r="HH105" i="8"/>
  <c r="GI105" i="8"/>
  <c r="FJ105" i="8"/>
  <c r="EK105" i="8"/>
  <c r="DL105" i="8"/>
  <c r="CM105" i="8"/>
  <c r="BN105" i="8"/>
  <c r="AO105" i="8"/>
  <c r="AI105" i="8"/>
  <c r="AR105" i="8" s="1"/>
  <c r="X105" i="8"/>
  <c r="S105" i="8"/>
  <c r="P105" i="8"/>
  <c r="O105" i="8"/>
  <c r="V105" i="8" s="1"/>
  <c r="N105" i="8"/>
  <c r="U105" i="8" s="1"/>
  <c r="L105" i="8"/>
  <c r="K105" i="8"/>
  <c r="KE104" i="8"/>
  <c r="JF104" i="8"/>
  <c r="IG104" i="8"/>
  <c r="HH104" i="8"/>
  <c r="GI104" i="8"/>
  <c r="FJ104" i="8"/>
  <c r="EK104" i="8"/>
  <c r="DL104" i="8"/>
  <c r="CM104" i="8"/>
  <c r="BN104" i="8"/>
  <c r="AO104" i="8"/>
  <c r="AI104" i="8"/>
  <c r="AR104" i="8" s="1"/>
  <c r="X104" i="8"/>
  <c r="S104" i="8"/>
  <c r="P104" i="8"/>
  <c r="O104" i="8"/>
  <c r="V104" i="8" s="1"/>
  <c r="N104" i="8"/>
  <c r="U104" i="8" s="1"/>
  <c r="L104" i="8"/>
  <c r="K104" i="8"/>
  <c r="KE103" i="8"/>
  <c r="JF103" i="8"/>
  <c r="IG103" i="8"/>
  <c r="HH103" i="8"/>
  <c r="GI103" i="8"/>
  <c r="FJ103" i="8"/>
  <c r="EK103" i="8"/>
  <c r="DL103" i="8"/>
  <c r="CM103" i="8"/>
  <c r="BN103" i="8"/>
  <c r="AO103" i="8"/>
  <c r="AI103" i="8"/>
  <c r="AR103" i="8" s="1"/>
  <c r="X103" i="8"/>
  <c r="S103" i="8"/>
  <c r="P103" i="8"/>
  <c r="O103" i="8"/>
  <c r="V103" i="8" s="1"/>
  <c r="N103" i="8"/>
  <c r="U103" i="8" s="1"/>
  <c r="L103" i="8"/>
  <c r="K103" i="8"/>
  <c r="KE102" i="8"/>
  <c r="JF102" i="8"/>
  <c r="IG102" i="8"/>
  <c r="HH102" i="8"/>
  <c r="GI102" i="8"/>
  <c r="FJ102" i="8"/>
  <c r="EK102" i="8"/>
  <c r="DL102" i="8"/>
  <c r="CM102" i="8"/>
  <c r="BN102" i="8"/>
  <c r="AO102" i="8"/>
  <c r="AI102" i="8"/>
  <c r="AR102" i="8" s="1"/>
  <c r="X102" i="8"/>
  <c r="S102" i="8"/>
  <c r="P102" i="8"/>
  <c r="O102" i="8"/>
  <c r="V102" i="8" s="1"/>
  <c r="N102" i="8"/>
  <c r="U102" i="8" s="1"/>
  <c r="L102" i="8"/>
  <c r="K102" i="8"/>
  <c r="KE101" i="8"/>
  <c r="JF101" i="8"/>
  <c r="IG101" i="8"/>
  <c r="HH101" i="8"/>
  <c r="GI101" i="8"/>
  <c r="FJ101" i="8"/>
  <c r="EK101" i="8"/>
  <c r="DL101" i="8"/>
  <c r="CM101" i="8"/>
  <c r="BN101" i="8"/>
  <c r="AO101" i="8"/>
  <c r="AI101" i="8"/>
  <c r="AR101" i="8" s="1"/>
  <c r="X101" i="8"/>
  <c r="S101" i="8"/>
  <c r="P101" i="8"/>
  <c r="O101" i="8"/>
  <c r="V101" i="8" s="1"/>
  <c r="N101" i="8"/>
  <c r="U101" i="8" s="1"/>
  <c r="L101" i="8"/>
  <c r="K101" i="8"/>
  <c r="KE100" i="8"/>
  <c r="JF100" i="8"/>
  <c r="IG100" i="8"/>
  <c r="HH100" i="8"/>
  <c r="GI100" i="8"/>
  <c r="FJ100" i="8"/>
  <c r="EK100" i="8"/>
  <c r="DL100" i="8"/>
  <c r="CM100" i="8"/>
  <c r="BN100" i="8"/>
  <c r="AO100" i="8"/>
  <c r="AI100" i="8"/>
  <c r="AR100" i="8" s="1"/>
  <c r="X100" i="8"/>
  <c r="S100" i="8"/>
  <c r="P100" i="8"/>
  <c r="O100" i="8"/>
  <c r="V100" i="8" s="1"/>
  <c r="N100" i="8"/>
  <c r="U100" i="8" s="1"/>
  <c r="L100" i="8"/>
  <c r="K100" i="8"/>
  <c r="KE99" i="8"/>
  <c r="JF99" i="8"/>
  <c r="IG99" i="8"/>
  <c r="HH99" i="8"/>
  <c r="GI99" i="8"/>
  <c r="FJ99" i="8"/>
  <c r="EK99" i="8"/>
  <c r="DL99" i="8"/>
  <c r="CM99" i="8"/>
  <c r="BN99" i="8"/>
  <c r="AO99" i="8"/>
  <c r="AI99" i="8"/>
  <c r="AR99" i="8" s="1"/>
  <c r="X99" i="8"/>
  <c r="S99" i="8"/>
  <c r="P99" i="8"/>
  <c r="O99" i="8"/>
  <c r="V99" i="8" s="1"/>
  <c r="N99" i="8"/>
  <c r="U99" i="8" s="1"/>
  <c r="L99" i="8"/>
  <c r="K99" i="8"/>
  <c r="KE98" i="8"/>
  <c r="JF98" i="8"/>
  <c r="IG98" i="8"/>
  <c r="HH98" i="8"/>
  <c r="GI98" i="8"/>
  <c r="FJ98" i="8"/>
  <c r="EK98" i="8"/>
  <c r="DL98" i="8"/>
  <c r="CM98" i="8"/>
  <c r="BN98" i="8"/>
  <c r="AO98" i="8"/>
  <c r="AI98" i="8"/>
  <c r="AR98" i="8" s="1"/>
  <c r="X98" i="8"/>
  <c r="S98" i="8"/>
  <c r="P98" i="8"/>
  <c r="O98" i="8"/>
  <c r="V98" i="8" s="1"/>
  <c r="N98" i="8"/>
  <c r="U98" i="8" s="1"/>
  <c r="L98" i="8"/>
  <c r="K98" i="8"/>
  <c r="KE97" i="8"/>
  <c r="JF97" i="8"/>
  <c r="IG97" i="8"/>
  <c r="HH97" i="8"/>
  <c r="GI97" i="8"/>
  <c r="FJ97" i="8"/>
  <c r="EK97" i="8"/>
  <c r="DL97" i="8"/>
  <c r="CM97" i="8"/>
  <c r="BN97" i="8"/>
  <c r="AO97" i="8"/>
  <c r="AI97" i="8"/>
  <c r="AR97" i="8" s="1"/>
  <c r="X97" i="8"/>
  <c r="S97" i="8"/>
  <c r="P97" i="8"/>
  <c r="O97" i="8"/>
  <c r="V97" i="8" s="1"/>
  <c r="N97" i="8"/>
  <c r="U97" i="8" s="1"/>
  <c r="L97" i="8"/>
  <c r="K97" i="8"/>
  <c r="KE96" i="8"/>
  <c r="JF96" i="8"/>
  <c r="IG96" i="8"/>
  <c r="HH96" i="8"/>
  <c r="GI96" i="8"/>
  <c r="FJ96" i="8"/>
  <c r="EK96" i="8"/>
  <c r="DL96" i="8"/>
  <c r="CM96" i="8"/>
  <c r="BN96" i="8"/>
  <c r="AO96" i="8"/>
  <c r="AI96" i="8"/>
  <c r="AR96" i="8" s="1"/>
  <c r="X96" i="8"/>
  <c r="S96" i="8"/>
  <c r="P96" i="8"/>
  <c r="O96" i="8"/>
  <c r="V96" i="8" s="1"/>
  <c r="N96" i="8"/>
  <c r="U96" i="8" s="1"/>
  <c r="L96" i="8"/>
  <c r="K96" i="8"/>
  <c r="KE95" i="8"/>
  <c r="JF95" i="8"/>
  <c r="IG95" i="8"/>
  <c r="HH95" i="8"/>
  <c r="GI95" i="8"/>
  <c r="FJ95" i="8"/>
  <c r="EK95" i="8"/>
  <c r="DL95" i="8"/>
  <c r="CM95" i="8"/>
  <c r="BN95" i="8"/>
  <c r="AO95" i="8"/>
  <c r="AI95" i="8"/>
  <c r="AR95" i="8" s="1"/>
  <c r="X95" i="8"/>
  <c r="S95" i="8"/>
  <c r="P95" i="8"/>
  <c r="O95" i="8"/>
  <c r="V95" i="8" s="1"/>
  <c r="N95" i="8"/>
  <c r="U95" i="8" s="1"/>
  <c r="L95" i="8"/>
  <c r="K95" i="8"/>
  <c r="KE94" i="8"/>
  <c r="JF94" i="8"/>
  <c r="IG94" i="8"/>
  <c r="HH94" i="8"/>
  <c r="GI94" i="8"/>
  <c r="FJ94" i="8"/>
  <c r="EK94" i="8"/>
  <c r="DL94" i="8"/>
  <c r="CM94" i="8"/>
  <c r="BN94" i="8"/>
  <c r="AO94" i="8"/>
  <c r="AI94" i="8"/>
  <c r="AR94" i="8" s="1"/>
  <c r="X94" i="8"/>
  <c r="S94" i="8"/>
  <c r="P94" i="8"/>
  <c r="O94" i="8"/>
  <c r="V94" i="8" s="1"/>
  <c r="N94" i="8"/>
  <c r="U94" i="8" s="1"/>
  <c r="L94" i="8"/>
  <c r="K94" i="8"/>
  <c r="KE93" i="8"/>
  <c r="JF93" i="8"/>
  <c r="IG93" i="8"/>
  <c r="HH93" i="8"/>
  <c r="GI93" i="8"/>
  <c r="FJ93" i="8"/>
  <c r="EK93" i="8"/>
  <c r="DL93" i="8"/>
  <c r="CM93" i="8"/>
  <c r="BN93" i="8"/>
  <c r="AO93" i="8"/>
  <c r="AI93" i="8"/>
  <c r="AR93" i="8" s="1"/>
  <c r="X93" i="8"/>
  <c r="S93" i="8"/>
  <c r="P93" i="8"/>
  <c r="O93" i="8"/>
  <c r="V93" i="8" s="1"/>
  <c r="N93" i="8"/>
  <c r="U93" i="8" s="1"/>
  <c r="L93" i="8"/>
  <c r="K93" i="8"/>
  <c r="KE92" i="8"/>
  <c r="JF92" i="8"/>
  <c r="IG92" i="8"/>
  <c r="HH92" i="8"/>
  <c r="GI92" i="8"/>
  <c r="FJ92" i="8"/>
  <c r="EK92" i="8"/>
  <c r="DL92" i="8"/>
  <c r="CM92" i="8"/>
  <c r="BN92" i="8"/>
  <c r="AO92" i="8"/>
  <c r="AI92" i="8"/>
  <c r="AR92" i="8" s="1"/>
  <c r="X92" i="8"/>
  <c r="S92" i="8"/>
  <c r="P92" i="8"/>
  <c r="O92" i="8"/>
  <c r="V92" i="8" s="1"/>
  <c r="N92" i="8"/>
  <c r="U92" i="8" s="1"/>
  <c r="L92" i="8"/>
  <c r="K92" i="8"/>
  <c r="KE91" i="8"/>
  <c r="JF91" i="8"/>
  <c r="IG91" i="8"/>
  <c r="HH91" i="8"/>
  <c r="GI91" i="8"/>
  <c r="FJ91" i="8"/>
  <c r="EK91" i="8"/>
  <c r="DL91" i="8"/>
  <c r="CM91" i="8"/>
  <c r="BN91" i="8"/>
  <c r="AO91" i="8"/>
  <c r="AI91" i="8"/>
  <c r="AR91" i="8" s="1"/>
  <c r="X91" i="8"/>
  <c r="S91" i="8"/>
  <c r="P91" i="8"/>
  <c r="O91" i="8"/>
  <c r="V91" i="8" s="1"/>
  <c r="N91" i="8"/>
  <c r="U91" i="8" s="1"/>
  <c r="L91" i="8"/>
  <c r="K91" i="8"/>
  <c r="KE90" i="8"/>
  <c r="JF90" i="8"/>
  <c r="IG90" i="8"/>
  <c r="HH90" i="8"/>
  <c r="GI90" i="8"/>
  <c r="FJ90" i="8"/>
  <c r="EK90" i="8"/>
  <c r="DL90" i="8"/>
  <c r="CM90" i="8"/>
  <c r="BN90" i="8"/>
  <c r="AO90" i="8"/>
  <c r="AI90" i="8"/>
  <c r="AR90" i="8" s="1"/>
  <c r="X90" i="8"/>
  <c r="S90" i="8"/>
  <c r="P90" i="8"/>
  <c r="O90" i="8"/>
  <c r="V90" i="8" s="1"/>
  <c r="N90" i="8"/>
  <c r="U90" i="8" s="1"/>
  <c r="L90" i="8"/>
  <c r="K90" i="8"/>
  <c r="KE89" i="8"/>
  <c r="JF89" i="8"/>
  <c r="IG89" i="8"/>
  <c r="HH89" i="8"/>
  <c r="GI89" i="8"/>
  <c r="FJ89" i="8"/>
  <c r="EK89" i="8"/>
  <c r="DL89" i="8"/>
  <c r="CM89" i="8"/>
  <c r="BN89" i="8"/>
  <c r="AO89" i="8"/>
  <c r="AI89" i="8"/>
  <c r="AR89" i="8" s="1"/>
  <c r="X89" i="8"/>
  <c r="S89" i="8"/>
  <c r="P89" i="8"/>
  <c r="O89" i="8"/>
  <c r="V89" i="8" s="1"/>
  <c r="N89" i="8"/>
  <c r="U89" i="8" s="1"/>
  <c r="L89" i="8"/>
  <c r="K89" i="8"/>
  <c r="KE88" i="8"/>
  <c r="JF88" i="8"/>
  <c r="IG88" i="8"/>
  <c r="HH88" i="8"/>
  <c r="GI88" i="8"/>
  <c r="FJ88" i="8"/>
  <c r="EK88" i="8"/>
  <c r="DL88" i="8"/>
  <c r="CM88" i="8"/>
  <c r="BN88" i="8"/>
  <c r="AO88" i="8"/>
  <c r="AI88" i="8"/>
  <c r="AR88" i="8" s="1"/>
  <c r="X88" i="8"/>
  <c r="S88" i="8"/>
  <c r="P88" i="8"/>
  <c r="O88" i="8"/>
  <c r="V88" i="8" s="1"/>
  <c r="N88" i="8"/>
  <c r="U88" i="8" s="1"/>
  <c r="L88" i="8"/>
  <c r="K88" i="8"/>
  <c r="KE87" i="8"/>
  <c r="JF87" i="8"/>
  <c r="IG87" i="8"/>
  <c r="HH87" i="8"/>
  <c r="GI87" i="8"/>
  <c r="FJ87" i="8"/>
  <c r="EK87" i="8"/>
  <c r="DL87" i="8"/>
  <c r="CM87" i="8"/>
  <c r="BN87" i="8"/>
  <c r="AO87" i="8"/>
  <c r="AI87" i="8"/>
  <c r="AR87" i="8" s="1"/>
  <c r="X87" i="8"/>
  <c r="S87" i="8"/>
  <c r="P87" i="8"/>
  <c r="O87" i="8"/>
  <c r="V87" i="8" s="1"/>
  <c r="N87" i="8"/>
  <c r="U87" i="8" s="1"/>
  <c r="L87" i="8"/>
  <c r="K87" i="8"/>
  <c r="KE86" i="8"/>
  <c r="JF86" i="8"/>
  <c r="IG86" i="8"/>
  <c r="HH86" i="8"/>
  <c r="GI86" i="8"/>
  <c r="FJ86" i="8"/>
  <c r="EK86" i="8"/>
  <c r="DL86" i="8"/>
  <c r="CM86" i="8"/>
  <c r="BN86" i="8"/>
  <c r="AO86" i="8"/>
  <c r="AI86" i="8"/>
  <c r="AR86" i="8" s="1"/>
  <c r="X86" i="8"/>
  <c r="S86" i="8"/>
  <c r="P86" i="8"/>
  <c r="O86" i="8"/>
  <c r="V86" i="8" s="1"/>
  <c r="N86" i="8"/>
  <c r="U86" i="8" s="1"/>
  <c r="L86" i="8"/>
  <c r="K86" i="8"/>
  <c r="KE85" i="8"/>
  <c r="JF85" i="8"/>
  <c r="IG85" i="8"/>
  <c r="HH85" i="8"/>
  <c r="GI85" i="8"/>
  <c r="FJ85" i="8"/>
  <c r="EK85" i="8"/>
  <c r="DL85" i="8"/>
  <c r="CM85" i="8"/>
  <c r="BN85" i="8"/>
  <c r="AO85" i="8"/>
  <c r="AI85" i="8"/>
  <c r="AR85" i="8" s="1"/>
  <c r="X85" i="8"/>
  <c r="S85" i="8"/>
  <c r="P85" i="8"/>
  <c r="O85" i="8"/>
  <c r="V85" i="8" s="1"/>
  <c r="N85" i="8"/>
  <c r="U85" i="8" s="1"/>
  <c r="L85" i="8"/>
  <c r="K85" i="8"/>
  <c r="KE84" i="8"/>
  <c r="JF84" i="8"/>
  <c r="IG84" i="8"/>
  <c r="HH84" i="8"/>
  <c r="GI84" i="8"/>
  <c r="FJ84" i="8"/>
  <c r="EK84" i="8"/>
  <c r="DL84" i="8"/>
  <c r="CM84" i="8"/>
  <c r="BN84" i="8"/>
  <c r="AO84" i="8"/>
  <c r="AI84" i="8"/>
  <c r="AR84" i="8" s="1"/>
  <c r="X84" i="8"/>
  <c r="S84" i="8"/>
  <c r="P84" i="8"/>
  <c r="O84" i="8"/>
  <c r="V84" i="8" s="1"/>
  <c r="N84" i="8"/>
  <c r="U84" i="8" s="1"/>
  <c r="L84" i="8"/>
  <c r="K84" i="8"/>
  <c r="KE83" i="8"/>
  <c r="JF83" i="8"/>
  <c r="IG83" i="8"/>
  <c r="HH83" i="8"/>
  <c r="GI83" i="8"/>
  <c r="FJ83" i="8"/>
  <c r="EK83" i="8"/>
  <c r="DL83" i="8"/>
  <c r="CM83" i="8"/>
  <c r="BN83" i="8"/>
  <c r="AO83" i="8"/>
  <c r="AI83" i="8"/>
  <c r="AR83" i="8" s="1"/>
  <c r="X83" i="8"/>
  <c r="S83" i="8"/>
  <c r="P83" i="8"/>
  <c r="O83" i="8"/>
  <c r="V83" i="8" s="1"/>
  <c r="N83" i="8"/>
  <c r="U83" i="8" s="1"/>
  <c r="L83" i="8"/>
  <c r="K83" i="8"/>
  <c r="KE82" i="8"/>
  <c r="JF82" i="8"/>
  <c r="IG82" i="8"/>
  <c r="HH82" i="8"/>
  <c r="GI82" i="8"/>
  <c r="FJ82" i="8"/>
  <c r="EK82" i="8"/>
  <c r="DL82" i="8"/>
  <c r="CM82" i="8"/>
  <c r="BN82" i="8"/>
  <c r="AO82" i="8"/>
  <c r="AI82" i="8"/>
  <c r="AR82" i="8" s="1"/>
  <c r="X82" i="8"/>
  <c r="S82" i="8"/>
  <c r="P82" i="8"/>
  <c r="O82" i="8"/>
  <c r="V82" i="8" s="1"/>
  <c r="N82" i="8"/>
  <c r="U82" i="8" s="1"/>
  <c r="L82" i="8"/>
  <c r="K82" i="8"/>
  <c r="KE81" i="8"/>
  <c r="JF81" i="8"/>
  <c r="IG81" i="8"/>
  <c r="HH81" i="8"/>
  <c r="GI81" i="8"/>
  <c r="FJ81" i="8"/>
  <c r="EK81" i="8"/>
  <c r="DL81" i="8"/>
  <c r="CM81" i="8"/>
  <c r="BN81" i="8"/>
  <c r="AO81" i="8"/>
  <c r="AI81" i="8"/>
  <c r="AR81" i="8" s="1"/>
  <c r="X81" i="8"/>
  <c r="S81" i="8"/>
  <c r="P81" i="8"/>
  <c r="O81" i="8"/>
  <c r="V81" i="8" s="1"/>
  <c r="N81" i="8"/>
  <c r="U81" i="8" s="1"/>
  <c r="L81" i="8"/>
  <c r="K81" i="8"/>
  <c r="KE80" i="8"/>
  <c r="JF80" i="8"/>
  <c r="IG80" i="8"/>
  <c r="HH80" i="8"/>
  <c r="GI80" i="8"/>
  <c r="FJ80" i="8"/>
  <c r="EK80" i="8"/>
  <c r="DL80" i="8"/>
  <c r="CM80" i="8"/>
  <c r="BN80" i="8"/>
  <c r="AO80" i="8"/>
  <c r="AI80" i="8"/>
  <c r="AR80" i="8" s="1"/>
  <c r="X80" i="8"/>
  <c r="S80" i="8"/>
  <c r="P80" i="8"/>
  <c r="O80" i="8"/>
  <c r="V80" i="8" s="1"/>
  <c r="N80" i="8"/>
  <c r="U80" i="8" s="1"/>
  <c r="L80" i="8"/>
  <c r="K80" i="8"/>
  <c r="KE79" i="8"/>
  <c r="JF79" i="8"/>
  <c r="IG79" i="8"/>
  <c r="HH79" i="8"/>
  <c r="GI79" i="8"/>
  <c r="FJ79" i="8"/>
  <c r="EK79" i="8"/>
  <c r="DL79" i="8"/>
  <c r="CM79" i="8"/>
  <c r="BN79" i="8"/>
  <c r="AO79" i="8"/>
  <c r="AI79" i="8"/>
  <c r="AR79" i="8" s="1"/>
  <c r="X79" i="8"/>
  <c r="S79" i="8"/>
  <c r="P79" i="8"/>
  <c r="O79" i="8"/>
  <c r="V79" i="8" s="1"/>
  <c r="N79" i="8"/>
  <c r="U79" i="8" s="1"/>
  <c r="L79" i="8"/>
  <c r="K79" i="8"/>
  <c r="KE78" i="8"/>
  <c r="JF78" i="8"/>
  <c r="IG78" i="8"/>
  <c r="HH78" i="8"/>
  <c r="GI78" i="8"/>
  <c r="FJ78" i="8"/>
  <c r="EK78" i="8"/>
  <c r="DL78" i="8"/>
  <c r="CM78" i="8"/>
  <c r="BN78" i="8"/>
  <c r="AO78" i="8"/>
  <c r="AI78" i="8"/>
  <c r="AR78" i="8" s="1"/>
  <c r="X78" i="8"/>
  <c r="S78" i="8"/>
  <c r="P78" i="8"/>
  <c r="O78" i="8"/>
  <c r="V78" i="8" s="1"/>
  <c r="N78" i="8"/>
  <c r="U78" i="8" s="1"/>
  <c r="L78" i="8"/>
  <c r="K78" i="8"/>
  <c r="KE77" i="8"/>
  <c r="JF77" i="8"/>
  <c r="IG77" i="8"/>
  <c r="HH77" i="8"/>
  <c r="GI77" i="8"/>
  <c r="FJ77" i="8"/>
  <c r="EK77" i="8"/>
  <c r="DL77" i="8"/>
  <c r="CM77" i="8"/>
  <c r="BN77" i="8"/>
  <c r="AO77" i="8"/>
  <c r="AI77" i="8"/>
  <c r="AR77" i="8" s="1"/>
  <c r="X77" i="8"/>
  <c r="S77" i="8"/>
  <c r="P77" i="8"/>
  <c r="O77" i="8"/>
  <c r="V77" i="8" s="1"/>
  <c r="N77" i="8"/>
  <c r="U77" i="8" s="1"/>
  <c r="L77" i="8"/>
  <c r="K77" i="8"/>
  <c r="KE76" i="8"/>
  <c r="JF76" i="8"/>
  <c r="IG76" i="8"/>
  <c r="HH76" i="8"/>
  <c r="GI76" i="8"/>
  <c r="FJ76" i="8"/>
  <c r="EK76" i="8"/>
  <c r="DL76" i="8"/>
  <c r="CM76" i="8"/>
  <c r="BN76" i="8"/>
  <c r="AO76" i="8"/>
  <c r="AI76" i="8"/>
  <c r="AR76" i="8" s="1"/>
  <c r="X76" i="8"/>
  <c r="S76" i="8"/>
  <c r="P76" i="8"/>
  <c r="O76" i="8"/>
  <c r="V76" i="8" s="1"/>
  <c r="N76" i="8"/>
  <c r="U76" i="8" s="1"/>
  <c r="L76" i="8"/>
  <c r="K76" i="8"/>
  <c r="KE75" i="8"/>
  <c r="JF75" i="8"/>
  <c r="IG75" i="8"/>
  <c r="HH75" i="8"/>
  <c r="GI75" i="8"/>
  <c r="FJ75" i="8"/>
  <c r="EK75" i="8"/>
  <c r="DL75" i="8"/>
  <c r="CM75" i="8"/>
  <c r="BN75" i="8"/>
  <c r="AO75" i="8"/>
  <c r="AI75" i="8"/>
  <c r="AR75" i="8" s="1"/>
  <c r="X75" i="8"/>
  <c r="S75" i="8"/>
  <c r="P75" i="8"/>
  <c r="O75" i="8"/>
  <c r="V75" i="8" s="1"/>
  <c r="N75" i="8"/>
  <c r="U75" i="8" s="1"/>
  <c r="L75" i="8"/>
  <c r="K75" i="8"/>
  <c r="KE74" i="8"/>
  <c r="JF74" i="8"/>
  <c r="IG74" i="8"/>
  <c r="HH74" i="8"/>
  <c r="GI74" i="8"/>
  <c r="FJ74" i="8"/>
  <c r="EK74" i="8"/>
  <c r="DL74" i="8"/>
  <c r="CM74" i="8"/>
  <c r="BN74" i="8"/>
  <c r="AO74" i="8"/>
  <c r="AI74" i="8"/>
  <c r="AR74" i="8" s="1"/>
  <c r="X74" i="8"/>
  <c r="S74" i="8"/>
  <c r="P74" i="8"/>
  <c r="O74" i="8"/>
  <c r="V74" i="8" s="1"/>
  <c r="N74" i="8"/>
  <c r="U74" i="8" s="1"/>
  <c r="L74" i="8"/>
  <c r="K74" i="8"/>
  <c r="KE73" i="8"/>
  <c r="JF73" i="8"/>
  <c r="IG73" i="8"/>
  <c r="HH73" i="8"/>
  <c r="GI73" i="8"/>
  <c r="FJ73" i="8"/>
  <c r="EK73" i="8"/>
  <c r="DL73" i="8"/>
  <c r="CM73" i="8"/>
  <c r="BN73" i="8"/>
  <c r="AO73" i="8"/>
  <c r="AI73" i="8"/>
  <c r="AR73" i="8" s="1"/>
  <c r="X73" i="8"/>
  <c r="S73" i="8"/>
  <c r="P73" i="8"/>
  <c r="O73" i="8"/>
  <c r="V73" i="8" s="1"/>
  <c r="N73" i="8"/>
  <c r="U73" i="8" s="1"/>
  <c r="L73" i="8"/>
  <c r="K73" i="8"/>
  <c r="KE72" i="8"/>
  <c r="JF72" i="8"/>
  <c r="IG72" i="8"/>
  <c r="HH72" i="8"/>
  <c r="GI72" i="8"/>
  <c r="FJ72" i="8"/>
  <c r="EK72" i="8"/>
  <c r="DL72" i="8"/>
  <c r="CM72" i="8"/>
  <c r="BN72" i="8"/>
  <c r="AO72" i="8"/>
  <c r="AI72" i="8"/>
  <c r="AR72" i="8" s="1"/>
  <c r="X72" i="8"/>
  <c r="S72" i="8"/>
  <c r="P72" i="8"/>
  <c r="O72" i="8"/>
  <c r="V72" i="8" s="1"/>
  <c r="N72" i="8"/>
  <c r="U72" i="8" s="1"/>
  <c r="L72" i="8"/>
  <c r="K72" i="8"/>
  <c r="KE71" i="8"/>
  <c r="JF71" i="8"/>
  <c r="IG71" i="8"/>
  <c r="HH71" i="8"/>
  <c r="GI71" i="8"/>
  <c r="FJ71" i="8"/>
  <c r="EK71" i="8"/>
  <c r="DL71" i="8"/>
  <c r="CM71" i="8"/>
  <c r="BN71" i="8"/>
  <c r="AO71" i="8"/>
  <c r="AI71" i="8"/>
  <c r="AR71" i="8" s="1"/>
  <c r="X71" i="8"/>
  <c r="S71" i="8"/>
  <c r="P71" i="8"/>
  <c r="O71" i="8"/>
  <c r="V71" i="8" s="1"/>
  <c r="N71" i="8"/>
  <c r="U71" i="8" s="1"/>
  <c r="L71" i="8"/>
  <c r="K71" i="8"/>
  <c r="KE70" i="8"/>
  <c r="JF70" i="8"/>
  <c r="IG70" i="8"/>
  <c r="HH70" i="8"/>
  <c r="GI70" i="8"/>
  <c r="FJ70" i="8"/>
  <c r="EK70" i="8"/>
  <c r="DL70" i="8"/>
  <c r="CM70" i="8"/>
  <c r="BN70" i="8"/>
  <c r="AO70" i="8"/>
  <c r="AI70" i="8"/>
  <c r="AR70" i="8" s="1"/>
  <c r="X70" i="8"/>
  <c r="S70" i="8"/>
  <c r="P70" i="8"/>
  <c r="O70" i="8"/>
  <c r="V70" i="8" s="1"/>
  <c r="N70" i="8"/>
  <c r="U70" i="8" s="1"/>
  <c r="L70" i="8"/>
  <c r="K70" i="8"/>
  <c r="KE69" i="8"/>
  <c r="JF69" i="8"/>
  <c r="IG69" i="8"/>
  <c r="HH69" i="8"/>
  <c r="GI69" i="8"/>
  <c r="FJ69" i="8"/>
  <c r="EK69" i="8"/>
  <c r="DL69" i="8"/>
  <c r="CM69" i="8"/>
  <c r="BN69" i="8"/>
  <c r="AO69" i="8"/>
  <c r="AI69" i="8"/>
  <c r="AR69" i="8" s="1"/>
  <c r="X69" i="8"/>
  <c r="S69" i="8"/>
  <c r="P69" i="8"/>
  <c r="O69" i="8"/>
  <c r="V69" i="8" s="1"/>
  <c r="N69" i="8"/>
  <c r="U69" i="8" s="1"/>
  <c r="L69" i="8"/>
  <c r="K69" i="8"/>
  <c r="KE68" i="8"/>
  <c r="JF68" i="8"/>
  <c r="IG68" i="8"/>
  <c r="HH68" i="8"/>
  <c r="GI68" i="8"/>
  <c r="FJ68" i="8"/>
  <c r="EK68" i="8"/>
  <c r="DL68" i="8"/>
  <c r="CM68" i="8"/>
  <c r="BN68" i="8"/>
  <c r="AO68" i="8"/>
  <c r="AI68" i="8"/>
  <c r="AR68" i="8" s="1"/>
  <c r="X68" i="8"/>
  <c r="S68" i="8"/>
  <c r="P68" i="8"/>
  <c r="O68" i="8"/>
  <c r="V68" i="8" s="1"/>
  <c r="N68" i="8"/>
  <c r="U68" i="8" s="1"/>
  <c r="L68" i="8"/>
  <c r="K68" i="8"/>
  <c r="KE67" i="8"/>
  <c r="JF67" i="8"/>
  <c r="IG67" i="8"/>
  <c r="HH67" i="8"/>
  <c r="GI67" i="8"/>
  <c r="FJ67" i="8"/>
  <c r="EK67" i="8"/>
  <c r="DL67" i="8"/>
  <c r="CM67" i="8"/>
  <c r="BN67" i="8"/>
  <c r="AO67" i="8"/>
  <c r="AI67" i="8"/>
  <c r="AR67" i="8" s="1"/>
  <c r="X67" i="8"/>
  <c r="S67" i="8"/>
  <c r="P67" i="8"/>
  <c r="O67" i="8"/>
  <c r="V67" i="8" s="1"/>
  <c r="N67" i="8"/>
  <c r="U67" i="8" s="1"/>
  <c r="L67" i="8"/>
  <c r="K67" i="8"/>
  <c r="KE66" i="8"/>
  <c r="JF66" i="8"/>
  <c r="IG66" i="8"/>
  <c r="HH66" i="8"/>
  <c r="GI66" i="8"/>
  <c r="FJ66" i="8"/>
  <c r="EK66" i="8"/>
  <c r="DL66" i="8"/>
  <c r="CM66" i="8"/>
  <c r="BN66" i="8"/>
  <c r="AO66" i="8"/>
  <c r="AI66" i="8"/>
  <c r="AR66" i="8" s="1"/>
  <c r="X66" i="8"/>
  <c r="S66" i="8"/>
  <c r="P66" i="8"/>
  <c r="O66" i="8"/>
  <c r="V66" i="8" s="1"/>
  <c r="N66" i="8"/>
  <c r="U66" i="8" s="1"/>
  <c r="L66" i="8"/>
  <c r="K66" i="8"/>
  <c r="KE65" i="8"/>
  <c r="JF65" i="8"/>
  <c r="IG65" i="8"/>
  <c r="HH65" i="8"/>
  <c r="GI65" i="8"/>
  <c r="FJ65" i="8"/>
  <c r="EK65" i="8"/>
  <c r="DL65" i="8"/>
  <c r="CM65" i="8"/>
  <c r="BN65" i="8"/>
  <c r="AO65" i="8"/>
  <c r="AI65" i="8"/>
  <c r="AR65" i="8" s="1"/>
  <c r="X65" i="8"/>
  <c r="S65" i="8"/>
  <c r="P65" i="8"/>
  <c r="O65" i="8"/>
  <c r="V65" i="8" s="1"/>
  <c r="N65" i="8"/>
  <c r="U65" i="8" s="1"/>
  <c r="L65" i="8"/>
  <c r="K65" i="8"/>
  <c r="KE64" i="8"/>
  <c r="JF64" i="8"/>
  <c r="IG64" i="8"/>
  <c r="HH64" i="8"/>
  <c r="GI64" i="8"/>
  <c r="FJ64" i="8"/>
  <c r="EK64" i="8"/>
  <c r="DL64" i="8"/>
  <c r="CM64" i="8"/>
  <c r="BN64" i="8"/>
  <c r="AO64" i="8"/>
  <c r="AI64" i="8"/>
  <c r="AR64" i="8" s="1"/>
  <c r="X64" i="8"/>
  <c r="S64" i="8"/>
  <c r="P64" i="8"/>
  <c r="O64" i="8"/>
  <c r="V64" i="8" s="1"/>
  <c r="N64" i="8"/>
  <c r="U64" i="8" s="1"/>
  <c r="L64" i="8"/>
  <c r="K64" i="8"/>
  <c r="KE63" i="8"/>
  <c r="JF63" i="8"/>
  <c r="IG63" i="8"/>
  <c r="HH63" i="8"/>
  <c r="GI63" i="8"/>
  <c r="FJ63" i="8"/>
  <c r="EK63" i="8"/>
  <c r="DL63" i="8"/>
  <c r="CM63" i="8"/>
  <c r="BN63" i="8"/>
  <c r="AO63" i="8"/>
  <c r="AI63" i="8"/>
  <c r="AR63" i="8" s="1"/>
  <c r="X63" i="8"/>
  <c r="S63" i="8"/>
  <c r="P63" i="8"/>
  <c r="O63" i="8"/>
  <c r="V63" i="8" s="1"/>
  <c r="N63" i="8"/>
  <c r="U63" i="8" s="1"/>
  <c r="L63" i="8"/>
  <c r="K63" i="8"/>
  <c r="KE62" i="8"/>
  <c r="JF62" i="8"/>
  <c r="IG62" i="8"/>
  <c r="HH62" i="8"/>
  <c r="GI62" i="8"/>
  <c r="FJ62" i="8"/>
  <c r="EK62" i="8"/>
  <c r="DL62" i="8"/>
  <c r="CM62" i="8"/>
  <c r="BN62" i="8"/>
  <c r="AO62" i="8"/>
  <c r="AI62" i="8"/>
  <c r="AR62" i="8" s="1"/>
  <c r="X62" i="8"/>
  <c r="S62" i="8"/>
  <c r="P62" i="8"/>
  <c r="O62" i="8"/>
  <c r="V62" i="8" s="1"/>
  <c r="N62" i="8"/>
  <c r="U62" i="8" s="1"/>
  <c r="L62" i="8"/>
  <c r="K62" i="8"/>
  <c r="KE61" i="8"/>
  <c r="JF61" i="8"/>
  <c r="IG61" i="8"/>
  <c r="HH61" i="8"/>
  <c r="GI61" i="8"/>
  <c r="FJ61" i="8"/>
  <c r="EK61" i="8"/>
  <c r="DL61" i="8"/>
  <c r="CM61" i="8"/>
  <c r="BN61" i="8"/>
  <c r="AO61" i="8"/>
  <c r="AI61" i="8"/>
  <c r="AR61" i="8" s="1"/>
  <c r="X61" i="8"/>
  <c r="S61" i="8"/>
  <c r="P61" i="8"/>
  <c r="O61" i="8"/>
  <c r="V61" i="8" s="1"/>
  <c r="N61" i="8"/>
  <c r="U61" i="8" s="1"/>
  <c r="L61" i="8"/>
  <c r="K61" i="8"/>
  <c r="KE60" i="8"/>
  <c r="JF60" i="8"/>
  <c r="IG60" i="8"/>
  <c r="HH60" i="8"/>
  <c r="GI60" i="8"/>
  <c r="FJ60" i="8"/>
  <c r="EK60" i="8"/>
  <c r="DL60" i="8"/>
  <c r="CM60" i="8"/>
  <c r="BN60" i="8"/>
  <c r="AO60" i="8"/>
  <c r="AI60" i="8"/>
  <c r="AR60" i="8" s="1"/>
  <c r="X60" i="8"/>
  <c r="S60" i="8"/>
  <c r="P60" i="8"/>
  <c r="O60" i="8"/>
  <c r="V60" i="8" s="1"/>
  <c r="N60" i="8"/>
  <c r="U60" i="8" s="1"/>
  <c r="L60" i="8"/>
  <c r="K60" i="8"/>
  <c r="KE59" i="8"/>
  <c r="JF59" i="8"/>
  <c r="IG59" i="8"/>
  <c r="HH59" i="8"/>
  <c r="GI59" i="8"/>
  <c r="FJ59" i="8"/>
  <c r="EK59" i="8"/>
  <c r="DL59" i="8"/>
  <c r="CM59" i="8"/>
  <c r="BN59" i="8"/>
  <c r="AO59" i="8"/>
  <c r="AI59" i="8"/>
  <c r="AR59" i="8" s="1"/>
  <c r="X59" i="8"/>
  <c r="S59" i="8"/>
  <c r="P59" i="8"/>
  <c r="O59" i="8"/>
  <c r="V59" i="8" s="1"/>
  <c r="N59" i="8"/>
  <c r="U59" i="8" s="1"/>
  <c r="L59" i="8"/>
  <c r="K59" i="8"/>
  <c r="KE58" i="8"/>
  <c r="JF58" i="8"/>
  <c r="IG58" i="8"/>
  <c r="HH58" i="8"/>
  <c r="GI58" i="8"/>
  <c r="FJ58" i="8"/>
  <c r="EK58" i="8"/>
  <c r="DL58" i="8"/>
  <c r="CM58" i="8"/>
  <c r="BN58" i="8"/>
  <c r="AO58" i="8"/>
  <c r="AI58" i="8"/>
  <c r="AR58" i="8" s="1"/>
  <c r="X58" i="8"/>
  <c r="S58" i="8"/>
  <c r="P58" i="8"/>
  <c r="O58" i="8"/>
  <c r="V58" i="8" s="1"/>
  <c r="N58" i="8"/>
  <c r="U58" i="8" s="1"/>
  <c r="L58" i="8"/>
  <c r="K58" i="8"/>
  <c r="KE57" i="8"/>
  <c r="JF57" i="8"/>
  <c r="IG57" i="8"/>
  <c r="HH57" i="8"/>
  <c r="GI57" i="8"/>
  <c r="FJ57" i="8"/>
  <c r="EK57" i="8"/>
  <c r="DL57" i="8"/>
  <c r="CM57" i="8"/>
  <c r="BN57" i="8"/>
  <c r="AO57" i="8"/>
  <c r="AI57" i="8"/>
  <c r="AR57" i="8" s="1"/>
  <c r="X57" i="8"/>
  <c r="S57" i="8"/>
  <c r="P57" i="8"/>
  <c r="O57" i="8"/>
  <c r="V57" i="8" s="1"/>
  <c r="N57" i="8"/>
  <c r="U57" i="8" s="1"/>
  <c r="L57" i="8"/>
  <c r="K57" i="8"/>
  <c r="KE56" i="8"/>
  <c r="JF56" i="8"/>
  <c r="IG56" i="8"/>
  <c r="HH56" i="8"/>
  <c r="GI56" i="8"/>
  <c r="FJ56" i="8"/>
  <c r="EK56" i="8"/>
  <c r="DL56" i="8"/>
  <c r="CM56" i="8"/>
  <c r="BN56" i="8"/>
  <c r="AO56" i="8"/>
  <c r="AI56" i="8"/>
  <c r="AR56" i="8" s="1"/>
  <c r="X56" i="8"/>
  <c r="S56" i="8"/>
  <c r="P56" i="8"/>
  <c r="O56" i="8"/>
  <c r="V56" i="8" s="1"/>
  <c r="N56" i="8"/>
  <c r="U56" i="8" s="1"/>
  <c r="L56" i="8"/>
  <c r="K56" i="8"/>
  <c r="KE55" i="8"/>
  <c r="JF55" i="8"/>
  <c r="IG55" i="8"/>
  <c r="HH55" i="8"/>
  <c r="GI55" i="8"/>
  <c r="FJ55" i="8"/>
  <c r="EK55" i="8"/>
  <c r="DL55" i="8"/>
  <c r="CM55" i="8"/>
  <c r="BN55" i="8"/>
  <c r="AO55" i="8"/>
  <c r="AI55" i="8"/>
  <c r="AR55" i="8" s="1"/>
  <c r="X55" i="8"/>
  <c r="S55" i="8"/>
  <c r="P55" i="8"/>
  <c r="O55" i="8"/>
  <c r="V55" i="8" s="1"/>
  <c r="N55" i="8"/>
  <c r="U55" i="8" s="1"/>
  <c r="L55" i="8"/>
  <c r="K55" i="8"/>
  <c r="KE54" i="8"/>
  <c r="JF54" i="8"/>
  <c r="IG54" i="8"/>
  <c r="HH54" i="8"/>
  <c r="GI54" i="8"/>
  <c r="FJ54" i="8"/>
  <c r="EK54" i="8"/>
  <c r="DL54" i="8"/>
  <c r="CM54" i="8"/>
  <c r="BN54" i="8"/>
  <c r="AO54" i="8"/>
  <c r="AI54" i="8"/>
  <c r="AR54" i="8" s="1"/>
  <c r="X54" i="8"/>
  <c r="S54" i="8"/>
  <c r="P54" i="8"/>
  <c r="O54" i="8"/>
  <c r="V54" i="8" s="1"/>
  <c r="N54" i="8"/>
  <c r="U54" i="8" s="1"/>
  <c r="L54" i="8"/>
  <c r="K54" i="8"/>
  <c r="KE53" i="8"/>
  <c r="JF53" i="8"/>
  <c r="IG53" i="8"/>
  <c r="HH53" i="8"/>
  <c r="GI53" i="8"/>
  <c r="FJ53" i="8"/>
  <c r="EK53" i="8"/>
  <c r="DL53" i="8"/>
  <c r="CM53" i="8"/>
  <c r="BN53" i="8"/>
  <c r="AO53" i="8"/>
  <c r="AI53" i="8"/>
  <c r="AR53" i="8" s="1"/>
  <c r="X53" i="8"/>
  <c r="S53" i="8"/>
  <c r="P53" i="8"/>
  <c r="O53" i="8"/>
  <c r="V53" i="8" s="1"/>
  <c r="N53" i="8"/>
  <c r="U53" i="8" s="1"/>
  <c r="L53" i="8"/>
  <c r="K53" i="8"/>
  <c r="KE52" i="8"/>
  <c r="JF52" i="8"/>
  <c r="IG52" i="8"/>
  <c r="HH52" i="8"/>
  <c r="GI52" i="8"/>
  <c r="FJ52" i="8"/>
  <c r="EK52" i="8"/>
  <c r="DL52" i="8"/>
  <c r="CM52" i="8"/>
  <c r="BN52" i="8"/>
  <c r="AO52" i="8"/>
  <c r="AI52" i="8"/>
  <c r="AR52" i="8" s="1"/>
  <c r="X52" i="8"/>
  <c r="S52" i="8"/>
  <c r="P52" i="8"/>
  <c r="O52" i="8"/>
  <c r="V52" i="8" s="1"/>
  <c r="N52" i="8"/>
  <c r="U52" i="8" s="1"/>
  <c r="L52" i="8"/>
  <c r="K52" i="8"/>
  <c r="KE51" i="8"/>
  <c r="JF51" i="8"/>
  <c r="IG51" i="8"/>
  <c r="HH51" i="8"/>
  <c r="GI51" i="8"/>
  <c r="FJ51" i="8"/>
  <c r="EK51" i="8"/>
  <c r="DL51" i="8"/>
  <c r="CM51" i="8"/>
  <c r="BN51" i="8"/>
  <c r="AO51" i="8"/>
  <c r="AI51" i="8"/>
  <c r="AR51" i="8" s="1"/>
  <c r="X51" i="8"/>
  <c r="S51" i="8"/>
  <c r="P51" i="8"/>
  <c r="O51" i="8"/>
  <c r="V51" i="8" s="1"/>
  <c r="N51" i="8"/>
  <c r="U51" i="8" s="1"/>
  <c r="L51" i="8"/>
  <c r="K51" i="8"/>
  <c r="KE50" i="8"/>
  <c r="JF50" i="8"/>
  <c r="IG50" i="8"/>
  <c r="HH50" i="8"/>
  <c r="GI50" i="8"/>
  <c r="FJ50" i="8"/>
  <c r="EK50" i="8"/>
  <c r="DL50" i="8"/>
  <c r="CM50" i="8"/>
  <c r="BN50" i="8"/>
  <c r="AO50" i="8"/>
  <c r="AI50" i="8"/>
  <c r="AR50" i="8" s="1"/>
  <c r="X50" i="8"/>
  <c r="S50" i="8"/>
  <c r="P50" i="8"/>
  <c r="O50" i="8"/>
  <c r="V50" i="8" s="1"/>
  <c r="N50" i="8"/>
  <c r="U50" i="8" s="1"/>
  <c r="L50" i="8"/>
  <c r="K50" i="8"/>
  <c r="KE49" i="8"/>
  <c r="JF49" i="8"/>
  <c r="IG49" i="8"/>
  <c r="HH49" i="8"/>
  <c r="GI49" i="8"/>
  <c r="FJ49" i="8"/>
  <c r="EK49" i="8"/>
  <c r="DL49" i="8"/>
  <c r="CM49" i="8"/>
  <c r="BN49" i="8"/>
  <c r="AO49" i="8"/>
  <c r="AI49" i="8"/>
  <c r="AR49" i="8" s="1"/>
  <c r="X49" i="8"/>
  <c r="S49" i="8"/>
  <c r="P49" i="8"/>
  <c r="O49" i="8"/>
  <c r="V49" i="8" s="1"/>
  <c r="N49" i="8"/>
  <c r="U49" i="8" s="1"/>
  <c r="L49" i="8"/>
  <c r="K49" i="8"/>
  <c r="KE48" i="8"/>
  <c r="JF48" i="8"/>
  <c r="IG48" i="8"/>
  <c r="HH48" i="8"/>
  <c r="GI48" i="8"/>
  <c r="FJ48" i="8"/>
  <c r="EK48" i="8"/>
  <c r="DL48" i="8"/>
  <c r="CM48" i="8"/>
  <c r="BN48" i="8"/>
  <c r="AO48" i="8"/>
  <c r="AI48" i="8"/>
  <c r="AR48" i="8" s="1"/>
  <c r="X48" i="8"/>
  <c r="S48" i="8"/>
  <c r="P48" i="8"/>
  <c r="O48" i="8"/>
  <c r="V48" i="8" s="1"/>
  <c r="N48" i="8"/>
  <c r="U48" i="8" s="1"/>
  <c r="L48" i="8"/>
  <c r="K48" i="8"/>
  <c r="KE47" i="8"/>
  <c r="JF47" i="8"/>
  <c r="IG47" i="8"/>
  <c r="HH47" i="8"/>
  <c r="GI47" i="8"/>
  <c r="FJ47" i="8"/>
  <c r="EK47" i="8"/>
  <c r="DL47" i="8"/>
  <c r="CM47" i="8"/>
  <c r="BN47" i="8"/>
  <c r="AO47" i="8"/>
  <c r="AI47" i="8"/>
  <c r="AR47" i="8" s="1"/>
  <c r="X47" i="8"/>
  <c r="S47" i="8"/>
  <c r="P47" i="8"/>
  <c r="O47" i="8"/>
  <c r="V47" i="8" s="1"/>
  <c r="N47" i="8"/>
  <c r="U47" i="8" s="1"/>
  <c r="L47" i="8"/>
  <c r="K47" i="8"/>
  <c r="KE46" i="8"/>
  <c r="JF46" i="8"/>
  <c r="IG46" i="8"/>
  <c r="HH46" i="8"/>
  <c r="GI46" i="8"/>
  <c r="FJ46" i="8"/>
  <c r="EK46" i="8"/>
  <c r="DL46" i="8"/>
  <c r="CM46" i="8"/>
  <c r="BN46" i="8"/>
  <c r="AO46" i="8"/>
  <c r="AI46" i="8"/>
  <c r="AR46" i="8" s="1"/>
  <c r="X46" i="8"/>
  <c r="S46" i="8"/>
  <c r="P46" i="8"/>
  <c r="O46" i="8"/>
  <c r="V46" i="8" s="1"/>
  <c r="N46" i="8"/>
  <c r="U46" i="8" s="1"/>
  <c r="L46" i="8"/>
  <c r="K46" i="8"/>
  <c r="KE45" i="8"/>
  <c r="JF45" i="8"/>
  <c r="IG45" i="8"/>
  <c r="HH45" i="8"/>
  <c r="GI45" i="8"/>
  <c r="FJ45" i="8"/>
  <c r="EK45" i="8"/>
  <c r="DL45" i="8"/>
  <c r="CM45" i="8"/>
  <c r="BN45" i="8"/>
  <c r="AO45" i="8"/>
  <c r="AI45" i="8"/>
  <c r="AR45" i="8" s="1"/>
  <c r="X45" i="8"/>
  <c r="S45" i="8"/>
  <c r="P45" i="8"/>
  <c r="O45" i="8"/>
  <c r="V45" i="8" s="1"/>
  <c r="N45" i="8"/>
  <c r="U45" i="8" s="1"/>
  <c r="L45" i="8"/>
  <c r="K45" i="8"/>
  <c r="KE44" i="8"/>
  <c r="JF44" i="8"/>
  <c r="IG44" i="8"/>
  <c r="HH44" i="8"/>
  <c r="GI44" i="8"/>
  <c r="FJ44" i="8"/>
  <c r="EK44" i="8"/>
  <c r="DL44" i="8"/>
  <c r="CM44" i="8"/>
  <c r="BN44" i="8"/>
  <c r="AO44" i="8"/>
  <c r="AI44" i="8"/>
  <c r="AR44" i="8" s="1"/>
  <c r="X44" i="8"/>
  <c r="S44" i="8"/>
  <c r="P44" i="8"/>
  <c r="O44" i="8"/>
  <c r="V44" i="8" s="1"/>
  <c r="N44" i="8"/>
  <c r="U44" i="8" s="1"/>
  <c r="L44" i="8"/>
  <c r="K44" i="8"/>
  <c r="KE43" i="8"/>
  <c r="JF43" i="8"/>
  <c r="IG43" i="8"/>
  <c r="HH43" i="8"/>
  <c r="GI43" i="8"/>
  <c r="FJ43" i="8"/>
  <c r="EK43" i="8"/>
  <c r="DL43" i="8"/>
  <c r="CM43" i="8"/>
  <c r="BN43" i="8"/>
  <c r="AO43" i="8"/>
  <c r="AI43" i="8"/>
  <c r="AR43" i="8" s="1"/>
  <c r="X43" i="8"/>
  <c r="S43" i="8"/>
  <c r="P43" i="8"/>
  <c r="O43" i="8"/>
  <c r="V43" i="8" s="1"/>
  <c r="N43" i="8"/>
  <c r="U43" i="8" s="1"/>
  <c r="L43" i="8"/>
  <c r="K43" i="8"/>
  <c r="KE42" i="8"/>
  <c r="JF42" i="8"/>
  <c r="IG42" i="8"/>
  <c r="HH42" i="8"/>
  <c r="GI42" i="8"/>
  <c r="FJ42" i="8"/>
  <c r="EK42" i="8"/>
  <c r="DL42" i="8"/>
  <c r="CM42" i="8"/>
  <c r="BN42" i="8"/>
  <c r="AO42" i="8"/>
  <c r="AI42" i="8"/>
  <c r="AR42" i="8" s="1"/>
  <c r="X42" i="8"/>
  <c r="S42" i="8"/>
  <c r="P42" i="8"/>
  <c r="O42" i="8"/>
  <c r="V42" i="8" s="1"/>
  <c r="N42" i="8"/>
  <c r="U42" i="8" s="1"/>
  <c r="L42" i="8"/>
  <c r="K42" i="8"/>
  <c r="KE41" i="8"/>
  <c r="JF41" i="8"/>
  <c r="IG41" i="8"/>
  <c r="HH41" i="8"/>
  <c r="GI41" i="8"/>
  <c r="FJ41" i="8"/>
  <c r="EK41" i="8"/>
  <c r="DL41" i="8"/>
  <c r="CM41" i="8"/>
  <c r="BN41" i="8"/>
  <c r="AO41" i="8"/>
  <c r="AI41" i="8"/>
  <c r="AR41" i="8" s="1"/>
  <c r="X41" i="8"/>
  <c r="S41" i="8"/>
  <c r="P41" i="8"/>
  <c r="O41" i="8"/>
  <c r="V41" i="8" s="1"/>
  <c r="N41" i="8"/>
  <c r="U41" i="8" s="1"/>
  <c r="L41" i="8"/>
  <c r="K41" i="8"/>
  <c r="KE40" i="8"/>
  <c r="JF40" i="8"/>
  <c r="IG40" i="8"/>
  <c r="HH40" i="8"/>
  <c r="GI40" i="8"/>
  <c r="FJ40" i="8"/>
  <c r="EK40" i="8"/>
  <c r="DL40" i="8"/>
  <c r="CM40" i="8"/>
  <c r="BN40" i="8"/>
  <c r="AO40" i="8"/>
  <c r="AI40" i="8"/>
  <c r="AR40" i="8" s="1"/>
  <c r="X40" i="8"/>
  <c r="S40" i="8"/>
  <c r="P40" i="8"/>
  <c r="O40" i="8"/>
  <c r="V40" i="8" s="1"/>
  <c r="N40" i="8"/>
  <c r="U40" i="8" s="1"/>
  <c r="L40" i="8"/>
  <c r="K40" i="8"/>
  <c r="KE39" i="8"/>
  <c r="JF39" i="8"/>
  <c r="IG39" i="8"/>
  <c r="HH39" i="8"/>
  <c r="GI39" i="8"/>
  <c r="FJ39" i="8"/>
  <c r="EK39" i="8"/>
  <c r="DL39" i="8"/>
  <c r="CM39" i="8"/>
  <c r="BN39" i="8"/>
  <c r="AO39" i="8"/>
  <c r="AI39" i="8"/>
  <c r="AR39" i="8" s="1"/>
  <c r="X39" i="8"/>
  <c r="S39" i="8"/>
  <c r="P39" i="8"/>
  <c r="O39" i="8"/>
  <c r="V39" i="8" s="1"/>
  <c r="N39" i="8"/>
  <c r="U39" i="8" s="1"/>
  <c r="L39" i="8"/>
  <c r="K39" i="8"/>
  <c r="KE38" i="8"/>
  <c r="JF38" i="8"/>
  <c r="IG38" i="8"/>
  <c r="HH38" i="8"/>
  <c r="GI38" i="8"/>
  <c r="FJ38" i="8"/>
  <c r="EK38" i="8"/>
  <c r="DL38" i="8"/>
  <c r="CM38" i="8"/>
  <c r="BN38" i="8"/>
  <c r="AO38" i="8"/>
  <c r="AI38" i="8"/>
  <c r="AR38" i="8" s="1"/>
  <c r="X38" i="8"/>
  <c r="S38" i="8"/>
  <c r="P38" i="8"/>
  <c r="O38" i="8"/>
  <c r="V38" i="8" s="1"/>
  <c r="N38" i="8"/>
  <c r="U38" i="8" s="1"/>
  <c r="L38" i="8"/>
  <c r="K38" i="8"/>
  <c r="KE37" i="8"/>
  <c r="JF37" i="8"/>
  <c r="IG37" i="8"/>
  <c r="HH37" i="8"/>
  <c r="GI37" i="8"/>
  <c r="FJ37" i="8"/>
  <c r="EK37" i="8"/>
  <c r="DL37" i="8"/>
  <c r="CM37" i="8"/>
  <c r="BN37" i="8"/>
  <c r="AO37" i="8"/>
  <c r="AI37" i="8"/>
  <c r="AR37" i="8" s="1"/>
  <c r="X37" i="8"/>
  <c r="S37" i="8"/>
  <c r="P37" i="8"/>
  <c r="O37" i="8"/>
  <c r="V37" i="8" s="1"/>
  <c r="N37" i="8"/>
  <c r="U37" i="8" s="1"/>
  <c r="L37" i="8"/>
  <c r="K37" i="8"/>
  <c r="KE36" i="8"/>
  <c r="JF36" i="8"/>
  <c r="IG36" i="8"/>
  <c r="HH36" i="8"/>
  <c r="GI36" i="8"/>
  <c r="FJ36" i="8"/>
  <c r="EK36" i="8"/>
  <c r="DL36" i="8"/>
  <c r="CM36" i="8"/>
  <c r="BN36" i="8"/>
  <c r="AO36" i="8"/>
  <c r="AI36" i="8"/>
  <c r="AR36" i="8" s="1"/>
  <c r="X36" i="8"/>
  <c r="S36" i="8"/>
  <c r="P36" i="8"/>
  <c r="O36" i="8"/>
  <c r="V36" i="8" s="1"/>
  <c r="N36" i="8"/>
  <c r="U36" i="8" s="1"/>
  <c r="L36" i="8"/>
  <c r="K36" i="8"/>
  <c r="KE35" i="8"/>
  <c r="JF35" i="8"/>
  <c r="IG35" i="8"/>
  <c r="HH35" i="8"/>
  <c r="GI35" i="8"/>
  <c r="FJ35" i="8"/>
  <c r="EK35" i="8"/>
  <c r="DL35" i="8"/>
  <c r="CM35" i="8"/>
  <c r="BN35" i="8"/>
  <c r="AO35" i="8"/>
  <c r="AI35" i="8"/>
  <c r="AR35" i="8" s="1"/>
  <c r="X35" i="8"/>
  <c r="S35" i="8"/>
  <c r="P35" i="8"/>
  <c r="O35" i="8"/>
  <c r="V35" i="8" s="1"/>
  <c r="N35" i="8"/>
  <c r="U35" i="8" s="1"/>
  <c r="L35" i="8"/>
  <c r="K35" i="8"/>
  <c r="KE34" i="8"/>
  <c r="JF34" i="8"/>
  <c r="IG34" i="8"/>
  <c r="HH34" i="8"/>
  <c r="GI34" i="8"/>
  <c r="FJ34" i="8"/>
  <c r="EK34" i="8"/>
  <c r="DL34" i="8"/>
  <c r="CM34" i="8"/>
  <c r="BN34" i="8"/>
  <c r="AO34" i="8"/>
  <c r="AI34" i="8"/>
  <c r="AR34" i="8" s="1"/>
  <c r="X34" i="8"/>
  <c r="S34" i="8"/>
  <c r="P34" i="8"/>
  <c r="O34" i="8"/>
  <c r="V34" i="8" s="1"/>
  <c r="N34" i="8"/>
  <c r="U34" i="8" s="1"/>
  <c r="L34" i="8"/>
  <c r="K34" i="8"/>
  <c r="KE33" i="8"/>
  <c r="JF33" i="8"/>
  <c r="IG33" i="8"/>
  <c r="HH33" i="8"/>
  <c r="GI33" i="8"/>
  <c r="FJ33" i="8"/>
  <c r="EK33" i="8"/>
  <c r="DL33" i="8"/>
  <c r="CM33" i="8"/>
  <c r="BN33" i="8"/>
  <c r="AO33" i="8"/>
  <c r="AI33" i="8"/>
  <c r="AR33" i="8" s="1"/>
  <c r="X33" i="8"/>
  <c r="S33" i="8"/>
  <c r="P33" i="8"/>
  <c r="O33" i="8"/>
  <c r="V33" i="8" s="1"/>
  <c r="N33" i="8"/>
  <c r="U33" i="8" s="1"/>
  <c r="L33" i="8"/>
  <c r="K33" i="8"/>
  <c r="KE32" i="8"/>
  <c r="JF32" i="8"/>
  <c r="IG32" i="8"/>
  <c r="HH32" i="8"/>
  <c r="GI32" i="8"/>
  <c r="FJ32" i="8"/>
  <c r="EK32" i="8"/>
  <c r="DL32" i="8"/>
  <c r="CM32" i="8"/>
  <c r="BN32" i="8"/>
  <c r="AO32" i="8"/>
  <c r="AI32" i="8"/>
  <c r="AR32" i="8" s="1"/>
  <c r="X32" i="8"/>
  <c r="S32" i="8"/>
  <c r="P32" i="8"/>
  <c r="O32" i="8"/>
  <c r="V32" i="8" s="1"/>
  <c r="N32" i="8"/>
  <c r="U32" i="8" s="1"/>
  <c r="L32" i="8"/>
  <c r="K32" i="8"/>
  <c r="KE31" i="8"/>
  <c r="JF31" i="8"/>
  <c r="IG31" i="8"/>
  <c r="HH31" i="8"/>
  <c r="GI31" i="8"/>
  <c r="FJ31" i="8"/>
  <c r="EK31" i="8"/>
  <c r="DL31" i="8"/>
  <c r="CM31" i="8"/>
  <c r="BN31" i="8"/>
  <c r="AO31" i="8"/>
  <c r="AI31" i="8"/>
  <c r="AR31" i="8" s="1"/>
  <c r="X31" i="8"/>
  <c r="S31" i="8"/>
  <c r="P31" i="8"/>
  <c r="O31" i="8"/>
  <c r="V31" i="8" s="1"/>
  <c r="N31" i="8"/>
  <c r="U31" i="8" s="1"/>
  <c r="L31" i="8"/>
  <c r="K31" i="8"/>
  <c r="KE30" i="8"/>
  <c r="JF30" i="8"/>
  <c r="IG30" i="8"/>
  <c r="HH30" i="8"/>
  <c r="GI30" i="8"/>
  <c r="FJ30" i="8"/>
  <c r="EK30" i="8"/>
  <c r="DL30" i="8"/>
  <c r="CM30" i="8"/>
  <c r="BN30" i="8"/>
  <c r="AO30" i="8"/>
  <c r="AJ30" i="8"/>
  <c r="AI30" i="8"/>
  <c r="AR30" i="8" s="1"/>
  <c r="X30" i="8"/>
  <c r="S30" i="8"/>
  <c r="P30" i="8"/>
  <c r="O30" i="8"/>
  <c r="V30" i="8" s="1"/>
  <c r="N30" i="8"/>
  <c r="U30" i="8" s="1"/>
  <c r="L30" i="8"/>
  <c r="K30" i="8"/>
  <c r="KE29" i="8"/>
  <c r="JF29" i="8"/>
  <c r="IG29" i="8"/>
  <c r="HH29" i="8"/>
  <c r="GI29" i="8"/>
  <c r="FJ29" i="8"/>
  <c r="EK29" i="8"/>
  <c r="DL29" i="8"/>
  <c r="CM29" i="8"/>
  <c r="BN29" i="8"/>
  <c r="AO29" i="8"/>
  <c r="AJ29" i="8"/>
  <c r="AI29" i="8"/>
  <c r="AR29" i="8" s="1"/>
  <c r="X29" i="8"/>
  <c r="S29" i="8"/>
  <c r="P29" i="8"/>
  <c r="O29" i="8"/>
  <c r="V29" i="8" s="1"/>
  <c r="N29" i="8"/>
  <c r="U29" i="8" s="1"/>
  <c r="L29" i="8"/>
  <c r="K29" i="8"/>
  <c r="KE28" i="8"/>
  <c r="JF28" i="8"/>
  <c r="IG28" i="8"/>
  <c r="HH28" i="8"/>
  <c r="GI28" i="8"/>
  <c r="FJ28" i="8"/>
  <c r="EK28" i="8"/>
  <c r="DL28" i="8"/>
  <c r="CM28" i="8"/>
  <c r="BN28" i="8"/>
  <c r="AO28" i="8"/>
  <c r="AK28" i="8"/>
  <c r="AI28" i="8"/>
  <c r="AR28" i="8" s="1"/>
  <c r="X28" i="8"/>
  <c r="S28" i="8"/>
  <c r="P28" i="8"/>
  <c r="O28" i="8"/>
  <c r="V28" i="8" s="1"/>
  <c r="N28" i="8"/>
  <c r="U28" i="8" s="1"/>
  <c r="L28" i="8"/>
  <c r="K28" i="8"/>
  <c r="KE27" i="8"/>
  <c r="JF27" i="8"/>
  <c r="IG27" i="8"/>
  <c r="HH27" i="8"/>
  <c r="GI27" i="8"/>
  <c r="FJ27" i="8"/>
  <c r="EK27" i="8"/>
  <c r="DL27" i="8"/>
  <c r="CM27" i="8"/>
  <c r="BN27" i="8"/>
  <c r="AO27" i="8"/>
  <c r="AI27" i="8"/>
  <c r="AR27" i="8" s="1"/>
  <c r="X27" i="8"/>
  <c r="S27" i="8"/>
  <c r="P27" i="8"/>
  <c r="O27" i="8"/>
  <c r="V27" i="8" s="1"/>
  <c r="N27" i="8"/>
  <c r="U27" i="8" s="1"/>
  <c r="L27" i="8"/>
  <c r="K27" i="8"/>
  <c r="KE26" i="8"/>
  <c r="JF26" i="8"/>
  <c r="IG26" i="8"/>
  <c r="HH26" i="8"/>
  <c r="GI26" i="8"/>
  <c r="FJ26" i="8"/>
  <c r="EK26" i="8"/>
  <c r="DL26" i="8"/>
  <c r="CM26" i="8"/>
  <c r="BN26" i="8"/>
  <c r="AO26" i="8"/>
  <c r="AN26" i="8"/>
  <c r="AU26" i="8" s="1"/>
  <c r="AI26" i="8"/>
  <c r="AR26" i="8" s="1"/>
  <c r="X26" i="8"/>
  <c r="S26" i="8"/>
  <c r="P26" i="8"/>
  <c r="O26" i="8"/>
  <c r="V26" i="8" s="1"/>
  <c r="N26" i="8"/>
  <c r="U26" i="8" s="1"/>
  <c r="L26" i="8"/>
  <c r="K26" i="8"/>
  <c r="KE25" i="8"/>
  <c r="JF25" i="8"/>
  <c r="IG25" i="8"/>
  <c r="HH25" i="8"/>
  <c r="GI25" i="8"/>
  <c r="FJ25" i="8"/>
  <c r="EK25" i="8"/>
  <c r="DL25" i="8"/>
  <c r="CM25" i="8"/>
  <c r="BN25" i="8"/>
  <c r="AO25" i="8"/>
  <c r="AJ25" i="8"/>
  <c r="AI25" i="8"/>
  <c r="AR25" i="8" s="1"/>
  <c r="X25" i="8"/>
  <c r="S25" i="8"/>
  <c r="P25" i="8"/>
  <c r="O25" i="8"/>
  <c r="V25" i="8" s="1"/>
  <c r="N25" i="8"/>
  <c r="U25" i="8" s="1"/>
  <c r="L25" i="8"/>
  <c r="K25" i="8"/>
  <c r="KE24" i="8"/>
  <c r="JF24" i="8"/>
  <c r="IG24" i="8"/>
  <c r="HH24" i="8"/>
  <c r="GI24" i="8"/>
  <c r="FJ24" i="8"/>
  <c r="EK24" i="8"/>
  <c r="DL24" i="8"/>
  <c r="CM24" i="8"/>
  <c r="BN24" i="8"/>
  <c r="AO24" i="8"/>
  <c r="AI24" i="8"/>
  <c r="AR24" i="8" s="1"/>
  <c r="X24" i="8"/>
  <c r="S24" i="8"/>
  <c r="P24" i="8"/>
  <c r="O24" i="8"/>
  <c r="V24" i="8" s="1"/>
  <c r="N24" i="8"/>
  <c r="U24" i="8" s="1"/>
  <c r="L24" i="8"/>
  <c r="K24" i="8"/>
  <c r="KE23" i="8"/>
  <c r="JF23" i="8"/>
  <c r="IG23" i="8"/>
  <c r="HH23" i="8"/>
  <c r="GI23" i="8"/>
  <c r="FJ23" i="8"/>
  <c r="EK23" i="8"/>
  <c r="DL23" i="8"/>
  <c r="CM23" i="8"/>
  <c r="BN23" i="8"/>
  <c r="AO23" i="8"/>
  <c r="AI23" i="8"/>
  <c r="AR23" i="8" s="1"/>
  <c r="X23" i="8"/>
  <c r="S23" i="8"/>
  <c r="P23" i="8"/>
  <c r="O23" i="8"/>
  <c r="V23" i="8" s="1"/>
  <c r="N23" i="8"/>
  <c r="U23" i="8" s="1"/>
  <c r="L23" i="8"/>
  <c r="K23" i="8"/>
  <c r="KE22" i="8"/>
  <c r="JF22" i="8"/>
  <c r="IG22" i="8"/>
  <c r="HH22" i="8"/>
  <c r="GI22" i="8"/>
  <c r="FJ22" i="8"/>
  <c r="EK22" i="8"/>
  <c r="DL22" i="8"/>
  <c r="CM22" i="8"/>
  <c r="BN22" i="8"/>
  <c r="AO22" i="8"/>
  <c r="AN22" i="8"/>
  <c r="AU22" i="8" s="1"/>
  <c r="AJ22" i="8"/>
  <c r="AI22" i="8"/>
  <c r="AR22" i="8" s="1"/>
  <c r="X22" i="8"/>
  <c r="S22" i="8"/>
  <c r="P22" i="8"/>
  <c r="O22" i="8"/>
  <c r="V22" i="8" s="1"/>
  <c r="N22" i="8"/>
  <c r="U22" i="8" s="1"/>
  <c r="L22" i="8"/>
  <c r="K22" i="8"/>
  <c r="KE21" i="8"/>
  <c r="JF21" i="8"/>
  <c r="IG21" i="8"/>
  <c r="HH21" i="8"/>
  <c r="GI21" i="8"/>
  <c r="FJ21" i="8"/>
  <c r="EK21" i="8"/>
  <c r="DL21" i="8"/>
  <c r="CM21" i="8"/>
  <c r="BN21" i="8"/>
  <c r="AO21" i="8"/>
  <c r="AJ21" i="8"/>
  <c r="AI21" i="8"/>
  <c r="AR21" i="8" s="1"/>
  <c r="X21" i="8"/>
  <c r="S21" i="8"/>
  <c r="P21" i="8"/>
  <c r="O21" i="8"/>
  <c r="V21" i="8" s="1"/>
  <c r="N21" i="8"/>
  <c r="U21" i="8" s="1"/>
  <c r="L21" i="8"/>
  <c r="K21" i="8"/>
  <c r="KE20" i="8"/>
  <c r="JF20" i="8"/>
  <c r="IG20" i="8"/>
  <c r="HH20" i="8"/>
  <c r="GI20" i="8"/>
  <c r="FJ20" i="8"/>
  <c r="EK20" i="8"/>
  <c r="DL20" i="8"/>
  <c r="CM20" i="8"/>
  <c r="BN20" i="8"/>
  <c r="AO20" i="8"/>
  <c r="AJ20" i="8"/>
  <c r="AI20" i="8"/>
  <c r="AR20" i="8" s="1"/>
  <c r="X20" i="8"/>
  <c r="S20" i="8"/>
  <c r="P20" i="8"/>
  <c r="O20" i="8"/>
  <c r="V20" i="8" s="1"/>
  <c r="N20" i="8"/>
  <c r="U20" i="8" s="1"/>
  <c r="L20" i="8"/>
  <c r="K20" i="8"/>
  <c r="KE19" i="8"/>
  <c r="JF19" i="8"/>
  <c r="IG19" i="8"/>
  <c r="HH19" i="8"/>
  <c r="GI19" i="8"/>
  <c r="FJ19" i="8"/>
  <c r="EK19" i="8"/>
  <c r="DL19" i="8"/>
  <c r="CM19" i="8"/>
  <c r="BN19" i="8"/>
  <c r="AO19" i="8"/>
  <c r="AI19" i="8"/>
  <c r="AR19" i="8" s="1"/>
  <c r="X19" i="8"/>
  <c r="S19" i="8"/>
  <c r="P19" i="8"/>
  <c r="O19" i="8"/>
  <c r="V19" i="8" s="1"/>
  <c r="N19" i="8"/>
  <c r="U19" i="8" s="1"/>
  <c r="L19" i="8"/>
  <c r="K19" i="8"/>
  <c r="KE18" i="8"/>
  <c r="JF18" i="8"/>
  <c r="IG18" i="8"/>
  <c r="HH18" i="8"/>
  <c r="GI18" i="8"/>
  <c r="FJ18" i="8"/>
  <c r="EK18" i="8"/>
  <c r="DL18" i="8"/>
  <c r="CM18" i="8"/>
  <c r="BN18" i="8"/>
  <c r="AO18" i="8"/>
  <c r="AN18" i="8"/>
  <c r="AU18" i="8" s="1"/>
  <c r="AJ18" i="8"/>
  <c r="AI18" i="8"/>
  <c r="AR18" i="8" s="1"/>
  <c r="X18" i="8"/>
  <c r="S18" i="8"/>
  <c r="P18" i="8"/>
  <c r="O18" i="8"/>
  <c r="V18" i="8" s="1"/>
  <c r="N18" i="8"/>
  <c r="U18" i="8" s="1"/>
  <c r="L18" i="8"/>
  <c r="K18" i="8"/>
  <c r="KE17" i="8"/>
  <c r="JF17" i="8"/>
  <c r="IG17" i="8"/>
  <c r="HH17" i="8"/>
  <c r="GI17" i="8"/>
  <c r="FJ17" i="8"/>
  <c r="EK17" i="8"/>
  <c r="DL17" i="8"/>
  <c r="CM17" i="8"/>
  <c r="BN17" i="8"/>
  <c r="AO17" i="8"/>
  <c r="AK17" i="8"/>
  <c r="AJ17" i="8"/>
  <c r="AI17" i="8"/>
  <c r="AR17" i="8" s="1"/>
  <c r="X17" i="8"/>
  <c r="S17" i="8"/>
  <c r="P17" i="8"/>
  <c r="O17" i="8"/>
  <c r="V17" i="8" s="1"/>
  <c r="N17" i="8"/>
  <c r="U17" i="8" s="1"/>
  <c r="L17" i="8"/>
  <c r="K17" i="8"/>
  <c r="KE16" i="8"/>
  <c r="JF16" i="8"/>
  <c r="IG16" i="8"/>
  <c r="HH16" i="8"/>
  <c r="GI16" i="8"/>
  <c r="FJ16" i="8"/>
  <c r="EK16" i="8"/>
  <c r="DL16" i="8"/>
  <c r="CM16" i="8"/>
  <c r="BN16" i="8"/>
  <c r="AO16" i="8"/>
  <c r="AJ16" i="8"/>
  <c r="AI16" i="8"/>
  <c r="AR16" i="8" s="1"/>
  <c r="X16" i="8"/>
  <c r="S16" i="8"/>
  <c r="P16" i="8"/>
  <c r="O16" i="8"/>
  <c r="V16" i="8" s="1"/>
  <c r="N16" i="8"/>
  <c r="U16" i="8" s="1"/>
  <c r="L16" i="8"/>
  <c r="K16" i="8"/>
  <c r="KE15" i="8"/>
  <c r="JF15" i="8"/>
  <c r="IG15" i="8"/>
  <c r="HH15" i="8"/>
  <c r="GI15" i="8"/>
  <c r="FJ15" i="8"/>
  <c r="EK15" i="8"/>
  <c r="DL15" i="8"/>
  <c r="CM15" i="8"/>
  <c r="BN15" i="8"/>
  <c r="AO15" i="8"/>
  <c r="AI15" i="8"/>
  <c r="AR15" i="8" s="1"/>
  <c r="X15" i="8"/>
  <c r="S15" i="8"/>
  <c r="P15" i="8"/>
  <c r="O15" i="8"/>
  <c r="V15" i="8" s="1"/>
  <c r="N15" i="8"/>
  <c r="U15" i="8" s="1"/>
  <c r="L15" i="8"/>
  <c r="K15" i="8"/>
  <c r="KE14" i="8"/>
  <c r="JF14" i="8"/>
  <c r="IG14" i="8"/>
  <c r="HH14" i="8"/>
  <c r="GI14" i="8"/>
  <c r="FJ14" i="8"/>
  <c r="EK14" i="8"/>
  <c r="DL14" i="8"/>
  <c r="CM14" i="8"/>
  <c r="BN14" i="8"/>
  <c r="AO14" i="8"/>
  <c r="AN14" i="8"/>
  <c r="AU14" i="8" s="1"/>
  <c r="AJ14" i="8"/>
  <c r="AI14" i="8"/>
  <c r="AR14" i="8" s="1"/>
  <c r="X14" i="8"/>
  <c r="S14" i="8"/>
  <c r="P14" i="8"/>
  <c r="O14" i="8"/>
  <c r="V14" i="8" s="1"/>
  <c r="N14" i="8"/>
  <c r="U14" i="8" s="1"/>
  <c r="L14" i="8"/>
  <c r="K14" i="8"/>
  <c r="KE13" i="8"/>
  <c r="JF13" i="8"/>
  <c r="IG13" i="8"/>
  <c r="HH13" i="8"/>
  <c r="GI13" i="8"/>
  <c r="FJ13" i="8"/>
  <c r="EK13" i="8"/>
  <c r="DL13" i="8"/>
  <c r="CM13" i="8"/>
  <c r="BN13" i="8"/>
  <c r="AO13" i="8"/>
  <c r="AJ13" i="8"/>
  <c r="BI44" i="8" s="1"/>
  <c r="AI13" i="8"/>
  <c r="BH40" i="8" s="1"/>
  <c r="BQ40" i="8" s="1"/>
  <c r="X13" i="8"/>
  <c r="V13" i="8"/>
  <c r="S13" i="8"/>
  <c r="P13" i="8"/>
  <c r="Q13" i="8" s="1"/>
  <c r="N13" i="8"/>
  <c r="AM52" i="8" s="1"/>
  <c r="AT52" i="8" s="1"/>
  <c r="L13" i="8"/>
  <c r="AK40" i="8" s="1"/>
  <c r="AJ41" i="8"/>
  <c r="KE112" i="7"/>
  <c r="JF112" i="7"/>
  <c r="IG112" i="7"/>
  <c r="HH112" i="7"/>
  <c r="GI112" i="7"/>
  <c r="FJ112" i="7"/>
  <c r="EK112" i="7"/>
  <c r="DL112" i="7"/>
  <c r="CM112" i="7"/>
  <c r="BN112" i="7"/>
  <c r="AO112" i="7"/>
  <c r="AI112" i="7"/>
  <c r="AR112" i="7" s="1"/>
  <c r="X112" i="7"/>
  <c r="S112" i="7"/>
  <c r="P112" i="7"/>
  <c r="O112" i="7"/>
  <c r="V112" i="7" s="1"/>
  <c r="N112" i="7"/>
  <c r="U112" i="7" s="1"/>
  <c r="L112" i="7"/>
  <c r="K112" i="7"/>
  <c r="KE111" i="7"/>
  <c r="JF111" i="7"/>
  <c r="IG111" i="7"/>
  <c r="HH111" i="7"/>
  <c r="GI111" i="7"/>
  <c r="FJ111" i="7"/>
  <c r="EK111" i="7"/>
  <c r="DL111" i="7"/>
  <c r="CM111" i="7"/>
  <c r="BN111" i="7"/>
  <c r="AO111" i="7"/>
  <c r="AI111" i="7"/>
  <c r="AR111" i="7" s="1"/>
  <c r="X111" i="7"/>
  <c r="S111" i="7"/>
  <c r="P111" i="7"/>
  <c r="O111" i="7"/>
  <c r="V111" i="7" s="1"/>
  <c r="N111" i="7"/>
  <c r="U111" i="7" s="1"/>
  <c r="L111" i="7"/>
  <c r="K111" i="7"/>
  <c r="KE110" i="7"/>
  <c r="JF110" i="7"/>
  <c r="IG110" i="7"/>
  <c r="HH110" i="7"/>
  <c r="GI110" i="7"/>
  <c r="FJ110" i="7"/>
  <c r="EK110" i="7"/>
  <c r="DL110" i="7"/>
  <c r="CM110" i="7"/>
  <c r="BN110" i="7"/>
  <c r="AO110" i="7"/>
  <c r="AI110" i="7"/>
  <c r="AR110" i="7" s="1"/>
  <c r="X110" i="7"/>
  <c r="S110" i="7"/>
  <c r="P110" i="7"/>
  <c r="O110" i="7"/>
  <c r="V110" i="7" s="1"/>
  <c r="N110" i="7"/>
  <c r="U110" i="7" s="1"/>
  <c r="L110" i="7"/>
  <c r="K110" i="7"/>
  <c r="KE109" i="7"/>
  <c r="JF109" i="7"/>
  <c r="IG109" i="7"/>
  <c r="HH109" i="7"/>
  <c r="GI109" i="7"/>
  <c r="FJ109" i="7"/>
  <c r="EK109" i="7"/>
  <c r="DL109" i="7"/>
  <c r="CM109" i="7"/>
  <c r="BN109" i="7"/>
  <c r="AO109" i="7"/>
  <c r="AI109" i="7"/>
  <c r="AR109" i="7" s="1"/>
  <c r="X109" i="7"/>
  <c r="S109" i="7"/>
  <c r="P109" i="7"/>
  <c r="O109" i="7"/>
  <c r="V109" i="7" s="1"/>
  <c r="N109" i="7"/>
  <c r="U109" i="7" s="1"/>
  <c r="L109" i="7"/>
  <c r="K109" i="7"/>
  <c r="KE108" i="7"/>
  <c r="JF108" i="7"/>
  <c r="IG108" i="7"/>
  <c r="HH108" i="7"/>
  <c r="GI108" i="7"/>
  <c r="FJ108" i="7"/>
  <c r="EK108" i="7"/>
  <c r="DL108" i="7"/>
  <c r="CM108" i="7"/>
  <c r="BN108" i="7"/>
  <c r="AO108" i="7"/>
  <c r="AI108" i="7"/>
  <c r="AR108" i="7" s="1"/>
  <c r="X108" i="7"/>
  <c r="S108" i="7"/>
  <c r="P108" i="7"/>
  <c r="O108" i="7"/>
  <c r="V108" i="7" s="1"/>
  <c r="N108" i="7"/>
  <c r="U108" i="7" s="1"/>
  <c r="L108" i="7"/>
  <c r="K108" i="7"/>
  <c r="KE107" i="7"/>
  <c r="JF107" i="7"/>
  <c r="IG107" i="7"/>
  <c r="HH107" i="7"/>
  <c r="GI107" i="7"/>
  <c r="FJ107" i="7"/>
  <c r="EK107" i="7"/>
  <c r="DL107" i="7"/>
  <c r="CM107" i="7"/>
  <c r="BN107" i="7"/>
  <c r="AO107" i="7"/>
  <c r="AI107" i="7"/>
  <c r="AR107" i="7" s="1"/>
  <c r="X107" i="7"/>
  <c r="S107" i="7"/>
  <c r="P107" i="7"/>
  <c r="O107" i="7"/>
  <c r="V107" i="7" s="1"/>
  <c r="N107" i="7"/>
  <c r="U107" i="7" s="1"/>
  <c r="L107" i="7"/>
  <c r="K107" i="7"/>
  <c r="KE106" i="7"/>
  <c r="JF106" i="7"/>
  <c r="IG106" i="7"/>
  <c r="HH106" i="7"/>
  <c r="GI106" i="7"/>
  <c r="FJ106" i="7"/>
  <c r="EK106" i="7"/>
  <c r="DL106" i="7"/>
  <c r="CM106" i="7"/>
  <c r="BN106" i="7"/>
  <c r="AO106" i="7"/>
  <c r="AI106" i="7"/>
  <c r="AR106" i="7" s="1"/>
  <c r="X106" i="7"/>
  <c r="S106" i="7"/>
  <c r="P106" i="7"/>
  <c r="O106" i="7"/>
  <c r="V106" i="7" s="1"/>
  <c r="N106" i="7"/>
  <c r="U106" i="7" s="1"/>
  <c r="L106" i="7"/>
  <c r="K106" i="7"/>
  <c r="KE105" i="7"/>
  <c r="JF105" i="7"/>
  <c r="IG105" i="7"/>
  <c r="HH105" i="7"/>
  <c r="GI105" i="7"/>
  <c r="FJ105" i="7"/>
  <c r="EK105" i="7"/>
  <c r="DL105" i="7"/>
  <c r="CM105" i="7"/>
  <c r="BN105" i="7"/>
  <c r="AO105" i="7"/>
  <c r="AI105" i="7"/>
  <c r="AR105" i="7" s="1"/>
  <c r="X105" i="7"/>
  <c r="S105" i="7"/>
  <c r="P105" i="7"/>
  <c r="O105" i="7"/>
  <c r="V105" i="7" s="1"/>
  <c r="N105" i="7"/>
  <c r="U105" i="7" s="1"/>
  <c r="L105" i="7"/>
  <c r="K105" i="7"/>
  <c r="KE104" i="7"/>
  <c r="JF104" i="7"/>
  <c r="IG104" i="7"/>
  <c r="HH104" i="7"/>
  <c r="GI104" i="7"/>
  <c r="FJ104" i="7"/>
  <c r="EK104" i="7"/>
  <c r="DL104" i="7"/>
  <c r="CM104" i="7"/>
  <c r="BN104" i="7"/>
  <c r="AO104" i="7"/>
  <c r="AI104" i="7"/>
  <c r="AR104" i="7" s="1"/>
  <c r="X104" i="7"/>
  <c r="S104" i="7"/>
  <c r="P104" i="7"/>
  <c r="O104" i="7"/>
  <c r="V104" i="7" s="1"/>
  <c r="N104" i="7"/>
  <c r="U104" i="7" s="1"/>
  <c r="L104" i="7"/>
  <c r="K104" i="7"/>
  <c r="KE103" i="7"/>
  <c r="JF103" i="7"/>
  <c r="IG103" i="7"/>
  <c r="HH103" i="7"/>
  <c r="GI103" i="7"/>
  <c r="FJ103" i="7"/>
  <c r="EK103" i="7"/>
  <c r="DL103" i="7"/>
  <c r="CM103" i="7"/>
  <c r="BN103" i="7"/>
  <c r="AO103" i="7"/>
  <c r="AI103" i="7"/>
  <c r="AR103" i="7" s="1"/>
  <c r="X103" i="7"/>
  <c r="S103" i="7"/>
  <c r="P103" i="7"/>
  <c r="O103" i="7"/>
  <c r="V103" i="7" s="1"/>
  <c r="N103" i="7"/>
  <c r="U103" i="7" s="1"/>
  <c r="L103" i="7"/>
  <c r="K103" i="7"/>
  <c r="KE102" i="7"/>
  <c r="JF102" i="7"/>
  <c r="IG102" i="7"/>
  <c r="HH102" i="7"/>
  <c r="GI102" i="7"/>
  <c r="FJ102" i="7"/>
  <c r="EK102" i="7"/>
  <c r="DL102" i="7"/>
  <c r="CM102" i="7"/>
  <c r="BN102" i="7"/>
  <c r="AO102" i="7"/>
  <c r="AI102" i="7"/>
  <c r="AR102" i="7" s="1"/>
  <c r="X102" i="7"/>
  <c r="S102" i="7"/>
  <c r="P102" i="7"/>
  <c r="O102" i="7"/>
  <c r="V102" i="7" s="1"/>
  <c r="N102" i="7"/>
  <c r="U102" i="7" s="1"/>
  <c r="L102" i="7"/>
  <c r="K102" i="7"/>
  <c r="KE101" i="7"/>
  <c r="JF101" i="7"/>
  <c r="IG101" i="7"/>
  <c r="HH101" i="7"/>
  <c r="GI101" i="7"/>
  <c r="FJ101" i="7"/>
  <c r="EK101" i="7"/>
  <c r="DL101" i="7"/>
  <c r="CM101" i="7"/>
  <c r="BN101" i="7"/>
  <c r="AO101" i="7"/>
  <c r="AI101" i="7"/>
  <c r="AR101" i="7" s="1"/>
  <c r="X101" i="7"/>
  <c r="S101" i="7"/>
  <c r="P101" i="7"/>
  <c r="O101" i="7"/>
  <c r="V101" i="7" s="1"/>
  <c r="N101" i="7"/>
  <c r="U101" i="7" s="1"/>
  <c r="L101" i="7"/>
  <c r="K101" i="7"/>
  <c r="KE100" i="7"/>
  <c r="JF100" i="7"/>
  <c r="IG100" i="7"/>
  <c r="HH100" i="7"/>
  <c r="GI100" i="7"/>
  <c r="FJ100" i="7"/>
  <c r="EK100" i="7"/>
  <c r="DL100" i="7"/>
  <c r="CM100" i="7"/>
  <c r="BN100" i="7"/>
  <c r="AO100" i="7"/>
  <c r="AI100" i="7"/>
  <c r="AR100" i="7" s="1"/>
  <c r="X100" i="7"/>
  <c r="S100" i="7"/>
  <c r="P100" i="7"/>
  <c r="O100" i="7"/>
  <c r="V100" i="7" s="1"/>
  <c r="N100" i="7"/>
  <c r="U100" i="7" s="1"/>
  <c r="L100" i="7"/>
  <c r="K100" i="7"/>
  <c r="KE99" i="7"/>
  <c r="JF99" i="7"/>
  <c r="IG99" i="7"/>
  <c r="HH99" i="7"/>
  <c r="GI99" i="7"/>
  <c r="FJ99" i="7"/>
  <c r="EK99" i="7"/>
  <c r="DL99" i="7"/>
  <c r="CM99" i="7"/>
  <c r="BN99" i="7"/>
  <c r="AO99" i="7"/>
  <c r="AI99" i="7"/>
  <c r="AR99" i="7" s="1"/>
  <c r="X99" i="7"/>
  <c r="S99" i="7"/>
  <c r="P99" i="7"/>
  <c r="O99" i="7"/>
  <c r="V99" i="7" s="1"/>
  <c r="N99" i="7"/>
  <c r="U99" i="7" s="1"/>
  <c r="L99" i="7"/>
  <c r="K99" i="7"/>
  <c r="KE98" i="7"/>
  <c r="JF98" i="7"/>
  <c r="IG98" i="7"/>
  <c r="HH98" i="7"/>
  <c r="GI98" i="7"/>
  <c r="FJ98" i="7"/>
  <c r="EK98" i="7"/>
  <c r="DL98" i="7"/>
  <c r="CM98" i="7"/>
  <c r="BN98" i="7"/>
  <c r="AO98" i="7"/>
  <c r="AI98" i="7"/>
  <c r="AR98" i="7" s="1"/>
  <c r="X98" i="7"/>
  <c r="S98" i="7"/>
  <c r="P98" i="7"/>
  <c r="O98" i="7"/>
  <c r="V98" i="7" s="1"/>
  <c r="N98" i="7"/>
  <c r="U98" i="7" s="1"/>
  <c r="L98" i="7"/>
  <c r="K98" i="7"/>
  <c r="KE97" i="7"/>
  <c r="JF97" i="7"/>
  <c r="IG97" i="7"/>
  <c r="HH97" i="7"/>
  <c r="GI97" i="7"/>
  <c r="FJ97" i="7"/>
  <c r="EK97" i="7"/>
  <c r="DL97" i="7"/>
  <c r="CM97" i="7"/>
  <c r="BN97" i="7"/>
  <c r="AO97" i="7"/>
  <c r="AI97" i="7"/>
  <c r="AR97" i="7" s="1"/>
  <c r="X97" i="7"/>
  <c r="S97" i="7"/>
  <c r="P97" i="7"/>
  <c r="O97" i="7"/>
  <c r="V97" i="7" s="1"/>
  <c r="N97" i="7"/>
  <c r="U97" i="7" s="1"/>
  <c r="L97" i="7"/>
  <c r="K97" i="7"/>
  <c r="KE96" i="7"/>
  <c r="JF96" i="7"/>
  <c r="IG96" i="7"/>
  <c r="HH96" i="7"/>
  <c r="GI96" i="7"/>
  <c r="FJ96" i="7"/>
  <c r="EK96" i="7"/>
  <c r="DL96" i="7"/>
  <c r="CM96" i="7"/>
  <c r="BN96" i="7"/>
  <c r="AO96" i="7"/>
  <c r="AI96" i="7"/>
  <c r="AR96" i="7" s="1"/>
  <c r="X96" i="7"/>
  <c r="S96" i="7"/>
  <c r="P96" i="7"/>
  <c r="O96" i="7"/>
  <c r="V96" i="7" s="1"/>
  <c r="N96" i="7"/>
  <c r="U96" i="7" s="1"/>
  <c r="L96" i="7"/>
  <c r="K96" i="7"/>
  <c r="KE95" i="7"/>
  <c r="JF95" i="7"/>
  <c r="IG95" i="7"/>
  <c r="HH95" i="7"/>
  <c r="GI95" i="7"/>
  <c r="FJ95" i="7"/>
  <c r="EK95" i="7"/>
  <c r="DL95" i="7"/>
  <c r="CM95" i="7"/>
  <c r="BN95" i="7"/>
  <c r="AO95" i="7"/>
  <c r="AI95" i="7"/>
  <c r="AR95" i="7" s="1"/>
  <c r="X95" i="7"/>
  <c r="S95" i="7"/>
  <c r="P95" i="7"/>
  <c r="O95" i="7"/>
  <c r="V95" i="7" s="1"/>
  <c r="N95" i="7"/>
  <c r="U95" i="7" s="1"/>
  <c r="L95" i="7"/>
  <c r="K95" i="7"/>
  <c r="KE94" i="7"/>
  <c r="JF94" i="7"/>
  <c r="IG94" i="7"/>
  <c r="HH94" i="7"/>
  <c r="GI94" i="7"/>
  <c r="FJ94" i="7"/>
  <c r="EK94" i="7"/>
  <c r="DL94" i="7"/>
  <c r="CM94" i="7"/>
  <c r="BN94" i="7"/>
  <c r="AO94" i="7"/>
  <c r="AI94" i="7"/>
  <c r="AR94" i="7" s="1"/>
  <c r="X94" i="7"/>
  <c r="S94" i="7"/>
  <c r="P94" i="7"/>
  <c r="O94" i="7"/>
  <c r="V94" i="7" s="1"/>
  <c r="N94" i="7"/>
  <c r="U94" i="7" s="1"/>
  <c r="L94" i="7"/>
  <c r="K94" i="7"/>
  <c r="KE93" i="7"/>
  <c r="JF93" i="7"/>
  <c r="IG93" i="7"/>
  <c r="HH93" i="7"/>
  <c r="GI93" i="7"/>
  <c r="FJ93" i="7"/>
  <c r="EK93" i="7"/>
  <c r="DL93" i="7"/>
  <c r="CM93" i="7"/>
  <c r="BN93" i="7"/>
  <c r="AO93" i="7"/>
  <c r="AI93" i="7"/>
  <c r="AR93" i="7" s="1"/>
  <c r="X93" i="7"/>
  <c r="S93" i="7"/>
  <c r="P93" i="7"/>
  <c r="O93" i="7"/>
  <c r="V93" i="7" s="1"/>
  <c r="N93" i="7"/>
  <c r="U93" i="7" s="1"/>
  <c r="L93" i="7"/>
  <c r="K93" i="7"/>
  <c r="KE92" i="7"/>
  <c r="JF92" i="7"/>
  <c r="IG92" i="7"/>
  <c r="HH92" i="7"/>
  <c r="GI92" i="7"/>
  <c r="FJ92" i="7"/>
  <c r="EK92" i="7"/>
  <c r="DL92" i="7"/>
  <c r="CM92" i="7"/>
  <c r="BN92" i="7"/>
  <c r="AO92" i="7"/>
  <c r="AI92" i="7"/>
  <c r="AR92" i="7" s="1"/>
  <c r="X92" i="7"/>
  <c r="S92" i="7"/>
  <c r="P92" i="7"/>
  <c r="O92" i="7"/>
  <c r="V92" i="7" s="1"/>
  <c r="N92" i="7"/>
  <c r="U92" i="7" s="1"/>
  <c r="L92" i="7"/>
  <c r="K92" i="7"/>
  <c r="KE91" i="7"/>
  <c r="JF91" i="7"/>
  <c r="IG91" i="7"/>
  <c r="HH91" i="7"/>
  <c r="GI91" i="7"/>
  <c r="FJ91" i="7"/>
  <c r="EK91" i="7"/>
  <c r="DL91" i="7"/>
  <c r="CM91" i="7"/>
  <c r="BN91" i="7"/>
  <c r="AO91" i="7"/>
  <c r="AI91" i="7"/>
  <c r="AR91" i="7" s="1"/>
  <c r="X91" i="7"/>
  <c r="S91" i="7"/>
  <c r="P91" i="7"/>
  <c r="O91" i="7"/>
  <c r="V91" i="7" s="1"/>
  <c r="N91" i="7"/>
  <c r="U91" i="7" s="1"/>
  <c r="L91" i="7"/>
  <c r="K91" i="7"/>
  <c r="KE90" i="7"/>
  <c r="JF90" i="7"/>
  <c r="IG90" i="7"/>
  <c r="HH90" i="7"/>
  <c r="GI90" i="7"/>
  <c r="FJ90" i="7"/>
  <c r="EK90" i="7"/>
  <c r="DL90" i="7"/>
  <c r="CM90" i="7"/>
  <c r="BN90" i="7"/>
  <c r="AO90" i="7"/>
  <c r="AI90" i="7"/>
  <c r="AR90" i="7" s="1"/>
  <c r="X90" i="7"/>
  <c r="S90" i="7"/>
  <c r="P90" i="7"/>
  <c r="O90" i="7"/>
  <c r="V90" i="7" s="1"/>
  <c r="N90" i="7"/>
  <c r="U90" i="7" s="1"/>
  <c r="L90" i="7"/>
  <c r="K90" i="7"/>
  <c r="KE89" i="7"/>
  <c r="JF89" i="7"/>
  <c r="IG89" i="7"/>
  <c r="HH89" i="7"/>
  <c r="GI89" i="7"/>
  <c r="FJ89" i="7"/>
  <c r="EK89" i="7"/>
  <c r="DL89" i="7"/>
  <c r="CM89" i="7"/>
  <c r="BN89" i="7"/>
  <c r="AO89" i="7"/>
  <c r="AI89" i="7"/>
  <c r="AR89" i="7" s="1"/>
  <c r="X89" i="7"/>
  <c r="S89" i="7"/>
  <c r="P89" i="7"/>
  <c r="O89" i="7"/>
  <c r="V89" i="7" s="1"/>
  <c r="N89" i="7"/>
  <c r="U89" i="7" s="1"/>
  <c r="L89" i="7"/>
  <c r="K89" i="7"/>
  <c r="KE88" i="7"/>
  <c r="JF88" i="7"/>
  <c r="IG88" i="7"/>
  <c r="HH88" i="7"/>
  <c r="GI88" i="7"/>
  <c r="FJ88" i="7"/>
  <c r="EK88" i="7"/>
  <c r="DL88" i="7"/>
  <c r="CM88" i="7"/>
  <c r="BN88" i="7"/>
  <c r="AO88" i="7"/>
  <c r="AI88" i="7"/>
  <c r="AR88" i="7" s="1"/>
  <c r="X88" i="7"/>
  <c r="S88" i="7"/>
  <c r="P88" i="7"/>
  <c r="O88" i="7"/>
  <c r="V88" i="7" s="1"/>
  <c r="N88" i="7"/>
  <c r="U88" i="7" s="1"/>
  <c r="L88" i="7"/>
  <c r="K88" i="7"/>
  <c r="KE87" i="7"/>
  <c r="JF87" i="7"/>
  <c r="IG87" i="7"/>
  <c r="HH87" i="7"/>
  <c r="GI87" i="7"/>
  <c r="FJ87" i="7"/>
  <c r="EK87" i="7"/>
  <c r="DL87" i="7"/>
  <c r="CM87" i="7"/>
  <c r="BN87" i="7"/>
  <c r="AO87" i="7"/>
  <c r="AI87" i="7"/>
  <c r="AR87" i="7" s="1"/>
  <c r="X87" i="7"/>
  <c r="S87" i="7"/>
  <c r="P87" i="7"/>
  <c r="O87" i="7"/>
  <c r="V87" i="7" s="1"/>
  <c r="N87" i="7"/>
  <c r="U87" i="7" s="1"/>
  <c r="L87" i="7"/>
  <c r="K87" i="7"/>
  <c r="KE86" i="7"/>
  <c r="JF86" i="7"/>
  <c r="IG86" i="7"/>
  <c r="HH86" i="7"/>
  <c r="GI86" i="7"/>
  <c r="FJ86" i="7"/>
  <c r="EK86" i="7"/>
  <c r="DL86" i="7"/>
  <c r="CM86" i="7"/>
  <c r="BN86" i="7"/>
  <c r="AO86" i="7"/>
  <c r="AI86" i="7"/>
  <c r="AR86" i="7" s="1"/>
  <c r="X86" i="7"/>
  <c r="S86" i="7"/>
  <c r="P86" i="7"/>
  <c r="O86" i="7"/>
  <c r="V86" i="7" s="1"/>
  <c r="N86" i="7"/>
  <c r="U86" i="7" s="1"/>
  <c r="L86" i="7"/>
  <c r="K86" i="7"/>
  <c r="KE85" i="7"/>
  <c r="JF85" i="7"/>
  <c r="IG85" i="7"/>
  <c r="HH85" i="7"/>
  <c r="GI85" i="7"/>
  <c r="FJ85" i="7"/>
  <c r="EK85" i="7"/>
  <c r="DL85" i="7"/>
  <c r="CM85" i="7"/>
  <c r="BN85" i="7"/>
  <c r="AO85" i="7"/>
  <c r="AI85" i="7"/>
  <c r="AR85" i="7" s="1"/>
  <c r="X85" i="7"/>
  <c r="S85" i="7"/>
  <c r="P85" i="7"/>
  <c r="O85" i="7"/>
  <c r="V85" i="7" s="1"/>
  <c r="N85" i="7"/>
  <c r="U85" i="7" s="1"/>
  <c r="L85" i="7"/>
  <c r="K85" i="7"/>
  <c r="KE84" i="7"/>
  <c r="JF84" i="7"/>
  <c r="IG84" i="7"/>
  <c r="HH84" i="7"/>
  <c r="GI84" i="7"/>
  <c r="FJ84" i="7"/>
  <c r="EK84" i="7"/>
  <c r="DL84" i="7"/>
  <c r="CM84" i="7"/>
  <c r="BN84" i="7"/>
  <c r="AO84" i="7"/>
  <c r="AI84" i="7"/>
  <c r="AR84" i="7" s="1"/>
  <c r="X84" i="7"/>
  <c r="S84" i="7"/>
  <c r="P84" i="7"/>
  <c r="O84" i="7"/>
  <c r="V84" i="7" s="1"/>
  <c r="N84" i="7"/>
  <c r="U84" i="7" s="1"/>
  <c r="L84" i="7"/>
  <c r="K84" i="7"/>
  <c r="KE83" i="7"/>
  <c r="JF83" i="7"/>
  <c r="IG83" i="7"/>
  <c r="HH83" i="7"/>
  <c r="GI83" i="7"/>
  <c r="FJ83" i="7"/>
  <c r="EK83" i="7"/>
  <c r="DL83" i="7"/>
  <c r="CM83" i="7"/>
  <c r="BN83" i="7"/>
  <c r="AO83" i="7"/>
  <c r="AI83" i="7"/>
  <c r="AR83" i="7" s="1"/>
  <c r="X83" i="7"/>
  <c r="S83" i="7"/>
  <c r="P83" i="7"/>
  <c r="O83" i="7"/>
  <c r="V83" i="7" s="1"/>
  <c r="N83" i="7"/>
  <c r="U83" i="7" s="1"/>
  <c r="L83" i="7"/>
  <c r="K83" i="7"/>
  <c r="KE82" i="7"/>
  <c r="JF82" i="7"/>
  <c r="IG82" i="7"/>
  <c r="HH82" i="7"/>
  <c r="GI82" i="7"/>
  <c r="FJ82" i="7"/>
  <c r="EK82" i="7"/>
  <c r="DL82" i="7"/>
  <c r="CM82" i="7"/>
  <c r="BN82" i="7"/>
  <c r="AO82" i="7"/>
  <c r="AI82" i="7"/>
  <c r="AR82" i="7" s="1"/>
  <c r="X82" i="7"/>
  <c r="S82" i="7"/>
  <c r="P82" i="7"/>
  <c r="O82" i="7"/>
  <c r="V82" i="7" s="1"/>
  <c r="N82" i="7"/>
  <c r="U82" i="7" s="1"/>
  <c r="L82" i="7"/>
  <c r="K82" i="7"/>
  <c r="KE81" i="7"/>
  <c r="JF81" i="7"/>
  <c r="IG81" i="7"/>
  <c r="HH81" i="7"/>
  <c r="GI81" i="7"/>
  <c r="FJ81" i="7"/>
  <c r="EK81" i="7"/>
  <c r="DL81" i="7"/>
  <c r="CM81" i="7"/>
  <c r="BN81" i="7"/>
  <c r="AO81" i="7"/>
  <c r="AI81" i="7"/>
  <c r="AR81" i="7" s="1"/>
  <c r="X81" i="7"/>
  <c r="S81" i="7"/>
  <c r="P81" i="7"/>
  <c r="O81" i="7"/>
  <c r="V81" i="7" s="1"/>
  <c r="N81" i="7"/>
  <c r="U81" i="7" s="1"/>
  <c r="L81" i="7"/>
  <c r="K81" i="7"/>
  <c r="KE80" i="7"/>
  <c r="JF80" i="7"/>
  <c r="IG80" i="7"/>
  <c r="HH80" i="7"/>
  <c r="GI80" i="7"/>
  <c r="FJ80" i="7"/>
  <c r="EK80" i="7"/>
  <c r="DL80" i="7"/>
  <c r="CM80" i="7"/>
  <c r="BN80" i="7"/>
  <c r="AO80" i="7"/>
  <c r="AI80" i="7"/>
  <c r="AR80" i="7" s="1"/>
  <c r="X80" i="7"/>
  <c r="S80" i="7"/>
  <c r="P80" i="7"/>
  <c r="O80" i="7"/>
  <c r="V80" i="7" s="1"/>
  <c r="N80" i="7"/>
  <c r="U80" i="7" s="1"/>
  <c r="L80" i="7"/>
  <c r="K80" i="7"/>
  <c r="KE79" i="7"/>
  <c r="JF79" i="7"/>
  <c r="IG79" i="7"/>
  <c r="HH79" i="7"/>
  <c r="GI79" i="7"/>
  <c r="FJ79" i="7"/>
  <c r="EK79" i="7"/>
  <c r="DL79" i="7"/>
  <c r="CM79" i="7"/>
  <c r="BN79" i="7"/>
  <c r="AO79" i="7"/>
  <c r="AI79" i="7"/>
  <c r="AR79" i="7" s="1"/>
  <c r="X79" i="7"/>
  <c r="S79" i="7"/>
  <c r="P79" i="7"/>
  <c r="O79" i="7"/>
  <c r="V79" i="7" s="1"/>
  <c r="N79" i="7"/>
  <c r="U79" i="7" s="1"/>
  <c r="L79" i="7"/>
  <c r="K79" i="7"/>
  <c r="KE78" i="7"/>
  <c r="JF78" i="7"/>
  <c r="IG78" i="7"/>
  <c r="HH78" i="7"/>
  <c r="GI78" i="7"/>
  <c r="FJ78" i="7"/>
  <c r="EK78" i="7"/>
  <c r="DL78" i="7"/>
  <c r="CM78" i="7"/>
  <c r="BN78" i="7"/>
  <c r="AO78" i="7"/>
  <c r="AI78" i="7"/>
  <c r="AR78" i="7" s="1"/>
  <c r="X78" i="7"/>
  <c r="S78" i="7"/>
  <c r="P78" i="7"/>
  <c r="O78" i="7"/>
  <c r="V78" i="7" s="1"/>
  <c r="N78" i="7"/>
  <c r="U78" i="7" s="1"/>
  <c r="L78" i="7"/>
  <c r="K78" i="7"/>
  <c r="KE77" i="7"/>
  <c r="JF77" i="7"/>
  <c r="IG77" i="7"/>
  <c r="HH77" i="7"/>
  <c r="GI77" i="7"/>
  <c r="FJ77" i="7"/>
  <c r="EK77" i="7"/>
  <c r="DL77" i="7"/>
  <c r="CM77" i="7"/>
  <c r="BN77" i="7"/>
  <c r="AO77" i="7"/>
  <c r="AI77" i="7"/>
  <c r="AR77" i="7" s="1"/>
  <c r="X77" i="7"/>
  <c r="S77" i="7"/>
  <c r="P77" i="7"/>
  <c r="O77" i="7"/>
  <c r="V77" i="7" s="1"/>
  <c r="N77" i="7"/>
  <c r="U77" i="7" s="1"/>
  <c r="L77" i="7"/>
  <c r="K77" i="7"/>
  <c r="KE76" i="7"/>
  <c r="JF76" i="7"/>
  <c r="IG76" i="7"/>
  <c r="HH76" i="7"/>
  <c r="GI76" i="7"/>
  <c r="FJ76" i="7"/>
  <c r="EK76" i="7"/>
  <c r="DL76" i="7"/>
  <c r="CM76" i="7"/>
  <c r="BN76" i="7"/>
  <c r="AO76" i="7"/>
  <c r="AI76" i="7"/>
  <c r="AR76" i="7" s="1"/>
  <c r="X76" i="7"/>
  <c r="S76" i="7"/>
  <c r="P76" i="7"/>
  <c r="O76" i="7"/>
  <c r="V76" i="7" s="1"/>
  <c r="N76" i="7"/>
  <c r="U76" i="7" s="1"/>
  <c r="L76" i="7"/>
  <c r="K76" i="7"/>
  <c r="KE75" i="7"/>
  <c r="JF75" i="7"/>
  <c r="IG75" i="7"/>
  <c r="HH75" i="7"/>
  <c r="GI75" i="7"/>
  <c r="FJ75" i="7"/>
  <c r="EK75" i="7"/>
  <c r="DL75" i="7"/>
  <c r="CM75" i="7"/>
  <c r="BN75" i="7"/>
  <c r="AO75" i="7"/>
  <c r="AI75" i="7"/>
  <c r="AR75" i="7" s="1"/>
  <c r="X75" i="7"/>
  <c r="S75" i="7"/>
  <c r="P75" i="7"/>
  <c r="O75" i="7"/>
  <c r="V75" i="7" s="1"/>
  <c r="N75" i="7"/>
  <c r="U75" i="7" s="1"/>
  <c r="L75" i="7"/>
  <c r="K75" i="7"/>
  <c r="KE74" i="7"/>
  <c r="JF74" i="7"/>
  <c r="IG74" i="7"/>
  <c r="HH74" i="7"/>
  <c r="GI74" i="7"/>
  <c r="FJ74" i="7"/>
  <c r="EK74" i="7"/>
  <c r="DL74" i="7"/>
  <c r="CM74" i="7"/>
  <c r="BN74" i="7"/>
  <c r="AO74" i="7"/>
  <c r="AI74" i="7"/>
  <c r="AR74" i="7" s="1"/>
  <c r="X74" i="7"/>
  <c r="S74" i="7"/>
  <c r="P74" i="7"/>
  <c r="O74" i="7"/>
  <c r="V74" i="7" s="1"/>
  <c r="N74" i="7"/>
  <c r="U74" i="7" s="1"/>
  <c r="L74" i="7"/>
  <c r="K74" i="7"/>
  <c r="KE73" i="7"/>
  <c r="JF73" i="7"/>
  <c r="IG73" i="7"/>
  <c r="HH73" i="7"/>
  <c r="GI73" i="7"/>
  <c r="FJ73" i="7"/>
  <c r="EK73" i="7"/>
  <c r="DL73" i="7"/>
  <c r="CM73" i="7"/>
  <c r="BN73" i="7"/>
  <c r="AO73" i="7"/>
  <c r="AI73" i="7"/>
  <c r="AR73" i="7" s="1"/>
  <c r="X73" i="7"/>
  <c r="S73" i="7"/>
  <c r="P73" i="7"/>
  <c r="O73" i="7"/>
  <c r="V73" i="7" s="1"/>
  <c r="N73" i="7"/>
  <c r="U73" i="7" s="1"/>
  <c r="L73" i="7"/>
  <c r="K73" i="7"/>
  <c r="KE72" i="7"/>
  <c r="JF72" i="7"/>
  <c r="IG72" i="7"/>
  <c r="HH72" i="7"/>
  <c r="GI72" i="7"/>
  <c r="FJ72" i="7"/>
  <c r="EK72" i="7"/>
  <c r="DL72" i="7"/>
  <c r="CM72" i="7"/>
  <c r="BN72" i="7"/>
  <c r="AO72" i="7"/>
  <c r="AI72" i="7"/>
  <c r="AR72" i="7" s="1"/>
  <c r="X72" i="7"/>
  <c r="S72" i="7"/>
  <c r="P72" i="7"/>
  <c r="O72" i="7"/>
  <c r="V72" i="7" s="1"/>
  <c r="N72" i="7"/>
  <c r="U72" i="7" s="1"/>
  <c r="L72" i="7"/>
  <c r="K72" i="7"/>
  <c r="KE71" i="7"/>
  <c r="JF71" i="7"/>
  <c r="IG71" i="7"/>
  <c r="HH71" i="7"/>
  <c r="GI71" i="7"/>
  <c r="FJ71" i="7"/>
  <c r="EK71" i="7"/>
  <c r="DL71" i="7"/>
  <c r="CM71" i="7"/>
  <c r="BN71" i="7"/>
  <c r="AO71" i="7"/>
  <c r="AI71" i="7"/>
  <c r="AR71" i="7" s="1"/>
  <c r="X71" i="7"/>
  <c r="S71" i="7"/>
  <c r="P71" i="7"/>
  <c r="O71" i="7"/>
  <c r="V71" i="7" s="1"/>
  <c r="N71" i="7"/>
  <c r="U71" i="7" s="1"/>
  <c r="L71" i="7"/>
  <c r="K71" i="7"/>
  <c r="KE70" i="7"/>
  <c r="JF70" i="7"/>
  <c r="IG70" i="7"/>
  <c r="HH70" i="7"/>
  <c r="GI70" i="7"/>
  <c r="FJ70" i="7"/>
  <c r="EK70" i="7"/>
  <c r="DL70" i="7"/>
  <c r="CM70" i="7"/>
  <c r="BN70" i="7"/>
  <c r="AO70" i="7"/>
  <c r="AI70" i="7"/>
  <c r="AR70" i="7" s="1"/>
  <c r="X70" i="7"/>
  <c r="S70" i="7"/>
  <c r="P70" i="7"/>
  <c r="O70" i="7"/>
  <c r="V70" i="7" s="1"/>
  <c r="N70" i="7"/>
  <c r="U70" i="7" s="1"/>
  <c r="L70" i="7"/>
  <c r="K70" i="7"/>
  <c r="KE69" i="7"/>
  <c r="JF69" i="7"/>
  <c r="IG69" i="7"/>
  <c r="HH69" i="7"/>
  <c r="GI69" i="7"/>
  <c r="FJ69" i="7"/>
  <c r="EK69" i="7"/>
  <c r="DL69" i="7"/>
  <c r="CM69" i="7"/>
  <c r="BN69" i="7"/>
  <c r="AO69" i="7"/>
  <c r="AI69" i="7"/>
  <c r="AR69" i="7" s="1"/>
  <c r="X69" i="7"/>
  <c r="S69" i="7"/>
  <c r="P69" i="7"/>
  <c r="O69" i="7"/>
  <c r="V69" i="7" s="1"/>
  <c r="N69" i="7"/>
  <c r="U69" i="7" s="1"/>
  <c r="L69" i="7"/>
  <c r="K69" i="7"/>
  <c r="KE68" i="7"/>
  <c r="JF68" i="7"/>
  <c r="IG68" i="7"/>
  <c r="HH68" i="7"/>
  <c r="GI68" i="7"/>
  <c r="FJ68" i="7"/>
  <c r="EK68" i="7"/>
  <c r="DL68" i="7"/>
  <c r="CM68" i="7"/>
  <c r="BN68" i="7"/>
  <c r="AO68" i="7"/>
  <c r="AI68" i="7"/>
  <c r="AR68" i="7" s="1"/>
  <c r="X68" i="7"/>
  <c r="S68" i="7"/>
  <c r="P68" i="7"/>
  <c r="O68" i="7"/>
  <c r="V68" i="7" s="1"/>
  <c r="N68" i="7"/>
  <c r="U68" i="7" s="1"/>
  <c r="L68" i="7"/>
  <c r="K68" i="7"/>
  <c r="KE67" i="7"/>
  <c r="JF67" i="7"/>
  <c r="IG67" i="7"/>
  <c r="HH67" i="7"/>
  <c r="GI67" i="7"/>
  <c r="FJ67" i="7"/>
  <c r="EK67" i="7"/>
  <c r="DL67" i="7"/>
  <c r="CM67" i="7"/>
  <c r="BN67" i="7"/>
  <c r="AO67" i="7"/>
  <c r="AI67" i="7"/>
  <c r="AR67" i="7" s="1"/>
  <c r="X67" i="7"/>
  <c r="S67" i="7"/>
  <c r="P67" i="7"/>
  <c r="O67" i="7"/>
  <c r="V67" i="7" s="1"/>
  <c r="N67" i="7"/>
  <c r="U67" i="7" s="1"/>
  <c r="L67" i="7"/>
  <c r="K67" i="7"/>
  <c r="KE66" i="7"/>
  <c r="JF66" i="7"/>
  <c r="IG66" i="7"/>
  <c r="HH66" i="7"/>
  <c r="GI66" i="7"/>
  <c r="FJ66" i="7"/>
  <c r="EK66" i="7"/>
  <c r="DL66" i="7"/>
  <c r="CM66" i="7"/>
  <c r="BN66" i="7"/>
  <c r="AO66" i="7"/>
  <c r="AI66" i="7"/>
  <c r="AR66" i="7" s="1"/>
  <c r="X66" i="7"/>
  <c r="S66" i="7"/>
  <c r="P66" i="7"/>
  <c r="O66" i="7"/>
  <c r="V66" i="7" s="1"/>
  <c r="N66" i="7"/>
  <c r="U66" i="7" s="1"/>
  <c r="L66" i="7"/>
  <c r="K66" i="7"/>
  <c r="KE65" i="7"/>
  <c r="JF65" i="7"/>
  <c r="IG65" i="7"/>
  <c r="HH65" i="7"/>
  <c r="GI65" i="7"/>
  <c r="FJ65" i="7"/>
  <c r="EK65" i="7"/>
  <c r="DL65" i="7"/>
  <c r="CM65" i="7"/>
  <c r="BN65" i="7"/>
  <c r="AO65" i="7"/>
  <c r="AI65" i="7"/>
  <c r="AR65" i="7" s="1"/>
  <c r="X65" i="7"/>
  <c r="S65" i="7"/>
  <c r="P65" i="7"/>
  <c r="O65" i="7"/>
  <c r="V65" i="7" s="1"/>
  <c r="N65" i="7"/>
  <c r="U65" i="7" s="1"/>
  <c r="L65" i="7"/>
  <c r="K65" i="7"/>
  <c r="KE64" i="7"/>
  <c r="JF64" i="7"/>
  <c r="IG64" i="7"/>
  <c r="HH64" i="7"/>
  <c r="GI64" i="7"/>
  <c r="FJ64" i="7"/>
  <c r="EK64" i="7"/>
  <c r="DL64" i="7"/>
  <c r="CM64" i="7"/>
  <c r="BN64" i="7"/>
  <c r="AO64" i="7"/>
  <c r="AI64" i="7"/>
  <c r="AR64" i="7" s="1"/>
  <c r="X64" i="7"/>
  <c r="S64" i="7"/>
  <c r="P64" i="7"/>
  <c r="O64" i="7"/>
  <c r="V64" i="7" s="1"/>
  <c r="N64" i="7"/>
  <c r="U64" i="7" s="1"/>
  <c r="L64" i="7"/>
  <c r="K64" i="7"/>
  <c r="KE63" i="7"/>
  <c r="JF63" i="7"/>
  <c r="IG63" i="7"/>
  <c r="HH63" i="7"/>
  <c r="GI63" i="7"/>
  <c r="FJ63" i="7"/>
  <c r="EK63" i="7"/>
  <c r="DL63" i="7"/>
  <c r="CM63" i="7"/>
  <c r="BN63" i="7"/>
  <c r="AO63" i="7"/>
  <c r="AI63" i="7"/>
  <c r="AR63" i="7" s="1"/>
  <c r="X63" i="7"/>
  <c r="S63" i="7"/>
  <c r="P63" i="7"/>
  <c r="O63" i="7"/>
  <c r="V63" i="7" s="1"/>
  <c r="N63" i="7"/>
  <c r="U63" i="7" s="1"/>
  <c r="L63" i="7"/>
  <c r="K63" i="7"/>
  <c r="KE62" i="7"/>
  <c r="JF62" i="7"/>
  <c r="IG62" i="7"/>
  <c r="HH62" i="7"/>
  <c r="GI62" i="7"/>
  <c r="FJ62" i="7"/>
  <c r="EK62" i="7"/>
  <c r="DL62" i="7"/>
  <c r="CM62" i="7"/>
  <c r="BN62" i="7"/>
  <c r="AO62" i="7"/>
  <c r="AI62" i="7"/>
  <c r="AR62" i="7" s="1"/>
  <c r="X62" i="7"/>
  <c r="S62" i="7"/>
  <c r="P62" i="7"/>
  <c r="O62" i="7"/>
  <c r="V62" i="7" s="1"/>
  <c r="N62" i="7"/>
  <c r="U62" i="7" s="1"/>
  <c r="L62" i="7"/>
  <c r="K62" i="7"/>
  <c r="KE61" i="7"/>
  <c r="JF61" i="7"/>
  <c r="IG61" i="7"/>
  <c r="HH61" i="7"/>
  <c r="GI61" i="7"/>
  <c r="FJ61" i="7"/>
  <c r="EK61" i="7"/>
  <c r="DL61" i="7"/>
  <c r="CM61" i="7"/>
  <c r="BN61" i="7"/>
  <c r="AO61" i="7"/>
  <c r="AI61" i="7"/>
  <c r="AR61" i="7" s="1"/>
  <c r="X61" i="7"/>
  <c r="S61" i="7"/>
  <c r="P61" i="7"/>
  <c r="O61" i="7"/>
  <c r="V61" i="7" s="1"/>
  <c r="N61" i="7"/>
  <c r="U61" i="7" s="1"/>
  <c r="L61" i="7"/>
  <c r="K61" i="7"/>
  <c r="KE60" i="7"/>
  <c r="JF60" i="7"/>
  <c r="IG60" i="7"/>
  <c r="HH60" i="7"/>
  <c r="GI60" i="7"/>
  <c r="FJ60" i="7"/>
  <c r="EK60" i="7"/>
  <c r="DL60" i="7"/>
  <c r="CM60" i="7"/>
  <c r="BN60" i="7"/>
  <c r="AO60" i="7"/>
  <c r="AI60" i="7"/>
  <c r="AR60" i="7" s="1"/>
  <c r="X60" i="7"/>
  <c r="S60" i="7"/>
  <c r="P60" i="7"/>
  <c r="O60" i="7"/>
  <c r="V60" i="7" s="1"/>
  <c r="N60" i="7"/>
  <c r="U60" i="7" s="1"/>
  <c r="L60" i="7"/>
  <c r="K60" i="7"/>
  <c r="KE59" i="7"/>
  <c r="JF59" i="7"/>
  <c r="IG59" i="7"/>
  <c r="HH59" i="7"/>
  <c r="GI59" i="7"/>
  <c r="FJ59" i="7"/>
  <c r="EK59" i="7"/>
  <c r="DL59" i="7"/>
  <c r="CM59" i="7"/>
  <c r="BN59" i="7"/>
  <c r="AO59" i="7"/>
  <c r="AI59" i="7"/>
  <c r="AR59" i="7" s="1"/>
  <c r="X59" i="7"/>
  <c r="S59" i="7"/>
  <c r="P59" i="7"/>
  <c r="O59" i="7"/>
  <c r="V59" i="7" s="1"/>
  <c r="N59" i="7"/>
  <c r="U59" i="7" s="1"/>
  <c r="L59" i="7"/>
  <c r="K59" i="7"/>
  <c r="KE58" i="7"/>
  <c r="JF58" i="7"/>
  <c r="IG58" i="7"/>
  <c r="HH58" i="7"/>
  <c r="GI58" i="7"/>
  <c r="FJ58" i="7"/>
  <c r="EK58" i="7"/>
  <c r="DL58" i="7"/>
  <c r="CM58" i="7"/>
  <c r="BN58" i="7"/>
  <c r="AO58" i="7"/>
  <c r="AI58" i="7"/>
  <c r="AR58" i="7" s="1"/>
  <c r="X58" i="7"/>
  <c r="S58" i="7"/>
  <c r="P58" i="7"/>
  <c r="O58" i="7"/>
  <c r="V58" i="7" s="1"/>
  <c r="N58" i="7"/>
  <c r="U58" i="7" s="1"/>
  <c r="L58" i="7"/>
  <c r="K58" i="7"/>
  <c r="KE57" i="7"/>
  <c r="JF57" i="7"/>
  <c r="IG57" i="7"/>
  <c r="HH57" i="7"/>
  <c r="GI57" i="7"/>
  <c r="FJ57" i="7"/>
  <c r="EK57" i="7"/>
  <c r="DL57" i="7"/>
  <c r="CM57" i="7"/>
  <c r="BN57" i="7"/>
  <c r="AO57" i="7"/>
  <c r="AI57" i="7"/>
  <c r="AR57" i="7" s="1"/>
  <c r="X57" i="7"/>
  <c r="S57" i="7"/>
  <c r="P57" i="7"/>
  <c r="O57" i="7"/>
  <c r="V57" i="7" s="1"/>
  <c r="N57" i="7"/>
  <c r="U57" i="7" s="1"/>
  <c r="L57" i="7"/>
  <c r="K57" i="7"/>
  <c r="KE56" i="7"/>
  <c r="JF56" i="7"/>
  <c r="IG56" i="7"/>
  <c r="HH56" i="7"/>
  <c r="GI56" i="7"/>
  <c r="FJ56" i="7"/>
  <c r="EK56" i="7"/>
  <c r="DL56" i="7"/>
  <c r="CM56" i="7"/>
  <c r="BN56" i="7"/>
  <c r="AO56" i="7"/>
  <c r="AI56" i="7"/>
  <c r="AR56" i="7" s="1"/>
  <c r="X56" i="7"/>
  <c r="S56" i="7"/>
  <c r="P56" i="7"/>
  <c r="O56" i="7"/>
  <c r="V56" i="7" s="1"/>
  <c r="N56" i="7"/>
  <c r="U56" i="7" s="1"/>
  <c r="L56" i="7"/>
  <c r="K56" i="7"/>
  <c r="KE55" i="7"/>
  <c r="JF55" i="7"/>
  <c r="IG55" i="7"/>
  <c r="HH55" i="7"/>
  <c r="GI55" i="7"/>
  <c r="FJ55" i="7"/>
  <c r="EK55" i="7"/>
  <c r="DL55" i="7"/>
  <c r="CM55" i="7"/>
  <c r="BN55" i="7"/>
  <c r="AO55" i="7"/>
  <c r="AI55" i="7"/>
  <c r="AR55" i="7" s="1"/>
  <c r="X55" i="7"/>
  <c r="S55" i="7"/>
  <c r="P55" i="7"/>
  <c r="O55" i="7"/>
  <c r="V55" i="7" s="1"/>
  <c r="N55" i="7"/>
  <c r="U55" i="7" s="1"/>
  <c r="L55" i="7"/>
  <c r="K55" i="7"/>
  <c r="KE54" i="7"/>
  <c r="JF54" i="7"/>
  <c r="IG54" i="7"/>
  <c r="HH54" i="7"/>
  <c r="GI54" i="7"/>
  <c r="FJ54" i="7"/>
  <c r="EK54" i="7"/>
  <c r="DL54" i="7"/>
  <c r="CM54" i="7"/>
  <c r="BN54" i="7"/>
  <c r="AO54" i="7"/>
  <c r="AI54" i="7"/>
  <c r="AR54" i="7" s="1"/>
  <c r="X54" i="7"/>
  <c r="S54" i="7"/>
  <c r="P54" i="7"/>
  <c r="O54" i="7"/>
  <c r="V54" i="7" s="1"/>
  <c r="N54" i="7"/>
  <c r="U54" i="7" s="1"/>
  <c r="L54" i="7"/>
  <c r="K54" i="7"/>
  <c r="KE53" i="7"/>
  <c r="JF53" i="7"/>
  <c r="IG53" i="7"/>
  <c r="HH53" i="7"/>
  <c r="GI53" i="7"/>
  <c r="FJ53" i="7"/>
  <c r="EK53" i="7"/>
  <c r="DL53" i="7"/>
  <c r="CM53" i="7"/>
  <c r="BN53" i="7"/>
  <c r="AO53" i="7"/>
  <c r="AI53" i="7"/>
  <c r="AR53" i="7" s="1"/>
  <c r="X53" i="7"/>
  <c r="S53" i="7"/>
  <c r="P53" i="7"/>
  <c r="O53" i="7"/>
  <c r="V53" i="7" s="1"/>
  <c r="N53" i="7"/>
  <c r="U53" i="7" s="1"/>
  <c r="L53" i="7"/>
  <c r="K53" i="7"/>
  <c r="KE52" i="7"/>
  <c r="JF52" i="7"/>
  <c r="IG52" i="7"/>
  <c r="HH52" i="7"/>
  <c r="GI52" i="7"/>
  <c r="FJ52" i="7"/>
  <c r="EK52" i="7"/>
  <c r="DL52" i="7"/>
  <c r="CM52" i="7"/>
  <c r="BN52" i="7"/>
  <c r="AO52" i="7"/>
  <c r="AI52" i="7"/>
  <c r="AR52" i="7" s="1"/>
  <c r="X52" i="7"/>
  <c r="S52" i="7"/>
  <c r="P52" i="7"/>
  <c r="O52" i="7"/>
  <c r="V52" i="7" s="1"/>
  <c r="N52" i="7"/>
  <c r="U52" i="7" s="1"/>
  <c r="L52" i="7"/>
  <c r="K52" i="7"/>
  <c r="KE51" i="7"/>
  <c r="JF51" i="7"/>
  <c r="IG51" i="7"/>
  <c r="HH51" i="7"/>
  <c r="GI51" i="7"/>
  <c r="FJ51" i="7"/>
  <c r="EK51" i="7"/>
  <c r="DL51" i="7"/>
  <c r="CM51" i="7"/>
  <c r="BN51" i="7"/>
  <c r="AO51" i="7"/>
  <c r="AI51" i="7"/>
  <c r="AR51" i="7" s="1"/>
  <c r="X51" i="7"/>
  <c r="S51" i="7"/>
  <c r="P51" i="7"/>
  <c r="O51" i="7"/>
  <c r="V51" i="7" s="1"/>
  <c r="N51" i="7"/>
  <c r="U51" i="7" s="1"/>
  <c r="L51" i="7"/>
  <c r="K51" i="7"/>
  <c r="KE50" i="7"/>
  <c r="JF50" i="7"/>
  <c r="IG50" i="7"/>
  <c r="HH50" i="7"/>
  <c r="GI50" i="7"/>
  <c r="FJ50" i="7"/>
  <c r="EK50" i="7"/>
  <c r="DL50" i="7"/>
  <c r="CM50" i="7"/>
  <c r="BN50" i="7"/>
  <c r="AO50" i="7"/>
  <c r="AI50" i="7"/>
  <c r="AR50" i="7" s="1"/>
  <c r="X50" i="7"/>
  <c r="S50" i="7"/>
  <c r="P50" i="7"/>
  <c r="O50" i="7"/>
  <c r="V50" i="7" s="1"/>
  <c r="N50" i="7"/>
  <c r="U50" i="7" s="1"/>
  <c r="L50" i="7"/>
  <c r="K50" i="7"/>
  <c r="KE49" i="7"/>
  <c r="JF49" i="7"/>
  <c r="IG49" i="7"/>
  <c r="HH49" i="7"/>
  <c r="GI49" i="7"/>
  <c r="FJ49" i="7"/>
  <c r="EK49" i="7"/>
  <c r="DL49" i="7"/>
  <c r="CM49" i="7"/>
  <c r="BN49" i="7"/>
  <c r="AO49" i="7"/>
  <c r="AI49" i="7"/>
  <c r="AR49" i="7" s="1"/>
  <c r="X49" i="7"/>
  <c r="S49" i="7"/>
  <c r="P49" i="7"/>
  <c r="O49" i="7"/>
  <c r="V49" i="7" s="1"/>
  <c r="N49" i="7"/>
  <c r="U49" i="7" s="1"/>
  <c r="L49" i="7"/>
  <c r="K49" i="7"/>
  <c r="KE48" i="7"/>
  <c r="JF48" i="7"/>
  <c r="IG48" i="7"/>
  <c r="HH48" i="7"/>
  <c r="GI48" i="7"/>
  <c r="FJ48" i="7"/>
  <c r="EK48" i="7"/>
  <c r="DL48" i="7"/>
  <c r="CM48" i="7"/>
  <c r="BN48" i="7"/>
  <c r="AO48" i="7"/>
  <c r="AI48" i="7"/>
  <c r="AR48" i="7" s="1"/>
  <c r="X48" i="7"/>
  <c r="S48" i="7"/>
  <c r="P48" i="7"/>
  <c r="O48" i="7"/>
  <c r="V48" i="7" s="1"/>
  <c r="N48" i="7"/>
  <c r="U48" i="7" s="1"/>
  <c r="L48" i="7"/>
  <c r="K48" i="7"/>
  <c r="KE47" i="7"/>
  <c r="JF47" i="7"/>
  <c r="IG47" i="7"/>
  <c r="HH47" i="7"/>
  <c r="GI47" i="7"/>
  <c r="FJ47" i="7"/>
  <c r="EK47" i="7"/>
  <c r="DL47" i="7"/>
  <c r="CM47" i="7"/>
  <c r="BN47" i="7"/>
  <c r="AO47" i="7"/>
  <c r="AI47" i="7"/>
  <c r="AR47" i="7" s="1"/>
  <c r="X47" i="7"/>
  <c r="S47" i="7"/>
  <c r="P47" i="7"/>
  <c r="O47" i="7"/>
  <c r="V47" i="7" s="1"/>
  <c r="N47" i="7"/>
  <c r="U47" i="7" s="1"/>
  <c r="L47" i="7"/>
  <c r="K47" i="7"/>
  <c r="KE46" i="7"/>
  <c r="JF46" i="7"/>
  <c r="IG46" i="7"/>
  <c r="HH46" i="7"/>
  <c r="GI46" i="7"/>
  <c r="FJ46" i="7"/>
  <c r="EK46" i="7"/>
  <c r="DL46" i="7"/>
  <c r="CM46" i="7"/>
  <c r="BN46" i="7"/>
  <c r="AO46" i="7"/>
  <c r="AI46" i="7"/>
  <c r="AR46" i="7" s="1"/>
  <c r="X46" i="7"/>
  <c r="S46" i="7"/>
  <c r="P46" i="7"/>
  <c r="O46" i="7"/>
  <c r="V46" i="7" s="1"/>
  <c r="N46" i="7"/>
  <c r="U46" i="7" s="1"/>
  <c r="L46" i="7"/>
  <c r="K46" i="7"/>
  <c r="KE45" i="7"/>
  <c r="JF45" i="7"/>
  <c r="IG45" i="7"/>
  <c r="HH45" i="7"/>
  <c r="GI45" i="7"/>
  <c r="FJ45" i="7"/>
  <c r="EK45" i="7"/>
  <c r="DL45" i="7"/>
  <c r="CM45" i="7"/>
  <c r="BN45" i="7"/>
  <c r="AO45" i="7"/>
  <c r="AI45" i="7"/>
  <c r="AR45" i="7" s="1"/>
  <c r="X45" i="7"/>
  <c r="S45" i="7"/>
  <c r="P45" i="7"/>
  <c r="O45" i="7"/>
  <c r="V45" i="7" s="1"/>
  <c r="N45" i="7"/>
  <c r="U45" i="7" s="1"/>
  <c r="L45" i="7"/>
  <c r="K45" i="7"/>
  <c r="KE44" i="7"/>
  <c r="JF44" i="7"/>
  <c r="IG44" i="7"/>
  <c r="HH44" i="7"/>
  <c r="GI44" i="7"/>
  <c r="FJ44" i="7"/>
  <c r="EK44" i="7"/>
  <c r="DL44" i="7"/>
  <c r="CM44" i="7"/>
  <c r="BN44" i="7"/>
  <c r="AO44" i="7"/>
  <c r="AI44" i="7"/>
  <c r="AR44" i="7" s="1"/>
  <c r="X44" i="7"/>
  <c r="S44" i="7"/>
  <c r="P44" i="7"/>
  <c r="O44" i="7"/>
  <c r="V44" i="7" s="1"/>
  <c r="N44" i="7"/>
  <c r="U44" i="7" s="1"/>
  <c r="L44" i="7"/>
  <c r="K44" i="7"/>
  <c r="KE43" i="7"/>
  <c r="JF43" i="7"/>
  <c r="IG43" i="7"/>
  <c r="HH43" i="7"/>
  <c r="GI43" i="7"/>
  <c r="FJ43" i="7"/>
  <c r="EK43" i="7"/>
  <c r="DL43" i="7"/>
  <c r="CM43" i="7"/>
  <c r="BN43" i="7"/>
  <c r="AO43" i="7"/>
  <c r="AI43" i="7"/>
  <c r="AR43" i="7" s="1"/>
  <c r="X43" i="7"/>
  <c r="S43" i="7"/>
  <c r="P43" i="7"/>
  <c r="O43" i="7"/>
  <c r="V43" i="7" s="1"/>
  <c r="N43" i="7"/>
  <c r="U43" i="7" s="1"/>
  <c r="L43" i="7"/>
  <c r="K43" i="7"/>
  <c r="KE42" i="7"/>
  <c r="JF42" i="7"/>
  <c r="IG42" i="7"/>
  <c r="HH42" i="7"/>
  <c r="GI42" i="7"/>
  <c r="FJ42" i="7"/>
  <c r="EK42" i="7"/>
  <c r="DL42" i="7"/>
  <c r="CM42" i="7"/>
  <c r="BN42" i="7"/>
  <c r="AO42" i="7"/>
  <c r="AI42" i="7"/>
  <c r="AR42" i="7" s="1"/>
  <c r="X42" i="7"/>
  <c r="S42" i="7"/>
  <c r="P42" i="7"/>
  <c r="O42" i="7"/>
  <c r="V42" i="7" s="1"/>
  <c r="N42" i="7"/>
  <c r="U42" i="7" s="1"/>
  <c r="L42" i="7"/>
  <c r="K42" i="7"/>
  <c r="KE41" i="7"/>
  <c r="JF41" i="7"/>
  <c r="IG41" i="7"/>
  <c r="HH41" i="7"/>
  <c r="GI41" i="7"/>
  <c r="FJ41" i="7"/>
  <c r="EK41" i="7"/>
  <c r="DL41" i="7"/>
  <c r="CM41" i="7"/>
  <c r="BN41" i="7"/>
  <c r="AO41" i="7"/>
  <c r="AI41" i="7"/>
  <c r="AR41" i="7" s="1"/>
  <c r="X41" i="7"/>
  <c r="S41" i="7"/>
  <c r="P41" i="7"/>
  <c r="O41" i="7"/>
  <c r="V41" i="7" s="1"/>
  <c r="N41" i="7"/>
  <c r="U41" i="7" s="1"/>
  <c r="L41" i="7"/>
  <c r="K41" i="7"/>
  <c r="KE40" i="7"/>
  <c r="JF40" i="7"/>
  <c r="IG40" i="7"/>
  <c r="HH40" i="7"/>
  <c r="GI40" i="7"/>
  <c r="FJ40" i="7"/>
  <c r="EK40" i="7"/>
  <c r="DL40" i="7"/>
  <c r="CM40" i="7"/>
  <c r="BN40" i="7"/>
  <c r="AO40" i="7"/>
  <c r="AI40" i="7"/>
  <c r="AR40" i="7" s="1"/>
  <c r="X40" i="7"/>
  <c r="S40" i="7"/>
  <c r="P40" i="7"/>
  <c r="O40" i="7"/>
  <c r="V40" i="7" s="1"/>
  <c r="N40" i="7"/>
  <c r="U40" i="7" s="1"/>
  <c r="L40" i="7"/>
  <c r="K40" i="7"/>
  <c r="KE39" i="7"/>
  <c r="JF39" i="7"/>
  <c r="IG39" i="7"/>
  <c r="HH39" i="7"/>
  <c r="GI39" i="7"/>
  <c r="FJ39" i="7"/>
  <c r="EK39" i="7"/>
  <c r="DL39" i="7"/>
  <c r="CM39" i="7"/>
  <c r="BN39" i="7"/>
  <c r="AO39" i="7"/>
  <c r="AI39" i="7"/>
  <c r="AR39" i="7" s="1"/>
  <c r="X39" i="7"/>
  <c r="S39" i="7"/>
  <c r="P39" i="7"/>
  <c r="O39" i="7"/>
  <c r="V39" i="7" s="1"/>
  <c r="N39" i="7"/>
  <c r="U39" i="7" s="1"/>
  <c r="L39" i="7"/>
  <c r="K39" i="7"/>
  <c r="KE38" i="7"/>
  <c r="JF38" i="7"/>
  <c r="IG38" i="7"/>
  <c r="HH38" i="7"/>
  <c r="GI38" i="7"/>
  <c r="FJ38" i="7"/>
  <c r="EK38" i="7"/>
  <c r="DL38" i="7"/>
  <c r="CM38" i="7"/>
  <c r="BN38" i="7"/>
  <c r="AO38" i="7"/>
  <c r="AI38" i="7"/>
  <c r="AR38" i="7" s="1"/>
  <c r="X38" i="7"/>
  <c r="S38" i="7"/>
  <c r="P38" i="7"/>
  <c r="O38" i="7"/>
  <c r="V38" i="7" s="1"/>
  <c r="N38" i="7"/>
  <c r="U38" i="7" s="1"/>
  <c r="L38" i="7"/>
  <c r="K38" i="7"/>
  <c r="KE37" i="7"/>
  <c r="JF37" i="7"/>
  <c r="IG37" i="7"/>
  <c r="HH37" i="7"/>
  <c r="GI37" i="7"/>
  <c r="FJ37" i="7"/>
  <c r="EK37" i="7"/>
  <c r="DL37" i="7"/>
  <c r="CM37" i="7"/>
  <c r="BN37" i="7"/>
  <c r="AO37" i="7"/>
  <c r="AI37" i="7"/>
  <c r="AR37" i="7" s="1"/>
  <c r="X37" i="7"/>
  <c r="S37" i="7"/>
  <c r="P37" i="7"/>
  <c r="O37" i="7"/>
  <c r="V37" i="7" s="1"/>
  <c r="N37" i="7"/>
  <c r="U37" i="7" s="1"/>
  <c r="L37" i="7"/>
  <c r="K37" i="7"/>
  <c r="KE36" i="7"/>
  <c r="JF36" i="7"/>
  <c r="IG36" i="7"/>
  <c r="HH36" i="7"/>
  <c r="GI36" i="7"/>
  <c r="FJ36" i="7"/>
  <c r="EK36" i="7"/>
  <c r="DL36" i="7"/>
  <c r="CM36" i="7"/>
  <c r="BN36" i="7"/>
  <c r="AO36" i="7"/>
  <c r="AI36" i="7"/>
  <c r="AR36" i="7" s="1"/>
  <c r="X36" i="7"/>
  <c r="S36" i="7"/>
  <c r="P36" i="7"/>
  <c r="O36" i="7"/>
  <c r="V36" i="7" s="1"/>
  <c r="N36" i="7"/>
  <c r="U36" i="7" s="1"/>
  <c r="L36" i="7"/>
  <c r="K36" i="7"/>
  <c r="KE35" i="7"/>
  <c r="JF35" i="7"/>
  <c r="IG35" i="7"/>
  <c r="HH35" i="7"/>
  <c r="GI35" i="7"/>
  <c r="FJ35" i="7"/>
  <c r="EK35" i="7"/>
  <c r="DL35" i="7"/>
  <c r="CM35" i="7"/>
  <c r="BN35" i="7"/>
  <c r="AO35" i="7"/>
  <c r="AI35" i="7"/>
  <c r="AR35" i="7" s="1"/>
  <c r="X35" i="7"/>
  <c r="S35" i="7"/>
  <c r="P35" i="7"/>
  <c r="O35" i="7"/>
  <c r="V35" i="7" s="1"/>
  <c r="N35" i="7"/>
  <c r="U35" i="7" s="1"/>
  <c r="L35" i="7"/>
  <c r="K35" i="7"/>
  <c r="KE34" i="7"/>
  <c r="JF34" i="7"/>
  <c r="IG34" i="7"/>
  <c r="HH34" i="7"/>
  <c r="GI34" i="7"/>
  <c r="FJ34" i="7"/>
  <c r="EK34" i="7"/>
  <c r="DL34" i="7"/>
  <c r="CM34" i="7"/>
  <c r="BN34" i="7"/>
  <c r="AO34" i="7"/>
  <c r="AI34" i="7"/>
  <c r="AR34" i="7" s="1"/>
  <c r="X34" i="7"/>
  <c r="S34" i="7"/>
  <c r="P34" i="7"/>
  <c r="O34" i="7"/>
  <c r="V34" i="7" s="1"/>
  <c r="N34" i="7"/>
  <c r="U34" i="7" s="1"/>
  <c r="L34" i="7"/>
  <c r="K34" i="7"/>
  <c r="KE33" i="7"/>
  <c r="JF33" i="7"/>
  <c r="IG33" i="7"/>
  <c r="HH33" i="7"/>
  <c r="GI33" i="7"/>
  <c r="FJ33" i="7"/>
  <c r="EK33" i="7"/>
  <c r="DL33" i="7"/>
  <c r="CM33" i="7"/>
  <c r="BN33" i="7"/>
  <c r="AO33" i="7"/>
  <c r="AI33" i="7"/>
  <c r="AR33" i="7" s="1"/>
  <c r="X33" i="7"/>
  <c r="S33" i="7"/>
  <c r="P33" i="7"/>
  <c r="O33" i="7"/>
  <c r="V33" i="7" s="1"/>
  <c r="N33" i="7"/>
  <c r="U33" i="7" s="1"/>
  <c r="L33" i="7"/>
  <c r="K33" i="7"/>
  <c r="KE32" i="7"/>
  <c r="JF32" i="7"/>
  <c r="IG32" i="7"/>
  <c r="HH32" i="7"/>
  <c r="GI32" i="7"/>
  <c r="FJ32" i="7"/>
  <c r="EK32" i="7"/>
  <c r="DL32" i="7"/>
  <c r="CM32" i="7"/>
  <c r="BN32" i="7"/>
  <c r="AO32" i="7"/>
  <c r="AI32" i="7"/>
  <c r="AR32" i="7" s="1"/>
  <c r="X32" i="7"/>
  <c r="S32" i="7"/>
  <c r="P32" i="7"/>
  <c r="O32" i="7"/>
  <c r="V32" i="7" s="1"/>
  <c r="N32" i="7"/>
  <c r="U32" i="7" s="1"/>
  <c r="L32" i="7"/>
  <c r="K32" i="7"/>
  <c r="KE31" i="7"/>
  <c r="JF31" i="7"/>
  <c r="IG31" i="7"/>
  <c r="HH31" i="7"/>
  <c r="GI31" i="7"/>
  <c r="FJ31" i="7"/>
  <c r="EK31" i="7"/>
  <c r="DL31" i="7"/>
  <c r="CM31" i="7"/>
  <c r="BN31" i="7"/>
  <c r="AO31" i="7"/>
  <c r="AI31" i="7"/>
  <c r="AR31" i="7" s="1"/>
  <c r="X31" i="7"/>
  <c r="S31" i="7"/>
  <c r="P31" i="7"/>
  <c r="O31" i="7"/>
  <c r="V31" i="7" s="1"/>
  <c r="N31" i="7"/>
  <c r="U31" i="7" s="1"/>
  <c r="L31" i="7"/>
  <c r="K31" i="7"/>
  <c r="KE30" i="7"/>
  <c r="JF30" i="7"/>
  <c r="IG30" i="7"/>
  <c r="HH30" i="7"/>
  <c r="GI30" i="7"/>
  <c r="FJ30" i="7"/>
  <c r="EK30" i="7"/>
  <c r="DL30" i="7"/>
  <c r="CM30" i="7"/>
  <c r="BN30" i="7"/>
  <c r="AO30" i="7"/>
  <c r="AI30" i="7"/>
  <c r="AR30" i="7" s="1"/>
  <c r="X30" i="7"/>
  <c r="S30" i="7"/>
  <c r="P30" i="7"/>
  <c r="O30" i="7"/>
  <c r="V30" i="7" s="1"/>
  <c r="N30" i="7"/>
  <c r="U30" i="7" s="1"/>
  <c r="L30" i="7"/>
  <c r="K30" i="7"/>
  <c r="KE29" i="7"/>
  <c r="JF29" i="7"/>
  <c r="IG29" i="7"/>
  <c r="HH29" i="7"/>
  <c r="GI29" i="7"/>
  <c r="FJ29" i="7"/>
  <c r="EK29" i="7"/>
  <c r="DL29" i="7"/>
  <c r="CM29" i="7"/>
  <c r="BN29" i="7"/>
  <c r="AO29" i="7"/>
  <c r="AI29" i="7"/>
  <c r="AR29" i="7" s="1"/>
  <c r="X29" i="7"/>
  <c r="S29" i="7"/>
  <c r="P29" i="7"/>
  <c r="O29" i="7"/>
  <c r="V29" i="7" s="1"/>
  <c r="N29" i="7"/>
  <c r="U29" i="7" s="1"/>
  <c r="L29" i="7"/>
  <c r="K29" i="7"/>
  <c r="KE28" i="7"/>
  <c r="JF28" i="7"/>
  <c r="IG28" i="7"/>
  <c r="HH28" i="7"/>
  <c r="GI28" i="7"/>
  <c r="FJ28" i="7"/>
  <c r="EK28" i="7"/>
  <c r="DL28" i="7"/>
  <c r="CM28" i="7"/>
  <c r="BN28" i="7"/>
  <c r="AO28" i="7"/>
  <c r="AI28" i="7"/>
  <c r="AR28" i="7" s="1"/>
  <c r="X28" i="7"/>
  <c r="S28" i="7"/>
  <c r="P28" i="7"/>
  <c r="O28" i="7"/>
  <c r="V28" i="7" s="1"/>
  <c r="N28" i="7"/>
  <c r="U28" i="7" s="1"/>
  <c r="L28" i="7"/>
  <c r="K28" i="7"/>
  <c r="KE27" i="7"/>
  <c r="JF27" i="7"/>
  <c r="IG27" i="7"/>
  <c r="HH27" i="7"/>
  <c r="GI27" i="7"/>
  <c r="FJ27" i="7"/>
  <c r="EK27" i="7"/>
  <c r="DL27" i="7"/>
  <c r="CM27" i="7"/>
  <c r="BN27" i="7"/>
  <c r="AO27" i="7"/>
  <c r="AI27" i="7"/>
  <c r="AR27" i="7" s="1"/>
  <c r="X27" i="7"/>
  <c r="S27" i="7"/>
  <c r="P27" i="7"/>
  <c r="O27" i="7"/>
  <c r="V27" i="7" s="1"/>
  <c r="N27" i="7"/>
  <c r="U27" i="7" s="1"/>
  <c r="L27" i="7"/>
  <c r="K27" i="7"/>
  <c r="KE26" i="7"/>
  <c r="JF26" i="7"/>
  <c r="IG26" i="7"/>
  <c r="HH26" i="7"/>
  <c r="GI26" i="7"/>
  <c r="FJ26" i="7"/>
  <c r="EK26" i="7"/>
  <c r="DL26" i="7"/>
  <c r="CM26" i="7"/>
  <c r="BN26" i="7"/>
  <c r="AO26" i="7"/>
  <c r="AI26" i="7"/>
  <c r="AR26" i="7" s="1"/>
  <c r="X26" i="7"/>
  <c r="S26" i="7"/>
  <c r="P26" i="7"/>
  <c r="O26" i="7"/>
  <c r="V26" i="7" s="1"/>
  <c r="N26" i="7"/>
  <c r="U26" i="7" s="1"/>
  <c r="L26" i="7"/>
  <c r="K26" i="7"/>
  <c r="KE25" i="7"/>
  <c r="JF25" i="7"/>
  <c r="IG25" i="7"/>
  <c r="HH25" i="7"/>
  <c r="GI25" i="7"/>
  <c r="FJ25" i="7"/>
  <c r="EK25" i="7"/>
  <c r="DL25" i="7"/>
  <c r="CM25" i="7"/>
  <c r="BN25" i="7"/>
  <c r="AO25" i="7"/>
  <c r="AI25" i="7"/>
  <c r="AR25" i="7" s="1"/>
  <c r="X25" i="7"/>
  <c r="S25" i="7"/>
  <c r="P25" i="7"/>
  <c r="O25" i="7"/>
  <c r="V25" i="7" s="1"/>
  <c r="N25" i="7"/>
  <c r="U25" i="7" s="1"/>
  <c r="L25" i="7"/>
  <c r="K25" i="7"/>
  <c r="KE24" i="7"/>
  <c r="JF24" i="7"/>
  <c r="IG24" i="7"/>
  <c r="HH24" i="7"/>
  <c r="GI24" i="7"/>
  <c r="FJ24" i="7"/>
  <c r="EK24" i="7"/>
  <c r="DL24" i="7"/>
  <c r="CM24" i="7"/>
  <c r="BN24" i="7"/>
  <c r="AO24" i="7"/>
  <c r="AI24" i="7"/>
  <c r="AR24" i="7" s="1"/>
  <c r="X24" i="7"/>
  <c r="S24" i="7"/>
  <c r="P24" i="7"/>
  <c r="O24" i="7"/>
  <c r="V24" i="7" s="1"/>
  <c r="N24" i="7"/>
  <c r="U24" i="7" s="1"/>
  <c r="L24" i="7"/>
  <c r="K24" i="7"/>
  <c r="KE23" i="7"/>
  <c r="JF23" i="7"/>
  <c r="IG23" i="7"/>
  <c r="HH23" i="7"/>
  <c r="GI23" i="7"/>
  <c r="FJ23" i="7"/>
  <c r="EK23" i="7"/>
  <c r="DL23" i="7"/>
  <c r="CM23" i="7"/>
  <c r="BN23" i="7"/>
  <c r="AO23" i="7"/>
  <c r="AI23" i="7"/>
  <c r="AR23" i="7" s="1"/>
  <c r="X23" i="7"/>
  <c r="S23" i="7"/>
  <c r="P23" i="7"/>
  <c r="O23" i="7"/>
  <c r="V23" i="7" s="1"/>
  <c r="N23" i="7"/>
  <c r="U23" i="7" s="1"/>
  <c r="L23" i="7"/>
  <c r="K23" i="7"/>
  <c r="KE22" i="7"/>
  <c r="JF22" i="7"/>
  <c r="IG22" i="7"/>
  <c r="HH22" i="7"/>
  <c r="GI22" i="7"/>
  <c r="FJ22" i="7"/>
  <c r="EK22" i="7"/>
  <c r="DL22" i="7"/>
  <c r="CM22" i="7"/>
  <c r="BN22" i="7"/>
  <c r="AO22" i="7"/>
  <c r="AI22" i="7"/>
  <c r="AR22" i="7" s="1"/>
  <c r="X22" i="7"/>
  <c r="S22" i="7"/>
  <c r="P22" i="7"/>
  <c r="O22" i="7"/>
  <c r="V22" i="7" s="1"/>
  <c r="N22" i="7"/>
  <c r="U22" i="7" s="1"/>
  <c r="L22" i="7"/>
  <c r="K22" i="7"/>
  <c r="KE21" i="7"/>
  <c r="JF21" i="7"/>
  <c r="IG21" i="7"/>
  <c r="HH21" i="7"/>
  <c r="GI21" i="7"/>
  <c r="FJ21" i="7"/>
  <c r="EK21" i="7"/>
  <c r="DL21" i="7"/>
  <c r="CM21" i="7"/>
  <c r="BN21" i="7"/>
  <c r="AO21" i="7"/>
  <c r="AI21" i="7"/>
  <c r="AR21" i="7" s="1"/>
  <c r="X21" i="7"/>
  <c r="S21" i="7"/>
  <c r="P21" i="7"/>
  <c r="O21" i="7"/>
  <c r="V21" i="7" s="1"/>
  <c r="N21" i="7"/>
  <c r="U21" i="7" s="1"/>
  <c r="L21" i="7"/>
  <c r="K21" i="7"/>
  <c r="KE20" i="7"/>
  <c r="JF20" i="7"/>
  <c r="IG20" i="7"/>
  <c r="HH20" i="7"/>
  <c r="GI20" i="7"/>
  <c r="FJ20" i="7"/>
  <c r="EK20" i="7"/>
  <c r="DL20" i="7"/>
  <c r="CM20" i="7"/>
  <c r="BN20" i="7"/>
  <c r="AO20" i="7"/>
  <c r="AI20" i="7"/>
  <c r="AR20" i="7" s="1"/>
  <c r="X20" i="7"/>
  <c r="S20" i="7"/>
  <c r="P20" i="7"/>
  <c r="O20" i="7"/>
  <c r="V20" i="7" s="1"/>
  <c r="N20" i="7"/>
  <c r="U20" i="7" s="1"/>
  <c r="L20" i="7"/>
  <c r="K20" i="7"/>
  <c r="KE19" i="7"/>
  <c r="JF19" i="7"/>
  <c r="IG19" i="7"/>
  <c r="HH19" i="7"/>
  <c r="GI19" i="7"/>
  <c r="FJ19" i="7"/>
  <c r="EK19" i="7"/>
  <c r="DL19" i="7"/>
  <c r="CM19" i="7"/>
  <c r="BN19" i="7"/>
  <c r="AO19" i="7"/>
  <c r="AI19" i="7"/>
  <c r="AR19" i="7" s="1"/>
  <c r="X19" i="7"/>
  <c r="S19" i="7"/>
  <c r="P19" i="7"/>
  <c r="O19" i="7"/>
  <c r="V19" i="7" s="1"/>
  <c r="N19" i="7"/>
  <c r="U19" i="7" s="1"/>
  <c r="L19" i="7"/>
  <c r="K19" i="7"/>
  <c r="KE18" i="7"/>
  <c r="JF18" i="7"/>
  <c r="IG18" i="7"/>
  <c r="HH18" i="7"/>
  <c r="GI18" i="7"/>
  <c r="FJ18" i="7"/>
  <c r="EK18" i="7"/>
  <c r="DL18" i="7"/>
  <c r="CM18" i="7"/>
  <c r="BN18" i="7"/>
  <c r="AO18" i="7"/>
  <c r="AI18" i="7"/>
  <c r="AR18" i="7" s="1"/>
  <c r="X18" i="7"/>
  <c r="S18" i="7"/>
  <c r="P18" i="7"/>
  <c r="O18" i="7"/>
  <c r="V18" i="7" s="1"/>
  <c r="N18" i="7"/>
  <c r="U18" i="7" s="1"/>
  <c r="L18" i="7"/>
  <c r="K18" i="7"/>
  <c r="KE17" i="7"/>
  <c r="JF17" i="7"/>
  <c r="IG17" i="7"/>
  <c r="HH17" i="7"/>
  <c r="GI17" i="7"/>
  <c r="FJ17" i="7"/>
  <c r="EK17" i="7"/>
  <c r="DL17" i="7"/>
  <c r="CM17" i="7"/>
  <c r="BN17" i="7"/>
  <c r="AO17" i="7"/>
  <c r="AI17" i="7"/>
  <c r="AR17" i="7" s="1"/>
  <c r="X17" i="7"/>
  <c r="S17" i="7"/>
  <c r="P17" i="7"/>
  <c r="O17" i="7"/>
  <c r="V17" i="7" s="1"/>
  <c r="N17" i="7"/>
  <c r="U17" i="7" s="1"/>
  <c r="L17" i="7"/>
  <c r="K17" i="7"/>
  <c r="KE16" i="7"/>
  <c r="JF16" i="7"/>
  <c r="IG16" i="7"/>
  <c r="HH16" i="7"/>
  <c r="GI16" i="7"/>
  <c r="FJ16" i="7"/>
  <c r="EK16" i="7"/>
  <c r="DL16" i="7"/>
  <c r="CM16" i="7"/>
  <c r="BN16" i="7"/>
  <c r="AO16" i="7"/>
  <c r="AI16" i="7"/>
  <c r="AR16" i="7" s="1"/>
  <c r="X16" i="7"/>
  <c r="S16" i="7"/>
  <c r="P16" i="7"/>
  <c r="O16" i="7"/>
  <c r="V16" i="7" s="1"/>
  <c r="N16" i="7"/>
  <c r="U16" i="7" s="1"/>
  <c r="L16" i="7"/>
  <c r="K16" i="7"/>
  <c r="KE15" i="7"/>
  <c r="JF15" i="7"/>
  <c r="IG15" i="7"/>
  <c r="HH15" i="7"/>
  <c r="GI15" i="7"/>
  <c r="FJ15" i="7"/>
  <c r="EK15" i="7"/>
  <c r="DL15" i="7"/>
  <c r="CM15" i="7"/>
  <c r="BN15" i="7"/>
  <c r="AO15" i="7"/>
  <c r="AI15" i="7"/>
  <c r="AR15" i="7" s="1"/>
  <c r="X15" i="7"/>
  <c r="S15" i="7"/>
  <c r="P15" i="7"/>
  <c r="O15" i="7"/>
  <c r="V15" i="7" s="1"/>
  <c r="N15" i="7"/>
  <c r="U15" i="7" s="1"/>
  <c r="L15" i="7"/>
  <c r="K15" i="7"/>
  <c r="KE14" i="7"/>
  <c r="JF14" i="7"/>
  <c r="IG14" i="7"/>
  <c r="HH14" i="7"/>
  <c r="GI14" i="7"/>
  <c r="FJ14" i="7"/>
  <c r="EK14" i="7"/>
  <c r="DL14" i="7"/>
  <c r="CM14" i="7"/>
  <c r="BN14" i="7"/>
  <c r="AO14" i="7"/>
  <c r="AN14" i="7"/>
  <c r="AU14" i="7" s="1"/>
  <c r="AI14" i="7"/>
  <c r="AR14" i="7" s="1"/>
  <c r="X14" i="7"/>
  <c r="S14" i="7"/>
  <c r="P14" i="7"/>
  <c r="O14" i="7"/>
  <c r="V14" i="7" s="1"/>
  <c r="N14" i="7"/>
  <c r="U14" i="7" s="1"/>
  <c r="L14" i="7"/>
  <c r="K14" i="7"/>
  <c r="KE13" i="7"/>
  <c r="JF13" i="7"/>
  <c r="IG13" i="7"/>
  <c r="HH13" i="7"/>
  <c r="GI13" i="7"/>
  <c r="FJ13" i="7"/>
  <c r="EK13" i="7"/>
  <c r="DL13" i="7"/>
  <c r="CM13" i="7"/>
  <c r="BN13" i="7"/>
  <c r="AO13" i="7"/>
  <c r="AI13" i="7"/>
  <c r="BH30" i="7" s="1"/>
  <c r="BQ30" i="7" s="1"/>
  <c r="X13" i="7"/>
  <c r="S13" i="7"/>
  <c r="P13" i="7"/>
  <c r="O13" i="7"/>
  <c r="V13" i="7" s="1"/>
  <c r="N13" i="7"/>
  <c r="AM26" i="7" s="1"/>
  <c r="AT26" i="7" s="1"/>
  <c r="L13" i="7"/>
  <c r="AK26" i="7" s="1"/>
  <c r="K13" i="7"/>
  <c r="AJ35" i="7" s="1"/>
  <c r="KE112" i="6"/>
  <c r="JF112" i="6"/>
  <c r="IG112" i="6"/>
  <c r="HH112" i="6"/>
  <c r="GI112" i="6"/>
  <c r="FJ112" i="6"/>
  <c r="EK112" i="6"/>
  <c r="DL112" i="6"/>
  <c r="CM112" i="6"/>
  <c r="BN112" i="6"/>
  <c r="AO112" i="6"/>
  <c r="AI112" i="6"/>
  <c r="AR112" i="6" s="1"/>
  <c r="X112" i="6"/>
  <c r="S112" i="6"/>
  <c r="P112" i="6"/>
  <c r="O112" i="6"/>
  <c r="V112" i="6" s="1"/>
  <c r="N112" i="6"/>
  <c r="U112" i="6" s="1"/>
  <c r="L112" i="6"/>
  <c r="K112" i="6"/>
  <c r="KE111" i="6"/>
  <c r="JF111" i="6"/>
  <c r="IG111" i="6"/>
  <c r="HH111" i="6"/>
  <c r="GI111" i="6"/>
  <c r="FJ111" i="6"/>
  <c r="EK111" i="6"/>
  <c r="DL111" i="6"/>
  <c r="CM111" i="6"/>
  <c r="BN111" i="6"/>
  <c r="AO111" i="6"/>
  <c r="AI111" i="6"/>
  <c r="AR111" i="6" s="1"/>
  <c r="X111" i="6"/>
  <c r="S111" i="6"/>
  <c r="P111" i="6"/>
  <c r="O111" i="6"/>
  <c r="V111" i="6" s="1"/>
  <c r="N111" i="6"/>
  <c r="U111" i="6" s="1"/>
  <c r="L111" i="6"/>
  <c r="K111" i="6"/>
  <c r="KE110" i="6"/>
  <c r="JF110" i="6"/>
  <c r="IG110" i="6"/>
  <c r="HH110" i="6"/>
  <c r="GI110" i="6"/>
  <c r="FJ110" i="6"/>
  <c r="EK110" i="6"/>
  <c r="DL110" i="6"/>
  <c r="CM110" i="6"/>
  <c r="BN110" i="6"/>
  <c r="AO110" i="6"/>
  <c r="AI110" i="6"/>
  <c r="AR110" i="6" s="1"/>
  <c r="X110" i="6"/>
  <c r="S110" i="6"/>
  <c r="P110" i="6"/>
  <c r="O110" i="6"/>
  <c r="V110" i="6" s="1"/>
  <c r="N110" i="6"/>
  <c r="U110" i="6" s="1"/>
  <c r="L110" i="6"/>
  <c r="K110" i="6"/>
  <c r="KE109" i="6"/>
  <c r="JF109" i="6"/>
  <c r="IG109" i="6"/>
  <c r="HH109" i="6"/>
  <c r="GI109" i="6"/>
  <c r="FJ109" i="6"/>
  <c r="EK109" i="6"/>
  <c r="DL109" i="6"/>
  <c r="CM109" i="6"/>
  <c r="BN109" i="6"/>
  <c r="AO109" i="6"/>
  <c r="AI109" i="6"/>
  <c r="AR109" i="6" s="1"/>
  <c r="X109" i="6"/>
  <c r="S109" i="6"/>
  <c r="P109" i="6"/>
  <c r="O109" i="6"/>
  <c r="V109" i="6" s="1"/>
  <c r="N109" i="6"/>
  <c r="U109" i="6" s="1"/>
  <c r="L109" i="6"/>
  <c r="K109" i="6"/>
  <c r="KE108" i="6"/>
  <c r="JF108" i="6"/>
  <c r="IG108" i="6"/>
  <c r="HH108" i="6"/>
  <c r="GI108" i="6"/>
  <c r="FJ108" i="6"/>
  <c r="EK108" i="6"/>
  <c r="DL108" i="6"/>
  <c r="CM108" i="6"/>
  <c r="BN108" i="6"/>
  <c r="AO108" i="6"/>
  <c r="AI108" i="6"/>
  <c r="AR108" i="6" s="1"/>
  <c r="X108" i="6"/>
  <c r="S108" i="6"/>
  <c r="P108" i="6"/>
  <c r="O108" i="6"/>
  <c r="V108" i="6" s="1"/>
  <c r="N108" i="6"/>
  <c r="U108" i="6" s="1"/>
  <c r="L108" i="6"/>
  <c r="K108" i="6"/>
  <c r="KE107" i="6"/>
  <c r="JF107" i="6"/>
  <c r="IG107" i="6"/>
  <c r="HH107" i="6"/>
  <c r="GI107" i="6"/>
  <c r="FJ107" i="6"/>
  <c r="EK107" i="6"/>
  <c r="DL107" i="6"/>
  <c r="CM107" i="6"/>
  <c r="BN107" i="6"/>
  <c r="AO107" i="6"/>
  <c r="AI107" i="6"/>
  <c r="AR107" i="6" s="1"/>
  <c r="X107" i="6"/>
  <c r="S107" i="6"/>
  <c r="P107" i="6"/>
  <c r="O107" i="6"/>
  <c r="V107" i="6" s="1"/>
  <c r="N107" i="6"/>
  <c r="U107" i="6" s="1"/>
  <c r="L107" i="6"/>
  <c r="K107" i="6"/>
  <c r="KE106" i="6"/>
  <c r="JF106" i="6"/>
  <c r="IG106" i="6"/>
  <c r="HH106" i="6"/>
  <c r="GI106" i="6"/>
  <c r="FJ106" i="6"/>
  <c r="EK106" i="6"/>
  <c r="DL106" i="6"/>
  <c r="CM106" i="6"/>
  <c r="BN106" i="6"/>
  <c r="AO106" i="6"/>
  <c r="AI106" i="6"/>
  <c r="AR106" i="6" s="1"/>
  <c r="X106" i="6"/>
  <c r="S106" i="6"/>
  <c r="P106" i="6"/>
  <c r="O106" i="6"/>
  <c r="V106" i="6" s="1"/>
  <c r="N106" i="6"/>
  <c r="U106" i="6" s="1"/>
  <c r="L106" i="6"/>
  <c r="K106" i="6"/>
  <c r="KE105" i="6"/>
  <c r="JF105" i="6"/>
  <c r="IG105" i="6"/>
  <c r="HH105" i="6"/>
  <c r="GI105" i="6"/>
  <c r="FJ105" i="6"/>
  <c r="EK105" i="6"/>
  <c r="DL105" i="6"/>
  <c r="CM105" i="6"/>
  <c r="BN105" i="6"/>
  <c r="AO105" i="6"/>
  <c r="AI105" i="6"/>
  <c r="AR105" i="6" s="1"/>
  <c r="X105" i="6"/>
  <c r="S105" i="6"/>
  <c r="P105" i="6"/>
  <c r="O105" i="6"/>
  <c r="V105" i="6" s="1"/>
  <c r="N105" i="6"/>
  <c r="U105" i="6" s="1"/>
  <c r="L105" i="6"/>
  <c r="K105" i="6"/>
  <c r="KE104" i="6"/>
  <c r="JF104" i="6"/>
  <c r="IG104" i="6"/>
  <c r="HH104" i="6"/>
  <c r="GI104" i="6"/>
  <c r="FJ104" i="6"/>
  <c r="EK104" i="6"/>
  <c r="DL104" i="6"/>
  <c r="CM104" i="6"/>
  <c r="BN104" i="6"/>
  <c r="AO104" i="6"/>
  <c r="AI104" i="6"/>
  <c r="AR104" i="6" s="1"/>
  <c r="X104" i="6"/>
  <c r="S104" i="6"/>
  <c r="P104" i="6"/>
  <c r="O104" i="6"/>
  <c r="V104" i="6" s="1"/>
  <c r="N104" i="6"/>
  <c r="U104" i="6" s="1"/>
  <c r="L104" i="6"/>
  <c r="K104" i="6"/>
  <c r="KE103" i="6"/>
  <c r="JF103" i="6"/>
  <c r="IG103" i="6"/>
  <c r="HH103" i="6"/>
  <c r="GI103" i="6"/>
  <c r="FJ103" i="6"/>
  <c r="EK103" i="6"/>
  <c r="DL103" i="6"/>
  <c r="CM103" i="6"/>
  <c r="BN103" i="6"/>
  <c r="AO103" i="6"/>
  <c r="AI103" i="6"/>
  <c r="AR103" i="6" s="1"/>
  <c r="X103" i="6"/>
  <c r="S103" i="6"/>
  <c r="P103" i="6"/>
  <c r="O103" i="6"/>
  <c r="V103" i="6" s="1"/>
  <c r="N103" i="6"/>
  <c r="U103" i="6" s="1"/>
  <c r="L103" i="6"/>
  <c r="K103" i="6"/>
  <c r="KE102" i="6"/>
  <c r="JF102" i="6"/>
  <c r="IG102" i="6"/>
  <c r="HH102" i="6"/>
  <c r="GI102" i="6"/>
  <c r="FJ102" i="6"/>
  <c r="EK102" i="6"/>
  <c r="DL102" i="6"/>
  <c r="CM102" i="6"/>
  <c r="BN102" i="6"/>
  <c r="AO102" i="6"/>
  <c r="AI102" i="6"/>
  <c r="AR102" i="6" s="1"/>
  <c r="X102" i="6"/>
  <c r="S102" i="6"/>
  <c r="P102" i="6"/>
  <c r="O102" i="6"/>
  <c r="V102" i="6" s="1"/>
  <c r="N102" i="6"/>
  <c r="U102" i="6" s="1"/>
  <c r="L102" i="6"/>
  <c r="K102" i="6"/>
  <c r="KE101" i="6"/>
  <c r="JF101" i="6"/>
  <c r="IG101" i="6"/>
  <c r="HH101" i="6"/>
  <c r="GI101" i="6"/>
  <c r="FJ101" i="6"/>
  <c r="EK101" i="6"/>
  <c r="DL101" i="6"/>
  <c r="CM101" i="6"/>
  <c r="BN101" i="6"/>
  <c r="AO101" i="6"/>
  <c r="AI101" i="6"/>
  <c r="AR101" i="6" s="1"/>
  <c r="X101" i="6"/>
  <c r="S101" i="6"/>
  <c r="P101" i="6"/>
  <c r="O101" i="6"/>
  <c r="V101" i="6" s="1"/>
  <c r="N101" i="6"/>
  <c r="U101" i="6" s="1"/>
  <c r="L101" i="6"/>
  <c r="K101" i="6"/>
  <c r="KE100" i="6"/>
  <c r="JF100" i="6"/>
  <c r="IG100" i="6"/>
  <c r="HH100" i="6"/>
  <c r="GI100" i="6"/>
  <c r="FJ100" i="6"/>
  <c r="EK100" i="6"/>
  <c r="DL100" i="6"/>
  <c r="CM100" i="6"/>
  <c r="BN100" i="6"/>
  <c r="AO100" i="6"/>
  <c r="AI100" i="6"/>
  <c r="AR100" i="6" s="1"/>
  <c r="X100" i="6"/>
  <c r="S100" i="6"/>
  <c r="P100" i="6"/>
  <c r="O100" i="6"/>
  <c r="V100" i="6" s="1"/>
  <c r="N100" i="6"/>
  <c r="U100" i="6" s="1"/>
  <c r="L100" i="6"/>
  <c r="K100" i="6"/>
  <c r="KE99" i="6"/>
  <c r="JF99" i="6"/>
  <c r="IG99" i="6"/>
  <c r="HH99" i="6"/>
  <c r="GI99" i="6"/>
  <c r="FJ99" i="6"/>
  <c r="EK99" i="6"/>
  <c r="DL99" i="6"/>
  <c r="CM99" i="6"/>
  <c r="BN99" i="6"/>
  <c r="AO99" i="6"/>
  <c r="AI99" i="6"/>
  <c r="AR99" i="6" s="1"/>
  <c r="X99" i="6"/>
  <c r="S99" i="6"/>
  <c r="P99" i="6"/>
  <c r="O99" i="6"/>
  <c r="V99" i="6" s="1"/>
  <c r="N99" i="6"/>
  <c r="U99" i="6" s="1"/>
  <c r="L99" i="6"/>
  <c r="K99" i="6"/>
  <c r="KE98" i="6"/>
  <c r="JF98" i="6"/>
  <c r="IG98" i="6"/>
  <c r="HH98" i="6"/>
  <c r="GI98" i="6"/>
  <c r="FJ98" i="6"/>
  <c r="EK98" i="6"/>
  <c r="DL98" i="6"/>
  <c r="CM98" i="6"/>
  <c r="BN98" i="6"/>
  <c r="AO98" i="6"/>
  <c r="AI98" i="6"/>
  <c r="AR98" i="6" s="1"/>
  <c r="X98" i="6"/>
  <c r="S98" i="6"/>
  <c r="P98" i="6"/>
  <c r="O98" i="6"/>
  <c r="V98" i="6" s="1"/>
  <c r="N98" i="6"/>
  <c r="U98" i="6" s="1"/>
  <c r="L98" i="6"/>
  <c r="K98" i="6"/>
  <c r="KE97" i="6"/>
  <c r="JF97" i="6"/>
  <c r="IG97" i="6"/>
  <c r="HH97" i="6"/>
  <c r="GI97" i="6"/>
  <c r="FJ97" i="6"/>
  <c r="EK97" i="6"/>
  <c r="DL97" i="6"/>
  <c r="CM97" i="6"/>
  <c r="BN97" i="6"/>
  <c r="AO97" i="6"/>
  <c r="AI97" i="6"/>
  <c r="AR97" i="6" s="1"/>
  <c r="X97" i="6"/>
  <c r="S97" i="6"/>
  <c r="P97" i="6"/>
  <c r="O97" i="6"/>
  <c r="V97" i="6" s="1"/>
  <c r="N97" i="6"/>
  <c r="U97" i="6" s="1"/>
  <c r="L97" i="6"/>
  <c r="K97" i="6"/>
  <c r="KE96" i="6"/>
  <c r="JF96" i="6"/>
  <c r="IG96" i="6"/>
  <c r="HH96" i="6"/>
  <c r="GI96" i="6"/>
  <c r="FJ96" i="6"/>
  <c r="EK96" i="6"/>
  <c r="DL96" i="6"/>
  <c r="CM96" i="6"/>
  <c r="BN96" i="6"/>
  <c r="AO96" i="6"/>
  <c r="AI96" i="6"/>
  <c r="AR96" i="6" s="1"/>
  <c r="X96" i="6"/>
  <c r="S96" i="6"/>
  <c r="P96" i="6"/>
  <c r="O96" i="6"/>
  <c r="V96" i="6" s="1"/>
  <c r="N96" i="6"/>
  <c r="U96" i="6" s="1"/>
  <c r="L96" i="6"/>
  <c r="K96" i="6"/>
  <c r="KE95" i="6"/>
  <c r="JF95" i="6"/>
  <c r="IG95" i="6"/>
  <c r="HH95" i="6"/>
  <c r="GI95" i="6"/>
  <c r="FJ95" i="6"/>
  <c r="EK95" i="6"/>
  <c r="DL95" i="6"/>
  <c r="CM95" i="6"/>
  <c r="BN95" i="6"/>
  <c r="AO95" i="6"/>
  <c r="AI95" i="6"/>
  <c r="AR95" i="6" s="1"/>
  <c r="X95" i="6"/>
  <c r="S95" i="6"/>
  <c r="P95" i="6"/>
  <c r="O95" i="6"/>
  <c r="V95" i="6" s="1"/>
  <c r="N95" i="6"/>
  <c r="U95" i="6" s="1"/>
  <c r="L95" i="6"/>
  <c r="K95" i="6"/>
  <c r="KE94" i="6"/>
  <c r="JF94" i="6"/>
  <c r="IG94" i="6"/>
  <c r="HH94" i="6"/>
  <c r="GI94" i="6"/>
  <c r="FJ94" i="6"/>
  <c r="EK94" i="6"/>
  <c r="DL94" i="6"/>
  <c r="CM94" i="6"/>
  <c r="BN94" i="6"/>
  <c r="AO94" i="6"/>
  <c r="AI94" i="6"/>
  <c r="AR94" i="6" s="1"/>
  <c r="X94" i="6"/>
  <c r="S94" i="6"/>
  <c r="P94" i="6"/>
  <c r="O94" i="6"/>
  <c r="V94" i="6" s="1"/>
  <c r="N94" i="6"/>
  <c r="U94" i="6" s="1"/>
  <c r="L94" i="6"/>
  <c r="K94" i="6"/>
  <c r="KE93" i="6"/>
  <c r="JF93" i="6"/>
  <c r="IG93" i="6"/>
  <c r="HH93" i="6"/>
  <c r="GI93" i="6"/>
  <c r="FJ93" i="6"/>
  <c r="EK93" i="6"/>
  <c r="DL93" i="6"/>
  <c r="CM93" i="6"/>
  <c r="BN93" i="6"/>
  <c r="AO93" i="6"/>
  <c r="AI93" i="6"/>
  <c r="AR93" i="6" s="1"/>
  <c r="X93" i="6"/>
  <c r="S93" i="6"/>
  <c r="P93" i="6"/>
  <c r="O93" i="6"/>
  <c r="V93" i="6" s="1"/>
  <c r="N93" i="6"/>
  <c r="U93" i="6" s="1"/>
  <c r="L93" i="6"/>
  <c r="K93" i="6"/>
  <c r="KE92" i="6"/>
  <c r="JF92" i="6"/>
  <c r="IG92" i="6"/>
  <c r="HH92" i="6"/>
  <c r="GI92" i="6"/>
  <c r="FJ92" i="6"/>
  <c r="EK92" i="6"/>
  <c r="DL92" i="6"/>
  <c r="CM92" i="6"/>
  <c r="BN92" i="6"/>
  <c r="AO92" i="6"/>
  <c r="AI92" i="6"/>
  <c r="AR92" i="6" s="1"/>
  <c r="X92" i="6"/>
  <c r="S92" i="6"/>
  <c r="P92" i="6"/>
  <c r="O92" i="6"/>
  <c r="V92" i="6" s="1"/>
  <c r="N92" i="6"/>
  <c r="U92" i="6" s="1"/>
  <c r="L92" i="6"/>
  <c r="K92" i="6"/>
  <c r="KE91" i="6"/>
  <c r="JF91" i="6"/>
  <c r="IG91" i="6"/>
  <c r="HH91" i="6"/>
  <c r="GI91" i="6"/>
  <c r="FJ91" i="6"/>
  <c r="EK91" i="6"/>
  <c r="DL91" i="6"/>
  <c r="CM91" i="6"/>
  <c r="BN91" i="6"/>
  <c r="AO91" i="6"/>
  <c r="AI91" i="6"/>
  <c r="AR91" i="6" s="1"/>
  <c r="X91" i="6"/>
  <c r="S91" i="6"/>
  <c r="P91" i="6"/>
  <c r="O91" i="6"/>
  <c r="V91" i="6" s="1"/>
  <c r="N91" i="6"/>
  <c r="U91" i="6" s="1"/>
  <c r="L91" i="6"/>
  <c r="K91" i="6"/>
  <c r="KE90" i="6"/>
  <c r="JF90" i="6"/>
  <c r="IG90" i="6"/>
  <c r="HH90" i="6"/>
  <c r="GI90" i="6"/>
  <c r="FJ90" i="6"/>
  <c r="EK90" i="6"/>
  <c r="DL90" i="6"/>
  <c r="CM90" i="6"/>
  <c r="BN90" i="6"/>
  <c r="AO90" i="6"/>
  <c r="AI90" i="6"/>
  <c r="AR90" i="6" s="1"/>
  <c r="X90" i="6"/>
  <c r="S90" i="6"/>
  <c r="P90" i="6"/>
  <c r="O90" i="6"/>
  <c r="V90" i="6" s="1"/>
  <c r="N90" i="6"/>
  <c r="U90" i="6" s="1"/>
  <c r="L90" i="6"/>
  <c r="K90" i="6"/>
  <c r="KE89" i="6"/>
  <c r="JF89" i="6"/>
  <c r="IG89" i="6"/>
  <c r="HH89" i="6"/>
  <c r="GI89" i="6"/>
  <c r="FJ89" i="6"/>
  <c r="EK89" i="6"/>
  <c r="DL89" i="6"/>
  <c r="CM89" i="6"/>
  <c r="BN89" i="6"/>
  <c r="AO89" i="6"/>
  <c r="AI89" i="6"/>
  <c r="AR89" i="6" s="1"/>
  <c r="X89" i="6"/>
  <c r="S89" i="6"/>
  <c r="P89" i="6"/>
  <c r="O89" i="6"/>
  <c r="V89" i="6" s="1"/>
  <c r="N89" i="6"/>
  <c r="U89" i="6" s="1"/>
  <c r="L89" i="6"/>
  <c r="K89" i="6"/>
  <c r="KE88" i="6"/>
  <c r="JF88" i="6"/>
  <c r="IG88" i="6"/>
  <c r="HH88" i="6"/>
  <c r="GI88" i="6"/>
  <c r="FJ88" i="6"/>
  <c r="EK88" i="6"/>
  <c r="DL88" i="6"/>
  <c r="CM88" i="6"/>
  <c r="BN88" i="6"/>
  <c r="AO88" i="6"/>
  <c r="AI88" i="6"/>
  <c r="AR88" i="6" s="1"/>
  <c r="X88" i="6"/>
  <c r="S88" i="6"/>
  <c r="P88" i="6"/>
  <c r="O88" i="6"/>
  <c r="V88" i="6" s="1"/>
  <c r="N88" i="6"/>
  <c r="U88" i="6" s="1"/>
  <c r="L88" i="6"/>
  <c r="K88" i="6"/>
  <c r="KE87" i="6"/>
  <c r="JF87" i="6"/>
  <c r="IG87" i="6"/>
  <c r="HH87" i="6"/>
  <c r="GI87" i="6"/>
  <c r="FJ87" i="6"/>
  <c r="EK87" i="6"/>
  <c r="DL87" i="6"/>
  <c r="CM87" i="6"/>
  <c r="BN87" i="6"/>
  <c r="AO87" i="6"/>
  <c r="AI87" i="6"/>
  <c r="AR87" i="6" s="1"/>
  <c r="X87" i="6"/>
  <c r="S87" i="6"/>
  <c r="P87" i="6"/>
  <c r="O87" i="6"/>
  <c r="V87" i="6" s="1"/>
  <c r="N87" i="6"/>
  <c r="U87" i="6" s="1"/>
  <c r="L87" i="6"/>
  <c r="K87" i="6"/>
  <c r="KE86" i="6"/>
  <c r="JF86" i="6"/>
  <c r="IG86" i="6"/>
  <c r="HH86" i="6"/>
  <c r="GI86" i="6"/>
  <c r="FJ86" i="6"/>
  <c r="EK86" i="6"/>
  <c r="DL86" i="6"/>
  <c r="CM86" i="6"/>
  <c r="BN86" i="6"/>
  <c r="AO86" i="6"/>
  <c r="AI86" i="6"/>
  <c r="AR86" i="6" s="1"/>
  <c r="X86" i="6"/>
  <c r="S86" i="6"/>
  <c r="P86" i="6"/>
  <c r="O86" i="6"/>
  <c r="V86" i="6" s="1"/>
  <c r="N86" i="6"/>
  <c r="U86" i="6" s="1"/>
  <c r="L86" i="6"/>
  <c r="K86" i="6"/>
  <c r="KE85" i="6"/>
  <c r="JF85" i="6"/>
  <c r="IG85" i="6"/>
  <c r="HH85" i="6"/>
  <c r="GI85" i="6"/>
  <c r="FJ85" i="6"/>
  <c r="EK85" i="6"/>
  <c r="DL85" i="6"/>
  <c r="CM85" i="6"/>
  <c r="BN85" i="6"/>
  <c r="AO85" i="6"/>
  <c r="AI85" i="6"/>
  <c r="AR85" i="6" s="1"/>
  <c r="X85" i="6"/>
  <c r="S85" i="6"/>
  <c r="P85" i="6"/>
  <c r="O85" i="6"/>
  <c r="V85" i="6" s="1"/>
  <c r="N85" i="6"/>
  <c r="U85" i="6" s="1"/>
  <c r="L85" i="6"/>
  <c r="K85" i="6"/>
  <c r="KE84" i="6"/>
  <c r="JF84" i="6"/>
  <c r="IG84" i="6"/>
  <c r="HH84" i="6"/>
  <c r="GI84" i="6"/>
  <c r="FJ84" i="6"/>
  <c r="EK84" i="6"/>
  <c r="DL84" i="6"/>
  <c r="CM84" i="6"/>
  <c r="BN84" i="6"/>
  <c r="AO84" i="6"/>
  <c r="AI84" i="6"/>
  <c r="AR84" i="6" s="1"/>
  <c r="X84" i="6"/>
  <c r="S84" i="6"/>
  <c r="P84" i="6"/>
  <c r="O84" i="6"/>
  <c r="V84" i="6" s="1"/>
  <c r="N84" i="6"/>
  <c r="U84" i="6" s="1"/>
  <c r="L84" i="6"/>
  <c r="K84" i="6"/>
  <c r="KE83" i="6"/>
  <c r="JF83" i="6"/>
  <c r="IG83" i="6"/>
  <c r="HH83" i="6"/>
  <c r="GI83" i="6"/>
  <c r="FJ83" i="6"/>
  <c r="EK83" i="6"/>
  <c r="DL83" i="6"/>
  <c r="CM83" i="6"/>
  <c r="BN83" i="6"/>
  <c r="AO83" i="6"/>
  <c r="AI83" i="6"/>
  <c r="AR83" i="6" s="1"/>
  <c r="X83" i="6"/>
  <c r="S83" i="6"/>
  <c r="P83" i="6"/>
  <c r="O83" i="6"/>
  <c r="V83" i="6" s="1"/>
  <c r="N83" i="6"/>
  <c r="U83" i="6" s="1"/>
  <c r="L83" i="6"/>
  <c r="K83" i="6"/>
  <c r="KE82" i="6"/>
  <c r="JF82" i="6"/>
  <c r="IG82" i="6"/>
  <c r="HH82" i="6"/>
  <c r="GI82" i="6"/>
  <c r="FJ82" i="6"/>
  <c r="EK82" i="6"/>
  <c r="DL82" i="6"/>
  <c r="CM82" i="6"/>
  <c r="BN82" i="6"/>
  <c r="AO82" i="6"/>
  <c r="AI82" i="6"/>
  <c r="AR82" i="6" s="1"/>
  <c r="X82" i="6"/>
  <c r="S82" i="6"/>
  <c r="P82" i="6"/>
  <c r="O82" i="6"/>
  <c r="V82" i="6" s="1"/>
  <c r="N82" i="6"/>
  <c r="U82" i="6" s="1"/>
  <c r="L82" i="6"/>
  <c r="K82" i="6"/>
  <c r="KE81" i="6"/>
  <c r="JF81" i="6"/>
  <c r="IG81" i="6"/>
  <c r="HH81" i="6"/>
  <c r="GI81" i="6"/>
  <c r="FJ81" i="6"/>
  <c r="EK81" i="6"/>
  <c r="DL81" i="6"/>
  <c r="CM81" i="6"/>
  <c r="BN81" i="6"/>
  <c r="AO81" i="6"/>
  <c r="AI81" i="6"/>
  <c r="AR81" i="6" s="1"/>
  <c r="X81" i="6"/>
  <c r="S81" i="6"/>
  <c r="P81" i="6"/>
  <c r="O81" i="6"/>
  <c r="V81" i="6" s="1"/>
  <c r="N81" i="6"/>
  <c r="U81" i="6" s="1"/>
  <c r="L81" i="6"/>
  <c r="K81" i="6"/>
  <c r="KE80" i="6"/>
  <c r="JF80" i="6"/>
  <c r="IG80" i="6"/>
  <c r="HH80" i="6"/>
  <c r="GI80" i="6"/>
  <c r="FJ80" i="6"/>
  <c r="EK80" i="6"/>
  <c r="DL80" i="6"/>
  <c r="CM80" i="6"/>
  <c r="BN80" i="6"/>
  <c r="AO80" i="6"/>
  <c r="AI80" i="6"/>
  <c r="AR80" i="6" s="1"/>
  <c r="X80" i="6"/>
  <c r="S80" i="6"/>
  <c r="P80" i="6"/>
  <c r="O80" i="6"/>
  <c r="V80" i="6" s="1"/>
  <c r="N80" i="6"/>
  <c r="U80" i="6" s="1"/>
  <c r="L80" i="6"/>
  <c r="K80" i="6"/>
  <c r="KE79" i="6"/>
  <c r="JF79" i="6"/>
  <c r="IG79" i="6"/>
  <c r="HH79" i="6"/>
  <c r="GI79" i="6"/>
  <c r="FJ79" i="6"/>
  <c r="EK79" i="6"/>
  <c r="DL79" i="6"/>
  <c r="CM79" i="6"/>
  <c r="BN79" i="6"/>
  <c r="AO79" i="6"/>
  <c r="AI79" i="6"/>
  <c r="AR79" i="6" s="1"/>
  <c r="X79" i="6"/>
  <c r="S79" i="6"/>
  <c r="P79" i="6"/>
  <c r="O79" i="6"/>
  <c r="V79" i="6" s="1"/>
  <c r="N79" i="6"/>
  <c r="U79" i="6" s="1"/>
  <c r="L79" i="6"/>
  <c r="K79" i="6"/>
  <c r="KE78" i="6"/>
  <c r="JF78" i="6"/>
  <c r="IG78" i="6"/>
  <c r="HH78" i="6"/>
  <c r="GI78" i="6"/>
  <c r="FJ78" i="6"/>
  <c r="EK78" i="6"/>
  <c r="DL78" i="6"/>
  <c r="CM78" i="6"/>
  <c r="BN78" i="6"/>
  <c r="AO78" i="6"/>
  <c r="AI78" i="6"/>
  <c r="AR78" i="6" s="1"/>
  <c r="X78" i="6"/>
  <c r="S78" i="6"/>
  <c r="P78" i="6"/>
  <c r="O78" i="6"/>
  <c r="V78" i="6" s="1"/>
  <c r="N78" i="6"/>
  <c r="U78" i="6" s="1"/>
  <c r="L78" i="6"/>
  <c r="K78" i="6"/>
  <c r="KE77" i="6"/>
  <c r="JF77" i="6"/>
  <c r="IG77" i="6"/>
  <c r="HH77" i="6"/>
  <c r="GI77" i="6"/>
  <c r="FJ77" i="6"/>
  <c r="EK77" i="6"/>
  <c r="DL77" i="6"/>
  <c r="CM77" i="6"/>
  <c r="BN77" i="6"/>
  <c r="AO77" i="6"/>
  <c r="AI77" i="6"/>
  <c r="AR77" i="6" s="1"/>
  <c r="X77" i="6"/>
  <c r="S77" i="6"/>
  <c r="P77" i="6"/>
  <c r="O77" i="6"/>
  <c r="V77" i="6" s="1"/>
  <c r="N77" i="6"/>
  <c r="U77" i="6" s="1"/>
  <c r="L77" i="6"/>
  <c r="K77" i="6"/>
  <c r="KE76" i="6"/>
  <c r="JF76" i="6"/>
  <c r="IG76" i="6"/>
  <c r="HH76" i="6"/>
  <c r="GI76" i="6"/>
  <c r="FJ76" i="6"/>
  <c r="EK76" i="6"/>
  <c r="DL76" i="6"/>
  <c r="CM76" i="6"/>
  <c r="BN76" i="6"/>
  <c r="AO76" i="6"/>
  <c r="AI76" i="6"/>
  <c r="AR76" i="6" s="1"/>
  <c r="X76" i="6"/>
  <c r="S76" i="6"/>
  <c r="P76" i="6"/>
  <c r="O76" i="6"/>
  <c r="V76" i="6" s="1"/>
  <c r="N76" i="6"/>
  <c r="U76" i="6" s="1"/>
  <c r="L76" i="6"/>
  <c r="K76" i="6"/>
  <c r="KE75" i="6"/>
  <c r="JF75" i="6"/>
  <c r="IG75" i="6"/>
  <c r="HH75" i="6"/>
  <c r="GI75" i="6"/>
  <c r="FJ75" i="6"/>
  <c r="EK75" i="6"/>
  <c r="DL75" i="6"/>
  <c r="CM75" i="6"/>
  <c r="BN75" i="6"/>
  <c r="AO75" i="6"/>
  <c r="AI75" i="6"/>
  <c r="AR75" i="6" s="1"/>
  <c r="X75" i="6"/>
  <c r="S75" i="6"/>
  <c r="P75" i="6"/>
  <c r="O75" i="6"/>
  <c r="V75" i="6" s="1"/>
  <c r="N75" i="6"/>
  <c r="U75" i="6" s="1"/>
  <c r="L75" i="6"/>
  <c r="K75" i="6"/>
  <c r="KE74" i="6"/>
  <c r="JF74" i="6"/>
  <c r="IG74" i="6"/>
  <c r="HH74" i="6"/>
  <c r="GI74" i="6"/>
  <c r="FJ74" i="6"/>
  <c r="EK74" i="6"/>
  <c r="DL74" i="6"/>
  <c r="CM74" i="6"/>
  <c r="BN74" i="6"/>
  <c r="AO74" i="6"/>
  <c r="AI74" i="6"/>
  <c r="AR74" i="6" s="1"/>
  <c r="X74" i="6"/>
  <c r="S74" i="6"/>
  <c r="P74" i="6"/>
  <c r="O74" i="6"/>
  <c r="V74" i="6" s="1"/>
  <c r="N74" i="6"/>
  <c r="U74" i="6" s="1"/>
  <c r="L74" i="6"/>
  <c r="K74" i="6"/>
  <c r="KE73" i="6"/>
  <c r="JF73" i="6"/>
  <c r="IG73" i="6"/>
  <c r="HH73" i="6"/>
  <c r="GI73" i="6"/>
  <c r="FJ73" i="6"/>
  <c r="EK73" i="6"/>
  <c r="DL73" i="6"/>
  <c r="CM73" i="6"/>
  <c r="BN73" i="6"/>
  <c r="AO73" i="6"/>
  <c r="AI73" i="6"/>
  <c r="AR73" i="6" s="1"/>
  <c r="X73" i="6"/>
  <c r="S73" i="6"/>
  <c r="P73" i="6"/>
  <c r="O73" i="6"/>
  <c r="V73" i="6" s="1"/>
  <c r="N73" i="6"/>
  <c r="U73" i="6" s="1"/>
  <c r="L73" i="6"/>
  <c r="K73" i="6"/>
  <c r="KE72" i="6"/>
  <c r="JF72" i="6"/>
  <c r="IG72" i="6"/>
  <c r="HH72" i="6"/>
  <c r="GI72" i="6"/>
  <c r="FJ72" i="6"/>
  <c r="EK72" i="6"/>
  <c r="DL72" i="6"/>
  <c r="CM72" i="6"/>
  <c r="BN72" i="6"/>
  <c r="AO72" i="6"/>
  <c r="AI72" i="6"/>
  <c r="AR72" i="6" s="1"/>
  <c r="X72" i="6"/>
  <c r="S72" i="6"/>
  <c r="P72" i="6"/>
  <c r="O72" i="6"/>
  <c r="V72" i="6" s="1"/>
  <c r="N72" i="6"/>
  <c r="U72" i="6" s="1"/>
  <c r="L72" i="6"/>
  <c r="K72" i="6"/>
  <c r="KE71" i="6"/>
  <c r="JF71" i="6"/>
  <c r="IG71" i="6"/>
  <c r="HH71" i="6"/>
  <c r="GI71" i="6"/>
  <c r="FJ71" i="6"/>
  <c r="EK71" i="6"/>
  <c r="DL71" i="6"/>
  <c r="CM71" i="6"/>
  <c r="BN71" i="6"/>
  <c r="AO71" i="6"/>
  <c r="AI71" i="6"/>
  <c r="AR71" i="6" s="1"/>
  <c r="X71" i="6"/>
  <c r="S71" i="6"/>
  <c r="P71" i="6"/>
  <c r="O71" i="6"/>
  <c r="V71" i="6" s="1"/>
  <c r="N71" i="6"/>
  <c r="U71" i="6" s="1"/>
  <c r="L71" i="6"/>
  <c r="K71" i="6"/>
  <c r="KE70" i="6"/>
  <c r="JF70" i="6"/>
  <c r="IG70" i="6"/>
  <c r="HH70" i="6"/>
  <c r="GI70" i="6"/>
  <c r="FJ70" i="6"/>
  <c r="EK70" i="6"/>
  <c r="DL70" i="6"/>
  <c r="CM70" i="6"/>
  <c r="BN70" i="6"/>
  <c r="AO70" i="6"/>
  <c r="AI70" i="6"/>
  <c r="AR70" i="6" s="1"/>
  <c r="X70" i="6"/>
  <c r="S70" i="6"/>
  <c r="P70" i="6"/>
  <c r="O70" i="6"/>
  <c r="V70" i="6" s="1"/>
  <c r="N70" i="6"/>
  <c r="U70" i="6" s="1"/>
  <c r="L70" i="6"/>
  <c r="K70" i="6"/>
  <c r="KE69" i="6"/>
  <c r="JF69" i="6"/>
  <c r="IG69" i="6"/>
  <c r="HH69" i="6"/>
  <c r="GI69" i="6"/>
  <c r="FJ69" i="6"/>
  <c r="EK69" i="6"/>
  <c r="DL69" i="6"/>
  <c r="CM69" i="6"/>
  <c r="BN69" i="6"/>
  <c r="AO69" i="6"/>
  <c r="AI69" i="6"/>
  <c r="AR69" i="6" s="1"/>
  <c r="X69" i="6"/>
  <c r="S69" i="6"/>
  <c r="P69" i="6"/>
  <c r="O69" i="6"/>
  <c r="V69" i="6" s="1"/>
  <c r="N69" i="6"/>
  <c r="U69" i="6" s="1"/>
  <c r="L69" i="6"/>
  <c r="K69" i="6"/>
  <c r="KE68" i="6"/>
  <c r="JF68" i="6"/>
  <c r="IG68" i="6"/>
  <c r="HH68" i="6"/>
  <c r="GI68" i="6"/>
  <c r="FJ68" i="6"/>
  <c r="EK68" i="6"/>
  <c r="DL68" i="6"/>
  <c r="CM68" i="6"/>
  <c r="BN68" i="6"/>
  <c r="AO68" i="6"/>
  <c r="AI68" i="6"/>
  <c r="AR68" i="6" s="1"/>
  <c r="X68" i="6"/>
  <c r="S68" i="6"/>
  <c r="P68" i="6"/>
  <c r="O68" i="6"/>
  <c r="V68" i="6" s="1"/>
  <c r="N68" i="6"/>
  <c r="U68" i="6" s="1"/>
  <c r="L68" i="6"/>
  <c r="K68" i="6"/>
  <c r="KE67" i="6"/>
  <c r="JF67" i="6"/>
  <c r="IG67" i="6"/>
  <c r="HH67" i="6"/>
  <c r="GI67" i="6"/>
  <c r="FJ67" i="6"/>
  <c r="EK67" i="6"/>
  <c r="DL67" i="6"/>
  <c r="CM67" i="6"/>
  <c r="BN67" i="6"/>
  <c r="AO67" i="6"/>
  <c r="AI67" i="6"/>
  <c r="AR67" i="6" s="1"/>
  <c r="X67" i="6"/>
  <c r="S67" i="6"/>
  <c r="P67" i="6"/>
  <c r="O67" i="6"/>
  <c r="V67" i="6" s="1"/>
  <c r="N67" i="6"/>
  <c r="U67" i="6" s="1"/>
  <c r="L67" i="6"/>
  <c r="K67" i="6"/>
  <c r="KE66" i="6"/>
  <c r="JF66" i="6"/>
  <c r="IG66" i="6"/>
  <c r="HH66" i="6"/>
  <c r="GI66" i="6"/>
  <c r="FJ66" i="6"/>
  <c r="EK66" i="6"/>
  <c r="DL66" i="6"/>
  <c r="CM66" i="6"/>
  <c r="BN66" i="6"/>
  <c r="AO66" i="6"/>
  <c r="AI66" i="6"/>
  <c r="AR66" i="6" s="1"/>
  <c r="X66" i="6"/>
  <c r="S66" i="6"/>
  <c r="P66" i="6"/>
  <c r="O66" i="6"/>
  <c r="V66" i="6" s="1"/>
  <c r="N66" i="6"/>
  <c r="U66" i="6" s="1"/>
  <c r="L66" i="6"/>
  <c r="K66" i="6"/>
  <c r="KE65" i="6"/>
  <c r="JF65" i="6"/>
  <c r="IG65" i="6"/>
  <c r="HH65" i="6"/>
  <c r="GI65" i="6"/>
  <c r="FJ65" i="6"/>
  <c r="EK65" i="6"/>
  <c r="DL65" i="6"/>
  <c r="CM65" i="6"/>
  <c r="BN65" i="6"/>
  <c r="AO65" i="6"/>
  <c r="AI65" i="6"/>
  <c r="AR65" i="6" s="1"/>
  <c r="X65" i="6"/>
  <c r="S65" i="6"/>
  <c r="P65" i="6"/>
  <c r="O65" i="6"/>
  <c r="V65" i="6" s="1"/>
  <c r="N65" i="6"/>
  <c r="U65" i="6" s="1"/>
  <c r="L65" i="6"/>
  <c r="K65" i="6"/>
  <c r="KE64" i="6"/>
  <c r="JF64" i="6"/>
  <c r="IG64" i="6"/>
  <c r="HH64" i="6"/>
  <c r="GI64" i="6"/>
  <c r="FJ64" i="6"/>
  <c r="EK64" i="6"/>
  <c r="DL64" i="6"/>
  <c r="CM64" i="6"/>
  <c r="BN64" i="6"/>
  <c r="AO64" i="6"/>
  <c r="AI64" i="6"/>
  <c r="AR64" i="6" s="1"/>
  <c r="X64" i="6"/>
  <c r="S64" i="6"/>
  <c r="P64" i="6"/>
  <c r="O64" i="6"/>
  <c r="V64" i="6" s="1"/>
  <c r="N64" i="6"/>
  <c r="U64" i="6" s="1"/>
  <c r="L64" i="6"/>
  <c r="K64" i="6"/>
  <c r="KE63" i="6"/>
  <c r="JF63" i="6"/>
  <c r="IG63" i="6"/>
  <c r="HH63" i="6"/>
  <c r="GI63" i="6"/>
  <c r="FJ63" i="6"/>
  <c r="EK63" i="6"/>
  <c r="DL63" i="6"/>
  <c r="CM63" i="6"/>
  <c r="BN63" i="6"/>
  <c r="AO63" i="6"/>
  <c r="AI63" i="6"/>
  <c r="AR63" i="6" s="1"/>
  <c r="X63" i="6"/>
  <c r="S63" i="6"/>
  <c r="P63" i="6"/>
  <c r="O63" i="6"/>
  <c r="V63" i="6" s="1"/>
  <c r="N63" i="6"/>
  <c r="U63" i="6" s="1"/>
  <c r="L63" i="6"/>
  <c r="K63" i="6"/>
  <c r="KE62" i="6"/>
  <c r="JF62" i="6"/>
  <c r="IG62" i="6"/>
  <c r="HH62" i="6"/>
  <c r="GI62" i="6"/>
  <c r="FJ62" i="6"/>
  <c r="EK62" i="6"/>
  <c r="DL62" i="6"/>
  <c r="CM62" i="6"/>
  <c r="BN62" i="6"/>
  <c r="AO62" i="6"/>
  <c r="AI62" i="6"/>
  <c r="AR62" i="6" s="1"/>
  <c r="X62" i="6"/>
  <c r="S62" i="6"/>
  <c r="P62" i="6"/>
  <c r="O62" i="6"/>
  <c r="V62" i="6" s="1"/>
  <c r="N62" i="6"/>
  <c r="U62" i="6" s="1"/>
  <c r="L62" i="6"/>
  <c r="K62" i="6"/>
  <c r="KE61" i="6"/>
  <c r="JF61" i="6"/>
  <c r="IG61" i="6"/>
  <c r="HH61" i="6"/>
  <c r="GI61" i="6"/>
  <c r="FJ61" i="6"/>
  <c r="EK61" i="6"/>
  <c r="DL61" i="6"/>
  <c r="CM61" i="6"/>
  <c r="BN61" i="6"/>
  <c r="AO61" i="6"/>
  <c r="AI61" i="6"/>
  <c r="AR61" i="6" s="1"/>
  <c r="X61" i="6"/>
  <c r="S61" i="6"/>
  <c r="P61" i="6"/>
  <c r="O61" i="6"/>
  <c r="V61" i="6" s="1"/>
  <c r="N61" i="6"/>
  <c r="U61" i="6" s="1"/>
  <c r="L61" i="6"/>
  <c r="K61" i="6"/>
  <c r="KE60" i="6"/>
  <c r="JF60" i="6"/>
  <c r="IG60" i="6"/>
  <c r="HH60" i="6"/>
  <c r="GI60" i="6"/>
  <c r="FJ60" i="6"/>
  <c r="EK60" i="6"/>
  <c r="DL60" i="6"/>
  <c r="CM60" i="6"/>
  <c r="BN60" i="6"/>
  <c r="AO60" i="6"/>
  <c r="AI60" i="6"/>
  <c r="AR60" i="6" s="1"/>
  <c r="X60" i="6"/>
  <c r="S60" i="6"/>
  <c r="P60" i="6"/>
  <c r="O60" i="6"/>
  <c r="V60" i="6" s="1"/>
  <c r="N60" i="6"/>
  <c r="U60" i="6" s="1"/>
  <c r="L60" i="6"/>
  <c r="K60" i="6"/>
  <c r="KE59" i="6"/>
  <c r="JF59" i="6"/>
  <c r="IG59" i="6"/>
  <c r="HH59" i="6"/>
  <c r="GI59" i="6"/>
  <c r="FJ59" i="6"/>
  <c r="EK59" i="6"/>
  <c r="DL59" i="6"/>
  <c r="CM59" i="6"/>
  <c r="BN59" i="6"/>
  <c r="AO59" i="6"/>
  <c r="AI59" i="6"/>
  <c r="AR59" i="6" s="1"/>
  <c r="X59" i="6"/>
  <c r="S59" i="6"/>
  <c r="P59" i="6"/>
  <c r="O59" i="6"/>
  <c r="V59" i="6" s="1"/>
  <c r="N59" i="6"/>
  <c r="U59" i="6" s="1"/>
  <c r="L59" i="6"/>
  <c r="K59" i="6"/>
  <c r="KE58" i="6"/>
  <c r="JF58" i="6"/>
  <c r="IG58" i="6"/>
  <c r="HH58" i="6"/>
  <c r="GI58" i="6"/>
  <c r="FJ58" i="6"/>
  <c r="EK58" i="6"/>
  <c r="DL58" i="6"/>
  <c r="CM58" i="6"/>
  <c r="BN58" i="6"/>
  <c r="AO58" i="6"/>
  <c r="AI58" i="6"/>
  <c r="AR58" i="6" s="1"/>
  <c r="X58" i="6"/>
  <c r="S58" i="6"/>
  <c r="P58" i="6"/>
  <c r="O58" i="6"/>
  <c r="V58" i="6" s="1"/>
  <c r="N58" i="6"/>
  <c r="U58" i="6" s="1"/>
  <c r="L58" i="6"/>
  <c r="K58" i="6"/>
  <c r="KE57" i="6"/>
  <c r="JF57" i="6"/>
  <c r="IG57" i="6"/>
  <c r="HH57" i="6"/>
  <c r="GI57" i="6"/>
  <c r="FJ57" i="6"/>
  <c r="EK57" i="6"/>
  <c r="DL57" i="6"/>
  <c r="CM57" i="6"/>
  <c r="BN57" i="6"/>
  <c r="AO57" i="6"/>
  <c r="AI57" i="6"/>
  <c r="AR57" i="6" s="1"/>
  <c r="X57" i="6"/>
  <c r="S57" i="6"/>
  <c r="P57" i="6"/>
  <c r="O57" i="6"/>
  <c r="V57" i="6" s="1"/>
  <c r="N57" i="6"/>
  <c r="U57" i="6" s="1"/>
  <c r="L57" i="6"/>
  <c r="K57" i="6"/>
  <c r="KE56" i="6"/>
  <c r="JF56" i="6"/>
  <c r="IG56" i="6"/>
  <c r="HH56" i="6"/>
  <c r="GI56" i="6"/>
  <c r="FJ56" i="6"/>
  <c r="EK56" i="6"/>
  <c r="DL56" i="6"/>
  <c r="CM56" i="6"/>
  <c r="BN56" i="6"/>
  <c r="AO56" i="6"/>
  <c r="AI56" i="6"/>
  <c r="AR56" i="6" s="1"/>
  <c r="X56" i="6"/>
  <c r="S56" i="6"/>
  <c r="P56" i="6"/>
  <c r="O56" i="6"/>
  <c r="V56" i="6" s="1"/>
  <c r="N56" i="6"/>
  <c r="U56" i="6" s="1"/>
  <c r="L56" i="6"/>
  <c r="K56" i="6"/>
  <c r="KE55" i="6"/>
  <c r="JF55" i="6"/>
  <c r="IG55" i="6"/>
  <c r="HH55" i="6"/>
  <c r="GI55" i="6"/>
  <c r="FJ55" i="6"/>
  <c r="EK55" i="6"/>
  <c r="DL55" i="6"/>
  <c r="CM55" i="6"/>
  <c r="BN55" i="6"/>
  <c r="AO55" i="6"/>
  <c r="AI55" i="6"/>
  <c r="AR55" i="6" s="1"/>
  <c r="X55" i="6"/>
  <c r="S55" i="6"/>
  <c r="P55" i="6"/>
  <c r="O55" i="6"/>
  <c r="V55" i="6" s="1"/>
  <c r="N55" i="6"/>
  <c r="U55" i="6" s="1"/>
  <c r="L55" i="6"/>
  <c r="K55" i="6"/>
  <c r="KE54" i="6"/>
  <c r="JF54" i="6"/>
  <c r="IG54" i="6"/>
  <c r="HH54" i="6"/>
  <c r="GI54" i="6"/>
  <c r="FJ54" i="6"/>
  <c r="EK54" i="6"/>
  <c r="DL54" i="6"/>
  <c r="CM54" i="6"/>
  <c r="BN54" i="6"/>
  <c r="AO54" i="6"/>
  <c r="AI54" i="6"/>
  <c r="AR54" i="6" s="1"/>
  <c r="X54" i="6"/>
  <c r="S54" i="6"/>
  <c r="P54" i="6"/>
  <c r="O54" i="6"/>
  <c r="V54" i="6" s="1"/>
  <c r="N54" i="6"/>
  <c r="U54" i="6" s="1"/>
  <c r="L54" i="6"/>
  <c r="K54" i="6"/>
  <c r="KE53" i="6"/>
  <c r="JF53" i="6"/>
  <c r="IG53" i="6"/>
  <c r="HH53" i="6"/>
  <c r="GI53" i="6"/>
  <c r="FJ53" i="6"/>
  <c r="EK53" i="6"/>
  <c r="DL53" i="6"/>
  <c r="CM53" i="6"/>
  <c r="BN53" i="6"/>
  <c r="AO53" i="6"/>
  <c r="AI53" i="6"/>
  <c r="AR53" i="6" s="1"/>
  <c r="X53" i="6"/>
  <c r="S53" i="6"/>
  <c r="P53" i="6"/>
  <c r="O53" i="6"/>
  <c r="V53" i="6" s="1"/>
  <c r="N53" i="6"/>
  <c r="U53" i="6" s="1"/>
  <c r="L53" i="6"/>
  <c r="K53" i="6"/>
  <c r="KE52" i="6"/>
  <c r="JF52" i="6"/>
  <c r="IG52" i="6"/>
  <c r="HH52" i="6"/>
  <c r="GI52" i="6"/>
  <c r="FJ52" i="6"/>
  <c r="EK52" i="6"/>
  <c r="DL52" i="6"/>
  <c r="CM52" i="6"/>
  <c r="BN52" i="6"/>
  <c r="AO52" i="6"/>
  <c r="AI52" i="6"/>
  <c r="AR52" i="6" s="1"/>
  <c r="X52" i="6"/>
  <c r="S52" i="6"/>
  <c r="P52" i="6"/>
  <c r="O52" i="6"/>
  <c r="V52" i="6" s="1"/>
  <c r="N52" i="6"/>
  <c r="U52" i="6" s="1"/>
  <c r="L52" i="6"/>
  <c r="K52" i="6"/>
  <c r="KE51" i="6"/>
  <c r="JF51" i="6"/>
  <c r="IG51" i="6"/>
  <c r="HH51" i="6"/>
  <c r="GI51" i="6"/>
  <c r="FJ51" i="6"/>
  <c r="EK51" i="6"/>
  <c r="DL51" i="6"/>
  <c r="CM51" i="6"/>
  <c r="BN51" i="6"/>
  <c r="AO51" i="6"/>
  <c r="AI51" i="6"/>
  <c r="AR51" i="6" s="1"/>
  <c r="X51" i="6"/>
  <c r="S51" i="6"/>
  <c r="P51" i="6"/>
  <c r="O51" i="6"/>
  <c r="V51" i="6" s="1"/>
  <c r="N51" i="6"/>
  <c r="U51" i="6" s="1"/>
  <c r="L51" i="6"/>
  <c r="K51" i="6"/>
  <c r="KE50" i="6"/>
  <c r="JF50" i="6"/>
  <c r="IG50" i="6"/>
  <c r="HH50" i="6"/>
  <c r="GI50" i="6"/>
  <c r="FJ50" i="6"/>
  <c r="EK50" i="6"/>
  <c r="DL50" i="6"/>
  <c r="CM50" i="6"/>
  <c r="BN50" i="6"/>
  <c r="AO50" i="6"/>
  <c r="AI50" i="6"/>
  <c r="AR50" i="6" s="1"/>
  <c r="X50" i="6"/>
  <c r="S50" i="6"/>
  <c r="P50" i="6"/>
  <c r="O50" i="6"/>
  <c r="V50" i="6" s="1"/>
  <c r="N50" i="6"/>
  <c r="U50" i="6" s="1"/>
  <c r="L50" i="6"/>
  <c r="K50" i="6"/>
  <c r="KE49" i="6"/>
  <c r="JF49" i="6"/>
  <c r="IG49" i="6"/>
  <c r="HH49" i="6"/>
  <c r="GI49" i="6"/>
  <c r="FJ49" i="6"/>
  <c r="EK49" i="6"/>
  <c r="DL49" i="6"/>
  <c r="CM49" i="6"/>
  <c r="BN49" i="6"/>
  <c r="AO49" i="6"/>
  <c r="AI49" i="6"/>
  <c r="AR49" i="6" s="1"/>
  <c r="X49" i="6"/>
  <c r="S49" i="6"/>
  <c r="P49" i="6"/>
  <c r="O49" i="6"/>
  <c r="V49" i="6" s="1"/>
  <c r="N49" i="6"/>
  <c r="U49" i="6" s="1"/>
  <c r="L49" i="6"/>
  <c r="K49" i="6"/>
  <c r="KE48" i="6"/>
  <c r="JF48" i="6"/>
  <c r="IG48" i="6"/>
  <c r="HH48" i="6"/>
  <c r="GI48" i="6"/>
  <c r="FJ48" i="6"/>
  <c r="EK48" i="6"/>
  <c r="DL48" i="6"/>
  <c r="CM48" i="6"/>
  <c r="BN48" i="6"/>
  <c r="AO48" i="6"/>
  <c r="AI48" i="6"/>
  <c r="AR48" i="6" s="1"/>
  <c r="X48" i="6"/>
  <c r="S48" i="6"/>
  <c r="P48" i="6"/>
  <c r="O48" i="6"/>
  <c r="V48" i="6" s="1"/>
  <c r="N48" i="6"/>
  <c r="U48" i="6" s="1"/>
  <c r="L48" i="6"/>
  <c r="K48" i="6"/>
  <c r="KE47" i="6"/>
  <c r="JF47" i="6"/>
  <c r="IG47" i="6"/>
  <c r="HH47" i="6"/>
  <c r="GI47" i="6"/>
  <c r="FJ47" i="6"/>
  <c r="EK47" i="6"/>
  <c r="DL47" i="6"/>
  <c r="CM47" i="6"/>
  <c r="BN47" i="6"/>
  <c r="AO47" i="6"/>
  <c r="AI47" i="6"/>
  <c r="AR47" i="6" s="1"/>
  <c r="X47" i="6"/>
  <c r="S47" i="6"/>
  <c r="P47" i="6"/>
  <c r="O47" i="6"/>
  <c r="V47" i="6" s="1"/>
  <c r="N47" i="6"/>
  <c r="U47" i="6" s="1"/>
  <c r="L47" i="6"/>
  <c r="K47" i="6"/>
  <c r="KE46" i="6"/>
  <c r="JF46" i="6"/>
  <c r="IG46" i="6"/>
  <c r="HH46" i="6"/>
  <c r="GI46" i="6"/>
  <c r="FJ46" i="6"/>
  <c r="EK46" i="6"/>
  <c r="DL46" i="6"/>
  <c r="CM46" i="6"/>
  <c r="BN46" i="6"/>
  <c r="AO46" i="6"/>
  <c r="AI46" i="6"/>
  <c r="AR46" i="6" s="1"/>
  <c r="X46" i="6"/>
  <c r="S46" i="6"/>
  <c r="P46" i="6"/>
  <c r="O46" i="6"/>
  <c r="V46" i="6" s="1"/>
  <c r="N46" i="6"/>
  <c r="U46" i="6" s="1"/>
  <c r="L46" i="6"/>
  <c r="K46" i="6"/>
  <c r="KE45" i="6"/>
  <c r="JF45" i="6"/>
  <c r="IG45" i="6"/>
  <c r="HH45" i="6"/>
  <c r="GI45" i="6"/>
  <c r="FJ45" i="6"/>
  <c r="EK45" i="6"/>
  <c r="DL45" i="6"/>
  <c r="CM45" i="6"/>
  <c r="BN45" i="6"/>
  <c r="AO45" i="6"/>
  <c r="AI45" i="6"/>
  <c r="AR45" i="6" s="1"/>
  <c r="X45" i="6"/>
  <c r="S45" i="6"/>
  <c r="P45" i="6"/>
  <c r="O45" i="6"/>
  <c r="V45" i="6" s="1"/>
  <c r="N45" i="6"/>
  <c r="U45" i="6" s="1"/>
  <c r="L45" i="6"/>
  <c r="K45" i="6"/>
  <c r="KE44" i="6"/>
  <c r="JF44" i="6"/>
  <c r="IG44" i="6"/>
  <c r="HH44" i="6"/>
  <c r="GI44" i="6"/>
  <c r="FJ44" i="6"/>
  <c r="EK44" i="6"/>
  <c r="DL44" i="6"/>
  <c r="CM44" i="6"/>
  <c r="BN44" i="6"/>
  <c r="AO44" i="6"/>
  <c r="AI44" i="6"/>
  <c r="AR44" i="6" s="1"/>
  <c r="X44" i="6"/>
  <c r="S44" i="6"/>
  <c r="P44" i="6"/>
  <c r="O44" i="6"/>
  <c r="V44" i="6" s="1"/>
  <c r="N44" i="6"/>
  <c r="U44" i="6" s="1"/>
  <c r="L44" i="6"/>
  <c r="K44" i="6"/>
  <c r="KE43" i="6"/>
  <c r="JF43" i="6"/>
  <c r="IG43" i="6"/>
  <c r="HH43" i="6"/>
  <c r="GI43" i="6"/>
  <c r="FJ43" i="6"/>
  <c r="EK43" i="6"/>
  <c r="DL43" i="6"/>
  <c r="CM43" i="6"/>
  <c r="BN43" i="6"/>
  <c r="AO43" i="6"/>
  <c r="AI43" i="6"/>
  <c r="AR43" i="6" s="1"/>
  <c r="X43" i="6"/>
  <c r="S43" i="6"/>
  <c r="P43" i="6"/>
  <c r="O43" i="6"/>
  <c r="V43" i="6" s="1"/>
  <c r="N43" i="6"/>
  <c r="U43" i="6" s="1"/>
  <c r="L43" i="6"/>
  <c r="K43" i="6"/>
  <c r="KE42" i="6"/>
  <c r="JF42" i="6"/>
  <c r="IG42" i="6"/>
  <c r="HH42" i="6"/>
  <c r="GI42" i="6"/>
  <c r="FJ42" i="6"/>
  <c r="EK42" i="6"/>
  <c r="DL42" i="6"/>
  <c r="CM42" i="6"/>
  <c r="BN42" i="6"/>
  <c r="AO42" i="6"/>
  <c r="AI42" i="6"/>
  <c r="AR42" i="6" s="1"/>
  <c r="X42" i="6"/>
  <c r="S42" i="6"/>
  <c r="P42" i="6"/>
  <c r="O42" i="6"/>
  <c r="V42" i="6" s="1"/>
  <c r="N42" i="6"/>
  <c r="U42" i="6" s="1"/>
  <c r="L42" i="6"/>
  <c r="K42" i="6"/>
  <c r="KE41" i="6"/>
  <c r="JF41" i="6"/>
  <c r="IG41" i="6"/>
  <c r="HH41" i="6"/>
  <c r="GI41" i="6"/>
  <c r="FJ41" i="6"/>
  <c r="EK41" i="6"/>
  <c r="DL41" i="6"/>
  <c r="CM41" i="6"/>
  <c r="BN41" i="6"/>
  <c r="AO41" i="6"/>
  <c r="AI41" i="6"/>
  <c r="AR41" i="6" s="1"/>
  <c r="X41" i="6"/>
  <c r="S41" i="6"/>
  <c r="P41" i="6"/>
  <c r="O41" i="6"/>
  <c r="V41" i="6" s="1"/>
  <c r="N41" i="6"/>
  <c r="U41" i="6" s="1"/>
  <c r="L41" i="6"/>
  <c r="K41" i="6"/>
  <c r="KE40" i="6"/>
  <c r="JF40" i="6"/>
  <c r="IG40" i="6"/>
  <c r="HH40" i="6"/>
  <c r="GI40" i="6"/>
  <c r="FJ40" i="6"/>
  <c r="EK40" i="6"/>
  <c r="DL40" i="6"/>
  <c r="CM40" i="6"/>
  <c r="BN40" i="6"/>
  <c r="AO40" i="6"/>
  <c r="AI40" i="6"/>
  <c r="AR40" i="6" s="1"/>
  <c r="X40" i="6"/>
  <c r="S40" i="6"/>
  <c r="P40" i="6"/>
  <c r="O40" i="6"/>
  <c r="V40" i="6" s="1"/>
  <c r="N40" i="6"/>
  <c r="U40" i="6" s="1"/>
  <c r="L40" i="6"/>
  <c r="K40" i="6"/>
  <c r="KE39" i="6"/>
  <c r="JF39" i="6"/>
  <c r="IG39" i="6"/>
  <c r="HH39" i="6"/>
  <c r="GI39" i="6"/>
  <c r="FJ39" i="6"/>
  <c r="EK39" i="6"/>
  <c r="DL39" i="6"/>
  <c r="CM39" i="6"/>
  <c r="BN39" i="6"/>
  <c r="AO39" i="6"/>
  <c r="AI39" i="6"/>
  <c r="AR39" i="6" s="1"/>
  <c r="X39" i="6"/>
  <c r="S39" i="6"/>
  <c r="P39" i="6"/>
  <c r="O39" i="6"/>
  <c r="V39" i="6" s="1"/>
  <c r="N39" i="6"/>
  <c r="U39" i="6" s="1"/>
  <c r="L39" i="6"/>
  <c r="K39" i="6"/>
  <c r="KE38" i="6"/>
  <c r="JF38" i="6"/>
  <c r="IG38" i="6"/>
  <c r="HH38" i="6"/>
  <c r="GI38" i="6"/>
  <c r="FJ38" i="6"/>
  <c r="EK38" i="6"/>
  <c r="DL38" i="6"/>
  <c r="CM38" i="6"/>
  <c r="BN38" i="6"/>
  <c r="AO38" i="6"/>
  <c r="AI38" i="6"/>
  <c r="AR38" i="6" s="1"/>
  <c r="X38" i="6"/>
  <c r="S38" i="6"/>
  <c r="P38" i="6"/>
  <c r="O38" i="6"/>
  <c r="V38" i="6" s="1"/>
  <c r="N38" i="6"/>
  <c r="U38" i="6" s="1"/>
  <c r="L38" i="6"/>
  <c r="K38" i="6"/>
  <c r="KE37" i="6"/>
  <c r="JF37" i="6"/>
  <c r="IG37" i="6"/>
  <c r="HH37" i="6"/>
  <c r="GI37" i="6"/>
  <c r="FJ37" i="6"/>
  <c r="EK37" i="6"/>
  <c r="DL37" i="6"/>
  <c r="CM37" i="6"/>
  <c r="BN37" i="6"/>
  <c r="AO37" i="6"/>
  <c r="AI37" i="6"/>
  <c r="AR37" i="6" s="1"/>
  <c r="X37" i="6"/>
  <c r="S37" i="6"/>
  <c r="P37" i="6"/>
  <c r="O37" i="6"/>
  <c r="V37" i="6" s="1"/>
  <c r="N37" i="6"/>
  <c r="U37" i="6" s="1"/>
  <c r="L37" i="6"/>
  <c r="K37" i="6"/>
  <c r="KE36" i="6"/>
  <c r="JF36" i="6"/>
  <c r="IG36" i="6"/>
  <c r="HH36" i="6"/>
  <c r="GI36" i="6"/>
  <c r="FJ36" i="6"/>
  <c r="EK36" i="6"/>
  <c r="DL36" i="6"/>
  <c r="CM36" i="6"/>
  <c r="BN36" i="6"/>
  <c r="AO36" i="6"/>
  <c r="AI36" i="6"/>
  <c r="AR36" i="6" s="1"/>
  <c r="X36" i="6"/>
  <c r="S36" i="6"/>
  <c r="P36" i="6"/>
  <c r="O36" i="6"/>
  <c r="V36" i="6" s="1"/>
  <c r="N36" i="6"/>
  <c r="U36" i="6" s="1"/>
  <c r="L36" i="6"/>
  <c r="K36" i="6"/>
  <c r="KE35" i="6"/>
  <c r="JF35" i="6"/>
  <c r="IG35" i="6"/>
  <c r="HH35" i="6"/>
  <c r="GI35" i="6"/>
  <c r="FJ35" i="6"/>
  <c r="EK35" i="6"/>
  <c r="DL35" i="6"/>
  <c r="CM35" i="6"/>
  <c r="BN35" i="6"/>
  <c r="AO35" i="6"/>
  <c r="AI35" i="6"/>
  <c r="AR35" i="6" s="1"/>
  <c r="X35" i="6"/>
  <c r="S35" i="6"/>
  <c r="P35" i="6"/>
  <c r="O35" i="6"/>
  <c r="V35" i="6" s="1"/>
  <c r="N35" i="6"/>
  <c r="U35" i="6" s="1"/>
  <c r="L35" i="6"/>
  <c r="K35" i="6"/>
  <c r="KE34" i="6"/>
  <c r="JF34" i="6"/>
  <c r="IG34" i="6"/>
  <c r="HH34" i="6"/>
  <c r="GI34" i="6"/>
  <c r="FJ34" i="6"/>
  <c r="EK34" i="6"/>
  <c r="DL34" i="6"/>
  <c r="CM34" i="6"/>
  <c r="BN34" i="6"/>
  <c r="AO34" i="6"/>
  <c r="AM34" i="6"/>
  <c r="AT34" i="6" s="1"/>
  <c r="AI34" i="6"/>
  <c r="AR34" i="6" s="1"/>
  <c r="X34" i="6"/>
  <c r="S34" i="6"/>
  <c r="P34" i="6"/>
  <c r="O34" i="6"/>
  <c r="V34" i="6" s="1"/>
  <c r="N34" i="6"/>
  <c r="U34" i="6" s="1"/>
  <c r="L34" i="6"/>
  <c r="K34" i="6"/>
  <c r="KE33" i="6"/>
  <c r="JF33" i="6"/>
  <c r="IG33" i="6"/>
  <c r="HH33" i="6"/>
  <c r="GI33" i="6"/>
  <c r="FJ33" i="6"/>
  <c r="EK33" i="6"/>
  <c r="DL33" i="6"/>
  <c r="CM33" i="6"/>
  <c r="BN33" i="6"/>
  <c r="AO33" i="6"/>
  <c r="AI33" i="6"/>
  <c r="AR33" i="6" s="1"/>
  <c r="X33" i="6"/>
  <c r="S33" i="6"/>
  <c r="P33" i="6"/>
  <c r="O33" i="6"/>
  <c r="V33" i="6" s="1"/>
  <c r="N33" i="6"/>
  <c r="U33" i="6" s="1"/>
  <c r="L33" i="6"/>
  <c r="K33" i="6"/>
  <c r="KE32" i="6"/>
  <c r="JF32" i="6"/>
  <c r="IG32" i="6"/>
  <c r="HH32" i="6"/>
  <c r="GI32" i="6"/>
  <c r="FJ32" i="6"/>
  <c r="EK32" i="6"/>
  <c r="DL32" i="6"/>
  <c r="CM32" i="6"/>
  <c r="BN32" i="6"/>
  <c r="AO32" i="6"/>
  <c r="AI32" i="6"/>
  <c r="AR32" i="6" s="1"/>
  <c r="X32" i="6"/>
  <c r="S32" i="6"/>
  <c r="P32" i="6"/>
  <c r="O32" i="6"/>
  <c r="V32" i="6" s="1"/>
  <c r="N32" i="6"/>
  <c r="U32" i="6" s="1"/>
  <c r="L32" i="6"/>
  <c r="K32" i="6"/>
  <c r="KE31" i="6"/>
  <c r="JF31" i="6"/>
  <c r="IG31" i="6"/>
  <c r="HH31" i="6"/>
  <c r="GI31" i="6"/>
  <c r="FJ31" i="6"/>
  <c r="EK31" i="6"/>
  <c r="DL31" i="6"/>
  <c r="CM31" i="6"/>
  <c r="BN31" i="6"/>
  <c r="AO31" i="6"/>
  <c r="AI31" i="6"/>
  <c r="AR31" i="6" s="1"/>
  <c r="X31" i="6"/>
  <c r="S31" i="6"/>
  <c r="P31" i="6"/>
  <c r="O31" i="6"/>
  <c r="V31" i="6" s="1"/>
  <c r="N31" i="6"/>
  <c r="U31" i="6" s="1"/>
  <c r="L31" i="6"/>
  <c r="K31" i="6"/>
  <c r="KE30" i="6"/>
  <c r="JF30" i="6"/>
  <c r="IG30" i="6"/>
  <c r="HH30" i="6"/>
  <c r="GI30" i="6"/>
  <c r="FJ30" i="6"/>
  <c r="EK30" i="6"/>
  <c r="DL30" i="6"/>
  <c r="CM30" i="6"/>
  <c r="BN30" i="6"/>
  <c r="AO30" i="6"/>
  <c r="AI30" i="6"/>
  <c r="AR30" i="6" s="1"/>
  <c r="X30" i="6"/>
  <c r="S30" i="6"/>
  <c r="P30" i="6"/>
  <c r="O30" i="6"/>
  <c r="V30" i="6" s="1"/>
  <c r="N30" i="6"/>
  <c r="U30" i="6" s="1"/>
  <c r="L30" i="6"/>
  <c r="K30" i="6"/>
  <c r="KE29" i="6"/>
  <c r="JF29" i="6"/>
  <c r="IG29" i="6"/>
  <c r="HH29" i="6"/>
  <c r="GI29" i="6"/>
  <c r="FJ29" i="6"/>
  <c r="EK29" i="6"/>
  <c r="DL29" i="6"/>
  <c r="CM29" i="6"/>
  <c r="BN29" i="6"/>
  <c r="AO29" i="6"/>
  <c r="AI29" i="6"/>
  <c r="AR29" i="6" s="1"/>
  <c r="X29" i="6"/>
  <c r="S29" i="6"/>
  <c r="P29" i="6"/>
  <c r="O29" i="6"/>
  <c r="V29" i="6" s="1"/>
  <c r="N29" i="6"/>
  <c r="U29" i="6" s="1"/>
  <c r="L29" i="6"/>
  <c r="K29" i="6"/>
  <c r="KE28" i="6"/>
  <c r="JF28" i="6"/>
  <c r="IG28" i="6"/>
  <c r="HH28" i="6"/>
  <c r="GI28" i="6"/>
  <c r="FJ28" i="6"/>
  <c r="EK28" i="6"/>
  <c r="DL28" i="6"/>
  <c r="CM28" i="6"/>
  <c r="BN28" i="6"/>
  <c r="AO28" i="6"/>
  <c r="AI28" i="6"/>
  <c r="AR28" i="6" s="1"/>
  <c r="X28" i="6"/>
  <c r="S28" i="6"/>
  <c r="P28" i="6"/>
  <c r="O28" i="6"/>
  <c r="V28" i="6" s="1"/>
  <c r="N28" i="6"/>
  <c r="U28" i="6" s="1"/>
  <c r="L28" i="6"/>
  <c r="K28" i="6"/>
  <c r="KE27" i="6"/>
  <c r="JF27" i="6"/>
  <c r="IG27" i="6"/>
  <c r="HH27" i="6"/>
  <c r="GI27" i="6"/>
  <c r="FJ27" i="6"/>
  <c r="EK27" i="6"/>
  <c r="DL27" i="6"/>
  <c r="CM27" i="6"/>
  <c r="BN27" i="6"/>
  <c r="AO27" i="6"/>
  <c r="AI27" i="6"/>
  <c r="AR27" i="6" s="1"/>
  <c r="X27" i="6"/>
  <c r="S27" i="6"/>
  <c r="P27" i="6"/>
  <c r="O27" i="6"/>
  <c r="V27" i="6" s="1"/>
  <c r="N27" i="6"/>
  <c r="U27" i="6" s="1"/>
  <c r="L27" i="6"/>
  <c r="K27" i="6"/>
  <c r="KE26" i="6"/>
  <c r="JF26" i="6"/>
  <c r="IG26" i="6"/>
  <c r="HH26" i="6"/>
  <c r="GI26" i="6"/>
  <c r="FJ26" i="6"/>
  <c r="EK26" i="6"/>
  <c r="DL26" i="6"/>
  <c r="CM26" i="6"/>
  <c r="BN26" i="6"/>
  <c r="AO26" i="6"/>
  <c r="AI26" i="6"/>
  <c r="AR26" i="6" s="1"/>
  <c r="X26" i="6"/>
  <c r="S26" i="6"/>
  <c r="P26" i="6"/>
  <c r="O26" i="6"/>
  <c r="V26" i="6" s="1"/>
  <c r="N26" i="6"/>
  <c r="U26" i="6" s="1"/>
  <c r="L26" i="6"/>
  <c r="K26" i="6"/>
  <c r="KE25" i="6"/>
  <c r="JF25" i="6"/>
  <c r="IG25" i="6"/>
  <c r="HH25" i="6"/>
  <c r="GI25" i="6"/>
  <c r="FJ25" i="6"/>
  <c r="EK25" i="6"/>
  <c r="DL25" i="6"/>
  <c r="CM25" i="6"/>
  <c r="BN25" i="6"/>
  <c r="AO25" i="6"/>
  <c r="AI25" i="6"/>
  <c r="AR25" i="6" s="1"/>
  <c r="X25" i="6"/>
  <c r="S25" i="6"/>
  <c r="P25" i="6"/>
  <c r="O25" i="6"/>
  <c r="V25" i="6" s="1"/>
  <c r="N25" i="6"/>
  <c r="U25" i="6" s="1"/>
  <c r="L25" i="6"/>
  <c r="K25" i="6"/>
  <c r="KE24" i="6"/>
  <c r="JF24" i="6"/>
  <c r="IG24" i="6"/>
  <c r="HH24" i="6"/>
  <c r="GI24" i="6"/>
  <c r="FJ24" i="6"/>
  <c r="EK24" i="6"/>
  <c r="DL24" i="6"/>
  <c r="CM24" i="6"/>
  <c r="BN24" i="6"/>
  <c r="AO24" i="6"/>
  <c r="AI24" i="6"/>
  <c r="AR24" i="6" s="1"/>
  <c r="X24" i="6"/>
  <c r="S24" i="6"/>
  <c r="P24" i="6"/>
  <c r="O24" i="6"/>
  <c r="V24" i="6" s="1"/>
  <c r="N24" i="6"/>
  <c r="U24" i="6" s="1"/>
  <c r="L24" i="6"/>
  <c r="K24" i="6"/>
  <c r="KE23" i="6"/>
  <c r="JF23" i="6"/>
  <c r="IG23" i="6"/>
  <c r="HH23" i="6"/>
  <c r="GI23" i="6"/>
  <c r="FJ23" i="6"/>
  <c r="EK23" i="6"/>
  <c r="DL23" i="6"/>
  <c r="CM23" i="6"/>
  <c r="BN23" i="6"/>
  <c r="AO23" i="6"/>
  <c r="AI23" i="6"/>
  <c r="AR23" i="6" s="1"/>
  <c r="X23" i="6"/>
  <c r="S23" i="6"/>
  <c r="P23" i="6"/>
  <c r="O23" i="6"/>
  <c r="V23" i="6" s="1"/>
  <c r="N23" i="6"/>
  <c r="U23" i="6" s="1"/>
  <c r="L23" i="6"/>
  <c r="K23" i="6"/>
  <c r="KE22" i="6"/>
  <c r="JF22" i="6"/>
  <c r="IG22" i="6"/>
  <c r="HH22" i="6"/>
  <c r="GI22" i="6"/>
  <c r="FJ22" i="6"/>
  <c r="EK22" i="6"/>
  <c r="DL22" i="6"/>
  <c r="CM22" i="6"/>
  <c r="BN22" i="6"/>
  <c r="AO22" i="6"/>
  <c r="AI22" i="6"/>
  <c r="AR22" i="6" s="1"/>
  <c r="X22" i="6"/>
  <c r="S22" i="6"/>
  <c r="P22" i="6"/>
  <c r="O22" i="6"/>
  <c r="V22" i="6" s="1"/>
  <c r="N22" i="6"/>
  <c r="U22" i="6" s="1"/>
  <c r="L22" i="6"/>
  <c r="K22" i="6"/>
  <c r="KE21" i="6"/>
  <c r="JF21" i="6"/>
  <c r="IG21" i="6"/>
  <c r="HH21" i="6"/>
  <c r="GI21" i="6"/>
  <c r="FJ21" i="6"/>
  <c r="EK21" i="6"/>
  <c r="DL21" i="6"/>
  <c r="CM21" i="6"/>
  <c r="BN21" i="6"/>
  <c r="AO21" i="6"/>
  <c r="AI21" i="6"/>
  <c r="AR21" i="6" s="1"/>
  <c r="X21" i="6"/>
  <c r="S21" i="6"/>
  <c r="P21" i="6"/>
  <c r="O21" i="6"/>
  <c r="V21" i="6" s="1"/>
  <c r="N21" i="6"/>
  <c r="U21" i="6" s="1"/>
  <c r="L21" i="6"/>
  <c r="K21" i="6"/>
  <c r="KE20" i="6"/>
  <c r="JF20" i="6"/>
  <c r="IG20" i="6"/>
  <c r="HH20" i="6"/>
  <c r="GI20" i="6"/>
  <c r="FJ20" i="6"/>
  <c r="EK20" i="6"/>
  <c r="DL20" i="6"/>
  <c r="CM20" i="6"/>
  <c r="BN20" i="6"/>
  <c r="AO20" i="6"/>
  <c r="AI20" i="6"/>
  <c r="AR20" i="6" s="1"/>
  <c r="X20" i="6"/>
  <c r="S20" i="6"/>
  <c r="P20" i="6"/>
  <c r="O20" i="6"/>
  <c r="V20" i="6" s="1"/>
  <c r="N20" i="6"/>
  <c r="U20" i="6" s="1"/>
  <c r="L20" i="6"/>
  <c r="K20" i="6"/>
  <c r="KE19" i="6"/>
  <c r="JF19" i="6"/>
  <c r="IG19" i="6"/>
  <c r="HH19" i="6"/>
  <c r="GI19" i="6"/>
  <c r="FJ19" i="6"/>
  <c r="EK19" i="6"/>
  <c r="DL19" i="6"/>
  <c r="CM19" i="6"/>
  <c r="BN19" i="6"/>
  <c r="AO19" i="6"/>
  <c r="AI19" i="6"/>
  <c r="AR19" i="6" s="1"/>
  <c r="X19" i="6"/>
  <c r="S19" i="6"/>
  <c r="P19" i="6"/>
  <c r="O19" i="6"/>
  <c r="V19" i="6" s="1"/>
  <c r="N19" i="6"/>
  <c r="U19" i="6" s="1"/>
  <c r="L19" i="6"/>
  <c r="K19" i="6"/>
  <c r="KE18" i="6"/>
  <c r="JF18" i="6"/>
  <c r="IG18" i="6"/>
  <c r="HH18" i="6"/>
  <c r="GI18" i="6"/>
  <c r="FJ18" i="6"/>
  <c r="EK18" i="6"/>
  <c r="DL18" i="6"/>
  <c r="CM18" i="6"/>
  <c r="BN18" i="6"/>
  <c r="AO18" i="6"/>
  <c r="AI18" i="6"/>
  <c r="AR18" i="6" s="1"/>
  <c r="X18" i="6"/>
  <c r="S18" i="6"/>
  <c r="P18" i="6"/>
  <c r="O18" i="6"/>
  <c r="V18" i="6" s="1"/>
  <c r="N18" i="6"/>
  <c r="U18" i="6" s="1"/>
  <c r="L18" i="6"/>
  <c r="K18" i="6"/>
  <c r="KE17" i="6"/>
  <c r="JF17" i="6"/>
  <c r="IG17" i="6"/>
  <c r="HH17" i="6"/>
  <c r="GI17" i="6"/>
  <c r="FJ17" i="6"/>
  <c r="EK17" i="6"/>
  <c r="DL17" i="6"/>
  <c r="CM17" i="6"/>
  <c r="BN17" i="6"/>
  <c r="AO17" i="6"/>
  <c r="AI17" i="6"/>
  <c r="AR17" i="6" s="1"/>
  <c r="X17" i="6"/>
  <c r="S17" i="6"/>
  <c r="P17" i="6"/>
  <c r="O17" i="6"/>
  <c r="V17" i="6" s="1"/>
  <c r="N17" i="6"/>
  <c r="U17" i="6" s="1"/>
  <c r="L17" i="6"/>
  <c r="K17" i="6"/>
  <c r="KE16" i="6"/>
  <c r="JF16" i="6"/>
  <c r="IG16" i="6"/>
  <c r="HH16" i="6"/>
  <c r="GI16" i="6"/>
  <c r="FJ16" i="6"/>
  <c r="EK16" i="6"/>
  <c r="DL16" i="6"/>
  <c r="CM16" i="6"/>
  <c r="BN16" i="6"/>
  <c r="AO16" i="6"/>
  <c r="AM16" i="6"/>
  <c r="AT16" i="6" s="1"/>
  <c r="AI16" i="6"/>
  <c r="AR16" i="6" s="1"/>
  <c r="X16" i="6"/>
  <c r="S16" i="6"/>
  <c r="P16" i="6"/>
  <c r="O16" i="6"/>
  <c r="V16" i="6" s="1"/>
  <c r="N16" i="6"/>
  <c r="U16" i="6" s="1"/>
  <c r="L16" i="6"/>
  <c r="K16" i="6"/>
  <c r="KE15" i="6"/>
  <c r="JF15" i="6"/>
  <c r="IG15" i="6"/>
  <c r="HH15" i="6"/>
  <c r="GI15" i="6"/>
  <c r="FJ15" i="6"/>
  <c r="EK15" i="6"/>
  <c r="DL15" i="6"/>
  <c r="CM15" i="6"/>
  <c r="BN15" i="6"/>
  <c r="AO15" i="6"/>
  <c r="AI15" i="6"/>
  <c r="AR15" i="6" s="1"/>
  <c r="X15" i="6"/>
  <c r="S15" i="6"/>
  <c r="P15" i="6"/>
  <c r="O15" i="6"/>
  <c r="V15" i="6" s="1"/>
  <c r="N15" i="6"/>
  <c r="U15" i="6" s="1"/>
  <c r="L15" i="6"/>
  <c r="K15" i="6"/>
  <c r="KE14" i="6"/>
  <c r="JF14" i="6"/>
  <c r="IG14" i="6"/>
  <c r="HH14" i="6"/>
  <c r="GI14" i="6"/>
  <c r="FJ14" i="6"/>
  <c r="EK14" i="6"/>
  <c r="DL14" i="6"/>
  <c r="CM14" i="6"/>
  <c r="BN14" i="6"/>
  <c r="AO14" i="6"/>
  <c r="AI14" i="6"/>
  <c r="AR14" i="6" s="1"/>
  <c r="X14" i="6"/>
  <c r="S14" i="6"/>
  <c r="P14" i="6"/>
  <c r="O14" i="6"/>
  <c r="V14" i="6" s="1"/>
  <c r="N14" i="6"/>
  <c r="U14" i="6" s="1"/>
  <c r="L14" i="6"/>
  <c r="K14" i="6"/>
  <c r="KE13" i="6"/>
  <c r="JF13" i="6"/>
  <c r="IG13" i="6"/>
  <c r="HH13" i="6"/>
  <c r="GI13" i="6"/>
  <c r="FJ13" i="6"/>
  <c r="EK13" i="6"/>
  <c r="DL13" i="6"/>
  <c r="CM13" i="6"/>
  <c r="BN13" i="6"/>
  <c r="AO13" i="6"/>
  <c r="AI13" i="6"/>
  <c r="BH27" i="6" s="1"/>
  <c r="BQ27" i="6" s="1"/>
  <c r="X13" i="6"/>
  <c r="S13" i="6"/>
  <c r="P13" i="6"/>
  <c r="O13" i="6"/>
  <c r="N13" i="6"/>
  <c r="AM30" i="6" s="1"/>
  <c r="AT30" i="6" s="1"/>
  <c r="L13" i="6"/>
  <c r="AK31" i="6" s="1"/>
  <c r="K13" i="6"/>
  <c r="K14" i="5"/>
  <c r="L14" i="5"/>
  <c r="N14" i="5"/>
  <c r="U14" i="5" s="1"/>
  <c r="O14" i="5"/>
  <c r="V14" i="5" s="1"/>
  <c r="P14" i="5"/>
  <c r="S14" i="5"/>
  <c r="X14" i="5"/>
  <c r="AI14" i="5"/>
  <c r="AR14" i="5" s="1"/>
  <c r="AO14" i="5"/>
  <c r="BN14" i="5"/>
  <c r="CM14" i="5"/>
  <c r="DL14" i="5"/>
  <c r="EK14" i="5"/>
  <c r="FJ14" i="5"/>
  <c r="GI14" i="5"/>
  <c r="HH14" i="5"/>
  <c r="IG14" i="5"/>
  <c r="JF14" i="5"/>
  <c r="KE14" i="5"/>
  <c r="K15" i="5"/>
  <c r="L15" i="5"/>
  <c r="N15" i="5"/>
  <c r="U15" i="5" s="1"/>
  <c r="O15" i="5"/>
  <c r="V15" i="5" s="1"/>
  <c r="P15" i="5"/>
  <c r="S15" i="5"/>
  <c r="X15" i="5"/>
  <c r="AI15" i="5"/>
  <c r="AR15" i="5" s="1"/>
  <c r="AO15" i="5"/>
  <c r="BN15" i="5"/>
  <c r="CM15" i="5"/>
  <c r="DL15" i="5"/>
  <c r="EK15" i="5"/>
  <c r="FJ15" i="5"/>
  <c r="GI15" i="5"/>
  <c r="HH15" i="5"/>
  <c r="IG15" i="5"/>
  <c r="JF15" i="5"/>
  <c r="KE15" i="5"/>
  <c r="K16" i="5"/>
  <c r="L16" i="5"/>
  <c r="N16" i="5"/>
  <c r="U16" i="5" s="1"/>
  <c r="O16" i="5"/>
  <c r="V16" i="5" s="1"/>
  <c r="P16" i="5"/>
  <c r="S16" i="5"/>
  <c r="X16" i="5"/>
  <c r="AI16" i="5"/>
  <c r="AR16" i="5" s="1"/>
  <c r="AO16" i="5"/>
  <c r="BN16" i="5"/>
  <c r="CM16" i="5"/>
  <c r="DL16" i="5"/>
  <c r="EK16" i="5"/>
  <c r="FJ16" i="5"/>
  <c r="GI16" i="5"/>
  <c r="HH16" i="5"/>
  <c r="IG16" i="5"/>
  <c r="JF16" i="5"/>
  <c r="KE16" i="5"/>
  <c r="K17" i="5"/>
  <c r="L17" i="5"/>
  <c r="N17" i="5"/>
  <c r="U17" i="5" s="1"/>
  <c r="O17" i="5"/>
  <c r="V17" i="5" s="1"/>
  <c r="P17" i="5"/>
  <c r="S17" i="5"/>
  <c r="X17" i="5"/>
  <c r="AI17" i="5"/>
  <c r="AR17" i="5" s="1"/>
  <c r="AO17" i="5"/>
  <c r="BN17" i="5"/>
  <c r="CM17" i="5"/>
  <c r="DL17" i="5"/>
  <c r="EK17" i="5"/>
  <c r="FJ17" i="5"/>
  <c r="GI17" i="5"/>
  <c r="HH17" i="5"/>
  <c r="IG17" i="5"/>
  <c r="JF17" i="5"/>
  <c r="KE17" i="5"/>
  <c r="K18" i="5"/>
  <c r="L18" i="5"/>
  <c r="N18" i="5"/>
  <c r="U18" i="5" s="1"/>
  <c r="O18" i="5"/>
  <c r="V18" i="5" s="1"/>
  <c r="P18" i="5"/>
  <c r="S18" i="5"/>
  <c r="X18" i="5"/>
  <c r="AI18" i="5"/>
  <c r="AR18" i="5" s="1"/>
  <c r="AO18" i="5"/>
  <c r="BN18" i="5"/>
  <c r="CM18" i="5"/>
  <c r="DL18" i="5"/>
  <c r="EK18" i="5"/>
  <c r="FJ18" i="5"/>
  <c r="GI18" i="5"/>
  <c r="HH18" i="5"/>
  <c r="IG18" i="5"/>
  <c r="JF18" i="5"/>
  <c r="KE18" i="5"/>
  <c r="K19" i="5"/>
  <c r="L19" i="5"/>
  <c r="N19" i="5"/>
  <c r="U19" i="5" s="1"/>
  <c r="O19" i="5"/>
  <c r="V19" i="5" s="1"/>
  <c r="P19" i="5"/>
  <c r="S19" i="5"/>
  <c r="X19" i="5"/>
  <c r="AI19" i="5"/>
  <c r="AR19" i="5" s="1"/>
  <c r="AO19" i="5"/>
  <c r="BN19" i="5"/>
  <c r="CM19" i="5"/>
  <c r="DL19" i="5"/>
  <c r="EK19" i="5"/>
  <c r="FJ19" i="5"/>
  <c r="GI19" i="5"/>
  <c r="HH19" i="5"/>
  <c r="IG19" i="5"/>
  <c r="JF19" i="5"/>
  <c r="KE19" i="5"/>
  <c r="K20" i="5"/>
  <c r="L20" i="5"/>
  <c r="N20" i="5"/>
  <c r="U20" i="5" s="1"/>
  <c r="O20" i="5"/>
  <c r="V20" i="5" s="1"/>
  <c r="P20" i="5"/>
  <c r="S20" i="5"/>
  <c r="X20" i="5"/>
  <c r="AI20" i="5"/>
  <c r="AR20" i="5" s="1"/>
  <c r="AO20" i="5"/>
  <c r="BN20" i="5"/>
  <c r="CM20" i="5"/>
  <c r="DL20" i="5"/>
  <c r="EK20" i="5"/>
  <c r="FJ20" i="5"/>
  <c r="GI20" i="5"/>
  <c r="HH20" i="5"/>
  <c r="IG20" i="5"/>
  <c r="JF20" i="5"/>
  <c r="KE20" i="5"/>
  <c r="K21" i="5"/>
  <c r="L21" i="5"/>
  <c r="N21" i="5"/>
  <c r="U21" i="5" s="1"/>
  <c r="O21" i="5"/>
  <c r="V21" i="5" s="1"/>
  <c r="P21" i="5"/>
  <c r="S21" i="5"/>
  <c r="X21" i="5"/>
  <c r="AI21" i="5"/>
  <c r="AR21" i="5" s="1"/>
  <c r="AO21" i="5"/>
  <c r="BN21" i="5"/>
  <c r="CM21" i="5"/>
  <c r="DL21" i="5"/>
  <c r="EK21" i="5"/>
  <c r="FJ21" i="5"/>
  <c r="GI21" i="5"/>
  <c r="HH21" i="5"/>
  <c r="IG21" i="5"/>
  <c r="JF21" i="5"/>
  <c r="KE21" i="5"/>
  <c r="K22" i="5"/>
  <c r="L22" i="5"/>
  <c r="N22" i="5"/>
  <c r="O22" i="5"/>
  <c r="V22" i="5" s="1"/>
  <c r="P22" i="5"/>
  <c r="S22" i="5"/>
  <c r="U22" i="5"/>
  <c r="X22" i="5"/>
  <c r="AI22" i="5"/>
  <c r="AR22" i="5" s="1"/>
  <c r="AO22" i="5"/>
  <c r="BN22" i="5"/>
  <c r="CM22" i="5"/>
  <c r="DL22" i="5"/>
  <c r="EK22" i="5"/>
  <c r="FJ22" i="5"/>
  <c r="GI22" i="5"/>
  <c r="HH22" i="5"/>
  <c r="IG22" i="5"/>
  <c r="JF22" i="5"/>
  <c r="KE22" i="5"/>
  <c r="K23" i="5"/>
  <c r="L23" i="5"/>
  <c r="N23" i="5"/>
  <c r="U23" i="5" s="1"/>
  <c r="O23" i="5"/>
  <c r="V23" i="5" s="1"/>
  <c r="P23" i="5"/>
  <c r="S23" i="5"/>
  <c r="X23" i="5"/>
  <c r="AI23" i="5"/>
  <c r="AR23" i="5" s="1"/>
  <c r="AO23" i="5"/>
  <c r="BN23" i="5"/>
  <c r="CM23" i="5"/>
  <c r="DL23" i="5"/>
  <c r="EK23" i="5"/>
  <c r="FJ23" i="5"/>
  <c r="GI23" i="5"/>
  <c r="HH23" i="5"/>
  <c r="IG23" i="5"/>
  <c r="JF23" i="5"/>
  <c r="KE23" i="5"/>
  <c r="K24" i="5"/>
  <c r="L24" i="5"/>
  <c r="N24" i="5"/>
  <c r="U24" i="5" s="1"/>
  <c r="O24" i="5"/>
  <c r="V24" i="5" s="1"/>
  <c r="P24" i="5"/>
  <c r="S24" i="5"/>
  <c r="X24" i="5"/>
  <c r="AI24" i="5"/>
  <c r="AR24" i="5" s="1"/>
  <c r="AO24" i="5"/>
  <c r="BN24" i="5"/>
  <c r="CM24" i="5"/>
  <c r="DL24" i="5"/>
  <c r="EK24" i="5"/>
  <c r="FJ24" i="5"/>
  <c r="GI24" i="5"/>
  <c r="HH24" i="5"/>
  <c r="IG24" i="5"/>
  <c r="JF24" i="5"/>
  <c r="KE24" i="5"/>
  <c r="K25" i="5"/>
  <c r="L25" i="5"/>
  <c r="N25" i="5"/>
  <c r="U25" i="5" s="1"/>
  <c r="O25" i="5"/>
  <c r="V25" i="5" s="1"/>
  <c r="P25" i="5"/>
  <c r="S25" i="5"/>
  <c r="X25" i="5"/>
  <c r="AI25" i="5"/>
  <c r="AR25" i="5" s="1"/>
  <c r="AO25" i="5"/>
  <c r="BN25" i="5"/>
  <c r="CM25" i="5"/>
  <c r="DL25" i="5"/>
  <c r="EK25" i="5"/>
  <c r="FJ25" i="5"/>
  <c r="GI25" i="5"/>
  <c r="HH25" i="5"/>
  <c r="IG25" i="5"/>
  <c r="JF25" i="5"/>
  <c r="KE25" i="5"/>
  <c r="K26" i="5"/>
  <c r="L26" i="5"/>
  <c r="N26" i="5"/>
  <c r="U26" i="5" s="1"/>
  <c r="O26" i="5"/>
  <c r="V26" i="5" s="1"/>
  <c r="P26" i="5"/>
  <c r="S26" i="5"/>
  <c r="X26" i="5"/>
  <c r="AI26" i="5"/>
  <c r="AR26" i="5" s="1"/>
  <c r="AO26" i="5"/>
  <c r="BN26" i="5"/>
  <c r="CM26" i="5"/>
  <c r="DL26" i="5"/>
  <c r="EK26" i="5"/>
  <c r="FJ26" i="5"/>
  <c r="GI26" i="5"/>
  <c r="HH26" i="5"/>
  <c r="IG26" i="5"/>
  <c r="JF26" i="5"/>
  <c r="KE26" i="5"/>
  <c r="K27" i="5"/>
  <c r="L27" i="5"/>
  <c r="N27" i="5"/>
  <c r="O27" i="5"/>
  <c r="V27" i="5" s="1"/>
  <c r="P27" i="5"/>
  <c r="S27" i="5"/>
  <c r="U27" i="5"/>
  <c r="X27" i="5"/>
  <c r="AI27" i="5"/>
  <c r="AR27" i="5" s="1"/>
  <c r="AO27" i="5"/>
  <c r="BN27" i="5"/>
  <c r="CM27" i="5"/>
  <c r="DL27" i="5"/>
  <c r="EK27" i="5"/>
  <c r="FJ27" i="5"/>
  <c r="GI27" i="5"/>
  <c r="HH27" i="5"/>
  <c r="IG27" i="5"/>
  <c r="JF27" i="5"/>
  <c r="KE27" i="5"/>
  <c r="K28" i="5"/>
  <c r="L28" i="5"/>
  <c r="N28" i="5"/>
  <c r="U28" i="5" s="1"/>
  <c r="O28" i="5"/>
  <c r="V28" i="5" s="1"/>
  <c r="P28" i="5"/>
  <c r="S28" i="5"/>
  <c r="X28" i="5"/>
  <c r="AI28" i="5"/>
  <c r="AR28" i="5" s="1"/>
  <c r="AO28" i="5"/>
  <c r="BN28" i="5"/>
  <c r="CM28" i="5"/>
  <c r="DL28" i="5"/>
  <c r="EK28" i="5"/>
  <c r="FJ28" i="5"/>
  <c r="GI28" i="5"/>
  <c r="HH28" i="5"/>
  <c r="IG28" i="5"/>
  <c r="JF28" i="5"/>
  <c r="KE28" i="5"/>
  <c r="K29" i="5"/>
  <c r="L29" i="5"/>
  <c r="N29" i="5"/>
  <c r="U29" i="5" s="1"/>
  <c r="O29" i="5"/>
  <c r="V29" i="5" s="1"/>
  <c r="P29" i="5"/>
  <c r="S29" i="5"/>
  <c r="X29" i="5"/>
  <c r="AI29" i="5"/>
  <c r="AR29" i="5" s="1"/>
  <c r="AO29" i="5"/>
  <c r="BN29" i="5"/>
  <c r="CM29" i="5"/>
  <c r="DL29" i="5"/>
  <c r="EK29" i="5"/>
  <c r="FJ29" i="5"/>
  <c r="GI29" i="5"/>
  <c r="HH29" i="5"/>
  <c r="IG29" i="5"/>
  <c r="JF29" i="5"/>
  <c r="KE29" i="5"/>
  <c r="K30" i="5"/>
  <c r="L30" i="5"/>
  <c r="N30" i="5"/>
  <c r="O30" i="5"/>
  <c r="V30" i="5" s="1"/>
  <c r="P30" i="5"/>
  <c r="S30" i="5"/>
  <c r="U30" i="5"/>
  <c r="X30" i="5"/>
  <c r="AI30" i="5"/>
  <c r="AR30" i="5" s="1"/>
  <c r="AO30" i="5"/>
  <c r="BN30" i="5"/>
  <c r="CM30" i="5"/>
  <c r="DL30" i="5"/>
  <c r="EK30" i="5"/>
  <c r="FJ30" i="5"/>
  <c r="GI30" i="5"/>
  <c r="HH30" i="5"/>
  <c r="IG30" i="5"/>
  <c r="JF30" i="5"/>
  <c r="KE30" i="5"/>
  <c r="K31" i="5"/>
  <c r="L31" i="5"/>
  <c r="N31" i="5"/>
  <c r="U31" i="5" s="1"/>
  <c r="O31" i="5"/>
  <c r="V31" i="5" s="1"/>
  <c r="P31" i="5"/>
  <c r="S31" i="5"/>
  <c r="X31" i="5"/>
  <c r="AI31" i="5"/>
  <c r="AR31" i="5" s="1"/>
  <c r="AO31" i="5"/>
  <c r="BN31" i="5"/>
  <c r="CM31" i="5"/>
  <c r="DL31" i="5"/>
  <c r="EK31" i="5"/>
  <c r="FJ31" i="5"/>
  <c r="GI31" i="5"/>
  <c r="HH31" i="5"/>
  <c r="IG31" i="5"/>
  <c r="JF31" i="5"/>
  <c r="KE31" i="5"/>
  <c r="K32" i="5"/>
  <c r="L32" i="5"/>
  <c r="N32" i="5"/>
  <c r="U32" i="5" s="1"/>
  <c r="O32" i="5"/>
  <c r="V32" i="5" s="1"/>
  <c r="P32" i="5"/>
  <c r="S32" i="5"/>
  <c r="X32" i="5"/>
  <c r="AI32" i="5"/>
  <c r="AR32" i="5" s="1"/>
  <c r="AO32" i="5"/>
  <c r="BN32" i="5"/>
  <c r="CM32" i="5"/>
  <c r="DL32" i="5"/>
  <c r="EK32" i="5"/>
  <c r="FJ32" i="5"/>
  <c r="GI32" i="5"/>
  <c r="HH32" i="5"/>
  <c r="IG32" i="5"/>
  <c r="JF32" i="5"/>
  <c r="KE32" i="5"/>
  <c r="K33" i="5"/>
  <c r="L33" i="5"/>
  <c r="N33" i="5"/>
  <c r="U33" i="5" s="1"/>
  <c r="O33" i="5"/>
  <c r="V33" i="5" s="1"/>
  <c r="P33" i="5"/>
  <c r="S33" i="5"/>
  <c r="X33" i="5"/>
  <c r="AI33" i="5"/>
  <c r="AR33" i="5" s="1"/>
  <c r="AO33" i="5"/>
  <c r="BN33" i="5"/>
  <c r="CM33" i="5"/>
  <c r="DL33" i="5"/>
  <c r="EK33" i="5"/>
  <c r="FJ33" i="5"/>
  <c r="GI33" i="5"/>
  <c r="HH33" i="5"/>
  <c r="IG33" i="5"/>
  <c r="JF33" i="5"/>
  <c r="KE33" i="5"/>
  <c r="K34" i="5"/>
  <c r="L34" i="5"/>
  <c r="N34" i="5"/>
  <c r="U34" i="5" s="1"/>
  <c r="O34" i="5"/>
  <c r="V34" i="5" s="1"/>
  <c r="P34" i="5"/>
  <c r="S34" i="5"/>
  <c r="X34" i="5"/>
  <c r="AI34" i="5"/>
  <c r="AR34" i="5" s="1"/>
  <c r="AO34" i="5"/>
  <c r="BN34" i="5"/>
  <c r="CM34" i="5"/>
  <c r="DL34" i="5"/>
  <c r="EK34" i="5"/>
  <c r="FJ34" i="5"/>
  <c r="GI34" i="5"/>
  <c r="HH34" i="5"/>
  <c r="IG34" i="5"/>
  <c r="JF34" i="5"/>
  <c r="KE34" i="5"/>
  <c r="K35" i="5"/>
  <c r="L35" i="5"/>
  <c r="N35" i="5"/>
  <c r="U35" i="5" s="1"/>
  <c r="O35" i="5"/>
  <c r="V35" i="5" s="1"/>
  <c r="P35" i="5"/>
  <c r="S35" i="5"/>
  <c r="X35" i="5"/>
  <c r="AI35" i="5"/>
  <c r="AR35" i="5" s="1"/>
  <c r="AO35" i="5"/>
  <c r="BN35" i="5"/>
  <c r="CM35" i="5"/>
  <c r="DL35" i="5"/>
  <c r="EK35" i="5"/>
  <c r="FJ35" i="5"/>
  <c r="GI35" i="5"/>
  <c r="HH35" i="5"/>
  <c r="IG35" i="5"/>
  <c r="JF35" i="5"/>
  <c r="KE35" i="5"/>
  <c r="K36" i="5"/>
  <c r="L36" i="5"/>
  <c r="N36" i="5"/>
  <c r="U36" i="5" s="1"/>
  <c r="O36" i="5"/>
  <c r="V36" i="5" s="1"/>
  <c r="P36" i="5"/>
  <c r="S36" i="5"/>
  <c r="X36" i="5"/>
  <c r="AI36" i="5"/>
  <c r="AR36" i="5" s="1"/>
  <c r="AO36" i="5"/>
  <c r="BN36" i="5"/>
  <c r="CM36" i="5"/>
  <c r="DL36" i="5"/>
  <c r="EK36" i="5"/>
  <c r="FJ36" i="5"/>
  <c r="GI36" i="5"/>
  <c r="HH36" i="5"/>
  <c r="IG36" i="5"/>
  <c r="JF36" i="5"/>
  <c r="KE36" i="5"/>
  <c r="K37" i="5"/>
  <c r="L37" i="5"/>
  <c r="N37" i="5"/>
  <c r="U37" i="5" s="1"/>
  <c r="O37" i="5"/>
  <c r="V37" i="5" s="1"/>
  <c r="P37" i="5"/>
  <c r="S37" i="5"/>
  <c r="X37" i="5"/>
  <c r="AI37" i="5"/>
  <c r="AR37" i="5" s="1"/>
  <c r="AO37" i="5"/>
  <c r="BN37" i="5"/>
  <c r="CM37" i="5"/>
  <c r="DL37" i="5"/>
  <c r="EK37" i="5"/>
  <c r="FJ37" i="5"/>
  <c r="GI37" i="5"/>
  <c r="HH37" i="5"/>
  <c r="IG37" i="5"/>
  <c r="JF37" i="5"/>
  <c r="KE37" i="5"/>
  <c r="K38" i="5"/>
  <c r="L38" i="5"/>
  <c r="N38" i="5"/>
  <c r="O38" i="5"/>
  <c r="V38" i="5" s="1"/>
  <c r="P38" i="5"/>
  <c r="S38" i="5"/>
  <c r="U38" i="5"/>
  <c r="X38" i="5"/>
  <c r="AI38" i="5"/>
  <c r="AR38" i="5" s="1"/>
  <c r="AO38" i="5"/>
  <c r="BN38" i="5"/>
  <c r="CM38" i="5"/>
  <c r="DL38" i="5"/>
  <c r="EK38" i="5"/>
  <c r="FJ38" i="5"/>
  <c r="GI38" i="5"/>
  <c r="HH38" i="5"/>
  <c r="IG38" i="5"/>
  <c r="JF38" i="5"/>
  <c r="KE38" i="5"/>
  <c r="K39" i="5"/>
  <c r="L39" i="5"/>
  <c r="N39" i="5"/>
  <c r="U39" i="5" s="1"/>
  <c r="O39" i="5"/>
  <c r="V39" i="5" s="1"/>
  <c r="P39" i="5"/>
  <c r="S39" i="5"/>
  <c r="X39" i="5"/>
  <c r="AI39" i="5"/>
  <c r="AR39" i="5" s="1"/>
  <c r="AO39" i="5"/>
  <c r="BN39" i="5"/>
  <c r="CM39" i="5"/>
  <c r="DL39" i="5"/>
  <c r="EK39" i="5"/>
  <c r="FJ39" i="5"/>
  <c r="GI39" i="5"/>
  <c r="HH39" i="5"/>
  <c r="IG39" i="5"/>
  <c r="JF39" i="5"/>
  <c r="KE39" i="5"/>
  <c r="K40" i="5"/>
  <c r="L40" i="5"/>
  <c r="N40" i="5"/>
  <c r="U40" i="5" s="1"/>
  <c r="O40" i="5"/>
  <c r="V40" i="5" s="1"/>
  <c r="P40" i="5"/>
  <c r="S40" i="5"/>
  <c r="X40" i="5"/>
  <c r="AI40" i="5"/>
  <c r="AR40" i="5" s="1"/>
  <c r="AO40" i="5"/>
  <c r="BN40" i="5"/>
  <c r="CM40" i="5"/>
  <c r="DL40" i="5"/>
  <c r="EK40" i="5"/>
  <c r="FJ40" i="5"/>
  <c r="GI40" i="5"/>
  <c r="HH40" i="5"/>
  <c r="IG40" i="5"/>
  <c r="JF40" i="5"/>
  <c r="KE40" i="5"/>
  <c r="K41" i="5"/>
  <c r="L41" i="5"/>
  <c r="N41" i="5"/>
  <c r="U41" i="5" s="1"/>
  <c r="O41" i="5"/>
  <c r="P41" i="5"/>
  <c r="S41" i="5"/>
  <c r="V41" i="5"/>
  <c r="X41" i="5"/>
  <c r="AI41" i="5"/>
  <c r="AR41" i="5" s="1"/>
  <c r="AO41" i="5"/>
  <c r="BN41" i="5"/>
  <c r="CM41" i="5"/>
  <c r="DL41" i="5"/>
  <c r="EK41" i="5"/>
  <c r="FJ41" i="5"/>
  <c r="GI41" i="5"/>
  <c r="HH41" i="5"/>
  <c r="IG41" i="5"/>
  <c r="JF41" i="5"/>
  <c r="KE41" i="5"/>
  <c r="K42" i="5"/>
  <c r="L42" i="5"/>
  <c r="N42" i="5"/>
  <c r="O42" i="5"/>
  <c r="V42" i="5" s="1"/>
  <c r="P42" i="5"/>
  <c r="S42" i="5"/>
  <c r="U42" i="5"/>
  <c r="X42" i="5"/>
  <c r="AI42" i="5"/>
  <c r="AR42" i="5" s="1"/>
  <c r="AO42" i="5"/>
  <c r="BN42" i="5"/>
  <c r="CM42" i="5"/>
  <c r="DL42" i="5"/>
  <c r="EK42" i="5"/>
  <c r="FJ42" i="5"/>
  <c r="GI42" i="5"/>
  <c r="HH42" i="5"/>
  <c r="IG42" i="5"/>
  <c r="JF42" i="5"/>
  <c r="KE42" i="5"/>
  <c r="K43" i="5"/>
  <c r="L43" i="5"/>
  <c r="N43" i="5"/>
  <c r="U43" i="5" s="1"/>
  <c r="O43" i="5"/>
  <c r="V43" i="5" s="1"/>
  <c r="P43" i="5"/>
  <c r="S43" i="5"/>
  <c r="X43" i="5"/>
  <c r="AI43" i="5"/>
  <c r="AR43" i="5" s="1"/>
  <c r="AO43" i="5"/>
  <c r="BN43" i="5"/>
  <c r="CM43" i="5"/>
  <c r="DL43" i="5"/>
  <c r="EK43" i="5"/>
  <c r="FJ43" i="5"/>
  <c r="GI43" i="5"/>
  <c r="HH43" i="5"/>
  <c r="IG43" i="5"/>
  <c r="JF43" i="5"/>
  <c r="KE43" i="5"/>
  <c r="K44" i="5"/>
  <c r="L44" i="5"/>
  <c r="N44" i="5"/>
  <c r="O44" i="5"/>
  <c r="V44" i="5" s="1"/>
  <c r="P44" i="5"/>
  <c r="S44" i="5"/>
  <c r="U44" i="5"/>
  <c r="X44" i="5"/>
  <c r="AI44" i="5"/>
  <c r="AR44" i="5" s="1"/>
  <c r="AO44" i="5"/>
  <c r="BN44" i="5"/>
  <c r="CM44" i="5"/>
  <c r="DL44" i="5"/>
  <c r="EK44" i="5"/>
  <c r="FJ44" i="5"/>
  <c r="GI44" i="5"/>
  <c r="HH44" i="5"/>
  <c r="IG44" i="5"/>
  <c r="JF44" i="5"/>
  <c r="KE44" i="5"/>
  <c r="K45" i="5"/>
  <c r="L45" i="5"/>
  <c r="N45" i="5"/>
  <c r="O45" i="5"/>
  <c r="V45" i="5" s="1"/>
  <c r="P45" i="5"/>
  <c r="S45" i="5"/>
  <c r="U45" i="5"/>
  <c r="X45" i="5"/>
  <c r="AI45" i="5"/>
  <c r="AR45" i="5" s="1"/>
  <c r="AO45" i="5"/>
  <c r="BN45" i="5"/>
  <c r="CM45" i="5"/>
  <c r="DL45" i="5"/>
  <c r="EK45" i="5"/>
  <c r="FJ45" i="5"/>
  <c r="GI45" i="5"/>
  <c r="HH45" i="5"/>
  <c r="IG45" i="5"/>
  <c r="JF45" i="5"/>
  <c r="KE45" i="5"/>
  <c r="K46" i="5"/>
  <c r="L46" i="5"/>
  <c r="N46" i="5"/>
  <c r="U46" i="5" s="1"/>
  <c r="O46" i="5"/>
  <c r="V46" i="5" s="1"/>
  <c r="P46" i="5"/>
  <c r="S46" i="5"/>
  <c r="X46" i="5"/>
  <c r="AI46" i="5"/>
  <c r="AR46" i="5" s="1"/>
  <c r="AO46" i="5"/>
  <c r="BN46" i="5"/>
  <c r="CM46" i="5"/>
  <c r="DL46" i="5"/>
  <c r="EK46" i="5"/>
  <c r="FJ46" i="5"/>
  <c r="GI46" i="5"/>
  <c r="HH46" i="5"/>
  <c r="IG46" i="5"/>
  <c r="JF46" i="5"/>
  <c r="KE46" i="5"/>
  <c r="K47" i="5"/>
  <c r="L47" i="5"/>
  <c r="N47" i="5"/>
  <c r="U47" i="5" s="1"/>
  <c r="O47" i="5"/>
  <c r="V47" i="5" s="1"/>
  <c r="P47" i="5"/>
  <c r="S47" i="5"/>
  <c r="X47" i="5"/>
  <c r="AI47" i="5"/>
  <c r="AR47" i="5" s="1"/>
  <c r="AO47" i="5"/>
  <c r="BN47" i="5"/>
  <c r="CM47" i="5"/>
  <c r="DL47" i="5"/>
  <c r="EK47" i="5"/>
  <c r="FJ47" i="5"/>
  <c r="GI47" i="5"/>
  <c r="HH47" i="5"/>
  <c r="IG47" i="5"/>
  <c r="JF47" i="5"/>
  <c r="KE47" i="5"/>
  <c r="K48" i="5"/>
  <c r="L48" i="5"/>
  <c r="N48" i="5"/>
  <c r="U48" i="5" s="1"/>
  <c r="O48" i="5"/>
  <c r="V48" i="5" s="1"/>
  <c r="P48" i="5"/>
  <c r="S48" i="5"/>
  <c r="X48" i="5"/>
  <c r="AI48" i="5"/>
  <c r="AR48" i="5" s="1"/>
  <c r="AO48" i="5"/>
  <c r="BN48" i="5"/>
  <c r="CM48" i="5"/>
  <c r="DL48" i="5"/>
  <c r="EK48" i="5"/>
  <c r="FJ48" i="5"/>
  <c r="GI48" i="5"/>
  <c r="HH48" i="5"/>
  <c r="IG48" i="5"/>
  <c r="JF48" i="5"/>
  <c r="KE48" i="5"/>
  <c r="K49" i="5"/>
  <c r="L49" i="5"/>
  <c r="N49" i="5"/>
  <c r="O49" i="5"/>
  <c r="V49" i="5" s="1"/>
  <c r="P49" i="5"/>
  <c r="S49" i="5"/>
  <c r="U49" i="5"/>
  <c r="X49" i="5"/>
  <c r="AI49" i="5"/>
  <c r="AR49" i="5" s="1"/>
  <c r="AO49" i="5"/>
  <c r="BN49" i="5"/>
  <c r="CM49" i="5"/>
  <c r="DL49" i="5"/>
  <c r="EK49" i="5"/>
  <c r="FJ49" i="5"/>
  <c r="GI49" i="5"/>
  <c r="HH49" i="5"/>
  <c r="IG49" i="5"/>
  <c r="JF49" i="5"/>
  <c r="KE49" i="5"/>
  <c r="K50" i="5"/>
  <c r="L50" i="5"/>
  <c r="N50" i="5"/>
  <c r="U50" i="5" s="1"/>
  <c r="O50" i="5"/>
  <c r="V50" i="5" s="1"/>
  <c r="P50" i="5"/>
  <c r="S50" i="5"/>
  <c r="X50" i="5"/>
  <c r="AI50" i="5"/>
  <c r="AR50" i="5" s="1"/>
  <c r="AO50" i="5"/>
  <c r="BN50" i="5"/>
  <c r="CM50" i="5"/>
  <c r="DL50" i="5"/>
  <c r="EK50" i="5"/>
  <c r="FJ50" i="5"/>
  <c r="GI50" i="5"/>
  <c r="HH50" i="5"/>
  <c r="IG50" i="5"/>
  <c r="JF50" i="5"/>
  <c r="KE50" i="5"/>
  <c r="K51" i="5"/>
  <c r="L51" i="5"/>
  <c r="N51" i="5"/>
  <c r="U51" i="5" s="1"/>
  <c r="O51" i="5"/>
  <c r="V51" i="5" s="1"/>
  <c r="P51" i="5"/>
  <c r="S51" i="5"/>
  <c r="X51" i="5"/>
  <c r="AI51" i="5"/>
  <c r="AR51" i="5" s="1"/>
  <c r="AO51" i="5"/>
  <c r="BN51" i="5"/>
  <c r="CM51" i="5"/>
  <c r="DL51" i="5"/>
  <c r="EK51" i="5"/>
  <c r="FJ51" i="5"/>
  <c r="GI51" i="5"/>
  <c r="HH51" i="5"/>
  <c r="IG51" i="5"/>
  <c r="JF51" i="5"/>
  <c r="KE51" i="5"/>
  <c r="K52" i="5"/>
  <c r="L52" i="5"/>
  <c r="N52" i="5"/>
  <c r="U52" i="5" s="1"/>
  <c r="O52" i="5"/>
  <c r="V52" i="5" s="1"/>
  <c r="P52" i="5"/>
  <c r="S52" i="5"/>
  <c r="X52" i="5"/>
  <c r="AI52" i="5"/>
  <c r="AR52" i="5" s="1"/>
  <c r="AO52" i="5"/>
  <c r="BN52" i="5"/>
  <c r="CM52" i="5"/>
  <c r="DL52" i="5"/>
  <c r="EK52" i="5"/>
  <c r="FJ52" i="5"/>
  <c r="GI52" i="5"/>
  <c r="HH52" i="5"/>
  <c r="IG52" i="5"/>
  <c r="JF52" i="5"/>
  <c r="KE52" i="5"/>
  <c r="K53" i="5"/>
  <c r="L53" i="5"/>
  <c r="N53" i="5"/>
  <c r="O53" i="5"/>
  <c r="V53" i="5" s="1"/>
  <c r="P53" i="5"/>
  <c r="S53" i="5"/>
  <c r="U53" i="5"/>
  <c r="X53" i="5"/>
  <c r="AI53" i="5"/>
  <c r="AR53" i="5" s="1"/>
  <c r="AO53" i="5"/>
  <c r="BN53" i="5"/>
  <c r="CM53" i="5"/>
  <c r="DL53" i="5"/>
  <c r="EK53" i="5"/>
  <c r="FJ53" i="5"/>
  <c r="GI53" i="5"/>
  <c r="HH53" i="5"/>
  <c r="IG53" i="5"/>
  <c r="JF53" i="5"/>
  <c r="KE53" i="5"/>
  <c r="K54" i="5"/>
  <c r="L54" i="5"/>
  <c r="N54" i="5"/>
  <c r="U54" i="5" s="1"/>
  <c r="O54" i="5"/>
  <c r="V54" i="5" s="1"/>
  <c r="P54" i="5"/>
  <c r="S54" i="5"/>
  <c r="X54" i="5"/>
  <c r="AI54" i="5"/>
  <c r="AR54" i="5" s="1"/>
  <c r="AO54" i="5"/>
  <c r="BN54" i="5"/>
  <c r="CM54" i="5"/>
  <c r="DL54" i="5"/>
  <c r="EK54" i="5"/>
  <c r="FJ54" i="5"/>
  <c r="GI54" i="5"/>
  <c r="HH54" i="5"/>
  <c r="IG54" i="5"/>
  <c r="JF54" i="5"/>
  <c r="KE54" i="5"/>
  <c r="K55" i="5"/>
  <c r="L55" i="5"/>
  <c r="N55" i="5"/>
  <c r="U55" i="5" s="1"/>
  <c r="O55" i="5"/>
  <c r="V55" i="5" s="1"/>
  <c r="P55" i="5"/>
  <c r="S55" i="5"/>
  <c r="X55" i="5"/>
  <c r="AI55" i="5"/>
  <c r="AR55" i="5" s="1"/>
  <c r="AO55" i="5"/>
  <c r="BN55" i="5"/>
  <c r="CM55" i="5"/>
  <c r="DL55" i="5"/>
  <c r="EK55" i="5"/>
  <c r="FJ55" i="5"/>
  <c r="GI55" i="5"/>
  <c r="HH55" i="5"/>
  <c r="IG55" i="5"/>
  <c r="JF55" i="5"/>
  <c r="KE55" i="5"/>
  <c r="K56" i="5"/>
  <c r="L56" i="5"/>
  <c r="N56" i="5"/>
  <c r="U56" i="5" s="1"/>
  <c r="O56" i="5"/>
  <c r="V56" i="5" s="1"/>
  <c r="P56" i="5"/>
  <c r="S56" i="5"/>
  <c r="X56" i="5"/>
  <c r="AI56" i="5"/>
  <c r="AR56" i="5" s="1"/>
  <c r="AO56" i="5"/>
  <c r="BN56" i="5"/>
  <c r="CM56" i="5"/>
  <c r="DL56" i="5"/>
  <c r="EK56" i="5"/>
  <c r="FJ56" i="5"/>
  <c r="GI56" i="5"/>
  <c r="HH56" i="5"/>
  <c r="IG56" i="5"/>
  <c r="JF56" i="5"/>
  <c r="KE56" i="5"/>
  <c r="K57" i="5"/>
  <c r="L57" i="5"/>
  <c r="N57" i="5"/>
  <c r="O57" i="5"/>
  <c r="V57" i="5" s="1"/>
  <c r="P57" i="5"/>
  <c r="S57" i="5"/>
  <c r="U57" i="5"/>
  <c r="X57" i="5"/>
  <c r="AI57" i="5"/>
  <c r="AR57" i="5" s="1"/>
  <c r="AO57" i="5"/>
  <c r="BN57" i="5"/>
  <c r="CM57" i="5"/>
  <c r="DL57" i="5"/>
  <c r="EK57" i="5"/>
  <c r="FJ57" i="5"/>
  <c r="GI57" i="5"/>
  <c r="HH57" i="5"/>
  <c r="IG57" i="5"/>
  <c r="JF57" i="5"/>
  <c r="KE57" i="5"/>
  <c r="K58" i="5"/>
  <c r="L58" i="5"/>
  <c r="N58" i="5"/>
  <c r="U58" i="5" s="1"/>
  <c r="O58" i="5"/>
  <c r="V58" i="5" s="1"/>
  <c r="P58" i="5"/>
  <c r="S58" i="5"/>
  <c r="X58" i="5"/>
  <c r="AI58" i="5"/>
  <c r="AR58" i="5" s="1"/>
  <c r="AO58" i="5"/>
  <c r="BN58" i="5"/>
  <c r="CM58" i="5"/>
  <c r="DL58" i="5"/>
  <c r="EK58" i="5"/>
  <c r="FJ58" i="5"/>
  <c r="GI58" i="5"/>
  <c r="HH58" i="5"/>
  <c r="IG58" i="5"/>
  <c r="JF58" i="5"/>
  <c r="KE58" i="5"/>
  <c r="K59" i="5"/>
  <c r="L59" i="5"/>
  <c r="N59" i="5"/>
  <c r="U59" i="5" s="1"/>
  <c r="O59" i="5"/>
  <c r="V59" i="5" s="1"/>
  <c r="P59" i="5"/>
  <c r="S59" i="5"/>
  <c r="X59" i="5"/>
  <c r="AI59" i="5"/>
  <c r="AR59" i="5" s="1"/>
  <c r="AO59" i="5"/>
  <c r="BN59" i="5"/>
  <c r="CM59" i="5"/>
  <c r="DL59" i="5"/>
  <c r="EK59" i="5"/>
  <c r="FJ59" i="5"/>
  <c r="GI59" i="5"/>
  <c r="HH59" i="5"/>
  <c r="IG59" i="5"/>
  <c r="JF59" i="5"/>
  <c r="KE59" i="5"/>
  <c r="K60" i="5"/>
  <c r="L60" i="5"/>
  <c r="N60" i="5"/>
  <c r="U60" i="5" s="1"/>
  <c r="O60" i="5"/>
  <c r="V60" i="5" s="1"/>
  <c r="P60" i="5"/>
  <c r="S60" i="5"/>
  <c r="X60" i="5"/>
  <c r="AI60" i="5"/>
  <c r="AR60" i="5" s="1"/>
  <c r="AO60" i="5"/>
  <c r="BN60" i="5"/>
  <c r="CM60" i="5"/>
  <c r="DL60" i="5"/>
  <c r="EK60" i="5"/>
  <c r="FJ60" i="5"/>
  <c r="GI60" i="5"/>
  <c r="HH60" i="5"/>
  <c r="IG60" i="5"/>
  <c r="JF60" i="5"/>
  <c r="KE60" i="5"/>
  <c r="K61" i="5"/>
  <c r="L61" i="5"/>
  <c r="N61" i="5"/>
  <c r="U61" i="5" s="1"/>
  <c r="O61" i="5"/>
  <c r="V61" i="5" s="1"/>
  <c r="P61" i="5"/>
  <c r="S61" i="5"/>
  <c r="X61" i="5"/>
  <c r="AI61" i="5"/>
  <c r="AR61" i="5" s="1"/>
  <c r="AO61" i="5"/>
  <c r="BN61" i="5"/>
  <c r="CM61" i="5"/>
  <c r="DL61" i="5"/>
  <c r="EK61" i="5"/>
  <c r="FJ61" i="5"/>
  <c r="GI61" i="5"/>
  <c r="HH61" i="5"/>
  <c r="IG61" i="5"/>
  <c r="JF61" i="5"/>
  <c r="KE61" i="5"/>
  <c r="K62" i="5"/>
  <c r="L62" i="5"/>
  <c r="N62" i="5"/>
  <c r="U62" i="5" s="1"/>
  <c r="O62" i="5"/>
  <c r="V62" i="5" s="1"/>
  <c r="P62" i="5"/>
  <c r="S62" i="5"/>
  <c r="X62" i="5"/>
  <c r="AI62" i="5"/>
  <c r="AR62" i="5" s="1"/>
  <c r="AO62" i="5"/>
  <c r="BN62" i="5"/>
  <c r="CM62" i="5"/>
  <c r="DL62" i="5"/>
  <c r="EK62" i="5"/>
  <c r="FJ62" i="5"/>
  <c r="GI62" i="5"/>
  <c r="HH62" i="5"/>
  <c r="IG62" i="5"/>
  <c r="JF62" i="5"/>
  <c r="KE62" i="5"/>
  <c r="K63" i="5"/>
  <c r="L63" i="5"/>
  <c r="N63" i="5"/>
  <c r="U63" i="5" s="1"/>
  <c r="O63" i="5"/>
  <c r="V63" i="5" s="1"/>
  <c r="P63" i="5"/>
  <c r="S63" i="5"/>
  <c r="X63" i="5"/>
  <c r="AI63" i="5"/>
  <c r="AR63" i="5" s="1"/>
  <c r="AO63" i="5"/>
  <c r="BN63" i="5"/>
  <c r="CM63" i="5"/>
  <c r="DL63" i="5"/>
  <c r="EK63" i="5"/>
  <c r="FJ63" i="5"/>
  <c r="GI63" i="5"/>
  <c r="HH63" i="5"/>
  <c r="IG63" i="5"/>
  <c r="JF63" i="5"/>
  <c r="KE63" i="5"/>
  <c r="K64" i="5"/>
  <c r="L64" i="5"/>
  <c r="N64" i="5"/>
  <c r="U64" i="5" s="1"/>
  <c r="O64" i="5"/>
  <c r="V64" i="5" s="1"/>
  <c r="P64" i="5"/>
  <c r="S64" i="5"/>
  <c r="X64" i="5"/>
  <c r="AI64" i="5"/>
  <c r="AR64" i="5" s="1"/>
  <c r="AO64" i="5"/>
  <c r="BN64" i="5"/>
  <c r="CM64" i="5"/>
  <c r="DL64" i="5"/>
  <c r="EK64" i="5"/>
  <c r="FJ64" i="5"/>
  <c r="GI64" i="5"/>
  <c r="HH64" i="5"/>
  <c r="IG64" i="5"/>
  <c r="JF64" i="5"/>
  <c r="KE64" i="5"/>
  <c r="K65" i="5"/>
  <c r="L65" i="5"/>
  <c r="N65" i="5"/>
  <c r="U65" i="5" s="1"/>
  <c r="O65" i="5"/>
  <c r="V65" i="5" s="1"/>
  <c r="P65" i="5"/>
  <c r="S65" i="5"/>
  <c r="X65" i="5"/>
  <c r="AI65" i="5"/>
  <c r="AR65" i="5" s="1"/>
  <c r="AO65" i="5"/>
  <c r="BN65" i="5"/>
  <c r="CM65" i="5"/>
  <c r="DL65" i="5"/>
  <c r="EK65" i="5"/>
  <c r="FJ65" i="5"/>
  <c r="GI65" i="5"/>
  <c r="HH65" i="5"/>
  <c r="IG65" i="5"/>
  <c r="JF65" i="5"/>
  <c r="KE65" i="5"/>
  <c r="K66" i="5"/>
  <c r="L66" i="5"/>
  <c r="N66" i="5"/>
  <c r="U66" i="5" s="1"/>
  <c r="O66" i="5"/>
  <c r="V66" i="5" s="1"/>
  <c r="P66" i="5"/>
  <c r="S66" i="5"/>
  <c r="X66" i="5"/>
  <c r="AI66" i="5"/>
  <c r="AR66" i="5" s="1"/>
  <c r="AO66" i="5"/>
  <c r="BN66" i="5"/>
  <c r="CM66" i="5"/>
  <c r="DL66" i="5"/>
  <c r="EK66" i="5"/>
  <c r="FJ66" i="5"/>
  <c r="GI66" i="5"/>
  <c r="HH66" i="5"/>
  <c r="IG66" i="5"/>
  <c r="JF66" i="5"/>
  <c r="KE66" i="5"/>
  <c r="K67" i="5"/>
  <c r="L67" i="5"/>
  <c r="N67" i="5"/>
  <c r="U67" i="5" s="1"/>
  <c r="O67" i="5"/>
  <c r="V67" i="5" s="1"/>
  <c r="P67" i="5"/>
  <c r="S67" i="5"/>
  <c r="X67" i="5"/>
  <c r="AI67" i="5"/>
  <c r="AR67" i="5" s="1"/>
  <c r="AO67" i="5"/>
  <c r="BN67" i="5"/>
  <c r="CM67" i="5"/>
  <c r="DL67" i="5"/>
  <c r="EK67" i="5"/>
  <c r="FJ67" i="5"/>
  <c r="GI67" i="5"/>
  <c r="HH67" i="5"/>
  <c r="IG67" i="5"/>
  <c r="JF67" i="5"/>
  <c r="KE67" i="5"/>
  <c r="K68" i="5"/>
  <c r="L68" i="5"/>
  <c r="N68" i="5"/>
  <c r="U68" i="5" s="1"/>
  <c r="O68" i="5"/>
  <c r="V68" i="5" s="1"/>
  <c r="P68" i="5"/>
  <c r="S68" i="5"/>
  <c r="X68" i="5"/>
  <c r="AI68" i="5"/>
  <c r="AR68" i="5" s="1"/>
  <c r="AO68" i="5"/>
  <c r="BN68" i="5"/>
  <c r="CM68" i="5"/>
  <c r="DL68" i="5"/>
  <c r="EK68" i="5"/>
  <c r="FJ68" i="5"/>
  <c r="GI68" i="5"/>
  <c r="HH68" i="5"/>
  <c r="IG68" i="5"/>
  <c r="JF68" i="5"/>
  <c r="KE68" i="5"/>
  <c r="K69" i="5"/>
  <c r="L69" i="5"/>
  <c r="N69" i="5"/>
  <c r="U69" i="5" s="1"/>
  <c r="O69" i="5"/>
  <c r="V69" i="5" s="1"/>
  <c r="P69" i="5"/>
  <c r="S69" i="5"/>
  <c r="X69" i="5"/>
  <c r="AI69" i="5"/>
  <c r="AR69" i="5" s="1"/>
  <c r="AO69" i="5"/>
  <c r="BN69" i="5"/>
  <c r="CM69" i="5"/>
  <c r="DL69" i="5"/>
  <c r="EK69" i="5"/>
  <c r="FJ69" i="5"/>
  <c r="GI69" i="5"/>
  <c r="HH69" i="5"/>
  <c r="IG69" i="5"/>
  <c r="JF69" i="5"/>
  <c r="KE69" i="5"/>
  <c r="K70" i="5"/>
  <c r="L70" i="5"/>
  <c r="N70" i="5"/>
  <c r="U70" i="5" s="1"/>
  <c r="O70" i="5"/>
  <c r="V70" i="5" s="1"/>
  <c r="P70" i="5"/>
  <c r="S70" i="5"/>
  <c r="X70" i="5"/>
  <c r="AI70" i="5"/>
  <c r="AR70" i="5" s="1"/>
  <c r="AO70" i="5"/>
  <c r="BN70" i="5"/>
  <c r="CM70" i="5"/>
  <c r="DL70" i="5"/>
  <c r="EK70" i="5"/>
  <c r="FJ70" i="5"/>
  <c r="GI70" i="5"/>
  <c r="HH70" i="5"/>
  <c r="IG70" i="5"/>
  <c r="JF70" i="5"/>
  <c r="KE70" i="5"/>
  <c r="K71" i="5"/>
  <c r="L71" i="5"/>
  <c r="N71" i="5"/>
  <c r="U71" i="5" s="1"/>
  <c r="O71" i="5"/>
  <c r="V71" i="5" s="1"/>
  <c r="P71" i="5"/>
  <c r="S71" i="5"/>
  <c r="X71" i="5"/>
  <c r="AI71" i="5"/>
  <c r="AR71" i="5" s="1"/>
  <c r="AO71" i="5"/>
  <c r="BN71" i="5"/>
  <c r="CM71" i="5"/>
  <c r="DL71" i="5"/>
  <c r="EK71" i="5"/>
  <c r="FJ71" i="5"/>
  <c r="GI71" i="5"/>
  <c r="HH71" i="5"/>
  <c r="IG71" i="5"/>
  <c r="JF71" i="5"/>
  <c r="KE71" i="5"/>
  <c r="K72" i="5"/>
  <c r="L72" i="5"/>
  <c r="N72" i="5"/>
  <c r="U72" i="5" s="1"/>
  <c r="O72" i="5"/>
  <c r="V72" i="5" s="1"/>
  <c r="P72" i="5"/>
  <c r="S72" i="5"/>
  <c r="X72" i="5"/>
  <c r="AI72" i="5"/>
  <c r="AR72" i="5" s="1"/>
  <c r="AO72" i="5"/>
  <c r="BN72" i="5"/>
  <c r="CM72" i="5"/>
  <c r="DL72" i="5"/>
  <c r="EK72" i="5"/>
  <c r="FJ72" i="5"/>
  <c r="GI72" i="5"/>
  <c r="HH72" i="5"/>
  <c r="IG72" i="5"/>
  <c r="JF72" i="5"/>
  <c r="KE72" i="5"/>
  <c r="K73" i="5"/>
  <c r="L73" i="5"/>
  <c r="N73" i="5"/>
  <c r="U73" i="5" s="1"/>
  <c r="O73" i="5"/>
  <c r="V73" i="5" s="1"/>
  <c r="P73" i="5"/>
  <c r="S73" i="5"/>
  <c r="X73" i="5"/>
  <c r="AI73" i="5"/>
  <c r="AR73" i="5" s="1"/>
  <c r="AO73" i="5"/>
  <c r="BN73" i="5"/>
  <c r="CM73" i="5"/>
  <c r="DL73" i="5"/>
  <c r="EK73" i="5"/>
  <c r="FJ73" i="5"/>
  <c r="GI73" i="5"/>
  <c r="HH73" i="5"/>
  <c r="IG73" i="5"/>
  <c r="JF73" i="5"/>
  <c r="KE73" i="5"/>
  <c r="K74" i="5"/>
  <c r="L74" i="5"/>
  <c r="N74" i="5"/>
  <c r="U74" i="5" s="1"/>
  <c r="O74" i="5"/>
  <c r="V74" i="5" s="1"/>
  <c r="P74" i="5"/>
  <c r="S74" i="5"/>
  <c r="X74" i="5"/>
  <c r="AI74" i="5"/>
  <c r="AR74" i="5" s="1"/>
  <c r="AO74" i="5"/>
  <c r="BN74" i="5"/>
  <c r="CM74" i="5"/>
  <c r="DL74" i="5"/>
  <c r="EK74" i="5"/>
  <c r="FJ74" i="5"/>
  <c r="GI74" i="5"/>
  <c r="HH74" i="5"/>
  <c r="IG74" i="5"/>
  <c r="JF74" i="5"/>
  <c r="KE74" i="5"/>
  <c r="K75" i="5"/>
  <c r="L75" i="5"/>
  <c r="N75" i="5"/>
  <c r="U75" i="5" s="1"/>
  <c r="O75" i="5"/>
  <c r="V75" i="5" s="1"/>
  <c r="P75" i="5"/>
  <c r="S75" i="5"/>
  <c r="X75" i="5"/>
  <c r="AI75" i="5"/>
  <c r="AR75" i="5" s="1"/>
  <c r="AO75" i="5"/>
  <c r="BN75" i="5"/>
  <c r="CM75" i="5"/>
  <c r="DL75" i="5"/>
  <c r="EK75" i="5"/>
  <c r="FJ75" i="5"/>
  <c r="GI75" i="5"/>
  <c r="HH75" i="5"/>
  <c r="IG75" i="5"/>
  <c r="JF75" i="5"/>
  <c r="KE75" i="5"/>
  <c r="K76" i="5"/>
  <c r="L76" i="5"/>
  <c r="N76" i="5"/>
  <c r="U76" i="5" s="1"/>
  <c r="O76" i="5"/>
  <c r="V76" i="5" s="1"/>
  <c r="P76" i="5"/>
  <c r="S76" i="5"/>
  <c r="X76" i="5"/>
  <c r="AI76" i="5"/>
  <c r="AR76" i="5" s="1"/>
  <c r="AO76" i="5"/>
  <c r="BN76" i="5"/>
  <c r="CM76" i="5"/>
  <c r="DL76" i="5"/>
  <c r="EK76" i="5"/>
  <c r="FJ76" i="5"/>
  <c r="GI76" i="5"/>
  <c r="HH76" i="5"/>
  <c r="IG76" i="5"/>
  <c r="JF76" i="5"/>
  <c r="KE76" i="5"/>
  <c r="K77" i="5"/>
  <c r="L77" i="5"/>
  <c r="N77" i="5"/>
  <c r="U77" i="5" s="1"/>
  <c r="O77" i="5"/>
  <c r="V77" i="5" s="1"/>
  <c r="P77" i="5"/>
  <c r="S77" i="5"/>
  <c r="X77" i="5"/>
  <c r="AI77" i="5"/>
  <c r="AR77" i="5" s="1"/>
  <c r="AO77" i="5"/>
  <c r="BN77" i="5"/>
  <c r="CM77" i="5"/>
  <c r="DL77" i="5"/>
  <c r="EK77" i="5"/>
  <c r="FJ77" i="5"/>
  <c r="GI77" i="5"/>
  <c r="HH77" i="5"/>
  <c r="IG77" i="5"/>
  <c r="JF77" i="5"/>
  <c r="KE77" i="5"/>
  <c r="K78" i="5"/>
  <c r="L78" i="5"/>
  <c r="N78" i="5"/>
  <c r="U78" i="5" s="1"/>
  <c r="O78" i="5"/>
  <c r="V78" i="5" s="1"/>
  <c r="P78" i="5"/>
  <c r="S78" i="5"/>
  <c r="X78" i="5"/>
  <c r="AI78" i="5"/>
  <c r="AR78" i="5" s="1"/>
  <c r="AO78" i="5"/>
  <c r="BN78" i="5"/>
  <c r="CM78" i="5"/>
  <c r="DL78" i="5"/>
  <c r="EK78" i="5"/>
  <c r="FJ78" i="5"/>
  <c r="GI78" i="5"/>
  <c r="HH78" i="5"/>
  <c r="IG78" i="5"/>
  <c r="JF78" i="5"/>
  <c r="KE78" i="5"/>
  <c r="K79" i="5"/>
  <c r="L79" i="5"/>
  <c r="N79" i="5"/>
  <c r="U79" i="5" s="1"/>
  <c r="O79" i="5"/>
  <c r="V79" i="5" s="1"/>
  <c r="P79" i="5"/>
  <c r="S79" i="5"/>
  <c r="X79" i="5"/>
  <c r="AI79" i="5"/>
  <c r="AR79" i="5" s="1"/>
  <c r="AO79" i="5"/>
  <c r="BN79" i="5"/>
  <c r="CM79" i="5"/>
  <c r="DL79" i="5"/>
  <c r="EK79" i="5"/>
  <c r="FJ79" i="5"/>
  <c r="GI79" i="5"/>
  <c r="HH79" i="5"/>
  <c r="IG79" i="5"/>
  <c r="JF79" i="5"/>
  <c r="KE79" i="5"/>
  <c r="K80" i="5"/>
  <c r="L80" i="5"/>
  <c r="N80" i="5"/>
  <c r="U80" i="5" s="1"/>
  <c r="O80" i="5"/>
  <c r="V80" i="5" s="1"/>
  <c r="P80" i="5"/>
  <c r="S80" i="5"/>
  <c r="X80" i="5"/>
  <c r="AI80" i="5"/>
  <c r="AR80" i="5" s="1"/>
  <c r="AO80" i="5"/>
  <c r="BN80" i="5"/>
  <c r="CM80" i="5"/>
  <c r="DL80" i="5"/>
  <c r="EK80" i="5"/>
  <c r="FJ80" i="5"/>
  <c r="GI80" i="5"/>
  <c r="HH80" i="5"/>
  <c r="IG80" i="5"/>
  <c r="JF80" i="5"/>
  <c r="KE80" i="5"/>
  <c r="K81" i="5"/>
  <c r="L81" i="5"/>
  <c r="N81" i="5"/>
  <c r="U81" i="5" s="1"/>
  <c r="O81" i="5"/>
  <c r="V81" i="5" s="1"/>
  <c r="P81" i="5"/>
  <c r="S81" i="5"/>
  <c r="X81" i="5"/>
  <c r="AI81" i="5"/>
  <c r="AR81" i="5" s="1"/>
  <c r="AO81" i="5"/>
  <c r="BN81" i="5"/>
  <c r="CM81" i="5"/>
  <c r="DL81" i="5"/>
  <c r="EK81" i="5"/>
  <c r="FJ81" i="5"/>
  <c r="GI81" i="5"/>
  <c r="HH81" i="5"/>
  <c r="IG81" i="5"/>
  <c r="JF81" i="5"/>
  <c r="KE81" i="5"/>
  <c r="K82" i="5"/>
  <c r="L82" i="5"/>
  <c r="N82" i="5"/>
  <c r="U82" i="5" s="1"/>
  <c r="O82" i="5"/>
  <c r="P82" i="5"/>
  <c r="S82" i="5"/>
  <c r="V82" i="5"/>
  <c r="X82" i="5"/>
  <c r="AI82" i="5"/>
  <c r="AR82" i="5" s="1"/>
  <c r="AO82" i="5"/>
  <c r="BN82" i="5"/>
  <c r="CM82" i="5"/>
  <c r="DL82" i="5"/>
  <c r="EK82" i="5"/>
  <c r="FJ82" i="5"/>
  <c r="GI82" i="5"/>
  <c r="HH82" i="5"/>
  <c r="IG82" i="5"/>
  <c r="JF82" i="5"/>
  <c r="KE82" i="5"/>
  <c r="K83" i="5"/>
  <c r="L83" i="5"/>
  <c r="N83" i="5"/>
  <c r="U83" i="5" s="1"/>
  <c r="O83" i="5"/>
  <c r="V83" i="5" s="1"/>
  <c r="P83" i="5"/>
  <c r="S83" i="5"/>
  <c r="X83" i="5"/>
  <c r="AI83" i="5"/>
  <c r="AR83" i="5" s="1"/>
  <c r="AO83" i="5"/>
  <c r="BN83" i="5"/>
  <c r="CM83" i="5"/>
  <c r="DL83" i="5"/>
  <c r="EK83" i="5"/>
  <c r="FJ83" i="5"/>
  <c r="GI83" i="5"/>
  <c r="HH83" i="5"/>
  <c r="IG83" i="5"/>
  <c r="JF83" i="5"/>
  <c r="KE83" i="5"/>
  <c r="K84" i="5"/>
  <c r="L84" i="5"/>
  <c r="N84" i="5"/>
  <c r="U84" i="5" s="1"/>
  <c r="O84" i="5"/>
  <c r="V84" i="5" s="1"/>
  <c r="P84" i="5"/>
  <c r="S84" i="5"/>
  <c r="X84" i="5"/>
  <c r="AI84" i="5"/>
  <c r="AR84" i="5" s="1"/>
  <c r="AO84" i="5"/>
  <c r="BN84" i="5"/>
  <c r="CM84" i="5"/>
  <c r="DL84" i="5"/>
  <c r="EK84" i="5"/>
  <c r="FJ84" i="5"/>
  <c r="GI84" i="5"/>
  <c r="HH84" i="5"/>
  <c r="IG84" i="5"/>
  <c r="JF84" i="5"/>
  <c r="KE84" i="5"/>
  <c r="K85" i="5"/>
  <c r="L85" i="5"/>
  <c r="N85" i="5"/>
  <c r="U85" i="5" s="1"/>
  <c r="O85" i="5"/>
  <c r="V85" i="5" s="1"/>
  <c r="P85" i="5"/>
  <c r="S85" i="5"/>
  <c r="X85" i="5"/>
  <c r="AI85" i="5"/>
  <c r="AR85" i="5" s="1"/>
  <c r="AO85" i="5"/>
  <c r="BN85" i="5"/>
  <c r="CM85" i="5"/>
  <c r="DL85" i="5"/>
  <c r="EK85" i="5"/>
  <c r="FJ85" i="5"/>
  <c r="GI85" i="5"/>
  <c r="HH85" i="5"/>
  <c r="IG85" i="5"/>
  <c r="JF85" i="5"/>
  <c r="KE85" i="5"/>
  <c r="K86" i="5"/>
  <c r="L86" i="5"/>
  <c r="N86" i="5"/>
  <c r="U86" i="5" s="1"/>
  <c r="O86" i="5"/>
  <c r="V86" i="5" s="1"/>
  <c r="P86" i="5"/>
  <c r="S86" i="5"/>
  <c r="X86" i="5"/>
  <c r="AI86" i="5"/>
  <c r="AR86" i="5" s="1"/>
  <c r="AO86" i="5"/>
  <c r="BN86" i="5"/>
  <c r="CM86" i="5"/>
  <c r="DL86" i="5"/>
  <c r="EK86" i="5"/>
  <c r="FJ86" i="5"/>
  <c r="GI86" i="5"/>
  <c r="HH86" i="5"/>
  <c r="IG86" i="5"/>
  <c r="JF86" i="5"/>
  <c r="KE86" i="5"/>
  <c r="K87" i="5"/>
  <c r="L87" i="5"/>
  <c r="N87" i="5"/>
  <c r="O87" i="5"/>
  <c r="V87" i="5" s="1"/>
  <c r="P87" i="5"/>
  <c r="S87" i="5"/>
  <c r="U87" i="5"/>
  <c r="X87" i="5"/>
  <c r="AI87" i="5"/>
  <c r="AR87" i="5" s="1"/>
  <c r="AO87" i="5"/>
  <c r="BN87" i="5"/>
  <c r="CM87" i="5"/>
  <c r="DL87" i="5"/>
  <c r="EK87" i="5"/>
  <c r="FJ87" i="5"/>
  <c r="GI87" i="5"/>
  <c r="HH87" i="5"/>
  <c r="IG87" i="5"/>
  <c r="JF87" i="5"/>
  <c r="KE87" i="5"/>
  <c r="K88" i="5"/>
  <c r="L88" i="5"/>
  <c r="N88" i="5"/>
  <c r="U88" i="5" s="1"/>
  <c r="O88" i="5"/>
  <c r="V88" i="5" s="1"/>
  <c r="P88" i="5"/>
  <c r="S88" i="5"/>
  <c r="X88" i="5"/>
  <c r="AI88" i="5"/>
  <c r="AR88" i="5" s="1"/>
  <c r="AO88" i="5"/>
  <c r="BN88" i="5"/>
  <c r="CM88" i="5"/>
  <c r="DL88" i="5"/>
  <c r="EK88" i="5"/>
  <c r="FJ88" i="5"/>
  <c r="GI88" i="5"/>
  <c r="HH88" i="5"/>
  <c r="IG88" i="5"/>
  <c r="JF88" i="5"/>
  <c r="KE88" i="5"/>
  <c r="K89" i="5"/>
  <c r="L89" i="5"/>
  <c r="N89" i="5"/>
  <c r="O89" i="5"/>
  <c r="V89" i="5" s="1"/>
  <c r="P89" i="5"/>
  <c r="S89" i="5"/>
  <c r="U89" i="5"/>
  <c r="X89" i="5"/>
  <c r="AI89" i="5"/>
  <c r="AR89" i="5" s="1"/>
  <c r="AO89" i="5"/>
  <c r="BN89" i="5"/>
  <c r="CM89" i="5"/>
  <c r="DL89" i="5"/>
  <c r="EK89" i="5"/>
  <c r="FJ89" i="5"/>
  <c r="GI89" i="5"/>
  <c r="HH89" i="5"/>
  <c r="IG89" i="5"/>
  <c r="JF89" i="5"/>
  <c r="KE89" i="5"/>
  <c r="K90" i="5"/>
  <c r="L90" i="5"/>
  <c r="N90" i="5"/>
  <c r="U90" i="5" s="1"/>
  <c r="O90" i="5"/>
  <c r="V90" i="5" s="1"/>
  <c r="P90" i="5"/>
  <c r="S90" i="5"/>
  <c r="X90" i="5"/>
  <c r="AI90" i="5"/>
  <c r="AR90" i="5" s="1"/>
  <c r="AO90" i="5"/>
  <c r="BN90" i="5"/>
  <c r="CM90" i="5"/>
  <c r="DL90" i="5"/>
  <c r="EK90" i="5"/>
  <c r="FJ90" i="5"/>
  <c r="GI90" i="5"/>
  <c r="HH90" i="5"/>
  <c r="IG90" i="5"/>
  <c r="JF90" i="5"/>
  <c r="KE90" i="5"/>
  <c r="K91" i="5"/>
  <c r="L91" i="5"/>
  <c r="N91" i="5"/>
  <c r="U91" i="5" s="1"/>
  <c r="O91" i="5"/>
  <c r="V91" i="5" s="1"/>
  <c r="P91" i="5"/>
  <c r="S91" i="5"/>
  <c r="X91" i="5"/>
  <c r="AI91" i="5"/>
  <c r="AR91" i="5" s="1"/>
  <c r="AO91" i="5"/>
  <c r="BN91" i="5"/>
  <c r="CM91" i="5"/>
  <c r="DL91" i="5"/>
  <c r="EK91" i="5"/>
  <c r="FJ91" i="5"/>
  <c r="GI91" i="5"/>
  <c r="HH91" i="5"/>
  <c r="IG91" i="5"/>
  <c r="JF91" i="5"/>
  <c r="KE91" i="5"/>
  <c r="K92" i="5"/>
  <c r="L92" i="5"/>
  <c r="N92" i="5"/>
  <c r="U92" i="5" s="1"/>
  <c r="O92" i="5"/>
  <c r="V92" i="5" s="1"/>
  <c r="P92" i="5"/>
  <c r="S92" i="5"/>
  <c r="X92" i="5"/>
  <c r="AI92" i="5"/>
  <c r="AR92" i="5" s="1"/>
  <c r="AO92" i="5"/>
  <c r="BN92" i="5"/>
  <c r="CM92" i="5"/>
  <c r="DL92" i="5"/>
  <c r="EK92" i="5"/>
  <c r="FJ92" i="5"/>
  <c r="GI92" i="5"/>
  <c r="HH92" i="5"/>
  <c r="IG92" i="5"/>
  <c r="JF92" i="5"/>
  <c r="KE92" i="5"/>
  <c r="K93" i="5"/>
  <c r="L93" i="5"/>
  <c r="N93" i="5"/>
  <c r="U93" i="5" s="1"/>
  <c r="O93" i="5"/>
  <c r="V93" i="5" s="1"/>
  <c r="P93" i="5"/>
  <c r="S93" i="5"/>
  <c r="X93" i="5"/>
  <c r="AI93" i="5"/>
  <c r="AR93" i="5" s="1"/>
  <c r="AO93" i="5"/>
  <c r="BN93" i="5"/>
  <c r="CM93" i="5"/>
  <c r="DL93" i="5"/>
  <c r="EK93" i="5"/>
  <c r="FJ93" i="5"/>
  <c r="GI93" i="5"/>
  <c r="HH93" i="5"/>
  <c r="IG93" i="5"/>
  <c r="JF93" i="5"/>
  <c r="KE93" i="5"/>
  <c r="K94" i="5"/>
  <c r="L94" i="5"/>
  <c r="N94" i="5"/>
  <c r="U94" i="5" s="1"/>
  <c r="O94" i="5"/>
  <c r="V94" i="5" s="1"/>
  <c r="P94" i="5"/>
  <c r="S94" i="5"/>
  <c r="X94" i="5"/>
  <c r="AI94" i="5"/>
  <c r="AR94" i="5" s="1"/>
  <c r="AO94" i="5"/>
  <c r="BN94" i="5"/>
  <c r="CM94" i="5"/>
  <c r="DL94" i="5"/>
  <c r="EK94" i="5"/>
  <c r="FJ94" i="5"/>
  <c r="GI94" i="5"/>
  <c r="HH94" i="5"/>
  <c r="IG94" i="5"/>
  <c r="JF94" i="5"/>
  <c r="KE94" i="5"/>
  <c r="K95" i="5"/>
  <c r="L95" i="5"/>
  <c r="N95" i="5"/>
  <c r="U95" i="5" s="1"/>
  <c r="O95" i="5"/>
  <c r="V95" i="5" s="1"/>
  <c r="P95" i="5"/>
  <c r="S95" i="5"/>
  <c r="X95" i="5"/>
  <c r="AI95" i="5"/>
  <c r="AR95" i="5" s="1"/>
  <c r="AO95" i="5"/>
  <c r="BN95" i="5"/>
  <c r="CM95" i="5"/>
  <c r="DL95" i="5"/>
  <c r="EK95" i="5"/>
  <c r="FJ95" i="5"/>
  <c r="GI95" i="5"/>
  <c r="HH95" i="5"/>
  <c r="IG95" i="5"/>
  <c r="JF95" i="5"/>
  <c r="KE95" i="5"/>
  <c r="K96" i="5"/>
  <c r="L96" i="5"/>
  <c r="N96" i="5"/>
  <c r="U96" i="5" s="1"/>
  <c r="O96" i="5"/>
  <c r="V96" i="5" s="1"/>
  <c r="P96" i="5"/>
  <c r="S96" i="5"/>
  <c r="X96" i="5"/>
  <c r="AI96" i="5"/>
  <c r="AR96" i="5" s="1"/>
  <c r="AO96" i="5"/>
  <c r="BN96" i="5"/>
  <c r="CM96" i="5"/>
  <c r="DL96" i="5"/>
  <c r="EK96" i="5"/>
  <c r="FJ96" i="5"/>
  <c r="GI96" i="5"/>
  <c r="HH96" i="5"/>
  <c r="IG96" i="5"/>
  <c r="JF96" i="5"/>
  <c r="KE96" i="5"/>
  <c r="K97" i="5"/>
  <c r="L97" i="5"/>
  <c r="N97" i="5"/>
  <c r="U97" i="5" s="1"/>
  <c r="O97" i="5"/>
  <c r="V97" i="5" s="1"/>
  <c r="P97" i="5"/>
  <c r="S97" i="5"/>
  <c r="X97" i="5"/>
  <c r="AI97" i="5"/>
  <c r="AR97" i="5" s="1"/>
  <c r="AO97" i="5"/>
  <c r="BN97" i="5"/>
  <c r="CM97" i="5"/>
  <c r="DL97" i="5"/>
  <c r="EK97" i="5"/>
  <c r="FJ97" i="5"/>
  <c r="GI97" i="5"/>
  <c r="HH97" i="5"/>
  <c r="IG97" i="5"/>
  <c r="JF97" i="5"/>
  <c r="KE97" i="5"/>
  <c r="K98" i="5"/>
  <c r="L98" i="5"/>
  <c r="N98" i="5"/>
  <c r="U98" i="5" s="1"/>
  <c r="O98" i="5"/>
  <c r="V98" i="5" s="1"/>
  <c r="P98" i="5"/>
  <c r="S98" i="5"/>
  <c r="X98" i="5"/>
  <c r="AI98" i="5"/>
  <c r="AR98" i="5" s="1"/>
  <c r="AO98" i="5"/>
  <c r="BN98" i="5"/>
  <c r="CM98" i="5"/>
  <c r="DL98" i="5"/>
  <c r="EK98" i="5"/>
  <c r="FJ98" i="5"/>
  <c r="GI98" i="5"/>
  <c r="HH98" i="5"/>
  <c r="IG98" i="5"/>
  <c r="JF98" i="5"/>
  <c r="KE98" i="5"/>
  <c r="K99" i="5"/>
  <c r="L99" i="5"/>
  <c r="N99" i="5"/>
  <c r="U99" i="5" s="1"/>
  <c r="O99" i="5"/>
  <c r="V99" i="5" s="1"/>
  <c r="P99" i="5"/>
  <c r="S99" i="5"/>
  <c r="X99" i="5"/>
  <c r="AI99" i="5"/>
  <c r="AR99" i="5" s="1"/>
  <c r="AO99" i="5"/>
  <c r="BN99" i="5"/>
  <c r="CM99" i="5"/>
  <c r="DL99" i="5"/>
  <c r="EK99" i="5"/>
  <c r="FJ99" i="5"/>
  <c r="GI99" i="5"/>
  <c r="HH99" i="5"/>
  <c r="IG99" i="5"/>
  <c r="JF99" i="5"/>
  <c r="KE99" i="5"/>
  <c r="K100" i="5"/>
  <c r="L100" i="5"/>
  <c r="N100" i="5"/>
  <c r="U100" i="5" s="1"/>
  <c r="O100" i="5"/>
  <c r="V100" i="5" s="1"/>
  <c r="P100" i="5"/>
  <c r="S100" i="5"/>
  <c r="X100" i="5"/>
  <c r="AI100" i="5"/>
  <c r="AR100" i="5" s="1"/>
  <c r="AO100" i="5"/>
  <c r="BN100" i="5"/>
  <c r="CM100" i="5"/>
  <c r="DL100" i="5"/>
  <c r="EK100" i="5"/>
  <c r="FJ100" i="5"/>
  <c r="GI100" i="5"/>
  <c r="HH100" i="5"/>
  <c r="IG100" i="5"/>
  <c r="JF100" i="5"/>
  <c r="KE100" i="5"/>
  <c r="K101" i="5"/>
  <c r="L101" i="5"/>
  <c r="N101" i="5"/>
  <c r="U101" i="5" s="1"/>
  <c r="O101" i="5"/>
  <c r="V101" i="5" s="1"/>
  <c r="P101" i="5"/>
  <c r="S101" i="5"/>
  <c r="X101" i="5"/>
  <c r="AI101" i="5"/>
  <c r="AR101" i="5" s="1"/>
  <c r="AO101" i="5"/>
  <c r="BN101" i="5"/>
  <c r="CM101" i="5"/>
  <c r="DL101" i="5"/>
  <c r="EK101" i="5"/>
  <c r="FJ101" i="5"/>
  <c r="GI101" i="5"/>
  <c r="HH101" i="5"/>
  <c r="IG101" i="5"/>
  <c r="JF101" i="5"/>
  <c r="KE101" i="5"/>
  <c r="K102" i="5"/>
  <c r="L102" i="5"/>
  <c r="N102" i="5"/>
  <c r="U102" i="5" s="1"/>
  <c r="O102" i="5"/>
  <c r="V102" i="5" s="1"/>
  <c r="P102" i="5"/>
  <c r="S102" i="5"/>
  <c r="X102" i="5"/>
  <c r="AI102" i="5"/>
  <c r="AR102" i="5" s="1"/>
  <c r="AO102" i="5"/>
  <c r="BN102" i="5"/>
  <c r="CM102" i="5"/>
  <c r="DL102" i="5"/>
  <c r="EK102" i="5"/>
  <c r="FJ102" i="5"/>
  <c r="GI102" i="5"/>
  <c r="HH102" i="5"/>
  <c r="IG102" i="5"/>
  <c r="JF102" i="5"/>
  <c r="KE102" i="5"/>
  <c r="K103" i="5"/>
  <c r="L103" i="5"/>
  <c r="N103" i="5"/>
  <c r="U103" i="5" s="1"/>
  <c r="O103" i="5"/>
  <c r="V103" i="5" s="1"/>
  <c r="P103" i="5"/>
  <c r="S103" i="5"/>
  <c r="X103" i="5"/>
  <c r="AI103" i="5"/>
  <c r="AR103" i="5" s="1"/>
  <c r="AO103" i="5"/>
  <c r="BN103" i="5"/>
  <c r="CM103" i="5"/>
  <c r="DL103" i="5"/>
  <c r="EK103" i="5"/>
  <c r="FJ103" i="5"/>
  <c r="GI103" i="5"/>
  <c r="HH103" i="5"/>
  <c r="IG103" i="5"/>
  <c r="JF103" i="5"/>
  <c r="KE103" i="5"/>
  <c r="K104" i="5"/>
  <c r="L104" i="5"/>
  <c r="N104" i="5"/>
  <c r="U104" i="5" s="1"/>
  <c r="O104" i="5"/>
  <c r="V104" i="5" s="1"/>
  <c r="P104" i="5"/>
  <c r="S104" i="5"/>
  <c r="X104" i="5"/>
  <c r="AI104" i="5"/>
  <c r="AR104" i="5" s="1"/>
  <c r="AO104" i="5"/>
  <c r="BN104" i="5"/>
  <c r="CM104" i="5"/>
  <c r="DL104" i="5"/>
  <c r="EK104" i="5"/>
  <c r="FJ104" i="5"/>
  <c r="GI104" i="5"/>
  <c r="HH104" i="5"/>
  <c r="IG104" i="5"/>
  <c r="JF104" i="5"/>
  <c r="KE104" i="5"/>
  <c r="K105" i="5"/>
  <c r="L105" i="5"/>
  <c r="N105" i="5"/>
  <c r="U105" i="5" s="1"/>
  <c r="O105" i="5"/>
  <c r="V105" i="5" s="1"/>
  <c r="P105" i="5"/>
  <c r="S105" i="5"/>
  <c r="X105" i="5"/>
  <c r="AI105" i="5"/>
  <c r="AR105" i="5" s="1"/>
  <c r="AO105" i="5"/>
  <c r="BN105" i="5"/>
  <c r="CM105" i="5"/>
  <c r="DL105" i="5"/>
  <c r="EK105" i="5"/>
  <c r="FJ105" i="5"/>
  <c r="GI105" i="5"/>
  <c r="HH105" i="5"/>
  <c r="IG105" i="5"/>
  <c r="JF105" i="5"/>
  <c r="KE105" i="5"/>
  <c r="K106" i="5"/>
  <c r="L106" i="5"/>
  <c r="N106" i="5"/>
  <c r="U106" i="5" s="1"/>
  <c r="O106" i="5"/>
  <c r="V106" i="5" s="1"/>
  <c r="P106" i="5"/>
  <c r="S106" i="5"/>
  <c r="X106" i="5"/>
  <c r="AI106" i="5"/>
  <c r="AR106" i="5" s="1"/>
  <c r="AO106" i="5"/>
  <c r="BN106" i="5"/>
  <c r="CM106" i="5"/>
  <c r="DL106" i="5"/>
  <c r="EK106" i="5"/>
  <c r="FJ106" i="5"/>
  <c r="GI106" i="5"/>
  <c r="HH106" i="5"/>
  <c r="IG106" i="5"/>
  <c r="JF106" i="5"/>
  <c r="KE106" i="5"/>
  <c r="K107" i="5"/>
  <c r="L107" i="5"/>
  <c r="N107" i="5"/>
  <c r="U107" i="5" s="1"/>
  <c r="O107" i="5"/>
  <c r="V107" i="5" s="1"/>
  <c r="P107" i="5"/>
  <c r="S107" i="5"/>
  <c r="X107" i="5"/>
  <c r="AI107" i="5"/>
  <c r="AR107" i="5" s="1"/>
  <c r="AO107" i="5"/>
  <c r="BN107" i="5"/>
  <c r="CM107" i="5"/>
  <c r="DL107" i="5"/>
  <c r="EK107" i="5"/>
  <c r="FJ107" i="5"/>
  <c r="GI107" i="5"/>
  <c r="HH107" i="5"/>
  <c r="IG107" i="5"/>
  <c r="JF107" i="5"/>
  <c r="KE107" i="5"/>
  <c r="K108" i="5"/>
  <c r="L108" i="5"/>
  <c r="N108" i="5"/>
  <c r="U108" i="5" s="1"/>
  <c r="O108" i="5"/>
  <c r="V108" i="5" s="1"/>
  <c r="P108" i="5"/>
  <c r="S108" i="5"/>
  <c r="X108" i="5"/>
  <c r="AI108" i="5"/>
  <c r="AR108" i="5" s="1"/>
  <c r="AO108" i="5"/>
  <c r="BH108" i="5"/>
  <c r="BQ108" i="5" s="1"/>
  <c r="BN108" i="5"/>
  <c r="CM108" i="5"/>
  <c r="DL108" i="5"/>
  <c r="EK108" i="5"/>
  <c r="FJ108" i="5"/>
  <c r="GI108" i="5"/>
  <c r="HH108" i="5"/>
  <c r="IG108" i="5"/>
  <c r="JF108" i="5"/>
  <c r="KE108" i="5"/>
  <c r="K109" i="5"/>
  <c r="L109" i="5"/>
  <c r="N109" i="5"/>
  <c r="U109" i="5" s="1"/>
  <c r="O109" i="5"/>
  <c r="P109" i="5"/>
  <c r="S109" i="5"/>
  <c r="V109" i="5"/>
  <c r="X109" i="5"/>
  <c r="AI109" i="5"/>
  <c r="AR109" i="5" s="1"/>
  <c r="AO109" i="5"/>
  <c r="BN109" i="5"/>
  <c r="CM109" i="5"/>
  <c r="DL109" i="5"/>
  <c r="EK109" i="5"/>
  <c r="FJ109" i="5"/>
  <c r="GI109" i="5"/>
  <c r="HH109" i="5"/>
  <c r="IG109" i="5"/>
  <c r="JF109" i="5"/>
  <c r="KE109" i="5"/>
  <c r="K110" i="5"/>
  <c r="L110" i="5"/>
  <c r="N110" i="5"/>
  <c r="O110" i="5"/>
  <c r="V110" i="5" s="1"/>
  <c r="P110" i="5"/>
  <c r="S110" i="5"/>
  <c r="U110" i="5"/>
  <c r="X110" i="5"/>
  <c r="AI110" i="5"/>
  <c r="AR110" i="5" s="1"/>
  <c r="AO110" i="5"/>
  <c r="BN110" i="5"/>
  <c r="CM110" i="5"/>
  <c r="DL110" i="5"/>
  <c r="EK110" i="5"/>
  <c r="FJ110" i="5"/>
  <c r="GI110" i="5"/>
  <c r="HH110" i="5"/>
  <c r="IG110" i="5"/>
  <c r="JF110" i="5"/>
  <c r="KE110" i="5"/>
  <c r="K111" i="5"/>
  <c r="L111" i="5"/>
  <c r="N111" i="5"/>
  <c r="U111" i="5" s="1"/>
  <c r="O111" i="5"/>
  <c r="V111" i="5" s="1"/>
  <c r="P111" i="5"/>
  <c r="S111" i="5"/>
  <c r="X111" i="5"/>
  <c r="AI111" i="5"/>
  <c r="AR111" i="5" s="1"/>
  <c r="AO111" i="5"/>
  <c r="BN111" i="5"/>
  <c r="CM111" i="5"/>
  <c r="DL111" i="5"/>
  <c r="EK111" i="5"/>
  <c r="FJ111" i="5"/>
  <c r="GI111" i="5"/>
  <c r="HH111" i="5"/>
  <c r="IG111" i="5"/>
  <c r="JF111" i="5"/>
  <c r="KE111" i="5"/>
  <c r="K112" i="5"/>
  <c r="L112" i="5"/>
  <c r="N112" i="5"/>
  <c r="U112" i="5" s="1"/>
  <c r="O112" i="5"/>
  <c r="V112" i="5" s="1"/>
  <c r="P112" i="5"/>
  <c r="S112" i="5"/>
  <c r="X112" i="5"/>
  <c r="AI112" i="5"/>
  <c r="AR112" i="5" s="1"/>
  <c r="AO112" i="5"/>
  <c r="BH112" i="5"/>
  <c r="BQ112" i="5" s="1"/>
  <c r="BN112" i="5"/>
  <c r="CM112" i="5"/>
  <c r="DL112" i="5"/>
  <c r="EK112" i="5"/>
  <c r="FJ112" i="5"/>
  <c r="GI112" i="5"/>
  <c r="HH112" i="5"/>
  <c r="IG112" i="5"/>
  <c r="JF112" i="5"/>
  <c r="KE112" i="5"/>
  <c r="KE13" i="5"/>
  <c r="JF13" i="5"/>
  <c r="IG13" i="5"/>
  <c r="HH13" i="5"/>
  <c r="GI13" i="5"/>
  <c r="FJ13" i="5"/>
  <c r="EK13" i="5"/>
  <c r="DL13" i="5"/>
  <c r="CM13" i="5"/>
  <c r="BN13" i="5"/>
  <c r="AO13" i="5"/>
  <c r="AI13" i="5"/>
  <c r="BH103" i="5" s="1"/>
  <c r="BQ103" i="5" s="1"/>
  <c r="X13" i="5"/>
  <c r="S13" i="5"/>
  <c r="P13" i="5"/>
  <c r="O13" i="5"/>
  <c r="AN13" i="5" s="1"/>
  <c r="BM107" i="5" s="1"/>
  <c r="BT107" i="5" s="1"/>
  <c r="N13" i="5"/>
  <c r="L13" i="5"/>
  <c r="K13" i="5"/>
  <c r="JP14" i="4"/>
  <c r="JP15" i="4" s="1"/>
  <c r="JP16" i="4" s="1"/>
  <c r="JP17" i="4" s="1"/>
  <c r="JP18" i="4" s="1"/>
  <c r="JP19" i="4" s="1"/>
  <c r="JP20" i="4" s="1"/>
  <c r="JP21" i="4" s="1"/>
  <c r="JP22" i="4" s="1"/>
  <c r="JP23" i="4" s="1"/>
  <c r="JP24" i="4" s="1"/>
  <c r="JP25" i="4" s="1"/>
  <c r="JP26" i="4" s="1"/>
  <c r="JP27" i="4" s="1"/>
  <c r="JP28" i="4" s="1"/>
  <c r="JP29" i="4" s="1"/>
  <c r="JP30" i="4" s="1"/>
  <c r="JP31" i="4" s="1"/>
  <c r="JP32" i="4" s="1"/>
  <c r="JP33" i="4" s="1"/>
  <c r="JP34" i="4" s="1"/>
  <c r="JP35" i="4" s="1"/>
  <c r="JP36" i="4" s="1"/>
  <c r="JP37" i="4" s="1"/>
  <c r="JP38" i="4" s="1"/>
  <c r="JP39" i="4" s="1"/>
  <c r="JP40" i="4" s="1"/>
  <c r="JP41" i="4" s="1"/>
  <c r="JP42" i="4" s="1"/>
  <c r="JP43" i="4" s="1"/>
  <c r="JP44" i="4" s="1"/>
  <c r="JP45" i="4" s="1"/>
  <c r="JP46" i="4" s="1"/>
  <c r="JP47" i="4" s="1"/>
  <c r="JP48" i="4" s="1"/>
  <c r="JP49" i="4" s="1"/>
  <c r="JP50" i="4" s="1"/>
  <c r="JP51" i="4" s="1"/>
  <c r="JP52" i="4" s="1"/>
  <c r="JP53" i="4" s="1"/>
  <c r="JP54" i="4" s="1"/>
  <c r="JP55" i="4" s="1"/>
  <c r="JP56" i="4" s="1"/>
  <c r="JP57" i="4" s="1"/>
  <c r="JP58" i="4" s="1"/>
  <c r="JP59" i="4" s="1"/>
  <c r="JP60" i="4" s="1"/>
  <c r="JP61" i="4" s="1"/>
  <c r="JP62" i="4" s="1"/>
  <c r="JP63" i="4" s="1"/>
  <c r="JP64" i="4" s="1"/>
  <c r="JP65" i="4" s="1"/>
  <c r="JP66" i="4" s="1"/>
  <c r="JP67" i="4" s="1"/>
  <c r="JP68" i="4" s="1"/>
  <c r="JP69" i="4" s="1"/>
  <c r="JP70" i="4" s="1"/>
  <c r="JP71" i="4" s="1"/>
  <c r="JP72" i="4" s="1"/>
  <c r="JP73" i="4" s="1"/>
  <c r="JP74" i="4" s="1"/>
  <c r="JP75" i="4" s="1"/>
  <c r="JP76" i="4" s="1"/>
  <c r="JP77" i="4" s="1"/>
  <c r="JP78" i="4" s="1"/>
  <c r="JP79" i="4" s="1"/>
  <c r="JP80" i="4" s="1"/>
  <c r="JP81" i="4" s="1"/>
  <c r="JP82" i="4" s="1"/>
  <c r="JP83" i="4" s="1"/>
  <c r="JP84" i="4" s="1"/>
  <c r="JP85" i="4" s="1"/>
  <c r="JP86" i="4" s="1"/>
  <c r="JP87" i="4" s="1"/>
  <c r="JP88" i="4" s="1"/>
  <c r="JP89" i="4" s="1"/>
  <c r="JP90" i="4" s="1"/>
  <c r="JP91" i="4" s="1"/>
  <c r="JP92" i="4" s="1"/>
  <c r="JP93" i="4" s="1"/>
  <c r="JP94" i="4" s="1"/>
  <c r="JP95" i="4" s="1"/>
  <c r="JP96" i="4" s="1"/>
  <c r="JP97" i="4" s="1"/>
  <c r="JP98" i="4" s="1"/>
  <c r="JP99" i="4" s="1"/>
  <c r="JP100" i="4" s="1"/>
  <c r="JP101" i="4" s="1"/>
  <c r="JP102" i="4" s="1"/>
  <c r="JP103" i="4" s="1"/>
  <c r="JP104" i="4" s="1"/>
  <c r="JP105" i="4" s="1"/>
  <c r="JP106" i="4" s="1"/>
  <c r="JP107" i="4" s="1"/>
  <c r="JP108" i="4" s="1"/>
  <c r="JP109" i="4" s="1"/>
  <c r="JP110" i="4" s="1"/>
  <c r="JP111" i="4" s="1"/>
  <c r="JP112" i="4" s="1"/>
  <c r="IQ14" i="4"/>
  <c r="IQ15" i="4" s="1"/>
  <c r="IQ16" i="4" s="1"/>
  <c r="IQ17" i="4" s="1"/>
  <c r="IQ18" i="4" s="1"/>
  <c r="IQ19" i="4" s="1"/>
  <c r="IQ20" i="4" s="1"/>
  <c r="IQ21" i="4" s="1"/>
  <c r="IQ22" i="4" s="1"/>
  <c r="IQ23" i="4" s="1"/>
  <c r="IQ24" i="4" s="1"/>
  <c r="IQ25" i="4" s="1"/>
  <c r="IQ26" i="4" s="1"/>
  <c r="IQ27" i="4" s="1"/>
  <c r="IQ28" i="4" s="1"/>
  <c r="IQ29" i="4" s="1"/>
  <c r="IQ30" i="4" s="1"/>
  <c r="IQ31" i="4" s="1"/>
  <c r="IQ32" i="4" s="1"/>
  <c r="IQ33" i="4" s="1"/>
  <c r="IQ34" i="4" s="1"/>
  <c r="IQ35" i="4" s="1"/>
  <c r="IQ36" i="4" s="1"/>
  <c r="IQ37" i="4" s="1"/>
  <c r="IQ38" i="4" s="1"/>
  <c r="IQ39" i="4" s="1"/>
  <c r="IQ40" i="4" s="1"/>
  <c r="IQ41" i="4" s="1"/>
  <c r="IQ42" i="4" s="1"/>
  <c r="IQ43" i="4" s="1"/>
  <c r="IQ44" i="4" s="1"/>
  <c r="IQ45" i="4" s="1"/>
  <c r="IQ46" i="4" s="1"/>
  <c r="IQ47" i="4" s="1"/>
  <c r="IQ48" i="4" s="1"/>
  <c r="IQ49" i="4" s="1"/>
  <c r="IQ50" i="4" s="1"/>
  <c r="IQ51" i="4" s="1"/>
  <c r="IQ52" i="4" s="1"/>
  <c r="IQ53" i="4" s="1"/>
  <c r="IQ54" i="4" s="1"/>
  <c r="IQ55" i="4" s="1"/>
  <c r="IQ56" i="4" s="1"/>
  <c r="IQ57" i="4" s="1"/>
  <c r="IQ58" i="4" s="1"/>
  <c r="IQ59" i="4" s="1"/>
  <c r="IQ60" i="4" s="1"/>
  <c r="IQ61" i="4" s="1"/>
  <c r="IQ62" i="4" s="1"/>
  <c r="IQ63" i="4" s="1"/>
  <c r="IQ64" i="4" s="1"/>
  <c r="IQ65" i="4" s="1"/>
  <c r="IQ66" i="4" s="1"/>
  <c r="IQ67" i="4" s="1"/>
  <c r="IQ68" i="4" s="1"/>
  <c r="IQ69" i="4" s="1"/>
  <c r="IQ70" i="4" s="1"/>
  <c r="IQ71" i="4" s="1"/>
  <c r="IQ72" i="4" s="1"/>
  <c r="IQ73" i="4" s="1"/>
  <c r="IQ74" i="4" s="1"/>
  <c r="IQ75" i="4" s="1"/>
  <c r="IQ76" i="4" s="1"/>
  <c r="IQ77" i="4" s="1"/>
  <c r="IQ78" i="4" s="1"/>
  <c r="IQ79" i="4" s="1"/>
  <c r="IQ80" i="4" s="1"/>
  <c r="IQ81" i="4" s="1"/>
  <c r="IQ82" i="4" s="1"/>
  <c r="IQ83" i="4" s="1"/>
  <c r="IQ84" i="4" s="1"/>
  <c r="IQ85" i="4" s="1"/>
  <c r="IQ86" i="4" s="1"/>
  <c r="IQ87" i="4" s="1"/>
  <c r="IQ88" i="4" s="1"/>
  <c r="IQ89" i="4" s="1"/>
  <c r="IQ90" i="4" s="1"/>
  <c r="IQ91" i="4" s="1"/>
  <c r="IQ92" i="4" s="1"/>
  <c r="IQ93" i="4" s="1"/>
  <c r="IQ94" i="4" s="1"/>
  <c r="IQ95" i="4" s="1"/>
  <c r="IQ96" i="4" s="1"/>
  <c r="IQ97" i="4" s="1"/>
  <c r="IQ98" i="4" s="1"/>
  <c r="IQ99" i="4" s="1"/>
  <c r="IQ100" i="4" s="1"/>
  <c r="IQ101" i="4" s="1"/>
  <c r="IQ102" i="4" s="1"/>
  <c r="IQ103" i="4" s="1"/>
  <c r="IQ104" i="4" s="1"/>
  <c r="IQ105" i="4" s="1"/>
  <c r="IQ106" i="4" s="1"/>
  <c r="IQ107" i="4" s="1"/>
  <c r="IQ108" i="4" s="1"/>
  <c r="IQ109" i="4" s="1"/>
  <c r="IQ110" i="4" s="1"/>
  <c r="IQ111" i="4" s="1"/>
  <c r="IQ112" i="4" s="1"/>
  <c r="HR14" i="4"/>
  <c r="HR15" i="4" s="1"/>
  <c r="HR16" i="4" s="1"/>
  <c r="HR17" i="4" s="1"/>
  <c r="HR18" i="4" s="1"/>
  <c r="HR19" i="4" s="1"/>
  <c r="HR20" i="4" s="1"/>
  <c r="HR21" i="4" s="1"/>
  <c r="HR22" i="4" s="1"/>
  <c r="HR23" i="4" s="1"/>
  <c r="HR24" i="4" s="1"/>
  <c r="HR25" i="4" s="1"/>
  <c r="HR26" i="4" s="1"/>
  <c r="HR27" i="4" s="1"/>
  <c r="HR28" i="4" s="1"/>
  <c r="HR29" i="4" s="1"/>
  <c r="HR30" i="4" s="1"/>
  <c r="HR31" i="4" s="1"/>
  <c r="HR32" i="4" s="1"/>
  <c r="HR33" i="4" s="1"/>
  <c r="HR34" i="4" s="1"/>
  <c r="HR35" i="4" s="1"/>
  <c r="HR36" i="4" s="1"/>
  <c r="HR37" i="4" s="1"/>
  <c r="HR38" i="4" s="1"/>
  <c r="HR39" i="4" s="1"/>
  <c r="HR40" i="4" s="1"/>
  <c r="HR41" i="4" s="1"/>
  <c r="HR42" i="4" s="1"/>
  <c r="HR43" i="4" s="1"/>
  <c r="HR44" i="4" s="1"/>
  <c r="HR45" i="4" s="1"/>
  <c r="HR46" i="4" s="1"/>
  <c r="HR47" i="4" s="1"/>
  <c r="HR48" i="4" s="1"/>
  <c r="HR49" i="4" s="1"/>
  <c r="HR50" i="4" s="1"/>
  <c r="HR51" i="4" s="1"/>
  <c r="HR52" i="4" s="1"/>
  <c r="HR53" i="4" s="1"/>
  <c r="HR54" i="4" s="1"/>
  <c r="HR55" i="4" s="1"/>
  <c r="HR56" i="4" s="1"/>
  <c r="HR57" i="4" s="1"/>
  <c r="HR58" i="4" s="1"/>
  <c r="HR59" i="4" s="1"/>
  <c r="HR60" i="4" s="1"/>
  <c r="HR61" i="4" s="1"/>
  <c r="HR62" i="4" s="1"/>
  <c r="HR63" i="4" s="1"/>
  <c r="HR64" i="4" s="1"/>
  <c r="HR65" i="4" s="1"/>
  <c r="HR66" i="4" s="1"/>
  <c r="HR67" i="4" s="1"/>
  <c r="HR68" i="4" s="1"/>
  <c r="HR69" i="4" s="1"/>
  <c r="HR70" i="4" s="1"/>
  <c r="HR71" i="4" s="1"/>
  <c r="HR72" i="4" s="1"/>
  <c r="HR73" i="4" s="1"/>
  <c r="HR74" i="4" s="1"/>
  <c r="HR75" i="4" s="1"/>
  <c r="HR76" i="4" s="1"/>
  <c r="HR77" i="4" s="1"/>
  <c r="HR78" i="4" s="1"/>
  <c r="HR79" i="4" s="1"/>
  <c r="HR80" i="4" s="1"/>
  <c r="HR81" i="4" s="1"/>
  <c r="HR82" i="4" s="1"/>
  <c r="HR83" i="4" s="1"/>
  <c r="HR84" i="4" s="1"/>
  <c r="HR85" i="4" s="1"/>
  <c r="HR86" i="4" s="1"/>
  <c r="HR87" i="4" s="1"/>
  <c r="HR88" i="4" s="1"/>
  <c r="HR89" i="4" s="1"/>
  <c r="HR90" i="4" s="1"/>
  <c r="HR91" i="4" s="1"/>
  <c r="HR92" i="4" s="1"/>
  <c r="HR93" i="4" s="1"/>
  <c r="HR94" i="4" s="1"/>
  <c r="HR95" i="4" s="1"/>
  <c r="HR96" i="4" s="1"/>
  <c r="HR97" i="4" s="1"/>
  <c r="HR98" i="4" s="1"/>
  <c r="HR99" i="4" s="1"/>
  <c r="HR100" i="4" s="1"/>
  <c r="HR101" i="4" s="1"/>
  <c r="HR102" i="4" s="1"/>
  <c r="HR103" i="4" s="1"/>
  <c r="HR104" i="4" s="1"/>
  <c r="HR105" i="4" s="1"/>
  <c r="HR106" i="4" s="1"/>
  <c r="HR107" i="4" s="1"/>
  <c r="HR108" i="4" s="1"/>
  <c r="HR109" i="4" s="1"/>
  <c r="HR110" i="4" s="1"/>
  <c r="HR111" i="4" s="1"/>
  <c r="HR112" i="4" s="1"/>
  <c r="GS14" i="4"/>
  <c r="GS15" i="4" s="1"/>
  <c r="GS16" i="4" s="1"/>
  <c r="GS17" i="4" s="1"/>
  <c r="GS18" i="4" s="1"/>
  <c r="GS19" i="4" s="1"/>
  <c r="GS20" i="4" s="1"/>
  <c r="GS21" i="4" s="1"/>
  <c r="GS22" i="4" s="1"/>
  <c r="GS23" i="4" s="1"/>
  <c r="GS24" i="4" s="1"/>
  <c r="GS25" i="4" s="1"/>
  <c r="GS26" i="4" s="1"/>
  <c r="GS27" i="4" s="1"/>
  <c r="GS28" i="4" s="1"/>
  <c r="GS29" i="4" s="1"/>
  <c r="GS30" i="4" s="1"/>
  <c r="GS31" i="4" s="1"/>
  <c r="GS32" i="4" s="1"/>
  <c r="GS33" i="4" s="1"/>
  <c r="GS34" i="4" s="1"/>
  <c r="GS35" i="4" s="1"/>
  <c r="GS36" i="4" s="1"/>
  <c r="GS37" i="4" s="1"/>
  <c r="GS38" i="4" s="1"/>
  <c r="GS39" i="4" s="1"/>
  <c r="GS40" i="4" s="1"/>
  <c r="GS41" i="4" s="1"/>
  <c r="GS42" i="4" s="1"/>
  <c r="GS43" i="4" s="1"/>
  <c r="GS44" i="4" s="1"/>
  <c r="GS45" i="4" s="1"/>
  <c r="GS46" i="4" s="1"/>
  <c r="GS47" i="4" s="1"/>
  <c r="GS48" i="4" s="1"/>
  <c r="GS49" i="4" s="1"/>
  <c r="GS50" i="4" s="1"/>
  <c r="GS51" i="4" s="1"/>
  <c r="GS52" i="4" s="1"/>
  <c r="GS53" i="4" s="1"/>
  <c r="GS54" i="4" s="1"/>
  <c r="GS55" i="4" s="1"/>
  <c r="GS56" i="4" s="1"/>
  <c r="GS57" i="4" s="1"/>
  <c r="GS58" i="4" s="1"/>
  <c r="GS59" i="4" s="1"/>
  <c r="GS60" i="4" s="1"/>
  <c r="GS61" i="4" s="1"/>
  <c r="GS62" i="4" s="1"/>
  <c r="GS63" i="4" s="1"/>
  <c r="GS64" i="4" s="1"/>
  <c r="GS65" i="4" s="1"/>
  <c r="GS66" i="4" s="1"/>
  <c r="GS67" i="4" s="1"/>
  <c r="GS68" i="4" s="1"/>
  <c r="GS69" i="4" s="1"/>
  <c r="GS70" i="4" s="1"/>
  <c r="GS71" i="4" s="1"/>
  <c r="GS72" i="4" s="1"/>
  <c r="GS73" i="4" s="1"/>
  <c r="GS74" i="4" s="1"/>
  <c r="GS75" i="4" s="1"/>
  <c r="GS76" i="4" s="1"/>
  <c r="GS77" i="4" s="1"/>
  <c r="GS78" i="4" s="1"/>
  <c r="GS79" i="4" s="1"/>
  <c r="GS80" i="4" s="1"/>
  <c r="GS81" i="4" s="1"/>
  <c r="GS82" i="4" s="1"/>
  <c r="GS83" i="4" s="1"/>
  <c r="GS84" i="4" s="1"/>
  <c r="GS85" i="4" s="1"/>
  <c r="GS86" i="4" s="1"/>
  <c r="GS87" i="4" s="1"/>
  <c r="GS88" i="4" s="1"/>
  <c r="GS89" i="4" s="1"/>
  <c r="GS90" i="4" s="1"/>
  <c r="GS91" i="4" s="1"/>
  <c r="GS92" i="4" s="1"/>
  <c r="GS93" i="4" s="1"/>
  <c r="GS94" i="4" s="1"/>
  <c r="GS95" i="4" s="1"/>
  <c r="GS96" i="4" s="1"/>
  <c r="GS97" i="4" s="1"/>
  <c r="GS98" i="4" s="1"/>
  <c r="GS99" i="4" s="1"/>
  <c r="GS100" i="4" s="1"/>
  <c r="GS101" i="4" s="1"/>
  <c r="GS102" i="4" s="1"/>
  <c r="GS103" i="4" s="1"/>
  <c r="GS104" i="4" s="1"/>
  <c r="GS105" i="4" s="1"/>
  <c r="GS106" i="4" s="1"/>
  <c r="GS107" i="4" s="1"/>
  <c r="GS108" i="4" s="1"/>
  <c r="GS109" i="4" s="1"/>
  <c r="GS110" i="4" s="1"/>
  <c r="GS111" i="4" s="1"/>
  <c r="GS112" i="4" s="1"/>
  <c r="FT14" i="4"/>
  <c r="FT15" i="4" s="1"/>
  <c r="FT16" i="4" s="1"/>
  <c r="FT17" i="4" s="1"/>
  <c r="FT18" i="4" s="1"/>
  <c r="FT19" i="4" s="1"/>
  <c r="FT20" i="4" s="1"/>
  <c r="FT21" i="4" s="1"/>
  <c r="FT22" i="4" s="1"/>
  <c r="FT23" i="4" s="1"/>
  <c r="FT24" i="4" s="1"/>
  <c r="FT25" i="4" s="1"/>
  <c r="FT26" i="4" s="1"/>
  <c r="FT27" i="4" s="1"/>
  <c r="FT28" i="4" s="1"/>
  <c r="FT29" i="4" s="1"/>
  <c r="FT30" i="4" s="1"/>
  <c r="FT31" i="4" s="1"/>
  <c r="FT32" i="4" s="1"/>
  <c r="FT33" i="4" s="1"/>
  <c r="FT34" i="4" s="1"/>
  <c r="FT35" i="4" s="1"/>
  <c r="FT36" i="4" s="1"/>
  <c r="FT37" i="4" s="1"/>
  <c r="FT38" i="4" s="1"/>
  <c r="FT39" i="4" s="1"/>
  <c r="FT40" i="4" s="1"/>
  <c r="FT41" i="4" s="1"/>
  <c r="FT42" i="4" s="1"/>
  <c r="FT43" i="4" s="1"/>
  <c r="FT44" i="4" s="1"/>
  <c r="FT45" i="4" s="1"/>
  <c r="FT46" i="4" s="1"/>
  <c r="FT47" i="4" s="1"/>
  <c r="FT48" i="4" s="1"/>
  <c r="FT49" i="4" s="1"/>
  <c r="FT50" i="4" s="1"/>
  <c r="FT51" i="4" s="1"/>
  <c r="FT52" i="4" s="1"/>
  <c r="FT53" i="4" s="1"/>
  <c r="FT54" i="4" s="1"/>
  <c r="FT55" i="4" s="1"/>
  <c r="FT56" i="4" s="1"/>
  <c r="FT57" i="4" s="1"/>
  <c r="FT58" i="4" s="1"/>
  <c r="FT59" i="4" s="1"/>
  <c r="FT60" i="4" s="1"/>
  <c r="FT61" i="4" s="1"/>
  <c r="FT62" i="4" s="1"/>
  <c r="FT63" i="4" s="1"/>
  <c r="FT64" i="4" s="1"/>
  <c r="FT65" i="4" s="1"/>
  <c r="FT66" i="4" s="1"/>
  <c r="FT67" i="4" s="1"/>
  <c r="FT68" i="4" s="1"/>
  <c r="FT69" i="4" s="1"/>
  <c r="FT70" i="4" s="1"/>
  <c r="FT71" i="4" s="1"/>
  <c r="FT72" i="4" s="1"/>
  <c r="FT73" i="4" s="1"/>
  <c r="FT74" i="4" s="1"/>
  <c r="FT75" i="4" s="1"/>
  <c r="FT76" i="4" s="1"/>
  <c r="FT77" i="4" s="1"/>
  <c r="FT78" i="4" s="1"/>
  <c r="FT79" i="4" s="1"/>
  <c r="FT80" i="4" s="1"/>
  <c r="FT81" i="4" s="1"/>
  <c r="FT82" i="4" s="1"/>
  <c r="FT83" i="4" s="1"/>
  <c r="FT84" i="4" s="1"/>
  <c r="FT85" i="4" s="1"/>
  <c r="FT86" i="4" s="1"/>
  <c r="FT87" i="4" s="1"/>
  <c r="FT88" i="4" s="1"/>
  <c r="FT89" i="4" s="1"/>
  <c r="FT90" i="4" s="1"/>
  <c r="FT91" i="4" s="1"/>
  <c r="FT92" i="4" s="1"/>
  <c r="FT93" i="4" s="1"/>
  <c r="FT94" i="4" s="1"/>
  <c r="FT95" i="4" s="1"/>
  <c r="FT96" i="4" s="1"/>
  <c r="FT97" i="4" s="1"/>
  <c r="FT98" i="4" s="1"/>
  <c r="FT99" i="4" s="1"/>
  <c r="FT100" i="4" s="1"/>
  <c r="FT101" i="4" s="1"/>
  <c r="FT102" i="4" s="1"/>
  <c r="FT103" i="4" s="1"/>
  <c r="FT104" i="4" s="1"/>
  <c r="FT105" i="4" s="1"/>
  <c r="FT106" i="4" s="1"/>
  <c r="FT107" i="4" s="1"/>
  <c r="FT108" i="4" s="1"/>
  <c r="FT109" i="4" s="1"/>
  <c r="FT110" i="4" s="1"/>
  <c r="FT111" i="4" s="1"/>
  <c r="FT112" i="4" s="1"/>
  <c r="EU14" i="4"/>
  <c r="EU15" i="4" s="1"/>
  <c r="EU16" i="4" s="1"/>
  <c r="EU17" i="4" s="1"/>
  <c r="EU18" i="4" s="1"/>
  <c r="EU19" i="4" s="1"/>
  <c r="EU20" i="4" s="1"/>
  <c r="EU21" i="4" s="1"/>
  <c r="EU22" i="4" s="1"/>
  <c r="EU23" i="4" s="1"/>
  <c r="EU24" i="4" s="1"/>
  <c r="EU25" i="4" s="1"/>
  <c r="EU26" i="4" s="1"/>
  <c r="EU27" i="4" s="1"/>
  <c r="EU28" i="4" s="1"/>
  <c r="EU29" i="4" s="1"/>
  <c r="EU30" i="4" s="1"/>
  <c r="EU31" i="4" s="1"/>
  <c r="EU32" i="4" s="1"/>
  <c r="EU33" i="4" s="1"/>
  <c r="EU34" i="4" s="1"/>
  <c r="EU35" i="4" s="1"/>
  <c r="EU36" i="4" s="1"/>
  <c r="EU37" i="4" s="1"/>
  <c r="EU38" i="4" s="1"/>
  <c r="EU39" i="4" s="1"/>
  <c r="EU40" i="4" s="1"/>
  <c r="EU41" i="4" s="1"/>
  <c r="EU42" i="4" s="1"/>
  <c r="EU43" i="4" s="1"/>
  <c r="EU44" i="4" s="1"/>
  <c r="EU45" i="4" s="1"/>
  <c r="EU46" i="4" s="1"/>
  <c r="EU47" i="4" s="1"/>
  <c r="EU48" i="4" s="1"/>
  <c r="EU49" i="4" s="1"/>
  <c r="EU50" i="4" s="1"/>
  <c r="EU51" i="4" s="1"/>
  <c r="EU52" i="4" s="1"/>
  <c r="EU53" i="4" s="1"/>
  <c r="EU54" i="4" s="1"/>
  <c r="EU55" i="4" s="1"/>
  <c r="EU56" i="4" s="1"/>
  <c r="EU57" i="4" s="1"/>
  <c r="EU58" i="4" s="1"/>
  <c r="EU59" i="4" s="1"/>
  <c r="EU60" i="4" s="1"/>
  <c r="EU61" i="4" s="1"/>
  <c r="EU62" i="4" s="1"/>
  <c r="EU63" i="4" s="1"/>
  <c r="EU64" i="4" s="1"/>
  <c r="EU65" i="4" s="1"/>
  <c r="EU66" i="4" s="1"/>
  <c r="EU67" i="4" s="1"/>
  <c r="EU68" i="4" s="1"/>
  <c r="EU69" i="4" s="1"/>
  <c r="EU70" i="4" s="1"/>
  <c r="EU71" i="4" s="1"/>
  <c r="EU72" i="4" s="1"/>
  <c r="EU73" i="4" s="1"/>
  <c r="EU74" i="4" s="1"/>
  <c r="EU75" i="4" s="1"/>
  <c r="EU76" i="4" s="1"/>
  <c r="EU77" i="4" s="1"/>
  <c r="EU78" i="4" s="1"/>
  <c r="EU79" i="4" s="1"/>
  <c r="EU80" i="4" s="1"/>
  <c r="EU81" i="4" s="1"/>
  <c r="EU82" i="4" s="1"/>
  <c r="EU83" i="4" s="1"/>
  <c r="EU84" i="4" s="1"/>
  <c r="EU85" i="4" s="1"/>
  <c r="EU86" i="4" s="1"/>
  <c r="EU87" i="4" s="1"/>
  <c r="EU88" i="4" s="1"/>
  <c r="EU89" i="4" s="1"/>
  <c r="EU90" i="4" s="1"/>
  <c r="EU91" i="4" s="1"/>
  <c r="EU92" i="4" s="1"/>
  <c r="EU93" i="4" s="1"/>
  <c r="EU94" i="4" s="1"/>
  <c r="EU95" i="4" s="1"/>
  <c r="EU96" i="4" s="1"/>
  <c r="EU97" i="4" s="1"/>
  <c r="EU98" i="4" s="1"/>
  <c r="EU99" i="4" s="1"/>
  <c r="EU100" i="4" s="1"/>
  <c r="EU101" i="4" s="1"/>
  <c r="EU102" i="4" s="1"/>
  <c r="EU103" i="4" s="1"/>
  <c r="EU104" i="4" s="1"/>
  <c r="EU105" i="4" s="1"/>
  <c r="EU106" i="4" s="1"/>
  <c r="EU107" i="4" s="1"/>
  <c r="EU108" i="4" s="1"/>
  <c r="EU109" i="4" s="1"/>
  <c r="EU110" i="4" s="1"/>
  <c r="EU111" i="4" s="1"/>
  <c r="EU112" i="4" s="1"/>
  <c r="DV14" i="4"/>
  <c r="DV15" i="4" s="1"/>
  <c r="DV16" i="4" s="1"/>
  <c r="DV17" i="4" s="1"/>
  <c r="DV18" i="4" s="1"/>
  <c r="DV19" i="4" s="1"/>
  <c r="DV20" i="4" s="1"/>
  <c r="DV21" i="4" s="1"/>
  <c r="DV22" i="4" s="1"/>
  <c r="DV23" i="4" s="1"/>
  <c r="DV24" i="4" s="1"/>
  <c r="DV25" i="4" s="1"/>
  <c r="DV26" i="4" s="1"/>
  <c r="DV27" i="4" s="1"/>
  <c r="DV28" i="4" s="1"/>
  <c r="DV29" i="4" s="1"/>
  <c r="DV30" i="4" s="1"/>
  <c r="DV31" i="4" s="1"/>
  <c r="DV32" i="4" s="1"/>
  <c r="DV33" i="4" s="1"/>
  <c r="DV34" i="4" s="1"/>
  <c r="DV35" i="4" s="1"/>
  <c r="DV36" i="4" s="1"/>
  <c r="DV37" i="4" s="1"/>
  <c r="DV38" i="4" s="1"/>
  <c r="DV39" i="4" s="1"/>
  <c r="DV40" i="4" s="1"/>
  <c r="DV41" i="4" s="1"/>
  <c r="DV42" i="4" s="1"/>
  <c r="DV43" i="4" s="1"/>
  <c r="DV44" i="4" s="1"/>
  <c r="DV45" i="4" s="1"/>
  <c r="DV46" i="4" s="1"/>
  <c r="DV47" i="4" s="1"/>
  <c r="DV48" i="4" s="1"/>
  <c r="DV49" i="4" s="1"/>
  <c r="DV50" i="4" s="1"/>
  <c r="DV51" i="4" s="1"/>
  <c r="DV52" i="4" s="1"/>
  <c r="DV53" i="4" s="1"/>
  <c r="DV54" i="4" s="1"/>
  <c r="DV55" i="4" s="1"/>
  <c r="DV56" i="4" s="1"/>
  <c r="DV57" i="4" s="1"/>
  <c r="DV58" i="4" s="1"/>
  <c r="DV59" i="4" s="1"/>
  <c r="DV60" i="4" s="1"/>
  <c r="DV61" i="4" s="1"/>
  <c r="DV62" i="4" s="1"/>
  <c r="DV63" i="4" s="1"/>
  <c r="DV64" i="4" s="1"/>
  <c r="DV65" i="4" s="1"/>
  <c r="DV66" i="4" s="1"/>
  <c r="DV67" i="4" s="1"/>
  <c r="DV68" i="4" s="1"/>
  <c r="DV69" i="4" s="1"/>
  <c r="DV70" i="4" s="1"/>
  <c r="DV71" i="4" s="1"/>
  <c r="DV72" i="4" s="1"/>
  <c r="DV73" i="4" s="1"/>
  <c r="DV74" i="4" s="1"/>
  <c r="DV75" i="4" s="1"/>
  <c r="DV76" i="4" s="1"/>
  <c r="DV77" i="4" s="1"/>
  <c r="DV78" i="4" s="1"/>
  <c r="DV79" i="4" s="1"/>
  <c r="DV80" i="4" s="1"/>
  <c r="DV81" i="4" s="1"/>
  <c r="DV82" i="4" s="1"/>
  <c r="DV83" i="4" s="1"/>
  <c r="DV84" i="4" s="1"/>
  <c r="DV85" i="4" s="1"/>
  <c r="DV86" i="4" s="1"/>
  <c r="DV87" i="4" s="1"/>
  <c r="DV88" i="4" s="1"/>
  <c r="DV89" i="4" s="1"/>
  <c r="DV90" i="4" s="1"/>
  <c r="DV91" i="4" s="1"/>
  <c r="DV92" i="4" s="1"/>
  <c r="DV93" i="4" s="1"/>
  <c r="DV94" i="4" s="1"/>
  <c r="DV95" i="4" s="1"/>
  <c r="DV96" i="4" s="1"/>
  <c r="DV97" i="4" s="1"/>
  <c r="DV98" i="4" s="1"/>
  <c r="DV99" i="4" s="1"/>
  <c r="DV100" i="4" s="1"/>
  <c r="DV101" i="4" s="1"/>
  <c r="DV102" i="4" s="1"/>
  <c r="DV103" i="4" s="1"/>
  <c r="DV104" i="4" s="1"/>
  <c r="DV105" i="4" s="1"/>
  <c r="DV106" i="4" s="1"/>
  <c r="DV107" i="4" s="1"/>
  <c r="DV108" i="4" s="1"/>
  <c r="DV109" i="4" s="1"/>
  <c r="DV110" i="4" s="1"/>
  <c r="DV111" i="4" s="1"/>
  <c r="DV112" i="4" s="1"/>
  <c r="CW14" i="4"/>
  <c r="CW15" i="4" s="1"/>
  <c r="CW16" i="4" s="1"/>
  <c r="CW17" i="4" s="1"/>
  <c r="CW18" i="4" s="1"/>
  <c r="CW19" i="4" s="1"/>
  <c r="CW20" i="4" s="1"/>
  <c r="CW21" i="4" s="1"/>
  <c r="CW22" i="4" s="1"/>
  <c r="CW23" i="4" s="1"/>
  <c r="CW24" i="4" s="1"/>
  <c r="CW25" i="4" s="1"/>
  <c r="CW26" i="4" s="1"/>
  <c r="CW27" i="4" s="1"/>
  <c r="CW28" i="4" s="1"/>
  <c r="CW29" i="4" s="1"/>
  <c r="CW30" i="4" s="1"/>
  <c r="CW31" i="4" s="1"/>
  <c r="CW32" i="4" s="1"/>
  <c r="CW33" i="4" s="1"/>
  <c r="CW34" i="4" s="1"/>
  <c r="CW35" i="4" s="1"/>
  <c r="CW36" i="4" s="1"/>
  <c r="CW37" i="4" s="1"/>
  <c r="CW38" i="4" s="1"/>
  <c r="CW39" i="4" s="1"/>
  <c r="CW40" i="4" s="1"/>
  <c r="CW41" i="4" s="1"/>
  <c r="CW42" i="4" s="1"/>
  <c r="CW43" i="4" s="1"/>
  <c r="CW44" i="4" s="1"/>
  <c r="CW45" i="4" s="1"/>
  <c r="CW46" i="4" s="1"/>
  <c r="CW47" i="4" s="1"/>
  <c r="CW48" i="4" s="1"/>
  <c r="CW49" i="4" s="1"/>
  <c r="CW50" i="4" s="1"/>
  <c r="CW51" i="4" s="1"/>
  <c r="CW52" i="4" s="1"/>
  <c r="CW53" i="4" s="1"/>
  <c r="CW54" i="4" s="1"/>
  <c r="CW55" i="4" s="1"/>
  <c r="CW56" i="4" s="1"/>
  <c r="CW57" i="4" s="1"/>
  <c r="CW58" i="4" s="1"/>
  <c r="CW59" i="4" s="1"/>
  <c r="CW60" i="4" s="1"/>
  <c r="CW61" i="4" s="1"/>
  <c r="CW62" i="4" s="1"/>
  <c r="CW63" i="4" s="1"/>
  <c r="CW64" i="4" s="1"/>
  <c r="CW65" i="4" s="1"/>
  <c r="CW66" i="4" s="1"/>
  <c r="CW67" i="4" s="1"/>
  <c r="CW68" i="4" s="1"/>
  <c r="CW69" i="4" s="1"/>
  <c r="CW70" i="4" s="1"/>
  <c r="CW71" i="4" s="1"/>
  <c r="CW72" i="4" s="1"/>
  <c r="CW73" i="4" s="1"/>
  <c r="CW74" i="4" s="1"/>
  <c r="CW75" i="4" s="1"/>
  <c r="CW76" i="4" s="1"/>
  <c r="CW77" i="4" s="1"/>
  <c r="CW78" i="4" s="1"/>
  <c r="CW79" i="4" s="1"/>
  <c r="CW80" i="4" s="1"/>
  <c r="CW81" i="4" s="1"/>
  <c r="CW82" i="4" s="1"/>
  <c r="CW83" i="4" s="1"/>
  <c r="CW84" i="4" s="1"/>
  <c r="CW85" i="4" s="1"/>
  <c r="CW86" i="4" s="1"/>
  <c r="CW87" i="4" s="1"/>
  <c r="CW88" i="4" s="1"/>
  <c r="CW89" i="4" s="1"/>
  <c r="CW90" i="4" s="1"/>
  <c r="CW91" i="4" s="1"/>
  <c r="CW92" i="4" s="1"/>
  <c r="CW93" i="4" s="1"/>
  <c r="CW94" i="4" s="1"/>
  <c r="CW95" i="4" s="1"/>
  <c r="CW96" i="4" s="1"/>
  <c r="CW97" i="4" s="1"/>
  <c r="CW98" i="4" s="1"/>
  <c r="CW99" i="4" s="1"/>
  <c r="CW100" i="4" s="1"/>
  <c r="CW101" i="4" s="1"/>
  <c r="CW102" i="4" s="1"/>
  <c r="CW103" i="4" s="1"/>
  <c r="CW104" i="4" s="1"/>
  <c r="CW105" i="4" s="1"/>
  <c r="CW106" i="4" s="1"/>
  <c r="CW107" i="4" s="1"/>
  <c r="CW108" i="4" s="1"/>
  <c r="CW109" i="4" s="1"/>
  <c r="CW110" i="4" s="1"/>
  <c r="CW111" i="4" s="1"/>
  <c r="CW112" i="4" s="1"/>
  <c r="BX14" i="4"/>
  <c r="BX15" i="4" s="1"/>
  <c r="BX16" i="4" s="1"/>
  <c r="BX17" i="4" s="1"/>
  <c r="BX18" i="4" s="1"/>
  <c r="BX19" i="4" s="1"/>
  <c r="BX20" i="4" s="1"/>
  <c r="BX21" i="4" s="1"/>
  <c r="BX22" i="4" s="1"/>
  <c r="BX23" i="4" s="1"/>
  <c r="BX24" i="4" s="1"/>
  <c r="BX25" i="4" s="1"/>
  <c r="BX26" i="4" s="1"/>
  <c r="BX27" i="4" s="1"/>
  <c r="BX28" i="4" s="1"/>
  <c r="BX29" i="4" s="1"/>
  <c r="BX30" i="4" s="1"/>
  <c r="BX31" i="4" s="1"/>
  <c r="BX32" i="4" s="1"/>
  <c r="BX33" i="4" s="1"/>
  <c r="BX34" i="4" s="1"/>
  <c r="BX35" i="4" s="1"/>
  <c r="BX36" i="4" s="1"/>
  <c r="BX37" i="4" s="1"/>
  <c r="BX38" i="4" s="1"/>
  <c r="BX39" i="4" s="1"/>
  <c r="BX40" i="4" s="1"/>
  <c r="BX41" i="4" s="1"/>
  <c r="BX42" i="4" s="1"/>
  <c r="BX43" i="4" s="1"/>
  <c r="BX44" i="4" s="1"/>
  <c r="BX45" i="4" s="1"/>
  <c r="BX46" i="4" s="1"/>
  <c r="BX47" i="4" s="1"/>
  <c r="BX48" i="4" s="1"/>
  <c r="BX49" i="4" s="1"/>
  <c r="BX50" i="4" s="1"/>
  <c r="BX51" i="4" s="1"/>
  <c r="BX52" i="4" s="1"/>
  <c r="BX53" i="4" s="1"/>
  <c r="BX54" i="4" s="1"/>
  <c r="BX55" i="4" s="1"/>
  <c r="BX56" i="4" s="1"/>
  <c r="BX57" i="4" s="1"/>
  <c r="BX58" i="4" s="1"/>
  <c r="BX59" i="4" s="1"/>
  <c r="BX60" i="4" s="1"/>
  <c r="BX61" i="4" s="1"/>
  <c r="BX62" i="4" s="1"/>
  <c r="BX63" i="4" s="1"/>
  <c r="BX64" i="4" s="1"/>
  <c r="BX65" i="4" s="1"/>
  <c r="BX66" i="4" s="1"/>
  <c r="BX67" i="4" s="1"/>
  <c r="BX68" i="4" s="1"/>
  <c r="BX69" i="4" s="1"/>
  <c r="BX70" i="4" s="1"/>
  <c r="BX71" i="4" s="1"/>
  <c r="BX72" i="4" s="1"/>
  <c r="BX73" i="4" s="1"/>
  <c r="BX74" i="4" s="1"/>
  <c r="BX75" i="4" s="1"/>
  <c r="BX76" i="4" s="1"/>
  <c r="BX77" i="4" s="1"/>
  <c r="BX78" i="4" s="1"/>
  <c r="BX79" i="4" s="1"/>
  <c r="BX80" i="4" s="1"/>
  <c r="BX81" i="4" s="1"/>
  <c r="BX82" i="4" s="1"/>
  <c r="BX83" i="4" s="1"/>
  <c r="BX84" i="4" s="1"/>
  <c r="BX85" i="4" s="1"/>
  <c r="BX86" i="4" s="1"/>
  <c r="BX87" i="4" s="1"/>
  <c r="BX88" i="4" s="1"/>
  <c r="BX89" i="4" s="1"/>
  <c r="BX90" i="4" s="1"/>
  <c r="BX91" i="4" s="1"/>
  <c r="BX92" i="4" s="1"/>
  <c r="BX93" i="4" s="1"/>
  <c r="BX94" i="4" s="1"/>
  <c r="BX95" i="4" s="1"/>
  <c r="BX96" i="4" s="1"/>
  <c r="BX97" i="4" s="1"/>
  <c r="BX98" i="4" s="1"/>
  <c r="BX99" i="4" s="1"/>
  <c r="BX100" i="4" s="1"/>
  <c r="BX101" i="4" s="1"/>
  <c r="BX102" i="4" s="1"/>
  <c r="BX103" i="4" s="1"/>
  <c r="BX104" i="4" s="1"/>
  <c r="BX105" i="4" s="1"/>
  <c r="BX106" i="4" s="1"/>
  <c r="BX107" i="4" s="1"/>
  <c r="BX108" i="4" s="1"/>
  <c r="BX109" i="4" s="1"/>
  <c r="BX110" i="4" s="1"/>
  <c r="BX111" i="4" s="1"/>
  <c r="BX112" i="4" s="1"/>
  <c r="AY14" i="4"/>
  <c r="AY15" i="4" s="1"/>
  <c r="AY16" i="4" s="1"/>
  <c r="AY17" i="4" s="1"/>
  <c r="AY18" i="4" s="1"/>
  <c r="AY19" i="4" s="1"/>
  <c r="AY20" i="4" s="1"/>
  <c r="AY21" i="4" s="1"/>
  <c r="AY22" i="4" s="1"/>
  <c r="AY23" i="4" s="1"/>
  <c r="AY24" i="4" s="1"/>
  <c r="AY25" i="4" s="1"/>
  <c r="AY26" i="4" s="1"/>
  <c r="AY27" i="4" s="1"/>
  <c r="AY28" i="4" s="1"/>
  <c r="AY29" i="4" s="1"/>
  <c r="AY30" i="4" s="1"/>
  <c r="AY31" i="4" s="1"/>
  <c r="AY32" i="4" s="1"/>
  <c r="AY33" i="4" s="1"/>
  <c r="AY34" i="4" s="1"/>
  <c r="AY35" i="4" s="1"/>
  <c r="AY36" i="4" s="1"/>
  <c r="AY37" i="4" s="1"/>
  <c r="AY38" i="4" s="1"/>
  <c r="AY39" i="4" s="1"/>
  <c r="AY40" i="4" s="1"/>
  <c r="AY41" i="4" s="1"/>
  <c r="AY42" i="4" s="1"/>
  <c r="AY43" i="4" s="1"/>
  <c r="AY44" i="4" s="1"/>
  <c r="AY45" i="4" s="1"/>
  <c r="AY46" i="4" s="1"/>
  <c r="AY47" i="4" s="1"/>
  <c r="AY48" i="4" s="1"/>
  <c r="AY49" i="4" s="1"/>
  <c r="AY50" i="4" s="1"/>
  <c r="AY51" i="4" s="1"/>
  <c r="AY52" i="4" s="1"/>
  <c r="AY53" i="4" s="1"/>
  <c r="AY54" i="4" s="1"/>
  <c r="AY55" i="4" s="1"/>
  <c r="AY56" i="4" s="1"/>
  <c r="AY57" i="4" s="1"/>
  <c r="AY58" i="4" s="1"/>
  <c r="AY59" i="4" s="1"/>
  <c r="AY60" i="4" s="1"/>
  <c r="AY61" i="4" s="1"/>
  <c r="AY62" i="4" s="1"/>
  <c r="AY63" i="4" s="1"/>
  <c r="AY64" i="4" s="1"/>
  <c r="AY65" i="4" s="1"/>
  <c r="AY66" i="4" s="1"/>
  <c r="AY67" i="4" s="1"/>
  <c r="AY68" i="4" s="1"/>
  <c r="AY69" i="4" s="1"/>
  <c r="AY70" i="4" s="1"/>
  <c r="AY71" i="4" s="1"/>
  <c r="AY72" i="4" s="1"/>
  <c r="AY73" i="4" s="1"/>
  <c r="AY74" i="4" s="1"/>
  <c r="AY75" i="4" s="1"/>
  <c r="AY76" i="4" s="1"/>
  <c r="AY77" i="4" s="1"/>
  <c r="AY78" i="4" s="1"/>
  <c r="AY79" i="4" s="1"/>
  <c r="AY80" i="4" s="1"/>
  <c r="AY81" i="4" s="1"/>
  <c r="AY82" i="4" s="1"/>
  <c r="AY83" i="4" s="1"/>
  <c r="AY84" i="4" s="1"/>
  <c r="AY85" i="4" s="1"/>
  <c r="AY86" i="4" s="1"/>
  <c r="AY87" i="4" s="1"/>
  <c r="AY88" i="4" s="1"/>
  <c r="AY89" i="4" s="1"/>
  <c r="AY90" i="4" s="1"/>
  <c r="AY91" i="4" s="1"/>
  <c r="AY92" i="4" s="1"/>
  <c r="AY93" i="4" s="1"/>
  <c r="AY94" i="4" s="1"/>
  <c r="AY95" i="4" s="1"/>
  <c r="AY96" i="4" s="1"/>
  <c r="AY97" i="4" s="1"/>
  <c r="AY98" i="4" s="1"/>
  <c r="AY99" i="4" s="1"/>
  <c r="AY100" i="4" s="1"/>
  <c r="AY101" i="4" s="1"/>
  <c r="AY102" i="4" s="1"/>
  <c r="AY103" i="4" s="1"/>
  <c r="AY104" i="4" s="1"/>
  <c r="AY105" i="4" s="1"/>
  <c r="AY106" i="4" s="1"/>
  <c r="AY107" i="4" s="1"/>
  <c r="AY108" i="4" s="1"/>
  <c r="AY109" i="4" s="1"/>
  <c r="AY110" i="4" s="1"/>
  <c r="AY111" i="4" s="1"/>
  <c r="AY112" i="4" s="1"/>
  <c r="Z14" i="4"/>
  <c r="Z15" i="4" s="1"/>
  <c r="Z16" i="4" s="1"/>
  <c r="Z17" i="4" s="1"/>
  <c r="Z18" i="4" s="1"/>
  <c r="Z19" i="4" s="1"/>
  <c r="Z20" i="4" s="1"/>
  <c r="Z21" i="4" s="1"/>
  <c r="Z22" i="4" s="1"/>
  <c r="Z23" i="4" s="1"/>
  <c r="Z24" i="4" s="1"/>
  <c r="Z25" i="4" s="1"/>
  <c r="Z26" i="4" s="1"/>
  <c r="Z27" i="4" s="1"/>
  <c r="Z28" i="4" s="1"/>
  <c r="Z29" i="4" s="1"/>
  <c r="Z30" i="4" s="1"/>
  <c r="Z31" i="4" s="1"/>
  <c r="Z32" i="4" s="1"/>
  <c r="Z33" i="4" s="1"/>
  <c r="Z34" i="4" s="1"/>
  <c r="Z35" i="4" s="1"/>
  <c r="Z36" i="4" s="1"/>
  <c r="Z37" i="4" s="1"/>
  <c r="Z38" i="4" s="1"/>
  <c r="Z39" i="4" s="1"/>
  <c r="Z40" i="4" s="1"/>
  <c r="Z41" i="4" s="1"/>
  <c r="Z42" i="4" s="1"/>
  <c r="Z43" i="4" s="1"/>
  <c r="Z44" i="4" s="1"/>
  <c r="Z45" i="4" s="1"/>
  <c r="Z46" i="4" s="1"/>
  <c r="Z47" i="4" s="1"/>
  <c r="Z48" i="4" s="1"/>
  <c r="Z49" i="4" s="1"/>
  <c r="Z50" i="4" s="1"/>
  <c r="Z51" i="4" s="1"/>
  <c r="Z52" i="4" s="1"/>
  <c r="Z53" i="4" s="1"/>
  <c r="Z54" i="4" s="1"/>
  <c r="Z55" i="4" s="1"/>
  <c r="Z56" i="4" s="1"/>
  <c r="Z57" i="4" s="1"/>
  <c r="Z58" i="4" s="1"/>
  <c r="Z59" i="4" s="1"/>
  <c r="Z60" i="4" s="1"/>
  <c r="Z61" i="4" s="1"/>
  <c r="Z62" i="4" s="1"/>
  <c r="Z63" i="4" s="1"/>
  <c r="Z64" i="4" s="1"/>
  <c r="Z65" i="4" s="1"/>
  <c r="Z66" i="4" s="1"/>
  <c r="Z67" i="4" s="1"/>
  <c r="Z68" i="4" s="1"/>
  <c r="Z69" i="4" s="1"/>
  <c r="Z70" i="4" s="1"/>
  <c r="Z71" i="4" s="1"/>
  <c r="Z72" i="4" s="1"/>
  <c r="Z73" i="4" s="1"/>
  <c r="Z74" i="4" s="1"/>
  <c r="Z75" i="4" s="1"/>
  <c r="Z76" i="4" s="1"/>
  <c r="Z77" i="4" s="1"/>
  <c r="Z78" i="4" s="1"/>
  <c r="Z79" i="4" s="1"/>
  <c r="Z80" i="4" s="1"/>
  <c r="Z81" i="4" s="1"/>
  <c r="Z82" i="4" s="1"/>
  <c r="Z83" i="4" s="1"/>
  <c r="Z84" i="4" s="1"/>
  <c r="Z85" i="4" s="1"/>
  <c r="Z86" i="4" s="1"/>
  <c r="Z87" i="4" s="1"/>
  <c r="Z88" i="4" s="1"/>
  <c r="Z89" i="4" s="1"/>
  <c r="Z90" i="4" s="1"/>
  <c r="Z91" i="4" s="1"/>
  <c r="Z92" i="4" s="1"/>
  <c r="Z93" i="4" s="1"/>
  <c r="Z94" i="4" s="1"/>
  <c r="Z95" i="4" s="1"/>
  <c r="Z96" i="4" s="1"/>
  <c r="Z97" i="4" s="1"/>
  <c r="Z98" i="4" s="1"/>
  <c r="Z99" i="4" s="1"/>
  <c r="Z100" i="4" s="1"/>
  <c r="Z101" i="4" s="1"/>
  <c r="Z102" i="4" s="1"/>
  <c r="Z103" i="4" s="1"/>
  <c r="Z104" i="4" s="1"/>
  <c r="Z105" i="4" s="1"/>
  <c r="Z106" i="4" s="1"/>
  <c r="Z107" i="4" s="1"/>
  <c r="Z108" i="4" s="1"/>
  <c r="Z109" i="4" s="1"/>
  <c r="Z110" i="4" s="1"/>
  <c r="Z111" i="4" s="1"/>
  <c r="Z112" i="4" s="1"/>
  <c r="A14" i="4"/>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V14" i="4"/>
  <c r="S14" i="4"/>
  <c r="U14" i="4"/>
  <c r="X14" i="4"/>
  <c r="AR14" i="4"/>
  <c r="BN14" i="4"/>
  <c r="CM14" i="4"/>
  <c r="DL14" i="4"/>
  <c r="EK14" i="4"/>
  <c r="FJ14" i="4"/>
  <c r="GI14" i="4"/>
  <c r="HH14" i="4"/>
  <c r="IG14" i="4"/>
  <c r="JF14" i="4"/>
  <c r="KE14" i="4"/>
  <c r="U15" i="4"/>
  <c r="V15" i="4"/>
  <c r="S15" i="4"/>
  <c r="X15" i="4"/>
  <c r="AR15" i="4"/>
  <c r="BN15" i="4"/>
  <c r="CM15" i="4"/>
  <c r="DL15" i="4"/>
  <c r="EK15" i="4"/>
  <c r="FJ15" i="4"/>
  <c r="GI15" i="4"/>
  <c r="HH15" i="4"/>
  <c r="IG15" i="4"/>
  <c r="JF15" i="4"/>
  <c r="KE15" i="4"/>
  <c r="U16" i="4"/>
  <c r="V16" i="4"/>
  <c r="S16" i="4"/>
  <c r="X16" i="4"/>
  <c r="AR16" i="4"/>
  <c r="BN16" i="4"/>
  <c r="CM16" i="4"/>
  <c r="DL16" i="4"/>
  <c r="EK16" i="4"/>
  <c r="FJ16" i="4"/>
  <c r="GI16" i="4"/>
  <c r="HH16" i="4"/>
  <c r="IG16" i="4"/>
  <c r="JF16" i="4"/>
  <c r="KE16" i="4"/>
  <c r="U17" i="4"/>
  <c r="V17" i="4"/>
  <c r="S17" i="4"/>
  <c r="X17" i="4"/>
  <c r="AR17" i="4"/>
  <c r="BN17" i="4"/>
  <c r="CM17" i="4"/>
  <c r="DL17" i="4"/>
  <c r="EK17" i="4"/>
  <c r="FJ17" i="4"/>
  <c r="GI17" i="4"/>
  <c r="HH17" i="4"/>
  <c r="IG17" i="4"/>
  <c r="JF17" i="4"/>
  <c r="KE17" i="4"/>
  <c r="U18" i="4"/>
  <c r="V18" i="4"/>
  <c r="S18" i="4"/>
  <c r="X18" i="4"/>
  <c r="AR18" i="4"/>
  <c r="BN18" i="4"/>
  <c r="CM18" i="4"/>
  <c r="DL18" i="4"/>
  <c r="EK18" i="4"/>
  <c r="FJ18" i="4"/>
  <c r="GI18" i="4"/>
  <c r="HH18" i="4"/>
  <c r="IG18" i="4"/>
  <c r="JF18" i="4"/>
  <c r="KE18" i="4"/>
  <c r="U19" i="4"/>
  <c r="V19" i="4"/>
  <c r="S19" i="4"/>
  <c r="X19" i="4"/>
  <c r="AR19" i="4"/>
  <c r="BN19" i="4"/>
  <c r="CM19" i="4"/>
  <c r="DL19" i="4"/>
  <c r="EK19" i="4"/>
  <c r="FJ19" i="4"/>
  <c r="GI19" i="4"/>
  <c r="HH19" i="4"/>
  <c r="IG19" i="4"/>
  <c r="JF19" i="4"/>
  <c r="KE19" i="4"/>
  <c r="U20" i="4"/>
  <c r="S20" i="4"/>
  <c r="V20" i="4"/>
  <c r="X20" i="4"/>
  <c r="AR20" i="4"/>
  <c r="BN20" i="4"/>
  <c r="CM20" i="4"/>
  <c r="DL20" i="4"/>
  <c r="EK20" i="4"/>
  <c r="FJ20" i="4"/>
  <c r="GI20" i="4"/>
  <c r="HH20" i="4"/>
  <c r="IG20" i="4"/>
  <c r="JF20" i="4"/>
  <c r="KE20" i="4"/>
  <c r="U21" i="4"/>
  <c r="V21" i="4"/>
  <c r="S21" i="4"/>
  <c r="X21" i="4"/>
  <c r="AR21" i="4"/>
  <c r="BN21" i="4"/>
  <c r="CM21" i="4"/>
  <c r="DL21" i="4"/>
  <c r="EK21" i="4"/>
  <c r="FJ21" i="4"/>
  <c r="GI21" i="4"/>
  <c r="HH21" i="4"/>
  <c r="IG21" i="4"/>
  <c r="JF21" i="4"/>
  <c r="KE21" i="4"/>
  <c r="U22" i="4"/>
  <c r="V22" i="4"/>
  <c r="S22" i="4"/>
  <c r="X22" i="4"/>
  <c r="AR22" i="4"/>
  <c r="BN22" i="4"/>
  <c r="CM22" i="4"/>
  <c r="DL22" i="4"/>
  <c r="EK22" i="4"/>
  <c r="FJ22" i="4"/>
  <c r="GI22" i="4"/>
  <c r="HH22" i="4"/>
  <c r="IG22" i="4"/>
  <c r="JF22" i="4"/>
  <c r="KE22" i="4"/>
  <c r="U23" i="4"/>
  <c r="S23" i="4"/>
  <c r="V23" i="4"/>
  <c r="X23" i="4"/>
  <c r="AR23" i="4"/>
  <c r="BN23" i="4"/>
  <c r="CM23" i="4"/>
  <c r="DL23" i="4"/>
  <c r="EK23" i="4"/>
  <c r="FJ23" i="4"/>
  <c r="GI23" i="4"/>
  <c r="HH23" i="4"/>
  <c r="IG23" i="4"/>
  <c r="JF23" i="4"/>
  <c r="KE23" i="4"/>
  <c r="U24" i="4"/>
  <c r="V24" i="4"/>
  <c r="S24" i="4"/>
  <c r="X24" i="4"/>
  <c r="AR24" i="4"/>
  <c r="BN24" i="4"/>
  <c r="CM24" i="4"/>
  <c r="DL24" i="4"/>
  <c r="EK24" i="4"/>
  <c r="FJ24" i="4"/>
  <c r="GI24" i="4"/>
  <c r="HH24" i="4"/>
  <c r="IG24" i="4"/>
  <c r="JF24" i="4"/>
  <c r="KE24" i="4"/>
  <c r="U25" i="4"/>
  <c r="V25" i="4"/>
  <c r="S25" i="4"/>
  <c r="X25" i="4"/>
  <c r="AR25" i="4"/>
  <c r="BN25" i="4"/>
  <c r="CM25" i="4"/>
  <c r="DL25" i="4"/>
  <c r="EK25" i="4"/>
  <c r="FJ25" i="4"/>
  <c r="GI25" i="4"/>
  <c r="HH25" i="4"/>
  <c r="IG25" i="4"/>
  <c r="JF25" i="4"/>
  <c r="KE25" i="4"/>
  <c r="U26" i="4"/>
  <c r="V26" i="4"/>
  <c r="S26" i="4"/>
  <c r="X26" i="4"/>
  <c r="AR26" i="4"/>
  <c r="BN26" i="4"/>
  <c r="CM26" i="4"/>
  <c r="DL26" i="4"/>
  <c r="EK26" i="4"/>
  <c r="FJ26" i="4"/>
  <c r="GI26" i="4"/>
  <c r="HH26" i="4"/>
  <c r="IG26" i="4"/>
  <c r="JF26" i="4"/>
  <c r="KE26" i="4"/>
  <c r="U27" i="4"/>
  <c r="V27" i="4"/>
  <c r="S27" i="4"/>
  <c r="X27" i="4"/>
  <c r="AR27" i="4"/>
  <c r="BN27" i="4"/>
  <c r="CM27" i="4"/>
  <c r="DL27" i="4"/>
  <c r="EK27" i="4"/>
  <c r="FJ27" i="4"/>
  <c r="GI27" i="4"/>
  <c r="HH27" i="4"/>
  <c r="IG27" i="4"/>
  <c r="JF27" i="4"/>
  <c r="KE27" i="4"/>
  <c r="U28" i="4"/>
  <c r="S28" i="4"/>
  <c r="V28" i="4"/>
  <c r="X28" i="4"/>
  <c r="AR28" i="4"/>
  <c r="BN28" i="4"/>
  <c r="CM28" i="4"/>
  <c r="DL28" i="4"/>
  <c r="EK28" i="4"/>
  <c r="FJ28" i="4"/>
  <c r="GI28" i="4"/>
  <c r="HH28" i="4"/>
  <c r="IG28" i="4"/>
  <c r="JF28" i="4"/>
  <c r="KE28" i="4"/>
  <c r="U29" i="4"/>
  <c r="S29" i="4"/>
  <c r="V29" i="4"/>
  <c r="X29" i="4"/>
  <c r="AR29" i="4"/>
  <c r="BN29" i="4"/>
  <c r="CM29" i="4"/>
  <c r="DL29" i="4"/>
  <c r="EK29" i="4"/>
  <c r="FJ29" i="4"/>
  <c r="GI29" i="4"/>
  <c r="HH29" i="4"/>
  <c r="IG29" i="4"/>
  <c r="JF29" i="4"/>
  <c r="KE29" i="4"/>
  <c r="U30" i="4"/>
  <c r="V30" i="4"/>
  <c r="S30" i="4"/>
  <c r="X30" i="4"/>
  <c r="AR30" i="4"/>
  <c r="BN30" i="4"/>
  <c r="CM30" i="4"/>
  <c r="DL30" i="4"/>
  <c r="EK30" i="4"/>
  <c r="FJ30" i="4"/>
  <c r="GI30" i="4"/>
  <c r="HH30" i="4"/>
  <c r="IG30" i="4"/>
  <c r="JF30" i="4"/>
  <c r="KE30" i="4"/>
  <c r="U31" i="4"/>
  <c r="V31" i="4"/>
  <c r="S31" i="4"/>
  <c r="X31" i="4"/>
  <c r="AR31" i="4"/>
  <c r="BN31" i="4"/>
  <c r="CM31" i="4"/>
  <c r="DL31" i="4"/>
  <c r="EK31" i="4"/>
  <c r="FJ31" i="4"/>
  <c r="GI31" i="4"/>
  <c r="HH31" i="4"/>
  <c r="IG31" i="4"/>
  <c r="JF31" i="4"/>
  <c r="KE31" i="4"/>
  <c r="U32" i="4"/>
  <c r="V32" i="4"/>
  <c r="S32" i="4"/>
  <c r="X32" i="4"/>
  <c r="AR32" i="4"/>
  <c r="BN32" i="4"/>
  <c r="CM32" i="4"/>
  <c r="DL32" i="4"/>
  <c r="EK32" i="4"/>
  <c r="FJ32" i="4"/>
  <c r="GI32" i="4"/>
  <c r="HH32" i="4"/>
  <c r="IG32" i="4"/>
  <c r="JF32" i="4"/>
  <c r="KE32" i="4"/>
  <c r="U33" i="4"/>
  <c r="V33" i="4"/>
  <c r="S33" i="4"/>
  <c r="X33" i="4"/>
  <c r="AR33" i="4"/>
  <c r="BN33" i="4"/>
  <c r="CM33" i="4"/>
  <c r="DL33" i="4"/>
  <c r="EK33" i="4"/>
  <c r="FJ33" i="4"/>
  <c r="GI33" i="4"/>
  <c r="HH33" i="4"/>
  <c r="IG33" i="4"/>
  <c r="JF33" i="4"/>
  <c r="KE33" i="4"/>
  <c r="U34" i="4"/>
  <c r="S34" i="4"/>
  <c r="V34" i="4"/>
  <c r="X34" i="4"/>
  <c r="AR34" i="4"/>
  <c r="BN34" i="4"/>
  <c r="CM34" i="4"/>
  <c r="DL34" i="4"/>
  <c r="EK34" i="4"/>
  <c r="FJ34" i="4"/>
  <c r="GI34" i="4"/>
  <c r="HH34" i="4"/>
  <c r="IG34" i="4"/>
  <c r="JF34" i="4"/>
  <c r="KE34" i="4"/>
  <c r="U35" i="4"/>
  <c r="V35" i="4"/>
  <c r="S35" i="4"/>
  <c r="X35" i="4"/>
  <c r="AR35" i="4"/>
  <c r="BN35" i="4"/>
  <c r="CM35" i="4"/>
  <c r="DL35" i="4"/>
  <c r="EK35" i="4"/>
  <c r="FJ35" i="4"/>
  <c r="GI35" i="4"/>
  <c r="HH35" i="4"/>
  <c r="IG35" i="4"/>
  <c r="JF35" i="4"/>
  <c r="KE35" i="4"/>
  <c r="U36" i="4"/>
  <c r="V36" i="4"/>
  <c r="S36" i="4"/>
  <c r="X36" i="4"/>
  <c r="AR36" i="4"/>
  <c r="BN36" i="4"/>
  <c r="CM36" i="4"/>
  <c r="DL36" i="4"/>
  <c r="EK36" i="4"/>
  <c r="FJ36" i="4"/>
  <c r="GI36" i="4"/>
  <c r="HH36" i="4"/>
  <c r="IG36" i="4"/>
  <c r="JF36" i="4"/>
  <c r="KE36" i="4"/>
  <c r="U37" i="4"/>
  <c r="V37" i="4"/>
  <c r="S37" i="4"/>
  <c r="X37" i="4"/>
  <c r="AR37" i="4"/>
  <c r="BN37" i="4"/>
  <c r="CM37" i="4"/>
  <c r="DL37" i="4"/>
  <c r="EK37" i="4"/>
  <c r="FJ37" i="4"/>
  <c r="GI37" i="4"/>
  <c r="HH37" i="4"/>
  <c r="IG37" i="4"/>
  <c r="JF37" i="4"/>
  <c r="KE37" i="4"/>
  <c r="U38" i="4"/>
  <c r="V38" i="4"/>
  <c r="S38" i="4"/>
  <c r="X38" i="4"/>
  <c r="AR38" i="4"/>
  <c r="BN38" i="4"/>
  <c r="CM38" i="4"/>
  <c r="DL38" i="4"/>
  <c r="EK38" i="4"/>
  <c r="FJ38" i="4"/>
  <c r="GI38" i="4"/>
  <c r="HH38" i="4"/>
  <c r="IG38" i="4"/>
  <c r="JF38" i="4"/>
  <c r="KE38" i="4"/>
  <c r="U39" i="4"/>
  <c r="V39" i="4"/>
  <c r="S39" i="4"/>
  <c r="X39" i="4"/>
  <c r="AR39" i="4"/>
  <c r="BN39" i="4"/>
  <c r="CM39" i="4"/>
  <c r="DL39" i="4"/>
  <c r="EK39" i="4"/>
  <c r="FJ39" i="4"/>
  <c r="GI39" i="4"/>
  <c r="HH39" i="4"/>
  <c r="IG39" i="4"/>
  <c r="JF39" i="4"/>
  <c r="KE39" i="4"/>
  <c r="U40" i="4"/>
  <c r="V40" i="4"/>
  <c r="S40" i="4"/>
  <c r="X40" i="4"/>
  <c r="AR40" i="4"/>
  <c r="BN40" i="4"/>
  <c r="CM40" i="4"/>
  <c r="DL40" i="4"/>
  <c r="EK40" i="4"/>
  <c r="FJ40" i="4"/>
  <c r="GI40" i="4"/>
  <c r="HH40" i="4"/>
  <c r="IG40" i="4"/>
  <c r="JF40" i="4"/>
  <c r="KE40" i="4"/>
  <c r="U41" i="4"/>
  <c r="V41" i="4"/>
  <c r="S41" i="4"/>
  <c r="X41" i="4"/>
  <c r="AR41" i="4"/>
  <c r="BN41" i="4"/>
  <c r="CM41" i="4"/>
  <c r="DL41" i="4"/>
  <c r="EK41" i="4"/>
  <c r="FJ41" i="4"/>
  <c r="GI41" i="4"/>
  <c r="HH41" i="4"/>
  <c r="IG41" i="4"/>
  <c r="JF41" i="4"/>
  <c r="KE41" i="4"/>
  <c r="U42" i="4"/>
  <c r="V42" i="4"/>
  <c r="S42" i="4"/>
  <c r="X42" i="4"/>
  <c r="AR42" i="4"/>
  <c r="BN42" i="4"/>
  <c r="CM42" i="4"/>
  <c r="DL42" i="4"/>
  <c r="EK42" i="4"/>
  <c r="FJ42" i="4"/>
  <c r="GI42" i="4"/>
  <c r="HH42" i="4"/>
  <c r="IG42" i="4"/>
  <c r="JF42" i="4"/>
  <c r="KE42" i="4"/>
  <c r="U43" i="4"/>
  <c r="V43" i="4"/>
  <c r="S43" i="4"/>
  <c r="X43" i="4"/>
  <c r="AR43" i="4"/>
  <c r="BN43" i="4"/>
  <c r="CM43" i="4"/>
  <c r="DL43" i="4"/>
  <c r="EK43" i="4"/>
  <c r="FJ43" i="4"/>
  <c r="GI43" i="4"/>
  <c r="HH43" i="4"/>
  <c r="IG43" i="4"/>
  <c r="JF43" i="4"/>
  <c r="KE43" i="4"/>
  <c r="U44" i="4"/>
  <c r="S44" i="4"/>
  <c r="V44" i="4"/>
  <c r="X44" i="4"/>
  <c r="AR44" i="4"/>
  <c r="BN44" i="4"/>
  <c r="CM44" i="4"/>
  <c r="DL44" i="4"/>
  <c r="EK44" i="4"/>
  <c r="FJ44" i="4"/>
  <c r="GI44" i="4"/>
  <c r="HH44" i="4"/>
  <c r="IG44" i="4"/>
  <c r="JF44" i="4"/>
  <c r="KE44" i="4"/>
  <c r="U45" i="4"/>
  <c r="V45" i="4"/>
  <c r="S45" i="4"/>
  <c r="X45" i="4"/>
  <c r="AR45" i="4"/>
  <c r="BN45" i="4"/>
  <c r="CM45" i="4"/>
  <c r="DL45" i="4"/>
  <c r="EK45" i="4"/>
  <c r="FJ45" i="4"/>
  <c r="GI45" i="4"/>
  <c r="HH45" i="4"/>
  <c r="IG45" i="4"/>
  <c r="JF45" i="4"/>
  <c r="KE45" i="4"/>
  <c r="U46" i="4"/>
  <c r="V46" i="4"/>
  <c r="S46" i="4"/>
  <c r="X46" i="4"/>
  <c r="AR46" i="4"/>
  <c r="BN46" i="4"/>
  <c r="CM46" i="4"/>
  <c r="DL46" i="4"/>
  <c r="EK46" i="4"/>
  <c r="FJ46" i="4"/>
  <c r="GI46" i="4"/>
  <c r="HH46" i="4"/>
  <c r="IG46" i="4"/>
  <c r="JF46" i="4"/>
  <c r="KE46" i="4"/>
  <c r="U47" i="4"/>
  <c r="V47" i="4"/>
  <c r="S47" i="4"/>
  <c r="X47" i="4"/>
  <c r="AR47" i="4"/>
  <c r="BN47" i="4"/>
  <c r="CM47" i="4"/>
  <c r="DL47" i="4"/>
  <c r="EK47" i="4"/>
  <c r="FJ47" i="4"/>
  <c r="GI47" i="4"/>
  <c r="HH47" i="4"/>
  <c r="IG47" i="4"/>
  <c r="JF47" i="4"/>
  <c r="KE47" i="4"/>
  <c r="U48" i="4"/>
  <c r="V48" i="4"/>
  <c r="S48" i="4"/>
  <c r="X48" i="4"/>
  <c r="AR48" i="4"/>
  <c r="BN48" i="4"/>
  <c r="CM48" i="4"/>
  <c r="DL48" i="4"/>
  <c r="EK48" i="4"/>
  <c r="FJ48" i="4"/>
  <c r="GI48" i="4"/>
  <c r="HH48" i="4"/>
  <c r="IG48" i="4"/>
  <c r="JF48" i="4"/>
  <c r="KE48" i="4"/>
  <c r="U49" i="4"/>
  <c r="V49" i="4"/>
  <c r="S49" i="4"/>
  <c r="X49" i="4"/>
  <c r="AR49" i="4"/>
  <c r="BN49" i="4"/>
  <c r="CM49" i="4"/>
  <c r="DL49" i="4"/>
  <c r="EK49" i="4"/>
  <c r="FJ49" i="4"/>
  <c r="GI49" i="4"/>
  <c r="HH49" i="4"/>
  <c r="IG49" i="4"/>
  <c r="JF49" i="4"/>
  <c r="KE49" i="4"/>
  <c r="U50" i="4"/>
  <c r="V50" i="4"/>
  <c r="S50" i="4"/>
  <c r="X50" i="4"/>
  <c r="AR50" i="4"/>
  <c r="BN50" i="4"/>
  <c r="CM50" i="4"/>
  <c r="DL50" i="4"/>
  <c r="EK50" i="4"/>
  <c r="FJ50" i="4"/>
  <c r="GI50" i="4"/>
  <c r="HH50" i="4"/>
  <c r="IG50" i="4"/>
  <c r="JF50" i="4"/>
  <c r="KE50" i="4"/>
  <c r="U51" i="4"/>
  <c r="V51" i="4"/>
  <c r="S51" i="4"/>
  <c r="X51" i="4"/>
  <c r="AR51" i="4"/>
  <c r="BN51" i="4"/>
  <c r="CM51" i="4"/>
  <c r="DL51" i="4"/>
  <c r="EK51" i="4"/>
  <c r="FJ51" i="4"/>
  <c r="GI51" i="4"/>
  <c r="HH51" i="4"/>
  <c r="IG51" i="4"/>
  <c r="JF51" i="4"/>
  <c r="KE51" i="4"/>
  <c r="U52" i="4"/>
  <c r="S52" i="4"/>
  <c r="V52" i="4"/>
  <c r="X52" i="4"/>
  <c r="AR52" i="4"/>
  <c r="BN52" i="4"/>
  <c r="CM52" i="4"/>
  <c r="DL52" i="4"/>
  <c r="EK52" i="4"/>
  <c r="FJ52" i="4"/>
  <c r="GI52" i="4"/>
  <c r="HH52" i="4"/>
  <c r="IG52" i="4"/>
  <c r="JF52" i="4"/>
  <c r="KE52" i="4"/>
  <c r="U53" i="4"/>
  <c r="V53" i="4"/>
  <c r="S53" i="4"/>
  <c r="X53" i="4"/>
  <c r="AR53" i="4"/>
  <c r="BN53" i="4"/>
  <c r="CM53" i="4"/>
  <c r="DL53" i="4"/>
  <c r="EK53" i="4"/>
  <c r="FJ53" i="4"/>
  <c r="GI53" i="4"/>
  <c r="HH53" i="4"/>
  <c r="IG53" i="4"/>
  <c r="JF53" i="4"/>
  <c r="KE53" i="4"/>
  <c r="U54" i="4"/>
  <c r="S54" i="4"/>
  <c r="V54" i="4"/>
  <c r="X54" i="4"/>
  <c r="AR54" i="4"/>
  <c r="BN54" i="4"/>
  <c r="CM54" i="4"/>
  <c r="DL54" i="4"/>
  <c r="EK54" i="4"/>
  <c r="FJ54" i="4"/>
  <c r="GI54" i="4"/>
  <c r="HH54" i="4"/>
  <c r="IG54" i="4"/>
  <c r="JF54" i="4"/>
  <c r="KE54" i="4"/>
  <c r="U55" i="4"/>
  <c r="V55" i="4"/>
  <c r="S55" i="4"/>
  <c r="X55" i="4"/>
  <c r="AR55" i="4"/>
  <c r="BN55" i="4"/>
  <c r="CM55" i="4"/>
  <c r="DL55" i="4"/>
  <c r="EK55" i="4"/>
  <c r="FJ55" i="4"/>
  <c r="GI55" i="4"/>
  <c r="HH55" i="4"/>
  <c r="IG55" i="4"/>
  <c r="JF55" i="4"/>
  <c r="KE55" i="4"/>
  <c r="U56" i="4"/>
  <c r="V56" i="4"/>
  <c r="S56" i="4"/>
  <c r="X56" i="4"/>
  <c r="AR56" i="4"/>
  <c r="BN56" i="4"/>
  <c r="CM56" i="4"/>
  <c r="DL56" i="4"/>
  <c r="EK56" i="4"/>
  <c r="FJ56" i="4"/>
  <c r="GI56" i="4"/>
  <c r="HH56" i="4"/>
  <c r="IG56" i="4"/>
  <c r="JF56" i="4"/>
  <c r="KE56" i="4"/>
  <c r="U57" i="4"/>
  <c r="V57" i="4"/>
  <c r="S57" i="4"/>
  <c r="X57" i="4"/>
  <c r="AR57" i="4"/>
  <c r="BN57" i="4"/>
  <c r="CM57" i="4"/>
  <c r="DL57" i="4"/>
  <c r="EK57" i="4"/>
  <c r="FJ57" i="4"/>
  <c r="GI57" i="4"/>
  <c r="HH57" i="4"/>
  <c r="IG57" i="4"/>
  <c r="JF57" i="4"/>
  <c r="KE57" i="4"/>
  <c r="U58" i="4"/>
  <c r="S58" i="4"/>
  <c r="V58" i="4"/>
  <c r="X58" i="4"/>
  <c r="AR58" i="4"/>
  <c r="BN58" i="4"/>
  <c r="CM58" i="4"/>
  <c r="DL58" i="4"/>
  <c r="EK58" i="4"/>
  <c r="FJ58" i="4"/>
  <c r="GI58" i="4"/>
  <c r="HH58" i="4"/>
  <c r="IG58" i="4"/>
  <c r="JF58" i="4"/>
  <c r="KE58" i="4"/>
  <c r="U59" i="4"/>
  <c r="S59" i="4"/>
  <c r="V59" i="4"/>
  <c r="X59" i="4"/>
  <c r="AR59" i="4"/>
  <c r="BN59" i="4"/>
  <c r="CM59" i="4"/>
  <c r="DL59" i="4"/>
  <c r="EK59" i="4"/>
  <c r="FJ59" i="4"/>
  <c r="GI59" i="4"/>
  <c r="HH59" i="4"/>
  <c r="IG59" i="4"/>
  <c r="JF59" i="4"/>
  <c r="KE59" i="4"/>
  <c r="U60" i="4"/>
  <c r="V60" i="4"/>
  <c r="S60" i="4"/>
  <c r="X60" i="4"/>
  <c r="AR60" i="4"/>
  <c r="BN60" i="4"/>
  <c r="CM60" i="4"/>
  <c r="DL60" i="4"/>
  <c r="EK60" i="4"/>
  <c r="FJ60" i="4"/>
  <c r="GI60" i="4"/>
  <c r="HH60" i="4"/>
  <c r="IG60" i="4"/>
  <c r="JF60" i="4"/>
  <c r="KE60" i="4"/>
  <c r="U61" i="4"/>
  <c r="V61" i="4"/>
  <c r="S61" i="4"/>
  <c r="X61" i="4"/>
  <c r="AR61" i="4"/>
  <c r="BN61" i="4"/>
  <c r="CM61" i="4"/>
  <c r="DL61" i="4"/>
  <c r="EK61" i="4"/>
  <c r="FJ61" i="4"/>
  <c r="GI61" i="4"/>
  <c r="HH61" i="4"/>
  <c r="IG61" i="4"/>
  <c r="JF61" i="4"/>
  <c r="KE61" i="4"/>
  <c r="U62" i="4"/>
  <c r="V62" i="4"/>
  <c r="S62" i="4"/>
  <c r="X62" i="4"/>
  <c r="AR62" i="4"/>
  <c r="BN62" i="4"/>
  <c r="CM62" i="4"/>
  <c r="DL62" i="4"/>
  <c r="EK62" i="4"/>
  <c r="FJ62" i="4"/>
  <c r="GI62" i="4"/>
  <c r="HH62" i="4"/>
  <c r="IG62" i="4"/>
  <c r="JF62" i="4"/>
  <c r="KE62" i="4"/>
  <c r="U63" i="4"/>
  <c r="V63" i="4"/>
  <c r="S63" i="4"/>
  <c r="X63" i="4"/>
  <c r="AR63" i="4"/>
  <c r="BN63" i="4"/>
  <c r="CM63" i="4"/>
  <c r="DL63" i="4"/>
  <c r="EK63" i="4"/>
  <c r="FJ63" i="4"/>
  <c r="GI63" i="4"/>
  <c r="HH63" i="4"/>
  <c r="IG63" i="4"/>
  <c r="JF63" i="4"/>
  <c r="KE63" i="4"/>
  <c r="U64" i="4"/>
  <c r="V64" i="4"/>
  <c r="S64" i="4"/>
  <c r="X64" i="4"/>
  <c r="AR64" i="4"/>
  <c r="BN64" i="4"/>
  <c r="CM64" i="4"/>
  <c r="DL64" i="4"/>
  <c r="EK64" i="4"/>
  <c r="FJ64" i="4"/>
  <c r="GI64" i="4"/>
  <c r="HH64" i="4"/>
  <c r="IG64" i="4"/>
  <c r="JF64" i="4"/>
  <c r="KE64" i="4"/>
  <c r="U65" i="4"/>
  <c r="V65" i="4"/>
  <c r="S65" i="4"/>
  <c r="X65" i="4"/>
  <c r="AR65" i="4"/>
  <c r="BN65" i="4"/>
  <c r="CM65" i="4"/>
  <c r="DL65" i="4"/>
  <c r="EK65" i="4"/>
  <c r="FJ65" i="4"/>
  <c r="GI65" i="4"/>
  <c r="HH65" i="4"/>
  <c r="IG65" i="4"/>
  <c r="JF65" i="4"/>
  <c r="KE65" i="4"/>
  <c r="U66" i="4"/>
  <c r="V66" i="4"/>
  <c r="S66" i="4"/>
  <c r="X66" i="4"/>
  <c r="AR66" i="4"/>
  <c r="BN66" i="4"/>
  <c r="CM66" i="4"/>
  <c r="DL66" i="4"/>
  <c r="EK66" i="4"/>
  <c r="FJ66" i="4"/>
  <c r="GI66" i="4"/>
  <c r="HH66" i="4"/>
  <c r="IG66" i="4"/>
  <c r="JF66" i="4"/>
  <c r="KE66" i="4"/>
  <c r="U67" i="4"/>
  <c r="V67" i="4"/>
  <c r="S67" i="4"/>
  <c r="X67" i="4"/>
  <c r="AR67" i="4"/>
  <c r="BN67" i="4"/>
  <c r="CM67" i="4"/>
  <c r="DL67" i="4"/>
  <c r="EK67" i="4"/>
  <c r="FJ67" i="4"/>
  <c r="GI67" i="4"/>
  <c r="HH67" i="4"/>
  <c r="IG67" i="4"/>
  <c r="JF67" i="4"/>
  <c r="KE67" i="4"/>
  <c r="U68" i="4"/>
  <c r="V68" i="4"/>
  <c r="S68" i="4"/>
  <c r="X68" i="4"/>
  <c r="AR68" i="4"/>
  <c r="BN68" i="4"/>
  <c r="CM68" i="4"/>
  <c r="DL68" i="4"/>
  <c r="EK68" i="4"/>
  <c r="FJ68" i="4"/>
  <c r="GI68" i="4"/>
  <c r="HH68" i="4"/>
  <c r="IG68" i="4"/>
  <c r="JF68" i="4"/>
  <c r="KE68" i="4"/>
  <c r="U69" i="4"/>
  <c r="V69" i="4"/>
  <c r="S69" i="4"/>
  <c r="X69" i="4"/>
  <c r="AR69" i="4"/>
  <c r="BN69" i="4"/>
  <c r="CM69" i="4"/>
  <c r="DL69" i="4"/>
  <c r="EK69" i="4"/>
  <c r="FJ69" i="4"/>
  <c r="GI69" i="4"/>
  <c r="HH69" i="4"/>
  <c r="IG69" i="4"/>
  <c r="JF69" i="4"/>
  <c r="KE69" i="4"/>
  <c r="U70" i="4"/>
  <c r="V70" i="4"/>
  <c r="S70" i="4"/>
  <c r="X70" i="4"/>
  <c r="AR70" i="4"/>
  <c r="BN70" i="4"/>
  <c r="CM70" i="4"/>
  <c r="DL70" i="4"/>
  <c r="EK70" i="4"/>
  <c r="FJ70" i="4"/>
  <c r="GI70" i="4"/>
  <c r="HH70" i="4"/>
  <c r="IG70" i="4"/>
  <c r="JF70" i="4"/>
  <c r="KE70" i="4"/>
  <c r="U71" i="4"/>
  <c r="V71" i="4"/>
  <c r="S71" i="4"/>
  <c r="X71" i="4"/>
  <c r="AR71" i="4"/>
  <c r="BN71" i="4"/>
  <c r="CM71" i="4"/>
  <c r="DL71" i="4"/>
  <c r="EK71" i="4"/>
  <c r="FJ71" i="4"/>
  <c r="GI71" i="4"/>
  <c r="HH71" i="4"/>
  <c r="IG71" i="4"/>
  <c r="JF71" i="4"/>
  <c r="KE71" i="4"/>
  <c r="U72" i="4"/>
  <c r="V72" i="4"/>
  <c r="S72" i="4"/>
  <c r="X72" i="4"/>
  <c r="AR72" i="4"/>
  <c r="BN72" i="4"/>
  <c r="CM72" i="4"/>
  <c r="DL72" i="4"/>
  <c r="EK72" i="4"/>
  <c r="FJ72" i="4"/>
  <c r="GI72" i="4"/>
  <c r="HH72" i="4"/>
  <c r="IG72" i="4"/>
  <c r="JF72" i="4"/>
  <c r="KE72" i="4"/>
  <c r="U73" i="4"/>
  <c r="V73" i="4"/>
  <c r="S73" i="4"/>
  <c r="X73" i="4"/>
  <c r="AR73" i="4"/>
  <c r="BN73" i="4"/>
  <c r="CM73" i="4"/>
  <c r="DL73" i="4"/>
  <c r="EK73" i="4"/>
  <c r="FJ73" i="4"/>
  <c r="GI73" i="4"/>
  <c r="HH73" i="4"/>
  <c r="IG73" i="4"/>
  <c r="JF73" i="4"/>
  <c r="KE73" i="4"/>
  <c r="U74" i="4"/>
  <c r="V74" i="4"/>
  <c r="S74" i="4"/>
  <c r="X74" i="4"/>
  <c r="AR74" i="4"/>
  <c r="BN74" i="4"/>
  <c r="CM74" i="4"/>
  <c r="DL74" i="4"/>
  <c r="EK74" i="4"/>
  <c r="FJ74" i="4"/>
  <c r="GI74" i="4"/>
  <c r="HH74" i="4"/>
  <c r="IG74" i="4"/>
  <c r="JF74" i="4"/>
  <c r="KE74" i="4"/>
  <c r="U75" i="4"/>
  <c r="V75" i="4"/>
  <c r="S75" i="4"/>
  <c r="X75" i="4"/>
  <c r="AR75" i="4"/>
  <c r="BN75" i="4"/>
  <c r="CM75" i="4"/>
  <c r="DL75" i="4"/>
  <c r="EK75" i="4"/>
  <c r="FJ75" i="4"/>
  <c r="GI75" i="4"/>
  <c r="HH75" i="4"/>
  <c r="IG75" i="4"/>
  <c r="JF75" i="4"/>
  <c r="KE75" i="4"/>
  <c r="U76" i="4"/>
  <c r="V76" i="4"/>
  <c r="S76" i="4"/>
  <c r="X76" i="4"/>
  <c r="AR76" i="4"/>
  <c r="BN76" i="4"/>
  <c r="CM76" i="4"/>
  <c r="DL76" i="4"/>
  <c r="EK76" i="4"/>
  <c r="FJ76" i="4"/>
  <c r="GI76" i="4"/>
  <c r="HH76" i="4"/>
  <c r="IG76" i="4"/>
  <c r="JF76" i="4"/>
  <c r="KE76" i="4"/>
  <c r="U77" i="4"/>
  <c r="V77" i="4"/>
  <c r="S77" i="4"/>
  <c r="X77" i="4"/>
  <c r="AR77" i="4"/>
  <c r="BN77" i="4"/>
  <c r="CM77" i="4"/>
  <c r="DL77" i="4"/>
  <c r="EK77" i="4"/>
  <c r="FJ77" i="4"/>
  <c r="GI77" i="4"/>
  <c r="HH77" i="4"/>
  <c r="IG77" i="4"/>
  <c r="JF77" i="4"/>
  <c r="KE77" i="4"/>
  <c r="U78" i="4"/>
  <c r="V78" i="4"/>
  <c r="S78" i="4"/>
  <c r="X78" i="4"/>
  <c r="AR78" i="4"/>
  <c r="BN78" i="4"/>
  <c r="CM78" i="4"/>
  <c r="DL78" i="4"/>
  <c r="EK78" i="4"/>
  <c r="FJ78" i="4"/>
  <c r="GI78" i="4"/>
  <c r="HH78" i="4"/>
  <c r="IG78" i="4"/>
  <c r="JF78" i="4"/>
  <c r="KE78" i="4"/>
  <c r="U79" i="4"/>
  <c r="V79" i="4"/>
  <c r="S79" i="4"/>
  <c r="X79" i="4"/>
  <c r="AR79" i="4"/>
  <c r="BN79" i="4"/>
  <c r="CM79" i="4"/>
  <c r="DL79" i="4"/>
  <c r="EK79" i="4"/>
  <c r="FJ79" i="4"/>
  <c r="GI79" i="4"/>
  <c r="HH79" i="4"/>
  <c r="IG79" i="4"/>
  <c r="JF79" i="4"/>
  <c r="KE79" i="4"/>
  <c r="U80" i="4"/>
  <c r="V80" i="4"/>
  <c r="S80" i="4"/>
  <c r="X80" i="4"/>
  <c r="AR80" i="4"/>
  <c r="BN80" i="4"/>
  <c r="CM80" i="4"/>
  <c r="DL80" i="4"/>
  <c r="EK80" i="4"/>
  <c r="FJ80" i="4"/>
  <c r="GI80" i="4"/>
  <c r="HH80" i="4"/>
  <c r="IG80" i="4"/>
  <c r="JF80" i="4"/>
  <c r="KE80" i="4"/>
  <c r="U81" i="4"/>
  <c r="V81" i="4"/>
  <c r="S81" i="4"/>
  <c r="X81" i="4"/>
  <c r="AR81" i="4"/>
  <c r="BN81" i="4"/>
  <c r="CM81" i="4"/>
  <c r="DL81" i="4"/>
  <c r="EK81" i="4"/>
  <c r="FJ81" i="4"/>
  <c r="GI81" i="4"/>
  <c r="HH81" i="4"/>
  <c r="IG81" i="4"/>
  <c r="JF81" i="4"/>
  <c r="KE81" i="4"/>
  <c r="U82" i="4"/>
  <c r="V82" i="4"/>
  <c r="S82" i="4"/>
  <c r="X82" i="4"/>
  <c r="AR82" i="4"/>
  <c r="BN82" i="4"/>
  <c r="CM82" i="4"/>
  <c r="DL82" i="4"/>
  <c r="EK82" i="4"/>
  <c r="FJ82" i="4"/>
  <c r="GI82" i="4"/>
  <c r="HH82" i="4"/>
  <c r="IG82" i="4"/>
  <c r="JF82" i="4"/>
  <c r="KE82" i="4"/>
  <c r="U83" i="4"/>
  <c r="V83" i="4"/>
  <c r="S83" i="4"/>
  <c r="X83" i="4"/>
  <c r="AR83" i="4"/>
  <c r="BN83" i="4"/>
  <c r="CM83" i="4"/>
  <c r="DL83" i="4"/>
  <c r="EK83" i="4"/>
  <c r="FJ83" i="4"/>
  <c r="GI83" i="4"/>
  <c r="HH83" i="4"/>
  <c r="IG83" i="4"/>
  <c r="JF83" i="4"/>
  <c r="KE83" i="4"/>
  <c r="U84" i="4"/>
  <c r="V84" i="4"/>
  <c r="S84" i="4"/>
  <c r="X84" i="4"/>
  <c r="AR84" i="4"/>
  <c r="BN84" i="4"/>
  <c r="CM84" i="4"/>
  <c r="DL84" i="4"/>
  <c r="EK84" i="4"/>
  <c r="FJ84" i="4"/>
  <c r="GI84" i="4"/>
  <c r="HH84" i="4"/>
  <c r="IG84" i="4"/>
  <c r="JF84" i="4"/>
  <c r="KE84" i="4"/>
  <c r="U85" i="4"/>
  <c r="V85" i="4"/>
  <c r="S85" i="4"/>
  <c r="X85" i="4"/>
  <c r="AR85" i="4"/>
  <c r="BN85" i="4"/>
  <c r="CM85" i="4"/>
  <c r="DL85" i="4"/>
  <c r="EK85" i="4"/>
  <c r="FJ85" i="4"/>
  <c r="GI85" i="4"/>
  <c r="HH85" i="4"/>
  <c r="IG85" i="4"/>
  <c r="JF85" i="4"/>
  <c r="KE85" i="4"/>
  <c r="V86" i="4"/>
  <c r="S86" i="4"/>
  <c r="U86" i="4"/>
  <c r="X86" i="4"/>
  <c r="AR86" i="4"/>
  <c r="BN86" i="4"/>
  <c r="CM86" i="4"/>
  <c r="DL86" i="4"/>
  <c r="EK86" i="4"/>
  <c r="FJ86" i="4"/>
  <c r="GI86" i="4"/>
  <c r="HH86" i="4"/>
  <c r="IG86" i="4"/>
  <c r="JF86" i="4"/>
  <c r="KE86" i="4"/>
  <c r="U87" i="4"/>
  <c r="V87" i="4"/>
  <c r="S87" i="4"/>
  <c r="X87" i="4"/>
  <c r="AR87" i="4"/>
  <c r="BN87" i="4"/>
  <c r="CM87" i="4"/>
  <c r="DL87" i="4"/>
  <c r="EK87" i="4"/>
  <c r="FJ87" i="4"/>
  <c r="GI87" i="4"/>
  <c r="HH87" i="4"/>
  <c r="IG87" i="4"/>
  <c r="JF87" i="4"/>
  <c r="KE87" i="4"/>
  <c r="U88" i="4"/>
  <c r="V88" i="4"/>
  <c r="S88" i="4"/>
  <c r="X88" i="4"/>
  <c r="AR88" i="4"/>
  <c r="BN88" i="4"/>
  <c r="CM88" i="4"/>
  <c r="DL88" i="4"/>
  <c r="EK88" i="4"/>
  <c r="FJ88" i="4"/>
  <c r="GI88" i="4"/>
  <c r="HH88" i="4"/>
  <c r="IG88" i="4"/>
  <c r="JF88" i="4"/>
  <c r="KE88" i="4"/>
  <c r="U89" i="4"/>
  <c r="V89" i="4"/>
  <c r="S89" i="4"/>
  <c r="X89" i="4"/>
  <c r="AR89" i="4"/>
  <c r="BN89" i="4"/>
  <c r="CM89" i="4"/>
  <c r="DL89" i="4"/>
  <c r="EK89" i="4"/>
  <c r="FJ89" i="4"/>
  <c r="GI89" i="4"/>
  <c r="HH89" i="4"/>
  <c r="IG89" i="4"/>
  <c r="JF89" i="4"/>
  <c r="KE89" i="4"/>
  <c r="U90" i="4"/>
  <c r="V90" i="4"/>
  <c r="S90" i="4"/>
  <c r="X90" i="4"/>
  <c r="AR90" i="4"/>
  <c r="BN90" i="4"/>
  <c r="CM90" i="4"/>
  <c r="DL90" i="4"/>
  <c r="EK90" i="4"/>
  <c r="FJ90" i="4"/>
  <c r="GI90" i="4"/>
  <c r="HH90" i="4"/>
  <c r="IG90" i="4"/>
  <c r="JF90" i="4"/>
  <c r="KE90" i="4"/>
  <c r="U91" i="4"/>
  <c r="V91" i="4"/>
  <c r="S91" i="4"/>
  <c r="X91" i="4"/>
  <c r="AR91" i="4"/>
  <c r="BN91" i="4"/>
  <c r="CM91" i="4"/>
  <c r="DL91" i="4"/>
  <c r="EK91" i="4"/>
  <c r="FJ91" i="4"/>
  <c r="GI91" i="4"/>
  <c r="HH91" i="4"/>
  <c r="IG91" i="4"/>
  <c r="JF91" i="4"/>
  <c r="KE91" i="4"/>
  <c r="U92" i="4"/>
  <c r="V92" i="4"/>
  <c r="S92" i="4"/>
  <c r="X92" i="4"/>
  <c r="AR92" i="4"/>
  <c r="BN92" i="4"/>
  <c r="CM92" i="4"/>
  <c r="DL92" i="4"/>
  <c r="EK92" i="4"/>
  <c r="FJ92" i="4"/>
  <c r="GI92" i="4"/>
  <c r="HH92" i="4"/>
  <c r="IG92" i="4"/>
  <c r="JF92" i="4"/>
  <c r="KE92" i="4"/>
  <c r="U93" i="4"/>
  <c r="V93" i="4"/>
  <c r="S93" i="4"/>
  <c r="X93" i="4"/>
  <c r="AR93" i="4"/>
  <c r="BN93" i="4"/>
  <c r="CM93" i="4"/>
  <c r="DL93" i="4"/>
  <c r="EK93" i="4"/>
  <c r="FJ93" i="4"/>
  <c r="GI93" i="4"/>
  <c r="HH93" i="4"/>
  <c r="IG93" i="4"/>
  <c r="JF93" i="4"/>
  <c r="KE93" i="4"/>
  <c r="U94" i="4"/>
  <c r="V94" i="4"/>
  <c r="S94" i="4"/>
  <c r="X94" i="4"/>
  <c r="AR94" i="4"/>
  <c r="BH94" i="4"/>
  <c r="BQ94" i="4" s="1"/>
  <c r="BN94" i="4"/>
  <c r="CM94" i="4"/>
  <c r="DL94" i="4"/>
  <c r="EK94" i="4"/>
  <c r="FJ94" i="4"/>
  <c r="GI94" i="4"/>
  <c r="HH94" i="4"/>
  <c r="IG94" i="4"/>
  <c r="JF94" i="4"/>
  <c r="KE94" i="4"/>
  <c r="U95" i="4"/>
  <c r="V95" i="4"/>
  <c r="S95" i="4"/>
  <c r="X95" i="4"/>
  <c r="AR95" i="4"/>
  <c r="BN95" i="4"/>
  <c r="CM95" i="4"/>
  <c r="DL95" i="4"/>
  <c r="EK95" i="4"/>
  <c r="FJ95" i="4"/>
  <c r="GI95" i="4"/>
  <c r="HH95" i="4"/>
  <c r="IG95" i="4"/>
  <c r="JF95" i="4"/>
  <c r="KE95" i="4"/>
  <c r="U96" i="4"/>
  <c r="V96" i="4"/>
  <c r="S96" i="4"/>
  <c r="X96" i="4"/>
  <c r="AR96" i="4"/>
  <c r="BN96" i="4"/>
  <c r="CM96" i="4"/>
  <c r="DL96" i="4"/>
  <c r="EK96" i="4"/>
  <c r="FJ96" i="4"/>
  <c r="GI96" i="4"/>
  <c r="HH96" i="4"/>
  <c r="IG96" i="4"/>
  <c r="JF96" i="4"/>
  <c r="KE96" i="4"/>
  <c r="U97" i="4"/>
  <c r="V97" i="4"/>
  <c r="S97" i="4"/>
  <c r="X97" i="4"/>
  <c r="AR97" i="4"/>
  <c r="BN97" i="4"/>
  <c r="CM97" i="4"/>
  <c r="DL97" i="4"/>
  <c r="EK97" i="4"/>
  <c r="FJ97" i="4"/>
  <c r="GI97" i="4"/>
  <c r="HH97" i="4"/>
  <c r="IG97" i="4"/>
  <c r="JF97" i="4"/>
  <c r="KE97" i="4"/>
  <c r="U98" i="4"/>
  <c r="V98" i="4"/>
  <c r="S98" i="4"/>
  <c r="X98" i="4"/>
  <c r="AR98" i="4"/>
  <c r="BN98" i="4"/>
  <c r="CM98" i="4"/>
  <c r="DL98" i="4"/>
  <c r="EK98" i="4"/>
  <c r="FJ98" i="4"/>
  <c r="GI98" i="4"/>
  <c r="HH98" i="4"/>
  <c r="IG98" i="4"/>
  <c r="JF98" i="4"/>
  <c r="KE98" i="4"/>
  <c r="U99" i="4"/>
  <c r="V99" i="4"/>
  <c r="S99" i="4"/>
  <c r="X99" i="4"/>
  <c r="AR99" i="4"/>
  <c r="BN99" i="4"/>
  <c r="CM99" i="4"/>
  <c r="DL99" i="4"/>
  <c r="EK99" i="4"/>
  <c r="FJ99" i="4"/>
  <c r="GI99" i="4"/>
  <c r="HH99" i="4"/>
  <c r="IG99" i="4"/>
  <c r="JF99" i="4"/>
  <c r="KE99" i="4"/>
  <c r="U100" i="4"/>
  <c r="V100" i="4"/>
  <c r="S100" i="4"/>
  <c r="X100" i="4"/>
  <c r="AR100" i="4"/>
  <c r="BN100" i="4"/>
  <c r="CM100" i="4"/>
  <c r="DL100" i="4"/>
  <c r="EK100" i="4"/>
  <c r="FJ100" i="4"/>
  <c r="GI100" i="4"/>
  <c r="HH100" i="4"/>
  <c r="IG100" i="4"/>
  <c r="JF100" i="4"/>
  <c r="KE100" i="4"/>
  <c r="U101" i="4"/>
  <c r="V101" i="4"/>
  <c r="S101" i="4"/>
  <c r="X101" i="4"/>
  <c r="AR101" i="4"/>
  <c r="BN101" i="4"/>
  <c r="CM101" i="4"/>
  <c r="DL101" i="4"/>
  <c r="EK101" i="4"/>
  <c r="FJ101" i="4"/>
  <c r="GI101" i="4"/>
  <c r="HH101" i="4"/>
  <c r="IG101" i="4"/>
  <c r="JF101" i="4"/>
  <c r="KE101" i="4"/>
  <c r="U102" i="4"/>
  <c r="V102" i="4"/>
  <c r="S102" i="4"/>
  <c r="X102" i="4"/>
  <c r="AR102" i="4"/>
  <c r="BN102" i="4"/>
  <c r="CM102" i="4"/>
  <c r="DL102" i="4"/>
  <c r="EK102" i="4"/>
  <c r="FJ102" i="4"/>
  <c r="GI102" i="4"/>
  <c r="HH102" i="4"/>
  <c r="IG102" i="4"/>
  <c r="JF102" i="4"/>
  <c r="KE102" i="4"/>
  <c r="U103" i="4"/>
  <c r="V103" i="4"/>
  <c r="S103" i="4"/>
  <c r="X103" i="4"/>
  <c r="AR103" i="4"/>
  <c r="BN103" i="4"/>
  <c r="CM103" i="4"/>
  <c r="DL103" i="4"/>
  <c r="EK103" i="4"/>
  <c r="FJ103" i="4"/>
  <c r="GI103" i="4"/>
  <c r="HH103" i="4"/>
  <c r="IG103" i="4"/>
  <c r="JF103" i="4"/>
  <c r="KE103" i="4"/>
  <c r="U104" i="4"/>
  <c r="V104" i="4"/>
  <c r="S104" i="4"/>
  <c r="X104" i="4"/>
  <c r="AR104" i="4"/>
  <c r="BN104" i="4"/>
  <c r="CM104" i="4"/>
  <c r="DL104" i="4"/>
  <c r="EK104" i="4"/>
  <c r="FJ104" i="4"/>
  <c r="GI104" i="4"/>
  <c r="HH104" i="4"/>
  <c r="IG104" i="4"/>
  <c r="JF104" i="4"/>
  <c r="KE104" i="4"/>
  <c r="U105" i="4"/>
  <c r="V105" i="4"/>
  <c r="S105" i="4"/>
  <c r="X105" i="4"/>
  <c r="AR105" i="4"/>
  <c r="BN105" i="4"/>
  <c r="CM105" i="4"/>
  <c r="DL105" i="4"/>
  <c r="EK105" i="4"/>
  <c r="FJ105" i="4"/>
  <c r="GI105" i="4"/>
  <c r="HH105" i="4"/>
  <c r="IG105" i="4"/>
  <c r="JF105" i="4"/>
  <c r="KE105" i="4"/>
  <c r="U106" i="4"/>
  <c r="V106" i="4"/>
  <c r="S106" i="4"/>
  <c r="X106" i="4"/>
  <c r="AR106" i="4"/>
  <c r="BN106" i="4"/>
  <c r="CM106" i="4"/>
  <c r="DL106" i="4"/>
  <c r="EK106" i="4"/>
  <c r="FJ106" i="4"/>
  <c r="GI106" i="4"/>
  <c r="HH106" i="4"/>
  <c r="IG106" i="4"/>
  <c r="JF106" i="4"/>
  <c r="KE106" i="4"/>
  <c r="U107" i="4"/>
  <c r="V107" i="4"/>
  <c r="S107" i="4"/>
  <c r="X107" i="4"/>
  <c r="AR107" i="4"/>
  <c r="BN107" i="4"/>
  <c r="CM107" i="4"/>
  <c r="DL107" i="4"/>
  <c r="EK107" i="4"/>
  <c r="FJ107" i="4"/>
  <c r="GI107" i="4"/>
  <c r="HH107" i="4"/>
  <c r="IG107" i="4"/>
  <c r="JF107" i="4"/>
  <c r="KE107" i="4"/>
  <c r="U108" i="4"/>
  <c r="V108" i="4"/>
  <c r="S108" i="4"/>
  <c r="X108" i="4"/>
  <c r="AR108" i="4"/>
  <c r="BN108" i="4"/>
  <c r="CM108" i="4"/>
  <c r="DL108" i="4"/>
  <c r="EK108" i="4"/>
  <c r="FJ108" i="4"/>
  <c r="GI108" i="4"/>
  <c r="HH108" i="4"/>
  <c r="IG108" i="4"/>
  <c r="JF108" i="4"/>
  <c r="KE108" i="4"/>
  <c r="U109" i="4"/>
  <c r="V109" i="4"/>
  <c r="S109" i="4"/>
  <c r="X109" i="4"/>
  <c r="AR109" i="4"/>
  <c r="BN109" i="4"/>
  <c r="CM109" i="4"/>
  <c r="DL109" i="4"/>
  <c r="EK109" i="4"/>
  <c r="FJ109" i="4"/>
  <c r="GI109" i="4"/>
  <c r="HH109" i="4"/>
  <c r="IG109" i="4"/>
  <c r="JF109" i="4"/>
  <c r="KE109" i="4"/>
  <c r="U110" i="4"/>
  <c r="V110" i="4"/>
  <c r="S110" i="4"/>
  <c r="X110" i="4"/>
  <c r="AR110" i="4"/>
  <c r="BN110" i="4"/>
  <c r="CM110" i="4"/>
  <c r="DL110" i="4"/>
  <c r="EK110" i="4"/>
  <c r="FJ110" i="4"/>
  <c r="GI110" i="4"/>
  <c r="HH110" i="4"/>
  <c r="IG110" i="4"/>
  <c r="JF110" i="4"/>
  <c r="KE110" i="4"/>
  <c r="U111" i="4"/>
  <c r="V111" i="4"/>
  <c r="S111" i="4"/>
  <c r="X111" i="4"/>
  <c r="AR111" i="4"/>
  <c r="BN111" i="4"/>
  <c r="CM111" i="4"/>
  <c r="DL111" i="4"/>
  <c r="EK111" i="4"/>
  <c r="FJ111" i="4"/>
  <c r="GI111" i="4"/>
  <c r="HH111" i="4"/>
  <c r="IG111" i="4"/>
  <c r="JF111" i="4"/>
  <c r="KE111" i="4"/>
  <c r="U112" i="4"/>
  <c r="V112" i="4"/>
  <c r="S112" i="4"/>
  <c r="X112" i="4"/>
  <c r="AR112" i="4"/>
  <c r="BN112" i="4"/>
  <c r="CM112" i="4"/>
  <c r="DL112" i="4"/>
  <c r="EK112" i="4"/>
  <c r="FJ112" i="4"/>
  <c r="GI112" i="4"/>
  <c r="HH112" i="4"/>
  <c r="IG112" i="4"/>
  <c r="JF112" i="4"/>
  <c r="KE112" i="4"/>
  <c r="KE13" i="4"/>
  <c r="JF13" i="4"/>
  <c r="IG13" i="4"/>
  <c r="HH13" i="4"/>
  <c r="GI13" i="4"/>
  <c r="FJ13" i="4"/>
  <c r="EK13" i="4"/>
  <c r="DL13" i="4"/>
  <c r="CM13" i="4"/>
  <c r="BH66" i="4"/>
  <c r="BQ66" i="4" s="1"/>
  <c r="BN13" i="4"/>
  <c r="S13" i="4"/>
  <c r="AU75" i="4"/>
  <c r="AT71" i="4"/>
  <c r="BH16" i="8" l="1"/>
  <c r="BQ16" i="8" s="1"/>
  <c r="BH14" i="7"/>
  <c r="BQ14" i="7" s="1"/>
  <c r="U13" i="6"/>
  <c r="BH111" i="5"/>
  <c r="BQ111" i="5" s="1"/>
  <c r="BH107" i="5"/>
  <c r="BQ107" i="5" s="1"/>
  <c r="BH104" i="4"/>
  <c r="BQ104" i="4" s="1"/>
  <c r="BH98" i="4"/>
  <c r="BQ98" i="4" s="1"/>
  <c r="BH96" i="4"/>
  <c r="BQ96" i="4" s="1"/>
  <c r="BH112" i="4"/>
  <c r="BQ112" i="4" s="1"/>
  <c r="BH100" i="4"/>
  <c r="BQ100" i="4" s="1"/>
  <c r="BH88" i="4"/>
  <c r="BQ88" i="4" s="1"/>
  <c r="BH106" i="4"/>
  <c r="BQ106" i="4" s="1"/>
  <c r="BH102" i="4"/>
  <c r="BQ102" i="4" s="1"/>
  <c r="BH110" i="4"/>
  <c r="BQ110" i="4" s="1"/>
  <c r="BH108" i="4"/>
  <c r="BQ108" i="4" s="1"/>
  <c r="BH92" i="4"/>
  <c r="BQ92" i="4" s="1"/>
  <c r="BH84" i="4"/>
  <c r="BQ84" i="4" s="1"/>
  <c r="BI87" i="4"/>
  <c r="AT112" i="4"/>
  <c r="AU111" i="4"/>
  <c r="AT109" i="4"/>
  <c r="AU106" i="4"/>
  <c r="AT104" i="4"/>
  <c r="AU103" i="4"/>
  <c r="AT101" i="4"/>
  <c r="AT90" i="4"/>
  <c r="AU89" i="4"/>
  <c r="AT88" i="4"/>
  <c r="AU87" i="4"/>
  <c r="AT82" i="4"/>
  <c r="AT81" i="4"/>
  <c r="AU80" i="4"/>
  <c r="AU79" i="4"/>
  <c r="AT74" i="4"/>
  <c r="AT73" i="4"/>
  <c r="AU72" i="4"/>
  <c r="AU71" i="4"/>
  <c r="AT69" i="4"/>
  <c r="AT111" i="4"/>
  <c r="AU108" i="4"/>
  <c r="AT106" i="4"/>
  <c r="AU105" i="4"/>
  <c r="AT103" i="4"/>
  <c r="AU100" i="4"/>
  <c r="AU98" i="4"/>
  <c r="AU96" i="4"/>
  <c r="AU94" i="4"/>
  <c r="AU92" i="4"/>
  <c r="AT89" i="4"/>
  <c r="AT87" i="4"/>
  <c r="AU86" i="4"/>
  <c r="AU84" i="4"/>
  <c r="AT80" i="4"/>
  <c r="AT79" i="4"/>
  <c r="AU78" i="4"/>
  <c r="AU77" i="4"/>
  <c r="AT72" i="4"/>
  <c r="AU70" i="4"/>
  <c r="U13" i="4"/>
  <c r="AT15" i="4"/>
  <c r="AT21" i="4"/>
  <c r="AT27" i="4"/>
  <c r="AT35" i="4"/>
  <c r="AT36" i="4"/>
  <c r="AT40" i="4"/>
  <c r="AT41" i="4"/>
  <c r="AT44" i="4"/>
  <c r="AT49" i="4"/>
  <c r="AT52" i="4"/>
  <c r="AT57" i="4"/>
  <c r="AT59" i="4"/>
  <c r="AT61" i="4"/>
  <c r="AT65" i="4"/>
  <c r="AT14" i="4"/>
  <c r="AT19" i="4"/>
  <c r="AT20" i="4"/>
  <c r="AT24" i="4"/>
  <c r="AT26" i="4"/>
  <c r="AT34" i="4"/>
  <c r="AT39" i="4"/>
  <c r="AT45" i="4"/>
  <c r="AT48" i="4"/>
  <c r="AT55" i="4"/>
  <c r="AT56" i="4"/>
  <c r="AT58" i="4"/>
  <c r="AT60" i="4"/>
  <c r="AT62" i="4"/>
  <c r="AT66" i="4"/>
  <c r="AT17" i="4"/>
  <c r="AT23" i="4"/>
  <c r="AT25" i="4"/>
  <c r="AT29" i="4"/>
  <c r="AT32" i="4"/>
  <c r="AT33" i="4"/>
  <c r="AT38" i="4"/>
  <c r="AT47" i="4"/>
  <c r="AT51" i="4"/>
  <c r="AT54" i="4"/>
  <c r="AT63" i="4"/>
  <c r="AT67" i="4"/>
  <c r="AT16" i="4"/>
  <c r="AT18" i="4"/>
  <c r="AT22" i="4"/>
  <c r="AT28" i="4"/>
  <c r="AT30" i="4"/>
  <c r="AT31" i="4"/>
  <c r="AT37" i="4"/>
  <c r="AT42" i="4"/>
  <c r="AT43" i="4"/>
  <c r="AT46" i="4"/>
  <c r="AT50" i="4"/>
  <c r="AT53" i="4"/>
  <c r="AT64" i="4"/>
  <c r="AT68" i="4"/>
  <c r="AU110" i="4"/>
  <c r="AT108" i="4"/>
  <c r="AU107" i="4"/>
  <c r="AT105" i="4"/>
  <c r="AU102" i="4"/>
  <c r="AT100" i="4"/>
  <c r="AU99" i="4"/>
  <c r="AT98" i="4"/>
  <c r="AU97" i="4"/>
  <c r="AT96" i="4"/>
  <c r="AU95" i="4"/>
  <c r="AT94" i="4"/>
  <c r="AU93" i="4"/>
  <c r="AT92" i="4"/>
  <c r="AU91" i="4"/>
  <c r="AT86" i="4"/>
  <c r="AU85" i="4"/>
  <c r="AT84" i="4"/>
  <c r="AU83" i="4"/>
  <c r="AT78" i="4"/>
  <c r="AT77" i="4"/>
  <c r="AU76" i="4"/>
  <c r="AT70" i="4"/>
  <c r="V13" i="4"/>
  <c r="AU16" i="4"/>
  <c r="AU18" i="4"/>
  <c r="AU22" i="4"/>
  <c r="AU28" i="4"/>
  <c r="AU30" i="4"/>
  <c r="AU31" i="4"/>
  <c r="AU37" i="4"/>
  <c r="AU42" i="4"/>
  <c r="AU43" i="4"/>
  <c r="AU46" i="4"/>
  <c r="AU50" i="4"/>
  <c r="AU53" i="4"/>
  <c r="AU64" i="4"/>
  <c r="AU68" i="4"/>
  <c r="AU15" i="4"/>
  <c r="AU21" i="4"/>
  <c r="AU27" i="4"/>
  <c r="AU35" i="4"/>
  <c r="AU36" i="4"/>
  <c r="AU40" i="4"/>
  <c r="AU41" i="4"/>
  <c r="AU44" i="4"/>
  <c r="AU49" i="4"/>
  <c r="AU52" i="4"/>
  <c r="AU57" i="4"/>
  <c r="AU59" i="4"/>
  <c r="AU61" i="4"/>
  <c r="AU65" i="4"/>
  <c r="AU69" i="4"/>
  <c r="AU14" i="4"/>
  <c r="AU19" i="4"/>
  <c r="AU20" i="4"/>
  <c r="AU24" i="4"/>
  <c r="AU26" i="4"/>
  <c r="AU34" i="4"/>
  <c r="AU39" i="4"/>
  <c r="AU45" i="4"/>
  <c r="AU48" i="4"/>
  <c r="AU55" i="4"/>
  <c r="AU56" i="4"/>
  <c r="AU58" i="4"/>
  <c r="AU60" i="4"/>
  <c r="AU62" i="4"/>
  <c r="AU66" i="4"/>
  <c r="AU17" i="4"/>
  <c r="AU23" i="4"/>
  <c r="AU25" i="4"/>
  <c r="AU29" i="4"/>
  <c r="AU32" i="4"/>
  <c r="AU33" i="4"/>
  <c r="AU38" i="4"/>
  <c r="AU47" i="4"/>
  <c r="AU51" i="4"/>
  <c r="AU54" i="4"/>
  <c r="AU63" i="4"/>
  <c r="AU67" i="4"/>
  <c r="AU112" i="4"/>
  <c r="AT110" i="4"/>
  <c r="AU109" i="4"/>
  <c r="AT107" i="4"/>
  <c r="AU104" i="4"/>
  <c r="AT102" i="4"/>
  <c r="AU101" i="4"/>
  <c r="AT99" i="4"/>
  <c r="AT97" i="4"/>
  <c r="AT95" i="4"/>
  <c r="AT93" i="4"/>
  <c r="AT91" i="4"/>
  <c r="AU90" i="4"/>
  <c r="AU88" i="4"/>
  <c r="AT85" i="4"/>
  <c r="AT83" i="4"/>
  <c r="AU82" i="4"/>
  <c r="AU81" i="4"/>
  <c r="AT76" i="4"/>
  <c r="AT75" i="4"/>
  <c r="AU74" i="4"/>
  <c r="AU73" i="4"/>
  <c r="AK16" i="5"/>
  <c r="AK17" i="5"/>
  <c r="AK19" i="5"/>
  <c r="AK20" i="5"/>
  <c r="AK21" i="5"/>
  <c r="AK14" i="5"/>
  <c r="AK15" i="5"/>
  <c r="AK24" i="5"/>
  <c r="AK18" i="5"/>
  <c r="AK27" i="5"/>
  <c r="AK28" i="5"/>
  <c r="AK30" i="5"/>
  <c r="AK35" i="5"/>
  <c r="AK36" i="5"/>
  <c r="AK39" i="5"/>
  <c r="AK40" i="5"/>
  <c r="AK41" i="5"/>
  <c r="AK43" i="5"/>
  <c r="AK47" i="5"/>
  <c r="AK56" i="5"/>
  <c r="AK57" i="5"/>
  <c r="AK60" i="5"/>
  <c r="AK65" i="5"/>
  <c r="AK25" i="5"/>
  <c r="AK26" i="5"/>
  <c r="AK31" i="5"/>
  <c r="AK32" i="5"/>
  <c r="AK44" i="5"/>
  <c r="AK46" i="5"/>
  <c r="AK49" i="5"/>
  <c r="AK52" i="5"/>
  <c r="AK29" i="5"/>
  <c r="AK33" i="5"/>
  <c r="AK34" i="5"/>
  <c r="AK45" i="5"/>
  <c r="AK48" i="5"/>
  <c r="AK50" i="5"/>
  <c r="AK51" i="5"/>
  <c r="AK53" i="5"/>
  <c r="AK59" i="5"/>
  <c r="AK62" i="5"/>
  <c r="AK22" i="5"/>
  <c r="AK23" i="5"/>
  <c r="AK37" i="5"/>
  <c r="AK38" i="5"/>
  <c r="AK42" i="5"/>
  <c r="AK55" i="5"/>
  <c r="AK69" i="5"/>
  <c r="AK74" i="5"/>
  <c r="AK76" i="5"/>
  <c r="AK79" i="5"/>
  <c r="AK86" i="5"/>
  <c r="AK90" i="5"/>
  <c r="AK95" i="5"/>
  <c r="AK100" i="5"/>
  <c r="AK104" i="5"/>
  <c r="AK54" i="5"/>
  <c r="AK70" i="5"/>
  <c r="AK75" i="5"/>
  <c r="AK82" i="5"/>
  <c r="AK85" i="5"/>
  <c r="AK91" i="5"/>
  <c r="AK92" i="5"/>
  <c r="AK96" i="5"/>
  <c r="AK101" i="5"/>
  <c r="AK106" i="5"/>
  <c r="AK108" i="5"/>
  <c r="AK112" i="5"/>
  <c r="AK63" i="5"/>
  <c r="AK66" i="5"/>
  <c r="AK71" i="5"/>
  <c r="AK72" i="5"/>
  <c r="AK78" i="5"/>
  <c r="AK81" i="5"/>
  <c r="AK84" i="5"/>
  <c r="AK87" i="5"/>
  <c r="AK88" i="5"/>
  <c r="AK89" i="5"/>
  <c r="AK93" i="5"/>
  <c r="AK97" i="5"/>
  <c r="AK98" i="5"/>
  <c r="AK102" i="5"/>
  <c r="AK105" i="5"/>
  <c r="AK110" i="5"/>
  <c r="AK58" i="5"/>
  <c r="AK61" i="5"/>
  <c r="AK64" i="5"/>
  <c r="AK67" i="5"/>
  <c r="AK68" i="5"/>
  <c r="AK73" i="5"/>
  <c r="AK77" i="5"/>
  <c r="AK80" i="5"/>
  <c r="AK83" i="5"/>
  <c r="AK94" i="5"/>
  <c r="AK99" i="5"/>
  <c r="AK103" i="5"/>
  <c r="AK107" i="5"/>
  <c r="AK109" i="5"/>
  <c r="AK111" i="5"/>
  <c r="AM13" i="5"/>
  <c r="AM26" i="5"/>
  <c r="AT26" i="5" s="1"/>
  <c r="AM16" i="5"/>
  <c r="AT16" i="5" s="1"/>
  <c r="AM17" i="5"/>
  <c r="AT17" i="5" s="1"/>
  <c r="AM19" i="5"/>
  <c r="AT19" i="5" s="1"/>
  <c r="AM20" i="5"/>
  <c r="AT20" i="5" s="1"/>
  <c r="AM21" i="5"/>
  <c r="AT21" i="5" s="1"/>
  <c r="AM14" i="5"/>
  <c r="AT14" i="5" s="1"/>
  <c r="AM15" i="5"/>
  <c r="AT15" i="5" s="1"/>
  <c r="AM22" i="5"/>
  <c r="AT22" i="5" s="1"/>
  <c r="AM23" i="5"/>
  <c r="AT23" i="5" s="1"/>
  <c r="AM37" i="5"/>
  <c r="AT37" i="5" s="1"/>
  <c r="AM38" i="5"/>
  <c r="AT38" i="5" s="1"/>
  <c r="AM42" i="5"/>
  <c r="AT42" i="5" s="1"/>
  <c r="AM54" i="5"/>
  <c r="AT54" i="5" s="1"/>
  <c r="AM55" i="5"/>
  <c r="AT55" i="5" s="1"/>
  <c r="AM58" i="5"/>
  <c r="AT58" i="5" s="1"/>
  <c r="AM63" i="5"/>
  <c r="AT63" i="5" s="1"/>
  <c r="AM64" i="5"/>
  <c r="AT64" i="5" s="1"/>
  <c r="AM18" i="5"/>
  <c r="AT18" i="5" s="1"/>
  <c r="AM27" i="5"/>
  <c r="AT27" i="5" s="1"/>
  <c r="AM28" i="5"/>
  <c r="AT28" i="5" s="1"/>
  <c r="AM30" i="5"/>
  <c r="AT30" i="5" s="1"/>
  <c r="AM35" i="5"/>
  <c r="AT35" i="5" s="1"/>
  <c r="AM36" i="5"/>
  <c r="AT36" i="5" s="1"/>
  <c r="AM39" i="5"/>
  <c r="AT39" i="5" s="1"/>
  <c r="AM40" i="5"/>
  <c r="AT40" i="5" s="1"/>
  <c r="AM41" i="5"/>
  <c r="AT41" i="5" s="1"/>
  <c r="AM43" i="5"/>
  <c r="AT43" i="5" s="1"/>
  <c r="AM47" i="5"/>
  <c r="AT47" i="5" s="1"/>
  <c r="AM56" i="5"/>
  <c r="AT56" i="5" s="1"/>
  <c r="AM57" i="5"/>
  <c r="AT57" i="5" s="1"/>
  <c r="AM24" i="5"/>
  <c r="AT24" i="5" s="1"/>
  <c r="AM25" i="5"/>
  <c r="AT25" i="5" s="1"/>
  <c r="AM31" i="5"/>
  <c r="AT31" i="5" s="1"/>
  <c r="AM32" i="5"/>
  <c r="AT32" i="5" s="1"/>
  <c r="AM44" i="5"/>
  <c r="AT44" i="5" s="1"/>
  <c r="AM46" i="5"/>
  <c r="AT46" i="5" s="1"/>
  <c r="AM49" i="5"/>
  <c r="AT49" i="5" s="1"/>
  <c r="AM52" i="5"/>
  <c r="AT52" i="5" s="1"/>
  <c r="AM61" i="5"/>
  <c r="AT61" i="5" s="1"/>
  <c r="AM29" i="5"/>
  <c r="AT29" i="5" s="1"/>
  <c r="AM33" i="5"/>
  <c r="AT33" i="5" s="1"/>
  <c r="AM34" i="5"/>
  <c r="AT34" i="5" s="1"/>
  <c r="AM45" i="5"/>
  <c r="AT45" i="5" s="1"/>
  <c r="AM59" i="5"/>
  <c r="AT59" i="5" s="1"/>
  <c r="AM67" i="5"/>
  <c r="AT67" i="5" s="1"/>
  <c r="AM68" i="5"/>
  <c r="AT68" i="5" s="1"/>
  <c r="AM73" i="5"/>
  <c r="AT73" i="5" s="1"/>
  <c r="AM77" i="5"/>
  <c r="AT77" i="5" s="1"/>
  <c r="AM80" i="5"/>
  <c r="AT80" i="5" s="1"/>
  <c r="AM83" i="5"/>
  <c r="AT83" i="5" s="1"/>
  <c r="AM94" i="5"/>
  <c r="AT94" i="5" s="1"/>
  <c r="AM99" i="5"/>
  <c r="AT99" i="5" s="1"/>
  <c r="AM103" i="5"/>
  <c r="AT103" i="5" s="1"/>
  <c r="AM107" i="5"/>
  <c r="AT107" i="5" s="1"/>
  <c r="AM109" i="5"/>
  <c r="AT109" i="5" s="1"/>
  <c r="AM111" i="5"/>
  <c r="AT111" i="5" s="1"/>
  <c r="AM51" i="5"/>
  <c r="AT51" i="5" s="1"/>
  <c r="AM53" i="5"/>
  <c r="AT53" i="5" s="1"/>
  <c r="AM62" i="5"/>
  <c r="AT62" i="5" s="1"/>
  <c r="AM65" i="5"/>
  <c r="AT65" i="5" s="1"/>
  <c r="AM69" i="5"/>
  <c r="AT69" i="5" s="1"/>
  <c r="AM74" i="5"/>
  <c r="AT74" i="5" s="1"/>
  <c r="AM76" i="5"/>
  <c r="AT76" i="5" s="1"/>
  <c r="AM79" i="5"/>
  <c r="AT79" i="5" s="1"/>
  <c r="AM86" i="5"/>
  <c r="AT86" i="5" s="1"/>
  <c r="AM90" i="5"/>
  <c r="AT90" i="5" s="1"/>
  <c r="AM95" i="5"/>
  <c r="AT95" i="5" s="1"/>
  <c r="AM100" i="5"/>
  <c r="AT100" i="5" s="1"/>
  <c r="AM104" i="5"/>
  <c r="AT104" i="5" s="1"/>
  <c r="AM50" i="5"/>
  <c r="AT50" i="5" s="1"/>
  <c r="AM60" i="5"/>
  <c r="AT60" i="5" s="1"/>
  <c r="AM70" i="5"/>
  <c r="AT70" i="5" s="1"/>
  <c r="AM75" i="5"/>
  <c r="AT75" i="5" s="1"/>
  <c r="AM82" i="5"/>
  <c r="AT82" i="5" s="1"/>
  <c r="AM85" i="5"/>
  <c r="AT85" i="5" s="1"/>
  <c r="AM91" i="5"/>
  <c r="AT91" i="5" s="1"/>
  <c r="AM92" i="5"/>
  <c r="AT92" i="5" s="1"/>
  <c r="AM96" i="5"/>
  <c r="AT96" i="5" s="1"/>
  <c r="AM101" i="5"/>
  <c r="AT101" i="5" s="1"/>
  <c r="AM106" i="5"/>
  <c r="AT106" i="5" s="1"/>
  <c r="AM108" i="5"/>
  <c r="AT108" i="5" s="1"/>
  <c r="AM112" i="5"/>
  <c r="AT112" i="5" s="1"/>
  <c r="AM48" i="5"/>
  <c r="AT48" i="5" s="1"/>
  <c r="AM66" i="5"/>
  <c r="AT66" i="5" s="1"/>
  <c r="AM71" i="5"/>
  <c r="AT71" i="5" s="1"/>
  <c r="AM72" i="5"/>
  <c r="AT72" i="5" s="1"/>
  <c r="AM78" i="5"/>
  <c r="AT78" i="5" s="1"/>
  <c r="AM81" i="5"/>
  <c r="AT81" i="5" s="1"/>
  <c r="AM84" i="5"/>
  <c r="AT84" i="5" s="1"/>
  <c r="AM87" i="5"/>
  <c r="AT87" i="5" s="1"/>
  <c r="AM88" i="5"/>
  <c r="AT88" i="5" s="1"/>
  <c r="AM89" i="5"/>
  <c r="AT89" i="5" s="1"/>
  <c r="AM93" i="5"/>
  <c r="AT93" i="5" s="1"/>
  <c r="AM97" i="5"/>
  <c r="AT97" i="5" s="1"/>
  <c r="AM98" i="5"/>
  <c r="AT98" i="5" s="1"/>
  <c r="AM102" i="5"/>
  <c r="AT102" i="5" s="1"/>
  <c r="AM105" i="5"/>
  <c r="AT105" i="5" s="1"/>
  <c r="AM110" i="5"/>
  <c r="AT110" i="5" s="1"/>
  <c r="V13" i="5"/>
  <c r="AN18" i="5"/>
  <c r="AU18" i="5" s="1"/>
  <c r="AN22" i="5"/>
  <c r="AU22" i="5" s="1"/>
  <c r="AN23" i="5"/>
  <c r="AU23" i="5" s="1"/>
  <c r="AN25" i="5"/>
  <c r="AU25" i="5" s="1"/>
  <c r="AN26" i="5"/>
  <c r="AU26" i="5" s="1"/>
  <c r="AN19" i="5"/>
  <c r="AU19" i="5" s="1"/>
  <c r="AN21" i="5"/>
  <c r="AU21" i="5" s="1"/>
  <c r="AN29" i="5"/>
  <c r="AU29" i="5" s="1"/>
  <c r="AN33" i="5"/>
  <c r="AU33" i="5" s="1"/>
  <c r="AN34" i="5"/>
  <c r="AU34" i="5" s="1"/>
  <c r="AN45" i="5"/>
  <c r="AU45" i="5" s="1"/>
  <c r="AN48" i="5"/>
  <c r="AU48" i="5" s="1"/>
  <c r="AN50" i="5"/>
  <c r="AU50" i="5" s="1"/>
  <c r="AN51" i="5"/>
  <c r="AU51" i="5" s="1"/>
  <c r="AN53" i="5"/>
  <c r="AU53" i="5" s="1"/>
  <c r="AN59" i="5"/>
  <c r="AU59" i="5" s="1"/>
  <c r="AN62" i="5"/>
  <c r="AU62" i="5" s="1"/>
  <c r="AN14" i="5"/>
  <c r="AU14" i="5" s="1"/>
  <c r="AN15" i="5"/>
  <c r="AU15" i="5" s="1"/>
  <c r="AN16" i="5"/>
  <c r="AU16" i="5" s="1"/>
  <c r="AN37" i="5"/>
  <c r="AU37" i="5" s="1"/>
  <c r="AN38" i="5"/>
  <c r="AU38" i="5" s="1"/>
  <c r="AN42" i="5"/>
  <c r="AU42" i="5" s="1"/>
  <c r="AN54" i="5"/>
  <c r="AU54" i="5" s="1"/>
  <c r="AN55" i="5"/>
  <c r="AU55" i="5" s="1"/>
  <c r="AN17" i="5"/>
  <c r="AU17" i="5" s="1"/>
  <c r="AN20" i="5"/>
  <c r="AU20" i="5" s="1"/>
  <c r="AN27" i="5"/>
  <c r="AU27" i="5" s="1"/>
  <c r="AN28" i="5"/>
  <c r="AU28" i="5" s="1"/>
  <c r="AN30" i="5"/>
  <c r="AU30" i="5" s="1"/>
  <c r="AN35" i="5"/>
  <c r="AU35" i="5" s="1"/>
  <c r="AN36" i="5"/>
  <c r="AU36" i="5" s="1"/>
  <c r="AN39" i="5"/>
  <c r="AU39" i="5" s="1"/>
  <c r="AN40" i="5"/>
  <c r="AU40" i="5" s="1"/>
  <c r="AN41" i="5"/>
  <c r="AU41" i="5" s="1"/>
  <c r="AN43" i="5"/>
  <c r="AU43" i="5" s="1"/>
  <c r="AN47" i="5"/>
  <c r="AU47" i="5" s="1"/>
  <c r="AN56" i="5"/>
  <c r="AU56" i="5" s="1"/>
  <c r="AN57" i="5"/>
  <c r="AU57" i="5" s="1"/>
  <c r="AN60" i="5"/>
  <c r="AU60" i="5" s="1"/>
  <c r="AN65" i="5"/>
  <c r="AU65" i="5" s="1"/>
  <c r="AN24" i="5"/>
  <c r="AU24" i="5" s="1"/>
  <c r="AN31" i="5"/>
  <c r="AU31" i="5" s="1"/>
  <c r="AN32" i="5"/>
  <c r="AU32" i="5" s="1"/>
  <c r="AN44" i="5"/>
  <c r="AU44" i="5" s="1"/>
  <c r="AN46" i="5"/>
  <c r="AU46" i="5" s="1"/>
  <c r="AN58" i="5"/>
  <c r="AU58" i="5" s="1"/>
  <c r="AN61" i="5"/>
  <c r="AU61" i="5" s="1"/>
  <c r="AN64" i="5"/>
  <c r="AU64" i="5" s="1"/>
  <c r="AN66" i="5"/>
  <c r="AU66" i="5" s="1"/>
  <c r="AN71" i="5"/>
  <c r="AU71" i="5" s="1"/>
  <c r="AN72" i="5"/>
  <c r="AU72" i="5" s="1"/>
  <c r="AN78" i="5"/>
  <c r="AU78" i="5" s="1"/>
  <c r="AN81" i="5"/>
  <c r="AU81" i="5" s="1"/>
  <c r="AN84" i="5"/>
  <c r="AU84" i="5" s="1"/>
  <c r="AN87" i="5"/>
  <c r="AU87" i="5" s="1"/>
  <c r="AN88" i="5"/>
  <c r="AU88" i="5" s="1"/>
  <c r="AN89" i="5"/>
  <c r="AU89" i="5" s="1"/>
  <c r="AN93" i="5"/>
  <c r="AU93" i="5" s="1"/>
  <c r="AN97" i="5"/>
  <c r="AU97" i="5" s="1"/>
  <c r="AN98" i="5"/>
  <c r="AU98" i="5" s="1"/>
  <c r="AN102" i="5"/>
  <c r="AU102" i="5" s="1"/>
  <c r="AN105" i="5"/>
  <c r="AU105" i="5" s="1"/>
  <c r="AN110" i="5"/>
  <c r="AU110" i="5" s="1"/>
  <c r="AN67" i="5"/>
  <c r="AU67" i="5" s="1"/>
  <c r="AN68" i="5"/>
  <c r="AU68" i="5" s="1"/>
  <c r="AN73" i="5"/>
  <c r="AU73" i="5" s="1"/>
  <c r="AN77" i="5"/>
  <c r="AU77" i="5" s="1"/>
  <c r="AN80" i="5"/>
  <c r="AU80" i="5" s="1"/>
  <c r="AN83" i="5"/>
  <c r="AU83" i="5" s="1"/>
  <c r="AN94" i="5"/>
  <c r="AU94" i="5" s="1"/>
  <c r="AN99" i="5"/>
  <c r="AU99" i="5" s="1"/>
  <c r="AN103" i="5"/>
  <c r="AU103" i="5" s="1"/>
  <c r="AN107" i="5"/>
  <c r="AU107" i="5" s="1"/>
  <c r="AN109" i="5"/>
  <c r="AU109" i="5" s="1"/>
  <c r="AN111" i="5"/>
  <c r="AU111" i="5" s="1"/>
  <c r="AN49" i="5"/>
  <c r="AU49" i="5" s="1"/>
  <c r="AN69" i="5"/>
  <c r="AU69" i="5" s="1"/>
  <c r="AN74" i="5"/>
  <c r="AU74" i="5" s="1"/>
  <c r="AN76" i="5"/>
  <c r="AU76" i="5" s="1"/>
  <c r="AN79" i="5"/>
  <c r="AU79" i="5" s="1"/>
  <c r="AN86" i="5"/>
  <c r="AU86" i="5" s="1"/>
  <c r="AN90" i="5"/>
  <c r="AU90" i="5" s="1"/>
  <c r="AN95" i="5"/>
  <c r="AU95" i="5" s="1"/>
  <c r="AN100" i="5"/>
  <c r="AU100" i="5" s="1"/>
  <c r="AN104" i="5"/>
  <c r="AU104" i="5" s="1"/>
  <c r="AN52" i="5"/>
  <c r="AU52" i="5" s="1"/>
  <c r="AN63" i="5"/>
  <c r="AU63" i="5" s="1"/>
  <c r="AN70" i="5"/>
  <c r="AU70" i="5" s="1"/>
  <c r="AN75" i="5"/>
  <c r="AU75" i="5" s="1"/>
  <c r="AN82" i="5"/>
  <c r="AU82" i="5" s="1"/>
  <c r="AN85" i="5"/>
  <c r="AU85" i="5" s="1"/>
  <c r="AN91" i="5"/>
  <c r="AU91" i="5" s="1"/>
  <c r="AN92" i="5"/>
  <c r="AU92" i="5" s="1"/>
  <c r="AN96" i="5"/>
  <c r="AU96" i="5" s="1"/>
  <c r="AN101" i="5"/>
  <c r="AU101" i="5" s="1"/>
  <c r="AN106" i="5"/>
  <c r="AU106" i="5" s="1"/>
  <c r="AN108" i="5"/>
  <c r="AU108" i="5" s="1"/>
  <c r="AN112" i="5"/>
  <c r="AU112" i="5" s="1"/>
  <c r="U13" i="5"/>
  <c r="AJ13" i="5"/>
  <c r="AJ14" i="5"/>
  <c r="AJ15" i="5"/>
  <c r="AJ24" i="5"/>
  <c r="AJ18" i="5"/>
  <c r="AJ22" i="5"/>
  <c r="AJ23" i="5"/>
  <c r="AJ25" i="5"/>
  <c r="AJ27" i="5"/>
  <c r="AJ16" i="5"/>
  <c r="AJ26" i="5"/>
  <c r="AJ31" i="5"/>
  <c r="AJ32" i="5"/>
  <c r="AJ44" i="5"/>
  <c r="AJ46" i="5"/>
  <c r="AJ49" i="5"/>
  <c r="AJ52" i="5"/>
  <c r="AJ61" i="5"/>
  <c r="AJ66" i="5"/>
  <c r="AJ17" i="5"/>
  <c r="AJ20" i="5"/>
  <c r="AJ29" i="5"/>
  <c r="AJ33" i="5"/>
  <c r="AJ34" i="5"/>
  <c r="AJ45" i="5"/>
  <c r="AJ48" i="5"/>
  <c r="AJ50" i="5"/>
  <c r="AJ51" i="5"/>
  <c r="AJ53" i="5"/>
  <c r="AJ37" i="5"/>
  <c r="AJ38" i="5"/>
  <c r="AJ42" i="5"/>
  <c r="AJ54" i="5"/>
  <c r="AJ55" i="5"/>
  <c r="AJ58" i="5"/>
  <c r="AJ63" i="5"/>
  <c r="AJ64" i="5"/>
  <c r="AJ19" i="5"/>
  <c r="AJ21" i="5"/>
  <c r="AJ28" i="5"/>
  <c r="AJ30" i="5"/>
  <c r="AJ35" i="5"/>
  <c r="AJ36" i="5"/>
  <c r="AJ39" i="5"/>
  <c r="AJ40" i="5"/>
  <c r="AJ41" i="5"/>
  <c r="AJ43" i="5"/>
  <c r="AJ47" i="5"/>
  <c r="AJ56" i="5"/>
  <c r="AJ57" i="5"/>
  <c r="AJ62" i="5"/>
  <c r="AJ65" i="5"/>
  <c r="AJ70" i="5"/>
  <c r="AJ75" i="5"/>
  <c r="AJ82" i="5"/>
  <c r="AJ85" i="5"/>
  <c r="AJ91" i="5"/>
  <c r="AJ92" i="5"/>
  <c r="AJ96" i="5"/>
  <c r="AJ101" i="5"/>
  <c r="AJ106" i="5"/>
  <c r="AJ108" i="5"/>
  <c r="AJ60" i="5"/>
  <c r="AJ71" i="5"/>
  <c r="AJ72" i="5"/>
  <c r="AJ78" i="5"/>
  <c r="AJ81" i="5"/>
  <c r="AJ84" i="5"/>
  <c r="AJ87" i="5"/>
  <c r="AJ88" i="5"/>
  <c r="AJ89" i="5"/>
  <c r="AJ93" i="5"/>
  <c r="AJ97" i="5"/>
  <c r="AJ98" i="5"/>
  <c r="AJ102" i="5"/>
  <c r="AJ105" i="5"/>
  <c r="AJ110" i="5"/>
  <c r="AJ67" i="5"/>
  <c r="AJ68" i="5"/>
  <c r="AJ73" i="5"/>
  <c r="AJ77" i="5"/>
  <c r="AJ80" i="5"/>
  <c r="AJ83" i="5"/>
  <c r="AJ94" i="5"/>
  <c r="AJ99" i="5"/>
  <c r="AJ103" i="5"/>
  <c r="AJ107" i="5"/>
  <c r="AJ109" i="5"/>
  <c r="AJ111" i="5"/>
  <c r="AJ59" i="5"/>
  <c r="AJ69" i="5"/>
  <c r="AJ74" i="5"/>
  <c r="AJ76" i="5"/>
  <c r="AJ79" i="5"/>
  <c r="AJ86" i="5"/>
  <c r="AJ90" i="5"/>
  <c r="AJ95" i="5"/>
  <c r="AJ100" i="5"/>
  <c r="AJ104" i="5"/>
  <c r="AJ112" i="5"/>
  <c r="AN37" i="6"/>
  <c r="AU37" i="6" s="1"/>
  <c r="AN13" i="6"/>
  <c r="BM19" i="6" s="1"/>
  <c r="BT19" i="6" s="1"/>
  <c r="AN22" i="6"/>
  <c r="AU22" i="6" s="1"/>
  <c r="AJ24" i="6"/>
  <c r="AJ21" i="6"/>
  <c r="AJ14" i="6"/>
  <c r="AJ20" i="6"/>
  <c r="AJ16" i="6"/>
  <c r="AN17" i="6"/>
  <c r="AU17" i="6" s="1"/>
  <c r="AM26" i="6"/>
  <c r="AT26" i="6" s="1"/>
  <c r="AM45" i="6"/>
  <c r="AT45" i="6" s="1"/>
  <c r="AK13" i="8"/>
  <c r="BJ22" i="8" s="1"/>
  <c r="AK20" i="8"/>
  <c r="AK24" i="8"/>
  <c r="AM14" i="6"/>
  <c r="AT14" i="6" s="1"/>
  <c r="AM18" i="6"/>
  <c r="AT18" i="6" s="1"/>
  <c r="AK14" i="7"/>
  <c r="AK16" i="8"/>
  <c r="BJ18" i="8"/>
  <c r="BJ26" i="8"/>
  <c r="BH17" i="8"/>
  <c r="BQ17" i="8" s="1"/>
  <c r="BH13" i="8"/>
  <c r="BH20" i="8"/>
  <c r="BQ20" i="8" s="1"/>
  <c r="BH24" i="8"/>
  <c r="BQ24" i="8" s="1"/>
  <c r="BH28" i="8"/>
  <c r="BQ28" i="8" s="1"/>
  <c r="AN111" i="8"/>
  <c r="AU111" i="8" s="1"/>
  <c r="AN109" i="8"/>
  <c r="AU109" i="8" s="1"/>
  <c r="AN112" i="8"/>
  <c r="AU112" i="8" s="1"/>
  <c r="AN105" i="8"/>
  <c r="AU105" i="8" s="1"/>
  <c r="AN110" i="8"/>
  <c r="AU110" i="8" s="1"/>
  <c r="AN108" i="8"/>
  <c r="AU108" i="8" s="1"/>
  <c r="AN103" i="8"/>
  <c r="AU103" i="8" s="1"/>
  <c r="AN107" i="8"/>
  <c r="AU107" i="8" s="1"/>
  <c r="AN102" i="8"/>
  <c r="AU102" i="8" s="1"/>
  <c r="AN106" i="8"/>
  <c r="AU106" i="8" s="1"/>
  <c r="AN104" i="8"/>
  <c r="AU104" i="8" s="1"/>
  <c r="AN99" i="8"/>
  <c r="AU99" i="8" s="1"/>
  <c r="AN98" i="8"/>
  <c r="AU98" i="8" s="1"/>
  <c r="AN101" i="8"/>
  <c r="AU101" i="8" s="1"/>
  <c r="AN97" i="8"/>
  <c r="AU97" i="8" s="1"/>
  <c r="AN94" i="8"/>
  <c r="AU94" i="8" s="1"/>
  <c r="AN93" i="8"/>
  <c r="AU93" i="8" s="1"/>
  <c r="AN89" i="8"/>
  <c r="AU89" i="8" s="1"/>
  <c r="AN100" i="8"/>
  <c r="AU100" i="8" s="1"/>
  <c r="AN96" i="8"/>
  <c r="AU96" i="8" s="1"/>
  <c r="AN92" i="8"/>
  <c r="AU92" i="8" s="1"/>
  <c r="AN88" i="8"/>
  <c r="AU88" i="8" s="1"/>
  <c r="AN95" i="8"/>
  <c r="AU95" i="8" s="1"/>
  <c r="AN86" i="8"/>
  <c r="AU86" i="8" s="1"/>
  <c r="AN85" i="8"/>
  <c r="AU85" i="8" s="1"/>
  <c r="AN81" i="8"/>
  <c r="AU81" i="8" s="1"/>
  <c r="AN90" i="8"/>
  <c r="AU90" i="8" s="1"/>
  <c r="AN84" i="8"/>
  <c r="AU84" i="8" s="1"/>
  <c r="AN80" i="8"/>
  <c r="AU80" i="8" s="1"/>
  <c r="AN76" i="8"/>
  <c r="AU76" i="8" s="1"/>
  <c r="AN83" i="8"/>
  <c r="AU83" i="8" s="1"/>
  <c r="AN79" i="8"/>
  <c r="AU79" i="8" s="1"/>
  <c r="AN75" i="8"/>
  <c r="AU75" i="8" s="1"/>
  <c r="AN91" i="8"/>
  <c r="AU91" i="8" s="1"/>
  <c r="AN87" i="8"/>
  <c r="AU87" i="8" s="1"/>
  <c r="AN82" i="8"/>
  <c r="AU82" i="8" s="1"/>
  <c r="AN78" i="8"/>
  <c r="AU78" i="8" s="1"/>
  <c r="AN77" i="8"/>
  <c r="AU77" i="8" s="1"/>
  <c r="AN72" i="8"/>
  <c r="AU72" i="8" s="1"/>
  <c r="AN71" i="8"/>
  <c r="AU71" i="8" s="1"/>
  <c r="AN67" i="8"/>
  <c r="AU67" i="8" s="1"/>
  <c r="AN63" i="8"/>
  <c r="AU63" i="8" s="1"/>
  <c r="AN59" i="8"/>
  <c r="AU59" i="8" s="1"/>
  <c r="AN74" i="8"/>
  <c r="AU74" i="8" s="1"/>
  <c r="AN70" i="8"/>
  <c r="AU70" i="8" s="1"/>
  <c r="AN66" i="8"/>
  <c r="AU66" i="8" s="1"/>
  <c r="AN73" i="8"/>
  <c r="AU73" i="8" s="1"/>
  <c r="AN69" i="8"/>
  <c r="AU69" i="8" s="1"/>
  <c r="AN65" i="8"/>
  <c r="AU65" i="8" s="1"/>
  <c r="AN61" i="8"/>
  <c r="AU61" i="8" s="1"/>
  <c r="AN57" i="8"/>
  <c r="AU57" i="8" s="1"/>
  <c r="AN68" i="8"/>
  <c r="AU68" i="8" s="1"/>
  <c r="AN54" i="8"/>
  <c r="AU54" i="8" s="1"/>
  <c r="AN50" i="8"/>
  <c r="AU50" i="8" s="1"/>
  <c r="AN64" i="8"/>
  <c r="AU64" i="8" s="1"/>
  <c r="AN62" i="8"/>
  <c r="AU62" i="8" s="1"/>
  <c r="AN60" i="8"/>
  <c r="AU60" i="8" s="1"/>
  <c r="AN58" i="8"/>
  <c r="AU58" i="8" s="1"/>
  <c r="AN53" i="8"/>
  <c r="AU53" i="8" s="1"/>
  <c r="AN49" i="8"/>
  <c r="AU49" i="8" s="1"/>
  <c r="AN45" i="8"/>
  <c r="AU45" i="8" s="1"/>
  <c r="AN56" i="8"/>
  <c r="AU56" i="8" s="1"/>
  <c r="AN52" i="8"/>
  <c r="AU52" i="8" s="1"/>
  <c r="AN48" i="8"/>
  <c r="AU48" i="8" s="1"/>
  <c r="AN44" i="8"/>
  <c r="AU44" i="8" s="1"/>
  <c r="AN51" i="8"/>
  <c r="AU51" i="8" s="1"/>
  <c r="AN41" i="8"/>
  <c r="AU41" i="8" s="1"/>
  <c r="AN37" i="8"/>
  <c r="AU37" i="8" s="1"/>
  <c r="AN33" i="8"/>
  <c r="AU33" i="8" s="1"/>
  <c r="AN55" i="8"/>
  <c r="AU55" i="8" s="1"/>
  <c r="AN40" i="8"/>
  <c r="AU40" i="8" s="1"/>
  <c r="AN36" i="8"/>
  <c r="AU36" i="8" s="1"/>
  <c r="AN32" i="8"/>
  <c r="AU32" i="8" s="1"/>
  <c r="AN43" i="8"/>
  <c r="AU43" i="8" s="1"/>
  <c r="AN39" i="8"/>
  <c r="AU39" i="8" s="1"/>
  <c r="AN35" i="8"/>
  <c r="AU35" i="8" s="1"/>
  <c r="BJ111" i="8"/>
  <c r="BJ112" i="8"/>
  <c r="BJ109" i="8"/>
  <c r="BJ110" i="8"/>
  <c r="BJ108" i="8"/>
  <c r="BJ105" i="8"/>
  <c r="BJ107" i="8"/>
  <c r="BJ104" i="8"/>
  <c r="BJ103" i="8"/>
  <c r="BJ102" i="8"/>
  <c r="BJ99" i="8"/>
  <c r="BJ98" i="8"/>
  <c r="BJ106" i="8"/>
  <c r="BJ101" i="8"/>
  <c r="BJ97" i="8"/>
  <c r="BJ94" i="8"/>
  <c r="BJ100" i="8"/>
  <c r="BJ93" i="8"/>
  <c r="BJ89" i="8"/>
  <c r="BJ96" i="8"/>
  <c r="BJ92" i="8"/>
  <c r="BJ88" i="8"/>
  <c r="BJ90" i="8"/>
  <c r="BJ86" i="8"/>
  <c r="BJ85" i="8"/>
  <c r="BJ81" i="8"/>
  <c r="BJ91" i="8"/>
  <c r="BJ84" i="8"/>
  <c r="BJ83" i="8"/>
  <c r="BJ82" i="8"/>
  <c r="BJ80" i="8"/>
  <c r="BJ76" i="8"/>
  <c r="BJ87" i="8"/>
  <c r="BJ79" i="8"/>
  <c r="BJ75" i="8"/>
  <c r="BJ78" i="8"/>
  <c r="BJ77" i="8"/>
  <c r="BJ73" i="8"/>
  <c r="BJ71" i="8"/>
  <c r="BJ67" i="8"/>
  <c r="BJ63" i="8"/>
  <c r="BJ59" i="8"/>
  <c r="BJ74" i="8"/>
  <c r="BJ70" i="8"/>
  <c r="BJ66" i="8"/>
  <c r="BJ95" i="8"/>
  <c r="BJ69" i="8"/>
  <c r="BJ65" i="8"/>
  <c r="BJ61" i="8"/>
  <c r="BJ57" i="8"/>
  <c r="BJ54" i="8"/>
  <c r="BJ50" i="8"/>
  <c r="BJ56" i="8"/>
  <c r="BJ53" i="8"/>
  <c r="BJ49" i="8"/>
  <c r="BJ45" i="8"/>
  <c r="BJ72" i="8"/>
  <c r="BJ64" i="8"/>
  <c r="BJ62" i="8"/>
  <c r="BJ60" i="8"/>
  <c r="BJ58" i="8"/>
  <c r="BJ52" i="8"/>
  <c r="BJ48" i="8"/>
  <c r="BJ44" i="8"/>
  <c r="BJ55" i="8"/>
  <c r="BJ43" i="8"/>
  <c r="BJ41" i="8"/>
  <c r="BJ37" i="8"/>
  <c r="BJ33" i="8"/>
  <c r="BJ46" i="8"/>
  <c r="BJ40" i="8"/>
  <c r="BJ36" i="8"/>
  <c r="BJ32" i="8"/>
  <c r="BJ47" i="8"/>
  <c r="BJ39" i="8"/>
  <c r="BJ35" i="8"/>
  <c r="CG112" i="8"/>
  <c r="CP112" i="8" s="1"/>
  <c r="CG111" i="8"/>
  <c r="CP111" i="8" s="1"/>
  <c r="CG110" i="8"/>
  <c r="CP110" i="8" s="1"/>
  <c r="CG109" i="8"/>
  <c r="CP109" i="8" s="1"/>
  <c r="CG108" i="8"/>
  <c r="CP108" i="8" s="1"/>
  <c r="CG106" i="8"/>
  <c r="CP106" i="8" s="1"/>
  <c r="CG105" i="8"/>
  <c r="CP105" i="8" s="1"/>
  <c r="CG107" i="8"/>
  <c r="CP107" i="8" s="1"/>
  <c r="CG104" i="8"/>
  <c r="CP104" i="8" s="1"/>
  <c r="CG101" i="8"/>
  <c r="CP101" i="8" s="1"/>
  <c r="CG103" i="8"/>
  <c r="CP103" i="8" s="1"/>
  <c r="CG100" i="8"/>
  <c r="CP100" i="8" s="1"/>
  <c r="CG99" i="8"/>
  <c r="CP99" i="8" s="1"/>
  <c r="CG98" i="8"/>
  <c r="CP98" i="8" s="1"/>
  <c r="CG95" i="8"/>
  <c r="CP95" i="8" s="1"/>
  <c r="CG91" i="8"/>
  <c r="CP91" i="8" s="1"/>
  <c r="CG94" i="8"/>
  <c r="CP94" i="8" s="1"/>
  <c r="CG90" i="8"/>
  <c r="CP90" i="8" s="1"/>
  <c r="CG102" i="8"/>
  <c r="CP102" i="8" s="1"/>
  <c r="CG93" i="8"/>
  <c r="CP93" i="8" s="1"/>
  <c r="CG89" i="8"/>
  <c r="CP89" i="8" s="1"/>
  <c r="CG87" i="8"/>
  <c r="CP87" i="8" s="1"/>
  <c r="CG83" i="8"/>
  <c r="CP83" i="8" s="1"/>
  <c r="CG86" i="8"/>
  <c r="CP86" i="8" s="1"/>
  <c r="CG82" i="8"/>
  <c r="CP82" i="8" s="1"/>
  <c r="CG92" i="8"/>
  <c r="CP92" i="8" s="1"/>
  <c r="CG85" i="8"/>
  <c r="CP85" i="8" s="1"/>
  <c r="CG81" i="8"/>
  <c r="CP81" i="8" s="1"/>
  <c r="CG88" i="8"/>
  <c r="CP88" i="8" s="1"/>
  <c r="CG84" i="8"/>
  <c r="CP84" i="8" s="1"/>
  <c r="CG77" i="8"/>
  <c r="CP77" i="8" s="1"/>
  <c r="CG73" i="8"/>
  <c r="CP73" i="8" s="1"/>
  <c r="CG97" i="8"/>
  <c r="CP97" i="8" s="1"/>
  <c r="CG96" i="8"/>
  <c r="CP96" i="8" s="1"/>
  <c r="CG80" i="8"/>
  <c r="CP80" i="8" s="1"/>
  <c r="CG76" i="8"/>
  <c r="CP76" i="8" s="1"/>
  <c r="CG72" i="8"/>
  <c r="CP72" i="8" s="1"/>
  <c r="CG79" i="8"/>
  <c r="CP79" i="8" s="1"/>
  <c r="CG75" i="8"/>
  <c r="CP75" i="8" s="1"/>
  <c r="CG68" i="8"/>
  <c r="CP68" i="8" s="1"/>
  <c r="CG64" i="8"/>
  <c r="CP64" i="8" s="1"/>
  <c r="CG60" i="8"/>
  <c r="CP60" i="8" s="1"/>
  <c r="CG56" i="8"/>
  <c r="CP56" i="8" s="1"/>
  <c r="CG74" i="8"/>
  <c r="CP74" i="8" s="1"/>
  <c r="CG71" i="8"/>
  <c r="CP71" i="8" s="1"/>
  <c r="CG67" i="8"/>
  <c r="CP67" i="8" s="1"/>
  <c r="CG78" i="8"/>
  <c r="CP78" i="8" s="1"/>
  <c r="CG70" i="8"/>
  <c r="CP70" i="8" s="1"/>
  <c r="CG66" i="8"/>
  <c r="CP66" i="8" s="1"/>
  <c r="CG62" i="8"/>
  <c r="CP62" i="8" s="1"/>
  <c r="CG58" i="8"/>
  <c r="CP58" i="8" s="1"/>
  <c r="CG55" i="8"/>
  <c r="CP55" i="8" s="1"/>
  <c r="CG51" i="8"/>
  <c r="CP51" i="8" s="1"/>
  <c r="CG47" i="8"/>
  <c r="CP47" i="8" s="1"/>
  <c r="CG69" i="8"/>
  <c r="CP69" i="8" s="1"/>
  <c r="CG65" i="8"/>
  <c r="CP65" i="8" s="1"/>
  <c r="CG63" i="8"/>
  <c r="CP63" i="8" s="1"/>
  <c r="CG61" i="8"/>
  <c r="CP61" i="8" s="1"/>
  <c r="CG59" i="8"/>
  <c r="CP59" i="8" s="1"/>
  <c r="CG57" i="8"/>
  <c r="CP57" i="8" s="1"/>
  <c r="CG54" i="8"/>
  <c r="CP54" i="8" s="1"/>
  <c r="CG50" i="8"/>
  <c r="CP50" i="8" s="1"/>
  <c r="CG46" i="8"/>
  <c r="CP46" i="8" s="1"/>
  <c r="CG53" i="8"/>
  <c r="CP53" i="8" s="1"/>
  <c r="CG49" i="8"/>
  <c r="CP49" i="8" s="1"/>
  <c r="CG45" i="8"/>
  <c r="CP45" i="8" s="1"/>
  <c r="CG43" i="8"/>
  <c r="CP43" i="8" s="1"/>
  <c r="CG42" i="8"/>
  <c r="CP42" i="8" s="1"/>
  <c r="CG38" i="8"/>
  <c r="CP38" i="8" s="1"/>
  <c r="CG34" i="8"/>
  <c r="CP34" i="8" s="1"/>
  <c r="CG30" i="8"/>
  <c r="CP30" i="8" s="1"/>
  <c r="CG41" i="8"/>
  <c r="CP41" i="8" s="1"/>
  <c r="CG37" i="8"/>
  <c r="CP37" i="8" s="1"/>
  <c r="CG33" i="8"/>
  <c r="CP33" i="8" s="1"/>
  <c r="CG29" i="8"/>
  <c r="CP29" i="8" s="1"/>
  <c r="CG48" i="8"/>
  <c r="CP48" i="8" s="1"/>
  <c r="CG44" i="8"/>
  <c r="CP44" i="8" s="1"/>
  <c r="CG40" i="8"/>
  <c r="CP40" i="8" s="1"/>
  <c r="CG36" i="8"/>
  <c r="CP36" i="8" s="1"/>
  <c r="CG32" i="8"/>
  <c r="CP32" i="8" s="1"/>
  <c r="BQ13" i="8"/>
  <c r="AN15" i="8"/>
  <c r="AU15" i="8" s="1"/>
  <c r="BJ15" i="8"/>
  <c r="AM16" i="8"/>
  <c r="AT16" i="8" s="1"/>
  <c r="BI16" i="8"/>
  <c r="CG16" i="8"/>
  <c r="CP16" i="8" s="1"/>
  <c r="AN19" i="8"/>
  <c r="AU19" i="8" s="1"/>
  <c r="BJ19" i="8"/>
  <c r="AM20" i="8"/>
  <c r="AT20" i="8" s="1"/>
  <c r="BI20" i="8"/>
  <c r="CG20" i="8"/>
  <c r="CP20" i="8" s="1"/>
  <c r="AK21" i="8"/>
  <c r="BH21" i="8"/>
  <c r="BQ21" i="8" s="1"/>
  <c r="AN23" i="8"/>
  <c r="AU23" i="8" s="1"/>
  <c r="BJ23" i="8"/>
  <c r="AM24" i="8"/>
  <c r="AT24" i="8" s="1"/>
  <c r="BI24" i="8"/>
  <c r="CG24" i="8"/>
  <c r="CP24" i="8" s="1"/>
  <c r="AK25" i="8"/>
  <c r="BH25" i="8"/>
  <c r="BQ25" i="8" s="1"/>
  <c r="AJ26" i="8"/>
  <c r="AN27" i="8"/>
  <c r="AU27" i="8" s="1"/>
  <c r="BJ27" i="8"/>
  <c r="AM28" i="8"/>
  <c r="AT28" i="8" s="1"/>
  <c r="BI28" i="8"/>
  <c r="CG28" i="8"/>
  <c r="CP28" i="8" s="1"/>
  <c r="AK29" i="8"/>
  <c r="BH29" i="8"/>
  <c r="BQ29" i="8" s="1"/>
  <c r="AN30" i="8"/>
  <c r="AU30" i="8" s="1"/>
  <c r="AM31" i="8"/>
  <c r="AT31" i="8" s="1"/>
  <c r="BI31" i="8"/>
  <c r="AJ33" i="8"/>
  <c r="AJ37" i="8"/>
  <c r="AN47" i="8"/>
  <c r="AU47" i="8" s="1"/>
  <c r="BH62" i="8"/>
  <c r="BQ62" i="8" s="1"/>
  <c r="AM112" i="8"/>
  <c r="AT112" i="8" s="1"/>
  <c r="AM110" i="8"/>
  <c r="AT110" i="8" s="1"/>
  <c r="AM111" i="8"/>
  <c r="AT111" i="8" s="1"/>
  <c r="AM109" i="8"/>
  <c r="AT109" i="8" s="1"/>
  <c r="AM107" i="8"/>
  <c r="AT107" i="8" s="1"/>
  <c r="AM106" i="8"/>
  <c r="AT106" i="8" s="1"/>
  <c r="AM105" i="8"/>
  <c r="AT105" i="8" s="1"/>
  <c r="AM104" i="8"/>
  <c r="AT104" i="8" s="1"/>
  <c r="AM101" i="8"/>
  <c r="AT101" i="8" s="1"/>
  <c r="AM103" i="8"/>
  <c r="AT103" i="8" s="1"/>
  <c r="AM100" i="8"/>
  <c r="AT100" i="8" s="1"/>
  <c r="AM99" i="8"/>
  <c r="AT99" i="8" s="1"/>
  <c r="AM98" i="8"/>
  <c r="AT98" i="8" s="1"/>
  <c r="AM95" i="8"/>
  <c r="AT95" i="8" s="1"/>
  <c r="AM91" i="8"/>
  <c r="AT91" i="8" s="1"/>
  <c r="AM108" i="8"/>
  <c r="AT108" i="8" s="1"/>
  <c r="AM94" i="8"/>
  <c r="AT94" i="8" s="1"/>
  <c r="AM90" i="8"/>
  <c r="AT90" i="8" s="1"/>
  <c r="AM93" i="8"/>
  <c r="AT93" i="8" s="1"/>
  <c r="AM89" i="8"/>
  <c r="AT89" i="8" s="1"/>
  <c r="AM102" i="8"/>
  <c r="AT102" i="8" s="1"/>
  <c r="AM97" i="8"/>
  <c r="AT97" i="8" s="1"/>
  <c r="AM88" i="8"/>
  <c r="AT88" i="8" s="1"/>
  <c r="AM87" i="8"/>
  <c r="AT87" i="8" s="1"/>
  <c r="AM83" i="8"/>
  <c r="AT83" i="8" s="1"/>
  <c r="AM86" i="8"/>
  <c r="AT86" i="8" s="1"/>
  <c r="AM82" i="8"/>
  <c r="AT82" i="8" s="1"/>
  <c r="AM92" i="8"/>
  <c r="AT92" i="8" s="1"/>
  <c r="AM85" i="8"/>
  <c r="AT85" i="8" s="1"/>
  <c r="AM81" i="8"/>
  <c r="AT81" i="8" s="1"/>
  <c r="AM84" i="8"/>
  <c r="AT84" i="8" s="1"/>
  <c r="AM77" i="8"/>
  <c r="AT77" i="8" s="1"/>
  <c r="AM73" i="8"/>
  <c r="AT73" i="8" s="1"/>
  <c r="AM80" i="8"/>
  <c r="AT80" i="8" s="1"/>
  <c r="AM76" i="8"/>
  <c r="AT76" i="8" s="1"/>
  <c r="AM72" i="8"/>
  <c r="AT72" i="8" s="1"/>
  <c r="AM96" i="8"/>
  <c r="AT96" i="8" s="1"/>
  <c r="AM79" i="8"/>
  <c r="AT79" i="8" s="1"/>
  <c r="AM75" i="8"/>
  <c r="AT75" i="8" s="1"/>
  <c r="AM68" i="8"/>
  <c r="AT68" i="8" s="1"/>
  <c r="AM64" i="8"/>
  <c r="AT64" i="8" s="1"/>
  <c r="AM60" i="8"/>
  <c r="AT60" i="8" s="1"/>
  <c r="AM56" i="8"/>
  <c r="AT56" i="8" s="1"/>
  <c r="AM78" i="8"/>
  <c r="AT78" i="8" s="1"/>
  <c r="AM71" i="8"/>
  <c r="AT71" i="8" s="1"/>
  <c r="AM67" i="8"/>
  <c r="AT67" i="8" s="1"/>
  <c r="AM74" i="8"/>
  <c r="AT74" i="8" s="1"/>
  <c r="AM70" i="8"/>
  <c r="AT70" i="8" s="1"/>
  <c r="AM66" i="8"/>
  <c r="AT66" i="8" s="1"/>
  <c r="AM62" i="8"/>
  <c r="AT62" i="8" s="1"/>
  <c r="AM58" i="8"/>
  <c r="AT58" i="8" s="1"/>
  <c r="AM69" i="8"/>
  <c r="AT69" i="8" s="1"/>
  <c r="AM55" i="8"/>
  <c r="AT55" i="8" s="1"/>
  <c r="AM51" i="8"/>
  <c r="AT51" i="8" s="1"/>
  <c r="AM47" i="8"/>
  <c r="AT47" i="8" s="1"/>
  <c r="AM65" i="8"/>
  <c r="AT65" i="8" s="1"/>
  <c r="AM63" i="8"/>
  <c r="AT63" i="8" s="1"/>
  <c r="AM61" i="8"/>
  <c r="AT61" i="8" s="1"/>
  <c r="AM59" i="8"/>
  <c r="AT59" i="8" s="1"/>
  <c r="AM57" i="8"/>
  <c r="AT57" i="8" s="1"/>
  <c r="AM54" i="8"/>
  <c r="AT54" i="8" s="1"/>
  <c r="AM50" i="8"/>
  <c r="AT50" i="8" s="1"/>
  <c r="AM46" i="8"/>
  <c r="AT46" i="8" s="1"/>
  <c r="AM53" i="8"/>
  <c r="AT53" i="8" s="1"/>
  <c r="AM49" i="8"/>
  <c r="AT49" i="8" s="1"/>
  <c r="AM45" i="8"/>
  <c r="AT45" i="8" s="1"/>
  <c r="AM44" i="8"/>
  <c r="AT44" i="8" s="1"/>
  <c r="AM42" i="8"/>
  <c r="AT42" i="8" s="1"/>
  <c r="AM38" i="8"/>
  <c r="AT38" i="8" s="1"/>
  <c r="AM34" i="8"/>
  <c r="AT34" i="8" s="1"/>
  <c r="AM30" i="8"/>
  <c r="AT30" i="8" s="1"/>
  <c r="AM41" i="8"/>
  <c r="AT41" i="8" s="1"/>
  <c r="AM37" i="8"/>
  <c r="AT37" i="8" s="1"/>
  <c r="AM33" i="8"/>
  <c r="AT33" i="8" s="1"/>
  <c r="AM48" i="8"/>
  <c r="AT48" i="8" s="1"/>
  <c r="AM40" i="8"/>
  <c r="AT40" i="8" s="1"/>
  <c r="AM36" i="8"/>
  <c r="AT36" i="8" s="1"/>
  <c r="AM32" i="8"/>
  <c r="AT32" i="8" s="1"/>
  <c r="BI112" i="8"/>
  <c r="BI110" i="8"/>
  <c r="BI109" i="8"/>
  <c r="BI106" i="8"/>
  <c r="BI108" i="8"/>
  <c r="BI105" i="8"/>
  <c r="BI111" i="8"/>
  <c r="BI104" i="8"/>
  <c r="BI101" i="8"/>
  <c r="BI103" i="8"/>
  <c r="BI100" i="8"/>
  <c r="BI107" i="8"/>
  <c r="BI99" i="8"/>
  <c r="BI102" i="8"/>
  <c r="BI98" i="8"/>
  <c r="BI95" i="8"/>
  <c r="BI91" i="8"/>
  <c r="BI94" i="8"/>
  <c r="BI90" i="8"/>
  <c r="BI97" i="8"/>
  <c r="BI93" i="8"/>
  <c r="BI89" i="8"/>
  <c r="BI87" i="8"/>
  <c r="BI83" i="8"/>
  <c r="BI92" i="8"/>
  <c r="BI88" i="8"/>
  <c r="BI86" i="8"/>
  <c r="BI82" i="8"/>
  <c r="BI96" i="8"/>
  <c r="BI85" i="8"/>
  <c r="BI81" i="8"/>
  <c r="BI77" i="8"/>
  <c r="BI73" i="8"/>
  <c r="BI80" i="8"/>
  <c r="BI76" i="8"/>
  <c r="BI72" i="8"/>
  <c r="BI79" i="8"/>
  <c r="BI75" i="8"/>
  <c r="BI68" i="8"/>
  <c r="BI64" i="8"/>
  <c r="BI60" i="8"/>
  <c r="BI56" i="8"/>
  <c r="BI84" i="8"/>
  <c r="BI78" i="8"/>
  <c r="BI71" i="8"/>
  <c r="BI67" i="8"/>
  <c r="BI74" i="8"/>
  <c r="BI70" i="8"/>
  <c r="BI66" i="8"/>
  <c r="BI62" i="8"/>
  <c r="BI58" i="8"/>
  <c r="BI69" i="8"/>
  <c r="BI65" i="8"/>
  <c r="BI55" i="8"/>
  <c r="BI51" i="8"/>
  <c r="BI47" i="8"/>
  <c r="BI54" i="8"/>
  <c r="BI50" i="8"/>
  <c r="BI46" i="8"/>
  <c r="BI53" i="8"/>
  <c r="BI49" i="8"/>
  <c r="BI45" i="8"/>
  <c r="BI61" i="8"/>
  <c r="BI42" i="8"/>
  <c r="BI38" i="8"/>
  <c r="BI34" i="8"/>
  <c r="BI30" i="8"/>
  <c r="BI59" i="8"/>
  <c r="BI48" i="8"/>
  <c r="BI43" i="8"/>
  <c r="BI41" i="8"/>
  <c r="BI37" i="8"/>
  <c r="BI33" i="8"/>
  <c r="BI57" i="8"/>
  <c r="BI52" i="8"/>
  <c r="BI40" i="8"/>
  <c r="BI36" i="8"/>
  <c r="BI32" i="8"/>
  <c r="AM15" i="8"/>
  <c r="AT15" i="8" s="1"/>
  <c r="BI15" i="8"/>
  <c r="AM23" i="8"/>
  <c r="AT23" i="8" s="1"/>
  <c r="BI23" i="8"/>
  <c r="AJ112" i="8"/>
  <c r="AJ111" i="8"/>
  <c r="AJ110" i="8"/>
  <c r="AJ108" i="8"/>
  <c r="AJ109" i="8"/>
  <c r="AJ104" i="8"/>
  <c r="AJ107" i="8"/>
  <c r="AJ106" i="8"/>
  <c r="AJ103" i="8"/>
  <c r="AJ102" i="8"/>
  <c r="AJ101" i="8"/>
  <c r="AJ98" i="8"/>
  <c r="AJ105" i="8"/>
  <c r="AJ97" i="8"/>
  <c r="AJ100" i="8"/>
  <c r="AJ99" i="8"/>
  <c r="AJ93" i="8"/>
  <c r="AJ96" i="8"/>
  <c r="AJ92" i="8"/>
  <c r="AJ88" i="8"/>
  <c r="AJ95" i="8"/>
  <c r="AJ91" i="8"/>
  <c r="AJ89" i="8"/>
  <c r="AJ85" i="8"/>
  <c r="AJ84" i="8"/>
  <c r="AJ87" i="8"/>
  <c r="AJ83" i="8"/>
  <c r="AJ79" i="8"/>
  <c r="AJ75" i="8"/>
  <c r="AJ90" i="8"/>
  <c r="AJ86" i="8"/>
  <c r="AJ81" i="8"/>
  <c r="AJ78" i="8"/>
  <c r="AJ74" i="8"/>
  <c r="AJ77" i="8"/>
  <c r="AJ94" i="8"/>
  <c r="AJ70" i="8"/>
  <c r="AJ66" i="8"/>
  <c r="AJ62" i="8"/>
  <c r="AJ58" i="8"/>
  <c r="AJ80" i="8"/>
  <c r="AJ69" i="8"/>
  <c r="AJ82" i="8"/>
  <c r="AJ76" i="8"/>
  <c r="AJ72" i="8"/>
  <c r="AJ68" i="8"/>
  <c r="AJ64" i="8"/>
  <c r="AJ60" i="8"/>
  <c r="AJ73" i="8"/>
  <c r="AJ71" i="8"/>
  <c r="AJ67" i="8"/>
  <c r="AJ56" i="8"/>
  <c r="AJ53" i="8"/>
  <c r="AJ49" i="8"/>
  <c r="AJ52" i="8"/>
  <c r="AJ48" i="8"/>
  <c r="AJ65" i="8"/>
  <c r="AJ63" i="8"/>
  <c r="AJ61" i="8"/>
  <c r="AJ59" i="8"/>
  <c r="AJ57" i="8"/>
  <c r="AJ55" i="8"/>
  <c r="AJ51" i="8"/>
  <c r="AJ47" i="8"/>
  <c r="AJ43" i="8"/>
  <c r="AJ54" i="8"/>
  <c r="AJ46" i="8"/>
  <c r="AJ40" i="8"/>
  <c r="AJ36" i="8"/>
  <c r="AJ32" i="8"/>
  <c r="AJ45" i="8"/>
  <c r="AJ39" i="8"/>
  <c r="AJ35" i="8"/>
  <c r="AJ31" i="8"/>
  <c r="AJ44" i="8"/>
  <c r="AJ42" i="8"/>
  <c r="AJ38" i="8"/>
  <c r="AJ34" i="8"/>
  <c r="AM13" i="8"/>
  <c r="BI13" i="8"/>
  <c r="CG13" i="8"/>
  <c r="AK14" i="8"/>
  <c r="BH14" i="8"/>
  <c r="BQ14" i="8" s="1"/>
  <c r="AJ15" i="8"/>
  <c r="AN16" i="8"/>
  <c r="AU16" i="8" s="1"/>
  <c r="BJ16" i="8"/>
  <c r="AM17" i="8"/>
  <c r="AT17" i="8" s="1"/>
  <c r="BI17" i="8"/>
  <c r="CG17" i="8"/>
  <c r="CP17" i="8" s="1"/>
  <c r="AK18" i="8"/>
  <c r="BH18" i="8"/>
  <c r="BQ18" i="8" s="1"/>
  <c r="AJ19" i="8"/>
  <c r="AN20" i="8"/>
  <c r="AU20" i="8" s="1"/>
  <c r="BJ20" i="8"/>
  <c r="AM21" i="8"/>
  <c r="AT21" i="8" s="1"/>
  <c r="BI21" i="8"/>
  <c r="CG21" i="8"/>
  <c r="CP21" i="8" s="1"/>
  <c r="AK22" i="8"/>
  <c r="BH22" i="8"/>
  <c r="BQ22" i="8" s="1"/>
  <c r="AJ23" i="8"/>
  <c r="AN24" i="8"/>
  <c r="AU24" i="8" s="1"/>
  <c r="BJ24" i="8"/>
  <c r="AM25" i="8"/>
  <c r="AT25" i="8" s="1"/>
  <c r="BI25" i="8"/>
  <c r="CG25" i="8"/>
  <c r="CP25" i="8" s="1"/>
  <c r="AK26" i="8"/>
  <c r="BH26" i="8"/>
  <c r="BQ26" i="8" s="1"/>
  <c r="AJ27" i="8"/>
  <c r="AN28" i="8"/>
  <c r="AU28" i="8" s="1"/>
  <c r="BJ28" i="8"/>
  <c r="AM29" i="8"/>
  <c r="AT29" i="8" s="1"/>
  <c r="BI29" i="8"/>
  <c r="AN31" i="8"/>
  <c r="AU31" i="8" s="1"/>
  <c r="BJ31" i="8"/>
  <c r="AK32" i="8"/>
  <c r="BH32" i="8"/>
  <c r="BQ32" i="8" s="1"/>
  <c r="AM35" i="8"/>
  <c r="AT35" i="8" s="1"/>
  <c r="CG35" i="8"/>
  <c r="CP35" i="8" s="1"/>
  <c r="AK36" i="8"/>
  <c r="BH36" i="8"/>
  <c r="BQ36" i="8" s="1"/>
  <c r="AM39" i="8"/>
  <c r="AT39" i="8" s="1"/>
  <c r="CG39" i="8"/>
  <c r="CP39" i="8" s="1"/>
  <c r="AN46" i="8"/>
  <c r="AU46" i="8" s="1"/>
  <c r="CG52" i="8"/>
  <c r="CP52" i="8" s="1"/>
  <c r="BI63" i="8"/>
  <c r="BJ68" i="8"/>
  <c r="AM19" i="8"/>
  <c r="AT19" i="8" s="1"/>
  <c r="BI19" i="8"/>
  <c r="AM27" i="8"/>
  <c r="AT27" i="8" s="1"/>
  <c r="BI27" i="8"/>
  <c r="AK112" i="8"/>
  <c r="AK111" i="8"/>
  <c r="AK110" i="8"/>
  <c r="AK107" i="8"/>
  <c r="AK108" i="8"/>
  <c r="AK106" i="8"/>
  <c r="AK105" i="8"/>
  <c r="AK104" i="8"/>
  <c r="AK102" i="8"/>
  <c r="AK101" i="8"/>
  <c r="AK109" i="8"/>
  <c r="AK97" i="8"/>
  <c r="AK100" i="8"/>
  <c r="AK99" i="8"/>
  <c r="AK103" i="8"/>
  <c r="AK98" i="8"/>
  <c r="AK96" i="8"/>
  <c r="AK92" i="8"/>
  <c r="AK95" i="8"/>
  <c r="AK91" i="8"/>
  <c r="AK94" i="8"/>
  <c r="AK90" i="8"/>
  <c r="AK84" i="8"/>
  <c r="AK93" i="8"/>
  <c r="AK88" i="8"/>
  <c r="AK87" i="8"/>
  <c r="AK83" i="8"/>
  <c r="AK86" i="8"/>
  <c r="AK82" i="8"/>
  <c r="AK89" i="8"/>
  <c r="AK81" i="8"/>
  <c r="AK78" i="8"/>
  <c r="AK74" i="8"/>
  <c r="AK77" i="8"/>
  <c r="AK73" i="8"/>
  <c r="AK80" i="8"/>
  <c r="AK76" i="8"/>
  <c r="AK69" i="8"/>
  <c r="AK65" i="8"/>
  <c r="AK61" i="8"/>
  <c r="AK57" i="8"/>
  <c r="AK85" i="8"/>
  <c r="AK75" i="8"/>
  <c r="AK72" i="8"/>
  <c r="AK68" i="8"/>
  <c r="AK71" i="8"/>
  <c r="AK67" i="8"/>
  <c r="AK63" i="8"/>
  <c r="AK59" i="8"/>
  <c r="AK52" i="8"/>
  <c r="AK48" i="8"/>
  <c r="AK79" i="8"/>
  <c r="AK55" i="8"/>
  <c r="AK51" i="8"/>
  <c r="AK47" i="8"/>
  <c r="AK70" i="8"/>
  <c r="AK66" i="8"/>
  <c r="AK64" i="8"/>
  <c r="AK62" i="8"/>
  <c r="AK60" i="8"/>
  <c r="AK58" i="8"/>
  <c r="AK54" i="8"/>
  <c r="AK50" i="8"/>
  <c r="AK46" i="8"/>
  <c r="AK45" i="8"/>
  <c r="AK43" i="8"/>
  <c r="AK39" i="8"/>
  <c r="AK35" i="8"/>
  <c r="AK31" i="8"/>
  <c r="AK49" i="8"/>
  <c r="AK44" i="8"/>
  <c r="AK42" i="8"/>
  <c r="AK38" i="8"/>
  <c r="AK34" i="8"/>
  <c r="AK30" i="8"/>
  <c r="AK56" i="8"/>
  <c r="AK53" i="8"/>
  <c r="AK41" i="8"/>
  <c r="AK37" i="8"/>
  <c r="AK33" i="8"/>
  <c r="U13" i="8"/>
  <c r="BH111" i="8"/>
  <c r="BQ111" i="8" s="1"/>
  <c r="BH107" i="8"/>
  <c r="BQ107" i="8" s="1"/>
  <c r="BH112" i="8"/>
  <c r="BQ112" i="8" s="1"/>
  <c r="BH109" i="8"/>
  <c r="BQ109" i="8" s="1"/>
  <c r="BH106" i="8"/>
  <c r="BQ106" i="8" s="1"/>
  <c r="BH110" i="8"/>
  <c r="BQ110" i="8" s="1"/>
  <c r="BH108" i="8"/>
  <c r="BQ108" i="8" s="1"/>
  <c r="BH105" i="8"/>
  <c r="BQ105" i="8" s="1"/>
  <c r="BH102" i="8"/>
  <c r="BQ102" i="8" s="1"/>
  <c r="BH104" i="8"/>
  <c r="BQ104" i="8" s="1"/>
  <c r="BH101" i="8"/>
  <c r="BQ101" i="8" s="1"/>
  <c r="BH97" i="8"/>
  <c r="BQ97" i="8" s="1"/>
  <c r="BH100" i="8"/>
  <c r="BQ100" i="8" s="1"/>
  <c r="BH99" i="8"/>
  <c r="BQ99" i="8" s="1"/>
  <c r="BH98" i="8"/>
  <c r="BQ98" i="8" s="1"/>
  <c r="BH96" i="8"/>
  <c r="BQ96" i="8" s="1"/>
  <c r="BH92" i="8"/>
  <c r="BQ92" i="8" s="1"/>
  <c r="BH103" i="8"/>
  <c r="BQ103" i="8" s="1"/>
  <c r="BH95" i="8"/>
  <c r="BQ95" i="8" s="1"/>
  <c r="BH91" i="8"/>
  <c r="BQ91" i="8" s="1"/>
  <c r="BH94" i="8"/>
  <c r="BQ94" i="8" s="1"/>
  <c r="BH90" i="8"/>
  <c r="BQ90" i="8" s="1"/>
  <c r="BH84" i="8"/>
  <c r="BQ84" i="8" s="1"/>
  <c r="BH93" i="8"/>
  <c r="BQ93" i="8" s="1"/>
  <c r="BH89" i="8"/>
  <c r="BQ89" i="8" s="1"/>
  <c r="BH87" i="8"/>
  <c r="BQ87" i="8" s="1"/>
  <c r="BH83" i="8"/>
  <c r="BQ83" i="8" s="1"/>
  <c r="BH88" i="8"/>
  <c r="BQ88" i="8" s="1"/>
  <c r="BH86" i="8"/>
  <c r="BQ86" i="8" s="1"/>
  <c r="BH82" i="8"/>
  <c r="BQ82" i="8" s="1"/>
  <c r="BH78" i="8"/>
  <c r="BQ78" i="8" s="1"/>
  <c r="BH74" i="8"/>
  <c r="BQ74" i="8" s="1"/>
  <c r="BH77" i="8"/>
  <c r="BQ77" i="8" s="1"/>
  <c r="BH73" i="8"/>
  <c r="BQ73" i="8" s="1"/>
  <c r="BH81" i="8"/>
  <c r="BQ81" i="8" s="1"/>
  <c r="BH80" i="8"/>
  <c r="BQ80" i="8" s="1"/>
  <c r="BH76" i="8"/>
  <c r="BQ76" i="8" s="1"/>
  <c r="BH72" i="8"/>
  <c r="BQ72" i="8" s="1"/>
  <c r="BH69" i="8"/>
  <c r="BQ69" i="8" s="1"/>
  <c r="BH65" i="8"/>
  <c r="BQ65" i="8" s="1"/>
  <c r="BH61" i="8"/>
  <c r="BQ61" i="8" s="1"/>
  <c r="BH57" i="8"/>
  <c r="BQ57" i="8" s="1"/>
  <c r="BH75" i="8"/>
  <c r="BQ75" i="8" s="1"/>
  <c r="BH68" i="8"/>
  <c r="BQ68" i="8" s="1"/>
  <c r="BH85" i="8"/>
  <c r="BQ85" i="8" s="1"/>
  <c r="BH71" i="8"/>
  <c r="BQ71" i="8" s="1"/>
  <c r="BH67" i="8"/>
  <c r="BQ67" i="8" s="1"/>
  <c r="BH63" i="8"/>
  <c r="BQ63" i="8" s="1"/>
  <c r="BH59" i="8"/>
  <c r="BQ59" i="8" s="1"/>
  <c r="BH52" i="8"/>
  <c r="BQ52" i="8" s="1"/>
  <c r="BH48" i="8"/>
  <c r="BQ48" i="8" s="1"/>
  <c r="BH55" i="8"/>
  <c r="BQ55" i="8" s="1"/>
  <c r="BH51" i="8"/>
  <c r="BQ51" i="8" s="1"/>
  <c r="BH47" i="8"/>
  <c r="BQ47" i="8" s="1"/>
  <c r="BH79" i="8"/>
  <c r="BQ79" i="8" s="1"/>
  <c r="BH70" i="8"/>
  <c r="BQ70" i="8" s="1"/>
  <c r="BH66" i="8"/>
  <c r="BQ66" i="8" s="1"/>
  <c r="BH56" i="8"/>
  <c r="BQ56" i="8" s="1"/>
  <c r="BH54" i="8"/>
  <c r="BQ54" i="8" s="1"/>
  <c r="BH50" i="8"/>
  <c r="BQ50" i="8" s="1"/>
  <c r="BH46" i="8"/>
  <c r="BQ46" i="8" s="1"/>
  <c r="BH60" i="8"/>
  <c r="BQ60" i="8" s="1"/>
  <c r="BH44" i="8"/>
  <c r="BQ44" i="8" s="1"/>
  <c r="BH39" i="8"/>
  <c r="BQ39" i="8" s="1"/>
  <c r="BH35" i="8"/>
  <c r="BQ35" i="8" s="1"/>
  <c r="BH31" i="8"/>
  <c r="BQ31" i="8" s="1"/>
  <c r="BH58" i="8"/>
  <c r="BQ58" i="8" s="1"/>
  <c r="BH49" i="8"/>
  <c r="BQ49" i="8" s="1"/>
  <c r="BH42" i="8"/>
  <c r="BQ42" i="8" s="1"/>
  <c r="BH38" i="8"/>
  <c r="BQ38" i="8" s="1"/>
  <c r="BH34" i="8"/>
  <c r="BQ34" i="8" s="1"/>
  <c r="BH30" i="8"/>
  <c r="BQ30" i="8" s="1"/>
  <c r="BH64" i="8"/>
  <c r="BQ64" i="8" s="1"/>
  <c r="BH53" i="8"/>
  <c r="BQ53" i="8" s="1"/>
  <c r="BH45" i="8"/>
  <c r="BQ45" i="8" s="1"/>
  <c r="BH43" i="8"/>
  <c r="BQ43" i="8" s="1"/>
  <c r="BH41" i="8"/>
  <c r="BQ41" i="8" s="1"/>
  <c r="BH37" i="8"/>
  <c r="BQ37" i="8" s="1"/>
  <c r="BH33" i="8"/>
  <c r="BQ33" i="8" s="1"/>
  <c r="AN13" i="8"/>
  <c r="AR13" i="8"/>
  <c r="BJ13" i="8"/>
  <c r="AM14" i="8"/>
  <c r="AT14" i="8" s="1"/>
  <c r="BI14" i="8"/>
  <c r="CG14" i="8"/>
  <c r="CP14" i="8" s="1"/>
  <c r="AK15" i="8"/>
  <c r="BH15" i="8"/>
  <c r="BQ15" i="8" s="1"/>
  <c r="AN17" i="8"/>
  <c r="AU17" i="8" s="1"/>
  <c r="BJ17" i="8"/>
  <c r="AM18" i="8"/>
  <c r="AT18" i="8" s="1"/>
  <c r="BI18" i="8"/>
  <c r="CG18" i="8"/>
  <c r="CP18" i="8" s="1"/>
  <c r="AK19" i="8"/>
  <c r="BH19" i="8"/>
  <c r="BQ19" i="8" s="1"/>
  <c r="AN21" i="8"/>
  <c r="AU21" i="8" s="1"/>
  <c r="BJ21" i="8"/>
  <c r="AM22" i="8"/>
  <c r="AT22" i="8" s="1"/>
  <c r="BI22" i="8"/>
  <c r="CG22" i="8"/>
  <c r="CP22" i="8" s="1"/>
  <c r="AK23" i="8"/>
  <c r="BH23" i="8"/>
  <c r="BQ23" i="8" s="1"/>
  <c r="AJ24" i="8"/>
  <c r="AN25" i="8"/>
  <c r="AU25" i="8" s="1"/>
  <c r="BJ25" i="8"/>
  <c r="AM26" i="8"/>
  <c r="AT26" i="8" s="1"/>
  <c r="BI26" i="8"/>
  <c r="CG26" i="8"/>
  <c r="CP26" i="8" s="1"/>
  <c r="AK27" i="8"/>
  <c r="BH27" i="8"/>
  <c r="BQ27" i="8" s="1"/>
  <c r="AJ28" i="8"/>
  <c r="AN29" i="8"/>
  <c r="AU29" i="8" s="1"/>
  <c r="BJ29" i="8"/>
  <c r="BJ30" i="8"/>
  <c r="CG31" i="8"/>
  <c r="CP31" i="8" s="1"/>
  <c r="AN34" i="8"/>
  <c r="AU34" i="8" s="1"/>
  <c r="BJ34" i="8"/>
  <c r="BI35" i="8"/>
  <c r="AN38" i="8"/>
  <c r="AU38" i="8" s="1"/>
  <c r="BJ38" i="8"/>
  <c r="BI39" i="8"/>
  <c r="AN42" i="8"/>
  <c r="AU42" i="8" s="1"/>
  <c r="BJ42" i="8"/>
  <c r="AM43" i="8"/>
  <c r="AT43" i="8" s="1"/>
  <c r="AJ50" i="8"/>
  <c r="BJ51" i="8"/>
  <c r="AN112" i="7"/>
  <c r="AU112" i="7" s="1"/>
  <c r="AN111" i="7"/>
  <c r="AU111" i="7" s="1"/>
  <c r="AN109" i="7"/>
  <c r="AU109" i="7" s="1"/>
  <c r="AN108" i="7"/>
  <c r="AU108" i="7" s="1"/>
  <c r="AN107" i="7"/>
  <c r="AU107" i="7" s="1"/>
  <c r="AN110" i="7"/>
  <c r="AU110" i="7" s="1"/>
  <c r="AN106" i="7"/>
  <c r="AU106" i="7" s="1"/>
  <c r="AN105" i="7"/>
  <c r="AU105" i="7" s="1"/>
  <c r="AN104" i="7"/>
  <c r="AU104" i="7" s="1"/>
  <c r="AN103" i="7"/>
  <c r="AU103" i="7" s="1"/>
  <c r="AN102" i="7"/>
  <c r="AU102" i="7" s="1"/>
  <c r="AN101" i="7"/>
  <c r="AU101" i="7" s="1"/>
  <c r="AN98" i="7"/>
  <c r="AU98" i="7" s="1"/>
  <c r="AN100" i="7"/>
  <c r="AU100" i="7" s="1"/>
  <c r="AN97" i="7"/>
  <c r="AU97" i="7" s="1"/>
  <c r="AN96" i="7"/>
  <c r="AU96" i="7" s="1"/>
  <c r="AN99" i="7"/>
  <c r="AU99" i="7" s="1"/>
  <c r="AN91" i="7"/>
  <c r="AU91" i="7" s="1"/>
  <c r="AN87" i="7"/>
  <c r="AU87" i="7" s="1"/>
  <c r="AN94" i="7"/>
  <c r="AU94" i="7" s="1"/>
  <c r="AN90" i="7"/>
  <c r="AU90" i="7" s="1"/>
  <c r="AN93" i="7"/>
  <c r="AU93" i="7" s="1"/>
  <c r="AN89" i="7"/>
  <c r="AU89" i="7" s="1"/>
  <c r="AN92" i="7"/>
  <c r="AU92" i="7" s="1"/>
  <c r="AN86" i="7"/>
  <c r="AU86" i="7" s="1"/>
  <c r="AN82" i="7"/>
  <c r="AU82" i="7" s="1"/>
  <c r="AN85" i="7"/>
  <c r="AU85" i="7" s="1"/>
  <c r="AN95" i="7"/>
  <c r="AU95" i="7" s="1"/>
  <c r="AN84" i="7"/>
  <c r="AU84" i="7" s="1"/>
  <c r="AN81" i="7"/>
  <c r="AU81" i="7" s="1"/>
  <c r="AN79" i="7"/>
  <c r="AU79" i="7" s="1"/>
  <c r="AN75" i="7"/>
  <c r="AU75" i="7" s="1"/>
  <c r="AN78" i="7"/>
  <c r="AU78" i="7" s="1"/>
  <c r="AN74" i="7"/>
  <c r="AU74" i="7" s="1"/>
  <c r="AN83" i="7"/>
  <c r="AU83" i="7" s="1"/>
  <c r="AN77" i="7"/>
  <c r="AU77" i="7" s="1"/>
  <c r="AN73" i="7"/>
  <c r="AU73" i="7" s="1"/>
  <c r="AN88" i="7"/>
  <c r="AU88" i="7" s="1"/>
  <c r="AN80" i="7"/>
  <c r="AU80" i="7" s="1"/>
  <c r="AN76" i="7"/>
  <c r="AU76" i="7" s="1"/>
  <c r="AN72" i="7"/>
  <c r="AU72" i="7" s="1"/>
  <c r="AN71" i="7"/>
  <c r="AU71" i="7" s="1"/>
  <c r="AN70" i="7"/>
  <c r="AU70" i="7" s="1"/>
  <c r="AN69" i="7"/>
  <c r="AU69" i="7" s="1"/>
  <c r="AN66" i="7"/>
  <c r="AU66" i="7" s="1"/>
  <c r="AN62" i="7"/>
  <c r="AU62" i="7" s="1"/>
  <c r="AN58" i="7"/>
  <c r="AU58" i="7" s="1"/>
  <c r="AN65" i="7"/>
  <c r="AU65" i="7" s="1"/>
  <c r="AN61" i="7"/>
  <c r="AU61" i="7" s="1"/>
  <c r="AN68" i="7"/>
  <c r="AU68" i="7" s="1"/>
  <c r="AN64" i="7"/>
  <c r="AU64" i="7" s="1"/>
  <c r="AN60" i="7"/>
  <c r="AU60" i="7" s="1"/>
  <c r="AN67" i="7"/>
  <c r="AU67" i="7" s="1"/>
  <c r="AN63" i="7"/>
  <c r="AU63" i="7" s="1"/>
  <c r="AN59" i="7"/>
  <c r="AU59" i="7" s="1"/>
  <c r="AN56" i="7"/>
  <c r="AU56" i="7" s="1"/>
  <c r="AN52" i="7"/>
  <c r="AU52" i="7" s="1"/>
  <c r="AN48" i="7"/>
  <c r="AU48" i="7" s="1"/>
  <c r="AN55" i="7"/>
  <c r="AU55" i="7" s="1"/>
  <c r="AN51" i="7"/>
  <c r="AU51" i="7" s="1"/>
  <c r="AN47" i="7"/>
  <c r="AU47" i="7" s="1"/>
  <c r="AN54" i="7"/>
  <c r="AU54" i="7" s="1"/>
  <c r="AN50" i="7"/>
  <c r="AU50" i="7" s="1"/>
  <c r="AN46" i="7"/>
  <c r="AU46" i="7" s="1"/>
  <c r="AN57" i="7"/>
  <c r="AU57" i="7" s="1"/>
  <c r="AN53" i="7"/>
  <c r="AU53" i="7" s="1"/>
  <c r="AN49" i="7"/>
  <c r="AU49" i="7" s="1"/>
  <c r="AN43" i="7"/>
  <c r="AU43" i="7" s="1"/>
  <c r="AN39" i="7"/>
  <c r="AU39" i="7" s="1"/>
  <c r="AN35" i="7"/>
  <c r="AU35" i="7" s="1"/>
  <c r="AN31" i="7"/>
  <c r="AU31" i="7" s="1"/>
  <c r="AN27" i="7"/>
  <c r="AU27" i="7" s="1"/>
  <c r="AN42" i="7"/>
  <c r="AU42" i="7" s="1"/>
  <c r="AN38" i="7"/>
  <c r="AU38" i="7" s="1"/>
  <c r="AN34" i="7"/>
  <c r="AU34" i="7" s="1"/>
  <c r="AN45" i="7"/>
  <c r="AU45" i="7" s="1"/>
  <c r="AN41" i="7"/>
  <c r="AU41" i="7" s="1"/>
  <c r="AN37" i="7"/>
  <c r="AU37" i="7" s="1"/>
  <c r="AN33" i="7"/>
  <c r="AU33" i="7" s="1"/>
  <c r="AN29" i="7"/>
  <c r="AU29" i="7" s="1"/>
  <c r="AN44" i="7"/>
  <c r="AU44" i="7" s="1"/>
  <c r="AN40" i="7"/>
  <c r="AU40" i="7" s="1"/>
  <c r="AK13" i="7"/>
  <c r="BH13" i="7"/>
  <c r="AJ14" i="7"/>
  <c r="AN15" i="7"/>
  <c r="AU15" i="7" s="1"/>
  <c r="AM16" i="7"/>
  <c r="AT16" i="7" s="1"/>
  <c r="AK17" i="7"/>
  <c r="BH17" i="7"/>
  <c r="BQ17" i="7" s="1"/>
  <c r="AJ18" i="7"/>
  <c r="AN19" i="7"/>
  <c r="AU19" i="7" s="1"/>
  <c r="AM20" i="7"/>
  <c r="AT20" i="7" s="1"/>
  <c r="AK21" i="7"/>
  <c r="BH21" i="7"/>
  <c r="BQ21" i="7" s="1"/>
  <c r="AJ22" i="7"/>
  <c r="AN23" i="7"/>
  <c r="AU23" i="7" s="1"/>
  <c r="AM24" i="7"/>
  <c r="AT24" i="7" s="1"/>
  <c r="AK25" i="7"/>
  <c r="BH25" i="7"/>
  <c r="BQ25" i="7" s="1"/>
  <c r="AJ26" i="7"/>
  <c r="AJ31" i="7"/>
  <c r="AN32" i="7"/>
  <c r="AU32" i="7" s="1"/>
  <c r="AM33" i="7"/>
  <c r="AT33" i="7" s="1"/>
  <c r="AN36" i="7"/>
  <c r="AU36" i="7" s="1"/>
  <c r="AJ112" i="7"/>
  <c r="AJ111" i="7"/>
  <c r="AJ110" i="7"/>
  <c r="AJ109" i="7"/>
  <c r="AJ108" i="7"/>
  <c r="AJ106" i="7"/>
  <c r="AJ105" i="7"/>
  <c r="AJ104" i="7"/>
  <c r="AJ103" i="7"/>
  <c r="AJ102" i="7"/>
  <c r="AJ101" i="7"/>
  <c r="AJ97" i="7"/>
  <c r="AJ107" i="7"/>
  <c r="AJ96" i="7"/>
  <c r="AJ100" i="7"/>
  <c r="AJ99" i="7"/>
  <c r="AJ95" i="7"/>
  <c r="AJ94" i="7"/>
  <c r="AJ90" i="7"/>
  <c r="AJ93" i="7"/>
  <c r="AJ89" i="7"/>
  <c r="AJ98" i="7"/>
  <c r="AJ92" i="7"/>
  <c r="AJ88" i="7"/>
  <c r="AJ91" i="7"/>
  <c r="AJ87" i="7"/>
  <c r="AJ85" i="7"/>
  <c r="AJ81" i="7"/>
  <c r="AJ84" i="7"/>
  <c r="AJ83" i="7"/>
  <c r="AJ78" i="7"/>
  <c r="AJ74" i="7"/>
  <c r="AJ77" i="7"/>
  <c r="AJ73" i="7"/>
  <c r="AJ86" i="7"/>
  <c r="AJ82" i="7"/>
  <c r="AJ80" i="7"/>
  <c r="AJ76" i="7"/>
  <c r="AJ72" i="7"/>
  <c r="AJ79" i="7"/>
  <c r="AJ75" i="7"/>
  <c r="AJ71" i="7"/>
  <c r="AJ70" i="7"/>
  <c r="AJ65" i="7"/>
  <c r="AJ61" i="7"/>
  <c r="AJ68" i="7"/>
  <c r="AJ64" i="7"/>
  <c r="AJ60" i="7"/>
  <c r="AJ69" i="7"/>
  <c r="AJ67" i="7"/>
  <c r="AJ63" i="7"/>
  <c r="AJ59" i="7"/>
  <c r="AJ66" i="7"/>
  <c r="AJ62" i="7"/>
  <c r="AJ55" i="7"/>
  <c r="AJ51" i="7"/>
  <c r="AJ47" i="7"/>
  <c r="AJ54" i="7"/>
  <c r="AJ50" i="7"/>
  <c r="AJ58" i="7"/>
  <c r="AJ57" i="7"/>
  <c r="AJ53" i="7"/>
  <c r="AJ49" i="7"/>
  <c r="AJ56" i="7"/>
  <c r="AJ52" i="7"/>
  <c r="AJ48" i="7"/>
  <c r="AJ42" i="7"/>
  <c r="AJ38" i="7"/>
  <c r="AJ34" i="7"/>
  <c r="AJ30" i="7"/>
  <c r="AJ46" i="7"/>
  <c r="AJ45" i="7"/>
  <c r="AJ41" i="7"/>
  <c r="AJ37" i="7"/>
  <c r="AJ33" i="7"/>
  <c r="AJ44" i="7"/>
  <c r="AJ40" i="7"/>
  <c r="AJ36" i="7"/>
  <c r="AJ32" i="7"/>
  <c r="AJ28" i="7"/>
  <c r="AJ43" i="7"/>
  <c r="AJ39" i="7"/>
  <c r="AM13" i="7"/>
  <c r="AJ15" i="7"/>
  <c r="AN16" i="7"/>
  <c r="AU16" i="7" s="1"/>
  <c r="AM17" i="7"/>
  <c r="AT17" i="7" s="1"/>
  <c r="AK18" i="7"/>
  <c r="BH18" i="7"/>
  <c r="BQ18" i="7" s="1"/>
  <c r="AJ19" i="7"/>
  <c r="AN20" i="7"/>
  <c r="AU20" i="7" s="1"/>
  <c r="AM21" i="7"/>
  <c r="AT21" i="7" s="1"/>
  <c r="AK22" i="7"/>
  <c r="BH22" i="7"/>
  <c r="BQ22" i="7" s="1"/>
  <c r="AJ23" i="7"/>
  <c r="AN24" i="7"/>
  <c r="AU24" i="7" s="1"/>
  <c r="AM25" i="7"/>
  <c r="AT25" i="7" s="1"/>
  <c r="BH26" i="7"/>
  <c r="BQ26" i="7" s="1"/>
  <c r="BH28" i="7"/>
  <c r="BQ28" i="7" s="1"/>
  <c r="AK112" i="7"/>
  <c r="AK111" i="7"/>
  <c r="AK110" i="7"/>
  <c r="AK108" i="7"/>
  <c r="AK105" i="7"/>
  <c r="AK104" i="7"/>
  <c r="AK107" i="7"/>
  <c r="AK102" i="7"/>
  <c r="AK106" i="7"/>
  <c r="AK101" i="7"/>
  <c r="AK100" i="7"/>
  <c r="AK96" i="7"/>
  <c r="AK99" i="7"/>
  <c r="AK95" i="7"/>
  <c r="AK109" i="7"/>
  <c r="AK98" i="7"/>
  <c r="AK93" i="7"/>
  <c r="AK89" i="7"/>
  <c r="AK97" i="7"/>
  <c r="AK92" i="7"/>
  <c r="AK103" i="7"/>
  <c r="AK91" i="7"/>
  <c r="AK87" i="7"/>
  <c r="AK88" i="7"/>
  <c r="AK84" i="7"/>
  <c r="AK83" i="7"/>
  <c r="AK94" i="7"/>
  <c r="AK90" i="7"/>
  <c r="AK86" i="7"/>
  <c r="AK82" i="7"/>
  <c r="AK85" i="7"/>
  <c r="AK77" i="7"/>
  <c r="AK73" i="7"/>
  <c r="AK81" i="7"/>
  <c r="AK80" i="7"/>
  <c r="AK76" i="7"/>
  <c r="AK72" i="7"/>
  <c r="AK79" i="7"/>
  <c r="AK75" i="7"/>
  <c r="AK70" i="7"/>
  <c r="AK69" i="7"/>
  <c r="AK78" i="7"/>
  <c r="AK74" i="7"/>
  <c r="AK71" i="7"/>
  <c r="AK68" i="7"/>
  <c r="AK64" i="7"/>
  <c r="AK60" i="7"/>
  <c r="AK67" i="7"/>
  <c r="AK63" i="7"/>
  <c r="AK59" i="7"/>
  <c r="AK66" i="7"/>
  <c r="AK62" i="7"/>
  <c r="AK58" i="7"/>
  <c r="AK65" i="7"/>
  <c r="AK61" i="7"/>
  <c r="AK54" i="7"/>
  <c r="AK50" i="7"/>
  <c r="AK46" i="7"/>
  <c r="AK57" i="7"/>
  <c r="AK53" i="7"/>
  <c r="AK49" i="7"/>
  <c r="AK56" i="7"/>
  <c r="AK52" i="7"/>
  <c r="AK48" i="7"/>
  <c r="AK55" i="7"/>
  <c r="AK51" i="7"/>
  <c r="AK47" i="7"/>
  <c r="AK45" i="7"/>
  <c r="AK41" i="7"/>
  <c r="AK37" i="7"/>
  <c r="AK33" i="7"/>
  <c r="AK29" i="7"/>
  <c r="AK44" i="7"/>
  <c r="AK40" i="7"/>
  <c r="AK36" i="7"/>
  <c r="AK32" i="7"/>
  <c r="AK43" i="7"/>
  <c r="AK39" i="7"/>
  <c r="AK35" i="7"/>
  <c r="AK31" i="7"/>
  <c r="AK27" i="7"/>
  <c r="AK42" i="7"/>
  <c r="AK38" i="7"/>
  <c r="U13" i="7"/>
  <c r="BH112" i="7"/>
  <c r="BQ112" i="7" s="1"/>
  <c r="BH111" i="7"/>
  <c r="BQ111" i="7" s="1"/>
  <c r="BH108" i="7"/>
  <c r="BQ108" i="7" s="1"/>
  <c r="BH110" i="7"/>
  <c r="BQ110" i="7" s="1"/>
  <c r="BH105" i="7"/>
  <c r="BQ105" i="7" s="1"/>
  <c r="BH104" i="7"/>
  <c r="BQ104" i="7" s="1"/>
  <c r="BH107" i="7"/>
  <c r="BQ107" i="7" s="1"/>
  <c r="BH109" i="7"/>
  <c r="BQ109" i="7" s="1"/>
  <c r="BH102" i="7"/>
  <c r="BQ102" i="7" s="1"/>
  <c r="BH106" i="7"/>
  <c r="BQ106" i="7" s="1"/>
  <c r="BH101" i="7"/>
  <c r="BQ101" i="7" s="1"/>
  <c r="BH100" i="7"/>
  <c r="BQ100" i="7" s="1"/>
  <c r="BH96" i="7"/>
  <c r="BQ96" i="7" s="1"/>
  <c r="BH99" i="7"/>
  <c r="BQ99" i="7" s="1"/>
  <c r="BH95" i="7"/>
  <c r="BQ95" i="7" s="1"/>
  <c r="BH98" i="7"/>
  <c r="BQ98" i="7" s="1"/>
  <c r="BH93" i="7"/>
  <c r="BQ93" i="7" s="1"/>
  <c r="BH89" i="7"/>
  <c r="BQ89" i="7" s="1"/>
  <c r="BH97" i="7"/>
  <c r="BQ97" i="7" s="1"/>
  <c r="BH92" i="7"/>
  <c r="BQ92" i="7" s="1"/>
  <c r="BH91" i="7"/>
  <c r="BQ91" i="7" s="1"/>
  <c r="BH87" i="7"/>
  <c r="BQ87" i="7" s="1"/>
  <c r="BH103" i="7"/>
  <c r="BQ103" i="7" s="1"/>
  <c r="BH84" i="7"/>
  <c r="BQ84" i="7" s="1"/>
  <c r="BH80" i="7"/>
  <c r="BQ80" i="7" s="1"/>
  <c r="BH88" i="7"/>
  <c r="BQ88" i="7" s="1"/>
  <c r="BH83" i="7"/>
  <c r="BQ83" i="7" s="1"/>
  <c r="BH94" i="7"/>
  <c r="BQ94" i="7" s="1"/>
  <c r="BH90" i="7"/>
  <c r="BQ90" i="7" s="1"/>
  <c r="BH86" i="7"/>
  <c r="BQ86" i="7" s="1"/>
  <c r="BH82" i="7"/>
  <c r="BQ82" i="7" s="1"/>
  <c r="BH85" i="7"/>
  <c r="BQ85" i="7" s="1"/>
  <c r="BH77" i="7"/>
  <c r="BQ77" i="7" s="1"/>
  <c r="BH73" i="7"/>
  <c r="BQ73" i="7" s="1"/>
  <c r="BH76" i="7"/>
  <c r="BQ76" i="7" s="1"/>
  <c r="BH72" i="7"/>
  <c r="BQ72" i="7" s="1"/>
  <c r="BH81" i="7"/>
  <c r="BQ81" i="7" s="1"/>
  <c r="BH79" i="7"/>
  <c r="BQ79" i="7" s="1"/>
  <c r="BH75" i="7"/>
  <c r="BQ75" i="7" s="1"/>
  <c r="BH70" i="7"/>
  <c r="BQ70" i="7" s="1"/>
  <c r="BH69" i="7"/>
  <c r="BQ69" i="7" s="1"/>
  <c r="BH78" i="7"/>
  <c r="BQ78" i="7" s="1"/>
  <c r="BH74" i="7"/>
  <c r="BQ74" i="7" s="1"/>
  <c r="BH71" i="7"/>
  <c r="BQ71" i="7" s="1"/>
  <c r="BH68" i="7"/>
  <c r="BQ68" i="7" s="1"/>
  <c r="BH64" i="7"/>
  <c r="BQ64" i="7" s="1"/>
  <c r="BH60" i="7"/>
  <c r="BQ60" i="7" s="1"/>
  <c r="BH67" i="7"/>
  <c r="BQ67" i="7" s="1"/>
  <c r="BH63" i="7"/>
  <c r="BQ63" i="7" s="1"/>
  <c r="BH59" i="7"/>
  <c r="BQ59" i="7" s="1"/>
  <c r="BH66" i="7"/>
  <c r="BQ66" i="7" s="1"/>
  <c r="BH62" i="7"/>
  <c r="BQ62" i="7" s="1"/>
  <c r="BH58" i="7"/>
  <c r="BQ58" i="7" s="1"/>
  <c r="BH65" i="7"/>
  <c r="BQ65" i="7" s="1"/>
  <c r="BH61" i="7"/>
  <c r="BQ61" i="7" s="1"/>
  <c r="BH54" i="7"/>
  <c r="BQ54" i="7" s="1"/>
  <c r="BH50" i="7"/>
  <c r="BQ50" i="7" s="1"/>
  <c r="BH46" i="7"/>
  <c r="BQ46" i="7" s="1"/>
  <c r="BH57" i="7"/>
  <c r="BQ57" i="7" s="1"/>
  <c r="BH53" i="7"/>
  <c r="BQ53" i="7" s="1"/>
  <c r="BH49" i="7"/>
  <c r="BQ49" i="7" s="1"/>
  <c r="BH56" i="7"/>
  <c r="BQ56" i="7" s="1"/>
  <c r="BH52" i="7"/>
  <c r="BQ52" i="7" s="1"/>
  <c r="BH48" i="7"/>
  <c r="BQ48" i="7" s="1"/>
  <c r="BH55" i="7"/>
  <c r="BQ55" i="7" s="1"/>
  <c r="BH51" i="7"/>
  <c r="BQ51" i="7" s="1"/>
  <c r="BH47" i="7"/>
  <c r="BQ47" i="7" s="1"/>
  <c r="BH45" i="7"/>
  <c r="BQ45" i="7" s="1"/>
  <c r="BH41" i="7"/>
  <c r="BQ41" i="7" s="1"/>
  <c r="BH37" i="7"/>
  <c r="BQ37" i="7" s="1"/>
  <c r="BH33" i="7"/>
  <c r="BQ33" i="7" s="1"/>
  <c r="BH29" i="7"/>
  <c r="BQ29" i="7" s="1"/>
  <c r="BH44" i="7"/>
  <c r="BQ44" i="7" s="1"/>
  <c r="BH40" i="7"/>
  <c r="BQ40" i="7" s="1"/>
  <c r="BH36" i="7"/>
  <c r="BQ36" i="7" s="1"/>
  <c r="BH32" i="7"/>
  <c r="BQ32" i="7" s="1"/>
  <c r="BH43" i="7"/>
  <c r="BQ43" i="7" s="1"/>
  <c r="BH39" i="7"/>
  <c r="BQ39" i="7" s="1"/>
  <c r="BH35" i="7"/>
  <c r="BQ35" i="7" s="1"/>
  <c r="BH31" i="7"/>
  <c r="BQ31" i="7" s="1"/>
  <c r="BH27" i="7"/>
  <c r="BQ27" i="7" s="1"/>
  <c r="BH42" i="7"/>
  <c r="BQ42" i="7" s="1"/>
  <c r="BH38" i="7"/>
  <c r="BQ38" i="7" s="1"/>
  <c r="AN13" i="7"/>
  <c r="AR13" i="7"/>
  <c r="AM14" i="7"/>
  <c r="AT14" i="7" s="1"/>
  <c r="AK15" i="7"/>
  <c r="BH15" i="7"/>
  <c r="BQ15" i="7" s="1"/>
  <c r="AJ16" i="7"/>
  <c r="AN17" i="7"/>
  <c r="AU17" i="7" s="1"/>
  <c r="AM18" i="7"/>
  <c r="AT18" i="7" s="1"/>
  <c r="AK19" i="7"/>
  <c r="BH19" i="7"/>
  <c r="BQ19" i="7" s="1"/>
  <c r="AJ20" i="7"/>
  <c r="AN21" i="7"/>
  <c r="AU21" i="7" s="1"/>
  <c r="AM22" i="7"/>
  <c r="AT22" i="7" s="1"/>
  <c r="AK23" i="7"/>
  <c r="BH23" i="7"/>
  <c r="BQ23" i="7" s="1"/>
  <c r="AJ24" i="7"/>
  <c r="AN25" i="7"/>
  <c r="AU25" i="7" s="1"/>
  <c r="AJ27" i="7"/>
  <c r="AK28" i="7"/>
  <c r="AJ29" i="7"/>
  <c r="AK30" i="7"/>
  <c r="AK34" i="7"/>
  <c r="BH34" i="7"/>
  <c r="BQ34" i="7" s="1"/>
  <c r="AM112" i="7"/>
  <c r="AT112" i="7" s="1"/>
  <c r="AM111" i="7"/>
  <c r="AT111" i="7" s="1"/>
  <c r="AM110" i="7"/>
  <c r="AT110" i="7" s="1"/>
  <c r="AM109" i="7"/>
  <c r="AT109" i="7" s="1"/>
  <c r="AM107" i="7"/>
  <c r="AT107" i="7" s="1"/>
  <c r="AM106" i="7"/>
  <c r="AT106" i="7" s="1"/>
  <c r="AM101" i="7"/>
  <c r="AT101" i="7" s="1"/>
  <c r="AM100" i="7"/>
  <c r="AT100" i="7" s="1"/>
  <c r="AM108" i="7"/>
  <c r="AT108" i="7" s="1"/>
  <c r="AM104" i="7"/>
  <c r="AT104" i="7" s="1"/>
  <c r="AM103" i="7"/>
  <c r="AT103" i="7" s="1"/>
  <c r="AM99" i="7"/>
  <c r="AT99" i="7" s="1"/>
  <c r="AM105" i="7"/>
  <c r="AT105" i="7" s="1"/>
  <c r="AM98" i="7"/>
  <c r="AT98" i="7" s="1"/>
  <c r="AM102" i="7"/>
  <c r="AT102" i="7" s="1"/>
  <c r="AM97" i="7"/>
  <c r="AT97" i="7" s="1"/>
  <c r="AM95" i="7"/>
  <c r="AT95" i="7" s="1"/>
  <c r="AM92" i="7"/>
  <c r="AT92" i="7" s="1"/>
  <c r="AM88" i="7"/>
  <c r="AT88" i="7" s="1"/>
  <c r="AM91" i="7"/>
  <c r="AT91" i="7" s="1"/>
  <c r="AM96" i="7"/>
  <c r="AT96" i="7" s="1"/>
  <c r="AM94" i="7"/>
  <c r="AT94" i="7" s="1"/>
  <c r="AM90" i="7"/>
  <c r="AT90" i="7" s="1"/>
  <c r="AM93" i="7"/>
  <c r="AT93" i="7" s="1"/>
  <c r="AM89" i="7"/>
  <c r="AT89" i="7" s="1"/>
  <c r="AM83" i="7"/>
  <c r="AT83" i="7" s="1"/>
  <c r="AM86" i="7"/>
  <c r="AT86" i="7" s="1"/>
  <c r="AM82" i="7"/>
  <c r="AT82" i="7" s="1"/>
  <c r="AM85" i="7"/>
  <c r="AT85" i="7" s="1"/>
  <c r="AM81" i="7"/>
  <c r="AT81" i="7" s="1"/>
  <c r="AM80" i="7"/>
  <c r="AT80" i="7" s="1"/>
  <c r="AM76" i="7"/>
  <c r="AT76" i="7" s="1"/>
  <c r="AM72" i="7"/>
  <c r="AT72" i="7" s="1"/>
  <c r="AM79" i="7"/>
  <c r="AT79" i="7" s="1"/>
  <c r="AM75" i="7"/>
  <c r="AT75" i="7" s="1"/>
  <c r="AM84" i="7"/>
  <c r="AT84" i="7" s="1"/>
  <c r="AM78" i="7"/>
  <c r="AT78" i="7" s="1"/>
  <c r="AM74" i="7"/>
  <c r="AT74" i="7" s="1"/>
  <c r="AM87" i="7"/>
  <c r="AT87" i="7" s="1"/>
  <c r="AM77" i="7"/>
  <c r="AT77" i="7" s="1"/>
  <c r="AM73" i="7"/>
  <c r="AT73" i="7" s="1"/>
  <c r="AM71" i="7"/>
  <c r="AT71" i="7" s="1"/>
  <c r="AM70" i="7"/>
  <c r="AT70" i="7" s="1"/>
  <c r="AM67" i="7"/>
  <c r="AT67" i="7" s="1"/>
  <c r="AM63" i="7"/>
  <c r="AT63" i="7" s="1"/>
  <c r="AM59" i="7"/>
  <c r="AT59" i="7" s="1"/>
  <c r="AM69" i="7"/>
  <c r="AT69" i="7" s="1"/>
  <c r="AM66" i="7"/>
  <c r="AT66" i="7" s="1"/>
  <c r="AM62" i="7"/>
  <c r="AT62" i="7" s="1"/>
  <c r="AM65" i="7"/>
  <c r="AT65" i="7" s="1"/>
  <c r="AM61" i="7"/>
  <c r="AT61" i="7" s="1"/>
  <c r="AM68" i="7"/>
  <c r="AT68" i="7" s="1"/>
  <c r="AM64" i="7"/>
  <c r="AT64" i="7" s="1"/>
  <c r="AM60" i="7"/>
  <c r="AT60" i="7" s="1"/>
  <c r="AM57" i="7"/>
  <c r="AT57" i="7" s="1"/>
  <c r="AM53" i="7"/>
  <c r="AT53" i="7" s="1"/>
  <c r="AM49" i="7"/>
  <c r="AT49" i="7" s="1"/>
  <c r="AM58" i="7"/>
  <c r="AT58" i="7" s="1"/>
  <c r="AM56" i="7"/>
  <c r="AT56" i="7" s="1"/>
  <c r="AM52" i="7"/>
  <c r="AT52" i="7" s="1"/>
  <c r="AM48" i="7"/>
  <c r="AT48" i="7" s="1"/>
  <c r="AM55" i="7"/>
  <c r="AT55" i="7" s="1"/>
  <c r="AM51" i="7"/>
  <c r="AT51" i="7" s="1"/>
  <c r="AM47" i="7"/>
  <c r="AT47" i="7" s="1"/>
  <c r="AM54" i="7"/>
  <c r="AT54" i="7" s="1"/>
  <c r="AM50" i="7"/>
  <c r="AT50" i="7" s="1"/>
  <c r="AM46" i="7"/>
  <c r="AT46" i="7" s="1"/>
  <c r="AM44" i="7"/>
  <c r="AT44" i="7" s="1"/>
  <c r="AM40" i="7"/>
  <c r="AT40" i="7" s="1"/>
  <c r="AM36" i="7"/>
  <c r="AT36" i="7" s="1"/>
  <c r="AM32" i="7"/>
  <c r="AT32" i="7" s="1"/>
  <c r="AM28" i="7"/>
  <c r="AT28" i="7" s="1"/>
  <c r="AM43" i="7"/>
  <c r="AT43" i="7" s="1"/>
  <c r="AM39" i="7"/>
  <c r="AT39" i="7" s="1"/>
  <c r="AM35" i="7"/>
  <c r="AT35" i="7" s="1"/>
  <c r="AM31" i="7"/>
  <c r="AT31" i="7" s="1"/>
  <c r="AM42" i="7"/>
  <c r="AT42" i="7" s="1"/>
  <c r="AM38" i="7"/>
  <c r="AT38" i="7" s="1"/>
  <c r="AM34" i="7"/>
  <c r="AT34" i="7" s="1"/>
  <c r="AM30" i="7"/>
  <c r="AT30" i="7" s="1"/>
  <c r="AM45" i="7"/>
  <c r="AT45" i="7" s="1"/>
  <c r="AM41" i="7"/>
  <c r="AT41" i="7" s="1"/>
  <c r="AM37" i="7"/>
  <c r="AT37" i="7" s="1"/>
  <c r="AJ13" i="7"/>
  <c r="AM15" i="7"/>
  <c r="AT15" i="7" s="1"/>
  <c r="AK16" i="7"/>
  <c r="BH16" i="7"/>
  <c r="BQ16" i="7" s="1"/>
  <c r="AJ17" i="7"/>
  <c r="AN18" i="7"/>
  <c r="AU18" i="7" s="1"/>
  <c r="AM19" i="7"/>
  <c r="AT19" i="7" s="1"/>
  <c r="AK20" i="7"/>
  <c r="BH20" i="7"/>
  <c r="BQ20" i="7" s="1"/>
  <c r="AJ21" i="7"/>
  <c r="AN22" i="7"/>
  <c r="AU22" i="7" s="1"/>
  <c r="AM23" i="7"/>
  <c r="AT23" i="7" s="1"/>
  <c r="AK24" i="7"/>
  <c r="BH24" i="7"/>
  <c r="BQ24" i="7" s="1"/>
  <c r="AJ25" i="7"/>
  <c r="AN26" i="7"/>
  <c r="AU26" i="7" s="1"/>
  <c r="AM27" i="7"/>
  <c r="AT27" i="7" s="1"/>
  <c r="AN28" i="7"/>
  <c r="AU28" i="7" s="1"/>
  <c r="AM29" i="7"/>
  <c r="AT29" i="7" s="1"/>
  <c r="AN30" i="7"/>
  <c r="AU30" i="7" s="1"/>
  <c r="AW112" i="6"/>
  <c r="AW109" i="6"/>
  <c r="AW111" i="6"/>
  <c r="AW110" i="6"/>
  <c r="AW108" i="6"/>
  <c r="AW107" i="6"/>
  <c r="AW103" i="6"/>
  <c r="AW106" i="6"/>
  <c r="AW105" i="6"/>
  <c r="AW102" i="6"/>
  <c r="AW101" i="6"/>
  <c r="AW104" i="6"/>
  <c r="AW100" i="6"/>
  <c r="AW99" i="6"/>
  <c r="AW96" i="6"/>
  <c r="AW95" i="6"/>
  <c r="AW98" i="6"/>
  <c r="AW94" i="6"/>
  <c r="AW93" i="6"/>
  <c r="AW89" i="6"/>
  <c r="AW97" i="6"/>
  <c r="AW92" i="6"/>
  <c r="AW88" i="6"/>
  <c r="AW91" i="6"/>
  <c r="AW87" i="6"/>
  <c r="AW83" i="6"/>
  <c r="AW79" i="6"/>
  <c r="AW90" i="6"/>
  <c r="AW82" i="6"/>
  <c r="AW86" i="6"/>
  <c r="AW85" i="6"/>
  <c r="AW81" i="6"/>
  <c r="AW84" i="6"/>
  <c r="AW80" i="6"/>
  <c r="AW78" i="6"/>
  <c r="AW74" i="6"/>
  <c r="AW70" i="6"/>
  <c r="AW77" i="6"/>
  <c r="AW73" i="6"/>
  <c r="AW76" i="6"/>
  <c r="AW72" i="6"/>
  <c r="AW69" i="6"/>
  <c r="AW65" i="6"/>
  <c r="AW61" i="6"/>
  <c r="AW57" i="6"/>
  <c r="AW53" i="6"/>
  <c r="AW75" i="6"/>
  <c r="AW71" i="6"/>
  <c r="AW68" i="6"/>
  <c r="AW64" i="6"/>
  <c r="AW60" i="6"/>
  <c r="AW56" i="6"/>
  <c r="AW67" i="6"/>
  <c r="AW63" i="6"/>
  <c r="AW59" i="6"/>
  <c r="AW55" i="6"/>
  <c r="AW50" i="6"/>
  <c r="AW46" i="6"/>
  <c r="AW42" i="6"/>
  <c r="AW49" i="6"/>
  <c r="AW45" i="6"/>
  <c r="AW41" i="6"/>
  <c r="AW52" i="6"/>
  <c r="AW48" i="6"/>
  <c r="AW44" i="6"/>
  <c r="AW35" i="6"/>
  <c r="AW31" i="6"/>
  <c r="AW27" i="6"/>
  <c r="AW23" i="6"/>
  <c r="AW66" i="6"/>
  <c r="AW62" i="6"/>
  <c r="AW58" i="6"/>
  <c r="AW51" i="6"/>
  <c r="AW47" i="6"/>
  <c r="AW43" i="6"/>
  <c r="AW38" i="6"/>
  <c r="AW34" i="6"/>
  <c r="AW30" i="6"/>
  <c r="AW26" i="6"/>
  <c r="AW22" i="6"/>
  <c r="AW54" i="6"/>
  <c r="AW40" i="6"/>
  <c r="AW37" i="6"/>
  <c r="AW33" i="6"/>
  <c r="AW29" i="6"/>
  <c r="AW25" i="6"/>
  <c r="AW19" i="6"/>
  <c r="AW15" i="6"/>
  <c r="AW39" i="6"/>
  <c r="AW36" i="6"/>
  <c r="AW32" i="6"/>
  <c r="AW28" i="6"/>
  <c r="AW21" i="6"/>
  <c r="AW18" i="6"/>
  <c r="AW14" i="6"/>
  <c r="AW17" i="6"/>
  <c r="AW13" i="6"/>
  <c r="AW16" i="6"/>
  <c r="BH31" i="6"/>
  <c r="BQ31" i="6" s="1"/>
  <c r="AW24" i="6"/>
  <c r="AK112" i="6"/>
  <c r="AK111" i="6"/>
  <c r="AK110" i="6"/>
  <c r="AK108" i="6"/>
  <c r="AK106" i="6"/>
  <c r="AK107" i="6"/>
  <c r="AK105" i="6"/>
  <c r="AK104" i="6"/>
  <c r="AK103" i="6"/>
  <c r="AK101" i="6"/>
  <c r="AK109" i="6"/>
  <c r="AK100" i="6"/>
  <c r="AK99" i="6"/>
  <c r="AK95" i="6"/>
  <c r="AK98" i="6"/>
  <c r="AK94" i="6"/>
  <c r="AK97" i="6"/>
  <c r="AK92" i="6"/>
  <c r="AK88" i="6"/>
  <c r="AK102" i="6"/>
  <c r="AK91" i="6"/>
  <c r="AK87" i="6"/>
  <c r="AK90" i="6"/>
  <c r="AK86" i="6"/>
  <c r="AK82" i="6"/>
  <c r="AK85" i="6"/>
  <c r="AK81" i="6"/>
  <c r="AK89" i="6"/>
  <c r="AK84" i="6"/>
  <c r="AK80" i="6"/>
  <c r="AK77" i="6"/>
  <c r="AK73" i="6"/>
  <c r="AK69" i="6"/>
  <c r="AK96" i="6"/>
  <c r="AK83" i="6"/>
  <c r="AK76" i="6"/>
  <c r="AK72" i="6"/>
  <c r="AK93" i="6"/>
  <c r="AK79" i="6"/>
  <c r="AK75" i="6"/>
  <c r="AK71" i="6"/>
  <c r="AK68" i="6"/>
  <c r="AK64" i="6"/>
  <c r="AK60" i="6"/>
  <c r="AK56" i="6"/>
  <c r="AK67" i="6"/>
  <c r="AK63" i="6"/>
  <c r="AK59" i="6"/>
  <c r="AK55" i="6"/>
  <c r="AK78" i="6"/>
  <c r="AK74" i="6"/>
  <c r="AK70" i="6"/>
  <c r="AK66" i="6"/>
  <c r="AK62" i="6"/>
  <c r="AK58" i="6"/>
  <c r="AK54" i="6"/>
  <c r="AK65" i="6"/>
  <c r="AK61" i="6"/>
  <c r="AK57" i="6"/>
  <c r="AK53" i="6"/>
  <c r="AK49" i="6"/>
  <c r="AK45" i="6"/>
  <c r="AK41" i="6"/>
  <c r="AK52" i="6"/>
  <c r="AK48" i="6"/>
  <c r="AK44" i="6"/>
  <c r="AK40" i="6"/>
  <c r="AK51" i="6"/>
  <c r="AK47" i="6"/>
  <c r="AK43" i="6"/>
  <c r="AK38" i="6"/>
  <c r="AK34" i="6"/>
  <c r="AK30" i="6"/>
  <c r="AK26" i="6"/>
  <c r="AK22" i="6"/>
  <c r="AK37" i="6"/>
  <c r="AK33" i="6"/>
  <c r="AK29" i="6"/>
  <c r="AK25" i="6"/>
  <c r="AK21" i="6"/>
  <c r="AK36" i="6"/>
  <c r="AK32" i="6"/>
  <c r="AK28" i="6"/>
  <c r="AK46" i="6"/>
  <c r="AK39" i="6"/>
  <c r="AK24" i="6"/>
  <c r="AK18" i="6"/>
  <c r="AK14" i="6"/>
  <c r="AK50" i="6"/>
  <c r="AK17" i="6"/>
  <c r="AK13" i="6"/>
  <c r="AK23" i="6"/>
  <c r="AK20" i="6"/>
  <c r="AK16" i="6"/>
  <c r="AK42" i="6"/>
  <c r="AK35" i="6"/>
  <c r="BH112" i="6"/>
  <c r="BQ112" i="6" s="1"/>
  <c r="BH111" i="6"/>
  <c r="BQ111" i="6" s="1"/>
  <c r="BH110" i="6"/>
  <c r="BQ110" i="6" s="1"/>
  <c r="BH108" i="6"/>
  <c r="BQ108" i="6" s="1"/>
  <c r="BH109" i="6"/>
  <c r="BQ109" i="6" s="1"/>
  <c r="BH106" i="6"/>
  <c r="BQ106" i="6" s="1"/>
  <c r="BH105" i="6"/>
  <c r="BQ105" i="6" s="1"/>
  <c r="BH104" i="6"/>
  <c r="BQ104" i="6" s="1"/>
  <c r="BH107" i="6"/>
  <c r="BQ107" i="6" s="1"/>
  <c r="BH103" i="6"/>
  <c r="BQ103" i="6" s="1"/>
  <c r="BH101" i="6"/>
  <c r="BQ101" i="6" s="1"/>
  <c r="BH100" i="6"/>
  <c r="BQ100" i="6" s="1"/>
  <c r="BH99" i="6"/>
  <c r="BQ99" i="6" s="1"/>
  <c r="BH95" i="6"/>
  <c r="BQ95" i="6" s="1"/>
  <c r="BH98" i="6"/>
  <c r="BQ98" i="6" s="1"/>
  <c r="BH94" i="6"/>
  <c r="BQ94" i="6" s="1"/>
  <c r="BH97" i="6"/>
  <c r="BQ97" i="6" s="1"/>
  <c r="BH92" i="6"/>
  <c r="BQ92" i="6" s="1"/>
  <c r="BH88" i="6"/>
  <c r="BQ88" i="6" s="1"/>
  <c r="BH91" i="6"/>
  <c r="BQ91" i="6" s="1"/>
  <c r="BH87" i="6"/>
  <c r="BQ87" i="6" s="1"/>
  <c r="BH102" i="6"/>
  <c r="BQ102" i="6" s="1"/>
  <c r="BH90" i="6"/>
  <c r="BQ90" i="6" s="1"/>
  <c r="BH86" i="6"/>
  <c r="BQ86" i="6" s="1"/>
  <c r="BH96" i="6"/>
  <c r="BQ96" i="6" s="1"/>
  <c r="BH82" i="6"/>
  <c r="BQ82" i="6" s="1"/>
  <c r="BH85" i="6"/>
  <c r="BQ85" i="6" s="1"/>
  <c r="BH81" i="6"/>
  <c r="BQ81" i="6" s="1"/>
  <c r="BH89" i="6"/>
  <c r="BQ89" i="6" s="1"/>
  <c r="BH84" i="6"/>
  <c r="BQ84" i="6" s="1"/>
  <c r="BH80" i="6"/>
  <c r="BQ80" i="6" s="1"/>
  <c r="BH77" i="6"/>
  <c r="BQ77" i="6" s="1"/>
  <c r="BH73" i="6"/>
  <c r="BQ73" i="6" s="1"/>
  <c r="BH69" i="6"/>
  <c r="BQ69" i="6" s="1"/>
  <c r="BH83" i="6"/>
  <c r="BQ83" i="6" s="1"/>
  <c r="BH76" i="6"/>
  <c r="BQ76" i="6" s="1"/>
  <c r="BH72" i="6"/>
  <c r="BQ72" i="6" s="1"/>
  <c r="BH75" i="6"/>
  <c r="BQ75" i="6" s="1"/>
  <c r="BH71" i="6"/>
  <c r="BQ71" i="6" s="1"/>
  <c r="BH68" i="6"/>
  <c r="BQ68" i="6" s="1"/>
  <c r="BH64" i="6"/>
  <c r="BQ64" i="6" s="1"/>
  <c r="BH60" i="6"/>
  <c r="BQ60" i="6" s="1"/>
  <c r="BH56" i="6"/>
  <c r="BQ56" i="6" s="1"/>
  <c r="BH79" i="6"/>
  <c r="BQ79" i="6" s="1"/>
  <c r="BH67" i="6"/>
  <c r="BQ67" i="6" s="1"/>
  <c r="BH63" i="6"/>
  <c r="BQ63" i="6" s="1"/>
  <c r="BH59" i="6"/>
  <c r="BQ59" i="6" s="1"/>
  <c r="BH55" i="6"/>
  <c r="BQ55" i="6" s="1"/>
  <c r="BH93" i="6"/>
  <c r="BQ93" i="6" s="1"/>
  <c r="BH78" i="6"/>
  <c r="BQ78" i="6" s="1"/>
  <c r="BH74" i="6"/>
  <c r="BQ74" i="6" s="1"/>
  <c r="BH66" i="6"/>
  <c r="BQ66" i="6" s="1"/>
  <c r="BH62" i="6"/>
  <c r="BQ62" i="6" s="1"/>
  <c r="BH58" i="6"/>
  <c r="BQ58" i="6" s="1"/>
  <c r="BH54" i="6"/>
  <c r="BQ54" i="6" s="1"/>
  <c r="BH65" i="6"/>
  <c r="BQ65" i="6" s="1"/>
  <c r="BH61" i="6"/>
  <c r="BQ61" i="6" s="1"/>
  <c r="BH57" i="6"/>
  <c r="BQ57" i="6" s="1"/>
  <c r="BH49" i="6"/>
  <c r="BQ49" i="6" s="1"/>
  <c r="BH45" i="6"/>
  <c r="BQ45" i="6" s="1"/>
  <c r="BH41" i="6"/>
  <c r="BQ41" i="6" s="1"/>
  <c r="BH70" i="6"/>
  <c r="BQ70" i="6" s="1"/>
  <c r="BH52" i="6"/>
  <c r="BQ52" i="6" s="1"/>
  <c r="BH48" i="6"/>
  <c r="BQ48" i="6" s="1"/>
  <c r="BH44" i="6"/>
  <c r="BQ44" i="6" s="1"/>
  <c r="BH40" i="6"/>
  <c r="BQ40" i="6" s="1"/>
  <c r="BH53" i="6"/>
  <c r="BQ53" i="6" s="1"/>
  <c r="BH51" i="6"/>
  <c r="BQ51" i="6" s="1"/>
  <c r="BH47" i="6"/>
  <c r="BQ47" i="6" s="1"/>
  <c r="BH43" i="6"/>
  <c r="BQ43" i="6" s="1"/>
  <c r="BH38" i="6"/>
  <c r="BQ38" i="6" s="1"/>
  <c r="BH34" i="6"/>
  <c r="BQ34" i="6" s="1"/>
  <c r="BH30" i="6"/>
  <c r="BQ30" i="6" s="1"/>
  <c r="BH26" i="6"/>
  <c r="BQ26" i="6" s="1"/>
  <c r="BH22" i="6"/>
  <c r="BQ22" i="6" s="1"/>
  <c r="BH37" i="6"/>
  <c r="BQ37" i="6" s="1"/>
  <c r="BH33" i="6"/>
  <c r="BQ33" i="6" s="1"/>
  <c r="BH29" i="6"/>
  <c r="BQ29" i="6" s="1"/>
  <c r="BH25" i="6"/>
  <c r="BQ25" i="6" s="1"/>
  <c r="BH21" i="6"/>
  <c r="BQ21" i="6" s="1"/>
  <c r="BH39" i="6"/>
  <c r="BQ39" i="6" s="1"/>
  <c r="BH36" i="6"/>
  <c r="BQ36" i="6" s="1"/>
  <c r="BH32" i="6"/>
  <c r="BQ32" i="6" s="1"/>
  <c r="BH28" i="6"/>
  <c r="BQ28" i="6" s="1"/>
  <c r="BH42" i="6"/>
  <c r="BQ42" i="6" s="1"/>
  <c r="BH18" i="6"/>
  <c r="BQ18" i="6" s="1"/>
  <c r="BH14" i="6"/>
  <c r="BQ14" i="6" s="1"/>
  <c r="BH46" i="6"/>
  <c r="BQ46" i="6" s="1"/>
  <c r="BH17" i="6"/>
  <c r="BQ17" i="6" s="1"/>
  <c r="BH13" i="6"/>
  <c r="BH50" i="6"/>
  <c r="BQ50" i="6" s="1"/>
  <c r="BH24" i="6"/>
  <c r="BQ24" i="6" s="1"/>
  <c r="BH20" i="6"/>
  <c r="BQ20" i="6" s="1"/>
  <c r="BH16" i="6"/>
  <c r="BQ16" i="6" s="1"/>
  <c r="BH35" i="6"/>
  <c r="BQ35" i="6" s="1"/>
  <c r="AR13" i="6"/>
  <c r="AK15" i="6"/>
  <c r="BH15" i="6"/>
  <c r="BQ15" i="6" s="1"/>
  <c r="BH23" i="6"/>
  <c r="BQ23" i="6" s="1"/>
  <c r="AK27" i="6"/>
  <c r="BM112" i="6"/>
  <c r="BT112" i="6" s="1"/>
  <c r="BM111" i="6"/>
  <c r="BT111" i="6" s="1"/>
  <c r="BM110" i="6"/>
  <c r="BT110" i="6" s="1"/>
  <c r="BM108" i="6"/>
  <c r="BT108" i="6" s="1"/>
  <c r="BM109" i="6"/>
  <c r="BT109" i="6" s="1"/>
  <c r="BM107" i="6"/>
  <c r="BT107" i="6" s="1"/>
  <c r="BM106" i="6"/>
  <c r="BT106" i="6" s="1"/>
  <c r="BM105" i="6"/>
  <c r="BT105" i="6" s="1"/>
  <c r="BM104" i="6"/>
  <c r="BT104" i="6" s="1"/>
  <c r="BM101" i="6"/>
  <c r="BT101" i="6" s="1"/>
  <c r="BM100" i="6"/>
  <c r="BT100" i="6" s="1"/>
  <c r="BM99" i="6"/>
  <c r="BT99" i="6" s="1"/>
  <c r="BM95" i="6"/>
  <c r="BT95" i="6" s="1"/>
  <c r="BM98" i="6"/>
  <c r="BT98" i="6" s="1"/>
  <c r="BM94" i="6"/>
  <c r="BT94" i="6" s="1"/>
  <c r="BM103" i="6"/>
  <c r="BT103" i="6" s="1"/>
  <c r="BM102" i="6"/>
  <c r="BT102" i="6" s="1"/>
  <c r="BM97" i="6"/>
  <c r="BT97" i="6" s="1"/>
  <c r="BM92" i="6"/>
  <c r="BT92" i="6" s="1"/>
  <c r="BM88" i="6"/>
  <c r="BT88" i="6" s="1"/>
  <c r="BM91" i="6"/>
  <c r="BT91" i="6" s="1"/>
  <c r="BM87" i="6"/>
  <c r="BT87" i="6" s="1"/>
  <c r="BM96" i="6"/>
  <c r="BT96" i="6" s="1"/>
  <c r="BM90" i="6"/>
  <c r="BT90" i="6" s="1"/>
  <c r="BM86" i="6"/>
  <c r="BT86" i="6" s="1"/>
  <c r="BM82" i="6"/>
  <c r="BT82" i="6" s="1"/>
  <c r="BM89" i="6"/>
  <c r="BT89" i="6" s="1"/>
  <c r="BM85" i="6"/>
  <c r="BT85" i="6" s="1"/>
  <c r="BM81" i="6"/>
  <c r="BT81" i="6" s="1"/>
  <c r="BM93" i="6"/>
  <c r="BT93" i="6" s="1"/>
  <c r="BM84" i="6"/>
  <c r="BT84" i="6" s="1"/>
  <c r="BM80" i="6"/>
  <c r="BT80" i="6" s="1"/>
  <c r="BM83" i="6"/>
  <c r="BT83" i="6" s="1"/>
  <c r="BM77" i="6"/>
  <c r="BT77" i="6" s="1"/>
  <c r="BM73" i="6"/>
  <c r="BT73" i="6" s="1"/>
  <c r="BM69" i="6"/>
  <c r="BT69" i="6" s="1"/>
  <c r="BM79" i="6"/>
  <c r="BT79" i="6" s="1"/>
  <c r="BM76" i="6"/>
  <c r="BT76" i="6" s="1"/>
  <c r="BM72" i="6"/>
  <c r="BT72" i="6" s="1"/>
  <c r="BM75" i="6"/>
  <c r="BT75" i="6" s="1"/>
  <c r="BM71" i="6"/>
  <c r="BT71" i="6" s="1"/>
  <c r="BM68" i="6"/>
  <c r="BT68" i="6" s="1"/>
  <c r="BM64" i="6"/>
  <c r="BT64" i="6" s="1"/>
  <c r="BM60" i="6"/>
  <c r="BT60" i="6" s="1"/>
  <c r="BM56" i="6"/>
  <c r="BT56" i="6" s="1"/>
  <c r="BM78" i="6"/>
  <c r="BT78" i="6" s="1"/>
  <c r="BM74" i="6"/>
  <c r="BT74" i="6" s="1"/>
  <c r="BM70" i="6"/>
  <c r="BT70" i="6" s="1"/>
  <c r="BM67" i="6"/>
  <c r="BT67" i="6" s="1"/>
  <c r="BM63" i="6"/>
  <c r="BT63" i="6" s="1"/>
  <c r="BM59" i="6"/>
  <c r="BT59" i="6" s="1"/>
  <c r="BM55" i="6"/>
  <c r="BT55" i="6" s="1"/>
  <c r="BM66" i="6"/>
  <c r="BT66" i="6" s="1"/>
  <c r="BM62" i="6"/>
  <c r="BT62" i="6" s="1"/>
  <c r="BM58" i="6"/>
  <c r="BT58" i="6" s="1"/>
  <c r="BM54" i="6"/>
  <c r="BT54" i="6" s="1"/>
  <c r="BM53" i="6"/>
  <c r="BT53" i="6" s="1"/>
  <c r="BM49" i="6"/>
  <c r="BT49" i="6" s="1"/>
  <c r="BM45" i="6"/>
  <c r="BT45" i="6" s="1"/>
  <c r="BM41" i="6"/>
  <c r="BT41" i="6" s="1"/>
  <c r="BM52" i="6"/>
  <c r="BT52" i="6" s="1"/>
  <c r="BM48" i="6"/>
  <c r="BT48" i="6" s="1"/>
  <c r="BM44" i="6"/>
  <c r="BT44" i="6" s="1"/>
  <c r="BM40" i="6"/>
  <c r="BT40" i="6" s="1"/>
  <c r="BM51" i="6"/>
  <c r="BT51" i="6" s="1"/>
  <c r="BM47" i="6"/>
  <c r="BT47" i="6" s="1"/>
  <c r="BM43" i="6"/>
  <c r="BT43" i="6" s="1"/>
  <c r="BM38" i="6"/>
  <c r="BT38" i="6" s="1"/>
  <c r="BM34" i="6"/>
  <c r="BT34" i="6" s="1"/>
  <c r="BM30" i="6"/>
  <c r="BT30" i="6" s="1"/>
  <c r="BM26" i="6"/>
  <c r="BT26" i="6" s="1"/>
  <c r="BM22" i="6"/>
  <c r="BT22" i="6" s="1"/>
  <c r="BM37" i="6"/>
  <c r="BT37" i="6" s="1"/>
  <c r="BM33" i="6"/>
  <c r="BT33" i="6" s="1"/>
  <c r="BM29" i="6"/>
  <c r="BT29" i="6" s="1"/>
  <c r="BM25" i="6"/>
  <c r="BT25" i="6" s="1"/>
  <c r="BM21" i="6"/>
  <c r="BT21" i="6" s="1"/>
  <c r="BM50" i="6"/>
  <c r="BT50" i="6" s="1"/>
  <c r="BM46" i="6"/>
  <c r="BT46" i="6" s="1"/>
  <c r="BM42" i="6"/>
  <c r="BT42" i="6" s="1"/>
  <c r="BM36" i="6"/>
  <c r="BT36" i="6" s="1"/>
  <c r="BM32" i="6"/>
  <c r="BT32" i="6" s="1"/>
  <c r="BM28" i="6"/>
  <c r="BT28" i="6" s="1"/>
  <c r="BM65" i="6"/>
  <c r="BT65" i="6" s="1"/>
  <c r="BM57" i="6"/>
  <c r="BT57" i="6" s="1"/>
  <c r="BM39" i="6"/>
  <c r="BT39" i="6" s="1"/>
  <c r="BM24" i="6"/>
  <c r="BT24" i="6" s="1"/>
  <c r="BM20" i="6"/>
  <c r="BT20" i="6" s="1"/>
  <c r="BM18" i="6"/>
  <c r="BT18" i="6" s="1"/>
  <c r="BM14" i="6"/>
  <c r="BT14" i="6" s="1"/>
  <c r="AU13" i="6"/>
  <c r="BM23" i="6"/>
  <c r="BT23" i="6" s="1"/>
  <c r="BM17" i="6"/>
  <c r="BT17" i="6" s="1"/>
  <c r="BM13" i="6"/>
  <c r="BM61" i="6"/>
  <c r="BT61" i="6" s="1"/>
  <c r="BM35" i="6"/>
  <c r="BT35" i="6" s="1"/>
  <c r="BM31" i="6"/>
  <c r="BT31" i="6" s="1"/>
  <c r="BM27" i="6"/>
  <c r="BT27" i="6" s="1"/>
  <c r="BM16" i="6"/>
  <c r="BT16" i="6" s="1"/>
  <c r="BM15" i="6"/>
  <c r="BT15" i="6" s="1"/>
  <c r="AK19" i="6"/>
  <c r="BH19" i="6"/>
  <c r="BQ19" i="6" s="1"/>
  <c r="AW20" i="6"/>
  <c r="AM112" i="6"/>
  <c r="AT112" i="6" s="1"/>
  <c r="AM111" i="6"/>
  <c r="AT111" i="6" s="1"/>
  <c r="AM110" i="6"/>
  <c r="AT110" i="6" s="1"/>
  <c r="AM109" i="6"/>
  <c r="AT109" i="6" s="1"/>
  <c r="AM108" i="6"/>
  <c r="AT108" i="6" s="1"/>
  <c r="AM107" i="6"/>
  <c r="AT107" i="6" s="1"/>
  <c r="AM105" i="6"/>
  <c r="AT105" i="6" s="1"/>
  <c r="AM104" i="6"/>
  <c r="AT104" i="6" s="1"/>
  <c r="AM103" i="6"/>
  <c r="AT103" i="6" s="1"/>
  <c r="AM106" i="6"/>
  <c r="AT106" i="6" s="1"/>
  <c r="AM100" i="6"/>
  <c r="AT100" i="6" s="1"/>
  <c r="AM99" i="6"/>
  <c r="AT99" i="6" s="1"/>
  <c r="AM102" i="6"/>
  <c r="AT102" i="6" s="1"/>
  <c r="AM98" i="6"/>
  <c r="AT98" i="6" s="1"/>
  <c r="AM97" i="6"/>
  <c r="AT97" i="6" s="1"/>
  <c r="AM96" i="6"/>
  <c r="AT96" i="6" s="1"/>
  <c r="AM101" i="6"/>
  <c r="AT101" i="6" s="1"/>
  <c r="AM95" i="6"/>
  <c r="AT95" i="6" s="1"/>
  <c r="AM94" i="6"/>
  <c r="AT94" i="6" s="1"/>
  <c r="AM91" i="6"/>
  <c r="AT91" i="6" s="1"/>
  <c r="AM90" i="6"/>
  <c r="AT90" i="6" s="1"/>
  <c r="AM86" i="6"/>
  <c r="AT86" i="6" s="1"/>
  <c r="AM93" i="6"/>
  <c r="AT93" i="6" s="1"/>
  <c r="AM89" i="6"/>
  <c r="AT89" i="6" s="1"/>
  <c r="AM92" i="6"/>
  <c r="AT92" i="6" s="1"/>
  <c r="AM85" i="6"/>
  <c r="AT85" i="6" s="1"/>
  <c r="AM81" i="6"/>
  <c r="AT81" i="6" s="1"/>
  <c r="AM84" i="6"/>
  <c r="AT84" i="6" s="1"/>
  <c r="AM83" i="6"/>
  <c r="AT83" i="6" s="1"/>
  <c r="AM79" i="6"/>
  <c r="AT79" i="6" s="1"/>
  <c r="AM87" i="6"/>
  <c r="AT87" i="6" s="1"/>
  <c r="AM76" i="6"/>
  <c r="AT76" i="6" s="1"/>
  <c r="AM72" i="6"/>
  <c r="AT72" i="6" s="1"/>
  <c r="AM88" i="6"/>
  <c r="AT88" i="6" s="1"/>
  <c r="AM80" i="6"/>
  <c r="AT80" i="6" s="1"/>
  <c r="AM75" i="6"/>
  <c r="AT75" i="6" s="1"/>
  <c r="AM71" i="6"/>
  <c r="AT71" i="6" s="1"/>
  <c r="AM78" i="6"/>
  <c r="AT78" i="6" s="1"/>
  <c r="AM74" i="6"/>
  <c r="AT74" i="6" s="1"/>
  <c r="AM70" i="6"/>
  <c r="AT70" i="6" s="1"/>
  <c r="AM77" i="6"/>
  <c r="AT77" i="6" s="1"/>
  <c r="AM73" i="6"/>
  <c r="AT73" i="6" s="1"/>
  <c r="AM67" i="6"/>
  <c r="AT67" i="6" s="1"/>
  <c r="AM63" i="6"/>
  <c r="AT63" i="6" s="1"/>
  <c r="AM59" i="6"/>
  <c r="AT59" i="6" s="1"/>
  <c r="AM55" i="6"/>
  <c r="AT55" i="6" s="1"/>
  <c r="AM69" i="6"/>
  <c r="AT69" i="6" s="1"/>
  <c r="AM66" i="6"/>
  <c r="AT66" i="6" s="1"/>
  <c r="AM62" i="6"/>
  <c r="AT62" i="6" s="1"/>
  <c r="AM58" i="6"/>
  <c r="AT58" i="6" s="1"/>
  <c r="AM65" i="6"/>
  <c r="AT65" i="6" s="1"/>
  <c r="AM61" i="6"/>
  <c r="AT61" i="6" s="1"/>
  <c r="AM57" i="6"/>
  <c r="AT57" i="6" s="1"/>
  <c r="AM54" i="6"/>
  <c r="AT54" i="6" s="1"/>
  <c r="AM52" i="6"/>
  <c r="AT52" i="6" s="1"/>
  <c r="AM48" i="6"/>
  <c r="AT48" i="6" s="1"/>
  <c r="AM44" i="6"/>
  <c r="AT44" i="6" s="1"/>
  <c r="AM40" i="6"/>
  <c r="AT40" i="6" s="1"/>
  <c r="AM82" i="6"/>
  <c r="AT82" i="6" s="1"/>
  <c r="AM51" i="6"/>
  <c r="AT51" i="6" s="1"/>
  <c r="AM47" i="6"/>
  <c r="AT47" i="6" s="1"/>
  <c r="AM43" i="6"/>
  <c r="AT43" i="6" s="1"/>
  <c r="AM39" i="6"/>
  <c r="AT39" i="6" s="1"/>
  <c r="AM68" i="6"/>
  <c r="AT68" i="6" s="1"/>
  <c r="AM64" i="6"/>
  <c r="AT64" i="6" s="1"/>
  <c r="AM60" i="6"/>
  <c r="AT60" i="6" s="1"/>
  <c r="AM56" i="6"/>
  <c r="AT56" i="6" s="1"/>
  <c r="AM50" i="6"/>
  <c r="AT50" i="6" s="1"/>
  <c r="AM46" i="6"/>
  <c r="AT46" i="6" s="1"/>
  <c r="AM42" i="6"/>
  <c r="AT42" i="6" s="1"/>
  <c r="AM37" i="6"/>
  <c r="AT37" i="6" s="1"/>
  <c r="AM33" i="6"/>
  <c r="AT33" i="6" s="1"/>
  <c r="AM29" i="6"/>
  <c r="AT29" i="6" s="1"/>
  <c r="AM25" i="6"/>
  <c r="AT25" i="6" s="1"/>
  <c r="AM21" i="6"/>
  <c r="AT21" i="6" s="1"/>
  <c r="AM36" i="6"/>
  <c r="AT36" i="6" s="1"/>
  <c r="AM32" i="6"/>
  <c r="AT32" i="6" s="1"/>
  <c r="AM28" i="6"/>
  <c r="AT28" i="6" s="1"/>
  <c r="AM24" i="6"/>
  <c r="AT24" i="6" s="1"/>
  <c r="AM35" i="6"/>
  <c r="AT35" i="6" s="1"/>
  <c r="AM31" i="6"/>
  <c r="AT31" i="6" s="1"/>
  <c r="AM27" i="6"/>
  <c r="AT27" i="6" s="1"/>
  <c r="V13" i="6"/>
  <c r="AJ13" i="6"/>
  <c r="AN14" i="6"/>
  <c r="AU14" i="6" s="1"/>
  <c r="AM15" i="6"/>
  <c r="AT15" i="6" s="1"/>
  <c r="AJ17" i="6"/>
  <c r="AN18" i="6"/>
  <c r="AU18" i="6" s="1"/>
  <c r="AM19" i="6"/>
  <c r="AT19" i="6" s="1"/>
  <c r="AN21" i="6"/>
  <c r="AU21" i="6" s="1"/>
  <c r="AN25" i="6"/>
  <c r="AU25" i="6" s="1"/>
  <c r="AN29" i="6"/>
  <c r="AU29" i="6" s="1"/>
  <c r="AN33" i="6"/>
  <c r="AU33" i="6" s="1"/>
  <c r="AM41" i="6"/>
  <c r="AT41" i="6" s="1"/>
  <c r="AN110" i="6"/>
  <c r="AU110" i="6" s="1"/>
  <c r="AN109" i="6"/>
  <c r="AU109" i="6" s="1"/>
  <c r="AN112" i="6"/>
  <c r="AU112" i="6" s="1"/>
  <c r="AN111" i="6"/>
  <c r="AU111" i="6" s="1"/>
  <c r="AN108" i="6"/>
  <c r="AU108" i="6" s="1"/>
  <c r="AN104" i="6"/>
  <c r="AU104" i="6" s="1"/>
  <c r="AN103" i="6"/>
  <c r="AU103" i="6" s="1"/>
  <c r="AN106" i="6"/>
  <c r="AU106" i="6" s="1"/>
  <c r="AN107" i="6"/>
  <c r="AU107" i="6" s="1"/>
  <c r="AN102" i="6"/>
  <c r="AU102" i="6" s="1"/>
  <c r="AN101" i="6"/>
  <c r="AU101" i="6" s="1"/>
  <c r="AN105" i="6"/>
  <c r="AU105" i="6" s="1"/>
  <c r="AN97" i="6"/>
  <c r="AU97" i="6" s="1"/>
  <c r="AN100" i="6"/>
  <c r="AU100" i="6" s="1"/>
  <c r="AN99" i="6"/>
  <c r="AU99" i="6" s="1"/>
  <c r="AN96" i="6"/>
  <c r="AU96" i="6" s="1"/>
  <c r="AN95" i="6"/>
  <c r="AU95" i="6" s="1"/>
  <c r="AN90" i="6"/>
  <c r="AU90" i="6" s="1"/>
  <c r="AN93" i="6"/>
  <c r="AU93" i="6" s="1"/>
  <c r="AN89" i="6"/>
  <c r="AU89" i="6" s="1"/>
  <c r="AN98" i="6"/>
  <c r="AU98" i="6" s="1"/>
  <c r="AN92" i="6"/>
  <c r="AU92" i="6" s="1"/>
  <c r="AN88" i="6"/>
  <c r="AU88" i="6" s="1"/>
  <c r="AN84" i="6"/>
  <c r="AU84" i="6" s="1"/>
  <c r="AN80" i="6"/>
  <c r="AU80" i="6" s="1"/>
  <c r="AN94" i="6"/>
  <c r="AU94" i="6" s="1"/>
  <c r="AN91" i="6"/>
  <c r="AU91" i="6" s="1"/>
  <c r="AN83" i="6"/>
  <c r="AU83" i="6" s="1"/>
  <c r="AN87" i="6"/>
  <c r="AU87" i="6" s="1"/>
  <c r="AN82" i="6"/>
  <c r="AU82" i="6" s="1"/>
  <c r="AN75" i="6"/>
  <c r="AU75" i="6" s="1"/>
  <c r="AN71" i="6"/>
  <c r="AU71" i="6" s="1"/>
  <c r="AN79" i="6"/>
  <c r="AU79" i="6" s="1"/>
  <c r="AN78" i="6"/>
  <c r="AU78" i="6" s="1"/>
  <c r="AN74" i="6"/>
  <c r="AU74" i="6" s="1"/>
  <c r="AN86" i="6"/>
  <c r="AU86" i="6" s="1"/>
  <c r="AN77" i="6"/>
  <c r="AU77" i="6" s="1"/>
  <c r="AN73" i="6"/>
  <c r="AU73" i="6" s="1"/>
  <c r="AN69" i="6"/>
  <c r="AU69" i="6" s="1"/>
  <c r="AN76" i="6"/>
  <c r="AU76" i="6" s="1"/>
  <c r="AN72" i="6"/>
  <c r="AU72" i="6" s="1"/>
  <c r="AN66" i="6"/>
  <c r="AU66" i="6" s="1"/>
  <c r="AN62" i="6"/>
  <c r="AU62" i="6" s="1"/>
  <c r="AN58" i="6"/>
  <c r="AU58" i="6" s="1"/>
  <c r="AN54" i="6"/>
  <c r="AU54" i="6" s="1"/>
  <c r="AN85" i="6"/>
  <c r="AU85" i="6" s="1"/>
  <c r="AN81" i="6"/>
  <c r="AU81" i="6" s="1"/>
  <c r="AN70" i="6"/>
  <c r="AU70" i="6" s="1"/>
  <c r="AN65" i="6"/>
  <c r="AU65" i="6" s="1"/>
  <c r="AN61" i="6"/>
  <c r="AU61" i="6" s="1"/>
  <c r="AN57" i="6"/>
  <c r="AU57" i="6" s="1"/>
  <c r="AN68" i="6"/>
  <c r="AU68" i="6" s="1"/>
  <c r="AN64" i="6"/>
  <c r="AU64" i="6" s="1"/>
  <c r="AN60" i="6"/>
  <c r="AU60" i="6" s="1"/>
  <c r="AN56" i="6"/>
  <c r="AU56" i="6" s="1"/>
  <c r="AN51" i="6"/>
  <c r="AU51" i="6" s="1"/>
  <c r="AN47" i="6"/>
  <c r="AU47" i="6" s="1"/>
  <c r="AN43" i="6"/>
  <c r="AU43" i="6" s="1"/>
  <c r="AN50" i="6"/>
  <c r="AU50" i="6" s="1"/>
  <c r="AN46" i="6"/>
  <c r="AU46" i="6" s="1"/>
  <c r="AN42" i="6"/>
  <c r="AU42" i="6" s="1"/>
  <c r="AN67" i="6"/>
  <c r="AU67" i="6" s="1"/>
  <c r="AN63" i="6"/>
  <c r="AU63" i="6" s="1"/>
  <c r="AN59" i="6"/>
  <c r="AU59" i="6" s="1"/>
  <c r="AN55" i="6"/>
  <c r="AU55" i="6" s="1"/>
  <c r="AN53" i="6"/>
  <c r="AU53" i="6" s="1"/>
  <c r="AN49" i="6"/>
  <c r="AU49" i="6" s="1"/>
  <c r="AN45" i="6"/>
  <c r="AU45" i="6" s="1"/>
  <c r="AN41" i="6"/>
  <c r="AU41" i="6" s="1"/>
  <c r="AN36" i="6"/>
  <c r="AU36" i="6" s="1"/>
  <c r="AN32" i="6"/>
  <c r="AU32" i="6" s="1"/>
  <c r="AN28" i="6"/>
  <c r="AU28" i="6" s="1"/>
  <c r="AN24" i="6"/>
  <c r="AU24" i="6" s="1"/>
  <c r="AN35" i="6"/>
  <c r="AU35" i="6" s="1"/>
  <c r="AN31" i="6"/>
  <c r="AU31" i="6" s="1"/>
  <c r="AN27" i="6"/>
  <c r="AU27" i="6" s="1"/>
  <c r="AN23" i="6"/>
  <c r="AU23" i="6" s="1"/>
  <c r="AN52" i="6"/>
  <c r="AU52" i="6" s="1"/>
  <c r="AN48" i="6"/>
  <c r="AU48" i="6" s="1"/>
  <c r="AN44" i="6"/>
  <c r="AU44" i="6" s="1"/>
  <c r="AN39" i="6"/>
  <c r="AU39" i="6" s="1"/>
  <c r="AN38" i="6"/>
  <c r="AU38" i="6" s="1"/>
  <c r="AN34" i="6"/>
  <c r="AU34" i="6" s="1"/>
  <c r="AN30" i="6"/>
  <c r="AU30" i="6" s="1"/>
  <c r="AN26" i="6"/>
  <c r="AU26" i="6" s="1"/>
  <c r="AN15" i="6"/>
  <c r="AU15" i="6" s="1"/>
  <c r="AJ18" i="6"/>
  <c r="AN19" i="6"/>
  <c r="AU19" i="6" s="1"/>
  <c r="AM20" i="6"/>
  <c r="AT20" i="6" s="1"/>
  <c r="AM23" i="6"/>
  <c r="AT23" i="6" s="1"/>
  <c r="AM53" i="6"/>
  <c r="AT53" i="6" s="1"/>
  <c r="AJ112" i="6"/>
  <c r="AJ109" i="6"/>
  <c r="AJ110" i="6"/>
  <c r="AJ108" i="6"/>
  <c r="AJ107" i="6"/>
  <c r="AJ106" i="6"/>
  <c r="AJ111" i="6"/>
  <c r="AJ105" i="6"/>
  <c r="AJ102" i="6"/>
  <c r="AJ104" i="6"/>
  <c r="AJ103" i="6"/>
  <c r="AJ101" i="6"/>
  <c r="AJ100" i="6"/>
  <c r="AJ96" i="6"/>
  <c r="AJ95" i="6"/>
  <c r="AJ99" i="6"/>
  <c r="AJ98" i="6"/>
  <c r="AJ94" i="6"/>
  <c r="AJ97" i="6"/>
  <c r="AJ93" i="6"/>
  <c r="AJ89" i="6"/>
  <c r="AJ92" i="6"/>
  <c r="AJ88" i="6"/>
  <c r="AJ91" i="6"/>
  <c r="AJ87" i="6"/>
  <c r="AJ90" i="6"/>
  <c r="AJ86" i="6"/>
  <c r="AJ83" i="6"/>
  <c r="AJ79" i="6"/>
  <c r="AJ82" i="6"/>
  <c r="AJ85" i="6"/>
  <c r="AJ81" i="6"/>
  <c r="AJ78" i="6"/>
  <c r="AJ74" i="6"/>
  <c r="AJ70" i="6"/>
  <c r="AJ77" i="6"/>
  <c r="AJ73" i="6"/>
  <c r="AJ80" i="6"/>
  <c r="AJ76" i="6"/>
  <c r="AJ72" i="6"/>
  <c r="AJ75" i="6"/>
  <c r="AJ71" i="6"/>
  <c r="AJ65" i="6"/>
  <c r="AJ61" i="6"/>
  <c r="AJ57" i="6"/>
  <c r="AJ68" i="6"/>
  <c r="AJ64" i="6"/>
  <c r="AJ60" i="6"/>
  <c r="AJ56" i="6"/>
  <c r="AJ84" i="6"/>
  <c r="AJ69" i="6"/>
  <c r="AJ67" i="6"/>
  <c r="AJ63" i="6"/>
  <c r="AJ59" i="6"/>
  <c r="AJ55" i="6"/>
  <c r="AJ50" i="6"/>
  <c r="AJ46" i="6"/>
  <c r="AJ42" i="6"/>
  <c r="AJ54" i="6"/>
  <c r="AJ53" i="6"/>
  <c r="AJ49" i="6"/>
  <c r="AJ45" i="6"/>
  <c r="AJ41" i="6"/>
  <c r="AJ66" i="6"/>
  <c r="AJ62" i="6"/>
  <c r="AJ58" i="6"/>
  <c r="AJ52" i="6"/>
  <c r="AJ48" i="6"/>
  <c r="AJ44" i="6"/>
  <c r="AJ51" i="6"/>
  <c r="AJ47" i="6"/>
  <c r="AJ43" i="6"/>
  <c r="AJ40" i="6"/>
  <c r="AJ39" i="6"/>
  <c r="AJ35" i="6"/>
  <c r="AJ31" i="6"/>
  <c r="AJ27" i="6"/>
  <c r="AJ23" i="6"/>
  <c r="AJ38" i="6"/>
  <c r="AJ34" i="6"/>
  <c r="AJ30" i="6"/>
  <c r="AJ26" i="6"/>
  <c r="AJ22" i="6"/>
  <c r="AJ37" i="6"/>
  <c r="AJ33" i="6"/>
  <c r="AJ29" i="6"/>
  <c r="AJ25" i="6"/>
  <c r="AM13" i="6"/>
  <c r="AJ15" i="6"/>
  <c r="AN16" i="6"/>
  <c r="AU16" i="6" s="1"/>
  <c r="AM17" i="6"/>
  <c r="AT17" i="6" s="1"/>
  <c r="AJ19" i="6"/>
  <c r="AN20" i="6"/>
  <c r="AU20" i="6" s="1"/>
  <c r="AM22" i="6"/>
  <c r="AT22" i="6" s="1"/>
  <c r="AJ28" i="6"/>
  <c r="AJ32" i="6"/>
  <c r="AJ36" i="6"/>
  <c r="AM38" i="6"/>
  <c r="AT38" i="6" s="1"/>
  <c r="AN40" i="6"/>
  <c r="AU40" i="6" s="1"/>
  <c r="AM49" i="6"/>
  <c r="AT49" i="6" s="1"/>
  <c r="BL16" i="5"/>
  <c r="BS16" i="5" s="1"/>
  <c r="BL15" i="5"/>
  <c r="BS15" i="5" s="1"/>
  <c r="BL17" i="5"/>
  <c r="BS17" i="5" s="1"/>
  <c r="BL19" i="5"/>
  <c r="BS19" i="5" s="1"/>
  <c r="BL14" i="5"/>
  <c r="BS14" i="5" s="1"/>
  <c r="BL20" i="5"/>
  <c r="BS20" i="5" s="1"/>
  <c r="BL21" i="5"/>
  <c r="BS21" i="5" s="1"/>
  <c r="BL22" i="5"/>
  <c r="BS22" i="5" s="1"/>
  <c r="BL23" i="5"/>
  <c r="BS23" i="5" s="1"/>
  <c r="BL26" i="5"/>
  <c r="BS26" i="5" s="1"/>
  <c r="BL30" i="5"/>
  <c r="BS30" i="5" s="1"/>
  <c r="BL18" i="5"/>
  <c r="BS18" i="5" s="1"/>
  <c r="BL27" i="5"/>
  <c r="BS27" i="5" s="1"/>
  <c r="BL31" i="5"/>
  <c r="BS31" i="5" s="1"/>
  <c r="BL24" i="5"/>
  <c r="BS24" i="5" s="1"/>
  <c r="BL25" i="5"/>
  <c r="BS25" i="5" s="1"/>
  <c r="BL29" i="5"/>
  <c r="BS29" i="5" s="1"/>
  <c r="BL33" i="5"/>
  <c r="BS33" i="5" s="1"/>
  <c r="BL28" i="5"/>
  <c r="BS28" i="5" s="1"/>
  <c r="BL32" i="5"/>
  <c r="BS32" i="5" s="1"/>
  <c r="BL34" i="5"/>
  <c r="BS34" i="5" s="1"/>
  <c r="BL35" i="5"/>
  <c r="BS35" i="5" s="1"/>
  <c r="BL37" i="5"/>
  <c r="BS37" i="5" s="1"/>
  <c r="BL41" i="5"/>
  <c r="BS41" i="5" s="1"/>
  <c r="BL38" i="5"/>
  <c r="BS38" i="5" s="1"/>
  <c r="BL42" i="5"/>
  <c r="BS42" i="5" s="1"/>
  <c r="BL43" i="5"/>
  <c r="BS43" i="5" s="1"/>
  <c r="BL48" i="5"/>
  <c r="BS48" i="5" s="1"/>
  <c r="BL52" i="5"/>
  <c r="BS52" i="5" s="1"/>
  <c r="BL44" i="5"/>
  <c r="BS44" i="5" s="1"/>
  <c r="BL45" i="5"/>
  <c r="BS45" i="5" s="1"/>
  <c r="BL49" i="5"/>
  <c r="BS49" i="5" s="1"/>
  <c r="BL53" i="5"/>
  <c r="BS53" i="5" s="1"/>
  <c r="BL36" i="5"/>
  <c r="BS36" i="5" s="1"/>
  <c r="BL40" i="5"/>
  <c r="BS40" i="5" s="1"/>
  <c r="BL50" i="5"/>
  <c r="BS50" i="5" s="1"/>
  <c r="BL39" i="5"/>
  <c r="BS39" i="5" s="1"/>
  <c r="BL51" i="5"/>
  <c r="BS51" i="5" s="1"/>
  <c r="BL57" i="5"/>
  <c r="BS57" i="5" s="1"/>
  <c r="BL47" i="5"/>
  <c r="BS47" i="5" s="1"/>
  <c r="BL54" i="5"/>
  <c r="BS54" i="5" s="1"/>
  <c r="BL58" i="5"/>
  <c r="BS58" i="5" s="1"/>
  <c r="BL55" i="5"/>
  <c r="BS55" i="5" s="1"/>
  <c r="BL63" i="5"/>
  <c r="BS63" i="5" s="1"/>
  <c r="BL67" i="5"/>
  <c r="BS67" i="5" s="1"/>
  <c r="BL71" i="5"/>
  <c r="BS71" i="5" s="1"/>
  <c r="BL75" i="5"/>
  <c r="BS75" i="5" s="1"/>
  <c r="BL46" i="5"/>
  <c r="BS46" i="5" s="1"/>
  <c r="BL59" i="5"/>
  <c r="BS59" i="5" s="1"/>
  <c r="BL60" i="5"/>
  <c r="BS60" i="5" s="1"/>
  <c r="BL64" i="5"/>
  <c r="BS64" i="5" s="1"/>
  <c r="BL61" i="5"/>
  <c r="BS61" i="5" s="1"/>
  <c r="BL65" i="5"/>
  <c r="BS65" i="5" s="1"/>
  <c r="BL69" i="5"/>
  <c r="BS69" i="5" s="1"/>
  <c r="BL73" i="5"/>
  <c r="BS73" i="5" s="1"/>
  <c r="BL78" i="5"/>
  <c r="BS78" i="5" s="1"/>
  <c r="BL82" i="5"/>
  <c r="BS82" i="5" s="1"/>
  <c r="BL86" i="5"/>
  <c r="BS86" i="5" s="1"/>
  <c r="BL56" i="5"/>
  <c r="BS56" i="5" s="1"/>
  <c r="BL68" i="5"/>
  <c r="BS68" i="5" s="1"/>
  <c r="BL72" i="5"/>
  <c r="BS72" i="5" s="1"/>
  <c r="BL79" i="5"/>
  <c r="BS79" i="5" s="1"/>
  <c r="BL83" i="5"/>
  <c r="BS83" i="5" s="1"/>
  <c r="BL87" i="5"/>
  <c r="BS87" i="5" s="1"/>
  <c r="BL76" i="5"/>
  <c r="BS76" i="5" s="1"/>
  <c r="BL80" i="5"/>
  <c r="BS80" i="5" s="1"/>
  <c r="BL84" i="5"/>
  <c r="BS84" i="5" s="1"/>
  <c r="BL66" i="5"/>
  <c r="BS66" i="5" s="1"/>
  <c r="BL77" i="5"/>
  <c r="BS77" i="5" s="1"/>
  <c r="BL85" i="5"/>
  <c r="BS85" i="5" s="1"/>
  <c r="BL88" i="5"/>
  <c r="BS88" i="5" s="1"/>
  <c r="BL91" i="5"/>
  <c r="BS91" i="5" s="1"/>
  <c r="BL95" i="5"/>
  <c r="BS95" i="5" s="1"/>
  <c r="BL99" i="5"/>
  <c r="BS99" i="5" s="1"/>
  <c r="BL103" i="5"/>
  <c r="BS103" i="5" s="1"/>
  <c r="BL74" i="5"/>
  <c r="BS74" i="5" s="1"/>
  <c r="BL89" i="5"/>
  <c r="BS89" i="5" s="1"/>
  <c r="BL92" i="5"/>
  <c r="BS92" i="5" s="1"/>
  <c r="BL62" i="5"/>
  <c r="BS62" i="5" s="1"/>
  <c r="BL81" i="5"/>
  <c r="BS81" i="5" s="1"/>
  <c r="BL93" i="5"/>
  <c r="BS93" i="5" s="1"/>
  <c r="BL97" i="5"/>
  <c r="BS97" i="5" s="1"/>
  <c r="BL101" i="5"/>
  <c r="BS101" i="5" s="1"/>
  <c r="BL70" i="5"/>
  <c r="BS70" i="5" s="1"/>
  <c r="BL96" i="5"/>
  <c r="BS96" i="5" s="1"/>
  <c r="BL100" i="5"/>
  <c r="BS100" i="5" s="1"/>
  <c r="BL94" i="5"/>
  <c r="BS94" i="5" s="1"/>
  <c r="BL98" i="5"/>
  <c r="BS98" i="5" s="1"/>
  <c r="BL90" i="5"/>
  <c r="BS90" i="5" s="1"/>
  <c r="BL109" i="5"/>
  <c r="BS109" i="5" s="1"/>
  <c r="BL104" i="5"/>
  <c r="BS104" i="5" s="1"/>
  <c r="BL102" i="5"/>
  <c r="BS102" i="5" s="1"/>
  <c r="BL112" i="5"/>
  <c r="BS112" i="5" s="1"/>
  <c r="BM111" i="5"/>
  <c r="BT111" i="5" s="1"/>
  <c r="BL108" i="5"/>
  <c r="BS108" i="5" s="1"/>
  <c r="BI104" i="5"/>
  <c r="BI103" i="5"/>
  <c r="BI102" i="5"/>
  <c r="BM15" i="5"/>
  <c r="BT15" i="5" s="1"/>
  <c r="BM16" i="5"/>
  <c r="BT16" i="5" s="1"/>
  <c r="BM14" i="5"/>
  <c r="BT14" i="5" s="1"/>
  <c r="BM17" i="5"/>
  <c r="BT17" i="5" s="1"/>
  <c r="BM18" i="5"/>
  <c r="BT18" i="5" s="1"/>
  <c r="BM19" i="5"/>
  <c r="BT19" i="5" s="1"/>
  <c r="BM25" i="5"/>
  <c r="BT25" i="5" s="1"/>
  <c r="BM20" i="5"/>
  <c r="BT20" i="5" s="1"/>
  <c r="BM21" i="5"/>
  <c r="BT21" i="5" s="1"/>
  <c r="BM22" i="5"/>
  <c r="BT22" i="5" s="1"/>
  <c r="BM29" i="5"/>
  <c r="BT29" i="5" s="1"/>
  <c r="BM26" i="5"/>
  <c r="BT26" i="5" s="1"/>
  <c r="BM30" i="5"/>
  <c r="BT30" i="5" s="1"/>
  <c r="BM36" i="5"/>
  <c r="BT36" i="5" s="1"/>
  <c r="BM24" i="5"/>
  <c r="BT24" i="5" s="1"/>
  <c r="BM27" i="5"/>
  <c r="BT27" i="5" s="1"/>
  <c r="BM33" i="5"/>
  <c r="BT33" i="5" s="1"/>
  <c r="BM23" i="5"/>
  <c r="BT23" i="5" s="1"/>
  <c r="BM31" i="5"/>
  <c r="BT31" i="5" s="1"/>
  <c r="BM32" i="5"/>
  <c r="BT32" i="5" s="1"/>
  <c r="BM40" i="5"/>
  <c r="BT40" i="5" s="1"/>
  <c r="BM34" i="5"/>
  <c r="BT34" i="5" s="1"/>
  <c r="BM35" i="5"/>
  <c r="BT35" i="5" s="1"/>
  <c r="BM37" i="5"/>
  <c r="BT37" i="5" s="1"/>
  <c r="BM41" i="5"/>
  <c r="BT41" i="5" s="1"/>
  <c r="BM39" i="5"/>
  <c r="BT39" i="5" s="1"/>
  <c r="BM47" i="5"/>
  <c r="BT47" i="5" s="1"/>
  <c r="BM51" i="5"/>
  <c r="BT51" i="5" s="1"/>
  <c r="BM28" i="5"/>
  <c r="BT28" i="5" s="1"/>
  <c r="BM42" i="5"/>
  <c r="BT42" i="5" s="1"/>
  <c r="BM43" i="5"/>
  <c r="BT43" i="5" s="1"/>
  <c r="BM48" i="5"/>
  <c r="BT48" i="5" s="1"/>
  <c r="BM52" i="5"/>
  <c r="BT52" i="5" s="1"/>
  <c r="BM38" i="5"/>
  <c r="BT38" i="5" s="1"/>
  <c r="BM44" i="5"/>
  <c r="BT44" i="5" s="1"/>
  <c r="BM46" i="5"/>
  <c r="BT46" i="5" s="1"/>
  <c r="BM50" i="5"/>
  <c r="BT50" i="5" s="1"/>
  <c r="BM56" i="5"/>
  <c r="BT56" i="5" s="1"/>
  <c r="BM45" i="5"/>
  <c r="BT45" i="5" s="1"/>
  <c r="BM53" i="5"/>
  <c r="BT53" i="5" s="1"/>
  <c r="BM57" i="5"/>
  <c r="BT57" i="5" s="1"/>
  <c r="BM62" i="5"/>
  <c r="BT62" i="5" s="1"/>
  <c r="BM66" i="5"/>
  <c r="BT66" i="5" s="1"/>
  <c r="BM70" i="5"/>
  <c r="BT70" i="5" s="1"/>
  <c r="BM74" i="5"/>
  <c r="BT74" i="5" s="1"/>
  <c r="BM49" i="5"/>
  <c r="BT49" i="5" s="1"/>
  <c r="BM54" i="5"/>
  <c r="BT54" i="5" s="1"/>
  <c r="BM55" i="5"/>
  <c r="BT55" i="5" s="1"/>
  <c r="BM58" i="5"/>
  <c r="BT58" i="5" s="1"/>
  <c r="BM63" i="5"/>
  <c r="BT63" i="5" s="1"/>
  <c r="BM59" i="5"/>
  <c r="BT59" i="5" s="1"/>
  <c r="BM60" i="5"/>
  <c r="BT60" i="5" s="1"/>
  <c r="BM64" i="5"/>
  <c r="BT64" i="5" s="1"/>
  <c r="BM68" i="5"/>
  <c r="BT68" i="5" s="1"/>
  <c r="BM72" i="5"/>
  <c r="BT72" i="5" s="1"/>
  <c r="BM77" i="5"/>
  <c r="BT77" i="5" s="1"/>
  <c r="BM81" i="5"/>
  <c r="BT81" i="5" s="1"/>
  <c r="BM85" i="5"/>
  <c r="BT85" i="5" s="1"/>
  <c r="BM89" i="5"/>
  <c r="BT89" i="5" s="1"/>
  <c r="BM61" i="5"/>
  <c r="BT61" i="5" s="1"/>
  <c r="BM65" i="5"/>
  <c r="BT65" i="5" s="1"/>
  <c r="BM69" i="5"/>
  <c r="BT69" i="5" s="1"/>
  <c r="BM73" i="5"/>
  <c r="BT73" i="5" s="1"/>
  <c r="BM78" i="5"/>
  <c r="BT78" i="5" s="1"/>
  <c r="BM82" i="5"/>
  <c r="BT82" i="5" s="1"/>
  <c r="BM86" i="5"/>
  <c r="BT86" i="5" s="1"/>
  <c r="BM79" i="5"/>
  <c r="BT79" i="5" s="1"/>
  <c r="BM83" i="5"/>
  <c r="BT83" i="5" s="1"/>
  <c r="BM87" i="5"/>
  <c r="BT87" i="5" s="1"/>
  <c r="BM71" i="5"/>
  <c r="BT71" i="5" s="1"/>
  <c r="BM90" i="5"/>
  <c r="BT90" i="5" s="1"/>
  <c r="BM94" i="5"/>
  <c r="BT94" i="5" s="1"/>
  <c r="BM98" i="5"/>
  <c r="BT98" i="5" s="1"/>
  <c r="BM102" i="5"/>
  <c r="BT102" i="5" s="1"/>
  <c r="BM67" i="5"/>
  <c r="BT67" i="5" s="1"/>
  <c r="BM76" i="5"/>
  <c r="BT76" i="5" s="1"/>
  <c r="BM84" i="5"/>
  <c r="BT84" i="5" s="1"/>
  <c r="BM88" i="5"/>
  <c r="BT88" i="5" s="1"/>
  <c r="BM91" i="5"/>
  <c r="BT91" i="5" s="1"/>
  <c r="BM75" i="5"/>
  <c r="BT75" i="5" s="1"/>
  <c r="BM92" i="5"/>
  <c r="BT92" i="5" s="1"/>
  <c r="BM96" i="5"/>
  <c r="BT96" i="5" s="1"/>
  <c r="BM100" i="5"/>
  <c r="BT100" i="5" s="1"/>
  <c r="BM97" i="5"/>
  <c r="BT97" i="5" s="1"/>
  <c r="BM101" i="5"/>
  <c r="BT101" i="5" s="1"/>
  <c r="BM93" i="5"/>
  <c r="BT93" i="5" s="1"/>
  <c r="BM95" i="5"/>
  <c r="BT95" i="5" s="1"/>
  <c r="BM99" i="5"/>
  <c r="BT99" i="5" s="1"/>
  <c r="BM80" i="5"/>
  <c r="BT80" i="5" s="1"/>
  <c r="BM112" i="5"/>
  <c r="BT112" i="5" s="1"/>
  <c r="BL105" i="5"/>
  <c r="BS105" i="5" s="1"/>
  <c r="BI13" i="5"/>
  <c r="BI14" i="5"/>
  <c r="BI15" i="5"/>
  <c r="BI17" i="5"/>
  <c r="BI21" i="5"/>
  <c r="BI18" i="5"/>
  <c r="BI20" i="5"/>
  <c r="BI24" i="5"/>
  <c r="BI25" i="5"/>
  <c r="BI28" i="5"/>
  <c r="BI32" i="5"/>
  <c r="BI22" i="5"/>
  <c r="BI29" i="5"/>
  <c r="BI19" i="5"/>
  <c r="BI26" i="5"/>
  <c r="BI27" i="5"/>
  <c r="BI30" i="5"/>
  <c r="BI35" i="5"/>
  <c r="BI16" i="5"/>
  <c r="BI31" i="5"/>
  <c r="BI36" i="5"/>
  <c r="BI23" i="5"/>
  <c r="BI34" i="5"/>
  <c r="BI39" i="5"/>
  <c r="BI40" i="5"/>
  <c r="BI44" i="5"/>
  <c r="BI42" i="5"/>
  <c r="BI46" i="5"/>
  <c r="BI50" i="5"/>
  <c r="BI37" i="5"/>
  <c r="BI38" i="5"/>
  <c r="BI47" i="5"/>
  <c r="BI51" i="5"/>
  <c r="BI41" i="5"/>
  <c r="BI43" i="5"/>
  <c r="BI45" i="5"/>
  <c r="BI53" i="5"/>
  <c r="BI55" i="5"/>
  <c r="BI59" i="5"/>
  <c r="BI48" i="5"/>
  <c r="BI49" i="5"/>
  <c r="BI56" i="5"/>
  <c r="BI54" i="5"/>
  <c r="BI58" i="5"/>
  <c r="BI61" i="5"/>
  <c r="BI65" i="5"/>
  <c r="BI69" i="5"/>
  <c r="BI73" i="5"/>
  <c r="BI33" i="5"/>
  <c r="BI52" i="5"/>
  <c r="BI62" i="5"/>
  <c r="BI66" i="5"/>
  <c r="BI63" i="5"/>
  <c r="BI67" i="5"/>
  <c r="BI71" i="5"/>
  <c r="BI75" i="5"/>
  <c r="BI68" i="5"/>
  <c r="BI72" i="5"/>
  <c r="BI76" i="5"/>
  <c r="BI80" i="5"/>
  <c r="BI84" i="5"/>
  <c r="BI88" i="5"/>
  <c r="BI57" i="5"/>
  <c r="BI60" i="5"/>
  <c r="BI64" i="5"/>
  <c r="BI77" i="5"/>
  <c r="BI81" i="5"/>
  <c r="BI85" i="5"/>
  <c r="BI89" i="5"/>
  <c r="BI70" i="5"/>
  <c r="BI74" i="5"/>
  <c r="BI78" i="5"/>
  <c r="BI82" i="5"/>
  <c r="BI86" i="5"/>
  <c r="BI79" i="5"/>
  <c r="BI93" i="5"/>
  <c r="BI97" i="5"/>
  <c r="BI101" i="5"/>
  <c r="BI90" i="5"/>
  <c r="BI83" i="5"/>
  <c r="BI91" i="5"/>
  <c r="BI95" i="5"/>
  <c r="BI99" i="5"/>
  <c r="BI92" i="5"/>
  <c r="BI94" i="5"/>
  <c r="BI98" i="5"/>
  <c r="BI87" i="5"/>
  <c r="BI96" i="5"/>
  <c r="BL111" i="5"/>
  <c r="BS111" i="5" s="1"/>
  <c r="BM110" i="5"/>
  <c r="BT110" i="5" s="1"/>
  <c r="BH110" i="5"/>
  <c r="BQ110" i="5" s="1"/>
  <c r="BI109" i="5"/>
  <c r="BL107" i="5"/>
  <c r="BS107" i="5" s="1"/>
  <c r="BM106" i="5"/>
  <c r="BT106" i="5" s="1"/>
  <c r="BH106" i="5"/>
  <c r="BQ106" i="5" s="1"/>
  <c r="BI105" i="5"/>
  <c r="BH104" i="5"/>
  <c r="BQ104" i="5" s="1"/>
  <c r="BM108" i="5"/>
  <c r="BT108" i="5" s="1"/>
  <c r="BH13" i="5"/>
  <c r="BH15" i="5"/>
  <c r="BQ15" i="5" s="1"/>
  <c r="BH16" i="5"/>
  <c r="BQ16" i="5" s="1"/>
  <c r="BH17" i="5"/>
  <c r="BQ17" i="5" s="1"/>
  <c r="BH14" i="5"/>
  <c r="BQ14" i="5" s="1"/>
  <c r="BH18" i="5"/>
  <c r="BQ18" i="5" s="1"/>
  <c r="BH19" i="5"/>
  <c r="BQ19" i="5" s="1"/>
  <c r="BH25" i="5"/>
  <c r="BQ25" i="5" s="1"/>
  <c r="BH22" i="5"/>
  <c r="BQ22" i="5" s="1"/>
  <c r="BH20" i="5"/>
  <c r="BQ20" i="5" s="1"/>
  <c r="BH29" i="5"/>
  <c r="BQ29" i="5" s="1"/>
  <c r="BH21" i="5"/>
  <c r="BQ21" i="5" s="1"/>
  <c r="BH23" i="5"/>
  <c r="BQ23" i="5" s="1"/>
  <c r="BH24" i="5"/>
  <c r="BQ24" i="5" s="1"/>
  <c r="BH26" i="5"/>
  <c r="BQ26" i="5" s="1"/>
  <c r="BH30" i="5"/>
  <c r="BQ30" i="5" s="1"/>
  <c r="BH28" i="5"/>
  <c r="BQ28" i="5" s="1"/>
  <c r="BH31" i="5"/>
  <c r="BQ31" i="5" s="1"/>
  <c r="BH32" i="5"/>
  <c r="BQ32" i="5" s="1"/>
  <c r="BH36" i="5"/>
  <c r="BQ36" i="5" s="1"/>
  <c r="BH33" i="5"/>
  <c r="BQ33" i="5" s="1"/>
  <c r="BH40" i="5"/>
  <c r="BQ40" i="5" s="1"/>
  <c r="BH37" i="5"/>
  <c r="BQ37" i="5" s="1"/>
  <c r="BH41" i="5"/>
  <c r="BQ41" i="5" s="1"/>
  <c r="BH27" i="5"/>
  <c r="BQ27" i="5" s="1"/>
  <c r="BH35" i="5"/>
  <c r="BQ35" i="5" s="1"/>
  <c r="BH38" i="5"/>
  <c r="BQ38" i="5" s="1"/>
  <c r="BH47" i="5"/>
  <c r="BQ47" i="5" s="1"/>
  <c r="BH51" i="5"/>
  <c r="BQ51" i="5" s="1"/>
  <c r="BH34" i="5"/>
  <c r="BQ34" i="5" s="1"/>
  <c r="BH48" i="5"/>
  <c r="BQ48" i="5" s="1"/>
  <c r="BH52" i="5"/>
  <c r="BQ52" i="5" s="1"/>
  <c r="BH39" i="5"/>
  <c r="BQ39" i="5" s="1"/>
  <c r="BH43" i="5"/>
  <c r="BQ43" i="5" s="1"/>
  <c r="BH44" i="5"/>
  <c r="BQ44" i="5" s="1"/>
  <c r="BH45" i="5"/>
  <c r="BQ45" i="5" s="1"/>
  <c r="BH49" i="5"/>
  <c r="BQ49" i="5" s="1"/>
  <c r="BH56" i="5"/>
  <c r="BQ56" i="5" s="1"/>
  <c r="BH46" i="5"/>
  <c r="BQ46" i="5" s="1"/>
  <c r="BH57" i="5"/>
  <c r="BQ57" i="5" s="1"/>
  <c r="BH53" i="5"/>
  <c r="BQ53" i="5" s="1"/>
  <c r="BH62" i="5"/>
  <c r="BQ62" i="5" s="1"/>
  <c r="BH66" i="5"/>
  <c r="BQ66" i="5" s="1"/>
  <c r="BH70" i="5"/>
  <c r="BQ70" i="5" s="1"/>
  <c r="BH74" i="5"/>
  <c r="BQ74" i="5" s="1"/>
  <c r="BH50" i="5"/>
  <c r="BQ50" i="5" s="1"/>
  <c r="BH63" i="5"/>
  <c r="BQ63" i="5" s="1"/>
  <c r="BH42" i="5"/>
  <c r="BQ42" i="5" s="1"/>
  <c r="BH60" i="5"/>
  <c r="BQ60" i="5" s="1"/>
  <c r="BH64" i="5"/>
  <c r="BQ64" i="5" s="1"/>
  <c r="BH68" i="5"/>
  <c r="BQ68" i="5" s="1"/>
  <c r="BH72" i="5"/>
  <c r="BQ72" i="5" s="1"/>
  <c r="BH61" i="5"/>
  <c r="BQ61" i="5" s="1"/>
  <c r="BH65" i="5"/>
  <c r="BQ65" i="5" s="1"/>
  <c r="BH77" i="5"/>
  <c r="BQ77" i="5" s="1"/>
  <c r="BH81" i="5"/>
  <c r="BQ81" i="5" s="1"/>
  <c r="BH85" i="5"/>
  <c r="BQ85" i="5" s="1"/>
  <c r="BH89" i="5"/>
  <c r="BQ89" i="5" s="1"/>
  <c r="BH59" i="5"/>
  <c r="BQ59" i="5" s="1"/>
  <c r="BH67" i="5"/>
  <c r="BQ67" i="5" s="1"/>
  <c r="BH71" i="5"/>
  <c r="BQ71" i="5" s="1"/>
  <c r="BH75" i="5"/>
  <c r="BQ75" i="5" s="1"/>
  <c r="BH78" i="5"/>
  <c r="BQ78" i="5" s="1"/>
  <c r="BH82" i="5"/>
  <c r="BQ82" i="5" s="1"/>
  <c r="BH86" i="5"/>
  <c r="BQ86" i="5" s="1"/>
  <c r="BH54" i="5"/>
  <c r="BQ54" i="5" s="1"/>
  <c r="BH55" i="5"/>
  <c r="BQ55" i="5" s="1"/>
  <c r="BH79" i="5"/>
  <c r="BQ79" i="5" s="1"/>
  <c r="BH83" i="5"/>
  <c r="BQ83" i="5" s="1"/>
  <c r="BH87" i="5"/>
  <c r="BQ87" i="5" s="1"/>
  <c r="BH58" i="5"/>
  <c r="BQ58" i="5" s="1"/>
  <c r="BH76" i="5"/>
  <c r="BQ76" i="5" s="1"/>
  <c r="BH84" i="5"/>
  <c r="BQ84" i="5" s="1"/>
  <c r="BH90" i="5"/>
  <c r="BQ90" i="5" s="1"/>
  <c r="BH94" i="5"/>
  <c r="BQ94" i="5" s="1"/>
  <c r="BH98" i="5"/>
  <c r="BQ98" i="5" s="1"/>
  <c r="BH102" i="5"/>
  <c r="BQ102" i="5" s="1"/>
  <c r="BH91" i="5"/>
  <c r="BQ91" i="5" s="1"/>
  <c r="BH73" i="5"/>
  <c r="BQ73" i="5" s="1"/>
  <c r="BH80" i="5"/>
  <c r="BQ80" i="5" s="1"/>
  <c r="BH92" i="5"/>
  <c r="BQ92" i="5" s="1"/>
  <c r="BH96" i="5"/>
  <c r="BQ96" i="5" s="1"/>
  <c r="BH100" i="5"/>
  <c r="BQ100" i="5" s="1"/>
  <c r="BH69" i="5"/>
  <c r="BQ69" i="5" s="1"/>
  <c r="BH93" i="5"/>
  <c r="BQ93" i="5" s="1"/>
  <c r="BH95" i="5"/>
  <c r="BQ95" i="5" s="1"/>
  <c r="BH99" i="5"/>
  <c r="BQ99" i="5" s="1"/>
  <c r="BH97" i="5"/>
  <c r="BQ97" i="5" s="1"/>
  <c r="BH101" i="5"/>
  <c r="BQ101" i="5" s="1"/>
  <c r="BH88" i="5"/>
  <c r="BQ88" i="5" s="1"/>
  <c r="BI112" i="5"/>
  <c r="BL110" i="5"/>
  <c r="BS110" i="5" s="1"/>
  <c r="BM109" i="5"/>
  <c r="BT109" i="5" s="1"/>
  <c r="BH109" i="5"/>
  <c r="BQ109" i="5" s="1"/>
  <c r="BI108" i="5"/>
  <c r="BL106" i="5"/>
  <c r="BS106" i="5" s="1"/>
  <c r="BM105" i="5"/>
  <c r="BT105" i="5" s="1"/>
  <c r="BH105" i="5"/>
  <c r="BQ105" i="5" s="1"/>
  <c r="BM104" i="5"/>
  <c r="BT104" i="5" s="1"/>
  <c r="BM103" i="5"/>
  <c r="BT103" i="5" s="1"/>
  <c r="AK13" i="5"/>
  <c r="AR13" i="5"/>
  <c r="AT13" i="5"/>
  <c r="BL13" i="5"/>
  <c r="AU13" i="5"/>
  <c r="BM13" i="5"/>
  <c r="BI109" i="4"/>
  <c r="BI101" i="4"/>
  <c r="BI99" i="4"/>
  <c r="BI107" i="4"/>
  <c r="BI105" i="4"/>
  <c r="BI13" i="4"/>
  <c r="BI14" i="4"/>
  <c r="BI15" i="4"/>
  <c r="BI16" i="4"/>
  <c r="BI18" i="4"/>
  <c r="BI19" i="4"/>
  <c r="BI17" i="4"/>
  <c r="BI20" i="4"/>
  <c r="BI21" i="4"/>
  <c r="BI22" i="4"/>
  <c r="BI23" i="4"/>
  <c r="BI27" i="4"/>
  <c r="BI24" i="4"/>
  <c r="BI28" i="4"/>
  <c r="BI25" i="4"/>
  <c r="BI32" i="4"/>
  <c r="BI29" i="4"/>
  <c r="BI33" i="4"/>
  <c r="BI37" i="4"/>
  <c r="BI34" i="4"/>
  <c r="BI38" i="4"/>
  <c r="BI26" i="4"/>
  <c r="BI44" i="4"/>
  <c r="BI35" i="4"/>
  <c r="BI39" i="4"/>
  <c r="BI40" i="4"/>
  <c r="BI41" i="4"/>
  <c r="BI45" i="4"/>
  <c r="BI31" i="4"/>
  <c r="BI47" i="4"/>
  <c r="BI51" i="4"/>
  <c r="BI30" i="4"/>
  <c r="BI36" i="4"/>
  <c r="BI48" i="4"/>
  <c r="BI49" i="4"/>
  <c r="BI50" i="4"/>
  <c r="BI52" i="4"/>
  <c r="BI56" i="4"/>
  <c r="BI60" i="4"/>
  <c r="BI64" i="4"/>
  <c r="BI68" i="4"/>
  <c r="BI53" i="4"/>
  <c r="BI57" i="4"/>
  <c r="BI61" i="4"/>
  <c r="BI42" i="4"/>
  <c r="BI43" i="4"/>
  <c r="BI46" i="4"/>
  <c r="BI54" i="4"/>
  <c r="BI58" i="4"/>
  <c r="BI62" i="4"/>
  <c r="BI66" i="4"/>
  <c r="BI65" i="4"/>
  <c r="BI69" i="4"/>
  <c r="BI71" i="4"/>
  <c r="BI75" i="4"/>
  <c r="BI79" i="4"/>
  <c r="BI83" i="4"/>
  <c r="BI59" i="4"/>
  <c r="BI63" i="4"/>
  <c r="BI67" i="4"/>
  <c r="BI73" i="4"/>
  <c r="BI77" i="4"/>
  <c r="BI81" i="4"/>
  <c r="BI84" i="4"/>
  <c r="BI88" i="4"/>
  <c r="BI92" i="4"/>
  <c r="BI96" i="4"/>
  <c r="BI100" i="4"/>
  <c r="BI104" i="4"/>
  <c r="BI108" i="4"/>
  <c r="BI112" i="4"/>
  <c r="BI97" i="4"/>
  <c r="BI70" i="4"/>
  <c r="BI74" i="4"/>
  <c r="BI78" i="4"/>
  <c r="BI82" i="4"/>
  <c r="BI85" i="4"/>
  <c r="BI89" i="4"/>
  <c r="BI93" i="4"/>
  <c r="BI55" i="4"/>
  <c r="BI86" i="4"/>
  <c r="BI90" i="4"/>
  <c r="BI94" i="4"/>
  <c r="BI98" i="4"/>
  <c r="BI102" i="4"/>
  <c r="BI106" i="4"/>
  <c r="BI110" i="4"/>
  <c r="BI72" i="4"/>
  <c r="BI76" i="4"/>
  <c r="BI95" i="4"/>
  <c r="BI103" i="4"/>
  <c r="BI80" i="4"/>
  <c r="BI111" i="4"/>
  <c r="BI91" i="4"/>
  <c r="AR13" i="4"/>
  <c r="BH111" i="4"/>
  <c r="BQ111" i="4" s="1"/>
  <c r="BH107" i="4"/>
  <c r="BQ107" i="4" s="1"/>
  <c r="BH103" i="4"/>
  <c r="BQ103" i="4" s="1"/>
  <c r="BH99" i="4"/>
  <c r="BQ99" i="4" s="1"/>
  <c r="BH95" i="4"/>
  <c r="BQ95" i="4" s="1"/>
  <c r="BH91" i="4"/>
  <c r="BQ91" i="4" s="1"/>
  <c r="BH87" i="4"/>
  <c r="BQ87" i="4" s="1"/>
  <c r="BH81" i="4"/>
  <c r="BQ81" i="4" s="1"/>
  <c r="BH77" i="4"/>
  <c r="BQ77" i="4" s="1"/>
  <c r="BH73" i="4"/>
  <c r="BQ73" i="4" s="1"/>
  <c r="BH62" i="4"/>
  <c r="BQ62" i="4" s="1"/>
  <c r="BH90" i="4"/>
  <c r="BQ90" i="4" s="1"/>
  <c r="BH86" i="4"/>
  <c r="BQ86" i="4" s="1"/>
  <c r="BH68" i="4"/>
  <c r="BQ68" i="4" s="1"/>
  <c r="BH13" i="4"/>
  <c r="BH15" i="4"/>
  <c r="BQ15" i="4" s="1"/>
  <c r="BH16" i="4"/>
  <c r="BQ16" i="4" s="1"/>
  <c r="BH14" i="4"/>
  <c r="BQ14" i="4" s="1"/>
  <c r="BH17" i="4"/>
  <c r="BQ17" i="4" s="1"/>
  <c r="BH20" i="4"/>
  <c r="BQ20" i="4" s="1"/>
  <c r="BH19" i="4"/>
  <c r="BQ19" i="4" s="1"/>
  <c r="BH22" i="4"/>
  <c r="BQ22" i="4" s="1"/>
  <c r="BH23" i="4"/>
  <c r="BQ23" i="4" s="1"/>
  <c r="BH18" i="4"/>
  <c r="BQ18" i="4" s="1"/>
  <c r="BH24" i="4"/>
  <c r="BQ24" i="4" s="1"/>
  <c r="BH21" i="4"/>
  <c r="BQ21" i="4" s="1"/>
  <c r="BH25" i="4"/>
  <c r="BQ25" i="4" s="1"/>
  <c r="BH26" i="4"/>
  <c r="BQ26" i="4" s="1"/>
  <c r="BH27" i="4"/>
  <c r="BQ27" i="4" s="1"/>
  <c r="BH29" i="4"/>
  <c r="BQ29" i="4" s="1"/>
  <c r="BH28" i="4"/>
  <c r="BQ28" i="4" s="1"/>
  <c r="BH30" i="4"/>
  <c r="BQ30" i="4" s="1"/>
  <c r="BH34" i="4"/>
  <c r="BQ34" i="4" s="1"/>
  <c r="BH38" i="4"/>
  <c r="BQ38" i="4" s="1"/>
  <c r="BH35" i="4"/>
  <c r="BQ35" i="4" s="1"/>
  <c r="BH39" i="4"/>
  <c r="BQ39" i="4" s="1"/>
  <c r="BH40" i="4"/>
  <c r="BQ40" i="4" s="1"/>
  <c r="BH41" i="4"/>
  <c r="BQ41" i="4" s="1"/>
  <c r="BH32" i="4"/>
  <c r="BQ32" i="4" s="1"/>
  <c r="BH33" i="4"/>
  <c r="BQ33" i="4" s="1"/>
  <c r="BH36" i="4"/>
  <c r="BQ36" i="4" s="1"/>
  <c r="BH37" i="4"/>
  <c r="BQ37" i="4" s="1"/>
  <c r="BH42" i="4"/>
  <c r="BQ42" i="4" s="1"/>
  <c r="BH45" i="4"/>
  <c r="BQ45" i="4" s="1"/>
  <c r="BH48" i="4"/>
  <c r="BQ48" i="4" s="1"/>
  <c r="BH49" i="4"/>
  <c r="BQ49" i="4" s="1"/>
  <c r="BH43" i="4"/>
  <c r="BQ43" i="4" s="1"/>
  <c r="BH46" i="4"/>
  <c r="BQ46" i="4" s="1"/>
  <c r="BH50" i="4"/>
  <c r="BQ50" i="4" s="1"/>
  <c r="BH47" i="4"/>
  <c r="BQ47" i="4" s="1"/>
  <c r="BH53" i="4"/>
  <c r="BQ53" i="4" s="1"/>
  <c r="BH57" i="4"/>
  <c r="BQ57" i="4" s="1"/>
  <c r="BH61" i="4"/>
  <c r="BQ61" i="4" s="1"/>
  <c r="BH65" i="4"/>
  <c r="BQ65" i="4" s="1"/>
  <c r="BH69" i="4"/>
  <c r="BQ69" i="4" s="1"/>
  <c r="BH31" i="4"/>
  <c r="BQ31" i="4" s="1"/>
  <c r="BH54" i="4"/>
  <c r="BQ54" i="4" s="1"/>
  <c r="BH58" i="4"/>
  <c r="BQ58" i="4" s="1"/>
  <c r="BH44" i="4"/>
  <c r="BQ44" i="4" s="1"/>
  <c r="BH51" i="4"/>
  <c r="BQ51" i="4" s="1"/>
  <c r="BH55" i="4"/>
  <c r="BQ55" i="4" s="1"/>
  <c r="BH59" i="4"/>
  <c r="BQ59" i="4" s="1"/>
  <c r="BH63" i="4"/>
  <c r="BQ63" i="4" s="1"/>
  <c r="BH67" i="4"/>
  <c r="BQ67" i="4" s="1"/>
  <c r="BH52" i="4"/>
  <c r="BQ52" i="4" s="1"/>
  <c r="BH72" i="4"/>
  <c r="BQ72" i="4" s="1"/>
  <c r="BH76" i="4"/>
  <c r="BQ76" i="4" s="1"/>
  <c r="BH80" i="4"/>
  <c r="BQ80" i="4" s="1"/>
  <c r="BH56" i="4"/>
  <c r="BQ56" i="4" s="1"/>
  <c r="BH60" i="4"/>
  <c r="BQ60" i="4" s="1"/>
  <c r="BH64" i="4"/>
  <c r="BQ64" i="4" s="1"/>
  <c r="BH70" i="4"/>
  <c r="BQ70" i="4" s="1"/>
  <c r="BH74" i="4"/>
  <c r="BQ74" i="4" s="1"/>
  <c r="BH78" i="4"/>
  <c r="BQ78" i="4" s="1"/>
  <c r="BH82" i="4"/>
  <c r="BQ82" i="4" s="1"/>
  <c r="BH109" i="4"/>
  <c r="BQ109" i="4" s="1"/>
  <c r="BH105" i="4"/>
  <c r="BQ105" i="4" s="1"/>
  <c r="BH101" i="4"/>
  <c r="BQ101" i="4" s="1"/>
  <c r="BH97" i="4"/>
  <c r="BQ97" i="4" s="1"/>
  <c r="BH93" i="4"/>
  <c r="BQ93" i="4" s="1"/>
  <c r="BH89" i="4"/>
  <c r="BQ89" i="4" s="1"/>
  <c r="BH85" i="4"/>
  <c r="BQ85" i="4" s="1"/>
  <c r="BH83" i="4"/>
  <c r="BQ83" i="4" s="1"/>
  <c r="BH79" i="4"/>
  <c r="BQ79" i="4" s="1"/>
  <c r="BH75" i="4"/>
  <c r="BQ75" i="4" s="1"/>
  <c r="BH71" i="4"/>
  <c r="BQ71" i="4" s="1"/>
  <c r="KA112" i="2"/>
  <c r="JZ112" i="2"/>
  <c r="JX112" i="2"/>
  <c r="KA111" i="2"/>
  <c r="JZ111" i="2"/>
  <c r="JX111" i="2"/>
  <c r="KA110" i="2"/>
  <c r="JZ110" i="2"/>
  <c r="JX110" i="2"/>
  <c r="KA109" i="2"/>
  <c r="JZ109" i="2"/>
  <c r="JX109" i="2"/>
  <c r="KA108" i="2"/>
  <c r="JZ108" i="2"/>
  <c r="JX108" i="2"/>
  <c r="KA107" i="2"/>
  <c r="JZ107" i="2"/>
  <c r="JX107" i="2"/>
  <c r="KA106" i="2"/>
  <c r="JZ106" i="2"/>
  <c r="JX106" i="2"/>
  <c r="KA105" i="2"/>
  <c r="JZ105" i="2"/>
  <c r="JX105" i="2"/>
  <c r="KA104" i="2"/>
  <c r="JZ104" i="2"/>
  <c r="JX104" i="2"/>
  <c r="KA103" i="2"/>
  <c r="JZ103" i="2"/>
  <c r="JX103" i="2"/>
  <c r="KA102" i="2"/>
  <c r="JZ102" i="2"/>
  <c r="JX102" i="2"/>
  <c r="KA101" i="2"/>
  <c r="JZ101" i="2"/>
  <c r="JX101" i="2"/>
  <c r="KA100" i="2"/>
  <c r="JZ100" i="2"/>
  <c r="JX100" i="2"/>
  <c r="KA99" i="2"/>
  <c r="JZ99" i="2"/>
  <c r="JX99" i="2"/>
  <c r="KA98" i="2"/>
  <c r="JZ98" i="2"/>
  <c r="JX98" i="2"/>
  <c r="KA97" i="2"/>
  <c r="JZ97" i="2"/>
  <c r="JX97" i="2"/>
  <c r="KA96" i="2"/>
  <c r="JZ96" i="2"/>
  <c r="JX96" i="2"/>
  <c r="KA95" i="2"/>
  <c r="JZ95" i="2"/>
  <c r="JX95" i="2"/>
  <c r="KA94" i="2"/>
  <c r="JZ94" i="2"/>
  <c r="JX94" i="2"/>
  <c r="KA93" i="2"/>
  <c r="JZ93" i="2"/>
  <c r="JX93" i="2"/>
  <c r="KA92" i="2"/>
  <c r="JZ92" i="2"/>
  <c r="JX92" i="2"/>
  <c r="KA91" i="2"/>
  <c r="JZ91" i="2"/>
  <c r="JX91" i="2"/>
  <c r="KA90" i="2"/>
  <c r="JZ90" i="2"/>
  <c r="JX90" i="2"/>
  <c r="KA89" i="2"/>
  <c r="JZ89" i="2"/>
  <c r="JX89" i="2"/>
  <c r="KA88" i="2"/>
  <c r="JZ88" i="2"/>
  <c r="JX88" i="2"/>
  <c r="KA87" i="2"/>
  <c r="JZ87" i="2"/>
  <c r="JX87" i="2"/>
  <c r="KA86" i="2"/>
  <c r="JZ86" i="2"/>
  <c r="JX86" i="2"/>
  <c r="KA85" i="2"/>
  <c r="JZ85" i="2"/>
  <c r="JX85" i="2"/>
  <c r="KA84" i="2"/>
  <c r="JZ84" i="2"/>
  <c r="JX84" i="2"/>
  <c r="KA83" i="2"/>
  <c r="JZ83" i="2"/>
  <c r="JX83" i="2"/>
  <c r="KA82" i="2"/>
  <c r="JZ82" i="2"/>
  <c r="JX82" i="2"/>
  <c r="KA81" i="2"/>
  <c r="JZ81" i="2"/>
  <c r="JX81" i="2"/>
  <c r="KA80" i="2"/>
  <c r="JZ80" i="2"/>
  <c r="JX80" i="2"/>
  <c r="KA79" i="2"/>
  <c r="JZ79" i="2"/>
  <c r="JX79" i="2"/>
  <c r="KA78" i="2"/>
  <c r="JZ78" i="2"/>
  <c r="JX78" i="2"/>
  <c r="KA77" i="2"/>
  <c r="JZ77" i="2"/>
  <c r="JX77" i="2"/>
  <c r="KA76" i="2"/>
  <c r="JZ76" i="2"/>
  <c r="JX76" i="2"/>
  <c r="KA75" i="2"/>
  <c r="JZ75" i="2"/>
  <c r="JX75" i="2"/>
  <c r="KA74" i="2"/>
  <c r="JZ74" i="2"/>
  <c r="JX74" i="2"/>
  <c r="KA73" i="2"/>
  <c r="JZ73" i="2"/>
  <c r="JX73" i="2"/>
  <c r="KA72" i="2"/>
  <c r="JZ72" i="2"/>
  <c r="JX72" i="2"/>
  <c r="KA71" i="2"/>
  <c r="JZ71" i="2"/>
  <c r="JX71" i="2"/>
  <c r="KA70" i="2"/>
  <c r="JZ70" i="2"/>
  <c r="JX70" i="2"/>
  <c r="KA69" i="2"/>
  <c r="JZ69" i="2"/>
  <c r="JX69" i="2"/>
  <c r="KA68" i="2"/>
  <c r="JZ68" i="2"/>
  <c r="JX68" i="2"/>
  <c r="KA67" i="2"/>
  <c r="JZ67" i="2"/>
  <c r="JX67" i="2"/>
  <c r="KA66" i="2"/>
  <c r="JZ66" i="2"/>
  <c r="JX66" i="2"/>
  <c r="KA65" i="2"/>
  <c r="JZ65" i="2"/>
  <c r="JX65" i="2"/>
  <c r="KA64" i="2"/>
  <c r="JZ64" i="2"/>
  <c r="JX64" i="2"/>
  <c r="KA63" i="2"/>
  <c r="JZ63" i="2"/>
  <c r="JX63" i="2"/>
  <c r="KA62" i="2"/>
  <c r="JZ62" i="2"/>
  <c r="JX62" i="2"/>
  <c r="KA61" i="2"/>
  <c r="JZ61" i="2"/>
  <c r="JX61" i="2"/>
  <c r="KA60" i="2"/>
  <c r="JZ60" i="2"/>
  <c r="JX60" i="2"/>
  <c r="KA59" i="2"/>
  <c r="JZ59" i="2"/>
  <c r="JX59" i="2"/>
  <c r="KA58" i="2"/>
  <c r="JZ58" i="2"/>
  <c r="JX58" i="2"/>
  <c r="KA57" i="2"/>
  <c r="JZ57" i="2"/>
  <c r="JX57" i="2"/>
  <c r="KA56" i="2"/>
  <c r="JZ56" i="2"/>
  <c r="JX56" i="2"/>
  <c r="KA55" i="2"/>
  <c r="JZ55" i="2"/>
  <c r="JX55" i="2"/>
  <c r="KA54" i="2"/>
  <c r="JZ54" i="2"/>
  <c r="JX54" i="2"/>
  <c r="KA53" i="2"/>
  <c r="JZ53" i="2"/>
  <c r="JX53" i="2"/>
  <c r="KA52" i="2"/>
  <c r="JZ52" i="2"/>
  <c r="JX52" i="2"/>
  <c r="KA51" i="2"/>
  <c r="JZ51" i="2"/>
  <c r="JX51" i="2"/>
  <c r="KA50" i="2"/>
  <c r="JZ50" i="2"/>
  <c r="JX50" i="2"/>
  <c r="KA49" i="2"/>
  <c r="JZ49" i="2"/>
  <c r="JX49" i="2"/>
  <c r="KA48" i="2"/>
  <c r="JZ48" i="2"/>
  <c r="JX48" i="2"/>
  <c r="KA47" i="2"/>
  <c r="JZ47" i="2"/>
  <c r="JX47" i="2"/>
  <c r="KA46" i="2"/>
  <c r="JZ46" i="2"/>
  <c r="JX46" i="2"/>
  <c r="KA45" i="2"/>
  <c r="JZ45" i="2"/>
  <c r="JX45" i="2"/>
  <c r="KA44" i="2"/>
  <c r="JZ44" i="2"/>
  <c r="JX44" i="2"/>
  <c r="KA43" i="2"/>
  <c r="JZ43" i="2"/>
  <c r="JX43" i="2"/>
  <c r="KA42" i="2"/>
  <c r="JZ42" i="2"/>
  <c r="JX42" i="2"/>
  <c r="KA41" i="2"/>
  <c r="JZ41" i="2"/>
  <c r="JX41" i="2"/>
  <c r="KA40" i="2"/>
  <c r="JZ40" i="2"/>
  <c r="JX40" i="2"/>
  <c r="KA39" i="2"/>
  <c r="JZ39" i="2"/>
  <c r="JX39" i="2"/>
  <c r="KA38" i="2"/>
  <c r="JZ38" i="2"/>
  <c r="JX38" i="2"/>
  <c r="KA37" i="2"/>
  <c r="JZ37" i="2"/>
  <c r="JX37" i="2"/>
  <c r="KA36" i="2"/>
  <c r="JZ36" i="2"/>
  <c r="JX36" i="2"/>
  <c r="KA35" i="2"/>
  <c r="JZ35" i="2"/>
  <c r="JX35" i="2"/>
  <c r="KA34" i="2"/>
  <c r="JZ34" i="2"/>
  <c r="JX34" i="2"/>
  <c r="KA33" i="2"/>
  <c r="JZ33" i="2"/>
  <c r="JX33" i="2"/>
  <c r="KA32" i="2"/>
  <c r="JZ32" i="2"/>
  <c r="JX32" i="2"/>
  <c r="KA31" i="2"/>
  <c r="JZ31" i="2"/>
  <c r="JX31" i="2"/>
  <c r="KA30" i="2"/>
  <c r="JZ30" i="2"/>
  <c r="JX30" i="2"/>
  <c r="KA29" i="2"/>
  <c r="JZ29" i="2"/>
  <c r="JX29" i="2"/>
  <c r="KA28" i="2"/>
  <c r="JZ28" i="2"/>
  <c r="JX28" i="2"/>
  <c r="KA27" i="2"/>
  <c r="JZ27" i="2"/>
  <c r="JX27" i="2"/>
  <c r="KA26" i="2"/>
  <c r="JZ26" i="2"/>
  <c r="JX26" i="2"/>
  <c r="KA25" i="2"/>
  <c r="JZ25" i="2"/>
  <c r="JX25" i="2"/>
  <c r="KA24" i="2"/>
  <c r="JZ24" i="2"/>
  <c r="JX24" i="2"/>
  <c r="KA23" i="2"/>
  <c r="JZ23" i="2"/>
  <c r="JX23" i="2"/>
  <c r="KA22" i="2"/>
  <c r="JZ22" i="2"/>
  <c r="JX22" i="2"/>
  <c r="KA21" i="2"/>
  <c r="JZ21" i="2"/>
  <c r="JX21" i="2"/>
  <c r="KA20" i="2"/>
  <c r="JZ20" i="2"/>
  <c r="JX20" i="2"/>
  <c r="KA19" i="2"/>
  <c r="JZ19" i="2"/>
  <c r="JX19" i="2"/>
  <c r="KA18" i="2"/>
  <c r="JZ18" i="2"/>
  <c r="JX18" i="2"/>
  <c r="KA17" i="2"/>
  <c r="JZ17" i="2"/>
  <c r="JX17" i="2"/>
  <c r="KA16" i="2"/>
  <c r="JZ16" i="2"/>
  <c r="JX16" i="2"/>
  <c r="JF16" i="2"/>
  <c r="JF17" i="2" s="1"/>
  <c r="JF18" i="2" s="1"/>
  <c r="JF19" i="2" s="1"/>
  <c r="JF20" i="2" s="1"/>
  <c r="JF21" i="2" s="1"/>
  <c r="JF22" i="2" s="1"/>
  <c r="JF23" i="2" s="1"/>
  <c r="JF24" i="2" s="1"/>
  <c r="JF25" i="2" s="1"/>
  <c r="JF26" i="2" s="1"/>
  <c r="JF27" i="2" s="1"/>
  <c r="JF28" i="2" s="1"/>
  <c r="JF29" i="2" s="1"/>
  <c r="JF30" i="2" s="1"/>
  <c r="JF31" i="2" s="1"/>
  <c r="JF32" i="2" s="1"/>
  <c r="JF33" i="2" s="1"/>
  <c r="JF34" i="2" s="1"/>
  <c r="JF35" i="2" s="1"/>
  <c r="JF36" i="2" s="1"/>
  <c r="JF37" i="2" s="1"/>
  <c r="JF38" i="2" s="1"/>
  <c r="JF39" i="2" s="1"/>
  <c r="JF40" i="2" s="1"/>
  <c r="JF41" i="2" s="1"/>
  <c r="JF42" i="2" s="1"/>
  <c r="JF43" i="2" s="1"/>
  <c r="JF44" i="2" s="1"/>
  <c r="JF45" i="2" s="1"/>
  <c r="JF46" i="2" s="1"/>
  <c r="JF47" i="2" s="1"/>
  <c r="JF48" i="2" s="1"/>
  <c r="JF49" i="2" s="1"/>
  <c r="JF50" i="2" s="1"/>
  <c r="JF51" i="2" s="1"/>
  <c r="JF52" i="2" s="1"/>
  <c r="JF53" i="2" s="1"/>
  <c r="JF54" i="2" s="1"/>
  <c r="JF55" i="2" s="1"/>
  <c r="JF56" i="2" s="1"/>
  <c r="JF57" i="2" s="1"/>
  <c r="JF58" i="2" s="1"/>
  <c r="JF59" i="2" s="1"/>
  <c r="JF60" i="2" s="1"/>
  <c r="JF61" i="2" s="1"/>
  <c r="JF62" i="2" s="1"/>
  <c r="JF63" i="2" s="1"/>
  <c r="JF64" i="2" s="1"/>
  <c r="JF65" i="2" s="1"/>
  <c r="JF66" i="2" s="1"/>
  <c r="JF67" i="2" s="1"/>
  <c r="JF68" i="2" s="1"/>
  <c r="JF69" i="2" s="1"/>
  <c r="JF70" i="2" s="1"/>
  <c r="JF71" i="2" s="1"/>
  <c r="JF72" i="2" s="1"/>
  <c r="JF73" i="2" s="1"/>
  <c r="JF74" i="2" s="1"/>
  <c r="JF75" i="2" s="1"/>
  <c r="JF76" i="2" s="1"/>
  <c r="JF77" i="2" s="1"/>
  <c r="JF78" i="2" s="1"/>
  <c r="JF79" i="2" s="1"/>
  <c r="JF80" i="2" s="1"/>
  <c r="JF81" i="2" s="1"/>
  <c r="JF82" i="2" s="1"/>
  <c r="JF83" i="2" s="1"/>
  <c r="JF84" i="2" s="1"/>
  <c r="JF85" i="2" s="1"/>
  <c r="JF86" i="2" s="1"/>
  <c r="JF87" i="2" s="1"/>
  <c r="JF88" i="2" s="1"/>
  <c r="JF89" i="2" s="1"/>
  <c r="JF90" i="2" s="1"/>
  <c r="JF91" i="2" s="1"/>
  <c r="JF92" i="2" s="1"/>
  <c r="JF93" i="2" s="1"/>
  <c r="JF94" i="2" s="1"/>
  <c r="JF95" i="2" s="1"/>
  <c r="JF96" i="2" s="1"/>
  <c r="JF97" i="2" s="1"/>
  <c r="JF98" i="2" s="1"/>
  <c r="JF99" i="2" s="1"/>
  <c r="JF100" i="2" s="1"/>
  <c r="JF101" i="2" s="1"/>
  <c r="JF102" i="2" s="1"/>
  <c r="JF103" i="2" s="1"/>
  <c r="JF104" i="2" s="1"/>
  <c r="JF105" i="2" s="1"/>
  <c r="JF106" i="2" s="1"/>
  <c r="JF107" i="2" s="1"/>
  <c r="JF108" i="2" s="1"/>
  <c r="JF109" i="2" s="1"/>
  <c r="JF110" i="2" s="1"/>
  <c r="JF111" i="2" s="1"/>
  <c r="JF112" i="2" s="1"/>
  <c r="KA15" i="2"/>
  <c r="JZ15" i="2"/>
  <c r="JX15" i="2"/>
  <c r="KA14" i="2"/>
  <c r="JZ14" i="2"/>
  <c r="JX14" i="2"/>
  <c r="JF14" i="2"/>
  <c r="JF15" i="2" s="1"/>
  <c r="KA13" i="2"/>
  <c r="JZ13" i="2"/>
  <c r="JX13" i="2"/>
  <c r="JC112" i="2"/>
  <c r="JB112" i="2"/>
  <c r="IZ112" i="2"/>
  <c r="JC111" i="2"/>
  <c r="JB111" i="2"/>
  <c r="IZ111" i="2"/>
  <c r="JC110" i="2"/>
  <c r="JB110" i="2"/>
  <c r="IZ110" i="2"/>
  <c r="JC109" i="2"/>
  <c r="JB109" i="2"/>
  <c r="IZ109" i="2"/>
  <c r="JC108" i="2"/>
  <c r="JB108" i="2"/>
  <c r="IZ108" i="2"/>
  <c r="JC107" i="2"/>
  <c r="JB107" i="2"/>
  <c r="IZ107" i="2"/>
  <c r="JC106" i="2"/>
  <c r="JB106" i="2"/>
  <c r="IZ106" i="2"/>
  <c r="JC105" i="2"/>
  <c r="JB105" i="2"/>
  <c r="IZ105" i="2"/>
  <c r="JC104" i="2"/>
  <c r="JB104" i="2"/>
  <c r="IZ104" i="2"/>
  <c r="JC103" i="2"/>
  <c r="JB103" i="2"/>
  <c r="IZ103" i="2"/>
  <c r="JC102" i="2"/>
  <c r="JB102" i="2"/>
  <c r="IZ102" i="2"/>
  <c r="JC101" i="2"/>
  <c r="JB101" i="2"/>
  <c r="IZ101" i="2"/>
  <c r="JC100" i="2"/>
  <c r="JB100" i="2"/>
  <c r="IZ100" i="2"/>
  <c r="JC99" i="2"/>
  <c r="JB99" i="2"/>
  <c r="IZ99" i="2"/>
  <c r="JC98" i="2"/>
  <c r="JB98" i="2"/>
  <c r="IZ98" i="2"/>
  <c r="JC97" i="2"/>
  <c r="JB97" i="2"/>
  <c r="IZ97" i="2"/>
  <c r="JC96" i="2"/>
  <c r="JB96" i="2"/>
  <c r="IZ96" i="2"/>
  <c r="JC95" i="2"/>
  <c r="JB95" i="2"/>
  <c r="IZ95" i="2"/>
  <c r="JC94" i="2"/>
  <c r="JB94" i="2"/>
  <c r="IZ94" i="2"/>
  <c r="JC93" i="2"/>
  <c r="JB93" i="2"/>
  <c r="IZ93" i="2"/>
  <c r="JC92" i="2"/>
  <c r="JB92" i="2"/>
  <c r="IZ92" i="2"/>
  <c r="JC91" i="2"/>
  <c r="JB91" i="2"/>
  <c r="IZ91" i="2"/>
  <c r="JC90" i="2"/>
  <c r="JB90" i="2"/>
  <c r="IZ90" i="2"/>
  <c r="JC89" i="2"/>
  <c r="JB89" i="2"/>
  <c r="IZ89" i="2"/>
  <c r="JC88" i="2"/>
  <c r="JB88" i="2"/>
  <c r="IZ88" i="2"/>
  <c r="JC87" i="2"/>
  <c r="JB87" i="2"/>
  <c r="IZ87" i="2"/>
  <c r="JC86" i="2"/>
  <c r="JB86" i="2"/>
  <c r="IZ86" i="2"/>
  <c r="JC85" i="2"/>
  <c r="JB85" i="2"/>
  <c r="IZ85" i="2"/>
  <c r="JC84" i="2"/>
  <c r="JB84" i="2"/>
  <c r="IZ84" i="2"/>
  <c r="JC83" i="2"/>
  <c r="JB83" i="2"/>
  <c r="IZ83" i="2"/>
  <c r="JC82" i="2"/>
  <c r="JB82" i="2"/>
  <c r="IZ82" i="2"/>
  <c r="JC81" i="2"/>
  <c r="JB81" i="2"/>
  <c r="IZ81" i="2"/>
  <c r="JC80" i="2"/>
  <c r="JB80" i="2"/>
  <c r="IZ80" i="2"/>
  <c r="JC79" i="2"/>
  <c r="JB79" i="2"/>
  <c r="IZ79" i="2"/>
  <c r="JC78" i="2"/>
  <c r="JB78" i="2"/>
  <c r="IZ78" i="2"/>
  <c r="JC77" i="2"/>
  <c r="JB77" i="2"/>
  <c r="IZ77" i="2"/>
  <c r="JC76" i="2"/>
  <c r="JB76" i="2"/>
  <c r="IZ76" i="2"/>
  <c r="JC75" i="2"/>
  <c r="JB75" i="2"/>
  <c r="IZ75" i="2"/>
  <c r="JC74" i="2"/>
  <c r="JB74" i="2"/>
  <c r="IZ74" i="2"/>
  <c r="JC73" i="2"/>
  <c r="JB73" i="2"/>
  <c r="IZ73" i="2"/>
  <c r="JC72" i="2"/>
  <c r="JB72" i="2"/>
  <c r="IZ72" i="2"/>
  <c r="JC71" i="2"/>
  <c r="JB71" i="2"/>
  <c r="IZ71" i="2"/>
  <c r="JC70" i="2"/>
  <c r="JB70" i="2"/>
  <c r="IZ70" i="2"/>
  <c r="JC69" i="2"/>
  <c r="JB69" i="2"/>
  <c r="IZ69" i="2"/>
  <c r="JC68" i="2"/>
  <c r="JB68" i="2"/>
  <c r="IZ68" i="2"/>
  <c r="JC67" i="2"/>
  <c r="JB67" i="2"/>
  <c r="IZ67" i="2"/>
  <c r="JC66" i="2"/>
  <c r="JB66" i="2"/>
  <c r="IZ66" i="2"/>
  <c r="JC65" i="2"/>
  <c r="JB65" i="2"/>
  <c r="IZ65" i="2"/>
  <c r="JC64" i="2"/>
  <c r="JB64" i="2"/>
  <c r="IZ64" i="2"/>
  <c r="JC63" i="2"/>
  <c r="JB63" i="2"/>
  <c r="IZ63" i="2"/>
  <c r="JC62" i="2"/>
  <c r="JB62" i="2"/>
  <c r="IZ62" i="2"/>
  <c r="JC61" i="2"/>
  <c r="JB61" i="2"/>
  <c r="IZ61" i="2"/>
  <c r="JC60" i="2"/>
  <c r="JB60" i="2"/>
  <c r="IZ60" i="2"/>
  <c r="JC59" i="2"/>
  <c r="JB59" i="2"/>
  <c r="IZ59" i="2"/>
  <c r="JC58" i="2"/>
  <c r="JB58" i="2"/>
  <c r="IZ58" i="2"/>
  <c r="JC57" i="2"/>
  <c r="JB57" i="2"/>
  <c r="IZ57" i="2"/>
  <c r="JC56" i="2"/>
  <c r="JB56" i="2"/>
  <c r="IZ56" i="2"/>
  <c r="JC55" i="2"/>
  <c r="JB55" i="2"/>
  <c r="IZ55" i="2"/>
  <c r="JC54" i="2"/>
  <c r="JB54" i="2"/>
  <c r="IZ54" i="2"/>
  <c r="JC53" i="2"/>
  <c r="JB53" i="2"/>
  <c r="IZ53" i="2"/>
  <c r="JC52" i="2"/>
  <c r="JB52" i="2"/>
  <c r="IZ52" i="2"/>
  <c r="JC51" i="2"/>
  <c r="JB51" i="2"/>
  <c r="IZ51" i="2"/>
  <c r="JC50" i="2"/>
  <c r="JB50" i="2"/>
  <c r="IZ50" i="2"/>
  <c r="JC49" i="2"/>
  <c r="JB49" i="2"/>
  <c r="IZ49" i="2"/>
  <c r="JC48" i="2"/>
  <c r="JB48" i="2"/>
  <c r="IZ48" i="2"/>
  <c r="JC47" i="2"/>
  <c r="JB47" i="2"/>
  <c r="IZ47" i="2"/>
  <c r="JC46" i="2"/>
  <c r="JB46" i="2"/>
  <c r="IZ46" i="2"/>
  <c r="JC45" i="2"/>
  <c r="JB45" i="2"/>
  <c r="IZ45" i="2"/>
  <c r="JC44" i="2"/>
  <c r="JB44" i="2"/>
  <c r="IZ44" i="2"/>
  <c r="JC43" i="2"/>
  <c r="JB43" i="2"/>
  <c r="IZ43" i="2"/>
  <c r="JC42" i="2"/>
  <c r="JB42" i="2"/>
  <c r="IZ42" i="2"/>
  <c r="JC41" i="2"/>
  <c r="JB41" i="2"/>
  <c r="IZ41" i="2"/>
  <c r="JC40" i="2"/>
  <c r="JB40" i="2"/>
  <c r="IZ40" i="2"/>
  <c r="JC39" i="2"/>
  <c r="JB39" i="2"/>
  <c r="IZ39" i="2"/>
  <c r="JC38" i="2"/>
  <c r="JB38" i="2"/>
  <c r="IZ38" i="2"/>
  <c r="JC37" i="2"/>
  <c r="JB37" i="2"/>
  <c r="IZ37" i="2"/>
  <c r="JC36" i="2"/>
  <c r="JB36" i="2"/>
  <c r="IZ36" i="2"/>
  <c r="JC35" i="2"/>
  <c r="JB35" i="2"/>
  <c r="IZ35" i="2"/>
  <c r="JC34" i="2"/>
  <c r="JB34" i="2"/>
  <c r="IZ34" i="2"/>
  <c r="JC33" i="2"/>
  <c r="JB33" i="2"/>
  <c r="IZ33" i="2"/>
  <c r="JC32" i="2"/>
  <c r="JB32" i="2"/>
  <c r="IZ32" i="2"/>
  <c r="JC31" i="2"/>
  <c r="JB31" i="2"/>
  <c r="IZ31" i="2"/>
  <c r="JC30" i="2"/>
  <c r="JB30" i="2"/>
  <c r="IZ30" i="2"/>
  <c r="JC29" i="2"/>
  <c r="JB29" i="2"/>
  <c r="IZ29" i="2"/>
  <c r="JC28" i="2"/>
  <c r="JB28" i="2"/>
  <c r="IZ28" i="2"/>
  <c r="JC27" i="2"/>
  <c r="JB27" i="2"/>
  <c r="IZ27" i="2"/>
  <c r="JC26" i="2"/>
  <c r="JB26" i="2"/>
  <c r="IZ26" i="2"/>
  <c r="JC25" i="2"/>
  <c r="JB25" i="2"/>
  <c r="IZ25" i="2"/>
  <c r="JC24" i="2"/>
  <c r="JB24" i="2"/>
  <c r="IZ24" i="2"/>
  <c r="JC23" i="2"/>
  <c r="JB23" i="2"/>
  <c r="IZ23" i="2"/>
  <c r="JC22" i="2"/>
  <c r="JB22" i="2"/>
  <c r="IZ22" i="2"/>
  <c r="JC21" i="2"/>
  <c r="JB21" i="2"/>
  <c r="IZ21" i="2"/>
  <c r="JC20" i="2"/>
  <c r="JB20" i="2"/>
  <c r="IZ20" i="2"/>
  <c r="JC19" i="2"/>
  <c r="JB19" i="2"/>
  <c r="IZ19" i="2"/>
  <c r="JC18" i="2"/>
  <c r="JB18" i="2"/>
  <c r="IZ18" i="2"/>
  <c r="JC17" i="2"/>
  <c r="JB17" i="2"/>
  <c r="IZ17" i="2"/>
  <c r="JC16" i="2"/>
  <c r="JB16" i="2"/>
  <c r="IZ16" i="2"/>
  <c r="JC15" i="2"/>
  <c r="JB15" i="2"/>
  <c r="IZ15" i="2"/>
  <c r="JC14" i="2"/>
  <c r="JB14" i="2"/>
  <c r="IZ14" i="2"/>
  <c r="IH14" i="2"/>
  <c r="IH15" i="2" s="1"/>
  <c r="IH16" i="2" s="1"/>
  <c r="IH17" i="2" s="1"/>
  <c r="IH18" i="2" s="1"/>
  <c r="IH19" i="2" s="1"/>
  <c r="IH20" i="2" s="1"/>
  <c r="IH21" i="2" s="1"/>
  <c r="IH22" i="2" s="1"/>
  <c r="IH23" i="2" s="1"/>
  <c r="IH24" i="2" s="1"/>
  <c r="IH25" i="2" s="1"/>
  <c r="IH26" i="2" s="1"/>
  <c r="IH27" i="2" s="1"/>
  <c r="IH28" i="2" s="1"/>
  <c r="IH29" i="2" s="1"/>
  <c r="IH30" i="2" s="1"/>
  <c r="IH31" i="2" s="1"/>
  <c r="IH32" i="2" s="1"/>
  <c r="IH33" i="2" s="1"/>
  <c r="IH34" i="2" s="1"/>
  <c r="IH35" i="2" s="1"/>
  <c r="IH36" i="2" s="1"/>
  <c r="IH37" i="2" s="1"/>
  <c r="IH38" i="2" s="1"/>
  <c r="IH39" i="2" s="1"/>
  <c r="IH40" i="2" s="1"/>
  <c r="IH41" i="2" s="1"/>
  <c r="IH42" i="2" s="1"/>
  <c r="IH43" i="2" s="1"/>
  <c r="IH44" i="2" s="1"/>
  <c r="IH45" i="2" s="1"/>
  <c r="IH46" i="2" s="1"/>
  <c r="IH47" i="2" s="1"/>
  <c r="IH48" i="2" s="1"/>
  <c r="IH49" i="2" s="1"/>
  <c r="IH50" i="2" s="1"/>
  <c r="IH51" i="2" s="1"/>
  <c r="IH52" i="2" s="1"/>
  <c r="IH53" i="2" s="1"/>
  <c r="IH54" i="2" s="1"/>
  <c r="IH55" i="2" s="1"/>
  <c r="IH56" i="2" s="1"/>
  <c r="IH57" i="2" s="1"/>
  <c r="IH58" i="2" s="1"/>
  <c r="IH59" i="2" s="1"/>
  <c r="IH60" i="2" s="1"/>
  <c r="IH61" i="2" s="1"/>
  <c r="IH62" i="2" s="1"/>
  <c r="IH63" i="2" s="1"/>
  <c r="IH64" i="2" s="1"/>
  <c r="IH65" i="2" s="1"/>
  <c r="IH66" i="2" s="1"/>
  <c r="IH67" i="2" s="1"/>
  <c r="IH68" i="2" s="1"/>
  <c r="IH69" i="2" s="1"/>
  <c r="IH70" i="2" s="1"/>
  <c r="IH71" i="2" s="1"/>
  <c r="IH72" i="2" s="1"/>
  <c r="IH73" i="2" s="1"/>
  <c r="IH74" i="2" s="1"/>
  <c r="IH75" i="2" s="1"/>
  <c r="IH76" i="2" s="1"/>
  <c r="IH77" i="2" s="1"/>
  <c r="IH78" i="2" s="1"/>
  <c r="IH79" i="2" s="1"/>
  <c r="IH80" i="2" s="1"/>
  <c r="IH81" i="2" s="1"/>
  <c r="IH82" i="2" s="1"/>
  <c r="IH83" i="2" s="1"/>
  <c r="IH84" i="2" s="1"/>
  <c r="IH85" i="2" s="1"/>
  <c r="IH86" i="2" s="1"/>
  <c r="IH87" i="2" s="1"/>
  <c r="IH88" i="2" s="1"/>
  <c r="IH89" i="2" s="1"/>
  <c r="IH90" i="2" s="1"/>
  <c r="IH91" i="2" s="1"/>
  <c r="IH92" i="2" s="1"/>
  <c r="IH93" i="2" s="1"/>
  <c r="IH94" i="2" s="1"/>
  <c r="IH95" i="2" s="1"/>
  <c r="IH96" i="2" s="1"/>
  <c r="IH97" i="2" s="1"/>
  <c r="IH98" i="2" s="1"/>
  <c r="IH99" i="2" s="1"/>
  <c r="IH100" i="2" s="1"/>
  <c r="IH101" i="2" s="1"/>
  <c r="IH102" i="2" s="1"/>
  <c r="IH103" i="2" s="1"/>
  <c r="IH104" i="2" s="1"/>
  <c r="IH105" i="2" s="1"/>
  <c r="IH106" i="2" s="1"/>
  <c r="IH107" i="2" s="1"/>
  <c r="IH108" i="2" s="1"/>
  <c r="IH109" i="2" s="1"/>
  <c r="IH110" i="2" s="1"/>
  <c r="IH111" i="2" s="1"/>
  <c r="IH112" i="2" s="1"/>
  <c r="JC13" i="2"/>
  <c r="JB13" i="2"/>
  <c r="IZ13" i="2"/>
  <c r="IE112" i="2"/>
  <c r="ID112" i="2"/>
  <c r="IB112" i="2"/>
  <c r="IE111" i="2"/>
  <c r="ID111" i="2"/>
  <c r="IB111" i="2"/>
  <c r="IE110" i="2"/>
  <c r="ID110" i="2"/>
  <c r="IB110" i="2"/>
  <c r="IE109" i="2"/>
  <c r="ID109" i="2"/>
  <c r="IB109" i="2"/>
  <c r="IE108" i="2"/>
  <c r="ID108" i="2"/>
  <c r="IB108" i="2"/>
  <c r="IE107" i="2"/>
  <c r="ID107" i="2"/>
  <c r="IB107" i="2"/>
  <c r="IE106" i="2"/>
  <c r="ID106" i="2"/>
  <c r="IB106" i="2"/>
  <c r="IE105" i="2"/>
  <c r="ID105" i="2"/>
  <c r="IB105" i="2"/>
  <c r="IE104" i="2"/>
  <c r="ID104" i="2"/>
  <c r="IB104" i="2"/>
  <c r="IE103" i="2"/>
  <c r="ID103" i="2"/>
  <c r="IB103" i="2"/>
  <c r="IE102" i="2"/>
  <c r="ID102" i="2"/>
  <c r="IB102" i="2"/>
  <c r="IE101" i="2"/>
  <c r="ID101" i="2"/>
  <c r="IB101" i="2"/>
  <c r="IE100" i="2"/>
  <c r="ID100" i="2"/>
  <c r="IB100" i="2"/>
  <c r="IE99" i="2"/>
  <c r="ID99" i="2"/>
  <c r="IB99" i="2"/>
  <c r="IE98" i="2"/>
  <c r="ID98" i="2"/>
  <c r="IB98" i="2"/>
  <c r="IE97" i="2"/>
  <c r="ID97" i="2"/>
  <c r="IB97" i="2"/>
  <c r="IE96" i="2"/>
  <c r="ID96" i="2"/>
  <c r="IB96" i="2"/>
  <c r="IE95" i="2"/>
  <c r="ID95" i="2"/>
  <c r="IB95" i="2"/>
  <c r="IE94" i="2"/>
  <c r="ID94" i="2"/>
  <c r="IB94" i="2"/>
  <c r="IE93" i="2"/>
  <c r="ID93" i="2"/>
  <c r="IB93" i="2"/>
  <c r="IE92" i="2"/>
  <c r="ID92" i="2"/>
  <c r="IB92" i="2"/>
  <c r="IE91" i="2"/>
  <c r="ID91" i="2"/>
  <c r="IB91" i="2"/>
  <c r="IE90" i="2"/>
  <c r="ID90" i="2"/>
  <c r="IB90" i="2"/>
  <c r="IE89" i="2"/>
  <c r="ID89" i="2"/>
  <c r="IB89" i="2"/>
  <c r="IE88" i="2"/>
  <c r="ID88" i="2"/>
  <c r="IB88" i="2"/>
  <c r="IE87" i="2"/>
  <c r="ID87" i="2"/>
  <c r="IB87" i="2"/>
  <c r="IE86" i="2"/>
  <c r="ID86" i="2"/>
  <c r="IB86" i="2"/>
  <c r="IE85" i="2"/>
  <c r="ID85" i="2"/>
  <c r="IB85" i="2"/>
  <c r="IE84" i="2"/>
  <c r="ID84" i="2"/>
  <c r="IB84" i="2"/>
  <c r="IE83" i="2"/>
  <c r="ID83" i="2"/>
  <c r="IB83" i="2"/>
  <c r="IE82" i="2"/>
  <c r="ID82" i="2"/>
  <c r="IB82" i="2"/>
  <c r="IE81" i="2"/>
  <c r="ID81" i="2"/>
  <c r="IB81" i="2"/>
  <c r="IE80" i="2"/>
  <c r="ID80" i="2"/>
  <c r="IB80" i="2"/>
  <c r="IE79" i="2"/>
  <c r="ID79" i="2"/>
  <c r="IB79" i="2"/>
  <c r="IE78" i="2"/>
  <c r="ID78" i="2"/>
  <c r="IB78" i="2"/>
  <c r="IE77" i="2"/>
  <c r="ID77" i="2"/>
  <c r="IB77" i="2"/>
  <c r="IE76" i="2"/>
  <c r="ID76" i="2"/>
  <c r="IB76" i="2"/>
  <c r="IE75" i="2"/>
  <c r="ID75" i="2"/>
  <c r="IB75" i="2"/>
  <c r="IE74" i="2"/>
  <c r="ID74" i="2"/>
  <c r="IB74" i="2"/>
  <c r="IE73" i="2"/>
  <c r="ID73" i="2"/>
  <c r="IB73" i="2"/>
  <c r="IE72" i="2"/>
  <c r="ID72" i="2"/>
  <c r="IB72" i="2"/>
  <c r="IE71" i="2"/>
  <c r="ID71" i="2"/>
  <c r="IB71" i="2"/>
  <c r="IE70" i="2"/>
  <c r="ID70" i="2"/>
  <c r="IB70" i="2"/>
  <c r="IE69" i="2"/>
  <c r="ID69" i="2"/>
  <c r="IB69" i="2"/>
  <c r="IE68" i="2"/>
  <c r="ID68" i="2"/>
  <c r="IB68" i="2"/>
  <c r="IE67" i="2"/>
  <c r="ID67" i="2"/>
  <c r="IB67" i="2"/>
  <c r="IE66" i="2"/>
  <c r="ID66" i="2"/>
  <c r="IB66" i="2"/>
  <c r="IE65" i="2"/>
  <c r="ID65" i="2"/>
  <c r="IB65" i="2"/>
  <c r="IE64" i="2"/>
  <c r="ID64" i="2"/>
  <c r="IB64" i="2"/>
  <c r="IE63" i="2"/>
  <c r="ID63" i="2"/>
  <c r="IB63" i="2"/>
  <c r="IE62" i="2"/>
  <c r="ID62" i="2"/>
  <c r="IB62" i="2"/>
  <c r="IE61" i="2"/>
  <c r="ID61" i="2"/>
  <c r="IB61" i="2"/>
  <c r="IE60" i="2"/>
  <c r="ID60" i="2"/>
  <c r="IB60" i="2"/>
  <c r="IE59" i="2"/>
  <c r="ID59" i="2"/>
  <c r="IB59" i="2"/>
  <c r="IE58" i="2"/>
  <c r="ID58" i="2"/>
  <c r="IB58" i="2"/>
  <c r="IE57" i="2"/>
  <c r="ID57" i="2"/>
  <c r="IB57" i="2"/>
  <c r="IE56" i="2"/>
  <c r="ID56" i="2"/>
  <c r="IB56" i="2"/>
  <c r="IE55" i="2"/>
  <c r="ID55" i="2"/>
  <c r="IB55" i="2"/>
  <c r="IE54" i="2"/>
  <c r="ID54" i="2"/>
  <c r="IB54" i="2"/>
  <c r="IE53" i="2"/>
  <c r="ID53" i="2"/>
  <c r="IB53" i="2"/>
  <c r="IE52" i="2"/>
  <c r="ID52" i="2"/>
  <c r="IB52" i="2"/>
  <c r="IE51" i="2"/>
  <c r="ID51" i="2"/>
  <c r="IB51" i="2"/>
  <c r="IE50" i="2"/>
  <c r="ID50" i="2"/>
  <c r="IB50" i="2"/>
  <c r="IE49" i="2"/>
  <c r="ID49" i="2"/>
  <c r="IB49" i="2"/>
  <c r="IE48" i="2"/>
  <c r="ID48" i="2"/>
  <c r="IB48" i="2"/>
  <c r="IE47" i="2"/>
  <c r="ID47" i="2"/>
  <c r="IB47" i="2"/>
  <c r="IE46" i="2"/>
  <c r="ID46" i="2"/>
  <c r="IB46" i="2"/>
  <c r="IE45" i="2"/>
  <c r="ID45" i="2"/>
  <c r="IB45" i="2"/>
  <c r="IE44" i="2"/>
  <c r="ID44" i="2"/>
  <c r="IB44" i="2"/>
  <c r="IE43" i="2"/>
  <c r="ID43" i="2"/>
  <c r="IB43" i="2"/>
  <c r="IE42" i="2"/>
  <c r="ID42" i="2"/>
  <c r="IB42" i="2"/>
  <c r="IE41" i="2"/>
  <c r="ID41" i="2"/>
  <c r="IB41" i="2"/>
  <c r="IE40" i="2"/>
  <c r="ID40" i="2"/>
  <c r="IB40" i="2"/>
  <c r="IE39" i="2"/>
  <c r="ID39" i="2"/>
  <c r="IB39" i="2"/>
  <c r="IE38" i="2"/>
  <c r="ID38" i="2"/>
  <c r="IB38" i="2"/>
  <c r="IE37" i="2"/>
  <c r="ID37" i="2"/>
  <c r="IB37" i="2"/>
  <c r="IE36" i="2"/>
  <c r="ID36" i="2"/>
  <c r="IB36" i="2"/>
  <c r="IE35" i="2"/>
  <c r="ID35" i="2"/>
  <c r="IB35" i="2"/>
  <c r="IE34" i="2"/>
  <c r="ID34" i="2"/>
  <c r="IB34" i="2"/>
  <c r="IE33" i="2"/>
  <c r="ID33" i="2"/>
  <c r="IB33" i="2"/>
  <c r="IE32" i="2"/>
  <c r="ID32" i="2"/>
  <c r="IB32" i="2"/>
  <c r="IE31" i="2"/>
  <c r="ID31" i="2"/>
  <c r="IB31" i="2"/>
  <c r="IE30" i="2"/>
  <c r="ID30" i="2"/>
  <c r="IB30" i="2"/>
  <c r="IE29" i="2"/>
  <c r="ID29" i="2"/>
  <c r="IB29" i="2"/>
  <c r="IE28" i="2"/>
  <c r="ID28" i="2"/>
  <c r="IB28" i="2"/>
  <c r="IE27" i="2"/>
  <c r="ID27" i="2"/>
  <c r="IB27" i="2"/>
  <c r="IE26" i="2"/>
  <c r="ID26" i="2"/>
  <c r="IB26" i="2"/>
  <c r="IE25" i="2"/>
  <c r="ID25" i="2"/>
  <c r="IB25" i="2"/>
  <c r="IE24" i="2"/>
  <c r="ID24" i="2"/>
  <c r="IB24" i="2"/>
  <c r="IE23" i="2"/>
  <c r="ID23" i="2"/>
  <c r="IB23" i="2"/>
  <c r="IE22" i="2"/>
  <c r="ID22" i="2"/>
  <c r="IB22" i="2"/>
  <c r="IE21" i="2"/>
  <c r="ID21" i="2"/>
  <c r="IB21" i="2"/>
  <c r="IE20" i="2"/>
  <c r="ID20" i="2"/>
  <c r="IB20" i="2"/>
  <c r="IE19" i="2"/>
  <c r="ID19" i="2"/>
  <c r="IB19" i="2"/>
  <c r="IE18" i="2"/>
  <c r="ID18" i="2"/>
  <c r="IB18" i="2"/>
  <c r="IE17" i="2"/>
  <c r="ID17" i="2"/>
  <c r="IB17" i="2"/>
  <c r="IE16" i="2"/>
  <c r="ID16" i="2"/>
  <c r="IB16" i="2"/>
  <c r="IE15" i="2"/>
  <c r="ID15" i="2"/>
  <c r="IB15" i="2"/>
  <c r="IE14" i="2"/>
  <c r="ID14" i="2"/>
  <c r="IB14" i="2"/>
  <c r="HJ14" i="2"/>
  <c r="HJ15" i="2" s="1"/>
  <c r="HJ16" i="2" s="1"/>
  <c r="HJ17" i="2" s="1"/>
  <c r="HJ18" i="2" s="1"/>
  <c r="HJ19" i="2" s="1"/>
  <c r="HJ20" i="2" s="1"/>
  <c r="HJ21" i="2" s="1"/>
  <c r="HJ22" i="2" s="1"/>
  <c r="HJ23" i="2" s="1"/>
  <c r="HJ24" i="2" s="1"/>
  <c r="HJ25" i="2" s="1"/>
  <c r="HJ26" i="2" s="1"/>
  <c r="HJ27" i="2" s="1"/>
  <c r="HJ28" i="2" s="1"/>
  <c r="HJ29" i="2" s="1"/>
  <c r="HJ30" i="2" s="1"/>
  <c r="HJ31" i="2" s="1"/>
  <c r="HJ32" i="2" s="1"/>
  <c r="HJ33" i="2" s="1"/>
  <c r="HJ34" i="2" s="1"/>
  <c r="HJ35" i="2" s="1"/>
  <c r="HJ36" i="2" s="1"/>
  <c r="HJ37" i="2" s="1"/>
  <c r="HJ38" i="2" s="1"/>
  <c r="HJ39" i="2" s="1"/>
  <c r="HJ40" i="2" s="1"/>
  <c r="HJ41" i="2" s="1"/>
  <c r="HJ42" i="2" s="1"/>
  <c r="HJ43" i="2" s="1"/>
  <c r="HJ44" i="2" s="1"/>
  <c r="HJ45" i="2" s="1"/>
  <c r="HJ46" i="2" s="1"/>
  <c r="HJ47" i="2" s="1"/>
  <c r="HJ48" i="2" s="1"/>
  <c r="HJ49" i="2" s="1"/>
  <c r="HJ50" i="2" s="1"/>
  <c r="HJ51" i="2" s="1"/>
  <c r="HJ52" i="2" s="1"/>
  <c r="HJ53" i="2" s="1"/>
  <c r="HJ54" i="2" s="1"/>
  <c r="HJ55" i="2" s="1"/>
  <c r="HJ56" i="2" s="1"/>
  <c r="HJ57" i="2" s="1"/>
  <c r="HJ58" i="2" s="1"/>
  <c r="HJ59" i="2" s="1"/>
  <c r="HJ60" i="2" s="1"/>
  <c r="HJ61" i="2" s="1"/>
  <c r="HJ62" i="2" s="1"/>
  <c r="HJ63" i="2" s="1"/>
  <c r="HJ64" i="2" s="1"/>
  <c r="HJ65" i="2" s="1"/>
  <c r="HJ66" i="2" s="1"/>
  <c r="HJ67" i="2" s="1"/>
  <c r="HJ68" i="2" s="1"/>
  <c r="HJ69" i="2" s="1"/>
  <c r="HJ70" i="2" s="1"/>
  <c r="HJ71" i="2" s="1"/>
  <c r="HJ72" i="2" s="1"/>
  <c r="HJ73" i="2" s="1"/>
  <c r="HJ74" i="2" s="1"/>
  <c r="HJ75" i="2" s="1"/>
  <c r="HJ76" i="2" s="1"/>
  <c r="HJ77" i="2" s="1"/>
  <c r="HJ78" i="2" s="1"/>
  <c r="HJ79" i="2" s="1"/>
  <c r="HJ80" i="2" s="1"/>
  <c r="HJ81" i="2" s="1"/>
  <c r="HJ82" i="2" s="1"/>
  <c r="HJ83" i="2" s="1"/>
  <c r="HJ84" i="2" s="1"/>
  <c r="HJ85" i="2" s="1"/>
  <c r="HJ86" i="2" s="1"/>
  <c r="HJ87" i="2" s="1"/>
  <c r="HJ88" i="2" s="1"/>
  <c r="HJ89" i="2" s="1"/>
  <c r="HJ90" i="2" s="1"/>
  <c r="HJ91" i="2" s="1"/>
  <c r="HJ92" i="2" s="1"/>
  <c r="HJ93" i="2" s="1"/>
  <c r="HJ94" i="2" s="1"/>
  <c r="HJ95" i="2" s="1"/>
  <c r="HJ96" i="2" s="1"/>
  <c r="HJ97" i="2" s="1"/>
  <c r="HJ98" i="2" s="1"/>
  <c r="HJ99" i="2" s="1"/>
  <c r="HJ100" i="2" s="1"/>
  <c r="HJ101" i="2" s="1"/>
  <c r="HJ102" i="2" s="1"/>
  <c r="HJ103" i="2" s="1"/>
  <c r="HJ104" i="2" s="1"/>
  <c r="HJ105" i="2" s="1"/>
  <c r="HJ106" i="2" s="1"/>
  <c r="HJ107" i="2" s="1"/>
  <c r="HJ108" i="2" s="1"/>
  <c r="HJ109" i="2" s="1"/>
  <c r="HJ110" i="2" s="1"/>
  <c r="HJ111" i="2" s="1"/>
  <c r="HJ112" i="2" s="1"/>
  <c r="IE13" i="2"/>
  <c r="ID13" i="2"/>
  <c r="IB13" i="2"/>
  <c r="HG112" i="2"/>
  <c r="HF112" i="2"/>
  <c r="HD112" i="2"/>
  <c r="HG111" i="2"/>
  <c r="HF111" i="2"/>
  <c r="HD111" i="2"/>
  <c r="HG110" i="2"/>
  <c r="HF110" i="2"/>
  <c r="HD110" i="2"/>
  <c r="HG109" i="2"/>
  <c r="HF109" i="2"/>
  <c r="HD109" i="2"/>
  <c r="HG108" i="2"/>
  <c r="HF108" i="2"/>
  <c r="HD108" i="2"/>
  <c r="HG107" i="2"/>
  <c r="HF107" i="2"/>
  <c r="HD107" i="2"/>
  <c r="HG106" i="2"/>
  <c r="HF106" i="2"/>
  <c r="HD106" i="2"/>
  <c r="HG105" i="2"/>
  <c r="HF105" i="2"/>
  <c r="HD105" i="2"/>
  <c r="HG104" i="2"/>
  <c r="HF104" i="2"/>
  <c r="HD104" i="2"/>
  <c r="HG103" i="2"/>
  <c r="HF103" i="2"/>
  <c r="HD103" i="2"/>
  <c r="HG102" i="2"/>
  <c r="HF102" i="2"/>
  <c r="HD102" i="2"/>
  <c r="HG101" i="2"/>
  <c r="HF101" i="2"/>
  <c r="HD101" i="2"/>
  <c r="HG100" i="2"/>
  <c r="HF100" i="2"/>
  <c r="HD100" i="2"/>
  <c r="HG99" i="2"/>
  <c r="HF99" i="2"/>
  <c r="HD99" i="2"/>
  <c r="HG98" i="2"/>
  <c r="HF98" i="2"/>
  <c r="HD98" i="2"/>
  <c r="HG97" i="2"/>
  <c r="HF97" i="2"/>
  <c r="HD97" i="2"/>
  <c r="HG96" i="2"/>
  <c r="HF96" i="2"/>
  <c r="HD96" i="2"/>
  <c r="HG95" i="2"/>
  <c r="HF95" i="2"/>
  <c r="HD95" i="2"/>
  <c r="HG94" i="2"/>
  <c r="HF94" i="2"/>
  <c r="HD94" i="2"/>
  <c r="HG93" i="2"/>
  <c r="HF93" i="2"/>
  <c r="HD93" i="2"/>
  <c r="HG92" i="2"/>
  <c r="HF92" i="2"/>
  <c r="HD92" i="2"/>
  <c r="HG91" i="2"/>
  <c r="HF91" i="2"/>
  <c r="HD91" i="2"/>
  <c r="HG90" i="2"/>
  <c r="HF90" i="2"/>
  <c r="HD90" i="2"/>
  <c r="HG89" i="2"/>
  <c r="HF89" i="2"/>
  <c r="HD89" i="2"/>
  <c r="HG88" i="2"/>
  <c r="HF88" i="2"/>
  <c r="HD88" i="2"/>
  <c r="HG87" i="2"/>
  <c r="HF87" i="2"/>
  <c r="HD87" i="2"/>
  <c r="HG86" i="2"/>
  <c r="HF86" i="2"/>
  <c r="HD86" i="2"/>
  <c r="HG85" i="2"/>
  <c r="HF85" i="2"/>
  <c r="HD85" i="2"/>
  <c r="HG84" i="2"/>
  <c r="HF84" i="2"/>
  <c r="HD84" i="2"/>
  <c r="HG83" i="2"/>
  <c r="HF83" i="2"/>
  <c r="HD83" i="2"/>
  <c r="HG82" i="2"/>
  <c r="HF82" i="2"/>
  <c r="HD82" i="2"/>
  <c r="HG81" i="2"/>
  <c r="HF81" i="2"/>
  <c r="HD81" i="2"/>
  <c r="HG80" i="2"/>
  <c r="HF80" i="2"/>
  <c r="HD80" i="2"/>
  <c r="HG79" i="2"/>
  <c r="HF79" i="2"/>
  <c r="HD79" i="2"/>
  <c r="HG78" i="2"/>
  <c r="HF78" i="2"/>
  <c r="HD78" i="2"/>
  <c r="HG77" i="2"/>
  <c r="HF77" i="2"/>
  <c r="HD77" i="2"/>
  <c r="HG76" i="2"/>
  <c r="HF76" i="2"/>
  <c r="HD76" i="2"/>
  <c r="HG75" i="2"/>
  <c r="HF75" i="2"/>
  <c r="HD75" i="2"/>
  <c r="HG74" i="2"/>
  <c r="HF74" i="2"/>
  <c r="HD74" i="2"/>
  <c r="HG73" i="2"/>
  <c r="HF73" i="2"/>
  <c r="HD73" i="2"/>
  <c r="HG72" i="2"/>
  <c r="HF72" i="2"/>
  <c r="HD72" i="2"/>
  <c r="HG71" i="2"/>
  <c r="HF71" i="2"/>
  <c r="HD71" i="2"/>
  <c r="HG70" i="2"/>
  <c r="HF70" i="2"/>
  <c r="HD70" i="2"/>
  <c r="HG69" i="2"/>
  <c r="HF69" i="2"/>
  <c r="HD69" i="2"/>
  <c r="HG68" i="2"/>
  <c r="HF68" i="2"/>
  <c r="HD68" i="2"/>
  <c r="HG67" i="2"/>
  <c r="HF67" i="2"/>
  <c r="HD67" i="2"/>
  <c r="HG66" i="2"/>
  <c r="HF66" i="2"/>
  <c r="HD66" i="2"/>
  <c r="HG65" i="2"/>
  <c r="HF65" i="2"/>
  <c r="HD65" i="2"/>
  <c r="HG64" i="2"/>
  <c r="HF64" i="2"/>
  <c r="HD64" i="2"/>
  <c r="HG63" i="2"/>
  <c r="HF63" i="2"/>
  <c r="HD63" i="2"/>
  <c r="HG62" i="2"/>
  <c r="HF62" i="2"/>
  <c r="HD62" i="2"/>
  <c r="HG61" i="2"/>
  <c r="HF61" i="2"/>
  <c r="HD61" i="2"/>
  <c r="HG60" i="2"/>
  <c r="HF60" i="2"/>
  <c r="HD60" i="2"/>
  <c r="HG59" i="2"/>
  <c r="HF59" i="2"/>
  <c r="HD59" i="2"/>
  <c r="HG58" i="2"/>
  <c r="HF58" i="2"/>
  <c r="HD58" i="2"/>
  <c r="HG57" i="2"/>
  <c r="HF57" i="2"/>
  <c r="HD57" i="2"/>
  <c r="HG56" i="2"/>
  <c r="HF56" i="2"/>
  <c r="HD56" i="2"/>
  <c r="HG55" i="2"/>
  <c r="HF55" i="2"/>
  <c r="HD55" i="2"/>
  <c r="HG54" i="2"/>
  <c r="HF54" i="2"/>
  <c r="HD54" i="2"/>
  <c r="HG53" i="2"/>
  <c r="HF53" i="2"/>
  <c r="HD53" i="2"/>
  <c r="HG52" i="2"/>
  <c r="HF52" i="2"/>
  <c r="HD52" i="2"/>
  <c r="HG51" i="2"/>
  <c r="HF51" i="2"/>
  <c r="HD51" i="2"/>
  <c r="HG50" i="2"/>
  <c r="HF50" i="2"/>
  <c r="HD50" i="2"/>
  <c r="HG49" i="2"/>
  <c r="HF49" i="2"/>
  <c r="HD49" i="2"/>
  <c r="HG48" i="2"/>
  <c r="HF48" i="2"/>
  <c r="HD48" i="2"/>
  <c r="HG47" i="2"/>
  <c r="HF47" i="2"/>
  <c r="HD47" i="2"/>
  <c r="HG46" i="2"/>
  <c r="HF46" i="2"/>
  <c r="HD46" i="2"/>
  <c r="HG45" i="2"/>
  <c r="HF45" i="2"/>
  <c r="HD45" i="2"/>
  <c r="HG44" i="2"/>
  <c r="HF44" i="2"/>
  <c r="HD44" i="2"/>
  <c r="HG43" i="2"/>
  <c r="HF43" i="2"/>
  <c r="HD43" i="2"/>
  <c r="HG42" i="2"/>
  <c r="HF42" i="2"/>
  <c r="HD42" i="2"/>
  <c r="HG41" i="2"/>
  <c r="HF41" i="2"/>
  <c r="HD41" i="2"/>
  <c r="HG40" i="2"/>
  <c r="HF40" i="2"/>
  <c r="HD40" i="2"/>
  <c r="HG39" i="2"/>
  <c r="HF39" i="2"/>
  <c r="HD39" i="2"/>
  <c r="HG38" i="2"/>
  <c r="HF38" i="2"/>
  <c r="HD38" i="2"/>
  <c r="HG37" i="2"/>
  <c r="HF37" i="2"/>
  <c r="HD37" i="2"/>
  <c r="HG36" i="2"/>
  <c r="HF36" i="2"/>
  <c r="HD36" i="2"/>
  <c r="HG35" i="2"/>
  <c r="HF35" i="2"/>
  <c r="HD35" i="2"/>
  <c r="HG34" i="2"/>
  <c r="HF34" i="2"/>
  <c r="HD34" i="2"/>
  <c r="HG33" i="2"/>
  <c r="HF33" i="2"/>
  <c r="HD33" i="2"/>
  <c r="HG32" i="2"/>
  <c r="HF32" i="2"/>
  <c r="HD32" i="2"/>
  <c r="HG31" i="2"/>
  <c r="HF31" i="2"/>
  <c r="HD31" i="2"/>
  <c r="HG30" i="2"/>
  <c r="HF30" i="2"/>
  <c r="HD30" i="2"/>
  <c r="HG29" i="2"/>
  <c r="HF29" i="2"/>
  <c r="HD29" i="2"/>
  <c r="HG28" i="2"/>
  <c r="HF28" i="2"/>
  <c r="HD28" i="2"/>
  <c r="HG27" i="2"/>
  <c r="HF27" i="2"/>
  <c r="HD27" i="2"/>
  <c r="HG26" i="2"/>
  <c r="HF26" i="2"/>
  <c r="HD26" i="2"/>
  <c r="HG25" i="2"/>
  <c r="HF25" i="2"/>
  <c r="HD25" i="2"/>
  <c r="HG24" i="2"/>
  <c r="HF24" i="2"/>
  <c r="HD24" i="2"/>
  <c r="HG23" i="2"/>
  <c r="HF23" i="2"/>
  <c r="HD23" i="2"/>
  <c r="HG22" i="2"/>
  <c r="HF22" i="2"/>
  <c r="HD22" i="2"/>
  <c r="HG21" i="2"/>
  <c r="HF21" i="2"/>
  <c r="HD21" i="2"/>
  <c r="HG20" i="2"/>
  <c r="HF20" i="2"/>
  <c r="HD20" i="2"/>
  <c r="HG19" i="2"/>
  <c r="HF19" i="2"/>
  <c r="HD19" i="2"/>
  <c r="HG18" i="2"/>
  <c r="HF18" i="2"/>
  <c r="HD18" i="2"/>
  <c r="HG17" i="2"/>
  <c r="HF17" i="2"/>
  <c r="HD17" i="2"/>
  <c r="HG16" i="2"/>
  <c r="HF16" i="2"/>
  <c r="HD16" i="2"/>
  <c r="HG15" i="2"/>
  <c r="HF15" i="2"/>
  <c r="HD15" i="2"/>
  <c r="HG14" i="2"/>
  <c r="HF14" i="2"/>
  <c r="HD14" i="2"/>
  <c r="GL14" i="2"/>
  <c r="GL15" i="2" s="1"/>
  <c r="GL16" i="2" s="1"/>
  <c r="GL17" i="2" s="1"/>
  <c r="GL18" i="2" s="1"/>
  <c r="GL19" i="2" s="1"/>
  <c r="GL20" i="2" s="1"/>
  <c r="GL21" i="2" s="1"/>
  <c r="GL22" i="2" s="1"/>
  <c r="GL23" i="2" s="1"/>
  <c r="GL24" i="2" s="1"/>
  <c r="GL25" i="2" s="1"/>
  <c r="GL26" i="2" s="1"/>
  <c r="GL27" i="2" s="1"/>
  <c r="GL28" i="2" s="1"/>
  <c r="GL29" i="2" s="1"/>
  <c r="GL30" i="2" s="1"/>
  <c r="GL31" i="2" s="1"/>
  <c r="GL32" i="2" s="1"/>
  <c r="GL33" i="2" s="1"/>
  <c r="GL34" i="2" s="1"/>
  <c r="GL35" i="2" s="1"/>
  <c r="GL36" i="2" s="1"/>
  <c r="GL37" i="2" s="1"/>
  <c r="GL38" i="2" s="1"/>
  <c r="GL39" i="2" s="1"/>
  <c r="GL40" i="2" s="1"/>
  <c r="GL41" i="2" s="1"/>
  <c r="GL42" i="2" s="1"/>
  <c r="GL43" i="2" s="1"/>
  <c r="GL44" i="2" s="1"/>
  <c r="GL45" i="2" s="1"/>
  <c r="GL46" i="2" s="1"/>
  <c r="GL47" i="2" s="1"/>
  <c r="GL48" i="2" s="1"/>
  <c r="GL49" i="2" s="1"/>
  <c r="GL50" i="2" s="1"/>
  <c r="GL51" i="2" s="1"/>
  <c r="GL52" i="2" s="1"/>
  <c r="GL53" i="2" s="1"/>
  <c r="GL54" i="2" s="1"/>
  <c r="GL55" i="2" s="1"/>
  <c r="GL56" i="2" s="1"/>
  <c r="GL57" i="2" s="1"/>
  <c r="GL58" i="2" s="1"/>
  <c r="GL59" i="2" s="1"/>
  <c r="GL60" i="2" s="1"/>
  <c r="GL61" i="2" s="1"/>
  <c r="GL62" i="2" s="1"/>
  <c r="GL63" i="2" s="1"/>
  <c r="GL64" i="2" s="1"/>
  <c r="GL65" i="2" s="1"/>
  <c r="GL66" i="2" s="1"/>
  <c r="GL67" i="2" s="1"/>
  <c r="GL68" i="2" s="1"/>
  <c r="GL69" i="2" s="1"/>
  <c r="GL70" i="2" s="1"/>
  <c r="GL71" i="2" s="1"/>
  <c r="GL72" i="2" s="1"/>
  <c r="GL73" i="2" s="1"/>
  <c r="GL74" i="2" s="1"/>
  <c r="GL75" i="2" s="1"/>
  <c r="GL76" i="2" s="1"/>
  <c r="GL77" i="2" s="1"/>
  <c r="GL78" i="2" s="1"/>
  <c r="GL79" i="2" s="1"/>
  <c r="GL80" i="2" s="1"/>
  <c r="GL81" i="2" s="1"/>
  <c r="GL82" i="2" s="1"/>
  <c r="GL83" i="2" s="1"/>
  <c r="GL84" i="2" s="1"/>
  <c r="GL85" i="2" s="1"/>
  <c r="GL86" i="2" s="1"/>
  <c r="GL87" i="2" s="1"/>
  <c r="GL88" i="2" s="1"/>
  <c r="GL89" i="2" s="1"/>
  <c r="GL90" i="2" s="1"/>
  <c r="GL91" i="2" s="1"/>
  <c r="GL92" i="2" s="1"/>
  <c r="GL93" i="2" s="1"/>
  <c r="GL94" i="2" s="1"/>
  <c r="GL95" i="2" s="1"/>
  <c r="GL96" i="2" s="1"/>
  <c r="GL97" i="2" s="1"/>
  <c r="GL98" i="2" s="1"/>
  <c r="GL99" i="2" s="1"/>
  <c r="GL100" i="2" s="1"/>
  <c r="GL101" i="2" s="1"/>
  <c r="GL102" i="2" s="1"/>
  <c r="GL103" i="2" s="1"/>
  <c r="GL104" i="2" s="1"/>
  <c r="GL105" i="2" s="1"/>
  <c r="GL106" i="2" s="1"/>
  <c r="GL107" i="2" s="1"/>
  <c r="GL108" i="2" s="1"/>
  <c r="GL109" i="2" s="1"/>
  <c r="GL110" i="2" s="1"/>
  <c r="GL111" i="2" s="1"/>
  <c r="GL112" i="2" s="1"/>
  <c r="HG13" i="2"/>
  <c r="HF13" i="2"/>
  <c r="HD13" i="2"/>
  <c r="GI112" i="2"/>
  <c r="GH112" i="2"/>
  <c r="GF112" i="2"/>
  <c r="GI111" i="2"/>
  <c r="GH111" i="2"/>
  <c r="GF111" i="2"/>
  <c r="GI110" i="2"/>
  <c r="GH110" i="2"/>
  <c r="GF110" i="2"/>
  <c r="GI109" i="2"/>
  <c r="GH109" i="2"/>
  <c r="GF109" i="2"/>
  <c r="GI108" i="2"/>
  <c r="GH108" i="2"/>
  <c r="GF108" i="2"/>
  <c r="GI107" i="2"/>
  <c r="GH107" i="2"/>
  <c r="GF107" i="2"/>
  <c r="GI106" i="2"/>
  <c r="GH106" i="2"/>
  <c r="GF106" i="2"/>
  <c r="GI105" i="2"/>
  <c r="GH105" i="2"/>
  <c r="GF105" i="2"/>
  <c r="GI104" i="2"/>
  <c r="GH104" i="2"/>
  <c r="GF104" i="2"/>
  <c r="GI103" i="2"/>
  <c r="GH103" i="2"/>
  <c r="GF103" i="2"/>
  <c r="GI102" i="2"/>
  <c r="GH102" i="2"/>
  <c r="GF102" i="2"/>
  <c r="GI101" i="2"/>
  <c r="GH101" i="2"/>
  <c r="GF101" i="2"/>
  <c r="GI100" i="2"/>
  <c r="GH100" i="2"/>
  <c r="GF100" i="2"/>
  <c r="GI99" i="2"/>
  <c r="GH99" i="2"/>
  <c r="GF99" i="2"/>
  <c r="GI98" i="2"/>
  <c r="GH98" i="2"/>
  <c r="GF98" i="2"/>
  <c r="GI97" i="2"/>
  <c r="GH97" i="2"/>
  <c r="GF97" i="2"/>
  <c r="GI96" i="2"/>
  <c r="GH96" i="2"/>
  <c r="GF96" i="2"/>
  <c r="GI95" i="2"/>
  <c r="GH95" i="2"/>
  <c r="GF95" i="2"/>
  <c r="GI94" i="2"/>
  <c r="GH94" i="2"/>
  <c r="GF94" i="2"/>
  <c r="GI93" i="2"/>
  <c r="GH93" i="2"/>
  <c r="GF93" i="2"/>
  <c r="GI92" i="2"/>
  <c r="GH92" i="2"/>
  <c r="GF92" i="2"/>
  <c r="GI91" i="2"/>
  <c r="GH91" i="2"/>
  <c r="GF91" i="2"/>
  <c r="GI90" i="2"/>
  <c r="GH90" i="2"/>
  <c r="GF90" i="2"/>
  <c r="GI89" i="2"/>
  <c r="GH89" i="2"/>
  <c r="GF89" i="2"/>
  <c r="GI88" i="2"/>
  <c r="GH88" i="2"/>
  <c r="GF88" i="2"/>
  <c r="GI87" i="2"/>
  <c r="GH87" i="2"/>
  <c r="GF87" i="2"/>
  <c r="GI86" i="2"/>
  <c r="GH86" i="2"/>
  <c r="GF86" i="2"/>
  <c r="GI85" i="2"/>
  <c r="GH85" i="2"/>
  <c r="GF85" i="2"/>
  <c r="GI84" i="2"/>
  <c r="GH84" i="2"/>
  <c r="GF84" i="2"/>
  <c r="GI83" i="2"/>
  <c r="GH83" i="2"/>
  <c r="GF83" i="2"/>
  <c r="GI82" i="2"/>
  <c r="GH82" i="2"/>
  <c r="GF82" i="2"/>
  <c r="GI81" i="2"/>
  <c r="GH81" i="2"/>
  <c r="GF81" i="2"/>
  <c r="GI80" i="2"/>
  <c r="GH80" i="2"/>
  <c r="GF80" i="2"/>
  <c r="GI79" i="2"/>
  <c r="GH79" i="2"/>
  <c r="GF79" i="2"/>
  <c r="GI78" i="2"/>
  <c r="GH78" i="2"/>
  <c r="GF78" i="2"/>
  <c r="GI77" i="2"/>
  <c r="GH77" i="2"/>
  <c r="GF77" i="2"/>
  <c r="GI76" i="2"/>
  <c r="GH76" i="2"/>
  <c r="GF76" i="2"/>
  <c r="GI75" i="2"/>
  <c r="GH75" i="2"/>
  <c r="GF75" i="2"/>
  <c r="GI74" i="2"/>
  <c r="GH74" i="2"/>
  <c r="GF74" i="2"/>
  <c r="GI73" i="2"/>
  <c r="GH73" i="2"/>
  <c r="GF73" i="2"/>
  <c r="GI72" i="2"/>
  <c r="GH72" i="2"/>
  <c r="GF72" i="2"/>
  <c r="GI71" i="2"/>
  <c r="GH71" i="2"/>
  <c r="GF71" i="2"/>
  <c r="GI70" i="2"/>
  <c r="GH70" i="2"/>
  <c r="GF70" i="2"/>
  <c r="GI69" i="2"/>
  <c r="GH69" i="2"/>
  <c r="GF69" i="2"/>
  <c r="GI68" i="2"/>
  <c r="GH68" i="2"/>
  <c r="GF68" i="2"/>
  <c r="GI67" i="2"/>
  <c r="GH67" i="2"/>
  <c r="GF67" i="2"/>
  <c r="GI66" i="2"/>
  <c r="GH66" i="2"/>
  <c r="GF66" i="2"/>
  <c r="GI65" i="2"/>
  <c r="GH65" i="2"/>
  <c r="GF65" i="2"/>
  <c r="GI64" i="2"/>
  <c r="GH64" i="2"/>
  <c r="GF64" i="2"/>
  <c r="GI63" i="2"/>
  <c r="GH63" i="2"/>
  <c r="GF63" i="2"/>
  <c r="GI62" i="2"/>
  <c r="GH62" i="2"/>
  <c r="GF62" i="2"/>
  <c r="GI61" i="2"/>
  <c r="GH61" i="2"/>
  <c r="GF61" i="2"/>
  <c r="GI60" i="2"/>
  <c r="GH60" i="2"/>
  <c r="GF60" i="2"/>
  <c r="GI59" i="2"/>
  <c r="GH59" i="2"/>
  <c r="GF59" i="2"/>
  <c r="GI58" i="2"/>
  <c r="GH58" i="2"/>
  <c r="GF58" i="2"/>
  <c r="GI57" i="2"/>
  <c r="GH57" i="2"/>
  <c r="GF57" i="2"/>
  <c r="GI56" i="2"/>
  <c r="GH56" i="2"/>
  <c r="GF56" i="2"/>
  <c r="GI55" i="2"/>
  <c r="GH55" i="2"/>
  <c r="GF55" i="2"/>
  <c r="GI54" i="2"/>
  <c r="GH54" i="2"/>
  <c r="GF54" i="2"/>
  <c r="GI53" i="2"/>
  <c r="GH53" i="2"/>
  <c r="GF53" i="2"/>
  <c r="GI52" i="2"/>
  <c r="GH52" i="2"/>
  <c r="GF52" i="2"/>
  <c r="GI51" i="2"/>
  <c r="GH51" i="2"/>
  <c r="GF51" i="2"/>
  <c r="GI50" i="2"/>
  <c r="GH50" i="2"/>
  <c r="GF50" i="2"/>
  <c r="GI49" i="2"/>
  <c r="GH49" i="2"/>
  <c r="GF49" i="2"/>
  <c r="GI48" i="2"/>
  <c r="GH48" i="2"/>
  <c r="GF48" i="2"/>
  <c r="GI47" i="2"/>
  <c r="GH47" i="2"/>
  <c r="GF47" i="2"/>
  <c r="GI46" i="2"/>
  <c r="GH46" i="2"/>
  <c r="GF46" i="2"/>
  <c r="GI45" i="2"/>
  <c r="GH45" i="2"/>
  <c r="GF45" i="2"/>
  <c r="GI44" i="2"/>
  <c r="GH44" i="2"/>
  <c r="GF44" i="2"/>
  <c r="GI43" i="2"/>
  <c r="GH43" i="2"/>
  <c r="GF43" i="2"/>
  <c r="GI42" i="2"/>
  <c r="GH42" i="2"/>
  <c r="GF42" i="2"/>
  <c r="GI41" i="2"/>
  <c r="GH41" i="2"/>
  <c r="GF41" i="2"/>
  <c r="GI40" i="2"/>
  <c r="GH40" i="2"/>
  <c r="GF40" i="2"/>
  <c r="GI39" i="2"/>
  <c r="GH39" i="2"/>
  <c r="GF39" i="2"/>
  <c r="GI38" i="2"/>
  <c r="GH38" i="2"/>
  <c r="GF38" i="2"/>
  <c r="GI37" i="2"/>
  <c r="GH37" i="2"/>
  <c r="GF37" i="2"/>
  <c r="GI36" i="2"/>
  <c r="GH36" i="2"/>
  <c r="GF36" i="2"/>
  <c r="GI35" i="2"/>
  <c r="GH35" i="2"/>
  <c r="GF35" i="2"/>
  <c r="GI34" i="2"/>
  <c r="GH34" i="2"/>
  <c r="GF34" i="2"/>
  <c r="GI33" i="2"/>
  <c r="GH33" i="2"/>
  <c r="GF33" i="2"/>
  <c r="GI32" i="2"/>
  <c r="GH32" i="2"/>
  <c r="GF32" i="2"/>
  <c r="GI31" i="2"/>
  <c r="GH31" i="2"/>
  <c r="GF31" i="2"/>
  <c r="GI30" i="2"/>
  <c r="GH30" i="2"/>
  <c r="GF30" i="2"/>
  <c r="GI29" i="2"/>
  <c r="GH29" i="2"/>
  <c r="GF29" i="2"/>
  <c r="GI28" i="2"/>
  <c r="GH28" i="2"/>
  <c r="GF28" i="2"/>
  <c r="GI27" i="2"/>
  <c r="GH27" i="2"/>
  <c r="GF27" i="2"/>
  <c r="GI26" i="2"/>
  <c r="GH26" i="2"/>
  <c r="GF26" i="2"/>
  <c r="GI25" i="2"/>
  <c r="GH25" i="2"/>
  <c r="GF25" i="2"/>
  <c r="GI24" i="2"/>
  <c r="GH24" i="2"/>
  <c r="GF24" i="2"/>
  <c r="GI23" i="2"/>
  <c r="GH23" i="2"/>
  <c r="GF23" i="2"/>
  <c r="GI22" i="2"/>
  <c r="GH22" i="2"/>
  <c r="GF22" i="2"/>
  <c r="GI21" i="2"/>
  <c r="GH21" i="2"/>
  <c r="GF21" i="2"/>
  <c r="GI20" i="2"/>
  <c r="GH20" i="2"/>
  <c r="GF20" i="2"/>
  <c r="GI19" i="2"/>
  <c r="GH19" i="2"/>
  <c r="GF19" i="2"/>
  <c r="GI18" i="2"/>
  <c r="GH18" i="2"/>
  <c r="GF18" i="2"/>
  <c r="GI17" i="2"/>
  <c r="GH17" i="2"/>
  <c r="GF17" i="2"/>
  <c r="GI16" i="2"/>
  <c r="GH16" i="2"/>
  <c r="GF16" i="2"/>
  <c r="GI15" i="2"/>
  <c r="GH15" i="2"/>
  <c r="GF15" i="2"/>
  <c r="GI14" i="2"/>
  <c r="GH14" i="2"/>
  <c r="GF14" i="2"/>
  <c r="FN14" i="2"/>
  <c r="FN15" i="2" s="1"/>
  <c r="FN16" i="2" s="1"/>
  <c r="FN17" i="2" s="1"/>
  <c r="FN18" i="2" s="1"/>
  <c r="FN19" i="2" s="1"/>
  <c r="FN20" i="2" s="1"/>
  <c r="FN21" i="2" s="1"/>
  <c r="FN22" i="2" s="1"/>
  <c r="FN23" i="2" s="1"/>
  <c r="FN24" i="2" s="1"/>
  <c r="FN25" i="2" s="1"/>
  <c r="FN26" i="2" s="1"/>
  <c r="FN27" i="2" s="1"/>
  <c r="FN28" i="2" s="1"/>
  <c r="FN29" i="2" s="1"/>
  <c r="FN30" i="2" s="1"/>
  <c r="FN31" i="2" s="1"/>
  <c r="FN32" i="2" s="1"/>
  <c r="FN33" i="2" s="1"/>
  <c r="FN34" i="2" s="1"/>
  <c r="FN35" i="2" s="1"/>
  <c r="FN36" i="2" s="1"/>
  <c r="FN37" i="2" s="1"/>
  <c r="FN38" i="2" s="1"/>
  <c r="FN39" i="2" s="1"/>
  <c r="FN40" i="2" s="1"/>
  <c r="FN41" i="2" s="1"/>
  <c r="FN42" i="2" s="1"/>
  <c r="FN43" i="2" s="1"/>
  <c r="FN44" i="2" s="1"/>
  <c r="FN45" i="2" s="1"/>
  <c r="FN46" i="2" s="1"/>
  <c r="FN47" i="2" s="1"/>
  <c r="FN48" i="2" s="1"/>
  <c r="FN49" i="2" s="1"/>
  <c r="FN50" i="2" s="1"/>
  <c r="FN51" i="2" s="1"/>
  <c r="FN52" i="2" s="1"/>
  <c r="FN53" i="2" s="1"/>
  <c r="FN54" i="2" s="1"/>
  <c r="FN55" i="2" s="1"/>
  <c r="FN56" i="2" s="1"/>
  <c r="FN57" i="2" s="1"/>
  <c r="FN58" i="2" s="1"/>
  <c r="FN59" i="2" s="1"/>
  <c r="FN60" i="2" s="1"/>
  <c r="FN61" i="2" s="1"/>
  <c r="FN62" i="2" s="1"/>
  <c r="FN63" i="2" s="1"/>
  <c r="FN64" i="2" s="1"/>
  <c r="FN65" i="2" s="1"/>
  <c r="FN66" i="2" s="1"/>
  <c r="FN67" i="2" s="1"/>
  <c r="FN68" i="2" s="1"/>
  <c r="FN69" i="2" s="1"/>
  <c r="FN70" i="2" s="1"/>
  <c r="FN71" i="2" s="1"/>
  <c r="FN72" i="2" s="1"/>
  <c r="FN73" i="2" s="1"/>
  <c r="FN74" i="2" s="1"/>
  <c r="FN75" i="2" s="1"/>
  <c r="FN76" i="2" s="1"/>
  <c r="FN77" i="2" s="1"/>
  <c r="FN78" i="2" s="1"/>
  <c r="FN79" i="2" s="1"/>
  <c r="FN80" i="2" s="1"/>
  <c r="FN81" i="2" s="1"/>
  <c r="FN82" i="2" s="1"/>
  <c r="FN83" i="2" s="1"/>
  <c r="FN84" i="2" s="1"/>
  <c r="FN85" i="2" s="1"/>
  <c r="FN86" i="2" s="1"/>
  <c r="FN87" i="2" s="1"/>
  <c r="FN88" i="2" s="1"/>
  <c r="FN89" i="2" s="1"/>
  <c r="FN90" i="2" s="1"/>
  <c r="FN91" i="2" s="1"/>
  <c r="FN92" i="2" s="1"/>
  <c r="FN93" i="2" s="1"/>
  <c r="FN94" i="2" s="1"/>
  <c r="FN95" i="2" s="1"/>
  <c r="FN96" i="2" s="1"/>
  <c r="FN97" i="2" s="1"/>
  <c r="FN98" i="2" s="1"/>
  <c r="FN99" i="2" s="1"/>
  <c r="FN100" i="2" s="1"/>
  <c r="FN101" i="2" s="1"/>
  <c r="FN102" i="2" s="1"/>
  <c r="FN103" i="2" s="1"/>
  <c r="FN104" i="2" s="1"/>
  <c r="FN105" i="2" s="1"/>
  <c r="FN106" i="2" s="1"/>
  <c r="FN107" i="2" s="1"/>
  <c r="FN108" i="2" s="1"/>
  <c r="FN109" i="2" s="1"/>
  <c r="FN110" i="2" s="1"/>
  <c r="FN111" i="2" s="1"/>
  <c r="FN112" i="2" s="1"/>
  <c r="GI13" i="2"/>
  <c r="GH13" i="2"/>
  <c r="GF13" i="2"/>
  <c r="FK112" i="2"/>
  <c r="FJ112" i="2"/>
  <c r="FH112" i="2"/>
  <c r="FK111" i="2"/>
  <c r="FJ111" i="2"/>
  <c r="FH111" i="2"/>
  <c r="FK110" i="2"/>
  <c r="FJ110" i="2"/>
  <c r="FH110" i="2"/>
  <c r="FK109" i="2"/>
  <c r="FJ109" i="2"/>
  <c r="FH109" i="2"/>
  <c r="FK108" i="2"/>
  <c r="FJ108" i="2"/>
  <c r="FH108" i="2"/>
  <c r="FK107" i="2"/>
  <c r="FJ107" i="2"/>
  <c r="FH107" i="2"/>
  <c r="FK106" i="2"/>
  <c r="FJ106" i="2"/>
  <c r="FH106" i="2"/>
  <c r="FK105" i="2"/>
  <c r="FJ105" i="2"/>
  <c r="FH105" i="2"/>
  <c r="FK104" i="2"/>
  <c r="FJ104" i="2"/>
  <c r="FH104" i="2"/>
  <c r="FK103" i="2"/>
  <c r="FJ103" i="2"/>
  <c r="FH103" i="2"/>
  <c r="FK102" i="2"/>
  <c r="FJ102" i="2"/>
  <c r="FH102" i="2"/>
  <c r="FK101" i="2"/>
  <c r="FJ101" i="2"/>
  <c r="FH101" i="2"/>
  <c r="FK100" i="2"/>
  <c r="FJ100" i="2"/>
  <c r="FH100" i="2"/>
  <c r="FK99" i="2"/>
  <c r="FJ99" i="2"/>
  <c r="FH99" i="2"/>
  <c r="FK98" i="2"/>
  <c r="FJ98" i="2"/>
  <c r="FH98" i="2"/>
  <c r="FK97" i="2"/>
  <c r="FJ97" i="2"/>
  <c r="FH97" i="2"/>
  <c r="FK96" i="2"/>
  <c r="FJ96" i="2"/>
  <c r="FH96" i="2"/>
  <c r="FK95" i="2"/>
  <c r="FJ95" i="2"/>
  <c r="FH95" i="2"/>
  <c r="FK94" i="2"/>
  <c r="FJ94" i="2"/>
  <c r="FH94" i="2"/>
  <c r="FK93" i="2"/>
  <c r="FJ93" i="2"/>
  <c r="FH93" i="2"/>
  <c r="FK92" i="2"/>
  <c r="FJ92" i="2"/>
  <c r="FH92" i="2"/>
  <c r="FK91" i="2"/>
  <c r="FJ91" i="2"/>
  <c r="FH91" i="2"/>
  <c r="FK90" i="2"/>
  <c r="FJ90" i="2"/>
  <c r="FH90" i="2"/>
  <c r="FK89" i="2"/>
  <c r="FJ89" i="2"/>
  <c r="FH89" i="2"/>
  <c r="FK88" i="2"/>
  <c r="FJ88" i="2"/>
  <c r="FH88" i="2"/>
  <c r="FK87" i="2"/>
  <c r="FJ87" i="2"/>
  <c r="FH87" i="2"/>
  <c r="FK86" i="2"/>
  <c r="FJ86" i="2"/>
  <c r="FH86" i="2"/>
  <c r="FK85" i="2"/>
  <c r="FJ85" i="2"/>
  <c r="FH85" i="2"/>
  <c r="FK84" i="2"/>
  <c r="FJ84" i="2"/>
  <c r="FH84" i="2"/>
  <c r="FK83" i="2"/>
  <c r="FJ83" i="2"/>
  <c r="FH83" i="2"/>
  <c r="FK82" i="2"/>
  <c r="FJ82" i="2"/>
  <c r="FH82" i="2"/>
  <c r="FK81" i="2"/>
  <c r="FJ81" i="2"/>
  <c r="FH81" i="2"/>
  <c r="FK80" i="2"/>
  <c r="FJ80" i="2"/>
  <c r="FH80" i="2"/>
  <c r="FK79" i="2"/>
  <c r="FJ79" i="2"/>
  <c r="FH79" i="2"/>
  <c r="FK78" i="2"/>
  <c r="FJ78" i="2"/>
  <c r="FH78" i="2"/>
  <c r="FK77" i="2"/>
  <c r="FJ77" i="2"/>
  <c r="FH77" i="2"/>
  <c r="FK76" i="2"/>
  <c r="FJ76" i="2"/>
  <c r="FH76" i="2"/>
  <c r="FK75" i="2"/>
  <c r="FJ75" i="2"/>
  <c r="FH75" i="2"/>
  <c r="FK74" i="2"/>
  <c r="FJ74" i="2"/>
  <c r="FH74" i="2"/>
  <c r="FK73" i="2"/>
  <c r="FJ73" i="2"/>
  <c r="FH73" i="2"/>
  <c r="FK72" i="2"/>
  <c r="FJ72" i="2"/>
  <c r="FH72" i="2"/>
  <c r="FK71" i="2"/>
  <c r="FJ71" i="2"/>
  <c r="FH71" i="2"/>
  <c r="FK70" i="2"/>
  <c r="FJ70" i="2"/>
  <c r="FH70" i="2"/>
  <c r="FK69" i="2"/>
  <c r="FJ69" i="2"/>
  <c r="FH69" i="2"/>
  <c r="FK68" i="2"/>
  <c r="FJ68" i="2"/>
  <c r="FH68" i="2"/>
  <c r="FK67" i="2"/>
  <c r="FJ67" i="2"/>
  <c r="FH67" i="2"/>
  <c r="FK66" i="2"/>
  <c r="FJ66" i="2"/>
  <c r="FH66" i="2"/>
  <c r="FK65" i="2"/>
  <c r="FJ65" i="2"/>
  <c r="FH65" i="2"/>
  <c r="FK64" i="2"/>
  <c r="FJ64" i="2"/>
  <c r="FH64" i="2"/>
  <c r="FK63" i="2"/>
  <c r="FJ63" i="2"/>
  <c r="FH63" i="2"/>
  <c r="FK62" i="2"/>
  <c r="FJ62" i="2"/>
  <c r="FH62" i="2"/>
  <c r="FK61" i="2"/>
  <c r="FJ61" i="2"/>
  <c r="FH61" i="2"/>
  <c r="FK60" i="2"/>
  <c r="FJ60" i="2"/>
  <c r="FH60" i="2"/>
  <c r="FK59" i="2"/>
  <c r="FJ59" i="2"/>
  <c r="FH59" i="2"/>
  <c r="FK58" i="2"/>
  <c r="FJ58" i="2"/>
  <c r="FH58" i="2"/>
  <c r="FK57" i="2"/>
  <c r="FJ57" i="2"/>
  <c r="FH57" i="2"/>
  <c r="FK56" i="2"/>
  <c r="FJ56" i="2"/>
  <c r="FH56" i="2"/>
  <c r="FK55" i="2"/>
  <c r="FJ55" i="2"/>
  <c r="FH55" i="2"/>
  <c r="FK54" i="2"/>
  <c r="FJ54" i="2"/>
  <c r="FH54" i="2"/>
  <c r="FK53" i="2"/>
  <c r="FJ53" i="2"/>
  <c r="FH53" i="2"/>
  <c r="FK52" i="2"/>
  <c r="FJ52" i="2"/>
  <c r="FH52" i="2"/>
  <c r="FK51" i="2"/>
  <c r="FJ51" i="2"/>
  <c r="FH51" i="2"/>
  <c r="FK50" i="2"/>
  <c r="FJ50" i="2"/>
  <c r="FH50" i="2"/>
  <c r="FK49" i="2"/>
  <c r="FJ49" i="2"/>
  <c r="FH49" i="2"/>
  <c r="FK48" i="2"/>
  <c r="FJ48" i="2"/>
  <c r="FH48" i="2"/>
  <c r="FK47" i="2"/>
  <c r="FJ47" i="2"/>
  <c r="FH47" i="2"/>
  <c r="FK46" i="2"/>
  <c r="FJ46" i="2"/>
  <c r="FH46" i="2"/>
  <c r="FK45" i="2"/>
  <c r="FJ45" i="2"/>
  <c r="FH45" i="2"/>
  <c r="FK44" i="2"/>
  <c r="FJ44" i="2"/>
  <c r="FH44" i="2"/>
  <c r="FK43" i="2"/>
  <c r="FJ43" i="2"/>
  <c r="FH43" i="2"/>
  <c r="FK42" i="2"/>
  <c r="FJ42" i="2"/>
  <c r="FH42" i="2"/>
  <c r="FK41" i="2"/>
  <c r="FJ41" i="2"/>
  <c r="FH41" i="2"/>
  <c r="FK40" i="2"/>
  <c r="FJ40" i="2"/>
  <c r="FH40" i="2"/>
  <c r="FK39" i="2"/>
  <c r="FJ39" i="2"/>
  <c r="FH39" i="2"/>
  <c r="FK38" i="2"/>
  <c r="FJ38" i="2"/>
  <c r="FH38" i="2"/>
  <c r="FK37" i="2"/>
  <c r="FJ37" i="2"/>
  <c r="FH37" i="2"/>
  <c r="FK36" i="2"/>
  <c r="FJ36" i="2"/>
  <c r="FH36" i="2"/>
  <c r="FK35" i="2"/>
  <c r="FJ35" i="2"/>
  <c r="FH35" i="2"/>
  <c r="FK34" i="2"/>
  <c r="FJ34" i="2"/>
  <c r="FH34" i="2"/>
  <c r="FK33" i="2"/>
  <c r="FJ33" i="2"/>
  <c r="FH33" i="2"/>
  <c r="FK32" i="2"/>
  <c r="FJ32" i="2"/>
  <c r="FH32" i="2"/>
  <c r="FK31" i="2"/>
  <c r="FJ31" i="2"/>
  <c r="FH31" i="2"/>
  <c r="FK30" i="2"/>
  <c r="FJ30" i="2"/>
  <c r="FH30" i="2"/>
  <c r="FK29" i="2"/>
  <c r="FJ29" i="2"/>
  <c r="FH29" i="2"/>
  <c r="FK28" i="2"/>
  <c r="FJ28" i="2"/>
  <c r="FH28" i="2"/>
  <c r="FK27" i="2"/>
  <c r="FJ27" i="2"/>
  <c r="FH27" i="2"/>
  <c r="FK26" i="2"/>
  <c r="FJ26" i="2"/>
  <c r="FH26" i="2"/>
  <c r="FK25" i="2"/>
  <c r="FJ25" i="2"/>
  <c r="FH25" i="2"/>
  <c r="FK24" i="2"/>
  <c r="FJ24" i="2"/>
  <c r="FH24" i="2"/>
  <c r="FK23" i="2"/>
  <c r="FJ23" i="2"/>
  <c r="FH23" i="2"/>
  <c r="FK22" i="2"/>
  <c r="FJ22" i="2"/>
  <c r="FH22" i="2"/>
  <c r="FK21" i="2"/>
  <c r="FJ21" i="2"/>
  <c r="FH21" i="2"/>
  <c r="FK20" i="2"/>
  <c r="FJ20" i="2"/>
  <c r="FH20" i="2"/>
  <c r="FK19" i="2"/>
  <c r="FJ19" i="2"/>
  <c r="FH19" i="2"/>
  <c r="FK18" i="2"/>
  <c r="FJ18" i="2"/>
  <c r="FH18" i="2"/>
  <c r="FK17" i="2"/>
  <c r="FJ17" i="2"/>
  <c r="FH17" i="2"/>
  <c r="FK16" i="2"/>
  <c r="FJ16" i="2"/>
  <c r="FH16" i="2"/>
  <c r="FK15" i="2"/>
  <c r="FJ15" i="2"/>
  <c r="FH15" i="2"/>
  <c r="FK14" i="2"/>
  <c r="FJ14" i="2"/>
  <c r="FH14" i="2"/>
  <c r="EP14" i="2"/>
  <c r="EP15" i="2" s="1"/>
  <c r="EP16" i="2" s="1"/>
  <c r="EP17" i="2" s="1"/>
  <c r="EP18" i="2" s="1"/>
  <c r="EP19" i="2" s="1"/>
  <c r="EP20" i="2" s="1"/>
  <c r="EP21" i="2" s="1"/>
  <c r="EP22" i="2" s="1"/>
  <c r="EP23" i="2" s="1"/>
  <c r="EP24" i="2" s="1"/>
  <c r="EP25" i="2" s="1"/>
  <c r="EP26" i="2" s="1"/>
  <c r="EP27" i="2" s="1"/>
  <c r="EP28" i="2" s="1"/>
  <c r="EP29" i="2" s="1"/>
  <c r="EP30" i="2" s="1"/>
  <c r="EP31" i="2" s="1"/>
  <c r="EP32" i="2" s="1"/>
  <c r="EP33" i="2" s="1"/>
  <c r="EP34" i="2" s="1"/>
  <c r="EP35" i="2" s="1"/>
  <c r="EP36" i="2" s="1"/>
  <c r="EP37" i="2" s="1"/>
  <c r="EP38" i="2" s="1"/>
  <c r="EP39" i="2" s="1"/>
  <c r="EP40" i="2" s="1"/>
  <c r="EP41" i="2" s="1"/>
  <c r="EP42" i="2" s="1"/>
  <c r="EP43" i="2" s="1"/>
  <c r="EP44" i="2" s="1"/>
  <c r="EP45" i="2" s="1"/>
  <c r="EP46" i="2" s="1"/>
  <c r="EP47" i="2" s="1"/>
  <c r="EP48" i="2" s="1"/>
  <c r="EP49" i="2" s="1"/>
  <c r="EP50" i="2" s="1"/>
  <c r="EP51" i="2" s="1"/>
  <c r="EP52" i="2" s="1"/>
  <c r="EP53" i="2" s="1"/>
  <c r="EP54" i="2" s="1"/>
  <c r="EP55" i="2" s="1"/>
  <c r="EP56" i="2" s="1"/>
  <c r="EP57" i="2" s="1"/>
  <c r="EP58" i="2" s="1"/>
  <c r="EP59" i="2" s="1"/>
  <c r="EP60" i="2" s="1"/>
  <c r="EP61" i="2" s="1"/>
  <c r="EP62" i="2" s="1"/>
  <c r="EP63" i="2" s="1"/>
  <c r="EP64" i="2" s="1"/>
  <c r="EP65" i="2" s="1"/>
  <c r="EP66" i="2" s="1"/>
  <c r="EP67" i="2" s="1"/>
  <c r="EP68" i="2" s="1"/>
  <c r="EP69" i="2" s="1"/>
  <c r="EP70" i="2" s="1"/>
  <c r="EP71" i="2" s="1"/>
  <c r="EP72" i="2" s="1"/>
  <c r="EP73" i="2" s="1"/>
  <c r="EP74" i="2" s="1"/>
  <c r="EP75" i="2" s="1"/>
  <c r="EP76" i="2" s="1"/>
  <c r="EP77" i="2" s="1"/>
  <c r="EP78" i="2" s="1"/>
  <c r="EP79" i="2" s="1"/>
  <c r="EP80" i="2" s="1"/>
  <c r="EP81" i="2" s="1"/>
  <c r="EP82" i="2" s="1"/>
  <c r="EP83" i="2" s="1"/>
  <c r="EP84" i="2" s="1"/>
  <c r="EP85" i="2" s="1"/>
  <c r="EP86" i="2" s="1"/>
  <c r="EP87" i="2" s="1"/>
  <c r="EP88" i="2" s="1"/>
  <c r="EP89" i="2" s="1"/>
  <c r="EP90" i="2" s="1"/>
  <c r="EP91" i="2" s="1"/>
  <c r="EP92" i="2" s="1"/>
  <c r="EP93" i="2" s="1"/>
  <c r="EP94" i="2" s="1"/>
  <c r="EP95" i="2" s="1"/>
  <c r="EP96" i="2" s="1"/>
  <c r="EP97" i="2" s="1"/>
  <c r="EP98" i="2" s="1"/>
  <c r="EP99" i="2" s="1"/>
  <c r="EP100" i="2" s="1"/>
  <c r="EP101" i="2" s="1"/>
  <c r="EP102" i="2" s="1"/>
  <c r="EP103" i="2" s="1"/>
  <c r="EP104" i="2" s="1"/>
  <c r="EP105" i="2" s="1"/>
  <c r="EP106" i="2" s="1"/>
  <c r="EP107" i="2" s="1"/>
  <c r="EP108" i="2" s="1"/>
  <c r="EP109" i="2" s="1"/>
  <c r="EP110" i="2" s="1"/>
  <c r="EP111" i="2" s="1"/>
  <c r="EP112" i="2" s="1"/>
  <c r="FK13" i="2"/>
  <c r="FJ13" i="2"/>
  <c r="FH13" i="2"/>
  <c r="EM112" i="2"/>
  <c r="EL112" i="2"/>
  <c r="EJ112" i="2"/>
  <c r="EM111" i="2"/>
  <c r="EL111" i="2"/>
  <c r="EJ111" i="2"/>
  <c r="EM110" i="2"/>
  <c r="EL110" i="2"/>
  <c r="EJ110" i="2"/>
  <c r="EM109" i="2"/>
  <c r="EL109" i="2"/>
  <c r="EJ109" i="2"/>
  <c r="EM108" i="2"/>
  <c r="EL108" i="2"/>
  <c r="EJ108" i="2"/>
  <c r="EM107" i="2"/>
  <c r="EL107" i="2"/>
  <c r="EJ107" i="2"/>
  <c r="EM106" i="2"/>
  <c r="EL106" i="2"/>
  <c r="EJ106" i="2"/>
  <c r="EM105" i="2"/>
  <c r="EL105" i="2"/>
  <c r="EJ105" i="2"/>
  <c r="EM104" i="2"/>
  <c r="EL104" i="2"/>
  <c r="EJ104" i="2"/>
  <c r="EM103" i="2"/>
  <c r="EL103" i="2"/>
  <c r="EJ103" i="2"/>
  <c r="EM102" i="2"/>
  <c r="EL102" i="2"/>
  <c r="EJ102" i="2"/>
  <c r="EM101" i="2"/>
  <c r="EL101" i="2"/>
  <c r="EJ101" i="2"/>
  <c r="EM100" i="2"/>
  <c r="EL100" i="2"/>
  <c r="EJ100" i="2"/>
  <c r="EM99" i="2"/>
  <c r="EL99" i="2"/>
  <c r="EJ99" i="2"/>
  <c r="EM98" i="2"/>
  <c r="EL98" i="2"/>
  <c r="EJ98" i="2"/>
  <c r="EM97" i="2"/>
  <c r="EL97" i="2"/>
  <c r="EJ97" i="2"/>
  <c r="EM96" i="2"/>
  <c r="EL96" i="2"/>
  <c r="EJ96" i="2"/>
  <c r="EM95" i="2"/>
  <c r="EL95" i="2"/>
  <c r="EJ95" i="2"/>
  <c r="EM94" i="2"/>
  <c r="EL94" i="2"/>
  <c r="EJ94" i="2"/>
  <c r="EM93" i="2"/>
  <c r="EL93" i="2"/>
  <c r="EJ93" i="2"/>
  <c r="EM92" i="2"/>
  <c r="EL92" i="2"/>
  <c r="EJ92" i="2"/>
  <c r="EM91" i="2"/>
  <c r="EL91" i="2"/>
  <c r="EJ91" i="2"/>
  <c r="EM90" i="2"/>
  <c r="EL90" i="2"/>
  <c r="EJ90" i="2"/>
  <c r="EM89" i="2"/>
  <c r="EL89" i="2"/>
  <c r="EJ89" i="2"/>
  <c r="EM88" i="2"/>
  <c r="EL88" i="2"/>
  <c r="EJ88" i="2"/>
  <c r="EM87" i="2"/>
  <c r="EL87" i="2"/>
  <c r="EJ87" i="2"/>
  <c r="EM86" i="2"/>
  <c r="EL86" i="2"/>
  <c r="EJ86" i="2"/>
  <c r="EM85" i="2"/>
  <c r="EL85" i="2"/>
  <c r="EJ85" i="2"/>
  <c r="EM84" i="2"/>
  <c r="EL84" i="2"/>
  <c r="EJ84" i="2"/>
  <c r="EM83" i="2"/>
  <c r="EL83" i="2"/>
  <c r="EJ83" i="2"/>
  <c r="EM82" i="2"/>
  <c r="EL82" i="2"/>
  <c r="EJ82" i="2"/>
  <c r="EM81" i="2"/>
  <c r="EL81" i="2"/>
  <c r="EJ81" i="2"/>
  <c r="EM80" i="2"/>
  <c r="EL80" i="2"/>
  <c r="EJ80" i="2"/>
  <c r="EM79" i="2"/>
  <c r="EL79" i="2"/>
  <c r="EJ79" i="2"/>
  <c r="EM78" i="2"/>
  <c r="EL78" i="2"/>
  <c r="EJ78" i="2"/>
  <c r="EM77" i="2"/>
  <c r="EL77" i="2"/>
  <c r="EJ77" i="2"/>
  <c r="EM76" i="2"/>
  <c r="EL76" i="2"/>
  <c r="EJ76" i="2"/>
  <c r="EM75" i="2"/>
  <c r="EL75" i="2"/>
  <c r="EJ75" i="2"/>
  <c r="EM74" i="2"/>
  <c r="EL74" i="2"/>
  <c r="EJ74" i="2"/>
  <c r="EM73" i="2"/>
  <c r="EL73" i="2"/>
  <c r="EJ73" i="2"/>
  <c r="EM72" i="2"/>
  <c r="EL72" i="2"/>
  <c r="EJ72" i="2"/>
  <c r="EM71" i="2"/>
  <c r="EL71" i="2"/>
  <c r="EJ71" i="2"/>
  <c r="EM70" i="2"/>
  <c r="EL70" i="2"/>
  <c r="EJ70" i="2"/>
  <c r="EM69" i="2"/>
  <c r="EL69" i="2"/>
  <c r="EJ69" i="2"/>
  <c r="EM68" i="2"/>
  <c r="EL68" i="2"/>
  <c r="EJ68" i="2"/>
  <c r="EM67" i="2"/>
  <c r="EL67" i="2"/>
  <c r="EJ67" i="2"/>
  <c r="EM66" i="2"/>
  <c r="EL66" i="2"/>
  <c r="EJ66" i="2"/>
  <c r="EM65" i="2"/>
  <c r="EL65" i="2"/>
  <c r="EJ65" i="2"/>
  <c r="EM64" i="2"/>
  <c r="EL64" i="2"/>
  <c r="EJ64" i="2"/>
  <c r="EM63" i="2"/>
  <c r="EL63" i="2"/>
  <c r="EJ63" i="2"/>
  <c r="EM62" i="2"/>
  <c r="EL62" i="2"/>
  <c r="EJ62" i="2"/>
  <c r="EM61" i="2"/>
  <c r="EL61" i="2"/>
  <c r="EJ61" i="2"/>
  <c r="EM60" i="2"/>
  <c r="EL60" i="2"/>
  <c r="EJ60" i="2"/>
  <c r="EM59" i="2"/>
  <c r="EL59" i="2"/>
  <c r="EJ59" i="2"/>
  <c r="EM58" i="2"/>
  <c r="EL58" i="2"/>
  <c r="EJ58" i="2"/>
  <c r="EM57" i="2"/>
  <c r="EL57" i="2"/>
  <c r="EJ57" i="2"/>
  <c r="EM56" i="2"/>
  <c r="EL56" i="2"/>
  <c r="EJ56" i="2"/>
  <c r="EM55" i="2"/>
  <c r="EL55" i="2"/>
  <c r="EJ55" i="2"/>
  <c r="EM54" i="2"/>
  <c r="EL54" i="2"/>
  <c r="EJ54" i="2"/>
  <c r="EM53" i="2"/>
  <c r="EL53" i="2"/>
  <c r="EJ53" i="2"/>
  <c r="EM52" i="2"/>
  <c r="EL52" i="2"/>
  <c r="EJ52" i="2"/>
  <c r="EM51" i="2"/>
  <c r="EL51" i="2"/>
  <c r="EJ51" i="2"/>
  <c r="EM50" i="2"/>
  <c r="EL50" i="2"/>
  <c r="EJ50" i="2"/>
  <c r="EM49" i="2"/>
  <c r="EL49" i="2"/>
  <c r="EJ49" i="2"/>
  <c r="EM48" i="2"/>
  <c r="EL48" i="2"/>
  <c r="EJ48" i="2"/>
  <c r="EM47" i="2"/>
  <c r="EL47" i="2"/>
  <c r="EJ47" i="2"/>
  <c r="EM46" i="2"/>
  <c r="EL46" i="2"/>
  <c r="EJ46" i="2"/>
  <c r="EM45" i="2"/>
  <c r="EL45" i="2"/>
  <c r="EJ45" i="2"/>
  <c r="EM44" i="2"/>
  <c r="EL44" i="2"/>
  <c r="EJ44" i="2"/>
  <c r="EM43" i="2"/>
  <c r="EL43" i="2"/>
  <c r="EJ43" i="2"/>
  <c r="EM42" i="2"/>
  <c r="EL42" i="2"/>
  <c r="EJ42" i="2"/>
  <c r="EM41" i="2"/>
  <c r="EL41" i="2"/>
  <c r="EJ41" i="2"/>
  <c r="EM40" i="2"/>
  <c r="EL40" i="2"/>
  <c r="EJ40" i="2"/>
  <c r="EM39" i="2"/>
  <c r="EL39" i="2"/>
  <c r="EJ39" i="2"/>
  <c r="EM38" i="2"/>
  <c r="EL38" i="2"/>
  <c r="EJ38" i="2"/>
  <c r="EM37" i="2"/>
  <c r="EL37" i="2"/>
  <c r="EJ37" i="2"/>
  <c r="EM36" i="2"/>
  <c r="EL36" i="2"/>
  <c r="EJ36" i="2"/>
  <c r="EM35" i="2"/>
  <c r="EL35" i="2"/>
  <c r="EJ35" i="2"/>
  <c r="EM34" i="2"/>
  <c r="EL34" i="2"/>
  <c r="EJ34" i="2"/>
  <c r="EM33" i="2"/>
  <c r="EL33" i="2"/>
  <c r="EJ33" i="2"/>
  <c r="EM32" i="2"/>
  <c r="EL32" i="2"/>
  <c r="EJ32" i="2"/>
  <c r="EM31" i="2"/>
  <c r="EL31" i="2"/>
  <c r="EJ31" i="2"/>
  <c r="EM30" i="2"/>
  <c r="EL30" i="2"/>
  <c r="EJ30" i="2"/>
  <c r="EM29" i="2"/>
  <c r="EL29" i="2"/>
  <c r="EJ29" i="2"/>
  <c r="EM28" i="2"/>
  <c r="EL28" i="2"/>
  <c r="EJ28" i="2"/>
  <c r="EM27" i="2"/>
  <c r="EL27" i="2"/>
  <c r="EJ27" i="2"/>
  <c r="EM26" i="2"/>
  <c r="EL26" i="2"/>
  <c r="EJ26" i="2"/>
  <c r="EM25" i="2"/>
  <c r="EL25" i="2"/>
  <c r="EJ25" i="2"/>
  <c r="EM24" i="2"/>
  <c r="EL24" i="2"/>
  <c r="EJ24" i="2"/>
  <c r="EM23" i="2"/>
  <c r="EL23" i="2"/>
  <c r="EJ23" i="2"/>
  <c r="EM22" i="2"/>
  <c r="EL22" i="2"/>
  <c r="EJ22" i="2"/>
  <c r="EM21" i="2"/>
  <c r="EL21" i="2"/>
  <c r="EJ21" i="2"/>
  <c r="EM20" i="2"/>
  <c r="EL20" i="2"/>
  <c r="EJ20" i="2"/>
  <c r="EM19" i="2"/>
  <c r="EL19" i="2"/>
  <c r="EJ19" i="2"/>
  <c r="EM18" i="2"/>
  <c r="EL18" i="2"/>
  <c r="EJ18" i="2"/>
  <c r="EM17" i="2"/>
  <c r="EL17" i="2"/>
  <c r="EJ17" i="2"/>
  <c r="EM16" i="2"/>
  <c r="EL16" i="2"/>
  <c r="EJ16" i="2"/>
  <c r="EM15" i="2"/>
  <c r="EL15" i="2"/>
  <c r="EJ15" i="2"/>
  <c r="EM14" i="2"/>
  <c r="EL14" i="2"/>
  <c r="EJ14" i="2"/>
  <c r="DR14" i="2"/>
  <c r="DR15" i="2" s="1"/>
  <c r="DR16" i="2" s="1"/>
  <c r="DR17" i="2" s="1"/>
  <c r="DR18" i="2" s="1"/>
  <c r="DR19" i="2" s="1"/>
  <c r="DR20" i="2" s="1"/>
  <c r="DR21" i="2" s="1"/>
  <c r="DR22" i="2" s="1"/>
  <c r="DR23" i="2" s="1"/>
  <c r="DR24" i="2" s="1"/>
  <c r="DR25" i="2" s="1"/>
  <c r="DR26" i="2" s="1"/>
  <c r="DR27" i="2" s="1"/>
  <c r="DR28" i="2" s="1"/>
  <c r="DR29" i="2" s="1"/>
  <c r="DR30" i="2" s="1"/>
  <c r="DR31" i="2" s="1"/>
  <c r="DR32" i="2" s="1"/>
  <c r="DR33" i="2" s="1"/>
  <c r="DR34" i="2" s="1"/>
  <c r="DR35" i="2" s="1"/>
  <c r="DR36" i="2" s="1"/>
  <c r="DR37" i="2" s="1"/>
  <c r="DR38" i="2" s="1"/>
  <c r="DR39" i="2" s="1"/>
  <c r="DR40" i="2" s="1"/>
  <c r="DR41" i="2" s="1"/>
  <c r="DR42" i="2" s="1"/>
  <c r="DR43" i="2" s="1"/>
  <c r="DR44" i="2" s="1"/>
  <c r="DR45" i="2" s="1"/>
  <c r="DR46" i="2" s="1"/>
  <c r="DR47" i="2" s="1"/>
  <c r="DR48" i="2" s="1"/>
  <c r="DR49" i="2" s="1"/>
  <c r="DR50" i="2" s="1"/>
  <c r="DR51" i="2" s="1"/>
  <c r="DR52" i="2" s="1"/>
  <c r="DR53" i="2" s="1"/>
  <c r="DR54" i="2" s="1"/>
  <c r="DR55" i="2" s="1"/>
  <c r="DR56" i="2" s="1"/>
  <c r="DR57" i="2" s="1"/>
  <c r="DR58" i="2" s="1"/>
  <c r="DR59" i="2" s="1"/>
  <c r="DR60" i="2" s="1"/>
  <c r="DR61" i="2" s="1"/>
  <c r="DR62" i="2" s="1"/>
  <c r="DR63" i="2" s="1"/>
  <c r="DR64" i="2" s="1"/>
  <c r="DR65" i="2" s="1"/>
  <c r="DR66" i="2" s="1"/>
  <c r="DR67" i="2" s="1"/>
  <c r="DR68" i="2" s="1"/>
  <c r="DR69" i="2" s="1"/>
  <c r="DR70" i="2" s="1"/>
  <c r="DR71" i="2" s="1"/>
  <c r="DR72" i="2" s="1"/>
  <c r="DR73" i="2" s="1"/>
  <c r="DR74" i="2" s="1"/>
  <c r="DR75" i="2" s="1"/>
  <c r="DR76" i="2" s="1"/>
  <c r="DR77" i="2" s="1"/>
  <c r="DR78" i="2" s="1"/>
  <c r="DR79" i="2" s="1"/>
  <c r="DR80" i="2" s="1"/>
  <c r="DR81" i="2" s="1"/>
  <c r="DR82" i="2" s="1"/>
  <c r="DR83" i="2" s="1"/>
  <c r="DR84" i="2" s="1"/>
  <c r="DR85" i="2" s="1"/>
  <c r="DR86" i="2" s="1"/>
  <c r="DR87" i="2" s="1"/>
  <c r="DR88" i="2" s="1"/>
  <c r="DR89" i="2" s="1"/>
  <c r="DR90" i="2" s="1"/>
  <c r="DR91" i="2" s="1"/>
  <c r="DR92" i="2" s="1"/>
  <c r="DR93" i="2" s="1"/>
  <c r="DR94" i="2" s="1"/>
  <c r="DR95" i="2" s="1"/>
  <c r="DR96" i="2" s="1"/>
  <c r="DR97" i="2" s="1"/>
  <c r="DR98" i="2" s="1"/>
  <c r="DR99" i="2" s="1"/>
  <c r="DR100" i="2" s="1"/>
  <c r="DR101" i="2" s="1"/>
  <c r="DR102" i="2" s="1"/>
  <c r="DR103" i="2" s="1"/>
  <c r="DR104" i="2" s="1"/>
  <c r="DR105" i="2" s="1"/>
  <c r="DR106" i="2" s="1"/>
  <c r="DR107" i="2" s="1"/>
  <c r="DR108" i="2" s="1"/>
  <c r="DR109" i="2" s="1"/>
  <c r="DR110" i="2" s="1"/>
  <c r="DR111" i="2" s="1"/>
  <c r="DR112" i="2" s="1"/>
  <c r="EM13" i="2"/>
  <c r="EL13" i="2"/>
  <c r="EJ13" i="2"/>
  <c r="DO112" i="2"/>
  <c r="DN112" i="2"/>
  <c r="DL112" i="2"/>
  <c r="DO111" i="2"/>
  <c r="DN111" i="2"/>
  <c r="DL111" i="2"/>
  <c r="DO110" i="2"/>
  <c r="DN110" i="2"/>
  <c r="DL110" i="2"/>
  <c r="DO109" i="2"/>
  <c r="DN109" i="2"/>
  <c r="DL109" i="2"/>
  <c r="DO108" i="2"/>
  <c r="DN108" i="2"/>
  <c r="DL108" i="2"/>
  <c r="DO107" i="2"/>
  <c r="DN107" i="2"/>
  <c r="DL107" i="2"/>
  <c r="DO106" i="2"/>
  <c r="DN106" i="2"/>
  <c r="DL106" i="2"/>
  <c r="DO105" i="2"/>
  <c r="DN105" i="2"/>
  <c r="DL105" i="2"/>
  <c r="DO104" i="2"/>
  <c r="DN104" i="2"/>
  <c r="DL104" i="2"/>
  <c r="DO103" i="2"/>
  <c r="DN103" i="2"/>
  <c r="DL103" i="2"/>
  <c r="DO102" i="2"/>
  <c r="DN102" i="2"/>
  <c r="DL102" i="2"/>
  <c r="DO101" i="2"/>
  <c r="DN101" i="2"/>
  <c r="DL101" i="2"/>
  <c r="DO100" i="2"/>
  <c r="DN100" i="2"/>
  <c r="DL100" i="2"/>
  <c r="DO99" i="2"/>
  <c r="DN99" i="2"/>
  <c r="DL99" i="2"/>
  <c r="DO98" i="2"/>
  <c r="DN98" i="2"/>
  <c r="DL98" i="2"/>
  <c r="DO97" i="2"/>
  <c r="DN97" i="2"/>
  <c r="DL97" i="2"/>
  <c r="DO96" i="2"/>
  <c r="DN96" i="2"/>
  <c r="DL96" i="2"/>
  <c r="DO95" i="2"/>
  <c r="DN95" i="2"/>
  <c r="DL95" i="2"/>
  <c r="DO94" i="2"/>
  <c r="DN94" i="2"/>
  <c r="DL94" i="2"/>
  <c r="DO93" i="2"/>
  <c r="DN93" i="2"/>
  <c r="DL93" i="2"/>
  <c r="DO92" i="2"/>
  <c r="DN92" i="2"/>
  <c r="DL92" i="2"/>
  <c r="DO91" i="2"/>
  <c r="DN91" i="2"/>
  <c r="DL91" i="2"/>
  <c r="DO90" i="2"/>
  <c r="DN90" i="2"/>
  <c r="DL90" i="2"/>
  <c r="DO89" i="2"/>
  <c r="DN89" i="2"/>
  <c r="DL89" i="2"/>
  <c r="DO88" i="2"/>
  <c r="DN88" i="2"/>
  <c r="DL88" i="2"/>
  <c r="DO87" i="2"/>
  <c r="DN87" i="2"/>
  <c r="DL87" i="2"/>
  <c r="DO86" i="2"/>
  <c r="DN86" i="2"/>
  <c r="DL86" i="2"/>
  <c r="DO85" i="2"/>
  <c r="DN85" i="2"/>
  <c r="DL85" i="2"/>
  <c r="DO84" i="2"/>
  <c r="DN84" i="2"/>
  <c r="DL84" i="2"/>
  <c r="DO83" i="2"/>
  <c r="DN83" i="2"/>
  <c r="DL83" i="2"/>
  <c r="DO82" i="2"/>
  <c r="DN82" i="2"/>
  <c r="DL82" i="2"/>
  <c r="DO81" i="2"/>
  <c r="DN81" i="2"/>
  <c r="DL81" i="2"/>
  <c r="DO80" i="2"/>
  <c r="DN80" i="2"/>
  <c r="DL80" i="2"/>
  <c r="DO79" i="2"/>
  <c r="DN79" i="2"/>
  <c r="DL79" i="2"/>
  <c r="DO78" i="2"/>
  <c r="DN78" i="2"/>
  <c r="DL78" i="2"/>
  <c r="DO77" i="2"/>
  <c r="DN77" i="2"/>
  <c r="DL77" i="2"/>
  <c r="DO76" i="2"/>
  <c r="DN76" i="2"/>
  <c r="DL76" i="2"/>
  <c r="DO75" i="2"/>
  <c r="DN75" i="2"/>
  <c r="DL75" i="2"/>
  <c r="DO74" i="2"/>
  <c r="DN74" i="2"/>
  <c r="DL74" i="2"/>
  <c r="DO73" i="2"/>
  <c r="DN73" i="2"/>
  <c r="DL73" i="2"/>
  <c r="DO72" i="2"/>
  <c r="DN72" i="2"/>
  <c r="DL72" i="2"/>
  <c r="DO71" i="2"/>
  <c r="DN71" i="2"/>
  <c r="DL71" i="2"/>
  <c r="DO70" i="2"/>
  <c r="DN70" i="2"/>
  <c r="DL70" i="2"/>
  <c r="DO69" i="2"/>
  <c r="DN69" i="2"/>
  <c r="DL69" i="2"/>
  <c r="DO68" i="2"/>
  <c r="DN68" i="2"/>
  <c r="DL68" i="2"/>
  <c r="DO67" i="2"/>
  <c r="DN67" i="2"/>
  <c r="DL67" i="2"/>
  <c r="DO66" i="2"/>
  <c r="DN66" i="2"/>
  <c r="DL66" i="2"/>
  <c r="DO65" i="2"/>
  <c r="DN65" i="2"/>
  <c r="DL65" i="2"/>
  <c r="DO64" i="2"/>
  <c r="DN64" i="2"/>
  <c r="DL64" i="2"/>
  <c r="DO63" i="2"/>
  <c r="DN63" i="2"/>
  <c r="DL63" i="2"/>
  <c r="DO62" i="2"/>
  <c r="DN62" i="2"/>
  <c r="DL62" i="2"/>
  <c r="DO61" i="2"/>
  <c r="DN61" i="2"/>
  <c r="DL61" i="2"/>
  <c r="DO60" i="2"/>
  <c r="DN60" i="2"/>
  <c r="DL60" i="2"/>
  <c r="DO59" i="2"/>
  <c r="DN59" i="2"/>
  <c r="DL59" i="2"/>
  <c r="DO58" i="2"/>
  <c r="DN58" i="2"/>
  <c r="DL58" i="2"/>
  <c r="DO57" i="2"/>
  <c r="DN57" i="2"/>
  <c r="DL57" i="2"/>
  <c r="DO56" i="2"/>
  <c r="DN56" i="2"/>
  <c r="DL56" i="2"/>
  <c r="DO55" i="2"/>
  <c r="DN55" i="2"/>
  <c r="DL55" i="2"/>
  <c r="DO54" i="2"/>
  <c r="DN54" i="2"/>
  <c r="DL54" i="2"/>
  <c r="DO53" i="2"/>
  <c r="DN53" i="2"/>
  <c r="DL53" i="2"/>
  <c r="DO52" i="2"/>
  <c r="DN52" i="2"/>
  <c r="DL52" i="2"/>
  <c r="DO51" i="2"/>
  <c r="DN51" i="2"/>
  <c r="DL51" i="2"/>
  <c r="DO50" i="2"/>
  <c r="DN50" i="2"/>
  <c r="DL50" i="2"/>
  <c r="DO49" i="2"/>
  <c r="DN49" i="2"/>
  <c r="DL49" i="2"/>
  <c r="DO48" i="2"/>
  <c r="DN48" i="2"/>
  <c r="DL48" i="2"/>
  <c r="DO47" i="2"/>
  <c r="DN47" i="2"/>
  <c r="DL47" i="2"/>
  <c r="DO46" i="2"/>
  <c r="DN46" i="2"/>
  <c r="DL46" i="2"/>
  <c r="DO45" i="2"/>
  <c r="DN45" i="2"/>
  <c r="DL45" i="2"/>
  <c r="DO44" i="2"/>
  <c r="DN44" i="2"/>
  <c r="DL44" i="2"/>
  <c r="DO43" i="2"/>
  <c r="DN43" i="2"/>
  <c r="DL43" i="2"/>
  <c r="DO42" i="2"/>
  <c r="DN42" i="2"/>
  <c r="DL42" i="2"/>
  <c r="DO41" i="2"/>
  <c r="DN41" i="2"/>
  <c r="DL41" i="2"/>
  <c r="DO40" i="2"/>
  <c r="DN40" i="2"/>
  <c r="DL40" i="2"/>
  <c r="DO39" i="2"/>
  <c r="DN39" i="2"/>
  <c r="DL39" i="2"/>
  <c r="DO38" i="2"/>
  <c r="DN38" i="2"/>
  <c r="DL38" i="2"/>
  <c r="DO37" i="2"/>
  <c r="DN37" i="2"/>
  <c r="DL37" i="2"/>
  <c r="DO36" i="2"/>
  <c r="DN36" i="2"/>
  <c r="DL36" i="2"/>
  <c r="DO35" i="2"/>
  <c r="DN35" i="2"/>
  <c r="DL35" i="2"/>
  <c r="DO34" i="2"/>
  <c r="DN34" i="2"/>
  <c r="DL34" i="2"/>
  <c r="DO33" i="2"/>
  <c r="DN33" i="2"/>
  <c r="DL33" i="2"/>
  <c r="DO32" i="2"/>
  <c r="DN32" i="2"/>
  <c r="DL32" i="2"/>
  <c r="DO31" i="2"/>
  <c r="DN31" i="2"/>
  <c r="DL31" i="2"/>
  <c r="DO30" i="2"/>
  <c r="DN30" i="2"/>
  <c r="DL30" i="2"/>
  <c r="DO29" i="2"/>
  <c r="DN29" i="2"/>
  <c r="DL29" i="2"/>
  <c r="DO28" i="2"/>
  <c r="DN28" i="2"/>
  <c r="DL28" i="2"/>
  <c r="DO27" i="2"/>
  <c r="DN27" i="2"/>
  <c r="DL27" i="2"/>
  <c r="DO26" i="2"/>
  <c r="DN26" i="2"/>
  <c r="DL26" i="2"/>
  <c r="DO25" i="2"/>
  <c r="DN25" i="2"/>
  <c r="DL25" i="2"/>
  <c r="DO24" i="2"/>
  <c r="DN24" i="2"/>
  <c r="DL24" i="2"/>
  <c r="DO23" i="2"/>
  <c r="DN23" i="2"/>
  <c r="DL23" i="2"/>
  <c r="DO22" i="2"/>
  <c r="DN22" i="2"/>
  <c r="DL22" i="2"/>
  <c r="DO21" i="2"/>
  <c r="DN21" i="2"/>
  <c r="DL21" i="2"/>
  <c r="DO20" i="2"/>
  <c r="DN20" i="2"/>
  <c r="DL20" i="2"/>
  <c r="DO19" i="2"/>
  <c r="DN19" i="2"/>
  <c r="DL19" i="2"/>
  <c r="DO18" i="2"/>
  <c r="DN18" i="2"/>
  <c r="DL18" i="2"/>
  <c r="DO17" i="2"/>
  <c r="DN17" i="2"/>
  <c r="DL17" i="2"/>
  <c r="DO16" i="2"/>
  <c r="DN16" i="2"/>
  <c r="DL16" i="2"/>
  <c r="DO15" i="2"/>
  <c r="DN15" i="2"/>
  <c r="DL15" i="2"/>
  <c r="DO14" i="2"/>
  <c r="DN14" i="2"/>
  <c r="DL14" i="2"/>
  <c r="CT14" i="2"/>
  <c r="CT15" i="2" s="1"/>
  <c r="CT16" i="2" s="1"/>
  <c r="CT17" i="2" s="1"/>
  <c r="CT18" i="2" s="1"/>
  <c r="CT19" i="2" s="1"/>
  <c r="CT20" i="2" s="1"/>
  <c r="CT21" i="2" s="1"/>
  <c r="CT22" i="2" s="1"/>
  <c r="CT23" i="2" s="1"/>
  <c r="CT24" i="2" s="1"/>
  <c r="CT25" i="2" s="1"/>
  <c r="CT26" i="2" s="1"/>
  <c r="CT27" i="2" s="1"/>
  <c r="CT28" i="2" s="1"/>
  <c r="CT29" i="2" s="1"/>
  <c r="CT30" i="2" s="1"/>
  <c r="CT31" i="2" s="1"/>
  <c r="CT32" i="2" s="1"/>
  <c r="CT33" i="2" s="1"/>
  <c r="CT34" i="2" s="1"/>
  <c r="CT35" i="2" s="1"/>
  <c r="CT36" i="2" s="1"/>
  <c r="CT37" i="2" s="1"/>
  <c r="CT38" i="2" s="1"/>
  <c r="CT39" i="2" s="1"/>
  <c r="CT40" i="2" s="1"/>
  <c r="CT41" i="2" s="1"/>
  <c r="CT42" i="2" s="1"/>
  <c r="CT43" i="2" s="1"/>
  <c r="CT44" i="2" s="1"/>
  <c r="CT45" i="2" s="1"/>
  <c r="CT46" i="2" s="1"/>
  <c r="CT47" i="2" s="1"/>
  <c r="CT48" i="2" s="1"/>
  <c r="CT49" i="2" s="1"/>
  <c r="CT50" i="2" s="1"/>
  <c r="CT51" i="2" s="1"/>
  <c r="CT52" i="2" s="1"/>
  <c r="CT53" i="2" s="1"/>
  <c r="CT54" i="2" s="1"/>
  <c r="CT55" i="2" s="1"/>
  <c r="CT56" i="2" s="1"/>
  <c r="CT57" i="2" s="1"/>
  <c r="CT58" i="2" s="1"/>
  <c r="CT59" i="2" s="1"/>
  <c r="CT60" i="2" s="1"/>
  <c r="CT61" i="2" s="1"/>
  <c r="CT62" i="2" s="1"/>
  <c r="CT63" i="2" s="1"/>
  <c r="CT64" i="2" s="1"/>
  <c r="CT65" i="2" s="1"/>
  <c r="CT66" i="2" s="1"/>
  <c r="CT67" i="2" s="1"/>
  <c r="CT68" i="2" s="1"/>
  <c r="CT69" i="2" s="1"/>
  <c r="CT70" i="2" s="1"/>
  <c r="CT71" i="2" s="1"/>
  <c r="CT72" i="2" s="1"/>
  <c r="CT73" i="2" s="1"/>
  <c r="CT74" i="2" s="1"/>
  <c r="CT75" i="2" s="1"/>
  <c r="CT76" i="2" s="1"/>
  <c r="CT77" i="2" s="1"/>
  <c r="CT78" i="2" s="1"/>
  <c r="CT79" i="2" s="1"/>
  <c r="CT80" i="2" s="1"/>
  <c r="CT81" i="2" s="1"/>
  <c r="CT82" i="2" s="1"/>
  <c r="CT83" i="2" s="1"/>
  <c r="CT84" i="2" s="1"/>
  <c r="CT85" i="2" s="1"/>
  <c r="CT86" i="2" s="1"/>
  <c r="CT87" i="2" s="1"/>
  <c r="CT88" i="2" s="1"/>
  <c r="CT89" i="2" s="1"/>
  <c r="CT90" i="2" s="1"/>
  <c r="CT91" i="2" s="1"/>
  <c r="CT92" i="2" s="1"/>
  <c r="CT93" i="2" s="1"/>
  <c r="CT94" i="2" s="1"/>
  <c r="CT95" i="2" s="1"/>
  <c r="CT96" i="2" s="1"/>
  <c r="CT97" i="2" s="1"/>
  <c r="CT98" i="2" s="1"/>
  <c r="CT99" i="2" s="1"/>
  <c r="CT100" i="2" s="1"/>
  <c r="CT101" i="2" s="1"/>
  <c r="CT102" i="2" s="1"/>
  <c r="CT103" i="2" s="1"/>
  <c r="CT104" i="2" s="1"/>
  <c r="CT105" i="2" s="1"/>
  <c r="CT106" i="2" s="1"/>
  <c r="CT107" i="2" s="1"/>
  <c r="CT108" i="2" s="1"/>
  <c r="CT109" i="2" s="1"/>
  <c r="CT110" i="2" s="1"/>
  <c r="CT111" i="2" s="1"/>
  <c r="CT112" i="2" s="1"/>
  <c r="DO13" i="2"/>
  <c r="DN13" i="2"/>
  <c r="DL13" i="2"/>
  <c r="CQ112" i="2"/>
  <c r="CP112" i="2"/>
  <c r="CN112" i="2"/>
  <c r="CQ111" i="2"/>
  <c r="CP111" i="2"/>
  <c r="CN111" i="2"/>
  <c r="CQ110" i="2"/>
  <c r="CP110" i="2"/>
  <c r="CN110" i="2"/>
  <c r="CQ109" i="2"/>
  <c r="CP109" i="2"/>
  <c r="CN109" i="2"/>
  <c r="CQ108" i="2"/>
  <c r="CP108" i="2"/>
  <c r="CN108" i="2"/>
  <c r="CQ107" i="2"/>
  <c r="CP107" i="2"/>
  <c r="CN107" i="2"/>
  <c r="CQ106" i="2"/>
  <c r="CP106" i="2"/>
  <c r="CN106" i="2"/>
  <c r="CQ105" i="2"/>
  <c r="CP105" i="2"/>
  <c r="CN105" i="2"/>
  <c r="CQ104" i="2"/>
  <c r="CP104" i="2"/>
  <c r="CN104" i="2"/>
  <c r="CQ103" i="2"/>
  <c r="CP103" i="2"/>
  <c r="CN103" i="2"/>
  <c r="CQ102" i="2"/>
  <c r="CP102" i="2"/>
  <c r="CN102" i="2"/>
  <c r="CQ101" i="2"/>
  <c r="CP101" i="2"/>
  <c r="CN101" i="2"/>
  <c r="CQ100" i="2"/>
  <c r="CP100" i="2"/>
  <c r="CN100" i="2"/>
  <c r="CQ99" i="2"/>
  <c r="CP99" i="2"/>
  <c r="CN99" i="2"/>
  <c r="CQ98" i="2"/>
  <c r="CP98" i="2"/>
  <c r="CN98" i="2"/>
  <c r="CQ97" i="2"/>
  <c r="CP97" i="2"/>
  <c r="CN97" i="2"/>
  <c r="CQ96" i="2"/>
  <c r="CP96" i="2"/>
  <c r="CN96" i="2"/>
  <c r="CQ95" i="2"/>
  <c r="CP95" i="2"/>
  <c r="CN95" i="2"/>
  <c r="CQ94" i="2"/>
  <c r="CP94" i="2"/>
  <c r="CN94" i="2"/>
  <c r="CQ93" i="2"/>
  <c r="CP93" i="2"/>
  <c r="CN93" i="2"/>
  <c r="CQ92" i="2"/>
  <c r="CP92" i="2"/>
  <c r="CN92" i="2"/>
  <c r="CQ91" i="2"/>
  <c r="CP91" i="2"/>
  <c r="CN91" i="2"/>
  <c r="CQ90" i="2"/>
  <c r="CP90" i="2"/>
  <c r="CN90" i="2"/>
  <c r="CQ89" i="2"/>
  <c r="CP89" i="2"/>
  <c r="CN89" i="2"/>
  <c r="CQ88" i="2"/>
  <c r="CP88" i="2"/>
  <c r="CN88" i="2"/>
  <c r="CQ87" i="2"/>
  <c r="CP87" i="2"/>
  <c r="CN87" i="2"/>
  <c r="CQ86" i="2"/>
  <c r="CP86" i="2"/>
  <c r="CN86" i="2"/>
  <c r="CQ85" i="2"/>
  <c r="CP85" i="2"/>
  <c r="CN85" i="2"/>
  <c r="CQ84" i="2"/>
  <c r="CP84" i="2"/>
  <c r="CN84" i="2"/>
  <c r="CQ83" i="2"/>
  <c r="CP83" i="2"/>
  <c r="CN83" i="2"/>
  <c r="CQ82" i="2"/>
  <c r="CP82" i="2"/>
  <c r="CN82" i="2"/>
  <c r="CQ81" i="2"/>
  <c r="CP81" i="2"/>
  <c r="CN81" i="2"/>
  <c r="CQ80" i="2"/>
  <c r="CP80" i="2"/>
  <c r="CN80" i="2"/>
  <c r="CQ79" i="2"/>
  <c r="CP79" i="2"/>
  <c r="CN79" i="2"/>
  <c r="CQ78" i="2"/>
  <c r="CP78" i="2"/>
  <c r="CN78" i="2"/>
  <c r="CQ77" i="2"/>
  <c r="CP77" i="2"/>
  <c r="CN77" i="2"/>
  <c r="CQ76" i="2"/>
  <c r="CP76" i="2"/>
  <c r="CN76" i="2"/>
  <c r="CQ75" i="2"/>
  <c r="CP75" i="2"/>
  <c r="CN75" i="2"/>
  <c r="CQ74" i="2"/>
  <c r="CP74" i="2"/>
  <c r="CN74" i="2"/>
  <c r="CQ73" i="2"/>
  <c r="CP73" i="2"/>
  <c r="CN73" i="2"/>
  <c r="CQ72" i="2"/>
  <c r="CP72" i="2"/>
  <c r="CN72" i="2"/>
  <c r="CQ71" i="2"/>
  <c r="CP71" i="2"/>
  <c r="CN71" i="2"/>
  <c r="CQ70" i="2"/>
  <c r="CP70" i="2"/>
  <c r="CN70" i="2"/>
  <c r="CQ69" i="2"/>
  <c r="CP69" i="2"/>
  <c r="CN69" i="2"/>
  <c r="CQ68" i="2"/>
  <c r="CP68" i="2"/>
  <c r="CN68" i="2"/>
  <c r="CQ67" i="2"/>
  <c r="CP67" i="2"/>
  <c r="CN67" i="2"/>
  <c r="CQ66" i="2"/>
  <c r="CP66" i="2"/>
  <c r="CN66" i="2"/>
  <c r="CQ65" i="2"/>
  <c r="CP65" i="2"/>
  <c r="CN65" i="2"/>
  <c r="CQ64" i="2"/>
  <c r="CP64" i="2"/>
  <c r="CN64" i="2"/>
  <c r="CQ63" i="2"/>
  <c r="CP63" i="2"/>
  <c r="CN63" i="2"/>
  <c r="CQ62" i="2"/>
  <c r="CP62" i="2"/>
  <c r="CN62" i="2"/>
  <c r="CQ61" i="2"/>
  <c r="CP61" i="2"/>
  <c r="CN61" i="2"/>
  <c r="CQ60" i="2"/>
  <c r="CP60" i="2"/>
  <c r="CN60" i="2"/>
  <c r="CQ59" i="2"/>
  <c r="CP59" i="2"/>
  <c r="CN59" i="2"/>
  <c r="CQ58" i="2"/>
  <c r="CP58" i="2"/>
  <c r="CN58" i="2"/>
  <c r="CQ57" i="2"/>
  <c r="CP57" i="2"/>
  <c r="CN57" i="2"/>
  <c r="CQ56" i="2"/>
  <c r="CP56" i="2"/>
  <c r="CN56" i="2"/>
  <c r="CQ55" i="2"/>
  <c r="CP55" i="2"/>
  <c r="CN55" i="2"/>
  <c r="CQ54" i="2"/>
  <c r="CP54" i="2"/>
  <c r="CN54" i="2"/>
  <c r="CQ53" i="2"/>
  <c r="CP53" i="2"/>
  <c r="CN53" i="2"/>
  <c r="CQ52" i="2"/>
  <c r="CP52" i="2"/>
  <c r="CN52" i="2"/>
  <c r="CQ51" i="2"/>
  <c r="CP51" i="2"/>
  <c r="CN51" i="2"/>
  <c r="CQ50" i="2"/>
  <c r="CP50" i="2"/>
  <c r="CN50" i="2"/>
  <c r="CQ49" i="2"/>
  <c r="CP49" i="2"/>
  <c r="CN49" i="2"/>
  <c r="CQ48" i="2"/>
  <c r="CP48" i="2"/>
  <c r="CN48" i="2"/>
  <c r="CQ47" i="2"/>
  <c r="CP47" i="2"/>
  <c r="CN47" i="2"/>
  <c r="CQ46" i="2"/>
  <c r="CP46" i="2"/>
  <c r="CN46" i="2"/>
  <c r="CQ45" i="2"/>
  <c r="CP45" i="2"/>
  <c r="CN45" i="2"/>
  <c r="CQ44" i="2"/>
  <c r="CP44" i="2"/>
  <c r="CN44" i="2"/>
  <c r="CQ43" i="2"/>
  <c r="CP43" i="2"/>
  <c r="CN43" i="2"/>
  <c r="CQ42" i="2"/>
  <c r="CP42" i="2"/>
  <c r="CN42" i="2"/>
  <c r="CQ41" i="2"/>
  <c r="CP41" i="2"/>
  <c r="CN41" i="2"/>
  <c r="CQ40" i="2"/>
  <c r="CP40" i="2"/>
  <c r="CN40" i="2"/>
  <c r="CQ39" i="2"/>
  <c r="CP39" i="2"/>
  <c r="CN39" i="2"/>
  <c r="CQ38" i="2"/>
  <c r="CP38" i="2"/>
  <c r="CN38" i="2"/>
  <c r="CQ37" i="2"/>
  <c r="CP37" i="2"/>
  <c r="CN37" i="2"/>
  <c r="CQ36" i="2"/>
  <c r="CP36" i="2"/>
  <c r="CN36" i="2"/>
  <c r="CQ35" i="2"/>
  <c r="CP35" i="2"/>
  <c r="CN35" i="2"/>
  <c r="CQ34" i="2"/>
  <c r="CP34" i="2"/>
  <c r="CN34" i="2"/>
  <c r="CQ33" i="2"/>
  <c r="CP33" i="2"/>
  <c r="CN33" i="2"/>
  <c r="CQ32" i="2"/>
  <c r="CP32" i="2"/>
  <c r="CN32" i="2"/>
  <c r="CQ31" i="2"/>
  <c r="CP31" i="2"/>
  <c r="CN31" i="2"/>
  <c r="CQ30" i="2"/>
  <c r="CP30" i="2"/>
  <c r="CN30" i="2"/>
  <c r="CQ29" i="2"/>
  <c r="CP29" i="2"/>
  <c r="CN29" i="2"/>
  <c r="CQ28" i="2"/>
  <c r="CP28" i="2"/>
  <c r="CN28" i="2"/>
  <c r="CQ27" i="2"/>
  <c r="CP27" i="2"/>
  <c r="CN27" i="2"/>
  <c r="CQ26" i="2"/>
  <c r="CP26" i="2"/>
  <c r="CN26" i="2"/>
  <c r="CQ25" i="2"/>
  <c r="CP25" i="2"/>
  <c r="CN25" i="2"/>
  <c r="CQ24" i="2"/>
  <c r="CP24" i="2"/>
  <c r="CN24" i="2"/>
  <c r="CQ23" i="2"/>
  <c r="CP23" i="2"/>
  <c r="CN23" i="2"/>
  <c r="CQ22" i="2"/>
  <c r="CP22" i="2"/>
  <c r="CN22" i="2"/>
  <c r="CQ21" i="2"/>
  <c r="CP21" i="2"/>
  <c r="CN21" i="2"/>
  <c r="CQ20" i="2"/>
  <c r="CP20" i="2"/>
  <c r="CN20" i="2"/>
  <c r="CQ19" i="2"/>
  <c r="CP19" i="2"/>
  <c r="CN19" i="2"/>
  <c r="CQ18" i="2"/>
  <c r="CP18" i="2"/>
  <c r="CN18" i="2"/>
  <c r="CQ17" i="2"/>
  <c r="CP17" i="2"/>
  <c r="CN17" i="2"/>
  <c r="CQ16" i="2"/>
  <c r="CP16" i="2"/>
  <c r="CN16" i="2"/>
  <c r="CQ15" i="2"/>
  <c r="CP15" i="2"/>
  <c r="CN15" i="2"/>
  <c r="CQ14" i="2"/>
  <c r="CP14" i="2"/>
  <c r="CN14" i="2"/>
  <c r="BV14" i="2"/>
  <c r="BV15" i="2" s="1"/>
  <c r="BV16" i="2" s="1"/>
  <c r="BV17" i="2" s="1"/>
  <c r="BV18" i="2" s="1"/>
  <c r="BV19" i="2" s="1"/>
  <c r="BV20" i="2" s="1"/>
  <c r="BV21" i="2" s="1"/>
  <c r="BV22" i="2" s="1"/>
  <c r="BV23" i="2" s="1"/>
  <c r="BV24" i="2" s="1"/>
  <c r="BV25" i="2" s="1"/>
  <c r="BV26" i="2" s="1"/>
  <c r="BV27" i="2" s="1"/>
  <c r="BV28" i="2" s="1"/>
  <c r="BV29" i="2" s="1"/>
  <c r="BV30" i="2" s="1"/>
  <c r="BV31" i="2" s="1"/>
  <c r="BV32" i="2" s="1"/>
  <c r="BV33" i="2" s="1"/>
  <c r="BV34" i="2" s="1"/>
  <c r="BV35" i="2" s="1"/>
  <c r="BV36" i="2" s="1"/>
  <c r="BV37" i="2" s="1"/>
  <c r="BV38" i="2" s="1"/>
  <c r="BV39" i="2" s="1"/>
  <c r="BV40" i="2" s="1"/>
  <c r="BV41" i="2" s="1"/>
  <c r="BV42" i="2" s="1"/>
  <c r="BV43" i="2" s="1"/>
  <c r="BV44" i="2" s="1"/>
  <c r="BV45" i="2" s="1"/>
  <c r="BV46" i="2" s="1"/>
  <c r="BV47" i="2" s="1"/>
  <c r="BV48" i="2" s="1"/>
  <c r="BV49" i="2" s="1"/>
  <c r="BV50" i="2" s="1"/>
  <c r="BV51" i="2" s="1"/>
  <c r="BV52" i="2" s="1"/>
  <c r="BV53" i="2" s="1"/>
  <c r="BV54" i="2" s="1"/>
  <c r="BV55" i="2" s="1"/>
  <c r="BV56" i="2" s="1"/>
  <c r="BV57" i="2" s="1"/>
  <c r="BV58" i="2" s="1"/>
  <c r="BV59" i="2" s="1"/>
  <c r="BV60" i="2" s="1"/>
  <c r="BV61" i="2" s="1"/>
  <c r="BV62" i="2" s="1"/>
  <c r="BV63" i="2" s="1"/>
  <c r="BV64" i="2" s="1"/>
  <c r="BV65" i="2" s="1"/>
  <c r="BV66" i="2" s="1"/>
  <c r="BV67" i="2" s="1"/>
  <c r="BV68" i="2" s="1"/>
  <c r="BV69" i="2" s="1"/>
  <c r="BV70" i="2" s="1"/>
  <c r="BV71" i="2" s="1"/>
  <c r="BV72" i="2" s="1"/>
  <c r="BV73" i="2" s="1"/>
  <c r="BV74" i="2" s="1"/>
  <c r="BV75" i="2" s="1"/>
  <c r="BV76" i="2" s="1"/>
  <c r="BV77" i="2" s="1"/>
  <c r="BV78" i="2" s="1"/>
  <c r="BV79" i="2" s="1"/>
  <c r="BV80" i="2" s="1"/>
  <c r="BV81" i="2" s="1"/>
  <c r="BV82" i="2" s="1"/>
  <c r="BV83" i="2" s="1"/>
  <c r="BV84" i="2" s="1"/>
  <c r="BV85" i="2" s="1"/>
  <c r="BV86" i="2" s="1"/>
  <c r="BV87" i="2" s="1"/>
  <c r="BV88" i="2" s="1"/>
  <c r="BV89" i="2" s="1"/>
  <c r="BV90" i="2" s="1"/>
  <c r="BV91" i="2" s="1"/>
  <c r="BV92" i="2" s="1"/>
  <c r="BV93" i="2" s="1"/>
  <c r="BV94" i="2" s="1"/>
  <c r="BV95" i="2" s="1"/>
  <c r="BV96" i="2" s="1"/>
  <c r="BV97" i="2" s="1"/>
  <c r="BV98" i="2" s="1"/>
  <c r="BV99" i="2" s="1"/>
  <c r="BV100" i="2" s="1"/>
  <c r="BV101" i="2" s="1"/>
  <c r="BV102" i="2" s="1"/>
  <c r="BV103" i="2" s="1"/>
  <c r="BV104" i="2" s="1"/>
  <c r="BV105" i="2" s="1"/>
  <c r="BV106" i="2" s="1"/>
  <c r="BV107" i="2" s="1"/>
  <c r="BV108" i="2" s="1"/>
  <c r="BV109" i="2" s="1"/>
  <c r="BV110" i="2" s="1"/>
  <c r="BV111" i="2" s="1"/>
  <c r="BV112" i="2" s="1"/>
  <c r="CQ13" i="2"/>
  <c r="CP13" i="2"/>
  <c r="CN13" i="2"/>
  <c r="BS112" i="2"/>
  <c r="BR112" i="2"/>
  <c r="BP112" i="2"/>
  <c r="BS111" i="2"/>
  <c r="BR111" i="2"/>
  <c r="BP111" i="2"/>
  <c r="BS110" i="2"/>
  <c r="BR110" i="2"/>
  <c r="BP110" i="2"/>
  <c r="BS109" i="2"/>
  <c r="BR109" i="2"/>
  <c r="BP109" i="2"/>
  <c r="BS108" i="2"/>
  <c r="BR108" i="2"/>
  <c r="BP108" i="2"/>
  <c r="BS107" i="2"/>
  <c r="BR107" i="2"/>
  <c r="BP107" i="2"/>
  <c r="BS106" i="2"/>
  <c r="BR106" i="2"/>
  <c r="BP106" i="2"/>
  <c r="BS105" i="2"/>
  <c r="BR105" i="2"/>
  <c r="BP105" i="2"/>
  <c r="BS104" i="2"/>
  <c r="BR104" i="2"/>
  <c r="BP104" i="2"/>
  <c r="BS103" i="2"/>
  <c r="BR103" i="2"/>
  <c r="BP103" i="2"/>
  <c r="BS102" i="2"/>
  <c r="BR102" i="2"/>
  <c r="BP102" i="2"/>
  <c r="BS101" i="2"/>
  <c r="BR101" i="2"/>
  <c r="BP101" i="2"/>
  <c r="BS100" i="2"/>
  <c r="BR100" i="2"/>
  <c r="BP100" i="2"/>
  <c r="BS99" i="2"/>
  <c r="BR99" i="2"/>
  <c r="BP99" i="2"/>
  <c r="BS98" i="2"/>
  <c r="BR98" i="2"/>
  <c r="BP98" i="2"/>
  <c r="BS97" i="2"/>
  <c r="BR97" i="2"/>
  <c r="BP97" i="2"/>
  <c r="BS96" i="2"/>
  <c r="BR96" i="2"/>
  <c r="BP96" i="2"/>
  <c r="BS95" i="2"/>
  <c r="BR95" i="2"/>
  <c r="BP95" i="2"/>
  <c r="BS94" i="2"/>
  <c r="BR94" i="2"/>
  <c r="BP94" i="2"/>
  <c r="BS93" i="2"/>
  <c r="BR93" i="2"/>
  <c r="BP93" i="2"/>
  <c r="BS92" i="2"/>
  <c r="BR92" i="2"/>
  <c r="BP92" i="2"/>
  <c r="BS91" i="2"/>
  <c r="BR91" i="2"/>
  <c r="BP91" i="2"/>
  <c r="BS90" i="2"/>
  <c r="BR90" i="2"/>
  <c r="BP90" i="2"/>
  <c r="BS89" i="2"/>
  <c r="BR89" i="2"/>
  <c r="BP89" i="2"/>
  <c r="BS88" i="2"/>
  <c r="BR88" i="2"/>
  <c r="BP88" i="2"/>
  <c r="BS87" i="2"/>
  <c r="BR87" i="2"/>
  <c r="BP87" i="2"/>
  <c r="BS86" i="2"/>
  <c r="BR86" i="2"/>
  <c r="BP86" i="2"/>
  <c r="BS85" i="2"/>
  <c r="BR85" i="2"/>
  <c r="BP85" i="2"/>
  <c r="BS84" i="2"/>
  <c r="BR84" i="2"/>
  <c r="BP84" i="2"/>
  <c r="BS83" i="2"/>
  <c r="BR83" i="2"/>
  <c r="BP83" i="2"/>
  <c r="BS82" i="2"/>
  <c r="BR82" i="2"/>
  <c r="BP82" i="2"/>
  <c r="BS81" i="2"/>
  <c r="BR81" i="2"/>
  <c r="BP81" i="2"/>
  <c r="BS80" i="2"/>
  <c r="BR80" i="2"/>
  <c r="BP80" i="2"/>
  <c r="BS79" i="2"/>
  <c r="BR79" i="2"/>
  <c r="BP79" i="2"/>
  <c r="BS78" i="2"/>
  <c r="BR78" i="2"/>
  <c r="BP78" i="2"/>
  <c r="BS77" i="2"/>
  <c r="BR77" i="2"/>
  <c r="BP77" i="2"/>
  <c r="BS76" i="2"/>
  <c r="BR76" i="2"/>
  <c r="BP76" i="2"/>
  <c r="BS75" i="2"/>
  <c r="BR75" i="2"/>
  <c r="BP75" i="2"/>
  <c r="BS74" i="2"/>
  <c r="BR74" i="2"/>
  <c r="BP74" i="2"/>
  <c r="BS73" i="2"/>
  <c r="BR73" i="2"/>
  <c r="BP73" i="2"/>
  <c r="BS72" i="2"/>
  <c r="BR72" i="2"/>
  <c r="BP72" i="2"/>
  <c r="BS71" i="2"/>
  <c r="BR71" i="2"/>
  <c r="BP71" i="2"/>
  <c r="BS70" i="2"/>
  <c r="BR70" i="2"/>
  <c r="BP70" i="2"/>
  <c r="BS69" i="2"/>
  <c r="BR69" i="2"/>
  <c r="BP69" i="2"/>
  <c r="BS68" i="2"/>
  <c r="BR68" i="2"/>
  <c r="BP68" i="2"/>
  <c r="BS67" i="2"/>
  <c r="BR67" i="2"/>
  <c r="BP67" i="2"/>
  <c r="BS66" i="2"/>
  <c r="BR66" i="2"/>
  <c r="BP66" i="2"/>
  <c r="BS65" i="2"/>
  <c r="BR65" i="2"/>
  <c r="BP65" i="2"/>
  <c r="BS64" i="2"/>
  <c r="BR64" i="2"/>
  <c r="BP64" i="2"/>
  <c r="BS63" i="2"/>
  <c r="BR63" i="2"/>
  <c r="BP63" i="2"/>
  <c r="BS62" i="2"/>
  <c r="BR62" i="2"/>
  <c r="BP62" i="2"/>
  <c r="BS61" i="2"/>
  <c r="BR61" i="2"/>
  <c r="BP61" i="2"/>
  <c r="BS60" i="2"/>
  <c r="BR60" i="2"/>
  <c r="BP60" i="2"/>
  <c r="BS59" i="2"/>
  <c r="BR59" i="2"/>
  <c r="BP59" i="2"/>
  <c r="BS58" i="2"/>
  <c r="BR58" i="2"/>
  <c r="BP58" i="2"/>
  <c r="BS57" i="2"/>
  <c r="BR57" i="2"/>
  <c r="BP57" i="2"/>
  <c r="BS56" i="2"/>
  <c r="BR56" i="2"/>
  <c r="BP56" i="2"/>
  <c r="BS55" i="2"/>
  <c r="BR55" i="2"/>
  <c r="BP55" i="2"/>
  <c r="BS54" i="2"/>
  <c r="BR54" i="2"/>
  <c r="BP54" i="2"/>
  <c r="BS53" i="2"/>
  <c r="BR53" i="2"/>
  <c r="BP53" i="2"/>
  <c r="BS52" i="2"/>
  <c r="BR52" i="2"/>
  <c r="BP52" i="2"/>
  <c r="BS51" i="2"/>
  <c r="BR51" i="2"/>
  <c r="BP51" i="2"/>
  <c r="BS50" i="2"/>
  <c r="BR50" i="2"/>
  <c r="BP50" i="2"/>
  <c r="BS49" i="2"/>
  <c r="BR49" i="2"/>
  <c r="BP49" i="2"/>
  <c r="BS48" i="2"/>
  <c r="BR48" i="2"/>
  <c r="BP48" i="2"/>
  <c r="BS47" i="2"/>
  <c r="BR47" i="2"/>
  <c r="BP47" i="2"/>
  <c r="BS46" i="2"/>
  <c r="BR46" i="2"/>
  <c r="BP46" i="2"/>
  <c r="BS45" i="2"/>
  <c r="BR45" i="2"/>
  <c r="BP45" i="2"/>
  <c r="BS44" i="2"/>
  <c r="BR44" i="2"/>
  <c r="BP44" i="2"/>
  <c r="BS43" i="2"/>
  <c r="BR43" i="2"/>
  <c r="BP43" i="2"/>
  <c r="BS42" i="2"/>
  <c r="BR42" i="2"/>
  <c r="BP42" i="2"/>
  <c r="BS41" i="2"/>
  <c r="BR41" i="2"/>
  <c r="BP41" i="2"/>
  <c r="BS40" i="2"/>
  <c r="BR40" i="2"/>
  <c r="BP40" i="2"/>
  <c r="BS39" i="2"/>
  <c r="BR39" i="2"/>
  <c r="BP39" i="2"/>
  <c r="BS38" i="2"/>
  <c r="BR38" i="2"/>
  <c r="BP38" i="2"/>
  <c r="BS37" i="2"/>
  <c r="BR37" i="2"/>
  <c r="BP37" i="2"/>
  <c r="BS36" i="2"/>
  <c r="BR36" i="2"/>
  <c r="BP36" i="2"/>
  <c r="BS35" i="2"/>
  <c r="BR35" i="2"/>
  <c r="BP35" i="2"/>
  <c r="BS34" i="2"/>
  <c r="BR34" i="2"/>
  <c r="BP34" i="2"/>
  <c r="BS33" i="2"/>
  <c r="BR33" i="2"/>
  <c r="BP33" i="2"/>
  <c r="BS32" i="2"/>
  <c r="BR32" i="2"/>
  <c r="BP32" i="2"/>
  <c r="BS31" i="2"/>
  <c r="BR31" i="2"/>
  <c r="BP31" i="2"/>
  <c r="BS30" i="2"/>
  <c r="BR30" i="2"/>
  <c r="BP30" i="2"/>
  <c r="BS29" i="2"/>
  <c r="BR29" i="2"/>
  <c r="BP29" i="2"/>
  <c r="BS28" i="2"/>
  <c r="BR28" i="2"/>
  <c r="BP28" i="2"/>
  <c r="BS27" i="2"/>
  <c r="BR27" i="2"/>
  <c r="BP27" i="2"/>
  <c r="BS26" i="2"/>
  <c r="BR26" i="2"/>
  <c r="BP26" i="2"/>
  <c r="BS25" i="2"/>
  <c r="BR25" i="2"/>
  <c r="BP25" i="2"/>
  <c r="BS24" i="2"/>
  <c r="BR24" i="2"/>
  <c r="BP24" i="2"/>
  <c r="BS23" i="2"/>
  <c r="BR23" i="2"/>
  <c r="BP23" i="2"/>
  <c r="BS22" i="2"/>
  <c r="BR22" i="2"/>
  <c r="BP22" i="2"/>
  <c r="BS21" i="2"/>
  <c r="BR21" i="2"/>
  <c r="BP21" i="2"/>
  <c r="BS20" i="2"/>
  <c r="BR20" i="2"/>
  <c r="BP20" i="2"/>
  <c r="BS19" i="2"/>
  <c r="BR19" i="2"/>
  <c r="BP19" i="2"/>
  <c r="BS18" i="2"/>
  <c r="BR18" i="2"/>
  <c r="BP18" i="2"/>
  <c r="BS17" i="2"/>
  <c r="BR17" i="2"/>
  <c r="BP17" i="2"/>
  <c r="BS16" i="2"/>
  <c r="BR16" i="2"/>
  <c r="BP16" i="2"/>
  <c r="BS15" i="2"/>
  <c r="BR15" i="2"/>
  <c r="BP15" i="2"/>
  <c r="BS14" i="2"/>
  <c r="BR14" i="2"/>
  <c r="BP14" i="2"/>
  <c r="AX14" i="2"/>
  <c r="AX15" i="2" s="1"/>
  <c r="AX16" i="2" s="1"/>
  <c r="AX17" i="2" s="1"/>
  <c r="AX18" i="2" s="1"/>
  <c r="AX19" i="2" s="1"/>
  <c r="AX20" i="2" s="1"/>
  <c r="AX21" i="2" s="1"/>
  <c r="AX22" i="2" s="1"/>
  <c r="AX23" i="2" s="1"/>
  <c r="AX24" i="2" s="1"/>
  <c r="AX25" i="2" s="1"/>
  <c r="AX26" i="2" s="1"/>
  <c r="AX27" i="2" s="1"/>
  <c r="AX28" i="2" s="1"/>
  <c r="AX29" i="2" s="1"/>
  <c r="AX30" i="2" s="1"/>
  <c r="AX31" i="2" s="1"/>
  <c r="AX32" i="2" s="1"/>
  <c r="AX33" i="2" s="1"/>
  <c r="AX34" i="2" s="1"/>
  <c r="AX35" i="2" s="1"/>
  <c r="AX36" i="2" s="1"/>
  <c r="AX37" i="2" s="1"/>
  <c r="AX38" i="2" s="1"/>
  <c r="AX39" i="2" s="1"/>
  <c r="AX40" i="2" s="1"/>
  <c r="AX41" i="2" s="1"/>
  <c r="AX42" i="2" s="1"/>
  <c r="AX43" i="2" s="1"/>
  <c r="AX44" i="2" s="1"/>
  <c r="AX45" i="2" s="1"/>
  <c r="AX46" i="2" s="1"/>
  <c r="AX47" i="2" s="1"/>
  <c r="AX48" i="2" s="1"/>
  <c r="AX49" i="2" s="1"/>
  <c r="AX50" i="2" s="1"/>
  <c r="AX51" i="2" s="1"/>
  <c r="AX52" i="2" s="1"/>
  <c r="AX53" i="2" s="1"/>
  <c r="AX54" i="2" s="1"/>
  <c r="AX55" i="2" s="1"/>
  <c r="AX56" i="2" s="1"/>
  <c r="AX57" i="2" s="1"/>
  <c r="AX58" i="2" s="1"/>
  <c r="AX59" i="2" s="1"/>
  <c r="AX60" i="2" s="1"/>
  <c r="AX61" i="2" s="1"/>
  <c r="AX62" i="2" s="1"/>
  <c r="AX63" i="2" s="1"/>
  <c r="AX64" i="2" s="1"/>
  <c r="AX65" i="2" s="1"/>
  <c r="AX66" i="2" s="1"/>
  <c r="AX67" i="2" s="1"/>
  <c r="AX68" i="2" s="1"/>
  <c r="AX69" i="2" s="1"/>
  <c r="AX70" i="2" s="1"/>
  <c r="AX71" i="2" s="1"/>
  <c r="AX72" i="2" s="1"/>
  <c r="AX73" i="2" s="1"/>
  <c r="AX74" i="2" s="1"/>
  <c r="AX75" i="2" s="1"/>
  <c r="AX76" i="2" s="1"/>
  <c r="AX77" i="2" s="1"/>
  <c r="AX78" i="2" s="1"/>
  <c r="AX79" i="2" s="1"/>
  <c r="AX80" i="2" s="1"/>
  <c r="AX81" i="2" s="1"/>
  <c r="AX82" i="2" s="1"/>
  <c r="AX83" i="2" s="1"/>
  <c r="AX84" i="2" s="1"/>
  <c r="AX85" i="2" s="1"/>
  <c r="AX86" i="2" s="1"/>
  <c r="AX87" i="2" s="1"/>
  <c r="AX88" i="2" s="1"/>
  <c r="AX89" i="2" s="1"/>
  <c r="AX90" i="2" s="1"/>
  <c r="AX91" i="2" s="1"/>
  <c r="AX92" i="2" s="1"/>
  <c r="AX93" i="2" s="1"/>
  <c r="AX94" i="2" s="1"/>
  <c r="AX95" i="2" s="1"/>
  <c r="AX96" i="2" s="1"/>
  <c r="AX97" i="2" s="1"/>
  <c r="AX98" i="2" s="1"/>
  <c r="AX99" i="2" s="1"/>
  <c r="AX100" i="2" s="1"/>
  <c r="AX101" i="2" s="1"/>
  <c r="AX102" i="2" s="1"/>
  <c r="AX103" i="2" s="1"/>
  <c r="AX104" i="2" s="1"/>
  <c r="AX105" i="2" s="1"/>
  <c r="AX106" i="2" s="1"/>
  <c r="AX107" i="2" s="1"/>
  <c r="AX108" i="2" s="1"/>
  <c r="AX109" i="2" s="1"/>
  <c r="AX110" i="2" s="1"/>
  <c r="AX111" i="2" s="1"/>
  <c r="AX112" i="2" s="1"/>
  <c r="BS13" i="2"/>
  <c r="BR13" i="2"/>
  <c r="BP13" i="2"/>
  <c r="AU112" i="2"/>
  <c r="AT112" i="2"/>
  <c r="AR112" i="2"/>
  <c r="AU111" i="2"/>
  <c r="AT111" i="2"/>
  <c r="AR111" i="2"/>
  <c r="AU110" i="2"/>
  <c r="AT110" i="2"/>
  <c r="AR110" i="2"/>
  <c r="AU109" i="2"/>
  <c r="AT109" i="2"/>
  <c r="AR109" i="2"/>
  <c r="AU108" i="2"/>
  <c r="AT108" i="2"/>
  <c r="AR108" i="2"/>
  <c r="AU107" i="2"/>
  <c r="AT107" i="2"/>
  <c r="AR107" i="2"/>
  <c r="AU106" i="2"/>
  <c r="AT106" i="2"/>
  <c r="AR106" i="2"/>
  <c r="AU105" i="2"/>
  <c r="AT105" i="2"/>
  <c r="AR105" i="2"/>
  <c r="AU104" i="2"/>
  <c r="AT104" i="2"/>
  <c r="AR104" i="2"/>
  <c r="AU103" i="2"/>
  <c r="AT103" i="2"/>
  <c r="AR103" i="2"/>
  <c r="AU102" i="2"/>
  <c r="AT102" i="2"/>
  <c r="AR102" i="2"/>
  <c r="AU101" i="2"/>
  <c r="AT101" i="2"/>
  <c r="AR101" i="2"/>
  <c r="AU100" i="2"/>
  <c r="AT100" i="2"/>
  <c r="AR100" i="2"/>
  <c r="AU99" i="2"/>
  <c r="AT99" i="2"/>
  <c r="AR99" i="2"/>
  <c r="AU98" i="2"/>
  <c r="AT98" i="2"/>
  <c r="AR98" i="2"/>
  <c r="AU97" i="2"/>
  <c r="AT97" i="2"/>
  <c r="AR97" i="2"/>
  <c r="AU96" i="2"/>
  <c r="AT96" i="2"/>
  <c r="AR96" i="2"/>
  <c r="AU95" i="2"/>
  <c r="AT95" i="2"/>
  <c r="AR95" i="2"/>
  <c r="AU94" i="2"/>
  <c r="AT94" i="2"/>
  <c r="AR94" i="2"/>
  <c r="AU93" i="2"/>
  <c r="AT93" i="2"/>
  <c r="AR93" i="2"/>
  <c r="AU92" i="2"/>
  <c r="AT92" i="2"/>
  <c r="AR92" i="2"/>
  <c r="AU91" i="2"/>
  <c r="AT91" i="2"/>
  <c r="AR91" i="2"/>
  <c r="AU90" i="2"/>
  <c r="AT90" i="2"/>
  <c r="AR90" i="2"/>
  <c r="AU89" i="2"/>
  <c r="AT89" i="2"/>
  <c r="AR89" i="2"/>
  <c r="AU88" i="2"/>
  <c r="AT88" i="2"/>
  <c r="AR88" i="2"/>
  <c r="AU87" i="2"/>
  <c r="AT87" i="2"/>
  <c r="AR87" i="2"/>
  <c r="AU86" i="2"/>
  <c r="AT86" i="2"/>
  <c r="AR86" i="2"/>
  <c r="AU85" i="2"/>
  <c r="AT85" i="2"/>
  <c r="AR85" i="2"/>
  <c r="AU84" i="2"/>
  <c r="AT84" i="2"/>
  <c r="AR84" i="2"/>
  <c r="AU83" i="2"/>
  <c r="AT83" i="2"/>
  <c r="AR83" i="2"/>
  <c r="AU82" i="2"/>
  <c r="AT82" i="2"/>
  <c r="AR82" i="2"/>
  <c r="AU81" i="2"/>
  <c r="AT81" i="2"/>
  <c r="AR81" i="2"/>
  <c r="AU80" i="2"/>
  <c r="AT80" i="2"/>
  <c r="AR80" i="2"/>
  <c r="AU79" i="2"/>
  <c r="AT79" i="2"/>
  <c r="AR79" i="2"/>
  <c r="AU78" i="2"/>
  <c r="AT78" i="2"/>
  <c r="AR78" i="2"/>
  <c r="AU77" i="2"/>
  <c r="AT77" i="2"/>
  <c r="AR77" i="2"/>
  <c r="AU76" i="2"/>
  <c r="AT76" i="2"/>
  <c r="AR76" i="2"/>
  <c r="AU75" i="2"/>
  <c r="AT75" i="2"/>
  <c r="AR75" i="2"/>
  <c r="AU74" i="2"/>
  <c r="AT74" i="2"/>
  <c r="AR74" i="2"/>
  <c r="AU73" i="2"/>
  <c r="AT73" i="2"/>
  <c r="AR73" i="2"/>
  <c r="AU72" i="2"/>
  <c r="AT72" i="2"/>
  <c r="AR72" i="2"/>
  <c r="AU71" i="2"/>
  <c r="AT71" i="2"/>
  <c r="AR71" i="2"/>
  <c r="AU70" i="2"/>
  <c r="AT70" i="2"/>
  <c r="AR70" i="2"/>
  <c r="AU69" i="2"/>
  <c r="AT69" i="2"/>
  <c r="AR69" i="2"/>
  <c r="AU68" i="2"/>
  <c r="AT68" i="2"/>
  <c r="AR68" i="2"/>
  <c r="AU67" i="2"/>
  <c r="AT67" i="2"/>
  <c r="AR67" i="2"/>
  <c r="AU66" i="2"/>
  <c r="AT66" i="2"/>
  <c r="AR66" i="2"/>
  <c r="AU65" i="2"/>
  <c r="AT65" i="2"/>
  <c r="AR65" i="2"/>
  <c r="AU64" i="2"/>
  <c r="AT64" i="2"/>
  <c r="AR64" i="2"/>
  <c r="AU63" i="2"/>
  <c r="AT63" i="2"/>
  <c r="AR63" i="2"/>
  <c r="AU62" i="2"/>
  <c r="AT62" i="2"/>
  <c r="AR62" i="2"/>
  <c r="AU61" i="2"/>
  <c r="AT61" i="2"/>
  <c r="AR61" i="2"/>
  <c r="AU60" i="2"/>
  <c r="AT60" i="2"/>
  <c r="AR60" i="2"/>
  <c r="AU59" i="2"/>
  <c r="AT59" i="2"/>
  <c r="AR59" i="2"/>
  <c r="AU58" i="2"/>
  <c r="AT58" i="2"/>
  <c r="AR58" i="2"/>
  <c r="AU57" i="2"/>
  <c r="AT57" i="2"/>
  <c r="AR57" i="2"/>
  <c r="AU56" i="2"/>
  <c r="AT56" i="2"/>
  <c r="AR56" i="2"/>
  <c r="AU55" i="2"/>
  <c r="AT55" i="2"/>
  <c r="AR55" i="2"/>
  <c r="AU54" i="2"/>
  <c r="AT54" i="2"/>
  <c r="AR54" i="2"/>
  <c r="AU53" i="2"/>
  <c r="AT53" i="2"/>
  <c r="AR53" i="2"/>
  <c r="AU52" i="2"/>
  <c r="AT52" i="2"/>
  <c r="AR52" i="2"/>
  <c r="AU51" i="2"/>
  <c r="AT51" i="2"/>
  <c r="AR51" i="2"/>
  <c r="AU50" i="2"/>
  <c r="AT50" i="2"/>
  <c r="AR50" i="2"/>
  <c r="AU49" i="2"/>
  <c r="AT49" i="2"/>
  <c r="AR49" i="2"/>
  <c r="AU48" i="2"/>
  <c r="AT48" i="2"/>
  <c r="AR48" i="2"/>
  <c r="AU47" i="2"/>
  <c r="AT47" i="2"/>
  <c r="AR47" i="2"/>
  <c r="AU46" i="2"/>
  <c r="AT46" i="2"/>
  <c r="AR46" i="2"/>
  <c r="AU45" i="2"/>
  <c r="AT45" i="2"/>
  <c r="AR45" i="2"/>
  <c r="AU44" i="2"/>
  <c r="AT44" i="2"/>
  <c r="AR44" i="2"/>
  <c r="AU43" i="2"/>
  <c r="AT43" i="2"/>
  <c r="AR43" i="2"/>
  <c r="AU42" i="2"/>
  <c r="AT42" i="2"/>
  <c r="AR42" i="2"/>
  <c r="AU41" i="2"/>
  <c r="AT41" i="2"/>
  <c r="AR41" i="2"/>
  <c r="AU40" i="2"/>
  <c r="AT40" i="2"/>
  <c r="AR40" i="2"/>
  <c r="AU39" i="2"/>
  <c r="AT39" i="2"/>
  <c r="AR39" i="2"/>
  <c r="AU38" i="2"/>
  <c r="AT38" i="2"/>
  <c r="AR38" i="2"/>
  <c r="AU37" i="2"/>
  <c r="AT37" i="2"/>
  <c r="AR37" i="2"/>
  <c r="AU36" i="2"/>
  <c r="AT36" i="2"/>
  <c r="AR36" i="2"/>
  <c r="AU35" i="2"/>
  <c r="AT35" i="2"/>
  <c r="AR35" i="2"/>
  <c r="AU34" i="2"/>
  <c r="AT34" i="2"/>
  <c r="AR34" i="2"/>
  <c r="AU33" i="2"/>
  <c r="AT33" i="2"/>
  <c r="AR33" i="2"/>
  <c r="AU32" i="2"/>
  <c r="AT32" i="2"/>
  <c r="AR32" i="2"/>
  <c r="AU31" i="2"/>
  <c r="AT31" i="2"/>
  <c r="AR31" i="2"/>
  <c r="AU30" i="2"/>
  <c r="AT30" i="2"/>
  <c r="AR30" i="2"/>
  <c r="AU29" i="2"/>
  <c r="AT29" i="2"/>
  <c r="AR29" i="2"/>
  <c r="AU28" i="2"/>
  <c r="AT28" i="2"/>
  <c r="AR28" i="2"/>
  <c r="AU27" i="2"/>
  <c r="AT27" i="2"/>
  <c r="AR27" i="2"/>
  <c r="AU26" i="2"/>
  <c r="AT26" i="2"/>
  <c r="AR26" i="2"/>
  <c r="AU25" i="2"/>
  <c r="AT25" i="2"/>
  <c r="AR25" i="2"/>
  <c r="AU24" i="2"/>
  <c r="AT24" i="2"/>
  <c r="AR24" i="2"/>
  <c r="AU23" i="2"/>
  <c r="AT23" i="2"/>
  <c r="AR23" i="2"/>
  <c r="AU22" i="2"/>
  <c r="AT22" i="2"/>
  <c r="AR22" i="2"/>
  <c r="AU21" i="2"/>
  <c r="AT21" i="2"/>
  <c r="AR21" i="2"/>
  <c r="AU20" i="2"/>
  <c r="AT20" i="2"/>
  <c r="AR20" i="2"/>
  <c r="AU19" i="2"/>
  <c r="AT19" i="2"/>
  <c r="AR19" i="2"/>
  <c r="AU18" i="2"/>
  <c r="AT18" i="2"/>
  <c r="AR18" i="2"/>
  <c r="AU17" i="2"/>
  <c r="AT17" i="2"/>
  <c r="AR17" i="2"/>
  <c r="AU16" i="2"/>
  <c r="AT16" i="2"/>
  <c r="AR16" i="2"/>
  <c r="AU15" i="2"/>
  <c r="AT15" i="2"/>
  <c r="AR15" i="2"/>
  <c r="AU14" i="2"/>
  <c r="AT14" i="2"/>
  <c r="AR14" i="2"/>
  <c r="Z14" i="2"/>
  <c r="Z15" i="2" s="1"/>
  <c r="Z16" i="2" s="1"/>
  <c r="Z17" i="2" s="1"/>
  <c r="Z18" i="2" s="1"/>
  <c r="Z19" i="2" s="1"/>
  <c r="Z20" i="2" s="1"/>
  <c r="Z21" i="2" s="1"/>
  <c r="Z22" i="2" s="1"/>
  <c r="Z23" i="2" s="1"/>
  <c r="Z24" i="2" s="1"/>
  <c r="Z25" i="2" s="1"/>
  <c r="Z26" i="2" s="1"/>
  <c r="Z27" i="2" s="1"/>
  <c r="Z28" i="2" s="1"/>
  <c r="Z29" i="2" s="1"/>
  <c r="Z30" i="2" s="1"/>
  <c r="Z31" i="2" s="1"/>
  <c r="Z32" i="2" s="1"/>
  <c r="Z33" i="2" s="1"/>
  <c r="Z34" i="2" s="1"/>
  <c r="Z35" i="2" s="1"/>
  <c r="Z36" i="2" s="1"/>
  <c r="Z37" i="2" s="1"/>
  <c r="Z38" i="2" s="1"/>
  <c r="Z39" i="2" s="1"/>
  <c r="Z40" i="2" s="1"/>
  <c r="Z41" i="2" s="1"/>
  <c r="Z42" i="2" s="1"/>
  <c r="Z43" i="2" s="1"/>
  <c r="Z44" i="2" s="1"/>
  <c r="Z45" i="2" s="1"/>
  <c r="Z46" i="2" s="1"/>
  <c r="Z47" i="2" s="1"/>
  <c r="Z48" i="2" s="1"/>
  <c r="Z49" i="2" s="1"/>
  <c r="Z50" i="2" s="1"/>
  <c r="Z51" i="2" s="1"/>
  <c r="Z52" i="2" s="1"/>
  <c r="Z53" i="2" s="1"/>
  <c r="Z54" i="2" s="1"/>
  <c r="Z55" i="2" s="1"/>
  <c r="Z56" i="2" s="1"/>
  <c r="Z57" i="2" s="1"/>
  <c r="Z58" i="2" s="1"/>
  <c r="Z59" i="2" s="1"/>
  <c r="Z60" i="2" s="1"/>
  <c r="Z61" i="2" s="1"/>
  <c r="Z62" i="2" s="1"/>
  <c r="Z63" i="2" s="1"/>
  <c r="Z64" i="2" s="1"/>
  <c r="Z65" i="2" s="1"/>
  <c r="Z66" i="2" s="1"/>
  <c r="Z67" i="2" s="1"/>
  <c r="Z68" i="2" s="1"/>
  <c r="Z69" i="2" s="1"/>
  <c r="Z70" i="2" s="1"/>
  <c r="Z71" i="2" s="1"/>
  <c r="Z72" i="2" s="1"/>
  <c r="Z73" i="2" s="1"/>
  <c r="Z74" i="2" s="1"/>
  <c r="Z75" i="2" s="1"/>
  <c r="Z76" i="2" s="1"/>
  <c r="Z77" i="2" s="1"/>
  <c r="Z78" i="2" s="1"/>
  <c r="Z79" i="2" s="1"/>
  <c r="Z80" i="2" s="1"/>
  <c r="Z81" i="2" s="1"/>
  <c r="Z82" i="2" s="1"/>
  <c r="Z83" i="2" s="1"/>
  <c r="Z84" i="2" s="1"/>
  <c r="Z85" i="2" s="1"/>
  <c r="Z86" i="2" s="1"/>
  <c r="Z87" i="2" s="1"/>
  <c r="Z88" i="2" s="1"/>
  <c r="Z89" i="2" s="1"/>
  <c r="Z90" i="2" s="1"/>
  <c r="Z91" i="2" s="1"/>
  <c r="Z92" i="2" s="1"/>
  <c r="Z93" i="2" s="1"/>
  <c r="Z94" i="2" s="1"/>
  <c r="Z95" i="2" s="1"/>
  <c r="Z96" i="2" s="1"/>
  <c r="Z97" i="2" s="1"/>
  <c r="Z98" i="2" s="1"/>
  <c r="Z99" i="2" s="1"/>
  <c r="Z100" i="2" s="1"/>
  <c r="Z101" i="2" s="1"/>
  <c r="Z102" i="2" s="1"/>
  <c r="Z103" i="2" s="1"/>
  <c r="Z104" i="2" s="1"/>
  <c r="Z105" i="2" s="1"/>
  <c r="Z106" i="2" s="1"/>
  <c r="Z107" i="2" s="1"/>
  <c r="Z108" i="2" s="1"/>
  <c r="Z109" i="2" s="1"/>
  <c r="Z110" i="2" s="1"/>
  <c r="Z111" i="2" s="1"/>
  <c r="Z112" i="2" s="1"/>
  <c r="AU13" i="2"/>
  <c r="AT13" i="2"/>
  <c r="AR13" i="2"/>
  <c r="V112" i="2"/>
  <c r="U112" i="2"/>
  <c r="S112" i="2"/>
  <c r="P112" i="2"/>
  <c r="Q112" i="2" s="1"/>
  <c r="V111" i="2"/>
  <c r="U111" i="2"/>
  <c r="S111" i="2"/>
  <c r="P111" i="2"/>
  <c r="Q111" i="2" s="1"/>
  <c r="V110" i="2"/>
  <c r="U110" i="2"/>
  <c r="S110" i="2"/>
  <c r="P110" i="2"/>
  <c r="Q110" i="2" s="1"/>
  <c r="V109" i="2"/>
  <c r="U109" i="2"/>
  <c r="S109" i="2"/>
  <c r="P109" i="2"/>
  <c r="Q109" i="2" s="1"/>
  <c r="V108" i="2"/>
  <c r="U108" i="2"/>
  <c r="S108" i="2"/>
  <c r="P108" i="2"/>
  <c r="Q108" i="2" s="1"/>
  <c r="V107" i="2"/>
  <c r="U107" i="2"/>
  <c r="S107" i="2"/>
  <c r="P107" i="2"/>
  <c r="V106" i="2"/>
  <c r="U106" i="2"/>
  <c r="S106" i="2"/>
  <c r="P106" i="2"/>
  <c r="V105" i="2"/>
  <c r="U105" i="2"/>
  <c r="S105" i="2"/>
  <c r="P105" i="2"/>
  <c r="V104" i="2"/>
  <c r="U104" i="2"/>
  <c r="S104" i="2"/>
  <c r="P104" i="2"/>
  <c r="V103" i="2"/>
  <c r="U103" i="2"/>
  <c r="S103" i="2"/>
  <c r="P103" i="2"/>
  <c r="Q103" i="2" s="1"/>
  <c r="V102" i="2"/>
  <c r="U102" i="2"/>
  <c r="S102" i="2"/>
  <c r="P102" i="2"/>
  <c r="V101" i="2"/>
  <c r="U101" i="2"/>
  <c r="S101" i="2"/>
  <c r="P101" i="2"/>
  <c r="V100" i="2"/>
  <c r="U100" i="2"/>
  <c r="S100" i="2"/>
  <c r="P100" i="2"/>
  <c r="V99" i="2"/>
  <c r="U99" i="2"/>
  <c r="S99" i="2"/>
  <c r="P99" i="2"/>
  <c r="V98" i="2"/>
  <c r="U98" i="2"/>
  <c r="S98" i="2"/>
  <c r="P98" i="2"/>
  <c r="V97" i="2"/>
  <c r="U97" i="2"/>
  <c r="S97" i="2"/>
  <c r="P97" i="2"/>
  <c r="V96" i="2"/>
  <c r="U96" i="2"/>
  <c r="S96" i="2"/>
  <c r="P96" i="2"/>
  <c r="V95" i="2"/>
  <c r="U95" i="2"/>
  <c r="S95" i="2"/>
  <c r="P95" i="2"/>
  <c r="V94" i="2"/>
  <c r="U94" i="2"/>
  <c r="S94" i="2"/>
  <c r="P94" i="2"/>
  <c r="V93" i="2"/>
  <c r="U93" i="2"/>
  <c r="S93" i="2"/>
  <c r="P93" i="2"/>
  <c r="V92" i="2"/>
  <c r="U92" i="2"/>
  <c r="S92" i="2"/>
  <c r="P92" i="2"/>
  <c r="V91" i="2"/>
  <c r="U91" i="2"/>
  <c r="S91" i="2"/>
  <c r="P91" i="2"/>
  <c r="V90" i="2"/>
  <c r="U90" i="2"/>
  <c r="S90" i="2"/>
  <c r="P90" i="2"/>
  <c r="V89" i="2"/>
  <c r="U89" i="2"/>
  <c r="S89" i="2"/>
  <c r="P89" i="2"/>
  <c r="V88" i="2"/>
  <c r="U88" i="2"/>
  <c r="S88" i="2"/>
  <c r="P88" i="2"/>
  <c r="V87" i="2"/>
  <c r="U87" i="2"/>
  <c r="S87" i="2"/>
  <c r="P87" i="2"/>
  <c r="V86" i="2"/>
  <c r="U86" i="2"/>
  <c r="S86" i="2"/>
  <c r="P86" i="2"/>
  <c r="V85" i="2"/>
  <c r="U85" i="2"/>
  <c r="S85" i="2"/>
  <c r="P85" i="2"/>
  <c r="V84" i="2"/>
  <c r="U84" i="2"/>
  <c r="S84" i="2"/>
  <c r="P84" i="2"/>
  <c r="V83" i="2"/>
  <c r="U83" i="2"/>
  <c r="S83" i="2"/>
  <c r="P83" i="2"/>
  <c r="V82" i="2"/>
  <c r="U82" i="2"/>
  <c r="S82" i="2"/>
  <c r="P82" i="2"/>
  <c r="V81" i="2"/>
  <c r="U81" i="2"/>
  <c r="S81" i="2"/>
  <c r="P81" i="2"/>
  <c r="V80" i="2"/>
  <c r="U80" i="2"/>
  <c r="S80" i="2"/>
  <c r="P80" i="2"/>
  <c r="V79" i="2"/>
  <c r="U79" i="2"/>
  <c r="S79" i="2"/>
  <c r="P79" i="2"/>
  <c r="V78" i="2"/>
  <c r="U78" i="2"/>
  <c r="S78" i="2"/>
  <c r="P78" i="2"/>
  <c r="V77" i="2"/>
  <c r="U77" i="2"/>
  <c r="S77" i="2"/>
  <c r="P77" i="2"/>
  <c r="V76" i="2"/>
  <c r="U76" i="2"/>
  <c r="S76" i="2"/>
  <c r="P76" i="2"/>
  <c r="V75" i="2"/>
  <c r="U75" i="2"/>
  <c r="S75" i="2"/>
  <c r="P75" i="2"/>
  <c r="V74" i="2"/>
  <c r="U74" i="2"/>
  <c r="S74" i="2"/>
  <c r="P74" i="2"/>
  <c r="V73" i="2"/>
  <c r="U73" i="2"/>
  <c r="S73" i="2"/>
  <c r="P73" i="2"/>
  <c r="V72" i="2"/>
  <c r="U72" i="2"/>
  <c r="S72" i="2"/>
  <c r="P72" i="2"/>
  <c r="V71" i="2"/>
  <c r="U71" i="2"/>
  <c r="S71" i="2"/>
  <c r="P71" i="2"/>
  <c r="V70" i="2"/>
  <c r="U70" i="2"/>
  <c r="S70" i="2"/>
  <c r="P70" i="2"/>
  <c r="V69" i="2"/>
  <c r="U69" i="2"/>
  <c r="S69" i="2"/>
  <c r="P69" i="2"/>
  <c r="V68" i="2"/>
  <c r="U68" i="2"/>
  <c r="S68" i="2"/>
  <c r="P68" i="2"/>
  <c r="V67" i="2"/>
  <c r="U67" i="2"/>
  <c r="S67" i="2"/>
  <c r="P67" i="2"/>
  <c r="V66" i="2"/>
  <c r="U66" i="2"/>
  <c r="S66" i="2"/>
  <c r="P66" i="2"/>
  <c r="V65" i="2"/>
  <c r="U65" i="2"/>
  <c r="S65" i="2"/>
  <c r="P65" i="2"/>
  <c r="V64" i="2"/>
  <c r="U64" i="2"/>
  <c r="S64" i="2"/>
  <c r="P64" i="2"/>
  <c r="V63" i="2"/>
  <c r="U63" i="2"/>
  <c r="S63" i="2"/>
  <c r="P63" i="2"/>
  <c r="V62" i="2"/>
  <c r="U62" i="2"/>
  <c r="S62" i="2"/>
  <c r="P62" i="2"/>
  <c r="V61" i="2"/>
  <c r="U61" i="2"/>
  <c r="S61" i="2"/>
  <c r="P61" i="2"/>
  <c r="V60" i="2"/>
  <c r="U60" i="2"/>
  <c r="S60" i="2"/>
  <c r="P60" i="2"/>
  <c r="V59" i="2"/>
  <c r="U59" i="2"/>
  <c r="S59" i="2"/>
  <c r="P59" i="2"/>
  <c r="V58" i="2"/>
  <c r="U58" i="2"/>
  <c r="S58" i="2"/>
  <c r="P58" i="2"/>
  <c r="V57" i="2"/>
  <c r="U57" i="2"/>
  <c r="S57" i="2"/>
  <c r="P57" i="2"/>
  <c r="V56" i="2"/>
  <c r="U56" i="2"/>
  <c r="S56" i="2"/>
  <c r="P56" i="2"/>
  <c r="V55" i="2"/>
  <c r="U55" i="2"/>
  <c r="S55" i="2"/>
  <c r="P55" i="2"/>
  <c r="V54" i="2"/>
  <c r="U54" i="2"/>
  <c r="S54" i="2"/>
  <c r="P54" i="2"/>
  <c r="V53" i="2"/>
  <c r="U53" i="2"/>
  <c r="S53" i="2"/>
  <c r="P53" i="2"/>
  <c r="V52" i="2"/>
  <c r="U52" i="2"/>
  <c r="S52" i="2"/>
  <c r="P52" i="2"/>
  <c r="V51" i="2"/>
  <c r="U51" i="2"/>
  <c r="S51" i="2"/>
  <c r="P51" i="2"/>
  <c r="V50" i="2"/>
  <c r="U50" i="2"/>
  <c r="S50" i="2"/>
  <c r="P50" i="2"/>
  <c r="V49" i="2"/>
  <c r="U49" i="2"/>
  <c r="S49" i="2"/>
  <c r="P49" i="2"/>
  <c r="V48" i="2"/>
  <c r="U48" i="2"/>
  <c r="S48" i="2"/>
  <c r="P48" i="2"/>
  <c r="V47" i="2"/>
  <c r="U47" i="2"/>
  <c r="S47" i="2"/>
  <c r="P47" i="2"/>
  <c r="V46" i="2"/>
  <c r="U46" i="2"/>
  <c r="S46" i="2"/>
  <c r="P46" i="2"/>
  <c r="V45" i="2"/>
  <c r="U45" i="2"/>
  <c r="S45" i="2"/>
  <c r="P45" i="2"/>
  <c r="V44" i="2"/>
  <c r="U44" i="2"/>
  <c r="S44" i="2"/>
  <c r="P44" i="2"/>
  <c r="V43" i="2"/>
  <c r="U43" i="2"/>
  <c r="S43" i="2"/>
  <c r="P43" i="2"/>
  <c r="V42" i="2"/>
  <c r="U42" i="2"/>
  <c r="S42" i="2"/>
  <c r="P42" i="2"/>
  <c r="V41" i="2"/>
  <c r="U41" i="2"/>
  <c r="S41" i="2"/>
  <c r="P41" i="2"/>
  <c r="V40" i="2"/>
  <c r="U40" i="2"/>
  <c r="S40" i="2"/>
  <c r="P40" i="2"/>
  <c r="V39" i="2"/>
  <c r="U39" i="2"/>
  <c r="S39" i="2"/>
  <c r="P39" i="2"/>
  <c r="V38" i="2"/>
  <c r="U38" i="2"/>
  <c r="S38" i="2"/>
  <c r="P38" i="2"/>
  <c r="V37" i="2"/>
  <c r="U37" i="2"/>
  <c r="S37" i="2"/>
  <c r="P37" i="2"/>
  <c r="V36" i="2"/>
  <c r="U36" i="2"/>
  <c r="S36" i="2"/>
  <c r="P36" i="2"/>
  <c r="V35" i="2"/>
  <c r="U35" i="2"/>
  <c r="S35" i="2"/>
  <c r="P35" i="2"/>
  <c r="V34" i="2"/>
  <c r="U34" i="2"/>
  <c r="S34" i="2"/>
  <c r="P34" i="2"/>
  <c r="V33" i="2"/>
  <c r="U33" i="2"/>
  <c r="S33" i="2"/>
  <c r="P33" i="2"/>
  <c r="V32" i="2"/>
  <c r="U32" i="2"/>
  <c r="S32" i="2"/>
  <c r="P32" i="2"/>
  <c r="V31" i="2"/>
  <c r="U31" i="2"/>
  <c r="S31" i="2"/>
  <c r="P31" i="2"/>
  <c r="V30" i="2"/>
  <c r="U30" i="2"/>
  <c r="S30" i="2"/>
  <c r="P30" i="2"/>
  <c r="V29" i="2"/>
  <c r="U29" i="2"/>
  <c r="S29" i="2"/>
  <c r="P29" i="2"/>
  <c r="V28" i="2"/>
  <c r="U28" i="2"/>
  <c r="S28" i="2"/>
  <c r="P28" i="2"/>
  <c r="V27" i="2"/>
  <c r="U27" i="2"/>
  <c r="S27" i="2"/>
  <c r="P27" i="2"/>
  <c r="V26" i="2"/>
  <c r="U26" i="2"/>
  <c r="S26" i="2"/>
  <c r="P26" i="2"/>
  <c r="V25" i="2"/>
  <c r="U25" i="2"/>
  <c r="S25" i="2"/>
  <c r="P25" i="2"/>
  <c r="V24" i="2"/>
  <c r="U24" i="2"/>
  <c r="S24" i="2"/>
  <c r="P24" i="2"/>
  <c r="V23" i="2"/>
  <c r="U23" i="2"/>
  <c r="S23" i="2"/>
  <c r="P23" i="2"/>
  <c r="V22" i="2"/>
  <c r="U22" i="2"/>
  <c r="S22" i="2"/>
  <c r="P22" i="2"/>
  <c r="V21" i="2"/>
  <c r="U21" i="2"/>
  <c r="S21" i="2"/>
  <c r="P21" i="2"/>
  <c r="V20" i="2"/>
  <c r="U20" i="2"/>
  <c r="S20" i="2"/>
  <c r="P20" i="2"/>
  <c r="V19" i="2"/>
  <c r="U19" i="2"/>
  <c r="S19" i="2"/>
  <c r="P19" i="2"/>
  <c r="V18" i="2"/>
  <c r="U18" i="2"/>
  <c r="S18" i="2"/>
  <c r="P18" i="2"/>
  <c r="V17" i="2"/>
  <c r="U17" i="2"/>
  <c r="S17" i="2"/>
  <c r="P17" i="2"/>
  <c r="Q17" i="2" s="1"/>
  <c r="V16" i="2"/>
  <c r="U16" i="2"/>
  <c r="S16" i="2"/>
  <c r="P16" i="2"/>
  <c r="Q16" i="2" s="1"/>
  <c r="V15" i="2"/>
  <c r="U15" i="2"/>
  <c r="S15" i="2"/>
  <c r="P15" i="2"/>
  <c r="V14" i="2"/>
  <c r="U14" i="2"/>
  <c r="S14" i="2"/>
  <c r="P14" i="2"/>
  <c r="Q14" i="2" s="1"/>
  <c r="BJ14" i="8" l="1"/>
  <c r="AW13" i="5"/>
  <c r="AW14" i="5"/>
  <c r="AW26" i="5"/>
  <c r="AW22" i="5"/>
  <c r="AW16" i="5"/>
  <c r="AW18" i="5"/>
  <c r="AW19" i="5"/>
  <c r="AW23" i="5"/>
  <c r="AW28" i="5"/>
  <c r="AW31" i="5"/>
  <c r="AW33" i="5"/>
  <c r="AW37" i="5"/>
  <c r="AW43" i="5"/>
  <c r="AW46" i="5"/>
  <c r="AW49" i="5"/>
  <c r="AW51" i="5"/>
  <c r="AW59" i="5"/>
  <c r="AW61" i="5"/>
  <c r="AW62" i="5"/>
  <c r="AW15" i="5"/>
  <c r="AW17" i="5"/>
  <c r="AW21" i="5"/>
  <c r="AW25" i="5"/>
  <c r="AW34" i="5"/>
  <c r="AW36" i="5"/>
  <c r="AW40" i="5"/>
  <c r="AW45" i="5"/>
  <c r="AW50" i="5"/>
  <c r="AW53" i="5"/>
  <c r="AW56" i="5"/>
  <c r="AW38" i="5"/>
  <c r="AW42" i="5"/>
  <c r="AW47" i="5"/>
  <c r="AW48" i="5"/>
  <c r="AW54" i="5"/>
  <c r="AW55" i="5"/>
  <c r="AW57" i="5"/>
  <c r="AW58" i="5"/>
  <c r="AW60" i="5"/>
  <c r="AW20" i="5"/>
  <c r="AW24" i="5"/>
  <c r="AW27" i="5"/>
  <c r="AW29" i="5"/>
  <c r="AW30" i="5"/>
  <c r="AW32" i="5"/>
  <c r="AW35" i="5"/>
  <c r="AW39" i="5"/>
  <c r="AW41" i="5"/>
  <c r="AW44" i="5"/>
  <c r="AW66" i="5"/>
  <c r="AW71" i="5"/>
  <c r="AW72" i="5"/>
  <c r="AW76" i="5"/>
  <c r="AW81" i="5"/>
  <c r="AW97" i="5"/>
  <c r="AW98" i="5"/>
  <c r="AW108" i="5"/>
  <c r="AW109" i="5"/>
  <c r="AW65" i="5"/>
  <c r="AW67" i="5"/>
  <c r="AW68" i="5"/>
  <c r="AW77" i="5"/>
  <c r="AW82" i="5"/>
  <c r="AW87" i="5"/>
  <c r="AW93" i="5"/>
  <c r="AW94" i="5"/>
  <c r="AW63" i="5"/>
  <c r="AW73" i="5"/>
  <c r="AW74" i="5"/>
  <c r="AW78" i="5"/>
  <c r="AW83" i="5"/>
  <c r="AW84" i="5"/>
  <c r="AW86" i="5"/>
  <c r="AW88" i="5"/>
  <c r="AW89" i="5"/>
  <c r="AW90" i="5"/>
  <c r="AW99" i="5"/>
  <c r="AW100" i="5"/>
  <c r="AW102" i="5"/>
  <c r="AW103" i="5"/>
  <c r="AW107" i="5"/>
  <c r="AW111" i="5"/>
  <c r="AW52" i="5"/>
  <c r="AW64" i="5"/>
  <c r="AW69" i="5"/>
  <c r="AW70" i="5"/>
  <c r="AW75" i="5"/>
  <c r="AW79" i="5"/>
  <c r="AW80" i="5"/>
  <c r="AW85" i="5"/>
  <c r="AW91" i="5"/>
  <c r="AW92" i="5"/>
  <c r="AW95" i="5"/>
  <c r="AW96" i="5"/>
  <c r="AW101" i="5"/>
  <c r="AW104" i="5"/>
  <c r="AW105" i="5"/>
  <c r="AW106" i="5"/>
  <c r="AW110" i="5"/>
  <c r="AW112" i="5"/>
  <c r="AW14" i="4"/>
  <c r="AW22" i="4"/>
  <c r="AW28" i="4"/>
  <c r="AW30" i="4"/>
  <c r="AW32" i="4"/>
  <c r="AW34" i="4"/>
  <c r="AW37" i="4"/>
  <c r="AW42" i="4"/>
  <c r="AW49" i="4"/>
  <c r="AW53" i="4"/>
  <c r="AW56" i="4"/>
  <c r="AW60" i="4"/>
  <c r="AW15" i="4"/>
  <c r="AW18" i="4"/>
  <c r="AW29" i="4"/>
  <c r="AW38" i="4"/>
  <c r="AW40" i="4"/>
  <c r="AW41" i="4"/>
  <c r="AW46" i="4"/>
  <c r="AW47" i="4"/>
  <c r="AW50" i="4"/>
  <c r="AW51" i="4"/>
  <c r="AW59" i="4"/>
  <c r="AW64" i="4"/>
  <c r="AW65" i="4"/>
  <c r="AW68" i="4"/>
  <c r="AW69" i="4"/>
  <c r="AW20" i="4"/>
  <c r="AW23" i="4"/>
  <c r="AW25" i="4"/>
  <c r="AW31" i="4"/>
  <c r="AW35" i="4"/>
  <c r="AW43" i="4"/>
  <c r="AW44" i="4"/>
  <c r="AW48" i="4"/>
  <c r="AW54" i="4"/>
  <c r="AW57" i="4"/>
  <c r="AW58" i="4"/>
  <c r="AW61" i="4"/>
  <c r="AW16" i="4"/>
  <c r="AW17" i="4"/>
  <c r="AW19" i="4"/>
  <c r="AW21" i="4"/>
  <c r="AW24" i="4"/>
  <c r="AW26" i="4"/>
  <c r="AW27" i="4"/>
  <c r="AW33" i="4"/>
  <c r="AW36" i="4"/>
  <c r="AW39" i="4"/>
  <c r="AW45" i="4"/>
  <c r="AW52" i="4"/>
  <c r="AW55" i="4"/>
  <c r="AW62" i="4"/>
  <c r="AW63" i="4"/>
  <c r="AW66" i="4"/>
  <c r="AW67" i="4"/>
  <c r="AW73" i="4"/>
  <c r="AW74" i="4"/>
  <c r="AW81" i="4"/>
  <c r="AW82" i="4"/>
  <c r="AW101" i="4"/>
  <c r="AW104" i="4"/>
  <c r="AW109" i="4"/>
  <c r="AW112" i="4"/>
  <c r="AW75" i="4"/>
  <c r="AW76" i="4"/>
  <c r="AW83" i="4"/>
  <c r="AW85" i="4"/>
  <c r="AW88" i="4"/>
  <c r="AW90" i="4"/>
  <c r="AW91" i="4"/>
  <c r="AW93" i="4"/>
  <c r="AW95" i="4"/>
  <c r="AW97" i="4"/>
  <c r="AW99" i="4"/>
  <c r="AW102" i="4"/>
  <c r="AW107" i="4"/>
  <c r="AW70" i="4"/>
  <c r="AW77" i="4"/>
  <c r="AW78" i="4"/>
  <c r="AW100" i="4"/>
  <c r="AW105" i="4"/>
  <c r="AW108" i="4"/>
  <c r="AW110" i="4"/>
  <c r="AW71" i="4"/>
  <c r="AW72" i="4"/>
  <c r="AW79" i="4"/>
  <c r="AW80" i="4"/>
  <c r="AW84" i="4"/>
  <c r="AW86" i="4"/>
  <c r="AW87" i="4"/>
  <c r="AW89" i="4"/>
  <c r="AW92" i="4"/>
  <c r="AW94" i="4"/>
  <c r="AW96" i="4"/>
  <c r="AW98" i="4"/>
  <c r="AW103" i="4"/>
  <c r="AW106" i="4"/>
  <c r="AW111" i="4"/>
  <c r="BI100" i="5"/>
  <c r="BI106" i="5"/>
  <c r="BI107" i="5"/>
  <c r="BI110" i="5"/>
  <c r="BI111" i="5"/>
  <c r="CG23" i="8"/>
  <c r="CP23" i="8" s="1"/>
  <c r="CG15" i="8"/>
  <c r="CP15" i="8" s="1"/>
  <c r="CG27" i="8"/>
  <c r="CP27" i="8" s="1"/>
  <c r="CG19" i="8"/>
  <c r="CP19" i="8" s="1"/>
  <c r="CI111" i="8"/>
  <c r="CI112" i="8"/>
  <c r="CI108" i="8"/>
  <c r="CI107" i="8"/>
  <c r="CI104" i="8"/>
  <c r="CI109" i="8"/>
  <c r="CI110" i="8"/>
  <c r="CI106" i="8"/>
  <c r="CI103" i="8"/>
  <c r="CI102" i="8"/>
  <c r="CI105" i="8"/>
  <c r="CI101" i="8"/>
  <c r="CI98" i="8"/>
  <c r="CI97" i="8"/>
  <c r="CI100" i="8"/>
  <c r="CI93" i="8"/>
  <c r="CI96" i="8"/>
  <c r="CI92" i="8"/>
  <c r="CI88" i="8"/>
  <c r="CI95" i="8"/>
  <c r="CI91" i="8"/>
  <c r="CI99" i="8"/>
  <c r="CI89" i="8"/>
  <c r="CI85" i="8"/>
  <c r="CI90" i="8"/>
  <c r="CI84" i="8"/>
  <c r="CI94" i="8"/>
  <c r="CI87" i="8"/>
  <c r="CI83" i="8"/>
  <c r="CI86" i="8"/>
  <c r="CI79" i="8"/>
  <c r="CI75" i="8"/>
  <c r="CI82" i="8"/>
  <c r="CI78" i="8"/>
  <c r="CI74" i="8"/>
  <c r="CI81" i="8"/>
  <c r="CI77" i="8"/>
  <c r="CI80" i="8"/>
  <c r="CI73" i="8"/>
  <c r="CI72" i="8"/>
  <c r="CI70" i="8"/>
  <c r="CI66" i="8"/>
  <c r="CI62" i="8"/>
  <c r="CI58" i="8"/>
  <c r="CI76" i="8"/>
  <c r="CI69" i="8"/>
  <c r="CI65" i="8"/>
  <c r="CI68" i="8"/>
  <c r="CI64" i="8"/>
  <c r="CI60" i="8"/>
  <c r="CI71" i="8"/>
  <c r="CI67" i="8"/>
  <c r="CI63" i="8"/>
  <c r="CI61" i="8"/>
  <c r="CI59" i="8"/>
  <c r="CI57" i="8"/>
  <c r="CI53" i="8"/>
  <c r="CI49" i="8"/>
  <c r="CI52" i="8"/>
  <c r="CI48" i="8"/>
  <c r="CI56" i="8"/>
  <c r="CI55" i="8"/>
  <c r="CI51" i="8"/>
  <c r="CI47" i="8"/>
  <c r="CI43" i="8"/>
  <c r="CI40" i="8"/>
  <c r="CI36" i="8"/>
  <c r="CI32" i="8"/>
  <c r="CI46" i="8"/>
  <c r="CI45" i="8"/>
  <c r="CI44" i="8"/>
  <c r="CI39" i="8"/>
  <c r="CI35" i="8"/>
  <c r="CI31" i="8"/>
  <c r="CI50" i="8"/>
  <c r="CI42" i="8"/>
  <c r="CI38" i="8"/>
  <c r="CI34" i="8"/>
  <c r="CI30" i="8"/>
  <c r="CI28" i="8"/>
  <c r="CI24" i="8"/>
  <c r="CI20" i="8"/>
  <c r="CI16" i="8"/>
  <c r="CI13" i="8"/>
  <c r="CI41" i="8"/>
  <c r="CI37" i="8"/>
  <c r="CI33" i="8"/>
  <c r="CI29" i="8"/>
  <c r="CI27" i="8"/>
  <c r="CI23" i="8"/>
  <c r="CI19" i="8"/>
  <c r="CI15" i="8"/>
  <c r="CI54" i="8"/>
  <c r="CI25" i="8"/>
  <c r="CI21" i="8"/>
  <c r="CI17" i="8"/>
  <c r="CI26" i="8"/>
  <c r="CI22" i="8"/>
  <c r="CI18" i="8"/>
  <c r="CI14" i="8"/>
  <c r="DF111" i="8"/>
  <c r="DO111" i="8" s="1"/>
  <c r="DF109" i="8"/>
  <c r="DO109" i="8" s="1"/>
  <c r="DF107" i="8"/>
  <c r="DO107" i="8" s="1"/>
  <c r="DF105" i="8"/>
  <c r="DO105" i="8" s="1"/>
  <c r="DF112" i="8"/>
  <c r="DO112" i="8" s="1"/>
  <c r="DF104" i="8"/>
  <c r="DO104" i="8" s="1"/>
  <c r="DF108" i="8"/>
  <c r="DO108" i="8" s="1"/>
  <c r="DF106" i="8"/>
  <c r="DO106" i="8" s="1"/>
  <c r="DF100" i="8"/>
  <c r="DO100" i="8" s="1"/>
  <c r="DF103" i="8"/>
  <c r="DO103" i="8" s="1"/>
  <c r="DF110" i="8"/>
  <c r="DO110" i="8" s="1"/>
  <c r="DF102" i="8"/>
  <c r="DO102" i="8" s="1"/>
  <c r="DF99" i="8"/>
  <c r="DO99" i="8" s="1"/>
  <c r="DF98" i="8"/>
  <c r="DO98" i="8" s="1"/>
  <c r="DF97" i="8"/>
  <c r="DO97" i="8" s="1"/>
  <c r="DF94" i="8"/>
  <c r="DO94" i="8" s="1"/>
  <c r="DF90" i="8"/>
  <c r="DO90" i="8" s="1"/>
  <c r="DF93" i="8"/>
  <c r="DO93" i="8" s="1"/>
  <c r="DF89" i="8"/>
  <c r="DO89" i="8" s="1"/>
  <c r="DF101" i="8"/>
  <c r="DO101" i="8" s="1"/>
  <c r="DF96" i="8"/>
  <c r="DO96" i="8" s="1"/>
  <c r="DF92" i="8"/>
  <c r="DO92" i="8" s="1"/>
  <c r="DF88" i="8"/>
  <c r="DO88" i="8" s="1"/>
  <c r="DF95" i="8"/>
  <c r="DO95" i="8" s="1"/>
  <c r="DF86" i="8"/>
  <c r="DO86" i="8" s="1"/>
  <c r="DF82" i="8"/>
  <c r="DO82" i="8" s="1"/>
  <c r="DF85" i="8"/>
  <c r="DO85" i="8" s="1"/>
  <c r="DF81" i="8"/>
  <c r="DO81" i="8" s="1"/>
  <c r="DF84" i="8"/>
  <c r="DO84" i="8" s="1"/>
  <c r="DF80" i="8"/>
  <c r="DO80" i="8" s="1"/>
  <c r="DF76" i="8"/>
  <c r="DO76" i="8" s="1"/>
  <c r="DF83" i="8"/>
  <c r="DO83" i="8" s="1"/>
  <c r="DF79" i="8"/>
  <c r="DO79" i="8" s="1"/>
  <c r="DF75" i="8"/>
  <c r="DO75" i="8" s="1"/>
  <c r="DF91" i="8"/>
  <c r="DO91" i="8" s="1"/>
  <c r="DF87" i="8"/>
  <c r="DO87" i="8" s="1"/>
  <c r="DF78" i="8"/>
  <c r="DO78" i="8" s="1"/>
  <c r="DF74" i="8"/>
  <c r="DO74" i="8" s="1"/>
  <c r="DF72" i="8"/>
  <c r="DO72" i="8" s="1"/>
  <c r="DF71" i="8"/>
  <c r="DO71" i="8" s="1"/>
  <c r="DF67" i="8"/>
  <c r="DO67" i="8" s="1"/>
  <c r="DF63" i="8"/>
  <c r="DO63" i="8" s="1"/>
  <c r="DF59" i="8"/>
  <c r="DO59" i="8" s="1"/>
  <c r="DF77" i="8"/>
  <c r="DO77" i="8" s="1"/>
  <c r="DF70" i="8"/>
  <c r="DO70" i="8" s="1"/>
  <c r="DF66" i="8"/>
  <c r="DO66" i="8" s="1"/>
  <c r="DF69" i="8"/>
  <c r="DO69" i="8" s="1"/>
  <c r="DF65" i="8"/>
  <c r="DO65" i="8" s="1"/>
  <c r="DF61" i="8"/>
  <c r="DO61" i="8" s="1"/>
  <c r="DF57" i="8"/>
  <c r="DO57" i="8" s="1"/>
  <c r="DF73" i="8"/>
  <c r="DO73" i="8" s="1"/>
  <c r="DF68" i="8"/>
  <c r="DO68" i="8" s="1"/>
  <c r="DF54" i="8"/>
  <c r="DO54" i="8" s="1"/>
  <c r="DF50" i="8"/>
  <c r="DO50" i="8" s="1"/>
  <c r="DF64" i="8"/>
  <c r="DO64" i="8" s="1"/>
  <c r="DF62" i="8"/>
  <c r="DO62" i="8" s="1"/>
  <c r="DF60" i="8"/>
  <c r="DO60" i="8" s="1"/>
  <c r="DF58" i="8"/>
  <c r="DO58" i="8" s="1"/>
  <c r="DF53" i="8"/>
  <c r="DO53" i="8" s="1"/>
  <c r="DF49" i="8"/>
  <c r="DO49" i="8" s="1"/>
  <c r="DF45" i="8"/>
  <c r="DO45" i="8" s="1"/>
  <c r="DF56" i="8"/>
  <c r="DO56" i="8" s="1"/>
  <c r="DF52" i="8"/>
  <c r="DO52" i="8" s="1"/>
  <c r="DF48" i="8"/>
  <c r="DO48" i="8" s="1"/>
  <c r="DF44" i="8"/>
  <c r="DO44" i="8" s="1"/>
  <c r="DF51" i="8"/>
  <c r="DO51" i="8" s="1"/>
  <c r="DF46" i="8"/>
  <c r="DO46" i="8" s="1"/>
  <c r="DF41" i="8"/>
  <c r="DO41" i="8" s="1"/>
  <c r="DF37" i="8"/>
  <c r="DO37" i="8" s="1"/>
  <c r="DF33" i="8"/>
  <c r="DO33" i="8" s="1"/>
  <c r="DF55" i="8"/>
  <c r="DO55" i="8" s="1"/>
  <c r="DF40" i="8"/>
  <c r="DO40" i="8" s="1"/>
  <c r="DF36" i="8"/>
  <c r="DO36" i="8" s="1"/>
  <c r="DF32" i="8"/>
  <c r="DO32" i="8" s="1"/>
  <c r="DF43" i="8"/>
  <c r="DO43" i="8" s="1"/>
  <c r="DF39" i="8"/>
  <c r="DO39" i="8" s="1"/>
  <c r="DF35" i="8"/>
  <c r="DO35" i="8" s="1"/>
  <c r="DF25" i="8"/>
  <c r="DO25" i="8" s="1"/>
  <c r="DF21" i="8"/>
  <c r="DO21" i="8" s="1"/>
  <c r="DF17" i="8"/>
  <c r="DO17" i="8" s="1"/>
  <c r="DF13" i="8"/>
  <c r="DF30" i="8"/>
  <c r="DO30" i="8" s="1"/>
  <c r="DF26" i="8"/>
  <c r="DO26" i="8" s="1"/>
  <c r="DF42" i="8"/>
  <c r="DO42" i="8" s="1"/>
  <c r="DF38" i="8"/>
  <c r="DO38" i="8" s="1"/>
  <c r="DF34" i="8"/>
  <c r="DO34" i="8" s="1"/>
  <c r="DF31" i="8"/>
  <c r="DO31" i="8" s="1"/>
  <c r="DF29" i="8"/>
  <c r="DO29" i="8" s="1"/>
  <c r="DF28" i="8"/>
  <c r="DO28" i="8" s="1"/>
  <c r="DF24" i="8"/>
  <c r="DO24" i="8" s="1"/>
  <c r="DF20" i="8"/>
  <c r="DO20" i="8" s="1"/>
  <c r="DF16" i="8"/>
  <c r="DO16" i="8" s="1"/>
  <c r="CP13" i="8"/>
  <c r="DF22" i="8"/>
  <c r="DO22" i="8" s="1"/>
  <c r="DF18" i="8"/>
  <c r="DO18" i="8" s="1"/>
  <c r="DF14" i="8"/>
  <c r="DO14" i="8" s="1"/>
  <c r="DF47" i="8"/>
  <c r="DO47" i="8" s="1"/>
  <c r="DF27" i="8"/>
  <c r="DO27" i="8" s="1"/>
  <c r="DF23" i="8"/>
  <c r="DO23" i="8" s="1"/>
  <c r="DF19" i="8"/>
  <c r="DO19" i="8" s="1"/>
  <c r="DF15" i="8"/>
  <c r="DO15" i="8" s="1"/>
  <c r="CH111" i="8"/>
  <c r="CH112" i="8"/>
  <c r="CH110" i="8"/>
  <c r="CH109" i="8"/>
  <c r="CH105" i="8"/>
  <c r="CH107" i="8"/>
  <c r="CH104" i="8"/>
  <c r="CH103" i="8"/>
  <c r="CH108" i="8"/>
  <c r="CH102" i="8"/>
  <c r="CH99" i="8"/>
  <c r="CH98" i="8"/>
  <c r="CH101" i="8"/>
  <c r="CH97" i="8"/>
  <c r="CH106" i="8"/>
  <c r="CH94" i="8"/>
  <c r="CH90" i="8"/>
  <c r="CH100" i="8"/>
  <c r="CH93" i="8"/>
  <c r="CH89" i="8"/>
  <c r="CH96" i="8"/>
  <c r="CH92" i="8"/>
  <c r="CH88" i="8"/>
  <c r="CH86" i="8"/>
  <c r="CH82" i="8"/>
  <c r="CH85" i="8"/>
  <c r="CH81" i="8"/>
  <c r="CH91" i="8"/>
  <c r="CH84" i="8"/>
  <c r="CH95" i="8"/>
  <c r="CH83" i="8"/>
  <c r="CH80" i="8"/>
  <c r="CH76" i="8"/>
  <c r="CH87" i="8"/>
  <c r="CH79" i="8"/>
  <c r="CH75" i="8"/>
  <c r="CH78" i="8"/>
  <c r="CH74" i="8"/>
  <c r="CH77" i="8"/>
  <c r="CH71" i="8"/>
  <c r="CH67" i="8"/>
  <c r="CH63" i="8"/>
  <c r="CH59" i="8"/>
  <c r="CH73" i="8"/>
  <c r="CH72" i="8"/>
  <c r="CH70" i="8"/>
  <c r="CH66" i="8"/>
  <c r="CH69" i="8"/>
  <c r="CH65" i="8"/>
  <c r="CH61" i="8"/>
  <c r="CH57" i="8"/>
  <c r="CH54" i="8"/>
  <c r="CH50" i="8"/>
  <c r="CH53" i="8"/>
  <c r="CH49" i="8"/>
  <c r="CH45" i="8"/>
  <c r="CH52" i="8"/>
  <c r="CH48" i="8"/>
  <c r="CH44" i="8"/>
  <c r="CH68" i="8"/>
  <c r="CH62" i="8"/>
  <c r="CH55" i="8"/>
  <c r="CH41" i="8"/>
  <c r="CH37" i="8"/>
  <c r="CH33" i="8"/>
  <c r="CH60" i="8"/>
  <c r="CH56" i="8"/>
  <c r="CH40" i="8"/>
  <c r="CH36" i="8"/>
  <c r="CH32" i="8"/>
  <c r="CH58" i="8"/>
  <c r="CH47" i="8"/>
  <c r="CH46" i="8"/>
  <c r="CH39" i="8"/>
  <c r="CH35" i="8"/>
  <c r="CH64" i="8"/>
  <c r="CH42" i="8"/>
  <c r="CH38" i="8"/>
  <c r="CH34" i="8"/>
  <c r="CH25" i="8"/>
  <c r="CH21" i="8"/>
  <c r="CH17" i="8"/>
  <c r="CH13" i="8"/>
  <c r="CH22" i="8"/>
  <c r="CH18" i="8"/>
  <c r="CH51" i="8"/>
  <c r="CH30" i="8"/>
  <c r="CH28" i="8"/>
  <c r="CH24" i="8"/>
  <c r="CH20" i="8"/>
  <c r="CH16" i="8"/>
  <c r="CH43" i="8"/>
  <c r="CH31" i="8"/>
  <c r="CH26" i="8"/>
  <c r="CH14" i="8"/>
  <c r="CH29" i="8"/>
  <c r="CH27" i="8"/>
  <c r="CH23" i="8"/>
  <c r="CH19" i="8"/>
  <c r="CH15" i="8"/>
  <c r="BM112" i="8"/>
  <c r="BT112" i="8" s="1"/>
  <c r="BM111" i="8"/>
  <c r="BT111" i="8" s="1"/>
  <c r="BM110" i="8"/>
  <c r="BT110" i="8" s="1"/>
  <c r="BM107" i="8"/>
  <c r="BT107" i="8" s="1"/>
  <c r="BM106" i="8"/>
  <c r="BT106" i="8" s="1"/>
  <c r="BM105" i="8"/>
  <c r="BT105" i="8" s="1"/>
  <c r="BM102" i="8"/>
  <c r="BT102" i="8" s="1"/>
  <c r="BM108" i="8"/>
  <c r="BT108" i="8" s="1"/>
  <c r="BM101" i="8"/>
  <c r="BT101" i="8" s="1"/>
  <c r="BM109" i="8"/>
  <c r="BT109" i="8" s="1"/>
  <c r="BM97" i="8"/>
  <c r="BT97" i="8" s="1"/>
  <c r="BM100" i="8"/>
  <c r="BT100" i="8" s="1"/>
  <c r="BM103" i="8"/>
  <c r="BT103" i="8" s="1"/>
  <c r="BM99" i="8"/>
  <c r="BT99" i="8" s="1"/>
  <c r="BM96" i="8"/>
  <c r="BT96" i="8" s="1"/>
  <c r="BM92" i="8"/>
  <c r="BT92" i="8" s="1"/>
  <c r="BM95" i="8"/>
  <c r="BT95" i="8" s="1"/>
  <c r="BM91" i="8"/>
  <c r="BT91" i="8" s="1"/>
  <c r="BM94" i="8"/>
  <c r="BT94" i="8" s="1"/>
  <c r="BM90" i="8"/>
  <c r="BT90" i="8" s="1"/>
  <c r="BM98" i="8"/>
  <c r="BT98" i="8" s="1"/>
  <c r="BM93" i="8"/>
  <c r="BT93" i="8" s="1"/>
  <c r="BM88" i="8"/>
  <c r="BT88" i="8" s="1"/>
  <c r="BM84" i="8"/>
  <c r="BT84" i="8" s="1"/>
  <c r="BM87" i="8"/>
  <c r="BT87" i="8" s="1"/>
  <c r="BM83" i="8"/>
  <c r="BT83" i="8" s="1"/>
  <c r="BM104" i="8"/>
  <c r="BT104" i="8" s="1"/>
  <c r="BM86" i="8"/>
  <c r="BT86" i="8" s="1"/>
  <c r="BM82" i="8"/>
  <c r="BT82" i="8" s="1"/>
  <c r="BM89" i="8"/>
  <c r="BT89" i="8" s="1"/>
  <c r="BM81" i="8"/>
  <c r="BT81" i="8" s="1"/>
  <c r="BM78" i="8"/>
  <c r="BT78" i="8" s="1"/>
  <c r="BM74" i="8"/>
  <c r="BT74" i="8" s="1"/>
  <c r="BM77" i="8"/>
  <c r="BT77" i="8" s="1"/>
  <c r="BM73" i="8"/>
  <c r="BT73" i="8" s="1"/>
  <c r="BM85" i="8"/>
  <c r="BT85" i="8" s="1"/>
  <c r="BM80" i="8"/>
  <c r="BT80" i="8" s="1"/>
  <c r="BM76" i="8"/>
  <c r="BT76" i="8" s="1"/>
  <c r="BM75" i="8"/>
  <c r="BT75" i="8" s="1"/>
  <c r="BM69" i="8"/>
  <c r="BT69" i="8" s="1"/>
  <c r="BM65" i="8"/>
  <c r="BT65" i="8" s="1"/>
  <c r="BM61" i="8"/>
  <c r="BT61" i="8" s="1"/>
  <c r="BM57" i="8"/>
  <c r="BT57" i="8" s="1"/>
  <c r="BM72" i="8"/>
  <c r="BT72" i="8" s="1"/>
  <c r="BM68" i="8"/>
  <c r="BT68" i="8" s="1"/>
  <c r="BM79" i="8"/>
  <c r="BT79" i="8" s="1"/>
  <c r="BM71" i="8"/>
  <c r="BT71" i="8" s="1"/>
  <c r="BM67" i="8"/>
  <c r="BT67" i="8" s="1"/>
  <c r="BM63" i="8"/>
  <c r="BT63" i="8" s="1"/>
  <c r="BM59" i="8"/>
  <c r="BT59" i="8" s="1"/>
  <c r="BM52" i="8"/>
  <c r="BT52" i="8" s="1"/>
  <c r="BM48" i="8"/>
  <c r="BT48" i="8" s="1"/>
  <c r="BM70" i="8"/>
  <c r="BT70" i="8" s="1"/>
  <c r="BM66" i="8"/>
  <c r="BT66" i="8" s="1"/>
  <c r="BM64" i="8"/>
  <c r="BT64" i="8" s="1"/>
  <c r="BM62" i="8"/>
  <c r="BT62" i="8" s="1"/>
  <c r="BM60" i="8"/>
  <c r="BT60" i="8" s="1"/>
  <c r="BM58" i="8"/>
  <c r="BT58" i="8" s="1"/>
  <c r="BM55" i="8"/>
  <c r="BT55" i="8" s="1"/>
  <c r="BM51" i="8"/>
  <c r="BT51" i="8" s="1"/>
  <c r="BM47" i="8"/>
  <c r="BT47" i="8" s="1"/>
  <c r="BM54" i="8"/>
  <c r="BT54" i="8" s="1"/>
  <c r="BM50" i="8"/>
  <c r="BT50" i="8" s="1"/>
  <c r="BM46" i="8"/>
  <c r="BT46" i="8" s="1"/>
  <c r="BM49" i="8"/>
  <c r="BT49" i="8" s="1"/>
  <c r="BM45" i="8"/>
  <c r="BT45" i="8" s="1"/>
  <c r="BM39" i="8"/>
  <c r="BT39" i="8" s="1"/>
  <c r="BM35" i="8"/>
  <c r="BT35" i="8" s="1"/>
  <c r="BM31" i="8"/>
  <c r="BT31" i="8" s="1"/>
  <c r="BM56" i="8"/>
  <c r="BT56" i="8" s="1"/>
  <c r="BM53" i="8"/>
  <c r="BT53" i="8" s="1"/>
  <c r="BM44" i="8"/>
  <c r="BT44" i="8" s="1"/>
  <c r="BM42" i="8"/>
  <c r="BT42" i="8" s="1"/>
  <c r="BM38" i="8"/>
  <c r="BT38" i="8" s="1"/>
  <c r="BM34" i="8"/>
  <c r="BT34" i="8" s="1"/>
  <c r="BM30" i="8"/>
  <c r="BT30" i="8" s="1"/>
  <c r="BM41" i="8"/>
  <c r="BT41" i="8" s="1"/>
  <c r="BM37" i="8"/>
  <c r="BT37" i="8" s="1"/>
  <c r="BM33" i="8"/>
  <c r="BT33" i="8" s="1"/>
  <c r="BM40" i="8"/>
  <c r="BT40" i="8" s="1"/>
  <c r="BM36" i="8"/>
  <c r="BT36" i="8" s="1"/>
  <c r="BM32" i="8"/>
  <c r="BT32" i="8" s="1"/>
  <c r="BM27" i="8"/>
  <c r="BT27" i="8" s="1"/>
  <c r="BM23" i="8"/>
  <c r="BT23" i="8" s="1"/>
  <c r="BM19" i="8"/>
  <c r="BT19" i="8" s="1"/>
  <c r="BM15" i="8"/>
  <c r="BT15" i="8" s="1"/>
  <c r="BM28" i="8"/>
  <c r="BT28" i="8" s="1"/>
  <c r="BM24" i="8"/>
  <c r="BT24" i="8" s="1"/>
  <c r="BM20" i="8"/>
  <c r="BT20" i="8" s="1"/>
  <c r="BM26" i="8"/>
  <c r="BT26" i="8" s="1"/>
  <c r="BM22" i="8"/>
  <c r="BT22" i="8" s="1"/>
  <c r="BM18" i="8"/>
  <c r="BT18" i="8" s="1"/>
  <c r="BM14" i="8"/>
  <c r="BT14" i="8" s="1"/>
  <c r="AU13" i="8"/>
  <c r="BM16" i="8"/>
  <c r="BT16" i="8" s="1"/>
  <c r="BM43" i="8"/>
  <c r="BT43" i="8" s="1"/>
  <c r="BM29" i="8"/>
  <c r="BT29" i="8" s="1"/>
  <c r="BM25" i="8"/>
  <c r="BT25" i="8" s="1"/>
  <c r="BM21" i="8"/>
  <c r="BT21" i="8" s="1"/>
  <c r="BM17" i="8"/>
  <c r="BT17" i="8" s="1"/>
  <c r="BM13" i="8"/>
  <c r="AW112" i="8"/>
  <c r="AW111" i="8"/>
  <c r="AW110" i="8"/>
  <c r="AW108" i="8"/>
  <c r="AW107" i="8"/>
  <c r="AW104" i="8"/>
  <c r="AW109" i="8"/>
  <c r="AW106" i="8"/>
  <c r="AW105" i="8"/>
  <c r="AW103" i="8"/>
  <c r="AW102" i="8"/>
  <c r="AW101" i="8"/>
  <c r="AW98" i="8"/>
  <c r="AW97" i="8"/>
  <c r="AW100" i="8"/>
  <c r="AW93" i="8"/>
  <c r="AW99" i="8"/>
  <c r="AW96" i="8"/>
  <c r="AW92" i="8"/>
  <c r="AW88" i="8"/>
  <c r="AW95" i="8"/>
  <c r="AW91" i="8"/>
  <c r="AW94" i="8"/>
  <c r="AW85" i="8"/>
  <c r="AW90" i="8"/>
  <c r="AW84" i="8"/>
  <c r="AW89" i="8"/>
  <c r="AW87" i="8"/>
  <c r="AW83" i="8"/>
  <c r="AW79" i="8"/>
  <c r="AW75" i="8"/>
  <c r="AW82" i="8"/>
  <c r="AW78" i="8"/>
  <c r="AW74" i="8"/>
  <c r="AW86" i="8"/>
  <c r="AW77" i="8"/>
  <c r="AW81" i="8"/>
  <c r="AW70" i="8"/>
  <c r="AW66" i="8"/>
  <c r="AW62" i="8"/>
  <c r="AW58" i="8"/>
  <c r="AW73" i="8"/>
  <c r="AW72" i="8"/>
  <c r="AW69" i="8"/>
  <c r="AW65" i="8"/>
  <c r="AW80" i="8"/>
  <c r="AW68" i="8"/>
  <c r="AW64" i="8"/>
  <c r="AW60" i="8"/>
  <c r="AW76" i="8"/>
  <c r="AW63" i="8"/>
  <c r="AW61" i="8"/>
  <c r="AW59" i="8"/>
  <c r="AW57" i="8"/>
  <c r="AW53" i="8"/>
  <c r="AW49" i="8"/>
  <c r="AW71" i="8"/>
  <c r="AW67" i="8"/>
  <c r="AW52" i="8"/>
  <c r="AW48" i="8"/>
  <c r="AW55" i="8"/>
  <c r="AW51" i="8"/>
  <c r="AW47" i="8"/>
  <c r="AW43" i="8"/>
  <c r="AW50" i="8"/>
  <c r="AW40" i="8"/>
  <c r="AW36" i="8"/>
  <c r="AW32" i="8"/>
  <c r="AW54" i="8"/>
  <c r="AW44" i="8"/>
  <c r="AW39" i="8"/>
  <c r="AW35" i="8"/>
  <c r="AW31" i="8"/>
  <c r="AW56" i="8"/>
  <c r="AW46" i="8"/>
  <c r="AW42" i="8"/>
  <c r="AW38" i="8"/>
  <c r="AW34" i="8"/>
  <c r="AW28" i="8"/>
  <c r="AW24" i="8"/>
  <c r="AW20" i="8"/>
  <c r="AW16" i="8"/>
  <c r="AW45" i="8"/>
  <c r="AW37" i="8"/>
  <c r="AW33" i="8"/>
  <c r="AW17" i="8"/>
  <c r="AW30" i="8"/>
  <c r="AW27" i="8"/>
  <c r="AW23" i="8"/>
  <c r="AW19" i="8"/>
  <c r="AW15" i="8"/>
  <c r="AW29" i="8"/>
  <c r="AW25" i="8"/>
  <c r="AW21" i="8"/>
  <c r="AW26" i="8"/>
  <c r="AW22" i="8"/>
  <c r="AW18" i="8"/>
  <c r="AW14" i="8"/>
  <c r="AW41" i="8"/>
  <c r="AW13" i="8"/>
  <c r="BL112" i="8"/>
  <c r="BS112" i="8" s="1"/>
  <c r="BL111" i="8"/>
  <c r="BS111" i="8" s="1"/>
  <c r="BL110" i="8"/>
  <c r="BS110" i="8" s="1"/>
  <c r="BL108" i="8"/>
  <c r="BS108" i="8" s="1"/>
  <c r="BL109" i="8"/>
  <c r="BS109" i="8" s="1"/>
  <c r="BL104" i="8"/>
  <c r="BS104" i="8" s="1"/>
  <c r="BL107" i="8"/>
  <c r="BS107" i="8" s="1"/>
  <c r="BL106" i="8"/>
  <c r="BS106" i="8" s="1"/>
  <c r="BL103" i="8"/>
  <c r="BS103" i="8" s="1"/>
  <c r="BL102" i="8"/>
  <c r="BS102" i="8" s="1"/>
  <c r="BL101" i="8"/>
  <c r="BS101" i="8" s="1"/>
  <c r="BL98" i="8"/>
  <c r="BS98" i="8" s="1"/>
  <c r="BL97" i="8"/>
  <c r="BS97" i="8" s="1"/>
  <c r="BL100" i="8"/>
  <c r="BS100" i="8" s="1"/>
  <c r="BL105" i="8"/>
  <c r="BS105" i="8" s="1"/>
  <c r="BL99" i="8"/>
  <c r="BS99" i="8" s="1"/>
  <c r="BL93" i="8"/>
  <c r="BS93" i="8" s="1"/>
  <c r="BL96" i="8"/>
  <c r="BS96" i="8" s="1"/>
  <c r="BL92" i="8"/>
  <c r="BS92" i="8" s="1"/>
  <c r="BL88" i="8"/>
  <c r="BS88" i="8" s="1"/>
  <c r="BL95" i="8"/>
  <c r="BS95" i="8" s="1"/>
  <c r="BL91" i="8"/>
  <c r="BS91" i="8" s="1"/>
  <c r="BL89" i="8"/>
  <c r="BS89" i="8" s="1"/>
  <c r="BL85" i="8"/>
  <c r="BS85" i="8" s="1"/>
  <c r="BL84" i="8"/>
  <c r="BS84" i="8" s="1"/>
  <c r="BL87" i="8"/>
  <c r="BS87" i="8" s="1"/>
  <c r="BL83" i="8"/>
  <c r="BS83" i="8" s="1"/>
  <c r="BL79" i="8"/>
  <c r="BS79" i="8" s="1"/>
  <c r="BL75" i="8"/>
  <c r="BS75" i="8" s="1"/>
  <c r="BL94" i="8"/>
  <c r="BS94" i="8" s="1"/>
  <c r="BL86" i="8"/>
  <c r="BS86" i="8" s="1"/>
  <c r="BL81" i="8"/>
  <c r="BS81" i="8" s="1"/>
  <c r="BL78" i="8"/>
  <c r="BS78" i="8" s="1"/>
  <c r="BL74" i="8"/>
  <c r="BS74" i="8" s="1"/>
  <c r="BL90" i="8"/>
  <c r="BS90" i="8" s="1"/>
  <c r="BL77" i="8"/>
  <c r="BS77" i="8" s="1"/>
  <c r="BL70" i="8"/>
  <c r="BS70" i="8" s="1"/>
  <c r="BL66" i="8"/>
  <c r="BS66" i="8" s="1"/>
  <c r="BL62" i="8"/>
  <c r="BS62" i="8" s="1"/>
  <c r="BL58" i="8"/>
  <c r="BS58" i="8" s="1"/>
  <c r="BL80" i="8"/>
  <c r="BS80" i="8" s="1"/>
  <c r="BL69" i="8"/>
  <c r="BS69" i="8" s="1"/>
  <c r="BL65" i="8"/>
  <c r="BS65" i="8" s="1"/>
  <c r="BL76" i="8"/>
  <c r="BS76" i="8" s="1"/>
  <c r="BL72" i="8"/>
  <c r="BS72" i="8" s="1"/>
  <c r="BL68" i="8"/>
  <c r="BS68" i="8" s="1"/>
  <c r="BL64" i="8"/>
  <c r="BS64" i="8" s="1"/>
  <c r="BL60" i="8"/>
  <c r="BS60" i="8" s="1"/>
  <c r="BL71" i="8"/>
  <c r="BS71" i="8" s="1"/>
  <c r="BL67" i="8"/>
  <c r="BS67" i="8" s="1"/>
  <c r="BL56" i="8"/>
  <c r="BS56" i="8" s="1"/>
  <c r="BL53" i="8"/>
  <c r="BS53" i="8" s="1"/>
  <c r="BL49" i="8"/>
  <c r="BS49" i="8" s="1"/>
  <c r="BL73" i="8"/>
  <c r="BS73" i="8" s="1"/>
  <c r="BL52" i="8"/>
  <c r="BS52" i="8" s="1"/>
  <c r="BL48" i="8"/>
  <c r="BS48" i="8" s="1"/>
  <c r="BL63" i="8"/>
  <c r="BS63" i="8" s="1"/>
  <c r="BL61" i="8"/>
  <c r="BS61" i="8" s="1"/>
  <c r="BL59" i="8"/>
  <c r="BS59" i="8" s="1"/>
  <c r="BL57" i="8"/>
  <c r="BS57" i="8" s="1"/>
  <c r="BL55" i="8"/>
  <c r="BS55" i="8" s="1"/>
  <c r="BL51" i="8"/>
  <c r="BS51" i="8" s="1"/>
  <c r="BL47" i="8"/>
  <c r="BS47" i="8" s="1"/>
  <c r="BL43" i="8"/>
  <c r="BS43" i="8" s="1"/>
  <c r="BL54" i="8"/>
  <c r="BS54" i="8" s="1"/>
  <c r="BL46" i="8"/>
  <c r="BS46" i="8" s="1"/>
  <c r="BL40" i="8"/>
  <c r="BS40" i="8" s="1"/>
  <c r="BL36" i="8"/>
  <c r="BS36" i="8" s="1"/>
  <c r="BL32" i="8"/>
  <c r="BS32" i="8" s="1"/>
  <c r="BL45" i="8"/>
  <c r="BS45" i="8" s="1"/>
  <c r="BL39" i="8"/>
  <c r="BS39" i="8" s="1"/>
  <c r="BL35" i="8"/>
  <c r="BS35" i="8" s="1"/>
  <c r="BL31" i="8"/>
  <c r="BS31" i="8" s="1"/>
  <c r="BL82" i="8"/>
  <c r="BS82" i="8" s="1"/>
  <c r="BL44" i="8"/>
  <c r="BS44" i="8" s="1"/>
  <c r="BL42" i="8"/>
  <c r="BS42" i="8" s="1"/>
  <c r="BL38" i="8"/>
  <c r="BS38" i="8" s="1"/>
  <c r="BL34" i="8"/>
  <c r="BS34" i="8" s="1"/>
  <c r="BL28" i="8"/>
  <c r="BS28" i="8" s="1"/>
  <c r="BL24" i="8"/>
  <c r="BS24" i="8" s="1"/>
  <c r="BL20" i="8"/>
  <c r="BS20" i="8" s="1"/>
  <c r="BL16" i="8"/>
  <c r="BS16" i="8" s="1"/>
  <c r="BL30" i="8"/>
  <c r="BS30" i="8" s="1"/>
  <c r="BL29" i="8"/>
  <c r="BS29" i="8" s="1"/>
  <c r="BL25" i="8"/>
  <c r="BS25" i="8" s="1"/>
  <c r="BL21" i="8"/>
  <c r="BS21" i="8" s="1"/>
  <c r="BL27" i="8"/>
  <c r="BS27" i="8" s="1"/>
  <c r="BL23" i="8"/>
  <c r="BS23" i="8" s="1"/>
  <c r="BL19" i="8"/>
  <c r="BS19" i="8" s="1"/>
  <c r="BL15" i="8"/>
  <c r="BS15" i="8" s="1"/>
  <c r="BL17" i="8"/>
  <c r="BS17" i="8" s="1"/>
  <c r="BL13" i="8"/>
  <c r="BL50" i="8"/>
  <c r="BS50" i="8" s="1"/>
  <c r="BL41" i="8"/>
  <c r="BS41" i="8" s="1"/>
  <c r="BL37" i="8"/>
  <c r="BS37" i="8" s="1"/>
  <c r="BL33" i="8"/>
  <c r="BS33" i="8" s="1"/>
  <c r="BL26" i="8"/>
  <c r="BS26" i="8" s="1"/>
  <c r="BL22" i="8"/>
  <c r="BS22" i="8" s="1"/>
  <c r="BL18" i="8"/>
  <c r="BS18" i="8" s="1"/>
  <c r="BL14" i="8"/>
  <c r="BS14" i="8" s="1"/>
  <c r="AT13" i="8"/>
  <c r="CG112" i="7"/>
  <c r="CP112" i="7" s="1"/>
  <c r="CG111" i="7"/>
  <c r="CP111" i="7" s="1"/>
  <c r="CG110" i="7"/>
  <c r="CP110" i="7" s="1"/>
  <c r="CG109" i="7"/>
  <c r="CP109" i="7" s="1"/>
  <c r="CG107" i="7"/>
  <c r="CP107" i="7" s="1"/>
  <c r="CG106" i="7"/>
  <c r="CP106" i="7" s="1"/>
  <c r="CG101" i="7"/>
  <c r="CP101" i="7" s="1"/>
  <c r="CG108" i="7"/>
  <c r="CP108" i="7" s="1"/>
  <c r="CG104" i="7"/>
  <c r="CP104" i="7" s="1"/>
  <c r="CG100" i="7"/>
  <c r="CP100" i="7" s="1"/>
  <c r="CG103" i="7"/>
  <c r="CP103" i="7" s="1"/>
  <c r="CG105" i="7"/>
  <c r="CP105" i="7" s="1"/>
  <c r="CG99" i="7"/>
  <c r="CP99" i="7" s="1"/>
  <c r="CG98" i="7"/>
  <c r="CP98" i="7" s="1"/>
  <c r="CG102" i="7"/>
  <c r="CP102" i="7" s="1"/>
  <c r="CG97" i="7"/>
  <c r="CP97" i="7" s="1"/>
  <c r="CG92" i="7"/>
  <c r="CP92" i="7" s="1"/>
  <c r="CG88" i="7"/>
  <c r="CP88" i="7" s="1"/>
  <c r="CG91" i="7"/>
  <c r="CP91" i="7" s="1"/>
  <c r="CG96" i="7"/>
  <c r="CP96" i="7" s="1"/>
  <c r="CG94" i="7"/>
  <c r="CP94" i="7" s="1"/>
  <c r="CG90" i="7"/>
  <c r="CP90" i="7" s="1"/>
  <c r="CG83" i="7"/>
  <c r="CP83" i="7" s="1"/>
  <c r="CG93" i="7"/>
  <c r="CP93" i="7" s="1"/>
  <c r="CG89" i="7"/>
  <c r="CP89" i="7" s="1"/>
  <c r="CG86" i="7"/>
  <c r="CP86" i="7" s="1"/>
  <c r="CG82" i="7"/>
  <c r="CP82" i="7" s="1"/>
  <c r="CG95" i="7"/>
  <c r="CP95" i="7" s="1"/>
  <c r="CG85" i="7"/>
  <c r="CP85" i="7" s="1"/>
  <c r="CG81" i="7"/>
  <c r="CP81" i="7" s="1"/>
  <c r="CG80" i="7"/>
  <c r="CP80" i="7" s="1"/>
  <c r="CG76" i="7"/>
  <c r="CP76" i="7" s="1"/>
  <c r="CG72" i="7"/>
  <c r="CP72" i="7" s="1"/>
  <c r="CG79" i="7"/>
  <c r="CP79" i="7" s="1"/>
  <c r="CG75" i="7"/>
  <c r="CP75" i="7" s="1"/>
  <c r="CG78" i="7"/>
  <c r="CP78" i="7" s="1"/>
  <c r="CG74" i="7"/>
  <c r="CP74" i="7" s="1"/>
  <c r="CG87" i="7"/>
  <c r="CP87" i="7" s="1"/>
  <c r="CG84" i="7"/>
  <c r="CP84" i="7" s="1"/>
  <c r="CG77" i="7"/>
  <c r="CP77" i="7" s="1"/>
  <c r="CG73" i="7"/>
  <c r="CP73" i="7" s="1"/>
  <c r="CG71" i="7"/>
  <c r="CP71" i="7" s="1"/>
  <c r="CG70" i="7"/>
  <c r="CP70" i="7" s="1"/>
  <c r="CG67" i="7"/>
  <c r="CP67" i="7" s="1"/>
  <c r="CG63" i="7"/>
  <c r="CP63" i="7" s="1"/>
  <c r="CG59" i="7"/>
  <c r="CP59" i="7" s="1"/>
  <c r="CG69" i="7"/>
  <c r="CP69" i="7" s="1"/>
  <c r="CG66" i="7"/>
  <c r="CP66" i="7" s="1"/>
  <c r="CG62" i="7"/>
  <c r="CP62" i="7" s="1"/>
  <c r="CG58" i="7"/>
  <c r="CP58" i="7" s="1"/>
  <c r="CG65" i="7"/>
  <c r="CP65" i="7" s="1"/>
  <c r="CG61" i="7"/>
  <c r="CP61" i="7" s="1"/>
  <c r="CG57" i="7"/>
  <c r="CP57" i="7" s="1"/>
  <c r="CG68" i="7"/>
  <c r="CP68" i="7" s="1"/>
  <c r="CG64" i="7"/>
  <c r="CP64" i="7" s="1"/>
  <c r="CG60" i="7"/>
  <c r="CP60" i="7" s="1"/>
  <c r="CG53" i="7"/>
  <c r="CP53" i="7" s="1"/>
  <c r="CG49" i="7"/>
  <c r="CP49" i="7" s="1"/>
  <c r="CG45" i="7"/>
  <c r="CP45" i="7" s="1"/>
  <c r="CG56" i="7"/>
  <c r="CP56" i="7" s="1"/>
  <c r="CG52" i="7"/>
  <c r="CP52" i="7" s="1"/>
  <c r="CG48" i="7"/>
  <c r="CP48" i="7" s="1"/>
  <c r="CG55" i="7"/>
  <c r="CP55" i="7" s="1"/>
  <c r="CG51" i="7"/>
  <c r="CP51" i="7" s="1"/>
  <c r="CG47" i="7"/>
  <c r="CP47" i="7" s="1"/>
  <c r="CG54" i="7"/>
  <c r="CP54" i="7" s="1"/>
  <c r="CG50" i="7"/>
  <c r="CP50" i="7" s="1"/>
  <c r="CG46" i="7"/>
  <c r="CP46" i="7" s="1"/>
  <c r="CG44" i="7"/>
  <c r="CP44" i="7" s="1"/>
  <c r="CG40" i="7"/>
  <c r="CP40" i="7" s="1"/>
  <c r="CG36" i="7"/>
  <c r="CP36" i="7" s="1"/>
  <c r="CG32" i="7"/>
  <c r="CP32" i="7" s="1"/>
  <c r="CG28" i="7"/>
  <c r="CP28" i="7" s="1"/>
  <c r="CG43" i="7"/>
  <c r="CP43" i="7" s="1"/>
  <c r="CG39" i="7"/>
  <c r="CP39" i="7" s="1"/>
  <c r="CG35" i="7"/>
  <c r="CP35" i="7" s="1"/>
  <c r="CG31" i="7"/>
  <c r="CP31" i="7" s="1"/>
  <c r="CG42" i="7"/>
  <c r="CP42" i="7" s="1"/>
  <c r="CG38" i="7"/>
  <c r="CP38" i="7" s="1"/>
  <c r="CG34" i="7"/>
  <c r="CP34" i="7" s="1"/>
  <c r="CG30" i="7"/>
  <c r="CP30" i="7" s="1"/>
  <c r="CG41" i="7"/>
  <c r="CP41" i="7" s="1"/>
  <c r="CG37" i="7"/>
  <c r="CP37" i="7" s="1"/>
  <c r="CG33" i="7"/>
  <c r="CP33" i="7" s="1"/>
  <c r="CG29" i="7"/>
  <c r="CP29" i="7" s="1"/>
  <c r="CG27" i="7"/>
  <c r="CP27" i="7" s="1"/>
  <c r="CG23" i="7"/>
  <c r="CP23" i="7" s="1"/>
  <c r="CG19" i="7"/>
  <c r="CP19" i="7" s="1"/>
  <c r="CG15" i="7"/>
  <c r="CP15" i="7" s="1"/>
  <c r="CG26" i="7"/>
  <c r="CP26" i="7" s="1"/>
  <c r="CG22" i="7"/>
  <c r="CP22" i="7" s="1"/>
  <c r="CG18" i="7"/>
  <c r="CP18" i="7" s="1"/>
  <c r="CG14" i="7"/>
  <c r="CP14" i="7" s="1"/>
  <c r="CG25" i="7"/>
  <c r="CP25" i="7" s="1"/>
  <c r="CG21" i="7"/>
  <c r="CP21" i="7" s="1"/>
  <c r="CG17" i="7"/>
  <c r="CP17" i="7" s="1"/>
  <c r="CG13" i="7"/>
  <c r="CG24" i="7"/>
  <c r="CP24" i="7" s="1"/>
  <c r="CG20" i="7"/>
  <c r="CP20" i="7" s="1"/>
  <c r="CG16" i="7"/>
  <c r="CP16" i="7" s="1"/>
  <c r="BQ13" i="7"/>
  <c r="BI112" i="7"/>
  <c r="BI111" i="7"/>
  <c r="BI110" i="7"/>
  <c r="BI109" i="7"/>
  <c r="BI107" i="7"/>
  <c r="BI108" i="7"/>
  <c r="BI106" i="7"/>
  <c r="BI101" i="7"/>
  <c r="BI100" i="7"/>
  <c r="BI105" i="7"/>
  <c r="BI103" i="7"/>
  <c r="BI99" i="7"/>
  <c r="BI102" i="7"/>
  <c r="BI98" i="7"/>
  <c r="BI97" i="7"/>
  <c r="BI92" i="7"/>
  <c r="BI88" i="7"/>
  <c r="BI96" i="7"/>
  <c r="BI95" i="7"/>
  <c r="BI91" i="7"/>
  <c r="BI94" i="7"/>
  <c r="BI90" i="7"/>
  <c r="BI93" i="7"/>
  <c r="BI89" i="7"/>
  <c r="BI83" i="7"/>
  <c r="BI87" i="7"/>
  <c r="BI86" i="7"/>
  <c r="BI82" i="7"/>
  <c r="BI85" i="7"/>
  <c r="BI81" i="7"/>
  <c r="BI76" i="7"/>
  <c r="BI72" i="7"/>
  <c r="BI104" i="7"/>
  <c r="BI79" i="7"/>
  <c r="BI75" i="7"/>
  <c r="BI84" i="7"/>
  <c r="BI80" i="7"/>
  <c r="BI78" i="7"/>
  <c r="BI74" i="7"/>
  <c r="BI77" i="7"/>
  <c r="BI73" i="7"/>
  <c r="BI71" i="7"/>
  <c r="BI70" i="7"/>
  <c r="BI67" i="7"/>
  <c r="BI63" i="7"/>
  <c r="BI59" i="7"/>
  <c r="BI66" i="7"/>
  <c r="BI62" i="7"/>
  <c r="BI58" i="7"/>
  <c r="BI65" i="7"/>
  <c r="BI61" i="7"/>
  <c r="BI69" i="7"/>
  <c r="BI68" i="7"/>
  <c r="BI64" i="7"/>
  <c r="BI60" i="7"/>
  <c r="BI57" i="7"/>
  <c r="BI53" i="7"/>
  <c r="BI49" i="7"/>
  <c r="BI56" i="7"/>
  <c r="BI52" i="7"/>
  <c r="BI48" i="7"/>
  <c r="BI55" i="7"/>
  <c r="BI51" i="7"/>
  <c r="BI47" i="7"/>
  <c r="BI54" i="7"/>
  <c r="BI50" i="7"/>
  <c r="BI44" i="7"/>
  <c r="BI40" i="7"/>
  <c r="BI36" i="7"/>
  <c r="BI32" i="7"/>
  <c r="BI28" i="7"/>
  <c r="BI43" i="7"/>
  <c r="BI39" i="7"/>
  <c r="BI35" i="7"/>
  <c r="BI31" i="7"/>
  <c r="BI46" i="7"/>
  <c r="BI42" i="7"/>
  <c r="BI38" i="7"/>
  <c r="BI34" i="7"/>
  <c r="BI30" i="7"/>
  <c r="BI45" i="7"/>
  <c r="BI41" i="7"/>
  <c r="BI37" i="7"/>
  <c r="BI23" i="7"/>
  <c r="BI19" i="7"/>
  <c r="BI15" i="7"/>
  <c r="BI26" i="7"/>
  <c r="BI22" i="7"/>
  <c r="BI18" i="7"/>
  <c r="BI14" i="7"/>
  <c r="BI29" i="7"/>
  <c r="BI27" i="7"/>
  <c r="BI25" i="7"/>
  <c r="BI21" i="7"/>
  <c r="BI17" i="7"/>
  <c r="BI13" i="7"/>
  <c r="BI33" i="7"/>
  <c r="BI24" i="7"/>
  <c r="BI20" i="7"/>
  <c r="BI16" i="7"/>
  <c r="BM112" i="7"/>
  <c r="BT112" i="7" s="1"/>
  <c r="BM111" i="7"/>
  <c r="BT111" i="7" s="1"/>
  <c r="BM108" i="7"/>
  <c r="BT108" i="7" s="1"/>
  <c r="BM110" i="7"/>
  <c r="BT110" i="7" s="1"/>
  <c r="BM105" i="7"/>
  <c r="BT105" i="7" s="1"/>
  <c r="BM104" i="7"/>
  <c r="BT104" i="7" s="1"/>
  <c r="BM109" i="7"/>
  <c r="BT109" i="7" s="1"/>
  <c r="BM107" i="7"/>
  <c r="BT107" i="7" s="1"/>
  <c r="BM106" i="7"/>
  <c r="BT106" i="7" s="1"/>
  <c r="BM102" i="7"/>
  <c r="BT102" i="7" s="1"/>
  <c r="BM101" i="7"/>
  <c r="BT101" i="7" s="1"/>
  <c r="BM100" i="7"/>
  <c r="BT100" i="7" s="1"/>
  <c r="BM96" i="7"/>
  <c r="BT96" i="7" s="1"/>
  <c r="BM99" i="7"/>
  <c r="BT99" i="7" s="1"/>
  <c r="BM95" i="7"/>
  <c r="BT95" i="7" s="1"/>
  <c r="BM103" i="7"/>
  <c r="BT103" i="7" s="1"/>
  <c r="BM98" i="7"/>
  <c r="BT98" i="7" s="1"/>
  <c r="BM97" i="7"/>
  <c r="BT97" i="7" s="1"/>
  <c r="BM93" i="7"/>
  <c r="BT93" i="7" s="1"/>
  <c r="BM89" i="7"/>
  <c r="BT89" i="7" s="1"/>
  <c r="BM92" i="7"/>
  <c r="BT92" i="7" s="1"/>
  <c r="BM91" i="7"/>
  <c r="BT91" i="7" s="1"/>
  <c r="BM87" i="7"/>
  <c r="BT87" i="7" s="1"/>
  <c r="BM84" i="7"/>
  <c r="BT84" i="7" s="1"/>
  <c r="BM80" i="7"/>
  <c r="BT80" i="7" s="1"/>
  <c r="BM94" i="7"/>
  <c r="BT94" i="7" s="1"/>
  <c r="BM90" i="7"/>
  <c r="BT90" i="7" s="1"/>
  <c r="BM83" i="7"/>
  <c r="BT83" i="7" s="1"/>
  <c r="BM86" i="7"/>
  <c r="BT86" i="7" s="1"/>
  <c r="BM82" i="7"/>
  <c r="BT82" i="7" s="1"/>
  <c r="BM81" i="7"/>
  <c r="BT81" i="7" s="1"/>
  <c r="BM77" i="7"/>
  <c r="BT77" i="7" s="1"/>
  <c r="BM73" i="7"/>
  <c r="BT73" i="7" s="1"/>
  <c r="BM76" i="7"/>
  <c r="BT76" i="7" s="1"/>
  <c r="BM72" i="7"/>
  <c r="BT72" i="7" s="1"/>
  <c r="BM79" i="7"/>
  <c r="BT79" i="7" s="1"/>
  <c r="BM75" i="7"/>
  <c r="BT75" i="7" s="1"/>
  <c r="BM88" i="7"/>
  <c r="BT88" i="7" s="1"/>
  <c r="BM85" i="7"/>
  <c r="BT85" i="7" s="1"/>
  <c r="BM70" i="7"/>
  <c r="BT70" i="7" s="1"/>
  <c r="BM78" i="7"/>
  <c r="BT78" i="7" s="1"/>
  <c r="BM74" i="7"/>
  <c r="BT74" i="7" s="1"/>
  <c r="BM69" i="7"/>
  <c r="BT69" i="7" s="1"/>
  <c r="BM71" i="7"/>
  <c r="BT71" i="7" s="1"/>
  <c r="BM68" i="7"/>
  <c r="BT68" i="7" s="1"/>
  <c r="BM64" i="7"/>
  <c r="BT64" i="7" s="1"/>
  <c r="BM60" i="7"/>
  <c r="BT60" i="7" s="1"/>
  <c r="BM67" i="7"/>
  <c r="BT67" i="7" s="1"/>
  <c r="BM63" i="7"/>
  <c r="BT63" i="7" s="1"/>
  <c r="BM59" i="7"/>
  <c r="BT59" i="7" s="1"/>
  <c r="BM66" i="7"/>
  <c r="BT66" i="7" s="1"/>
  <c r="BM62" i="7"/>
  <c r="BT62" i="7" s="1"/>
  <c r="BM58" i="7"/>
  <c r="BT58" i="7" s="1"/>
  <c r="BM65" i="7"/>
  <c r="BT65" i="7" s="1"/>
  <c r="BM61" i="7"/>
  <c r="BT61" i="7" s="1"/>
  <c r="BM54" i="7"/>
  <c r="BT54" i="7" s="1"/>
  <c r="BM50" i="7"/>
  <c r="BT50" i="7" s="1"/>
  <c r="BM46" i="7"/>
  <c r="BT46" i="7" s="1"/>
  <c r="BM53" i="7"/>
  <c r="BT53" i="7" s="1"/>
  <c r="BM49" i="7"/>
  <c r="BT49" i="7" s="1"/>
  <c r="BM57" i="7"/>
  <c r="BT57" i="7" s="1"/>
  <c r="BM56" i="7"/>
  <c r="BT56" i="7" s="1"/>
  <c r="BM52" i="7"/>
  <c r="BT52" i="7" s="1"/>
  <c r="BM48" i="7"/>
  <c r="BT48" i="7" s="1"/>
  <c r="BM55" i="7"/>
  <c r="BT55" i="7" s="1"/>
  <c r="BM51" i="7"/>
  <c r="BT51" i="7" s="1"/>
  <c r="BM47" i="7"/>
  <c r="BT47" i="7" s="1"/>
  <c r="BM45" i="7"/>
  <c r="BT45" i="7" s="1"/>
  <c r="BM41" i="7"/>
  <c r="BT41" i="7" s="1"/>
  <c r="BM37" i="7"/>
  <c r="BT37" i="7" s="1"/>
  <c r="BM33" i="7"/>
  <c r="BT33" i="7" s="1"/>
  <c r="BM29" i="7"/>
  <c r="BT29" i="7" s="1"/>
  <c r="BM44" i="7"/>
  <c r="BT44" i="7" s="1"/>
  <c r="BM40" i="7"/>
  <c r="BT40" i="7" s="1"/>
  <c r="BM36" i="7"/>
  <c r="BT36" i="7" s="1"/>
  <c r="BM32" i="7"/>
  <c r="BT32" i="7" s="1"/>
  <c r="BM43" i="7"/>
  <c r="BT43" i="7" s="1"/>
  <c r="BM39" i="7"/>
  <c r="BT39" i="7" s="1"/>
  <c r="BM35" i="7"/>
  <c r="BT35" i="7" s="1"/>
  <c r="BM31" i="7"/>
  <c r="BT31" i="7" s="1"/>
  <c r="BM27" i="7"/>
  <c r="BT27" i="7" s="1"/>
  <c r="BM42" i="7"/>
  <c r="BT42" i="7" s="1"/>
  <c r="BM38" i="7"/>
  <c r="BT38" i="7" s="1"/>
  <c r="BM34" i="7"/>
  <c r="BT34" i="7" s="1"/>
  <c r="BM30" i="7"/>
  <c r="BT30" i="7" s="1"/>
  <c r="BM28" i="7"/>
  <c r="BT28" i="7" s="1"/>
  <c r="BM24" i="7"/>
  <c r="BT24" i="7" s="1"/>
  <c r="BM20" i="7"/>
  <c r="BT20" i="7" s="1"/>
  <c r="BM16" i="7"/>
  <c r="BT16" i="7" s="1"/>
  <c r="BM23" i="7"/>
  <c r="BT23" i="7" s="1"/>
  <c r="BM19" i="7"/>
  <c r="BT19" i="7" s="1"/>
  <c r="BM15" i="7"/>
  <c r="BT15" i="7" s="1"/>
  <c r="BM26" i="7"/>
  <c r="BT26" i="7" s="1"/>
  <c r="BM22" i="7"/>
  <c r="BT22" i="7" s="1"/>
  <c r="BM18" i="7"/>
  <c r="BT18" i="7" s="1"/>
  <c r="BM14" i="7"/>
  <c r="BT14" i="7" s="1"/>
  <c r="AU13" i="7"/>
  <c r="BM25" i="7"/>
  <c r="BT25" i="7" s="1"/>
  <c r="BM21" i="7"/>
  <c r="BT21" i="7" s="1"/>
  <c r="BM17" i="7"/>
  <c r="BT17" i="7" s="1"/>
  <c r="BM13" i="7"/>
  <c r="AW111" i="7"/>
  <c r="AW110" i="7"/>
  <c r="AW112" i="7"/>
  <c r="AW109" i="7"/>
  <c r="AW108" i="7"/>
  <c r="AW106" i="7"/>
  <c r="AW105" i="7"/>
  <c r="AW104" i="7"/>
  <c r="AW107" i="7"/>
  <c r="AW103" i="7"/>
  <c r="AW102" i="7"/>
  <c r="AW101" i="7"/>
  <c r="AW100" i="7"/>
  <c r="AW97" i="7"/>
  <c r="AW96" i="7"/>
  <c r="AW99" i="7"/>
  <c r="AW95" i="7"/>
  <c r="AW94" i="7"/>
  <c r="AW90" i="7"/>
  <c r="AW93" i="7"/>
  <c r="AW89" i="7"/>
  <c r="AW92" i="7"/>
  <c r="AW88" i="7"/>
  <c r="AW98" i="7"/>
  <c r="AW85" i="7"/>
  <c r="AW81" i="7"/>
  <c r="AW91" i="7"/>
  <c r="AW84" i="7"/>
  <c r="AW87" i="7"/>
  <c r="AW83" i="7"/>
  <c r="AW78" i="7"/>
  <c r="AW74" i="7"/>
  <c r="AW77" i="7"/>
  <c r="AW73" i="7"/>
  <c r="AW76" i="7"/>
  <c r="AW72" i="7"/>
  <c r="AW86" i="7"/>
  <c r="AW82" i="7"/>
  <c r="AW80" i="7"/>
  <c r="AW71" i="7"/>
  <c r="AW79" i="7"/>
  <c r="AW75" i="7"/>
  <c r="AW70" i="7"/>
  <c r="AW69" i="7"/>
  <c r="AW65" i="7"/>
  <c r="AW61" i="7"/>
  <c r="AW68" i="7"/>
  <c r="AW64" i="7"/>
  <c r="AW60" i="7"/>
  <c r="AW67" i="7"/>
  <c r="AW63" i="7"/>
  <c r="AW59" i="7"/>
  <c r="AW66" i="7"/>
  <c r="AW62" i="7"/>
  <c r="AW58" i="7"/>
  <c r="AW55" i="7"/>
  <c r="AW51" i="7"/>
  <c r="AW47" i="7"/>
  <c r="AW54" i="7"/>
  <c r="AW50" i="7"/>
  <c r="AW57" i="7"/>
  <c r="AW53" i="7"/>
  <c r="AW49" i="7"/>
  <c r="AW56" i="7"/>
  <c r="AW52" i="7"/>
  <c r="AW48" i="7"/>
  <c r="AW42" i="7"/>
  <c r="AW38" i="7"/>
  <c r="AW34" i="7"/>
  <c r="AW30" i="7"/>
  <c r="AW45" i="7"/>
  <c r="AW41" i="7"/>
  <c r="AW37" i="7"/>
  <c r="AW33" i="7"/>
  <c r="AW44" i="7"/>
  <c r="AW40" i="7"/>
  <c r="AW36" i="7"/>
  <c r="AW32" i="7"/>
  <c r="AW28" i="7"/>
  <c r="AW46" i="7"/>
  <c r="AW43" i="7"/>
  <c r="AW39" i="7"/>
  <c r="AW35" i="7"/>
  <c r="AW31" i="7"/>
  <c r="AW25" i="7"/>
  <c r="AW21" i="7"/>
  <c r="AW17" i="7"/>
  <c r="AW13" i="7"/>
  <c r="AW24" i="7"/>
  <c r="AW20" i="7"/>
  <c r="AW16" i="7"/>
  <c r="AW23" i="7"/>
  <c r="AW19" i="7"/>
  <c r="AW15" i="7"/>
  <c r="AW29" i="7"/>
  <c r="AW27" i="7"/>
  <c r="AW26" i="7"/>
  <c r="AW22" i="7"/>
  <c r="AW18" i="7"/>
  <c r="AW14" i="7"/>
  <c r="BL112" i="7"/>
  <c r="BS112" i="7" s="1"/>
  <c r="BL111" i="7"/>
  <c r="BS111" i="7" s="1"/>
  <c r="BL110" i="7"/>
  <c r="BS110" i="7" s="1"/>
  <c r="BL109" i="7"/>
  <c r="BS109" i="7" s="1"/>
  <c r="BL108" i="7"/>
  <c r="BS108" i="7" s="1"/>
  <c r="BL106" i="7"/>
  <c r="BS106" i="7" s="1"/>
  <c r="BL105" i="7"/>
  <c r="BS105" i="7" s="1"/>
  <c r="BL104" i="7"/>
  <c r="BS104" i="7" s="1"/>
  <c r="BL103" i="7"/>
  <c r="BS103" i="7" s="1"/>
  <c r="BL102" i="7"/>
  <c r="BS102" i="7" s="1"/>
  <c r="BL101" i="7"/>
  <c r="BS101" i="7" s="1"/>
  <c r="BL97" i="7"/>
  <c r="BS97" i="7" s="1"/>
  <c r="BL96" i="7"/>
  <c r="BS96" i="7" s="1"/>
  <c r="BL100" i="7"/>
  <c r="BS100" i="7" s="1"/>
  <c r="BL99" i="7"/>
  <c r="BS99" i="7" s="1"/>
  <c r="BL95" i="7"/>
  <c r="BS95" i="7" s="1"/>
  <c r="BL94" i="7"/>
  <c r="BS94" i="7" s="1"/>
  <c r="BL90" i="7"/>
  <c r="BS90" i="7" s="1"/>
  <c r="BL107" i="7"/>
  <c r="BS107" i="7" s="1"/>
  <c r="BL93" i="7"/>
  <c r="BS93" i="7" s="1"/>
  <c r="BL89" i="7"/>
  <c r="BS89" i="7" s="1"/>
  <c r="BL98" i="7"/>
  <c r="BS98" i="7" s="1"/>
  <c r="BL92" i="7"/>
  <c r="BS92" i="7" s="1"/>
  <c r="BL88" i="7"/>
  <c r="BS88" i="7" s="1"/>
  <c r="BL91" i="7"/>
  <c r="BS91" i="7" s="1"/>
  <c r="BL87" i="7"/>
  <c r="BS87" i="7" s="1"/>
  <c r="BL85" i="7"/>
  <c r="BS85" i="7" s="1"/>
  <c r="BL81" i="7"/>
  <c r="BS81" i="7" s="1"/>
  <c r="BL84" i="7"/>
  <c r="BS84" i="7" s="1"/>
  <c r="BL83" i="7"/>
  <c r="BS83" i="7" s="1"/>
  <c r="BL78" i="7"/>
  <c r="BS78" i="7" s="1"/>
  <c r="BL74" i="7"/>
  <c r="BS74" i="7" s="1"/>
  <c r="BL80" i="7"/>
  <c r="BS80" i="7" s="1"/>
  <c r="BL77" i="7"/>
  <c r="BS77" i="7" s="1"/>
  <c r="BL73" i="7"/>
  <c r="BS73" i="7" s="1"/>
  <c r="BL86" i="7"/>
  <c r="BS86" i="7" s="1"/>
  <c r="BL82" i="7"/>
  <c r="BS82" i="7" s="1"/>
  <c r="BL76" i="7"/>
  <c r="BS76" i="7" s="1"/>
  <c r="BL72" i="7"/>
  <c r="BS72" i="7" s="1"/>
  <c r="BL79" i="7"/>
  <c r="BS79" i="7" s="1"/>
  <c r="BL75" i="7"/>
  <c r="BS75" i="7" s="1"/>
  <c r="BL71" i="7"/>
  <c r="BS71" i="7" s="1"/>
  <c r="BL70" i="7"/>
  <c r="BS70" i="7" s="1"/>
  <c r="BL65" i="7"/>
  <c r="BS65" i="7" s="1"/>
  <c r="BL61" i="7"/>
  <c r="BS61" i="7" s="1"/>
  <c r="BL57" i="7"/>
  <c r="BS57" i="7" s="1"/>
  <c r="BL68" i="7"/>
  <c r="BS68" i="7" s="1"/>
  <c r="BL64" i="7"/>
  <c r="BS64" i="7" s="1"/>
  <c r="BL60" i="7"/>
  <c r="BS60" i="7" s="1"/>
  <c r="BL69" i="7"/>
  <c r="BS69" i="7" s="1"/>
  <c r="BL67" i="7"/>
  <c r="BS67" i="7" s="1"/>
  <c r="BL63" i="7"/>
  <c r="BS63" i="7" s="1"/>
  <c r="BL59" i="7"/>
  <c r="BS59" i="7" s="1"/>
  <c r="BL66" i="7"/>
  <c r="BS66" i="7" s="1"/>
  <c r="BL62" i="7"/>
  <c r="BS62" i="7" s="1"/>
  <c r="BL58" i="7"/>
  <c r="BS58" i="7" s="1"/>
  <c r="BL55" i="7"/>
  <c r="BS55" i="7" s="1"/>
  <c r="BL51" i="7"/>
  <c r="BS51" i="7" s="1"/>
  <c r="BL47" i="7"/>
  <c r="BS47" i="7" s="1"/>
  <c r="BL54" i="7"/>
  <c r="BS54" i="7" s="1"/>
  <c r="BL50" i="7"/>
  <c r="BS50" i="7" s="1"/>
  <c r="BL53" i="7"/>
  <c r="BS53" i="7" s="1"/>
  <c r="BL49" i="7"/>
  <c r="BS49" i="7" s="1"/>
  <c r="BL56" i="7"/>
  <c r="BS56" i="7" s="1"/>
  <c r="BL52" i="7"/>
  <c r="BS52" i="7" s="1"/>
  <c r="BL48" i="7"/>
  <c r="BS48" i="7" s="1"/>
  <c r="BL42" i="7"/>
  <c r="BS42" i="7" s="1"/>
  <c r="BL38" i="7"/>
  <c r="BS38" i="7" s="1"/>
  <c r="BL34" i="7"/>
  <c r="BS34" i="7" s="1"/>
  <c r="BL30" i="7"/>
  <c r="BS30" i="7" s="1"/>
  <c r="BL46" i="7"/>
  <c r="BS46" i="7" s="1"/>
  <c r="BL45" i="7"/>
  <c r="BS45" i="7" s="1"/>
  <c r="BL41" i="7"/>
  <c r="BS41" i="7" s="1"/>
  <c r="BL37" i="7"/>
  <c r="BS37" i="7" s="1"/>
  <c r="BL33" i="7"/>
  <c r="BS33" i="7" s="1"/>
  <c r="BL44" i="7"/>
  <c r="BS44" i="7" s="1"/>
  <c r="BL40" i="7"/>
  <c r="BS40" i="7" s="1"/>
  <c r="BL36" i="7"/>
  <c r="BS36" i="7" s="1"/>
  <c r="BL32" i="7"/>
  <c r="BS32" i="7" s="1"/>
  <c r="BL28" i="7"/>
  <c r="BS28" i="7" s="1"/>
  <c r="BL43" i="7"/>
  <c r="BS43" i="7" s="1"/>
  <c r="BL39" i="7"/>
  <c r="BS39" i="7" s="1"/>
  <c r="BL25" i="7"/>
  <c r="BS25" i="7" s="1"/>
  <c r="BL21" i="7"/>
  <c r="BS21" i="7" s="1"/>
  <c r="BL17" i="7"/>
  <c r="BS17" i="7" s="1"/>
  <c r="BL13" i="7"/>
  <c r="BL29" i="7"/>
  <c r="BS29" i="7" s="1"/>
  <c r="BL27" i="7"/>
  <c r="BS27" i="7" s="1"/>
  <c r="BL24" i="7"/>
  <c r="BS24" i="7" s="1"/>
  <c r="BL20" i="7"/>
  <c r="BS20" i="7" s="1"/>
  <c r="BL16" i="7"/>
  <c r="BS16" i="7" s="1"/>
  <c r="BL23" i="7"/>
  <c r="BS23" i="7" s="1"/>
  <c r="BL19" i="7"/>
  <c r="BS19" i="7" s="1"/>
  <c r="BL15" i="7"/>
  <c r="BS15" i="7" s="1"/>
  <c r="BL35" i="7"/>
  <c r="BS35" i="7" s="1"/>
  <c r="BL31" i="7"/>
  <c r="BS31" i="7" s="1"/>
  <c r="BL26" i="7"/>
  <c r="BS26" i="7" s="1"/>
  <c r="BL22" i="7"/>
  <c r="BS22" i="7" s="1"/>
  <c r="BL18" i="7"/>
  <c r="BS18" i="7" s="1"/>
  <c r="BL14" i="7"/>
  <c r="BS14" i="7" s="1"/>
  <c r="AT13" i="7"/>
  <c r="BJ112" i="7"/>
  <c r="BJ110" i="7"/>
  <c r="BJ109" i="7"/>
  <c r="BJ108" i="7"/>
  <c r="BJ107" i="7"/>
  <c r="BJ111" i="7"/>
  <c r="BJ106" i="7"/>
  <c r="BJ105" i="7"/>
  <c r="BJ103" i="7"/>
  <c r="BJ104" i="7"/>
  <c r="BJ102" i="7"/>
  <c r="BJ101" i="7"/>
  <c r="BJ98" i="7"/>
  <c r="BJ97" i="7"/>
  <c r="BJ96" i="7"/>
  <c r="BJ100" i="7"/>
  <c r="BJ95" i="7"/>
  <c r="BJ91" i="7"/>
  <c r="BJ87" i="7"/>
  <c r="BJ94" i="7"/>
  <c r="BJ90" i="7"/>
  <c r="BJ93" i="7"/>
  <c r="BJ89" i="7"/>
  <c r="BJ99" i="7"/>
  <c r="BJ88" i="7"/>
  <c r="BJ86" i="7"/>
  <c r="BJ82" i="7"/>
  <c r="BJ85" i="7"/>
  <c r="BJ84" i="7"/>
  <c r="BJ80" i="7"/>
  <c r="BJ79" i="7"/>
  <c r="BJ75" i="7"/>
  <c r="BJ92" i="7"/>
  <c r="BJ83" i="7"/>
  <c r="BJ81" i="7"/>
  <c r="BJ78" i="7"/>
  <c r="BJ74" i="7"/>
  <c r="BJ77" i="7"/>
  <c r="BJ73" i="7"/>
  <c r="BJ71" i="7"/>
  <c r="BJ70" i="7"/>
  <c r="BJ76" i="7"/>
  <c r="BJ72" i="7"/>
  <c r="BJ69" i="7"/>
  <c r="BJ66" i="7"/>
  <c r="BJ62" i="7"/>
  <c r="BJ58" i="7"/>
  <c r="BJ65" i="7"/>
  <c r="BJ61" i="7"/>
  <c r="BJ68" i="7"/>
  <c r="BJ64" i="7"/>
  <c r="BJ60" i="7"/>
  <c r="BJ67" i="7"/>
  <c r="BJ63" i="7"/>
  <c r="BJ59" i="7"/>
  <c r="BJ56" i="7"/>
  <c r="BJ52" i="7"/>
  <c r="BJ48" i="7"/>
  <c r="BJ55" i="7"/>
  <c r="BJ51" i="7"/>
  <c r="BJ47" i="7"/>
  <c r="BJ54" i="7"/>
  <c r="BJ50" i="7"/>
  <c r="BJ46" i="7"/>
  <c r="BJ57" i="7"/>
  <c r="BJ53" i="7"/>
  <c r="BJ49" i="7"/>
  <c r="BJ43" i="7"/>
  <c r="BJ39" i="7"/>
  <c r="BJ35" i="7"/>
  <c r="BJ31" i="7"/>
  <c r="BJ27" i="7"/>
  <c r="BJ42" i="7"/>
  <c r="BJ38" i="7"/>
  <c r="BJ34" i="7"/>
  <c r="BJ45" i="7"/>
  <c r="BJ41" i="7"/>
  <c r="BJ37" i="7"/>
  <c r="BJ33" i="7"/>
  <c r="BJ29" i="7"/>
  <c r="BJ44" i="7"/>
  <c r="BJ40" i="7"/>
  <c r="BJ26" i="7"/>
  <c r="BJ22" i="7"/>
  <c r="BJ18" i="7"/>
  <c r="BJ14" i="7"/>
  <c r="BJ30" i="7"/>
  <c r="BJ28" i="7"/>
  <c r="BJ25" i="7"/>
  <c r="BJ21" i="7"/>
  <c r="BJ17" i="7"/>
  <c r="BJ13" i="7"/>
  <c r="BJ36" i="7"/>
  <c r="BJ32" i="7"/>
  <c r="BJ24" i="7"/>
  <c r="BJ20" i="7"/>
  <c r="BJ16" i="7"/>
  <c r="BJ23" i="7"/>
  <c r="BJ19" i="7"/>
  <c r="BJ15" i="7"/>
  <c r="CG112" i="6"/>
  <c r="CP112" i="6" s="1"/>
  <c r="CG111" i="6"/>
  <c r="CP111" i="6" s="1"/>
  <c r="CG110" i="6"/>
  <c r="CP110" i="6" s="1"/>
  <c r="CG109" i="6"/>
  <c r="CP109" i="6" s="1"/>
  <c r="CG107" i="6"/>
  <c r="CP107" i="6" s="1"/>
  <c r="CG105" i="6"/>
  <c r="CP105" i="6" s="1"/>
  <c r="CG108" i="6"/>
  <c r="CP108" i="6" s="1"/>
  <c r="CG104" i="6"/>
  <c r="CP104" i="6" s="1"/>
  <c r="CG103" i="6"/>
  <c r="CP103" i="6" s="1"/>
  <c r="CG106" i="6"/>
  <c r="CP106" i="6" s="1"/>
  <c r="CG100" i="6"/>
  <c r="CP100" i="6" s="1"/>
  <c r="CG99" i="6"/>
  <c r="CP99" i="6" s="1"/>
  <c r="CG102" i="6"/>
  <c r="CP102" i="6" s="1"/>
  <c r="CG98" i="6"/>
  <c r="CP98" i="6" s="1"/>
  <c r="CG97" i="6"/>
  <c r="CP97" i="6" s="1"/>
  <c r="CG96" i="6"/>
  <c r="CP96" i="6" s="1"/>
  <c r="CG95" i="6"/>
  <c r="CP95" i="6" s="1"/>
  <c r="CG91" i="6"/>
  <c r="CP91" i="6" s="1"/>
  <c r="CG90" i="6"/>
  <c r="CP90" i="6" s="1"/>
  <c r="CG86" i="6"/>
  <c r="CP86" i="6" s="1"/>
  <c r="CG93" i="6"/>
  <c r="CP93" i="6" s="1"/>
  <c r="CG89" i="6"/>
  <c r="CP89" i="6" s="1"/>
  <c r="CG94" i="6"/>
  <c r="CP94" i="6" s="1"/>
  <c r="CG92" i="6"/>
  <c r="CP92" i="6" s="1"/>
  <c r="CG85" i="6"/>
  <c r="CP85" i="6" s="1"/>
  <c r="CG81" i="6"/>
  <c r="CP81" i="6" s="1"/>
  <c r="CG87" i="6"/>
  <c r="CP87" i="6" s="1"/>
  <c r="CG84" i="6"/>
  <c r="CP84" i="6" s="1"/>
  <c r="CG83" i="6"/>
  <c r="CP83" i="6" s="1"/>
  <c r="CG79" i="6"/>
  <c r="CP79" i="6" s="1"/>
  <c r="CG101" i="6"/>
  <c r="CP101" i="6" s="1"/>
  <c r="CG88" i="6"/>
  <c r="CP88" i="6" s="1"/>
  <c r="CG82" i="6"/>
  <c r="CP82" i="6" s="1"/>
  <c r="CG76" i="6"/>
  <c r="CP76" i="6" s="1"/>
  <c r="CG72" i="6"/>
  <c r="CP72" i="6" s="1"/>
  <c r="CG80" i="6"/>
  <c r="CP80" i="6" s="1"/>
  <c r="CG75" i="6"/>
  <c r="CP75" i="6" s="1"/>
  <c r="CG71" i="6"/>
  <c r="CP71" i="6" s="1"/>
  <c r="CG78" i="6"/>
  <c r="CP78" i="6" s="1"/>
  <c r="CG74" i="6"/>
  <c r="CP74" i="6" s="1"/>
  <c r="CG70" i="6"/>
  <c r="CP70" i="6" s="1"/>
  <c r="CG67" i="6"/>
  <c r="CP67" i="6" s="1"/>
  <c r="CG63" i="6"/>
  <c r="CP63" i="6" s="1"/>
  <c r="CG59" i="6"/>
  <c r="CP59" i="6" s="1"/>
  <c r="CG55" i="6"/>
  <c r="CP55" i="6" s="1"/>
  <c r="CG77" i="6"/>
  <c r="CP77" i="6" s="1"/>
  <c r="CG73" i="6"/>
  <c r="CP73" i="6" s="1"/>
  <c r="CG69" i="6"/>
  <c r="CP69" i="6" s="1"/>
  <c r="CG66" i="6"/>
  <c r="CP66" i="6" s="1"/>
  <c r="CG62" i="6"/>
  <c r="CP62" i="6" s="1"/>
  <c r="CG58" i="6"/>
  <c r="CP58" i="6" s="1"/>
  <c r="CG65" i="6"/>
  <c r="CP65" i="6" s="1"/>
  <c r="CG61" i="6"/>
  <c r="CP61" i="6" s="1"/>
  <c r="CG57" i="6"/>
  <c r="CP57" i="6" s="1"/>
  <c r="CG53" i="6"/>
  <c r="CP53" i="6" s="1"/>
  <c r="CG54" i="6"/>
  <c r="CP54" i="6" s="1"/>
  <c r="CG52" i="6"/>
  <c r="CP52" i="6" s="1"/>
  <c r="CG48" i="6"/>
  <c r="CP48" i="6" s="1"/>
  <c r="CG44" i="6"/>
  <c r="CP44" i="6" s="1"/>
  <c r="CG40" i="6"/>
  <c r="CP40" i="6" s="1"/>
  <c r="CG51" i="6"/>
  <c r="CP51" i="6" s="1"/>
  <c r="CG47" i="6"/>
  <c r="CP47" i="6" s="1"/>
  <c r="CG43" i="6"/>
  <c r="CP43" i="6" s="1"/>
  <c r="CG39" i="6"/>
  <c r="CP39" i="6" s="1"/>
  <c r="CG50" i="6"/>
  <c r="CP50" i="6" s="1"/>
  <c r="CG46" i="6"/>
  <c r="CP46" i="6" s="1"/>
  <c r="CG42" i="6"/>
  <c r="CP42" i="6" s="1"/>
  <c r="CG37" i="6"/>
  <c r="CP37" i="6" s="1"/>
  <c r="CG33" i="6"/>
  <c r="CP33" i="6" s="1"/>
  <c r="CG29" i="6"/>
  <c r="CP29" i="6" s="1"/>
  <c r="CG25" i="6"/>
  <c r="CP25" i="6" s="1"/>
  <c r="CG21" i="6"/>
  <c r="CP21" i="6" s="1"/>
  <c r="CG36" i="6"/>
  <c r="CP36" i="6" s="1"/>
  <c r="CG32" i="6"/>
  <c r="CP32" i="6" s="1"/>
  <c r="CG28" i="6"/>
  <c r="CP28" i="6" s="1"/>
  <c r="CG24" i="6"/>
  <c r="CP24" i="6" s="1"/>
  <c r="CG20" i="6"/>
  <c r="CP20" i="6" s="1"/>
  <c r="CG68" i="6"/>
  <c r="CP68" i="6" s="1"/>
  <c r="CG64" i="6"/>
  <c r="CP64" i="6" s="1"/>
  <c r="CG60" i="6"/>
  <c r="CP60" i="6" s="1"/>
  <c r="CG56" i="6"/>
  <c r="CP56" i="6" s="1"/>
  <c r="CG35" i="6"/>
  <c r="CP35" i="6" s="1"/>
  <c r="CG31" i="6"/>
  <c r="CP31" i="6" s="1"/>
  <c r="CG27" i="6"/>
  <c r="CP27" i="6" s="1"/>
  <c r="CG23" i="6"/>
  <c r="CP23" i="6" s="1"/>
  <c r="CG17" i="6"/>
  <c r="CP17" i="6" s="1"/>
  <c r="CG13" i="6"/>
  <c r="CG41" i="6"/>
  <c r="CP41" i="6" s="1"/>
  <c r="CG38" i="6"/>
  <c r="CP38" i="6" s="1"/>
  <c r="CG16" i="6"/>
  <c r="CP16" i="6" s="1"/>
  <c r="BQ13" i="6"/>
  <c r="CG45" i="6"/>
  <c r="CP45" i="6" s="1"/>
  <c r="CG19" i="6"/>
  <c r="CP19" i="6" s="1"/>
  <c r="CG15" i="6"/>
  <c r="CP15" i="6" s="1"/>
  <c r="CG49" i="6"/>
  <c r="CP49" i="6" s="1"/>
  <c r="CG34" i="6"/>
  <c r="CP34" i="6" s="1"/>
  <c r="CG30" i="6"/>
  <c r="CP30" i="6" s="1"/>
  <c r="CG22" i="6"/>
  <c r="CP22" i="6" s="1"/>
  <c r="CG14" i="6"/>
  <c r="CP14" i="6" s="1"/>
  <c r="CG26" i="6"/>
  <c r="CP26" i="6" s="1"/>
  <c r="CG18" i="6"/>
  <c r="CP18" i="6" s="1"/>
  <c r="BJ111" i="6"/>
  <c r="BJ110" i="6"/>
  <c r="BJ109" i="6"/>
  <c r="BJ112" i="6"/>
  <c r="BJ108" i="6"/>
  <c r="BJ104" i="6"/>
  <c r="BJ107" i="6"/>
  <c r="BJ103" i="6"/>
  <c r="BJ106" i="6"/>
  <c r="BJ102" i="6"/>
  <c r="BJ101" i="6"/>
  <c r="BJ97" i="6"/>
  <c r="BJ100" i="6"/>
  <c r="BJ96" i="6"/>
  <c r="BJ105" i="6"/>
  <c r="BJ95" i="6"/>
  <c r="BJ94" i="6"/>
  <c r="BJ90" i="6"/>
  <c r="BJ99" i="6"/>
  <c r="BJ93" i="6"/>
  <c r="BJ89" i="6"/>
  <c r="BJ98" i="6"/>
  <c r="BJ92" i="6"/>
  <c r="BJ88" i="6"/>
  <c r="BJ91" i="6"/>
  <c r="BJ84" i="6"/>
  <c r="BJ80" i="6"/>
  <c r="BJ86" i="6"/>
  <c r="BJ83" i="6"/>
  <c r="BJ87" i="6"/>
  <c r="BJ82" i="6"/>
  <c r="BJ75" i="6"/>
  <c r="BJ71" i="6"/>
  <c r="BJ78" i="6"/>
  <c r="BJ74" i="6"/>
  <c r="BJ85" i="6"/>
  <c r="BJ81" i="6"/>
  <c r="BJ79" i="6"/>
  <c r="BJ77" i="6"/>
  <c r="BJ73" i="6"/>
  <c r="BJ69" i="6"/>
  <c r="BJ66" i="6"/>
  <c r="BJ62" i="6"/>
  <c r="BJ58" i="6"/>
  <c r="BJ54" i="6"/>
  <c r="BJ65" i="6"/>
  <c r="BJ61" i="6"/>
  <c r="BJ57" i="6"/>
  <c r="BJ70" i="6"/>
  <c r="BJ68" i="6"/>
  <c r="BJ64" i="6"/>
  <c r="BJ60" i="6"/>
  <c r="BJ56" i="6"/>
  <c r="BJ76" i="6"/>
  <c r="BJ51" i="6"/>
  <c r="BJ47" i="6"/>
  <c r="BJ43" i="6"/>
  <c r="BJ67" i="6"/>
  <c r="BJ63" i="6"/>
  <c r="BJ59" i="6"/>
  <c r="BJ55" i="6"/>
  <c r="BJ53" i="6"/>
  <c r="BJ50" i="6"/>
  <c r="BJ46" i="6"/>
  <c r="BJ42" i="6"/>
  <c r="BJ72" i="6"/>
  <c r="BJ49" i="6"/>
  <c r="BJ45" i="6"/>
  <c r="BJ41" i="6"/>
  <c r="BJ36" i="6"/>
  <c r="BJ32" i="6"/>
  <c r="BJ28" i="6"/>
  <c r="BJ24" i="6"/>
  <c r="BJ20" i="6"/>
  <c r="BJ40" i="6"/>
  <c r="BJ39" i="6"/>
  <c r="BJ35" i="6"/>
  <c r="BJ31" i="6"/>
  <c r="BJ27" i="6"/>
  <c r="BJ23" i="6"/>
  <c r="BJ52" i="6"/>
  <c r="BJ48" i="6"/>
  <c r="BJ44" i="6"/>
  <c r="BJ38" i="6"/>
  <c r="BJ34" i="6"/>
  <c r="BJ30" i="6"/>
  <c r="BJ26" i="6"/>
  <c r="BJ22" i="6"/>
  <c r="BJ21" i="6"/>
  <c r="BJ16" i="6"/>
  <c r="BJ19" i="6"/>
  <c r="BJ15" i="6"/>
  <c r="BJ37" i="6"/>
  <c r="BJ33" i="6"/>
  <c r="BJ29" i="6"/>
  <c r="BJ25" i="6"/>
  <c r="BJ18" i="6"/>
  <c r="BJ14" i="6"/>
  <c r="BJ17" i="6"/>
  <c r="BJ13" i="6"/>
  <c r="BI112" i="6"/>
  <c r="BI111" i="6"/>
  <c r="BI110" i="6"/>
  <c r="BI109" i="6"/>
  <c r="BI108" i="6"/>
  <c r="BI105" i="6"/>
  <c r="BI104" i="6"/>
  <c r="BI107" i="6"/>
  <c r="BI103" i="6"/>
  <c r="BI100" i="6"/>
  <c r="BI99" i="6"/>
  <c r="BI102" i="6"/>
  <c r="BI98" i="6"/>
  <c r="BI97" i="6"/>
  <c r="BI106" i="6"/>
  <c r="BI101" i="6"/>
  <c r="BI96" i="6"/>
  <c r="BI91" i="6"/>
  <c r="BI94" i="6"/>
  <c r="BI90" i="6"/>
  <c r="BI86" i="6"/>
  <c r="BI93" i="6"/>
  <c r="BI89" i="6"/>
  <c r="BI95" i="6"/>
  <c r="BI85" i="6"/>
  <c r="BI81" i="6"/>
  <c r="BI84" i="6"/>
  <c r="BI88" i="6"/>
  <c r="BI83" i="6"/>
  <c r="BI79" i="6"/>
  <c r="BI76" i="6"/>
  <c r="BI72" i="6"/>
  <c r="BI75" i="6"/>
  <c r="BI71" i="6"/>
  <c r="BI92" i="6"/>
  <c r="BI78" i="6"/>
  <c r="BI74" i="6"/>
  <c r="BI70" i="6"/>
  <c r="BI77" i="6"/>
  <c r="BI73" i="6"/>
  <c r="BI67" i="6"/>
  <c r="BI63" i="6"/>
  <c r="BI59" i="6"/>
  <c r="BI55" i="6"/>
  <c r="BI87" i="6"/>
  <c r="BI82" i="6"/>
  <c r="BI66" i="6"/>
  <c r="BI62" i="6"/>
  <c r="BI58" i="6"/>
  <c r="BI80" i="6"/>
  <c r="BI65" i="6"/>
  <c r="BI61" i="6"/>
  <c r="BI57" i="6"/>
  <c r="BI53" i="6"/>
  <c r="BI52" i="6"/>
  <c r="BI48" i="6"/>
  <c r="BI44" i="6"/>
  <c r="BI40" i="6"/>
  <c r="BI51" i="6"/>
  <c r="BI47" i="6"/>
  <c r="BI43" i="6"/>
  <c r="BI39" i="6"/>
  <c r="BI69" i="6"/>
  <c r="BI68" i="6"/>
  <c r="BI64" i="6"/>
  <c r="BI60" i="6"/>
  <c r="BI56" i="6"/>
  <c r="BI54" i="6"/>
  <c r="BI50" i="6"/>
  <c r="BI46" i="6"/>
  <c r="BI42" i="6"/>
  <c r="BI37" i="6"/>
  <c r="BI33" i="6"/>
  <c r="BI29" i="6"/>
  <c r="BI25" i="6"/>
  <c r="BI21" i="6"/>
  <c r="BI36" i="6"/>
  <c r="BI32" i="6"/>
  <c r="BI28" i="6"/>
  <c r="BI24" i="6"/>
  <c r="BI20" i="6"/>
  <c r="BI49" i="6"/>
  <c r="BI45" i="6"/>
  <c r="BI41" i="6"/>
  <c r="BI35" i="6"/>
  <c r="BI31" i="6"/>
  <c r="BI27" i="6"/>
  <c r="BI38" i="6"/>
  <c r="BI17" i="6"/>
  <c r="BI13" i="6"/>
  <c r="BI22" i="6"/>
  <c r="BI16" i="6"/>
  <c r="BI34" i="6"/>
  <c r="BI30" i="6"/>
  <c r="BI26" i="6"/>
  <c r="BI23" i="6"/>
  <c r="BI19" i="6"/>
  <c r="BI15" i="6"/>
  <c r="BI18" i="6"/>
  <c r="BI14" i="6"/>
  <c r="BL112" i="6"/>
  <c r="BS112" i="6" s="1"/>
  <c r="BL109" i="6"/>
  <c r="BS109" i="6" s="1"/>
  <c r="BL111" i="6"/>
  <c r="BS111" i="6" s="1"/>
  <c r="BL110" i="6"/>
  <c r="BS110" i="6" s="1"/>
  <c r="BL108" i="6"/>
  <c r="BS108" i="6" s="1"/>
  <c r="BL107" i="6"/>
  <c r="BS107" i="6" s="1"/>
  <c r="BL103" i="6"/>
  <c r="BS103" i="6" s="1"/>
  <c r="BL106" i="6"/>
  <c r="BS106" i="6" s="1"/>
  <c r="BL105" i="6"/>
  <c r="BS105" i="6" s="1"/>
  <c r="BL102" i="6"/>
  <c r="BS102" i="6" s="1"/>
  <c r="BL104" i="6"/>
  <c r="BS104" i="6" s="1"/>
  <c r="BL101" i="6"/>
  <c r="BS101" i="6" s="1"/>
  <c r="BL100" i="6"/>
  <c r="BS100" i="6" s="1"/>
  <c r="BL96" i="6"/>
  <c r="BS96" i="6" s="1"/>
  <c r="BL95" i="6"/>
  <c r="BS95" i="6" s="1"/>
  <c r="BL99" i="6"/>
  <c r="BS99" i="6" s="1"/>
  <c r="BL98" i="6"/>
  <c r="BS98" i="6" s="1"/>
  <c r="BL94" i="6"/>
  <c r="BS94" i="6" s="1"/>
  <c r="BL97" i="6"/>
  <c r="BS97" i="6" s="1"/>
  <c r="BL93" i="6"/>
  <c r="BS93" i="6" s="1"/>
  <c r="BL89" i="6"/>
  <c r="BS89" i="6" s="1"/>
  <c r="BL92" i="6"/>
  <c r="BS92" i="6" s="1"/>
  <c r="BL88" i="6"/>
  <c r="BS88" i="6" s="1"/>
  <c r="BL91" i="6"/>
  <c r="BS91" i="6" s="1"/>
  <c r="BL87" i="6"/>
  <c r="BS87" i="6" s="1"/>
  <c r="BL90" i="6"/>
  <c r="BS90" i="6" s="1"/>
  <c r="BL86" i="6"/>
  <c r="BS86" i="6" s="1"/>
  <c r="BL83" i="6"/>
  <c r="BS83" i="6" s="1"/>
  <c r="BL79" i="6"/>
  <c r="BS79" i="6" s="1"/>
  <c r="BL82" i="6"/>
  <c r="BS82" i="6" s="1"/>
  <c r="BL85" i="6"/>
  <c r="BS85" i="6" s="1"/>
  <c r="BL81" i="6"/>
  <c r="BS81" i="6" s="1"/>
  <c r="BL78" i="6"/>
  <c r="BS78" i="6" s="1"/>
  <c r="BL74" i="6"/>
  <c r="BS74" i="6" s="1"/>
  <c r="BL70" i="6"/>
  <c r="BS70" i="6" s="1"/>
  <c r="BL77" i="6"/>
  <c r="BS77" i="6" s="1"/>
  <c r="BL73" i="6"/>
  <c r="BS73" i="6" s="1"/>
  <c r="BL80" i="6"/>
  <c r="BS80" i="6" s="1"/>
  <c r="BL76" i="6"/>
  <c r="BS76" i="6" s="1"/>
  <c r="BL72" i="6"/>
  <c r="BS72" i="6" s="1"/>
  <c r="BL84" i="6"/>
  <c r="BS84" i="6" s="1"/>
  <c r="BL75" i="6"/>
  <c r="BS75" i="6" s="1"/>
  <c r="BL71" i="6"/>
  <c r="BS71" i="6" s="1"/>
  <c r="BL65" i="6"/>
  <c r="BS65" i="6" s="1"/>
  <c r="BL61" i="6"/>
  <c r="BS61" i="6" s="1"/>
  <c r="BL57" i="6"/>
  <c r="BS57" i="6" s="1"/>
  <c r="BL53" i="6"/>
  <c r="BS53" i="6" s="1"/>
  <c r="BL68" i="6"/>
  <c r="BS68" i="6" s="1"/>
  <c r="BL64" i="6"/>
  <c r="BS64" i="6" s="1"/>
  <c r="BL60" i="6"/>
  <c r="BS60" i="6" s="1"/>
  <c r="BL56" i="6"/>
  <c r="BS56" i="6" s="1"/>
  <c r="BL69" i="6"/>
  <c r="BS69" i="6" s="1"/>
  <c r="BL67" i="6"/>
  <c r="BS67" i="6" s="1"/>
  <c r="BL63" i="6"/>
  <c r="BS63" i="6" s="1"/>
  <c r="BL59" i="6"/>
  <c r="BS59" i="6" s="1"/>
  <c r="BL55" i="6"/>
  <c r="BS55" i="6" s="1"/>
  <c r="BL50" i="6"/>
  <c r="BS50" i="6" s="1"/>
  <c r="BL46" i="6"/>
  <c r="BS46" i="6" s="1"/>
  <c r="BL42" i="6"/>
  <c r="BS42" i="6" s="1"/>
  <c r="BL54" i="6"/>
  <c r="BS54" i="6" s="1"/>
  <c r="BL49" i="6"/>
  <c r="BS49" i="6" s="1"/>
  <c r="BL45" i="6"/>
  <c r="BS45" i="6" s="1"/>
  <c r="BL41" i="6"/>
  <c r="BS41" i="6" s="1"/>
  <c r="BL66" i="6"/>
  <c r="BS66" i="6" s="1"/>
  <c r="BL62" i="6"/>
  <c r="BS62" i="6" s="1"/>
  <c r="BL58" i="6"/>
  <c r="BS58" i="6" s="1"/>
  <c r="BL52" i="6"/>
  <c r="BS52" i="6" s="1"/>
  <c r="BL48" i="6"/>
  <c r="BS48" i="6" s="1"/>
  <c r="BL44" i="6"/>
  <c r="BS44" i="6" s="1"/>
  <c r="BL51" i="6"/>
  <c r="BS51" i="6" s="1"/>
  <c r="BL47" i="6"/>
  <c r="BS47" i="6" s="1"/>
  <c r="BL43" i="6"/>
  <c r="BS43" i="6" s="1"/>
  <c r="BL40" i="6"/>
  <c r="BS40" i="6" s="1"/>
  <c r="BL39" i="6"/>
  <c r="BS39" i="6" s="1"/>
  <c r="BL35" i="6"/>
  <c r="BS35" i="6" s="1"/>
  <c r="BL31" i="6"/>
  <c r="BS31" i="6" s="1"/>
  <c r="BL27" i="6"/>
  <c r="BS27" i="6" s="1"/>
  <c r="BL23" i="6"/>
  <c r="BS23" i="6" s="1"/>
  <c r="BL38" i="6"/>
  <c r="BS38" i="6" s="1"/>
  <c r="BL34" i="6"/>
  <c r="BS34" i="6" s="1"/>
  <c r="BL30" i="6"/>
  <c r="BS30" i="6" s="1"/>
  <c r="BL26" i="6"/>
  <c r="BS26" i="6" s="1"/>
  <c r="BL22" i="6"/>
  <c r="BS22" i="6" s="1"/>
  <c r="BL37" i="6"/>
  <c r="BS37" i="6" s="1"/>
  <c r="BL33" i="6"/>
  <c r="BS33" i="6" s="1"/>
  <c r="BL29" i="6"/>
  <c r="BS29" i="6" s="1"/>
  <c r="BL25" i="6"/>
  <c r="BS25" i="6" s="1"/>
  <c r="BL36" i="6"/>
  <c r="BS36" i="6" s="1"/>
  <c r="BL32" i="6"/>
  <c r="BS32" i="6" s="1"/>
  <c r="BL28" i="6"/>
  <c r="BS28" i="6" s="1"/>
  <c r="BL19" i="6"/>
  <c r="BS19" i="6" s="1"/>
  <c r="BL15" i="6"/>
  <c r="BS15" i="6" s="1"/>
  <c r="BL24" i="6"/>
  <c r="BS24" i="6" s="1"/>
  <c r="BL20" i="6"/>
  <c r="BS20" i="6" s="1"/>
  <c r="BL18" i="6"/>
  <c r="BS18" i="6" s="1"/>
  <c r="BL14" i="6"/>
  <c r="BS14" i="6" s="1"/>
  <c r="AT13" i="6"/>
  <c r="BL17" i="6"/>
  <c r="BS17" i="6" s="1"/>
  <c r="BL13" i="6"/>
  <c r="BL21" i="6"/>
  <c r="BS21" i="6" s="1"/>
  <c r="BL16" i="6"/>
  <c r="BS16" i="6" s="1"/>
  <c r="CL112" i="6"/>
  <c r="CS112" i="6" s="1"/>
  <c r="CL111" i="6"/>
  <c r="CS111" i="6" s="1"/>
  <c r="CL110" i="6"/>
  <c r="CS110" i="6" s="1"/>
  <c r="CL109" i="6"/>
  <c r="CS109" i="6" s="1"/>
  <c r="CL107" i="6"/>
  <c r="CS107" i="6" s="1"/>
  <c r="CL108" i="6"/>
  <c r="CS108" i="6" s="1"/>
  <c r="CL105" i="6"/>
  <c r="CS105" i="6" s="1"/>
  <c r="CL104" i="6"/>
  <c r="CS104" i="6" s="1"/>
  <c r="CL103" i="6"/>
  <c r="CS103" i="6" s="1"/>
  <c r="CL100" i="6"/>
  <c r="CS100" i="6" s="1"/>
  <c r="CL99" i="6"/>
  <c r="CS99" i="6" s="1"/>
  <c r="CL102" i="6"/>
  <c r="CS102" i="6" s="1"/>
  <c r="CL106" i="6"/>
  <c r="CS106" i="6" s="1"/>
  <c r="CL98" i="6"/>
  <c r="CS98" i="6" s="1"/>
  <c r="CL97" i="6"/>
  <c r="CS97" i="6" s="1"/>
  <c r="CL101" i="6"/>
  <c r="CS101" i="6" s="1"/>
  <c r="CL96" i="6"/>
  <c r="CS96" i="6" s="1"/>
  <c r="CL91" i="6"/>
  <c r="CS91" i="6" s="1"/>
  <c r="CL94" i="6"/>
  <c r="CS94" i="6" s="1"/>
  <c r="CL90" i="6"/>
  <c r="CS90" i="6" s="1"/>
  <c r="CL86" i="6"/>
  <c r="CS86" i="6" s="1"/>
  <c r="CL93" i="6"/>
  <c r="CS93" i="6" s="1"/>
  <c r="CL89" i="6"/>
  <c r="CS89" i="6" s="1"/>
  <c r="CL85" i="6"/>
  <c r="CS85" i="6" s="1"/>
  <c r="CL81" i="6"/>
  <c r="CS81" i="6" s="1"/>
  <c r="CL84" i="6"/>
  <c r="CS84" i="6" s="1"/>
  <c r="CL95" i="6"/>
  <c r="CS95" i="6" s="1"/>
  <c r="CL88" i="6"/>
  <c r="CS88" i="6" s="1"/>
  <c r="CL83" i="6"/>
  <c r="CS83" i="6" s="1"/>
  <c r="CL79" i="6"/>
  <c r="CS79" i="6" s="1"/>
  <c r="CL92" i="6"/>
  <c r="CS92" i="6" s="1"/>
  <c r="CL87" i="6"/>
  <c r="CS87" i="6" s="1"/>
  <c r="CL76" i="6"/>
  <c r="CS76" i="6" s="1"/>
  <c r="CL72" i="6"/>
  <c r="CS72" i="6" s="1"/>
  <c r="CL75" i="6"/>
  <c r="CS75" i="6" s="1"/>
  <c r="CL71" i="6"/>
  <c r="CS71" i="6" s="1"/>
  <c r="CL78" i="6"/>
  <c r="CS78" i="6" s="1"/>
  <c r="CL74" i="6"/>
  <c r="CS74" i="6" s="1"/>
  <c r="CL70" i="6"/>
  <c r="CS70" i="6" s="1"/>
  <c r="CL77" i="6"/>
  <c r="CS77" i="6" s="1"/>
  <c r="CL73" i="6"/>
  <c r="CS73" i="6" s="1"/>
  <c r="CL67" i="6"/>
  <c r="CS67" i="6" s="1"/>
  <c r="CL63" i="6"/>
  <c r="CS63" i="6" s="1"/>
  <c r="CL59" i="6"/>
  <c r="CS59" i="6" s="1"/>
  <c r="CL55" i="6"/>
  <c r="CS55" i="6" s="1"/>
  <c r="CL66" i="6"/>
  <c r="CS66" i="6" s="1"/>
  <c r="CL62" i="6"/>
  <c r="CS62" i="6" s="1"/>
  <c r="CL58" i="6"/>
  <c r="CS58" i="6" s="1"/>
  <c r="CL65" i="6"/>
  <c r="CS65" i="6" s="1"/>
  <c r="CL61" i="6"/>
  <c r="CS61" i="6" s="1"/>
  <c r="CL57" i="6"/>
  <c r="CS57" i="6" s="1"/>
  <c r="CL53" i="6"/>
  <c r="CS53" i="6" s="1"/>
  <c r="CL80" i="6"/>
  <c r="CS80" i="6" s="1"/>
  <c r="CL52" i="6"/>
  <c r="CS52" i="6" s="1"/>
  <c r="CL48" i="6"/>
  <c r="CS48" i="6" s="1"/>
  <c r="CL44" i="6"/>
  <c r="CS44" i="6" s="1"/>
  <c r="CL40" i="6"/>
  <c r="CS40" i="6" s="1"/>
  <c r="CL51" i="6"/>
  <c r="CS51" i="6" s="1"/>
  <c r="CL47" i="6"/>
  <c r="CS47" i="6" s="1"/>
  <c r="CL43" i="6"/>
  <c r="CS43" i="6" s="1"/>
  <c r="CL39" i="6"/>
  <c r="CS39" i="6" s="1"/>
  <c r="CL82" i="6"/>
  <c r="CS82" i="6" s="1"/>
  <c r="CL68" i="6"/>
  <c r="CS68" i="6" s="1"/>
  <c r="CL64" i="6"/>
  <c r="CS64" i="6" s="1"/>
  <c r="CL60" i="6"/>
  <c r="CS60" i="6" s="1"/>
  <c r="CL56" i="6"/>
  <c r="CS56" i="6" s="1"/>
  <c r="CL54" i="6"/>
  <c r="CS54" i="6" s="1"/>
  <c r="CL50" i="6"/>
  <c r="CS50" i="6" s="1"/>
  <c r="CL46" i="6"/>
  <c r="CS46" i="6" s="1"/>
  <c r="CL42" i="6"/>
  <c r="CS42" i="6" s="1"/>
  <c r="CL69" i="6"/>
  <c r="CS69" i="6" s="1"/>
  <c r="CL37" i="6"/>
  <c r="CS37" i="6" s="1"/>
  <c r="CL33" i="6"/>
  <c r="CS33" i="6" s="1"/>
  <c r="CL29" i="6"/>
  <c r="CS29" i="6" s="1"/>
  <c r="CL25" i="6"/>
  <c r="CS25" i="6" s="1"/>
  <c r="CL21" i="6"/>
  <c r="CS21" i="6" s="1"/>
  <c r="CL36" i="6"/>
  <c r="CS36" i="6" s="1"/>
  <c r="CL32" i="6"/>
  <c r="CS32" i="6" s="1"/>
  <c r="CL28" i="6"/>
  <c r="CS28" i="6" s="1"/>
  <c r="CL24" i="6"/>
  <c r="CS24" i="6" s="1"/>
  <c r="CL20" i="6"/>
  <c r="CS20" i="6" s="1"/>
  <c r="CL49" i="6"/>
  <c r="CS49" i="6" s="1"/>
  <c r="CL45" i="6"/>
  <c r="CS45" i="6" s="1"/>
  <c r="CL41" i="6"/>
  <c r="CS41" i="6" s="1"/>
  <c r="CL35" i="6"/>
  <c r="CS35" i="6" s="1"/>
  <c r="CL31" i="6"/>
  <c r="CS31" i="6" s="1"/>
  <c r="CL27" i="6"/>
  <c r="CS27" i="6" s="1"/>
  <c r="CL38" i="6"/>
  <c r="CS38" i="6" s="1"/>
  <c r="CL17" i="6"/>
  <c r="CS17" i="6" s="1"/>
  <c r="CL13" i="6"/>
  <c r="CL22" i="6"/>
  <c r="CS22" i="6" s="1"/>
  <c r="CL16" i="6"/>
  <c r="CS16" i="6" s="1"/>
  <c r="CL34" i="6"/>
  <c r="CS34" i="6" s="1"/>
  <c r="CL30" i="6"/>
  <c r="CS30" i="6" s="1"/>
  <c r="CL26" i="6"/>
  <c r="CS26" i="6" s="1"/>
  <c r="CL23" i="6"/>
  <c r="CS23" i="6" s="1"/>
  <c r="CL19" i="6"/>
  <c r="CS19" i="6" s="1"/>
  <c r="CL15" i="6"/>
  <c r="CS15" i="6" s="1"/>
  <c r="BT13" i="6"/>
  <c r="CL18" i="6"/>
  <c r="CS18" i="6" s="1"/>
  <c r="CL14" i="6"/>
  <c r="CS14" i="6" s="1"/>
  <c r="CL14" i="5"/>
  <c r="CS14" i="5" s="1"/>
  <c r="CL15" i="5"/>
  <c r="CS15" i="5" s="1"/>
  <c r="CL17" i="5"/>
  <c r="CS17" i="5" s="1"/>
  <c r="CL16" i="5"/>
  <c r="CS16" i="5" s="1"/>
  <c r="CL21" i="5"/>
  <c r="CS21" i="5" s="1"/>
  <c r="CL18" i="5"/>
  <c r="CS18" i="5" s="1"/>
  <c r="CL20" i="5"/>
  <c r="CS20" i="5" s="1"/>
  <c r="CL24" i="5"/>
  <c r="CS24" i="5" s="1"/>
  <c r="CL28" i="5"/>
  <c r="CS28" i="5" s="1"/>
  <c r="CL32" i="5"/>
  <c r="CS32" i="5" s="1"/>
  <c r="CL22" i="5"/>
  <c r="CS22" i="5" s="1"/>
  <c r="CL25" i="5"/>
  <c r="CS25" i="5" s="1"/>
  <c r="CL29" i="5"/>
  <c r="CS29" i="5" s="1"/>
  <c r="CL19" i="5"/>
  <c r="CS19" i="5" s="1"/>
  <c r="CL26" i="5"/>
  <c r="CS26" i="5" s="1"/>
  <c r="CL27" i="5"/>
  <c r="CS27" i="5" s="1"/>
  <c r="CL30" i="5"/>
  <c r="CS30" i="5" s="1"/>
  <c r="CL35" i="5"/>
  <c r="CS35" i="5" s="1"/>
  <c r="CL31" i="5"/>
  <c r="CS31" i="5" s="1"/>
  <c r="CL36" i="5"/>
  <c r="CS36" i="5" s="1"/>
  <c r="CL34" i="5"/>
  <c r="CS34" i="5" s="1"/>
  <c r="CL39" i="5"/>
  <c r="CS39" i="5" s="1"/>
  <c r="CL40" i="5"/>
  <c r="CS40" i="5" s="1"/>
  <c r="CL23" i="5"/>
  <c r="CS23" i="5" s="1"/>
  <c r="CL33" i="5"/>
  <c r="CS33" i="5" s="1"/>
  <c r="CL42" i="5"/>
  <c r="CS42" i="5" s="1"/>
  <c r="CL46" i="5"/>
  <c r="CS46" i="5" s="1"/>
  <c r="CL50" i="5"/>
  <c r="CS50" i="5" s="1"/>
  <c r="CL37" i="5"/>
  <c r="CS37" i="5" s="1"/>
  <c r="CL38" i="5"/>
  <c r="CS38" i="5" s="1"/>
  <c r="CL47" i="5"/>
  <c r="CS47" i="5" s="1"/>
  <c r="CL51" i="5"/>
  <c r="CS51" i="5" s="1"/>
  <c r="CL41" i="5"/>
  <c r="CS41" i="5" s="1"/>
  <c r="CL44" i="5"/>
  <c r="CS44" i="5" s="1"/>
  <c r="CL43" i="5"/>
  <c r="CS43" i="5" s="1"/>
  <c r="CL45" i="5"/>
  <c r="CS45" i="5" s="1"/>
  <c r="CL55" i="5"/>
  <c r="CS55" i="5" s="1"/>
  <c r="CL59" i="5"/>
  <c r="CS59" i="5" s="1"/>
  <c r="CL48" i="5"/>
  <c r="CS48" i="5" s="1"/>
  <c r="CL49" i="5"/>
  <c r="CS49" i="5" s="1"/>
  <c r="CL56" i="5"/>
  <c r="CS56" i="5" s="1"/>
  <c r="CL54" i="5"/>
  <c r="CS54" i="5" s="1"/>
  <c r="CL58" i="5"/>
  <c r="CS58" i="5" s="1"/>
  <c r="CL61" i="5"/>
  <c r="CS61" i="5" s="1"/>
  <c r="CL65" i="5"/>
  <c r="CS65" i="5" s="1"/>
  <c r="CL69" i="5"/>
  <c r="CS69" i="5" s="1"/>
  <c r="CL73" i="5"/>
  <c r="CS73" i="5" s="1"/>
  <c r="CL62" i="5"/>
  <c r="CS62" i="5" s="1"/>
  <c r="CL52" i="5"/>
  <c r="CS52" i="5" s="1"/>
  <c r="CL63" i="5"/>
  <c r="CS63" i="5" s="1"/>
  <c r="CL67" i="5"/>
  <c r="CS67" i="5" s="1"/>
  <c r="CL71" i="5"/>
  <c r="CS71" i="5" s="1"/>
  <c r="CL75" i="5"/>
  <c r="CS75" i="5" s="1"/>
  <c r="CL57" i="5"/>
  <c r="CS57" i="5" s="1"/>
  <c r="CL68" i="5"/>
  <c r="CS68" i="5" s="1"/>
  <c r="CL72" i="5"/>
  <c r="CS72" i="5" s="1"/>
  <c r="CL76" i="5"/>
  <c r="CS76" i="5" s="1"/>
  <c r="CL80" i="5"/>
  <c r="CS80" i="5" s="1"/>
  <c r="CL84" i="5"/>
  <c r="CS84" i="5" s="1"/>
  <c r="CL88" i="5"/>
  <c r="CS88" i="5" s="1"/>
  <c r="CL60" i="5"/>
  <c r="CS60" i="5" s="1"/>
  <c r="CL64" i="5"/>
  <c r="CS64" i="5" s="1"/>
  <c r="CL77" i="5"/>
  <c r="CS77" i="5" s="1"/>
  <c r="CL81" i="5"/>
  <c r="CS81" i="5" s="1"/>
  <c r="CL85" i="5"/>
  <c r="CS85" i="5" s="1"/>
  <c r="CL89" i="5"/>
  <c r="CS89" i="5" s="1"/>
  <c r="CL53" i="5"/>
  <c r="CS53" i="5" s="1"/>
  <c r="CL66" i="5"/>
  <c r="CS66" i="5" s="1"/>
  <c r="CL70" i="5"/>
  <c r="CS70" i="5" s="1"/>
  <c r="CL74" i="5"/>
  <c r="CS74" i="5" s="1"/>
  <c r="CL78" i="5"/>
  <c r="CS78" i="5" s="1"/>
  <c r="CL82" i="5"/>
  <c r="CS82" i="5" s="1"/>
  <c r="CL86" i="5"/>
  <c r="CS86" i="5" s="1"/>
  <c r="CL79" i="5"/>
  <c r="CS79" i="5" s="1"/>
  <c r="CL93" i="5"/>
  <c r="CS93" i="5" s="1"/>
  <c r="CL97" i="5"/>
  <c r="CS97" i="5" s="1"/>
  <c r="CL101" i="5"/>
  <c r="CS101" i="5" s="1"/>
  <c r="CL90" i="5"/>
  <c r="CS90" i="5" s="1"/>
  <c r="CL83" i="5"/>
  <c r="CS83" i="5" s="1"/>
  <c r="CL91" i="5"/>
  <c r="CS91" i="5" s="1"/>
  <c r="CL95" i="5"/>
  <c r="CS95" i="5" s="1"/>
  <c r="CL99" i="5"/>
  <c r="CS99" i="5" s="1"/>
  <c r="CL87" i="5"/>
  <c r="CS87" i="5" s="1"/>
  <c r="CL92" i="5"/>
  <c r="CS92" i="5" s="1"/>
  <c r="CL94" i="5"/>
  <c r="CS94" i="5" s="1"/>
  <c r="CL98" i="5"/>
  <c r="CS98" i="5" s="1"/>
  <c r="CL108" i="5"/>
  <c r="CS108" i="5" s="1"/>
  <c r="CL112" i="5"/>
  <c r="CS112" i="5" s="1"/>
  <c r="CL107" i="5"/>
  <c r="CS107" i="5" s="1"/>
  <c r="CL100" i="5"/>
  <c r="CS100" i="5" s="1"/>
  <c r="CL105" i="5"/>
  <c r="CS105" i="5" s="1"/>
  <c r="CL109" i="5"/>
  <c r="CS109" i="5" s="1"/>
  <c r="CL111" i="5"/>
  <c r="CS111" i="5" s="1"/>
  <c r="CL96" i="5"/>
  <c r="CS96" i="5" s="1"/>
  <c r="CL103" i="5"/>
  <c r="CS103" i="5" s="1"/>
  <c r="CL104" i="5"/>
  <c r="CS104" i="5" s="1"/>
  <c r="CL106" i="5"/>
  <c r="CS106" i="5" s="1"/>
  <c r="CL110" i="5"/>
  <c r="CS110" i="5" s="1"/>
  <c r="CL102" i="5"/>
  <c r="CS102" i="5" s="1"/>
  <c r="BJ14" i="5"/>
  <c r="BJ15" i="5"/>
  <c r="BJ16" i="5"/>
  <c r="BJ20" i="5"/>
  <c r="BJ21" i="5"/>
  <c r="BJ19" i="5"/>
  <c r="BJ23" i="5"/>
  <c r="BJ17" i="5"/>
  <c r="BJ24" i="5"/>
  <c r="BJ18" i="5"/>
  <c r="BJ27" i="5"/>
  <c r="BJ31" i="5"/>
  <c r="BJ25" i="5"/>
  <c r="BJ28" i="5"/>
  <c r="BJ32" i="5"/>
  <c r="BJ34" i="5"/>
  <c r="BJ22" i="5"/>
  <c r="BJ26" i="5"/>
  <c r="BJ30" i="5"/>
  <c r="BJ35" i="5"/>
  <c r="BJ33" i="5"/>
  <c r="BJ38" i="5"/>
  <c r="BJ42" i="5"/>
  <c r="BJ39" i="5"/>
  <c r="BJ43" i="5"/>
  <c r="BJ29" i="5"/>
  <c r="BJ44" i="5"/>
  <c r="BJ45" i="5"/>
  <c r="BJ49" i="5"/>
  <c r="BJ53" i="5"/>
  <c r="BJ36" i="5"/>
  <c r="BJ40" i="5"/>
  <c r="BJ46" i="5"/>
  <c r="BJ50" i="5"/>
  <c r="BJ37" i="5"/>
  <c r="BJ51" i="5"/>
  <c r="BJ47" i="5"/>
  <c r="BJ52" i="5"/>
  <c r="BJ54" i="5"/>
  <c r="BJ58" i="5"/>
  <c r="BJ41" i="5"/>
  <c r="BJ55" i="5"/>
  <c r="BJ48" i="5"/>
  <c r="BJ57" i="5"/>
  <c r="BJ59" i="5"/>
  <c r="BJ60" i="5"/>
  <c r="BJ64" i="5"/>
  <c r="BJ68" i="5"/>
  <c r="BJ72" i="5"/>
  <c r="BJ61" i="5"/>
  <c r="BJ65" i="5"/>
  <c r="BJ56" i="5"/>
  <c r="BJ62" i="5"/>
  <c r="BJ66" i="5"/>
  <c r="BJ70" i="5"/>
  <c r="BJ74" i="5"/>
  <c r="BJ69" i="5"/>
  <c r="BJ73" i="5"/>
  <c r="BJ79" i="5"/>
  <c r="BJ83" i="5"/>
  <c r="BJ87" i="5"/>
  <c r="BJ63" i="5"/>
  <c r="BJ76" i="5"/>
  <c r="BJ80" i="5"/>
  <c r="BJ84" i="5"/>
  <c r="BJ88" i="5"/>
  <c r="BJ67" i="5"/>
  <c r="BJ71" i="5"/>
  <c r="BJ75" i="5"/>
  <c r="BJ77" i="5"/>
  <c r="BJ81" i="5"/>
  <c r="BJ85" i="5"/>
  <c r="BJ86" i="5"/>
  <c r="BJ89" i="5"/>
  <c r="BJ92" i="5"/>
  <c r="BJ96" i="5"/>
  <c r="BJ100" i="5"/>
  <c r="BJ104" i="5"/>
  <c r="BJ82" i="5"/>
  <c r="BJ93" i="5"/>
  <c r="BJ90" i="5"/>
  <c r="BJ94" i="5"/>
  <c r="BJ98" i="5"/>
  <c r="BJ78" i="5"/>
  <c r="BJ91" i="5"/>
  <c r="BJ95" i="5"/>
  <c r="BJ99" i="5"/>
  <c r="BJ102" i="5"/>
  <c r="BJ101" i="5"/>
  <c r="BJ107" i="5"/>
  <c r="BJ111" i="5"/>
  <c r="BJ108" i="5"/>
  <c r="BJ112" i="5"/>
  <c r="BJ106" i="5"/>
  <c r="BJ110" i="5"/>
  <c r="BJ97" i="5"/>
  <c r="BJ105" i="5"/>
  <c r="BJ109" i="5"/>
  <c r="BJ103" i="5"/>
  <c r="CG14" i="5"/>
  <c r="CP14" i="5" s="1"/>
  <c r="CG15" i="5"/>
  <c r="CP15" i="5" s="1"/>
  <c r="CG16" i="5"/>
  <c r="CP16" i="5" s="1"/>
  <c r="CG17" i="5"/>
  <c r="CP17" i="5" s="1"/>
  <c r="CG21" i="5"/>
  <c r="CP21" i="5" s="1"/>
  <c r="CG18" i="5"/>
  <c r="CP18" i="5" s="1"/>
  <c r="CG24" i="5"/>
  <c r="CP24" i="5" s="1"/>
  <c r="CG19" i="5"/>
  <c r="CP19" i="5" s="1"/>
  <c r="CG23" i="5"/>
  <c r="CP23" i="5" s="1"/>
  <c r="CG28" i="5"/>
  <c r="CP28" i="5" s="1"/>
  <c r="CG32" i="5"/>
  <c r="CP32" i="5" s="1"/>
  <c r="CG25" i="5"/>
  <c r="CP25" i="5" s="1"/>
  <c r="CG29" i="5"/>
  <c r="CP29" i="5" s="1"/>
  <c r="CG22" i="5"/>
  <c r="CP22" i="5" s="1"/>
  <c r="CG35" i="5"/>
  <c r="CP35" i="5" s="1"/>
  <c r="CG20" i="5"/>
  <c r="CP20" i="5" s="1"/>
  <c r="CG36" i="5"/>
  <c r="CP36" i="5" s="1"/>
  <c r="CG26" i="5"/>
  <c r="CP26" i="5" s="1"/>
  <c r="CG27" i="5"/>
  <c r="CP27" i="5" s="1"/>
  <c r="CG39" i="5"/>
  <c r="CP39" i="5" s="1"/>
  <c r="CG33" i="5"/>
  <c r="CP33" i="5" s="1"/>
  <c r="CG40" i="5"/>
  <c r="CP40" i="5" s="1"/>
  <c r="CG31" i="5"/>
  <c r="CP31" i="5" s="1"/>
  <c r="CG34" i="5"/>
  <c r="CP34" i="5" s="1"/>
  <c r="CG41" i="5"/>
  <c r="CP41" i="5" s="1"/>
  <c r="CG43" i="5"/>
  <c r="CP43" i="5" s="1"/>
  <c r="CG46" i="5"/>
  <c r="CP46" i="5" s="1"/>
  <c r="CG50" i="5"/>
  <c r="CP50" i="5" s="1"/>
  <c r="CG47" i="5"/>
  <c r="CP47" i="5" s="1"/>
  <c r="CG51" i="5"/>
  <c r="CP51" i="5" s="1"/>
  <c r="CG42" i="5"/>
  <c r="CP42" i="5" s="1"/>
  <c r="CG44" i="5"/>
  <c r="CP44" i="5" s="1"/>
  <c r="CG48" i="5"/>
  <c r="CP48" i="5" s="1"/>
  <c r="CG49" i="5"/>
  <c r="CP49" i="5" s="1"/>
  <c r="CG30" i="5"/>
  <c r="CP30" i="5" s="1"/>
  <c r="CG55" i="5"/>
  <c r="CP55" i="5" s="1"/>
  <c r="CG59" i="5"/>
  <c r="CP59" i="5" s="1"/>
  <c r="CG37" i="5"/>
  <c r="CP37" i="5" s="1"/>
  <c r="CG52" i="5"/>
  <c r="CP52" i="5" s="1"/>
  <c r="CG56" i="5"/>
  <c r="CP56" i="5" s="1"/>
  <c r="CG45" i="5"/>
  <c r="CP45" i="5" s="1"/>
  <c r="CG61" i="5"/>
  <c r="CP61" i="5" s="1"/>
  <c r="CG65" i="5"/>
  <c r="CP65" i="5" s="1"/>
  <c r="CG69" i="5"/>
  <c r="CP69" i="5" s="1"/>
  <c r="CG73" i="5"/>
  <c r="CP73" i="5" s="1"/>
  <c r="CG53" i="5"/>
  <c r="CP53" i="5" s="1"/>
  <c r="CG57" i="5"/>
  <c r="CP57" i="5" s="1"/>
  <c r="CG62" i="5"/>
  <c r="CP62" i="5" s="1"/>
  <c r="CG38" i="5"/>
  <c r="CP38" i="5" s="1"/>
  <c r="CG54" i="5"/>
  <c r="CP54" i="5" s="1"/>
  <c r="CG58" i="5"/>
  <c r="CP58" i="5" s="1"/>
  <c r="CG63" i="5"/>
  <c r="CP63" i="5" s="1"/>
  <c r="CG67" i="5"/>
  <c r="CP67" i="5" s="1"/>
  <c r="CG71" i="5"/>
  <c r="CP71" i="5" s="1"/>
  <c r="CG75" i="5"/>
  <c r="CP75" i="5" s="1"/>
  <c r="CG60" i="5"/>
  <c r="CP60" i="5" s="1"/>
  <c r="CG64" i="5"/>
  <c r="CP64" i="5" s="1"/>
  <c r="CG66" i="5"/>
  <c r="CP66" i="5" s="1"/>
  <c r="CG70" i="5"/>
  <c r="CP70" i="5" s="1"/>
  <c r="CG74" i="5"/>
  <c r="CP74" i="5" s="1"/>
  <c r="CG76" i="5"/>
  <c r="CP76" i="5" s="1"/>
  <c r="CG80" i="5"/>
  <c r="CP80" i="5" s="1"/>
  <c r="CG84" i="5"/>
  <c r="CP84" i="5" s="1"/>
  <c r="CG88" i="5"/>
  <c r="CP88" i="5" s="1"/>
  <c r="CG77" i="5"/>
  <c r="CP77" i="5" s="1"/>
  <c r="CG81" i="5"/>
  <c r="CP81" i="5" s="1"/>
  <c r="CG85" i="5"/>
  <c r="CP85" i="5" s="1"/>
  <c r="CG89" i="5"/>
  <c r="CP89" i="5" s="1"/>
  <c r="CG68" i="5"/>
  <c r="CP68" i="5" s="1"/>
  <c r="CG72" i="5"/>
  <c r="CP72" i="5" s="1"/>
  <c r="CG78" i="5"/>
  <c r="CP78" i="5" s="1"/>
  <c r="CG82" i="5"/>
  <c r="CP82" i="5" s="1"/>
  <c r="CG86" i="5"/>
  <c r="CP86" i="5" s="1"/>
  <c r="CG93" i="5"/>
  <c r="CP93" i="5" s="1"/>
  <c r="CG97" i="5"/>
  <c r="CP97" i="5" s="1"/>
  <c r="CG101" i="5"/>
  <c r="CP101" i="5" s="1"/>
  <c r="CG83" i="5"/>
  <c r="CP83" i="5" s="1"/>
  <c r="CG90" i="5"/>
  <c r="CP90" i="5" s="1"/>
  <c r="CG87" i="5"/>
  <c r="CP87" i="5" s="1"/>
  <c r="CG91" i="5"/>
  <c r="CP91" i="5" s="1"/>
  <c r="CG95" i="5"/>
  <c r="CP95" i="5" s="1"/>
  <c r="CG99" i="5"/>
  <c r="CP99" i="5" s="1"/>
  <c r="CG92" i="5"/>
  <c r="CP92" i="5" s="1"/>
  <c r="CG96" i="5"/>
  <c r="CP96" i="5" s="1"/>
  <c r="CG100" i="5"/>
  <c r="CP100" i="5" s="1"/>
  <c r="CG79" i="5"/>
  <c r="CP79" i="5" s="1"/>
  <c r="CG102" i="5"/>
  <c r="CP102" i="5" s="1"/>
  <c r="CG94" i="5"/>
  <c r="CP94" i="5" s="1"/>
  <c r="CG98" i="5"/>
  <c r="CP98" i="5" s="1"/>
  <c r="CG108" i="5"/>
  <c r="CP108" i="5" s="1"/>
  <c r="CG112" i="5"/>
  <c r="CP112" i="5" s="1"/>
  <c r="CG111" i="5"/>
  <c r="CP111" i="5" s="1"/>
  <c r="CG105" i="5"/>
  <c r="CP105" i="5" s="1"/>
  <c r="CG109" i="5"/>
  <c r="CP109" i="5" s="1"/>
  <c r="CG107" i="5"/>
  <c r="CP107" i="5" s="1"/>
  <c r="CG106" i="5"/>
  <c r="CP106" i="5" s="1"/>
  <c r="CG110" i="5"/>
  <c r="CP110" i="5" s="1"/>
  <c r="CG103" i="5"/>
  <c r="CP103" i="5" s="1"/>
  <c r="CG104" i="5"/>
  <c r="CP104" i="5" s="1"/>
  <c r="CH13" i="5"/>
  <c r="CH14" i="5"/>
  <c r="CH20" i="5"/>
  <c r="CH21" i="5"/>
  <c r="CH23" i="5"/>
  <c r="CH17" i="5"/>
  <c r="CH18" i="5"/>
  <c r="CH24" i="5"/>
  <c r="CH22" i="5"/>
  <c r="CH27" i="5"/>
  <c r="CH31" i="5"/>
  <c r="CH28" i="5"/>
  <c r="CH32" i="5"/>
  <c r="CH25" i="5"/>
  <c r="CH34" i="5"/>
  <c r="CH16" i="5"/>
  <c r="CH35" i="5"/>
  <c r="CH30" i="5"/>
  <c r="CH38" i="5"/>
  <c r="CH42" i="5"/>
  <c r="CH26" i="5"/>
  <c r="CH36" i="5"/>
  <c r="CH39" i="5"/>
  <c r="CH43" i="5"/>
  <c r="CH15" i="5"/>
  <c r="CH19" i="5"/>
  <c r="CH29" i="5"/>
  <c r="CH37" i="5"/>
  <c r="CH40" i="5"/>
  <c r="CH45" i="5"/>
  <c r="CH49" i="5"/>
  <c r="CH41" i="5"/>
  <c r="CH46" i="5"/>
  <c r="CH50" i="5"/>
  <c r="CH44" i="5"/>
  <c r="CH47" i="5"/>
  <c r="CH48" i="5"/>
  <c r="CH54" i="5"/>
  <c r="CH58" i="5"/>
  <c r="CH33" i="5"/>
  <c r="CH55" i="5"/>
  <c r="CH60" i="5"/>
  <c r="CH64" i="5"/>
  <c r="CH68" i="5"/>
  <c r="CH72" i="5"/>
  <c r="CH52" i="5"/>
  <c r="CH56" i="5"/>
  <c r="CH61" i="5"/>
  <c r="CH65" i="5"/>
  <c r="CH51" i="5"/>
  <c r="CH53" i="5"/>
  <c r="CH57" i="5"/>
  <c r="CH59" i="5"/>
  <c r="CH62" i="5"/>
  <c r="CH66" i="5"/>
  <c r="CH70" i="5"/>
  <c r="CH74" i="5"/>
  <c r="CH79" i="5"/>
  <c r="CH83" i="5"/>
  <c r="CH87" i="5"/>
  <c r="CH63" i="5"/>
  <c r="CH67" i="5"/>
  <c r="CH71" i="5"/>
  <c r="CH75" i="5"/>
  <c r="CH76" i="5"/>
  <c r="CH80" i="5"/>
  <c r="CH84" i="5"/>
  <c r="CH88" i="5"/>
  <c r="CH77" i="5"/>
  <c r="CH81" i="5"/>
  <c r="CH85" i="5"/>
  <c r="CH86" i="5"/>
  <c r="CH92" i="5"/>
  <c r="CH96" i="5"/>
  <c r="CH100" i="5"/>
  <c r="CH104" i="5"/>
  <c r="CH73" i="5"/>
  <c r="CH82" i="5"/>
  <c r="CH93" i="5"/>
  <c r="CH69" i="5"/>
  <c r="CH90" i="5"/>
  <c r="CH94" i="5"/>
  <c r="CH98" i="5"/>
  <c r="CH78" i="5"/>
  <c r="CH95" i="5"/>
  <c r="CH99" i="5"/>
  <c r="CH91" i="5"/>
  <c r="CH97" i="5"/>
  <c r="CH101" i="5"/>
  <c r="CH89" i="5"/>
  <c r="CH103" i="5"/>
  <c r="CH107" i="5"/>
  <c r="CH111" i="5"/>
  <c r="CH106" i="5"/>
  <c r="CH102" i="5"/>
  <c r="CH108" i="5"/>
  <c r="CH112" i="5"/>
  <c r="CH105" i="5"/>
  <c r="CH109" i="5"/>
  <c r="CH110" i="5"/>
  <c r="BQ13" i="5"/>
  <c r="CK15" i="5"/>
  <c r="CR15" i="5" s="1"/>
  <c r="CK16" i="5"/>
  <c r="CR16" i="5" s="1"/>
  <c r="CK14" i="5"/>
  <c r="CR14" i="5" s="1"/>
  <c r="CK17" i="5"/>
  <c r="CR17" i="5" s="1"/>
  <c r="CK18" i="5"/>
  <c r="CR18" i="5" s="1"/>
  <c r="CK19" i="5"/>
  <c r="CR19" i="5" s="1"/>
  <c r="CK21" i="5"/>
  <c r="CR21" i="5" s="1"/>
  <c r="CK22" i="5"/>
  <c r="CR22" i="5" s="1"/>
  <c r="CK20" i="5"/>
  <c r="CR20" i="5" s="1"/>
  <c r="CK25" i="5"/>
  <c r="CR25" i="5" s="1"/>
  <c r="CK29" i="5"/>
  <c r="CR29" i="5" s="1"/>
  <c r="CK23" i="5"/>
  <c r="CR23" i="5" s="1"/>
  <c r="CK26" i="5"/>
  <c r="CR26" i="5" s="1"/>
  <c r="CK30" i="5"/>
  <c r="CR30" i="5" s="1"/>
  <c r="CK31" i="5"/>
  <c r="CR31" i="5" s="1"/>
  <c r="CK36" i="5"/>
  <c r="CR36" i="5" s="1"/>
  <c r="CK33" i="5"/>
  <c r="CR33" i="5" s="1"/>
  <c r="CK28" i="5"/>
  <c r="CR28" i="5" s="1"/>
  <c r="CK40" i="5"/>
  <c r="CR40" i="5" s="1"/>
  <c r="CK27" i="5"/>
  <c r="CR27" i="5" s="1"/>
  <c r="CK32" i="5"/>
  <c r="CR32" i="5" s="1"/>
  <c r="CK35" i="5"/>
  <c r="CR35" i="5" s="1"/>
  <c r="CK37" i="5"/>
  <c r="CR37" i="5" s="1"/>
  <c r="CK41" i="5"/>
  <c r="CR41" i="5" s="1"/>
  <c r="CK24" i="5"/>
  <c r="CR24" i="5" s="1"/>
  <c r="CK38" i="5"/>
  <c r="CR38" i="5" s="1"/>
  <c r="CK39" i="5"/>
  <c r="CR39" i="5" s="1"/>
  <c r="CK47" i="5"/>
  <c r="CR47" i="5" s="1"/>
  <c r="CK51" i="5"/>
  <c r="CR51" i="5" s="1"/>
  <c r="CK34" i="5"/>
  <c r="CR34" i="5" s="1"/>
  <c r="CK44" i="5"/>
  <c r="CR44" i="5" s="1"/>
  <c r="CK48" i="5"/>
  <c r="CR48" i="5" s="1"/>
  <c r="CK52" i="5"/>
  <c r="CR52" i="5" s="1"/>
  <c r="CK43" i="5"/>
  <c r="CR43" i="5" s="1"/>
  <c r="CK45" i="5"/>
  <c r="CR45" i="5" s="1"/>
  <c r="CK46" i="5"/>
  <c r="CR46" i="5" s="1"/>
  <c r="CK50" i="5"/>
  <c r="CR50" i="5" s="1"/>
  <c r="CK49" i="5"/>
  <c r="CR49" i="5" s="1"/>
  <c r="CK56" i="5"/>
  <c r="CR56" i="5" s="1"/>
  <c r="CK42" i="5"/>
  <c r="CR42" i="5" s="1"/>
  <c r="CK53" i="5"/>
  <c r="CR53" i="5" s="1"/>
  <c r="CK57" i="5"/>
  <c r="CR57" i="5" s="1"/>
  <c r="CK59" i="5"/>
  <c r="CR59" i="5" s="1"/>
  <c r="CK62" i="5"/>
  <c r="CR62" i="5" s="1"/>
  <c r="CK66" i="5"/>
  <c r="CR66" i="5" s="1"/>
  <c r="CK70" i="5"/>
  <c r="CR70" i="5" s="1"/>
  <c r="CK74" i="5"/>
  <c r="CR74" i="5" s="1"/>
  <c r="CK55" i="5"/>
  <c r="CR55" i="5" s="1"/>
  <c r="CK63" i="5"/>
  <c r="CR63" i="5" s="1"/>
  <c r="CK60" i="5"/>
  <c r="CR60" i="5" s="1"/>
  <c r="CK64" i="5"/>
  <c r="CR64" i="5" s="1"/>
  <c r="CK68" i="5"/>
  <c r="CR68" i="5" s="1"/>
  <c r="CK72" i="5"/>
  <c r="CR72" i="5" s="1"/>
  <c r="CK69" i="5"/>
  <c r="CR69" i="5" s="1"/>
  <c r="CK73" i="5"/>
  <c r="CR73" i="5" s="1"/>
  <c r="CK77" i="5"/>
  <c r="CR77" i="5" s="1"/>
  <c r="CK81" i="5"/>
  <c r="CR81" i="5" s="1"/>
  <c r="CK85" i="5"/>
  <c r="CR85" i="5" s="1"/>
  <c r="CK89" i="5"/>
  <c r="CR89" i="5" s="1"/>
  <c r="CK54" i="5"/>
  <c r="CR54" i="5" s="1"/>
  <c r="CK78" i="5"/>
  <c r="CR78" i="5" s="1"/>
  <c r="CK82" i="5"/>
  <c r="CR82" i="5" s="1"/>
  <c r="CK86" i="5"/>
  <c r="CR86" i="5" s="1"/>
  <c r="CK58" i="5"/>
  <c r="CR58" i="5" s="1"/>
  <c r="CK61" i="5"/>
  <c r="CR61" i="5" s="1"/>
  <c r="CK65" i="5"/>
  <c r="CR65" i="5" s="1"/>
  <c r="CK67" i="5"/>
  <c r="CR67" i="5" s="1"/>
  <c r="CK71" i="5"/>
  <c r="CR71" i="5" s="1"/>
  <c r="CK75" i="5"/>
  <c r="CR75" i="5" s="1"/>
  <c r="CK79" i="5"/>
  <c r="CR79" i="5" s="1"/>
  <c r="CK83" i="5"/>
  <c r="CR83" i="5" s="1"/>
  <c r="CK87" i="5"/>
  <c r="CR87" i="5" s="1"/>
  <c r="CK88" i="5"/>
  <c r="CR88" i="5" s="1"/>
  <c r="CK90" i="5"/>
  <c r="CR90" i="5" s="1"/>
  <c r="CK94" i="5"/>
  <c r="CR94" i="5" s="1"/>
  <c r="CK98" i="5"/>
  <c r="CR98" i="5" s="1"/>
  <c r="CK102" i="5"/>
  <c r="CR102" i="5" s="1"/>
  <c r="CK76" i="5"/>
  <c r="CR76" i="5" s="1"/>
  <c r="CK84" i="5"/>
  <c r="CR84" i="5" s="1"/>
  <c r="CK91" i="5"/>
  <c r="CR91" i="5" s="1"/>
  <c r="CK92" i="5"/>
  <c r="CR92" i="5" s="1"/>
  <c r="CK96" i="5"/>
  <c r="CR96" i="5" s="1"/>
  <c r="CK100" i="5"/>
  <c r="CR100" i="5" s="1"/>
  <c r="CK80" i="5"/>
  <c r="CR80" i="5" s="1"/>
  <c r="CK95" i="5"/>
  <c r="CR95" i="5" s="1"/>
  <c r="CK99" i="5"/>
  <c r="CR99" i="5" s="1"/>
  <c r="CK93" i="5"/>
  <c r="CR93" i="5" s="1"/>
  <c r="CK105" i="5"/>
  <c r="CR105" i="5" s="1"/>
  <c r="CK109" i="5"/>
  <c r="CR109" i="5" s="1"/>
  <c r="CK108" i="5"/>
  <c r="CR108" i="5" s="1"/>
  <c r="CK101" i="5"/>
  <c r="CR101" i="5" s="1"/>
  <c r="CK103" i="5"/>
  <c r="CR103" i="5" s="1"/>
  <c r="CK104" i="5"/>
  <c r="CR104" i="5" s="1"/>
  <c r="CK106" i="5"/>
  <c r="CR106" i="5" s="1"/>
  <c r="CK110" i="5"/>
  <c r="CR110" i="5" s="1"/>
  <c r="CK97" i="5"/>
  <c r="CR97" i="5" s="1"/>
  <c r="CK107" i="5"/>
  <c r="CR107" i="5" s="1"/>
  <c r="CK111" i="5"/>
  <c r="CR111" i="5" s="1"/>
  <c r="CK112" i="5"/>
  <c r="CR112" i="5" s="1"/>
  <c r="CG13" i="5"/>
  <c r="CP13" i="5" s="1"/>
  <c r="BJ13" i="5"/>
  <c r="CK13" i="5"/>
  <c r="BS13" i="5"/>
  <c r="DF13" i="5"/>
  <c r="CL13" i="5"/>
  <c r="BT13" i="5"/>
  <c r="BM13" i="4"/>
  <c r="BM15" i="4"/>
  <c r="BT15" i="4" s="1"/>
  <c r="BM16" i="4"/>
  <c r="BT16" i="4" s="1"/>
  <c r="BM14" i="4"/>
  <c r="BT14" i="4" s="1"/>
  <c r="BM17" i="4"/>
  <c r="BT17" i="4" s="1"/>
  <c r="BM18" i="4"/>
  <c r="BT18" i="4" s="1"/>
  <c r="BM22" i="4"/>
  <c r="BT22" i="4" s="1"/>
  <c r="BM19" i="4"/>
  <c r="BT19" i="4" s="1"/>
  <c r="BM23" i="4"/>
  <c r="BT23" i="4" s="1"/>
  <c r="BM20" i="4"/>
  <c r="BT20" i="4" s="1"/>
  <c r="BM24" i="4"/>
  <c r="BT24" i="4" s="1"/>
  <c r="BM25" i="4"/>
  <c r="BT25" i="4" s="1"/>
  <c r="BM21" i="4"/>
  <c r="BT21" i="4" s="1"/>
  <c r="BM26" i="4"/>
  <c r="BT26" i="4" s="1"/>
  <c r="BM29" i="4"/>
  <c r="BT29" i="4" s="1"/>
  <c r="BM27" i="4"/>
  <c r="BT27" i="4" s="1"/>
  <c r="BM30" i="4"/>
  <c r="BT30" i="4" s="1"/>
  <c r="BM31" i="4"/>
  <c r="BT31" i="4" s="1"/>
  <c r="BM32" i="4"/>
  <c r="BT32" i="4" s="1"/>
  <c r="BM34" i="4"/>
  <c r="BT34" i="4" s="1"/>
  <c r="BM38" i="4"/>
  <c r="BT38" i="4" s="1"/>
  <c r="BM28" i="4"/>
  <c r="BT28" i="4" s="1"/>
  <c r="BM35" i="4"/>
  <c r="BT35" i="4" s="1"/>
  <c r="BM39" i="4"/>
  <c r="BT39" i="4" s="1"/>
  <c r="BM41" i="4"/>
  <c r="BT41" i="4" s="1"/>
  <c r="BM42" i="4"/>
  <c r="BT42" i="4" s="1"/>
  <c r="BM37" i="4"/>
  <c r="BT37" i="4" s="1"/>
  <c r="BM43" i="4"/>
  <c r="BT43" i="4" s="1"/>
  <c r="BM48" i="4"/>
  <c r="BT48" i="4" s="1"/>
  <c r="BM44" i="4"/>
  <c r="BT44" i="4" s="1"/>
  <c r="BM49" i="4"/>
  <c r="BT49" i="4" s="1"/>
  <c r="BM33" i="4"/>
  <c r="BT33" i="4" s="1"/>
  <c r="BM36" i="4"/>
  <c r="BT36" i="4" s="1"/>
  <c r="BM46" i="4"/>
  <c r="BT46" i="4" s="1"/>
  <c r="BM50" i="4"/>
  <c r="BT50" i="4" s="1"/>
  <c r="BM40" i="4"/>
  <c r="BT40" i="4" s="1"/>
  <c r="BM53" i="4"/>
  <c r="BT53" i="4" s="1"/>
  <c r="BM57" i="4"/>
  <c r="BT57" i="4" s="1"/>
  <c r="BM61" i="4"/>
  <c r="BT61" i="4" s="1"/>
  <c r="BM65" i="4"/>
  <c r="BT65" i="4" s="1"/>
  <c r="BM69" i="4"/>
  <c r="BT69" i="4" s="1"/>
  <c r="BM47" i="4"/>
  <c r="BT47" i="4" s="1"/>
  <c r="BM54" i="4"/>
  <c r="BT54" i="4" s="1"/>
  <c r="BM58" i="4"/>
  <c r="BT58" i="4" s="1"/>
  <c r="BM55" i="4"/>
  <c r="BT55" i="4" s="1"/>
  <c r="BM59" i="4"/>
  <c r="BT59" i="4" s="1"/>
  <c r="BM63" i="4"/>
  <c r="BT63" i="4" s="1"/>
  <c r="BM67" i="4"/>
  <c r="BT67" i="4" s="1"/>
  <c r="BM45" i="4"/>
  <c r="BT45" i="4" s="1"/>
  <c r="BM72" i="4"/>
  <c r="BT72" i="4" s="1"/>
  <c r="BM76" i="4"/>
  <c r="BT76" i="4" s="1"/>
  <c r="BM80" i="4"/>
  <c r="BT80" i="4" s="1"/>
  <c r="BM52" i="4"/>
  <c r="BT52" i="4" s="1"/>
  <c r="BM62" i="4"/>
  <c r="BT62" i="4" s="1"/>
  <c r="BM66" i="4"/>
  <c r="BT66" i="4" s="1"/>
  <c r="BM56" i="4"/>
  <c r="BT56" i="4" s="1"/>
  <c r="BM60" i="4"/>
  <c r="BT60" i="4" s="1"/>
  <c r="BM70" i="4"/>
  <c r="BT70" i="4" s="1"/>
  <c r="BM74" i="4"/>
  <c r="BT74" i="4" s="1"/>
  <c r="BM78" i="4"/>
  <c r="BT78" i="4" s="1"/>
  <c r="BM82" i="4"/>
  <c r="BT82" i="4" s="1"/>
  <c r="BM73" i="4"/>
  <c r="BT73" i="4" s="1"/>
  <c r="BM77" i="4"/>
  <c r="BT77" i="4" s="1"/>
  <c r="BM81" i="4"/>
  <c r="BT81" i="4" s="1"/>
  <c r="BM85" i="4"/>
  <c r="BT85" i="4" s="1"/>
  <c r="BM89" i="4"/>
  <c r="BT89" i="4" s="1"/>
  <c r="BM93" i="4"/>
  <c r="BT93" i="4" s="1"/>
  <c r="BM97" i="4"/>
  <c r="BT97" i="4" s="1"/>
  <c r="BM101" i="4"/>
  <c r="BT101" i="4" s="1"/>
  <c r="BM105" i="4"/>
  <c r="BT105" i="4" s="1"/>
  <c r="BM109" i="4"/>
  <c r="BT109" i="4" s="1"/>
  <c r="BM86" i="4"/>
  <c r="BT86" i="4" s="1"/>
  <c r="BM90" i="4"/>
  <c r="BT90" i="4" s="1"/>
  <c r="BM94" i="4"/>
  <c r="BT94" i="4" s="1"/>
  <c r="BM98" i="4"/>
  <c r="BT98" i="4" s="1"/>
  <c r="BM68" i="4"/>
  <c r="BT68" i="4" s="1"/>
  <c r="BM71" i="4"/>
  <c r="BT71" i="4" s="1"/>
  <c r="BM75" i="4"/>
  <c r="BT75" i="4" s="1"/>
  <c r="BM79" i="4"/>
  <c r="BT79" i="4" s="1"/>
  <c r="BM83" i="4"/>
  <c r="BT83" i="4" s="1"/>
  <c r="BM87" i="4"/>
  <c r="BT87" i="4" s="1"/>
  <c r="BM91" i="4"/>
  <c r="BT91" i="4" s="1"/>
  <c r="BM95" i="4"/>
  <c r="BT95" i="4" s="1"/>
  <c r="BM99" i="4"/>
  <c r="BT99" i="4" s="1"/>
  <c r="BM103" i="4"/>
  <c r="BT103" i="4" s="1"/>
  <c r="BM107" i="4"/>
  <c r="BT107" i="4" s="1"/>
  <c r="BM111" i="4"/>
  <c r="BT111" i="4" s="1"/>
  <c r="BM102" i="4"/>
  <c r="BT102" i="4" s="1"/>
  <c r="BM106" i="4"/>
  <c r="BT106" i="4" s="1"/>
  <c r="BM64" i="4"/>
  <c r="BT64" i="4" s="1"/>
  <c r="BM96" i="4"/>
  <c r="BT96" i="4" s="1"/>
  <c r="BM100" i="4"/>
  <c r="BT100" i="4" s="1"/>
  <c r="BM104" i="4"/>
  <c r="BT104" i="4" s="1"/>
  <c r="BM108" i="4"/>
  <c r="BT108" i="4" s="1"/>
  <c r="BM51" i="4"/>
  <c r="BT51" i="4" s="1"/>
  <c r="BM84" i="4"/>
  <c r="BT84" i="4" s="1"/>
  <c r="BM92" i="4"/>
  <c r="BT92" i="4" s="1"/>
  <c r="BM88" i="4"/>
  <c r="BT88" i="4" s="1"/>
  <c r="BM112" i="4"/>
  <c r="BT112" i="4" s="1"/>
  <c r="BM110" i="4"/>
  <c r="BT110" i="4" s="1"/>
  <c r="BQ13" i="4"/>
  <c r="CG14" i="4"/>
  <c r="CP14" i="4" s="1"/>
  <c r="CG15" i="4"/>
  <c r="CP15" i="4" s="1"/>
  <c r="CG16" i="4"/>
  <c r="CP16" i="4" s="1"/>
  <c r="CG17" i="4"/>
  <c r="CP17" i="4" s="1"/>
  <c r="CG19" i="4"/>
  <c r="CP19" i="4" s="1"/>
  <c r="CG18" i="4"/>
  <c r="CP18" i="4" s="1"/>
  <c r="CG21" i="4"/>
  <c r="CP21" i="4" s="1"/>
  <c r="CG22" i="4"/>
  <c r="CP22" i="4" s="1"/>
  <c r="CG23" i="4"/>
  <c r="CP23" i="4" s="1"/>
  <c r="CG27" i="4"/>
  <c r="CP27" i="4" s="1"/>
  <c r="CG28" i="4"/>
  <c r="CP28" i="4" s="1"/>
  <c r="CG25" i="4"/>
  <c r="CP25" i="4" s="1"/>
  <c r="CG24" i="4"/>
  <c r="CP24" i="4" s="1"/>
  <c r="CG32" i="4"/>
  <c r="CP32" i="4" s="1"/>
  <c r="CG29" i="4"/>
  <c r="CP29" i="4" s="1"/>
  <c r="CG26" i="4"/>
  <c r="CP26" i="4" s="1"/>
  <c r="CG30" i="4"/>
  <c r="CP30" i="4" s="1"/>
  <c r="CG33" i="4"/>
  <c r="CP33" i="4" s="1"/>
  <c r="CG37" i="4"/>
  <c r="CP37" i="4" s="1"/>
  <c r="CG20" i="4"/>
  <c r="CP20" i="4" s="1"/>
  <c r="CG31" i="4"/>
  <c r="CP31" i="4" s="1"/>
  <c r="CG34" i="4"/>
  <c r="CP34" i="4" s="1"/>
  <c r="CG38" i="4"/>
  <c r="CP38" i="4" s="1"/>
  <c r="CG36" i="4"/>
  <c r="CP36" i="4" s="1"/>
  <c r="CG44" i="4"/>
  <c r="CP44" i="4" s="1"/>
  <c r="CG41" i="4"/>
  <c r="CP41" i="4" s="1"/>
  <c r="CG45" i="4"/>
  <c r="CP45" i="4" s="1"/>
  <c r="CG47" i="4"/>
  <c r="CP47" i="4" s="1"/>
  <c r="CG51" i="4"/>
  <c r="CP51" i="4" s="1"/>
  <c r="CG39" i="4"/>
  <c r="CP39" i="4" s="1"/>
  <c r="CG42" i="4"/>
  <c r="CP42" i="4" s="1"/>
  <c r="CG43" i="4"/>
  <c r="CP43" i="4" s="1"/>
  <c r="CG48" i="4"/>
  <c r="CP48" i="4" s="1"/>
  <c r="CG49" i="4"/>
  <c r="CP49" i="4" s="1"/>
  <c r="CG52" i="4"/>
  <c r="CP52" i="4" s="1"/>
  <c r="CG56" i="4"/>
  <c r="CP56" i="4" s="1"/>
  <c r="CG60" i="4"/>
  <c r="CP60" i="4" s="1"/>
  <c r="CG64" i="4"/>
  <c r="CP64" i="4" s="1"/>
  <c r="CG68" i="4"/>
  <c r="CP68" i="4" s="1"/>
  <c r="CG35" i="4"/>
  <c r="CP35" i="4" s="1"/>
  <c r="CG46" i="4"/>
  <c r="CP46" i="4" s="1"/>
  <c r="CG53" i="4"/>
  <c r="CP53" i="4" s="1"/>
  <c r="CG57" i="4"/>
  <c r="CP57" i="4" s="1"/>
  <c r="CG61" i="4"/>
  <c r="CP61" i="4" s="1"/>
  <c r="CG40" i="4"/>
  <c r="CP40" i="4" s="1"/>
  <c r="CG54" i="4"/>
  <c r="CP54" i="4" s="1"/>
  <c r="CG58" i="4"/>
  <c r="CP58" i="4" s="1"/>
  <c r="CG62" i="4"/>
  <c r="CP62" i="4" s="1"/>
  <c r="CG66" i="4"/>
  <c r="CP66" i="4" s="1"/>
  <c r="CG59" i="4"/>
  <c r="CP59" i="4" s="1"/>
  <c r="CG63" i="4"/>
  <c r="CP63" i="4" s="1"/>
  <c r="CG67" i="4"/>
  <c r="CP67" i="4" s="1"/>
  <c r="CG71" i="4"/>
  <c r="CP71" i="4" s="1"/>
  <c r="CG75" i="4"/>
  <c r="CP75" i="4" s="1"/>
  <c r="CG79" i="4"/>
  <c r="CP79" i="4" s="1"/>
  <c r="CG83" i="4"/>
  <c r="CP83" i="4" s="1"/>
  <c r="CG50" i="4"/>
  <c r="CP50" i="4" s="1"/>
  <c r="CG55" i="4"/>
  <c r="CP55" i="4" s="1"/>
  <c r="CG65" i="4"/>
  <c r="CP65" i="4" s="1"/>
  <c r="CG69" i="4"/>
  <c r="CP69" i="4" s="1"/>
  <c r="CG73" i="4"/>
  <c r="CP73" i="4" s="1"/>
  <c r="CG77" i="4"/>
  <c r="CP77" i="4" s="1"/>
  <c r="CG81" i="4"/>
  <c r="CP81" i="4" s="1"/>
  <c r="CG84" i="4"/>
  <c r="CP84" i="4" s="1"/>
  <c r="CG88" i="4"/>
  <c r="CP88" i="4" s="1"/>
  <c r="CG92" i="4"/>
  <c r="CP92" i="4" s="1"/>
  <c r="CG96" i="4"/>
  <c r="CP96" i="4" s="1"/>
  <c r="CG100" i="4"/>
  <c r="CP100" i="4" s="1"/>
  <c r="CG104" i="4"/>
  <c r="CP104" i="4" s="1"/>
  <c r="CG108" i="4"/>
  <c r="CP108" i="4" s="1"/>
  <c r="CG112" i="4"/>
  <c r="CP112" i="4" s="1"/>
  <c r="CG97" i="4"/>
  <c r="CP97" i="4" s="1"/>
  <c r="CG72" i="4"/>
  <c r="CP72" i="4" s="1"/>
  <c r="CG76" i="4"/>
  <c r="CP76" i="4" s="1"/>
  <c r="CG80" i="4"/>
  <c r="CP80" i="4" s="1"/>
  <c r="CG85" i="4"/>
  <c r="CP85" i="4" s="1"/>
  <c r="CG89" i="4"/>
  <c r="CP89" i="4" s="1"/>
  <c r="CG93" i="4"/>
  <c r="CP93" i="4" s="1"/>
  <c r="CG86" i="4"/>
  <c r="CP86" i="4" s="1"/>
  <c r="CG90" i="4"/>
  <c r="CP90" i="4" s="1"/>
  <c r="CG94" i="4"/>
  <c r="CP94" i="4" s="1"/>
  <c r="CG98" i="4"/>
  <c r="CP98" i="4" s="1"/>
  <c r="CG102" i="4"/>
  <c r="CP102" i="4" s="1"/>
  <c r="CG106" i="4"/>
  <c r="CP106" i="4" s="1"/>
  <c r="CG110" i="4"/>
  <c r="CP110" i="4" s="1"/>
  <c r="CG82" i="4"/>
  <c r="CP82" i="4" s="1"/>
  <c r="CG95" i="4"/>
  <c r="CP95" i="4" s="1"/>
  <c r="CG70" i="4"/>
  <c r="CP70" i="4" s="1"/>
  <c r="CG101" i="4"/>
  <c r="CP101" i="4" s="1"/>
  <c r="CG74" i="4"/>
  <c r="CP74" i="4" s="1"/>
  <c r="CG87" i="4"/>
  <c r="CP87" i="4" s="1"/>
  <c r="CG91" i="4"/>
  <c r="CP91" i="4" s="1"/>
  <c r="CG99" i="4"/>
  <c r="CP99" i="4" s="1"/>
  <c r="CG78" i="4"/>
  <c r="CP78" i="4" s="1"/>
  <c r="CG105" i="4"/>
  <c r="CP105" i="4" s="1"/>
  <c r="CG107" i="4"/>
  <c r="CP107" i="4" s="1"/>
  <c r="CG109" i="4"/>
  <c r="CP109" i="4" s="1"/>
  <c r="CG103" i="4"/>
  <c r="CP103" i="4" s="1"/>
  <c r="CG111" i="4"/>
  <c r="CP111" i="4" s="1"/>
  <c r="CG13" i="4"/>
  <c r="CH14" i="4"/>
  <c r="CH15" i="4"/>
  <c r="CH17" i="4"/>
  <c r="CH18" i="4"/>
  <c r="CH19" i="4"/>
  <c r="CH16" i="4"/>
  <c r="CH20" i="4"/>
  <c r="CH21" i="4"/>
  <c r="CH22" i="4"/>
  <c r="CH24" i="4"/>
  <c r="CH26" i="4"/>
  <c r="CH27" i="4"/>
  <c r="CH28" i="4"/>
  <c r="CH31" i="4"/>
  <c r="CH23" i="4"/>
  <c r="CH32" i="4"/>
  <c r="CH29" i="4"/>
  <c r="CH36" i="4"/>
  <c r="CH40" i="4"/>
  <c r="CH30" i="4"/>
  <c r="CH33" i="4"/>
  <c r="CH37" i="4"/>
  <c r="CH25" i="4"/>
  <c r="CH35" i="4"/>
  <c r="CH39" i="4"/>
  <c r="CH43" i="4"/>
  <c r="CH44" i="4"/>
  <c r="CH38" i="4"/>
  <c r="CH46" i="4"/>
  <c r="CH50" i="4"/>
  <c r="CH47" i="4"/>
  <c r="CH51" i="4"/>
  <c r="CH34" i="4"/>
  <c r="CH42" i="4"/>
  <c r="CH48" i="4"/>
  <c r="CH41" i="4"/>
  <c r="CH55" i="4"/>
  <c r="CH59" i="4"/>
  <c r="CH63" i="4"/>
  <c r="CH67" i="4"/>
  <c r="CH52" i="4"/>
  <c r="CH56" i="4"/>
  <c r="CH60" i="4"/>
  <c r="CH53" i="4"/>
  <c r="CH57" i="4"/>
  <c r="CH61" i="4"/>
  <c r="CH65" i="4"/>
  <c r="CH69" i="4"/>
  <c r="CH49" i="4"/>
  <c r="CH70" i="4"/>
  <c r="CH74" i="4"/>
  <c r="CH78" i="4"/>
  <c r="CH82" i="4"/>
  <c r="CH64" i="4"/>
  <c r="CH54" i="4"/>
  <c r="CH58" i="4"/>
  <c r="CH72" i="4"/>
  <c r="CH76" i="4"/>
  <c r="CH80" i="4"/>
  <c r="CH45" i="4"/>
  <c r="CH66" i="4"/>
  <c r="CH71" i="4"/>
  <c r="CH75" i="4"/>
  <c r="CH79" i="4"/>
  <c r="CH83" i="4"/>
  <c r="CH87" i="4"/>
  <c r="CH91" i="4"/>
  <c r="CH95" i="4"/>
  <c r="CH99" i="4"/>
  <c r="CH103" i="4"/>
  <c r="CH107" i="4"/>
  <c r="CH111" i="4"/>
  <c r="CH96" i="4"/>
  <c r="CH62" i="4"/>
  <c r="CH84" i="4"/>
  <c r="CH88" i="4"/>
  <c r="CH92" i="4"/>
  <c r="CH68" i="4"/>
  <c r="CH73" i="4"/>
  <c r="CH77" i="4"/>
  <c r="CH81" i="4"/>
  <c r="CH85" i="4"/>
  <c r="CH89" i="4"/>
  <c r="CH93" i="4"/>
  <c r="CH97" i="4"/>
  <c r="CH101" i="4"/>
  <c r="CH105" i="4"/>
  <c r="CH109" i="4"/>
  <c r="CH13" i="4"/>
  <c r="CH100" i="4"/>
  <c r="CH104" i="4"/>
  <c r="CH108" i="4"/>
  <c r="CH94" i="4"/>
  <c r="CH102" i="4"/>
  <c r="CH106" i="4"/>
  <c r="CH86" i="4"/>
  <c r="CH90" i="4"/>
  <c r="CH110" i="4"/>
  <c r="CH98" i="4"/>
  <c r="CH112" i="4"/>
  <c r="BJ14" i="4"/>
  <c r="BJ15" i="4"/>
  <c r="BJ17" i="4"/>
  <c r="BJ18" i="4"/>
  <c r="BJ19" i="4"/>
  <c r="BJ20" i="4"/>
  <c r="BJ21" i="4"/>
  <c r="BJ22" i="4"/>
  <c r="BJ26" i="4"/>
  <c r="BJ16" i="4"/>
  <c r="BJ27" i="4"/>
  <c r="BJ24" i="4"/>
  <c r="BJ28" i="4"/>
  <c r="BJ31" i="4"/>
  <c r="BJ32" i="4"/>
  <c r="BJ25" i="4"/>
  <c r="BJ36" i="4"/>
  <c r="BJ40" i="4"/>
  <c r="BJ29" i="4"/>
  <c r="BJ33" i="4"/>
  <c r="BJ37" i="4"/>
  <c r="BJ30" i="4"/>
  <c r="BJ34" i="4"/>
  <c r="BJ38" i="4"/>
  <c r="BJ43" i="4"/>
  <c r="BJ44" i="4"/>
  <c r="BJ35" i="4"/>
  <c r="BJ41" i="4"/>
  <c r="BJ42" i="4"/>
  <c r="BJ46" i="4"/>
  <c r="BJ50" i="4"/>
  <c r="BJ45" i="4"/>
  <c r="BJ47" i="4"/>
  <c r="BJ51" i="4"/>
  <c r="BJ23" i="4"/>
  <c r="BJ39" i="4"/>
  <c r="BJ48" i="4"/>
  <c r="BJ55" i="4"/>
  <c r="BJ59" i="4"/>
  <c r="BJ63" i="4"/>
  <c r="BJ67" i="4"/>
  <c r="BJ52" i="4"/>
  <c r="BJ56" i="4"/>
  <c r="BJ60" i="4"/>
  <c r="BJ53" i="4"/>
  <c r="BJ57" i="4"/>
  <c r="BJ61" i="4"/>
  <c r="BJ65" i="4"/>
  <c r="BJ69" i="4"/>
  <c r="BJ62" i="4"/>
  <c r="BJ66" i="4"/>
  <c r="BJ70" i="4"/>
  <c r="BJ74" i="4"/>
  <c r="BJ78" i="4"/>
  <c r="BJ82" i="4"/>
  <c r="BJ49" i="4"/>
  <c r="BJ54" i="4"/>
  <c r="BJ58" i="4"/>
  <c r="BJ64" i="4"/>
  <c r="BJ68" i="4"/>
  <c r="BJ72" i="4"/>
  <c r="BJ76" i="4"/>
  <c r="BJ80" i="4"/>
  <c r="BJ87" i="4"/>
  <c r="BJ91" i="4"/>
  <c r="BJ95" i="4"/>
  <c r="BJ99" i="4"/>
  <c r="BJ103" i="4"/>
  <c r="BJ107" i="4"/>
  <c r="BJ111" i="4"/>
  <c r="BJ96" i="4"/>
  <c r="BJ71" i="4"/>
  <c r="BJ75" i="4"/>
  <c r="BJ79" i="4"/>
  <c r="BJ83" i="4"/>
  <c r="BJ84" i="4"/>
  <c r="BJ88" i="4"/>
  <c r="BJ92" i="4"/>
  <c r="BJ85" i="4"/>
  <c r="BJ89" i="4"/>
  <c r="BJ93" i="4"/>
  <c r="BJ97" i="4"/>
  <c r="BJ101" i="4"/>
  <c r="BJ105" i="4"/>
  <c r="BJ109" i="4"/>
  <c r="BJ77" i="4"/>
  <c r="BJ94" i="4"/>
  <c r="BJ81" i="4"/>
  <c r="BJ100" i="4"/>
  <c r="BJ104" i="4"/>
  <c r="BJ98" i="4"/>
  <c r="BJ73" i="4"/>
  <c r="BJ86" i="4"/>
  <c r="BJ112" i="4"/>
  <c r="BJ90" i="4"/>
  <c r="BJ106" i="4"/>
  <c r="BJ108" i="4"/>
  <c r="BJ102" i="4"/>
  <c r="BJ110" i="4"/>
  <c r="BL16" i="4"/>
  <c r="BS16" i="4" s="1"/>
  <c r="BL14" i="4"/>
  <c r="BS14" i="4" s="1"/>
  <c r="BL15" i="4"/>
  <c r="BS15" i="4" s="1"/>
  <c r="BL17" i="4"/>
  <c r="BS17" i="4" s="1"/>
  <c r="BL18" i="4"/>
  <c r="BS18" i="4" s="1"/>
  <c r="BL19" i="4"/>
  <c r="BS19" i="4" s="1"/>
  <c r="BL23" i="4"/>
  <c r="BS23" i="4" s="1"/>
  <c r="BL20" i="4"/>
  <c r="BS20" i="4" s="1"/>
  <c r="BL24" i="4"/>
  <c r="BS24" i="4" s="1"/>
  <c r="BL21" i="4"/>
  <c r="BS21" i="4" s="1"/>
  <c r="BL25" i="4"/>
  <c r="BS25" i="4" s="1"/>
  <c r="BL22" i="4"/>
  <c r="BS22" i="4" s="1"/>
  <c r="BL26" i="4"/>
  <c r="BS26" i="4" s="1"/>
  <c r="BL27" i="4"/>
  <c r="BS27" i="4" s="1"/>
  <c r="BL30" i="4"/>
  <c r="BS30" i="4" s="1"/>
  <c r="BL31" i="4"/>
  <c r="BS31" i="4" s="1"/>
  <c r="BL28" i="4"/>
  <c r="BS28" i="4" s="1"/>
  <c r="BL35" i="4"/>
  <c r="BS35" i="4" s="1"/>
  <c r="BL39" i="4"/>
  <c r="BS39" i="4" s="1"/>
  <c r="BL36" i="4"/>
  <c r="BS36" i="4" s="1"/>
  <c r="BL29" i="4"/>
  <c r="BS29" i="4" s="1"/>
  <c r="BL42" i="4"/>
  <c r="BS42" i="4" s="1"/>
  <c r="BL34" i="4"/>
  <c r="BS34" i="4" s="1"/>
  <c r="BL38" i="4"/>
  <c r="BS38" i="4" s="1"/>
  <c r="BL43" i="4"/>
  <c r="BS43" i="4" s="1"/>
  <c r="BL32" i="4"/>
  <c r="BS32" i="4" s="1"/>
  <c r="BL44" i="4"/>
  <c r="BS44" i="4" s="1"/>
  <c r="BL49" i="4"/>
  <c r="BS49" i="4" s="1"/>
  <c r="BL33" i="4"/>
  <c r="BS33" i="4" s="1"/>
  <c r="BL41" i="4"/>
  <c r="BS41" i="4" s="1"/>
  <c r="BL46" i="4"/>
  <c r="BS46" i="4" s="1"/>
  <c r="BL50" i="4"/>
  <c r="BS50" i="4" s="1"/>
  <c r="BL40" i="4"/>
  <c r="BS40" i="4" s="1"/>
  <c r="BL45" i="4"/>
  <c r="BS45" i="4" s="1"/>
  <c r="BL47" i="4"/>
  <c r="BS47" i="4" s="1"/>
  <c r="BL51" i="4"/>
  <c r="BS51" i="4" s="1"/>
  <c r="BL37" i="4"/>
  <c r="BS37" i="4" s="1"/>
  <c r="BL48" i="4"/>
  <c r="BS48" i="4" s="1"/>
  <c r="BL54" i="4"/>
  <c r="BS54" i="4" s="1"/>
  <c r="BL58" i="4"/>
  <c r="BS58" i="4" s="1"/>
  <c r="BL62" i="4"/>
  <c r="BS62" i="4" s="1"/>
  <c r="BL66" i="4"/>
  <c r="BS66" i="4" s="1"/>
  <c r="BL55" i="4"/>
  <c r="BS55" i="4" s="1"/>
  <c r="BL59" i="4"/>
  <c r="BS59" i="4" s="1"/>
  <c r="BL52" i="4"/>
  <c r="BS52" i="4" s="1"/>
  <c r="BL56" i="4"/>
  <c r="BS56" i="4" s="1"/>
  <c r="BL60" i="4"/>
  <c r="BS60" i="4" s="1"/>
  <c r="BL64" i="4"/>
  <c r="BS64" i="4" s="1"/>
  <c r="BL68" i="4"/>
  <c r="BS68" i="4" s="1"/>
  <c r="BL53" i="4"/>
  <c r="BS53" i="4" s="1"/>
  <c r="BL73" i="4"/>
  <c r="BS73" i="4" s="1"/>
  <c r="BL77" i="4"/>
  <c r="BS77" i="4" s="1"/>
  <c r="BL81" i="4"/>
  <c r="BS81" i="4" s="1"/>
  <c r="BL65" i="4"/>
  <c r="BS65" i="4" s="1"/>
  <c r="BL57" i="4"/>
  <c r="BS57" i="4" s="1"/>
  <c r="BL61" i="4"/>
  <c r="BS61" i="4" s="1"/>
  <c r="BL71" i="4"/>
  <c r="BS71" i="4" s="1"/>
  <c r="BL75" i="4"/>
  <c r="BS75" i="4" s="1"/>
  <c r="BL79" i="4"/>
  <c r="BS79" i="4" s="1"/>
  <c r="BL83" i="4"/>
  <c r="BS83" i="4" s="1"/>
  <c r="BL67" i="4"/>
  <c r="BS67" i="4" s="1"/>
  <c r="BL69" i="4"/>
  <c r="BS69" i="4" s="1"/>
  <c r="BL72" i="4"/>
  <c r="BS72" i="4" s="1"/>
  <c r="BL76" i="4"/>
  <c r="BS76" i="4" s="1"/>
  <c r="BL80" i="4"/>
  <c r="BS80" i="4" s="1"/>
  <c r="BL86" i="4"/>
  <c r="BS86" i="4" s="1"/>
  <c r="BL90" i="4"/>
  <c r="BS90" i="4" s="1"/>
  <c r="BL94" i="4"/>
  <c r="BS94" i="4" s="1"/>
  <c r="BL98" i="4"/>
  <c r="BS98" i="4" s="1"/>
  <c r="BL102" i="4"/>
  <c r="BS102" i="4" s="1"/>
  <c r="BL106" i="4"/>
  <c r="BS106" i="4" s="1"/>
  <c r="BL110" i="4"/>
  <c r="BS110" i="4" s="1"/>
  <c r="BL95" i="4"/>
  <c r="BS95" i="4" s="1"/>
  <c r="BL63" i="4"/>
  <c r="BS63" i="4" s="1"/>
  <c r="BL87" i="4"/>
  <c r="BS87" i="4" s="1"/>
  <c r="BL91" i="4"/>
  <c r="BS91" i="4" s="1"/>
  <c r="BL99" i="4"/>
  <c r="BS99" i="4" s="1"/>
  <c r="BL70" i="4"/>
  <c r="BS70" i="4" s="1"/>
  <c r="BL74" i="4"/>
  <c r="BS74" i="4" s="1"/>
  <c r="BL78" i="4"/>
  <c r="BS78" i="4" s="1"/>
  <c r="BL82" i="4"/>
  <c r="BS82" i="4" s="1"/>
  <c r="BL84" i="4"/>
  <c r="BS84" i="4" s="1"/>
  <c r="BL88" i="4"/>
  <c r="BS88" i="4" s="1"/>
  <c r="BL92" i="4"/>
  <c r="BS92" i="4" s="1"/>
  <c r="BL96" i="4"/>
  <c r="BS96" i="4" s="1"/>
  <c r="BL100" i="4"/>
  <c r="BS100" i="4" s="1"/>
  <c r="BL104" i="4"/>
  <c r="BS104" i="4" s="1"/>
  <c r="BL108" i="4"/>
  <c r="BS108" i="4" s="1"/>
  <c r="BL112" i="4"/>
  <c r="BS112" i="4" s="1"/>
  <c r="BL101" i="4"/>
  <c r="BS101" i="4" s="1"/>
  <c r="BL105" i="4"/>
  <c r="BS105" i="4" s="1"/>
  <c r="BL85" i="4"/>
  <c r="BS85" i="4" s="1"/>
  <c r="BL89" i="4"/>
  <c r="BS89" i="4" s="1"/>
  <c r="BL93" i="4"/>
  <c r="BS93" i="4" s="1"/>
  <c r="BL103" i="4"/>
  <c r="BS103" i="4" s="1"/>
  <c r="BL107" i="4"/>
  <c r="BS107" i="4" s="1"/>
  <c r="BL97" i="4"/>
  <c r="BS97" i="4" s="1"/>
  <c r="BL111" i="4"/>
  <c r="BS111" i="4" s="1"/>
  <c r="BL109" i="4"/>
  <c r="BS109" i="4" s="1"/>
  <c r="AU13" i="4"/>
  <c r="BJ13" i="4"/>
  <c r="AT13" i="4"/>
  <c r="BL13" i="4"/>
  <c r="CL112" i="8" l="1"/>
  <c r="CS112" i="8" s="1"/>
  <c r="CL110" i="8"/>
  <c r="CS110" i="8" s="1"/>
  <c r="CL111" i="8"/>
  <c r="CS111" i="8" s="1"/>
  <c r="CL109" i="8"/>
  <c r="CS109" i="8" s="1"/>
  <c r="CL106" i="8"/>
  <c r="CS106" i="8" s="1"/>
  <c r="CL108" i="8"/>
  <c r="CS108" i="8" s="1"/>
  <c r="CL105" i="8"/>
  <c r="CS105" i="8" s="1"/>
  <c r="CL104" i="8"/>
  <c r="CS104" i="8" s="1"/>
  <c r="CL101" i="8"/>
  <c r="CS101" i="8" s="1"/>
  <c r="CL103" i="8"/>
  <c r="CS103" i="8" s="1"/>
  <c r="CL100" i="8"/>
  <c r="CS100" i="8" s="1"/>
  <c r="CL99" i="8"/>
  <c r="CS99" i="8" s="1"/>
  <c r="CL107" i="8"/>
  <c r="CS107" i="8" s="1"/>
  <c r="CL102" i="8"/>
  <c r="CS102" i="8" s="1"/>
  <c r="CL98" i="8"/>
  <c r="CS98" i="8" s="1"/>
  <c r="CL95" i="8"/>
  <c r="CS95" i="8" s="1"/>
  <c r="CL91" i="8"/>
  <c r="CS91" i="8" s="1"/>
  <c r="CL94" i="8"/>
  <c r="CS94" i="8" s="1"/>
  <c r="CL90" i="8"/>
  <c r="CS90" i="8" s="1"/>
  <c r="CL97" i="8"/>
  <c r="CS97" i="8" s="1"/>
  <c r="CL93" i="8"/>
  <c r="CS93" i="8" s="1"/>
  <c r="CL89" i="8"/>
  <c r="CS89" i="8" s="1"/>
  <c r="CL87" i="8"/>
  <c r="CS87" i="8" s="1"/>
  <c r="CL83" i="8"/>
  <c r="CS83" i="8" s="1"/>
  <c r="CL92" i="8"/>
  <c r="CS92" i="8" s="1"/>
  <c r="CL88" i="8"/>
  <c r="CS88" i="8" s="1"/>
  <c r="CL86" i="8"/>
  <c r="CS86" i="8" s="1"/>
  <c r="CL82" i="8"/>
  <c r="CS82" i="8" s="1"/>
  <c r="CL96" i="8"/>
  <c r="CS96" i="8" s="1"/>
  <c r="CL85" i="8"/>
  <c r="CS85" i="8" s="1"/>
  <c r="CL81" i="8"/>
  <c r="CS81" i="8" s="1"/>
  <c r="CL77" i="8"/>
  <c r="CS77" i="8" s="1"/>
  <c r="CL73" i="8"/>
  <c r="CS73" i="8" s="1"/>
  <c r="CL80" i="8"/>
  <c r="CS80" i="8" s="1"/>
  <c r="CL76" i="8"/>
  <c r="CS76" i="8" s="1"/>
  <c r="CL72" i="8"/>
  <c r="CS72" i="8" s="1"/>
  <c r="CL79" i="8"/>
  <c r="CS79" i="8" s="1"/>
  <c r="CL75" i="8"/>
  <c r="CS75" i="8" s="1"/>
  <c r="CL74" i="8"/>
  <c r="CS74" i="8" s="1"/>
  <c r="CL68" i="8"/>
  <c r="CS68" i="8" s="1"/>
  <c r="CL64" i="8"/>
  <c r="CS64" i="8" s="1"/>
  <c r="CL60" i="8"/>
  <c r="CS60" i="8" s="1"/>
  <c r="CL56" i="8"/>
  <c r="CS56" i="8" s="1"/>
  <c r="CL78" i="8"/>
  <c r="CS78" i="8" s="1"/>
  <c r="CL71" i="8"/>
  <c r="CS71" i="8" s="1"/>
  <c r="CL67" i="8"/>
  <c r="CS67" i="8" s="1"/>
  <c r="CL70" i="8"/>
  <c r="CS70" i="8" s="1"/>
  <c r="CL66" i="8"/>
  <c r="CS66" i="8" s="1"/>
  <c r="CL62" i="8"/>
  <c r="CS62" i="8" s="1"/>
  <c r="CL58" i="8"/>
  <c r="CS58" i="8" s="1"/>
  <c r="CL84" i="8"/>
  <c r="CS84" i="8" s="1"/>
  <c r="CL69" i="8"/>
  <c r="CS69" i="8" s="1"/>
  <c r="CL65" i="8"/>
  <c r="CS65" i="8" s="1"/>
  <c r="CL55" i="8"/>
  <c r="CS55" i="8" s="1"/>
  <c r="CL51" i="8"/>
  <c r="CS51" i="8" s="1"/>
  <c r="CL47" i="8"/>
  <c r="CS47" i="8" s="1"/>
  <c r="CL54" i="8"/>
  <c r="CS54" i="8" s="1"/>
  <c r="CL50" i="8"/>
  <c r="CS50" i="8" s="1"/>
  <c r="CL46" i="8"/>
  <c r="CS46" i="8" s="1"/>
  <c r="CL53" i="8"/>
  <c r="CS53" i="8" s="1"/>
  <c r="CL49" i="8"/>
  <c r="CS49" i="8" s="1"/>
  <c r="CL45" i="8"/>
  <c r="CS45" i="8" s="1"/>
  <c r="CL63" i="8"/>
  <c r="CS63" i="8" s="1"/>
  <c r="CL42" i="8"/>
  <c r="CS42" i="8" s="1"/>
  <c r="CL38" i="8"/>
  <c r="CS38" i="8" s="1"/>
  <c r="CL34" i="8"/>
  <c r="CS34" i="8" s="1"/>
  <c r="CL30" i="8"/>
  <c r="CS30" i="8" s="1"/>
  <c r="CL61" i="8"/>
  <c r="CS61" i="8" s="1"/>
  <c r="CL48" i="8"/>
  <c r="CS48" i="8" s="1"/>
  <c r="CL43" i="8"/>
  <c r="CS43" i="8" s="1"/>
  <c r="CL41" i="8"/>
  <c r="CS41" i="8" s="1"/>
  <c r="CL37" i="8"/>
  <c r="CS37" i="8" s="1"/>
  <c r="CL33" i="8"/>
  <c r="CS33" i="8" s="1"/>
  <c r="CL29" i="8"/>
  <c r="CS29" i="8" s="1"/>
  <c r="CL59" i="8"/>
  <c r="CS59" i="8" s="1"/>
  <c r="CL52" i="8"/>
  <c r="CS52" i="8" s="1"/>
  <c r="CL40" i="8"/>
  <c r="CS40" i="8" s="1"/>
  <c r="CL36" i="8"/>
  <c r="CS36" i="8" s="1"/>
  <c r="CL32" i="8"/>
  <c r="CS32" i="8" s="1"/>
  <c r="CL39" i="8"/>
  <c r="CS39" i="8" s="1"/>
  <c r="CL35" i="8"/>
  <c r="CS35" i="8" s="1"/>
  <c r="CL26" i="8"/>
  <c r="CS26" i="8" s="1"/>
  <c r="CL22" i="8"/>
  <c r="CS22" i="8" s="1"/>
  <c r="CL18" i="8"/>
  <c r="CS18" i="8" s="1"/>
  <c r="CL14" i="8"/>
  <c r="CS14" i="8" s="1"/>
  <c r="CL57" i="8"/>
  <c r="CS57" i="8" s="1"/>
  <c r="CL27" i="8"/>
  <c r="CS27" i="8" s="1"/>
  <c r="CL19" i="8"/>
  <c r="CS19" i="8" s="1"/>
  <c r="CL15" i="8"/>
  <c r="CS15" i="8" s="1"/>
  <c r="CL25" i="8"/>
  <c r="CS25" i="8" s="1"/>
  <c r="CL21" i="8"/>
  <c r="CS21" i="8" s="1"/>
  <c r="CL17" i="8"/>
  <c r="CS17" i="8" s="1"/>
  <c r="CL13" i="8"/>
  <c r="CL23" i="8"/>
  <c r="CS23" i="8" s="1"/>
  <c r="BT13" i="8"/>
  <c r="CL44" i="8"/>
  <c r="CS44" i="8" s="1"/>
  <c r="CL31" i="8"/>
  <c r="CS31" i="8" s="1"/>
  <c r="CL28" i="8"/>
  <c r="CS28" i="8" s="1"/>
  <c r="CL24" i="8"/>
  <c r="CS24" i="8" s="1"/>
  <c r="CL20" i="8"/>
  <c r="CS20" i="8" s="1"/>
  <c r="CL16" i="8"/>
  <c r="CS16" i="8" s="1"/>
  <c r="CK107" i="8"/>
  <c r="CR107" i="8" s="1"/>
  <c r="CK111" i="8"/>
  <c r="CR111" i="8" s="1"/>
  <c r="CK110" i="8"/>
  <c r="CR110" i="8" s="1"/>
  <c r="CK109" i="8"/>
  <c r="CR109" i="8" s="1"/>
  <c r="CK106" i="8"/>
  <c r="CR106" i="8" s="1"/>
  <c r="CK108" i="8"/>
  <c r="CR108" i="8" s="1"/>
  <c r="CK105" i="8"/>
  <c r="CR105" i="8" s="1"/>
  <c r="CK112" i="8"/>
  <c r="CR112" i="8" s="1"/>
  <c r="CK102" i="8"/>
  <c r="CR102" i="8" s="1"/>
  <c r="CK101" i="8"/>
  <c r="CR101" i="8" s="1"/>
  <c r="CK104" i="8"/>
  <c r="CR104" i="8" s="1"/>
  <c r="CK97" i="8"/>
  <c r="CR97" i="8" s="1"/>
  <c r="CK100" i="8"/>
  <c r="CR100" i="8" s="1"/>
  <c r="CK103" i="8"/>
  <c r="CR103" i="8" s="1"/>
  <c r="CK99" i="8"/>
  <c r="CR99" i="8" s="1"/>
  <c r="CK96" i="8"/>
  <c r="CR96" i="8" s="1"/>
  <c r="CK92" i="8"/>
  <c r="CR92" i="8" s="1"/>
  <c r="CK95" i="8"/>
  <c r="CR95" i="8" s="1"/>
  <c r="CK91" i="8"/>
  <c r="CR91" i="8" s="1"/>
  <c r="CK94" i="8"/>
  <c r="CR94" i="8" s="1"/>
  <c r="CK90" i="8"/>
  <c r="CR90" i="8" s="1"/>
  <c r="CK84" i="8"/>
  <c r="CR84" i="8" s="1"/>
  <c r="CK87" i="8"/>
  <c r="CR87" i="8" s="1"/>
  <c r="CK83" i="8"/>
  <c r="CR83" i="8" s="1"/>
  <c r="CK98" i="8"/>
  <c r="CR98" i="8" s="1"/>
  <c r="CK88" i="8"/>
  <c r="CR88" i="8" s="1"/>
  <c r="CK86" i="8"/>
  <c r="CR86" i="8" s="1"/>
  <c r="CK82" i="8"/>
  <c r="CR82" i="8" s="1"/>
  <c r="CK89" i="8"/>
  <c r="CR89" i="8" s="1"/>
  <c r="CK78" i="8"/>
  <c r="CR78" i="8" s="1"/>
  <c r="CK74" i="8"/>
  <c r="CR74" i="8" s="1"/>
  <c r="CK93" i="8"/>
  <c r="CR93" i="8" s="1"/>
  <c r="CK85" i="8"/>
  <c r="CR85" i="8" s="1"/>
  <c r="CK81" i="8"/>
  <c r="CR81" i="8" s="1"/>
  <c r="CK77" i="8"/>
  <c r="CR77" i="8" s="1"/>
  <c r="CK73" i="8"/>
  <c r="CR73" i="8" s="1"/>
  <c r="CK80" i="8"/>
  <c r="CR80" i="8" s="1"/>
  <c r="CK76" i="8"/>
  <c r="CR76" i="8" s="1"/>
  <c r="CK75" i="8"/>
  <c r="CR75" i="8" s="1"/>
  <c r="CK69" i="8"/>
  <c r="CR69" i="8" s="1"/>
  <c r="CK65" i="8"/>
  <c r="CR65" i="8" s="1"/>
  <c r="CK61" i="8"/>
  <c r="CR61" i="8" s="1"/>
  <c r="CK57" i="8"/>
  <c r="CR57" i="8" s="1"/>
  <c r="CK68" i="8"/>
  <c r="CR68" i="8" s="1"/>
  <c r="CK79" i="8"/>
  <c r="CR79" i="8" s="1"/>
  <c r="CK71" i="8"/>
  <c r="CR71" i="8" s="1"/>
  <c r="CK67" i="8"/>
  <c r="CR67" i="8" s="1"/>
  <c r="CK63" i="8"/>
  <c r="CR63" i="8" s="1"/>
  <c r="CK59" i="8"/>
  <c r="CR59" i="8" s="1"/>
  <c r="CK70" i="8"/>
  <c r="CR70" i="8" s="1"/>
  <c r="CK66" i="8"/>
  <c r="CR66" i="8" s="1"/>
  <c r="CK52" i="8"/>
  <c r="CR52" i="8" s="1"/>
  <c r="CK48" i="8"/>
  <c r="CR48" i="8" s="1"/>
  <c r="CK56" i="8"/>
  <c r="CR56" i="8" s="1"/>
  <c r="CK55" i="8"/>
  <c r="CR55" i="8" s="1"/>
  <c r="CK51" i="8"/>
  <c r="CR51" i="8" s="1"/>
  <c r="CK47" i="8"/>
  <c r="CR47" i="8" s="1"/>
  <c r="CK72" i="8"/>
  <c r="CR72" i="8" s="1"/>
  <c r="CK64" i="8"/>
  <c r="CR64" i="8" s="1"/>
  <c r="CK62" i="8"/>
  <c r="CR62" i="8" s="1"/>
  <c r="CK60" i="8"/>
  <c r="CR60" i="8" s="1"/>
  <c r="CK58" i="8"/>
  <c r="CR58" i="8" s="1"/>
  <c r="CK54" i="8"/>
  <c r="CR54" i="8" s="1"/>
  <c r="CK50" i="8"/>
  <c r="CR50" i="8" s="1"/>
  <c r="CK46" i="8"/>
  <c r="CR46" i="8" s="1"/>
  <c r="CK53" i="8"/>
  <c r="CR53" i="8" s="1"/>
  <c r="CK45" i="8"/>
  <c r="CR45" i="8" s="1"/>
  <c r="CK44" i="8"/>
  <c r="CR44" i="8" s="1"/>
  <c r="CK39" i="8"/>
  <c r="CR39" i="8" s="1"/>
  <c r="CK35" i="8"/>
  <c r="CR35" i="8" s="1"/>
  <c r="CK31" i="8"/>
  <c r="CR31" i="8" s="1"/>
  <c r="CK42" i="8"/>
  <c r="CR42" i="8" s="1"/>
  <c r="CK38" i="8"/>
  <c r="CR38" i="8" s="1"/>
  <c r="CK34" i="8"/>
  <c r="CR34" i="8" s="1"/>
  <c r="CK30" i="8"/>
  <c r="CR30" i="8" s="1"/>
  <c r="CK43" i="8"/>
  <c r="CR43" i="8" s="1"/>
  <c r="CK41" i="8"/>
  <c r="CR41" i="8" s="1"/>
  <c r="CK37" i="8"/>
  <c r="CR37" i="8" s="1"/>
  <c r="CK33" i="8"/>
  <c r="CR33" i="8" s="1"/>
  <c r="CK40" i="8"/>
  <c r="CR40" i="8" s="1"/>
  <c r="CK36" i="8"/>
  <c r="CR36" i="8" s="1"/>
  <c r="CK32" i="8"/>
  <c r="CR32" i="8" s="1"/>
  <c r="CK29" i="8"/>
  <c r="CR29" i="8" s="1"/>
  <c r="CK27" i="8"/>
  <c r="CR27" i="8" s="1"/>
  <c r="CK23" i="8"/>
  <c r="CR23" i="8" s="1"/>
  <c r="CK19" i="8"/>
  <c r="CR19" i="8" s="1"/>
  <c r="CK15" i="8"/>
  <c r="CR15" i="8" s="1"/>
  <c r="BS13" i="8"/>
  <c r="CK20" i="8"/>
  <c r="CR20" i="8" s="1"/>
  <c r="CK26" i="8"/>
  <c r="CR26" i="8" s="1"/>
  <c r="CK22" i="8"/>
  <c r="CR22" i="8" s="1"/>
  <c r="CK18" i="8"/>
  <c r="CR18" i="8" s="1"/>
  <c r="CK14" i="8"/>
  <c r="CR14" i="8" s="1"/>
  <c r="CK28" i="8"/>
  <c r="CR28" i="8" s="1"/>
  <c r="CK24" i="8"/>
  <c r="CR24" i="8" s="1"/>
  <c r="CK16" i="8"/>
  <c r="CR16" i="8" s="1"/>
  <c r="CK49" i="8"/>
  <c r="CR49" i="8" s="1"/>
  <c r="CK25" i="8"/>
  <c r="CR25" i="8" s="1"/>
  <c r="CK21" i="8"/>
  <c r="CR21" i="8" s="1"/>
  <c r="CK17" i="8"/>
  <c r="CR17" i="8" s="1"/>
  <c r="CK13" i="8"/>
  <c r="DG108" i="8"/>
  <c r="DG112" i="8"/>
  <c r="DG110" i="8"/>
  <c r="DG104" i="8"/>
  <c r="DG111" i="8"/>
  <c r="DG109" i="8"/>
  <c r="DG106" i="8"/>
  <c r="DG107" i="8"/>
  <c r="DG103" i="8"/>
  <c r="DG102" i="8"/>
  <c r="DG105" i="8"/>
  <c r="DG101" i="8"/>
  <c r="DG98" i="8"/>
  <c r="DG100" i="8"/>
  <c r="DG97" i="8"/>
  <c r="DG93" i="8"/>
  <c r="DG96" i="8"/>
  <c r="DG92" i="8"/>
  <c r="DG88" i="8"/>
  <c r="DG95" i="8"/>
  <c r="DG91" i="8"/>
  <c r="DG85" i="8"/>
  <c r="DG99" i="8"/>
  <c r="DG90" i="8"/>
  <c r="DG89" i="8"/>
  <c r="DG84" i="8"/>
  <c r="DG80" i="8"/>
  <c r="DG94" i="8"/>
  <c r="DG87" i="8"/>
  <c r="DG83" i="8"/>
  <c r="DG86" i="8"/>
  <c r="DG79" i="8"/>
  <c r="DG75" i="8"/>
  <c r="DG82" i="8"/>
  <c r="DG78" i="8"/>
  <c r="DG74" i="8"/>
  <c r="DG77" i="8"/>
  <c r="DG70" i="8"/>
  <c r="DG66" i="8"/>
  <c r="DG62" i="8"/>
  <c r="DG58" i="8"/>
  <c r="DG76" i="8"/>
  <c r="DG69" i="8"/>
  <c r="DG65" i="8"/>
  <c r="DG73" i="8"/>
  <c r="DG68" i="8"/>
  <c r="DG64" i="8"/>
  <c r="DG60" i="8"/>
  <c r="DG71" i="8"/>
  <c r="DG67" i="8"/>
  <c r="DG53" i="8"/>
  <c r="DG49" i="8"/>
  <c r="DG63" i="8"/>
  <c r="DG61" i="8"/>
  <c r="DG59" i="8"/>
  <c r="DG57" i="8"/>
  <c r="DG56" i="8"/>
  <c r="DG52" i="8"/>
  <c r="DG48" i="8"/>
  <c r="DG44" i="8"/>
  <c r="DG81" i="8"/>
  <c r="DG55" i="8"/>
  <c r="DG51" i="8"/>
  <c r="DG47" i="8"/>
  <c r="DG43" i="8"/>
  <c r="DG40" i="8"/>
  <c r="DG36" i="8"/>
  <c r="DG32" i="8"/>
  <c r="DG72" i="8"/>
  <c r="DG39" i="8"/>
  <c r="DG35" i="8"/>
  <c r="DG31" i="8"/>
  <c r="DG50" i="8"/>
  <c r="DG45" i="8"/>
  <c r="DG42" i="8"/>
  <c r="DG38" i="8"/>
  <c r="DG34" i="8"/>
  <c r="DG54" i="8"/>
  <c r="DG29" i="8"/>
  <c r="DG28" i="8"/>
  <c r="DG24" i="8"/>
  <c r="DG20" i="8"/>
  <c r="DG16" i="8"/>
  <c r="DG46" i="8"/>
  <c r="DG41" i="8"/>
  <c r="DG37" i="8"/>
  <c r="DG33" i="8"/>
  <c r="DG27" i="8"/>
  <c r="DG23" i="8"/>
  <c r="DG19" i="8"/>
  <c r="DG15" i="8"/>
  <c r="DG25" i="8"/>
  <c r="DG21" i="8"/>
  <c r="DG17" i="8"/>
  <c r="DG13" i="8"/>
  <c r="DG30" i="8"/>
  <c r="DG26" i="8"/>
  <c r="DG22" i="8"/>
  <c r="DG18" i="8"/>
  <c r="DG14" i="8"/>
  <c r="DH112" i="8"/>
  <c r="DH111" i="8"/>
  <c r="DH110" i="8"/>
  <c r="DH107" i="8"/>
  <c r="DH109" i="8"/>
  <c r="DH108" i="8"/>
  <c r="DH106" i="8"/>
  <c r="DH105" i="8"/>
  <c r="DH102" i="8"/>
  <c r="DH101" i="8"/>
  <c r="DH104" i="8"/>
  <c r="DH100" i="8"/>
  <c r="DH97" i="8"/>
  <c r="DH103" i="8"/>
  <c r="DH99" i="8"/>
  <c r="DH96" i="8"/>
  <c r="DH92" i="8"/>
  <c r="DH95" i="8"/>
  <c r="DH91" i="8"/>
  <c r="DH98" i="8"/>
  <c r="DH94" i="8"/>
  <c r="DH90" i="8"/>
  <c r="DH89" i="8"/>
  <c r="DH84" i="8"/>
  <c r="DH87" i="8"/>
  <c r="DH83" i="8"/>
  <c r="DH93" i="8"/>
  <c r="DH88" i="8"/>
  <c r="DH86" i="8"/>
  <c r="DH82" i="8"/>
  <c r="DH85" i="8"/>
  <c r="DH80" i="8"/>
  <c r="DH78" i="8"/>
  <c r="DH74" i="8"/>
  <c r="DH77" i="8"/>
  <c r="DH73" i="8"/>
  <c r="DH81" i="8"/>
  <c r="DH76" i="8"/>
  <c r="DH69" i="8"/>
  <c r="DH65" i="8"/>
  <c r="DH61" i="8"/>
  <c r="DH57" i="8"/>
  <c r="DH79" i="8"/>
  <c r="DH68" i="8"/>
  <c r="DH72" i="8"/>
  <c r="DH71" i="8"/>
  <c r="DH67" i="8"/>
  <c r="DH63" i="8"/>
  <c r="DH59" i="8"/>
  <c r="DH70" i="8"/>
  <c r="DH66" i="8"/>
  <c r="DH64" i="8"/>
  <c r="DH62" i="8"/>
  <c r="DH60" i="8"/>
  <c r="DH58" i="8"/>
  <c r="DH56" i="8"/>
  <c r="DH52" i="8"/>
  <c r="DH48" i="8"/>
  <c r="DH75" i="8"/>
  <c r="DH55" i="8"/>
  <c r="DH51" i="8"/>
  <c r="DH47" i="8"/>
  <c r="DH54" i="8"/>
  <c r="DH50" i="8"/>
  <c r="DH46" i="8"/>
  <c r="DH39" i="8"/>
  <c r="DH35" i="8"/>
  <c r="DH31" i="8"/>
  <c r="DH45" i="8"/>
  <c r="DH43" i="8"/>
  <c r="DH42" i="8"/>
  <c r="DH38" i="8"/>
  <c r="DH34" i="8"/>
  <c r="DH30" i="8"/>
  <c r="DH49" i="8"/>
  <c r="DH41" i="8"/>
  <c r="DH37" i="8"/>
  <c r="DH33" i="8"/>
  <c r="DH27" i="8"/>
  <c r="DH23" i="8"/>
  <c r="DH19" i="8"/>
  <c r="DH15" i="8"/>
  <c r="DH40" i="8"/>
  <c r="DH36" i="8"/>
  <c r="DH24" i="8"/>
  <c r="DH16" i="8"/>
  <c r="DH53" i="8"/>
  <c r="DH26" i="8"/>
  <c r="DH22" i="8"/>
  <c r="DH18" i="8"/>
  <c r="DH14" i="8"/>
  <c r="DH32" i="8"/>
  <c r="DH28" i="8"/>
  <c r="DH20" i="8"/>
  <c r="DH44" i="8"/>
  <c r="DH25" i="8"/>
  <c r="DH21" i="8"/>
  <c r="DH17" i="8"/>
  <c r="DH13" i="8"/>
  <c r="DH29" i="8"/>
  <c r="EE112" i="8"/>
  <c r="EN112" i="8" s="1"/>
  <c r="EE111" i="8"/>
  <c r="EN111" i="8" s="1"/>
  <c r="EE110" i="8"/>
  <c r="EN110" i="8" s="1"/>
  <c r="EE108" i="8"/>
  <c r="EN108" i="8" s="1"/>
  <c r="EE109" i="8"/>
  <c r="EN109" i="8" s="1"/>
  <c r="EE104" i="8"/>
  <c r="EN104" i="8" s="1"/>
  <c r="EE107" i="8"/>
  <c r="EN107" i="8" s="1"/>
  <c r="EE106" i="8"/>
  <c r="EN106" i="8" s="1"/>
  <c r="EE103" i="8"/>
  <c r="EN103" i="8" s="1"/>
  <c r="EE102" i="8"/>
  <c r="EN102" i="8" s="1"/>
  <c r="EE101" i="8"/>
  <c r="EN101" i="8" s="1"/>
  <c r="EE98" i="8"/>
  <c r="EN98" i="8" s="1"/>
  <c r="EE97" i="8"/>
  <c r="EN97" i="8" s="1"/>
  <c r="EE99" i="8"/>
  <c r="EN99" i="8" s="1"/>
  <c r="EE93" i="8"/>
  <c r="EN93" i="8" s="1"/>
  <c r="EE100" i="8"/>
  <c r="EN100" i="8" s="1"/>
  <c r="EE96" i="8"/>
  <c r="EN96" i="8" s="1"/>
  <c r="EE92" i="8"/>
  <c r="EN92" i="8" s="1"/>
  <c r="EE88" i="8"/>
  <c r="EN88" i="8" s="1"/>
  <c r="EE105" i="8"/>
  <c r="EN105" i="8" s="1"/>
  <c r="EE95" i="8"/>
  <c r="EN95" i="8" s="1"/>
  <c r="EE91" i="8"/>
  <c r="EN91" i="8" s="1"/>
  <c r="EE85" i="8"/>
  <c r="EN85" i="8" s="1"/>
  <c r="EE84" i="8"/>
  <c r="EN84" i="8" s="1"/>
  <c r="EE80" i="8"/>
  <c r="EN80" i="8" s="1"/>
  <c r="EE90" i="8"/>
  <c r="EN90" i="8" s="1"/>
  <c r="EE87" i="8"/>
  <c r="EN87" i="8" s="1"/>
  <c r="EE83" i="8"/>
  <c r="EN83" i="8" s="1"/>
  <c r="EE79" i="8"/>
  <c r="EN79" i="8" s="1"/>
  <c r="EE75" i="8"/>
  <c r="EN75" i="8" s="1"/>
  <c r="EE94" i="8"/>
  <c r="EN94" i="8" s="1"/>
  <c r="EE86" i="8"/>
  <c r="EN86" i="8" s="1"/>
  <c r="EE81" i="8"/>
  <c r="EN81" i="8" s="1"/>
  <c r="EE78" i="8"/>
  <c r="EN78" i="8" s="1"/>
  <c r="EE74" i="8"/>
  <c r="EN74" i="8" s="1"/>
  <c r="EE82" i="8"/>
  <c r="EN82" i="8" s="1"/>
  <c r="EE77" i="8"/>
  <c r="EN77" i="8" s="1"/>
  <c r="EE73" i="8"/>
  <c r="EN73" i="8" s="1"/>
  <c r="EE70" i="8"/>
  <c r="EN70" i="8" s="1"/>
  <c r="EE66" i="8"/>
  <c r="EN66" i="8" s="1"/>
  <c r="EE62" i="8"/>
  <c r="EN62" i="8" s="1"/>
  <c r="EE58" i="8"/>
  <c r="EN58" i="8" s="1"/>
  <c r="EE89" i="8"/>
  <c r="EN89" i="8" s="1"/>
  <c r="EE69" i="8"/>
  <c r="EN69" i="8" s="1"/>
  <c r="EE65" i="8"/>
  <c r="EN65" i="8" s="1"/>
  <c r="EE76" i="8"/>
  <c r="EN76" i="8" s="1"/>
  <c r="EE72" i="8"/>
  <c r="EN72" i="8" s="1"/>
  <c r="EE68" i="8"/>
  <c r="EN68" i="8" s="1"/>
  <c r="EE64" i="8"/>
  <c r="EN64" i="8" s="1"/>
  <c r="EE60" i="8"/>
  <c r="EN60" i="8" s="1"/>
  <c r="EE56" i="8"/>
  <c r="EN56" i="8" s="1"/>
  <c r="EE55" i="8"/>
  <c r="EN55" i="8" s="1"/>
  <c r="EE53" i="8"/>
  <c r="EN53" i="8" s="1"/>
  <c r="EE49" i="8"/>
  <c r="EN49" i="8" s="1"/>
  <c r="EE71" i="8"/>
  <c r="EN71" i="8" s="1"/>
  <c r="EE67" i="8"/>
  <c r="EN67" i="8" s="1"/>
  <c r="EE52" i="8"/>
  <c r="EN52" i="8" s="1"/>
  <c r="EE48" i="8"/>
  <c r="EN48" i="8" s="1"/>
  <c r="EE44" i="8"/>
  <c r="EN44" i="8" s="1"/>
  <c r="EE51" i="8"/>
  <c r="EN51" i="8" s="1"/>
  <c r="EE47" i="8"/>
  <c r="EN47" i="8" s="1"/>
  <c r="EE43" i="8"/>
  <c r="EN43" i="8" s="1"/>
  <c r="EE61" i="8"/>
  <c r="EN61" i="8" s="1"/>
  <c r="EE54" i="8"/>
  <c r="EN54" i="8" s="1"/>
  <c r="EE45" i="8"/>
  <c r="EN45" i="8" s="1"/>
  <c r="EE40" i="8"/>
  <c r="EN40" i="8" s="1"/>
  <c r="EE36" i="8"/>
  <c r="EN36" i="8" s="1"/>
  <c r="EE32" i="8"/>
  <c r="EN32" i="8" s="1"/>
  <c r="EE59" i="8"/>
  <c r="EN59" i="8" s="1"/>
  <c r="EE39" i="8"/>
  <c r="EN39" i="8" s="1"/>
  <c r="EE35" i="8"/>
  <c r="EN35" i="8" s="1"/>
  <c r="EE31" i="8"/>
  <c r="EN31" i="8" s="1"/>
  <c r="EE57" i="8"/>
  <c r="EN57" i="8" s="1"/>
  <c r="EE46" i="8"/>
  <c r="EN46" i="8" s="1"/>
  <c r="EE42" i="8"/>
  <c r="EN42" i="8" s="1"/>
  <c r="EE38" i="8"/>
  <c r="EN38" i="8" s="1"/>
  <c r="EE34" i="8"/>
  <c r="EN34" i="8" s="1"/>
  <c r="EE63" i="8"/>
  <c r="EN63" i="8" s="1"/>
  <c r="EE30" i="8"/>
  <c r="EN30" i="8" s="1"/>
  <c r="EE28" i="8"/>
  <c r="EN28" i="8" s="1"/>
  <c r="EE24" i="8"/>
  <c r="EN24" i="8" s="1"/>
  <c r="EE20" i="8"/>
  <c r="EN20" i="8" s="1"/>
  <c r="EE16" i="8"/>
  <c r="EN16" i="8" s="1"/>
  <c r="DO13" i="8"/>
  <c r="EE29" i="8"/>
  <c r="EN29" i="8" s="1"/>
  <c r="EE17" i="8"/>
  <c r="EN17" i="8" s="1"/>
  <c r="EE13" i="8"/>
  <c r="EE27" i="8"/>
  <c r="EN27" i="8" s="1"/>
  <c r="EE23" i="8"/>
  <c r="EN23" i="8" s="1"/>
  <c r="EE19" i="8"/>
  <c r="EN19" i="8" s="1"/>
  <c r="EE15" i="8"/>
  <c r="EN15" i="8" s="1"/>
  <c r="EE25" i="8"/>
  <c r="EN25" i="8" s="1"/>
  <c r="EE21" i="8"/>
  <c r="EN21" i="8" s="1"/>
  <c r="EE50" i="8"/>
  <c r="EN50" i="8" s="1"/>
  <c r="EE41" i="8"/>
  <c r="EN41" i="8" s="1"/>
  <c r="EE37" i="8"/>
  <c r="EN37" i="8" s="1"/>
  <c r="EE33" i="8"/>
  <c r="EN33" i="8" s="1"/>
  <c r="EE26" i="8"/>
  <c r="EN26" i="8" s="1"/>
  <c r="EE22" i="8"/>
  <c r="EN22" i="8" s="1"/>
  <c r="EE18" i="8"/>
  <c r="EN18" i="8" s="1"/>
  <c r="EE14" i="8"/>
  <c r="EN14" i="8" s="1"/>
  <c r="CI112" i="7"/>
  <c r="CI111" i="7"/>
  <c r="CI110" i="7"/>
  <c r="CI109" i="7"/>
  <c r="CI108" i="7"/>
  <c r="CI106" i="7"/>
  <c r="CI105" i="7"/>
  <c r="CI104" i="7"/>
  <c r="CI103" i="7"/>
  <c r="CI102" i="7"/>
  <c r="CI107" i="7"/>
  <c r="CI101" i="7"/>
  <c r="CI97" i="7"/>
  <c r="CI96" i="7"/>
  <c r="CI99" i="7"/>
  <c r="CI95" i="7"/>
  <c r="CI100" i="7"/>
  <c r="CI94" i="7"/>
  <c r="CI90" i="7"/>
  <c r="CI98" i="7"/>
  <c r="CI93" i="7"/>
  <c r="CI89" i="7"/>
  <c r="CI92" i="7"/>
  <c r="CI88" i="7"/>
  <c r="CI91" i="7"/>
  <c r="CI85" i="7"/>
  <c r="CI81" i="7"/>
  <c r="CI84" i="7"/>
  <c r="CI87" i="7"/>
  <c r="CI83" i="7"/>
  <c r="CI78" i="7"/>
  <c r="CI74" i="7"/>
  <c r="CI77" i="7"/>
  <c r="CI73" i="7"/>
  <c r="CI86" i="7"/>
  <c r="CI82" i="7"/>
  <c r="CI76" i="7"/>
  <c r="CI72" i="7"/>
  <c r="CI79" i="7"/>
  <c r="CI75" i="7"/>
  <c r="CI80" i="7"/>
  <c r="CI70" i="7"/>
  <c r="CI71" i="7"/>
  <c r="CI69" i="7"/>
  <c r="CI65" i="7"/>
  <c r="CI61" i="7"/>
  <c r="CI57" i="7"/>
  <c r="CI68" i="7"/>
  <c r="CI64" i="7"/>
  <c r="CI60" i="7"/>
  <c r="CI67" i="7"/>
  <c r="CI63" i="7"/>
  <c r="CI59" i="7"/>
  <c r="CI66" i="7"/>
  <c r="CI62" i="7"/>
  <c r="CI58" i="7"/>
  <c r="CI55" i="7"/>
  <c r="CI51" i="7"/>
  <c r="CI47" i="7"/>
  <c r="CI54" i="7"/>
  <c r="CI50" i="7"/>
  <c r="CI53" i="7"/>
  <c r="CI49" i="7"/>
  <c r="CI45" i="7"/>
  <c r="CI56" i="7"/>
  <c r="CI52" i="7"/>
  <c r="CI48" i="7"/>
  <c r="CI42" i="7"/>
  <c r="CI38" i="7"/>
  <c r="CI34" i="7"/>
  <c r="CI30" i="7"/>
  <c r="CI41" i="7"/>
  <c r="CI37" i="7"/>
  <c r="CI33" i="7"/>
  <c r="CI44" i="7"/>
  <c r="CI40" i="7"/>
  <c r="CI36" i="7"/>
  <c r="CI32" i="7"/>
  <c r="CI28" i="7"/>
  <c r="CI46" i="7"/>
  <c r="CI43" i="7"/>
  <c r="CI39" i="7"/>
  <c r="CI25" i="7"/>
  <c r="CI21" i="7"/>
  <c r="CI17" i="7"/>
  <c r="CI13" i="7"/>
  <c r="CI24" i="7"/>
  <c r="CI20" i="7"/>
  <c r="CI16" i="7"/>
  <c r="CI23" i="7"/>
  <c r="CI19" i="7"/>
  <c r="CI15" i="7"/>
  <c r="CI35" i="7"/>
  <c r="CI31" i="7"/>
  <c r="CI29" i="7"/>
  <c r="CI27" i="7"/>
  <c r="CI26" i="7"/>
  <c r="CI22" i="7"/>
  <c r="CI18" i="7"/>
  <c r="CI14" i="7"/>
  <c r="CK112" i="7"/>
  <c r="CR112" i="7" s="1"/>
  <c r="CK111" i="7"/>
  <c r="CR111" i="7" s="1"/>
  <c r="CK110" i="7"/>
  <c r="CR110" i="7" s="1"/>
  <c r="CK108" i="7"/>
  <c r="CR108" i="7" s="1"/>
  <c r="CK105" i="7"/>
  <c r="CR105" i="7" s="1"/>
  <c r="CK104" i="7"/>
  <c r="CR104" i="7" s="1"/>
  <c r="CK109" i="7"/>
  <c r="CR109" i="7" s="1"/>
  <c r="CK107" i="7"/>
  <c r="CR107" i="7" s="1"/>
  <c r="CK102" i="7"/>
  <c r="CR102" i="7" s="1"/>
  <c r="CK101" i="7"/>
  <c r="CR101" i="7" s="1"/>
  <c r="CK100" i="7"/>
  <c r="CR100" i="7" s="1"/>
  <c r="CK96" i="7"/>
  <c r="CR96" i="7" s="1"/>
  <c r="CK103" i="7"/>
  <c r="CR103" i="7" s="1"/>
  <c r="CK99" i="7"/>
  <c r="CR99" i="7" s="1"/>
  <c r="CK95" i="7"/>
  <c r="CR95" i="7" s="1"/>
  <c r="CK98" i="7"/>
  <c r="CR98" i="7" s="1"/>
  <c r="CK97" i="7"/>
  <c r="CR97" i="7" s="1"/>
  <c r="CK93" i="7"/>
  <c r="CR93" i="7" s="1"/>
  <c r="CK89" i="7"/>
  <c r="CR89" i="7" s="1"/>
  <c r="CK92" i="7"/>
  <c r="CR92" i="7" s="1"/>
  <c r="CK91" i="7"/>
  <c r="CR91" i="7" s="1"/>
  <c r="CK87" i="7"/>
  <c r="CR87" i="7" s="1"/>
  <c r="CK106" i="7"/>
  <c r="CR106" i="7" s="1"/>
  <c r="CK94" i="7"/>
  <c r="CR94" i="7" s="1"/>
  <c r="CK90" i="7"/>
  <c r="CR90" i="7" s="1"/>
  <c r="CK88" i="7"/>
  <c r="CR88" i="7" s="1"/>
  <c r="CK84" i="7"/>
  <c r="CR84" i="7" s="1"/>
  <c r="CK80" i="7"/>
  <c r="CR80" i="7" s="1"/>
  <c r="CK83" i="7"/>
  <c r="CR83" i="7" s="1"/>
  <c r="CK86" i="7"/>
  <c r="CR86" i="7" s="1"/>
  <c r="CK82" i="7"/>
  <c r="CR82" i="7" s="1"/>
  <c r="CK77" i="7"/>
  <c r="CR77" i="7" s="1"/>
  <c r="CK73" i="7"/>
  <c r="CR73" i="7" s="1"/>
  <c r="CK76" i="7"/>
  <c r="CR76" i="7" s="1"/>
  <c r="CK72" i="7"/>
  <c r="CR72" i="7" s="1"/>
  <c r="CK85" i="7"/>
  <c r="CR85" i="7" s="1"/>
  <c r="CK81" i="7"/>
  <c r="CR81" i="7" s="1"/>
  <c r="CK79" i="7"/>
  <c r="CR79" i="7" s="1"/>
  <c r="CK75" i="7"/>
  <c r="CR75" i="7" s="1"/>
  <c r="CK71" i="7"/>
  <c r="CR71" i="7" s="1"/>
  <c r="CK78" i="7"/>
  <c r="CR78" i="7" s="1"/>
  <c r="CK74" i="7"/>
  <c r="CR74" i="7" s="1"/>
  <c r="CK70" i="7"/>
  <c r="CR70" i="7" s="1"/>
  <c r="CK69" i="7"/>
  <c r="CR69" i="7" s="1"/>
  <c r="CK68" i="7"/>
  <c r="CR68" i="7" s="1"/>
  <c r="CK64" i="7"/>
  <c r="CR64" i="7" s="1"/>
  <c r="CK60" i="7"/>
  <c r="CR60" i="7" s="1"/>
  <c r="CK67" i="7"/>
  <c r="CR67" i="7" s="1"/>
  <c r="CK63" i="7"/>
  <c r="CR63" i="7" s="1"/>
  <c r="CK59" i="7"/>
  <c r="CR59" i="7" s="1"/>
  <c r="CK66" i="7"/>
  <c r="CR66" i="7" s="1"/>
  <c r="CK62" i="7"/>
  <c r="CR62" i="7" s="1"/>
  <c r="CK58" i="7"/>
  <c r="CR58" i="7" s="1"/>
  <c r="CK65" i="7"/>
  <c r="CR65" i="7" s="1"/>
  <c r="CK61" i="7"/>
  <c r="CR61" i="7" s="1"/>
  <c r="CK54" i="7"/>
  <c r="CR54" i="7" s="1"/>
  <c r="CK50" i="7"/>
  <c r="CR50" i="7" s="1"/>
  <c r="CK46" i="7"/>
  <c r="CR46" i="7" s="1"/>
  <c r="CK53" i="7"/>
  <c r="CR53" i="7" s="1"/>
  <c r="CK49" i="7"/>
  <c r="CR49" i="7" s="1"/>
  <c r="CK57" i="7"/>
  <c r="CR57" i="7" s="1"/>
  <c r="CK56" i="7"/>
  <c r="CR56" i="7" s="1"/>
  <c r="CK52" i="7"/>
  <c r="CR52" i="7" s="1"/>
  <c r="CK48" i="7"/>
  <c r="CR48" i="7" s="1"/>
  <c r="CK55" i="7"/>
  <c r="CR55" i="7" s="1"/>
  <c r="CK51" i="7"/>
  <c r="CR51" i="7" s="1"/>
  <c r="CK47" i="7"/>
  <c r="CR47" i="7" s="1"/>
  <c r="CK41" i="7"/>
  <c r="CR41" i="7" s="1"/>
  <c r="CK37" i="7"/>
  <c r="CR37" i="7" s="1"/>
  <c r="CK33" i="7"/>
  <c r="CR33" i="7" s="1"/>
  <c r="CK29" i="7"/>
  <c r="CR29" i="7" s="1"/>
  <c r="CK45" i="7"/>
  <c r="CR45" i="7" s="1"/>
  <c r="CK44" i="7"/>
  <c r="CR44" i="7" s="1"/>
  <c r="CK40" i="7"/>
  <c r="CR40" i="7" s="1"/>
  <c r="CK36" i="7"/>
  <c r="CR36" i="7" s="1"/>
  <c r="CK32" i="7"/>
  <c r="CR32" i="7" s="1"/>
  <c r="CK43" i="7"/>
  <c r="CR43" i="7" s="1"/>
  <c r="CK39" i="7"/>
  <c r="CR39" i="7" s="1"/>
  <c r="CK35" i="7"/>
  <c r="CR35" i="7" s="1"/>
  <c r="CK31" i="7"/>
  <c r="CR31" i="7" s="1"/>
  <c r="CK27" i="7"/>
  <c r="CR27" i="7" s="1"/>
  <c r="CK42" i="7"/>
  <c r="CR42" i="7" s="1"/>
  <c r="CK38" i="7"/>
  <c r="CR38" i="7" s="1"/>
  <c r="CK24" i="7"/>
  <c r="CR24" i="7" s="1"/>
  <c r="CK20" i="7"/>
  <c r="CR20" i="7" s="1"/>
  <c r="CK16" i="7"/>
  <c r="CR16" i="7" s="1"/>
  <c r="CK28" i="7"/>
  <c r="CR28" i="7" s="1"/>
  <c r="CK23" i="7"/>
  <c r="CR23" i="7" s="1"/>
  <c r="CK19" i="7"/>
  <c r="CR19" i="7" s="1"/>
  <c r="CK15" i="7"/>
  <c r="CR15" i="7" s="1"/>
  <c r="BS13" i="7"/>
  <c r="CK26" i="7"/>
  <c r="CR26" i="7" s="1"/>
  <c r="CK22" i="7"/>
  <c r="CR22" i="7" s="1"/>
  <c r="CK18" i="7"/>
  <c r="CR18" i="7" s="1"/>
  <c r="CK14" i="7"/>
  <c r="CR14" i="7" s="1"/>
  <c r="CK34" i="7"/>
  <c r="CR34" i="7" s="1"/>
  <c r="CK30" i="7"/>
  <c r="CR30" i="7" s="1"/>
  <c r="CK25" i="7"/>
  <c r="CR25" i="7" s="1"/>
  <c r="CK21" i="7"/>
  <c r="CR21" i="7" s="1"/>
  <c r="CK17" i="7"/>
  <c r="CR17" i="7" s="1"/>
  <c r="CK13" i="7"/>
  <c r="CH111" i="7"/>
  <c r="CH112" i="7"/>
  <c r="CH110" i="7"/>
  <c r="CH109" i="7"/>
  <c r="CH108" i="7"/>
  <c r="CH107" i="7"/>
  <c r="CH106" i="7"/>
  <c r="CH105" i="7"/>
  <c r="CH104" i="7"/>
  <c r="CH103" i="7"/>
  <c r="CH102" i="7"/>
  <c r="CH101" i="7"/>
  <c r="CH100" i="7"/>
  <c r="CH98" i="7"/>
  <c r="CH97" i="7"/>
  <c r="CH96" i="7"/>
  <c r="CH91" i="7"/>
  <c r="CH87" i="7"/>
  <c r="CH94" i="7"/>
  <c r="CH90" i="7"/>
  <c r="CH95" i="7"/>
  <c r="CH93" i="7"/>
  <c r="CH89" i="7"/>
  <c r="CH86" i="7"/>
  <c r="CH82" i="7"/>
  <c r="CH99" i="7"/>
  <c r="CH88" i="7"/>
  <c r="CH85" i="7"/>
  <c r="CH81" i="7"/>
  <c r="CH84" i="7"/>
  <c r="CH80" i="7"/>
  <c r="CH79" i="7"/>
  <c r="CH75" i="7"/>
  <c r="CH71" i="7"/>
  <c r="CH83" i="7"/>
  <c r="CH78" i="7"/>
  <c r="CH74" i="7"/>
  <c r="CH92" i="7"/>
  <c r="CH77" i="7"/>
  <c r="CH73" i="7"/>
  <c r="CH70" i="7"/>
  <c r="CH76" i="7"/>
  <c r="CH72" i="7"/>
  <c r="CH69" i="7"/>
  <c r="CH66" i="7"/>
  <c r="CH62" i="7"/>
  <c r="CH58" i="7"/>
  <c r="CH65" i="7"/>
  <c r="CH61" i="7"/>
  <c r="CH68" i="7"/>
  <c r="CH64" i="7"/>
  <c r="CH60" i="7"/>
  <c r="CH67" i="7"/>
  <c r="CH63" i="7"/>
  <c r="CH59" i="7"/>
  <c r="CH56" i="7"/>
  <c r="CH52" i="7"/>
  <c r="CH48" i="7"/>
  <c r="CH55" i="7"/>
  <c r="CH51" i="7"/>
  <c r="CH47" i="7"/>
  <c r="CH54" i="7"/>
  <c r="CH50" i="7"/>
  <c r="CH46" i="7"/>
  <c r="CH57" i="7"/>
  <c r="CH53" i="7"/>
  <c r="CH49" i="7"/>
  <c r="CH43" i="7"/>
  <c r="CH39" i="7"/>
  <c r="CH35" i="7"/>
  <c r="CH31" i="7"/>
  <c r="CH27" i="7"/>
  <c r="CH42" i="7"/>
  <c r="CH38" i="7"/>
  <c r="CH34" i="7"/>
  <c r="CH30" i="7"/>
  <c r="CH45" i="7"/>
  <c r="CH41" i="7"/>
  <c r="CH37" i="7"/>
  <c r="CH33" i="7"/>
  <c r="CH29" i="7"/>
  <c r="CH44" i="7"/>
  <c r="CH40" i="7"/>
  <c r="CH26" i="7"/>
  <c r="CH22" i="7"/>
  <c r="CH18" i="7"/>
  <c r="CH14" i="7"/>
  <c r="CH25" i="7"/>
  <c r="CH21" i="7"/>
  <c r="CH17" i="7"/>
  <c r="CH13" i="7"/>
  <c r="CH36" i="7"/>
  <c r="CH32" i="7"/>
  <c r="CH28" i="7"/>
  <c r="CH24" i="7"/>
  <c r="CH20" i="7"/>
  <c r="CH16" i="7"/>
  <c r="CH23" i="7"/>
  <c r="CH19" i="7"/>
  <c r="CH15" i="7"/>
  <c r="DF111" i="7"/>
  <c r="DO111" i="7" s="1"/>
  <c r="DF112" i="7"/>
  <c r="DO112" i="7" s="1"/>
  <c r="DF109" i="7"/>
  <c r="DO109" i="7" s="1"/>
  <c r="DF108" i="7"/>
  <c r="DO108" i="7" s="1"/>
  <c r="DF107" i="7"/>
  <c r="DO107" i="7" s="1"/>
  <c r="DF106" i="7"/>
  <c r="DO106" i="7" s="1"/>
  <c r="DF105" i="7"/>
  <c r="DO105" i="7" s="1"/>
  <c r="DF110" i="7"/>
  <c r="DO110" i="7" s="1"/>
  <c r="DF103" i="7"/>
  <c r="DO103" i="7" s="1"/>
  <c r="DF104" i="7"/>
  <c r="DO104" i="7" s="1"/>
  <c r="DF102" i="7"/>
  <c r="DO102" i="7" s="1"/>
  <c r="DF98" i="7"/>
  <c r="DO98" i="7" s="1"/>
  <c r="DF101" i="7"/>
  <c r="DO101" i="7" s="1"/>
  <c r="DF97" i="7"/>
  <c r="DO97" i="7" s="1"/>
  <c r="DF100" i="7"/>
  <c r="DO100" i="7" s="1"/>
  <c r="DF96" i="7"/>
  <c r="DO96" i="7" s="1"/>
  <c r="DF99" i="7"/>
  <c r="DO99" i="7" s="1"/>
  <c r="DF95" i="7"/>
  <c r="DO95" i="7" s="1"/>
  <c r="DF91" i="7"/>
  <c r="DO91" i="7" s="1"/>
  <c r="DF87" i="7"/>
  <c r="DO87" i="7" s="1"/>
  <c r="DF94" i="7"/>
  <c r="DO94" i="7" s="1"/>
  <c r="DF90" i="7"/>
  <c r="DO90" i="7" s="1"/>
  <c r="DF93" i="7"/>
  <c r="DO93" i="7" s="1"/>
  <c r="DF89" i="7"/>
  <c r="DO89" i="7" s="1"/>
  <c r="DF92" i="7"/>
  <c r="DO92" i="7" s="1"/>
  <c r="DF86" i="7"/>
  <c r="DO86" i="7" s="1"/>
  <c r="DF82" i="7"/>
  <c r="DO82" i="7" s="1"/>
  <c r="DF85" i="7"/>
  <c r="DO85" i="7" s="1"/>
  <c r="DF81" i="7"/>
  <c r="DO81" i="7" s="1"/>
  <c r="DF84" i="7"/>
  <c r="DO84" i="7" s="1"/>
  <c r="DF80" i="7"/>
  <c r="DO80" i="7" s="1"/>
  <c r="DF79" i="7"/>
  <c r="DO79" i="7" s="1"/>
  <c r="DF75" i="7"/>
  <c r="DO75" i="7" s="1"/>
  <c r="DF71" i="7"/>
  <c r="DO71" i="7" s="1"/>
  <c r="DF78" i="7"/>
  <c r="DO78" i="7" s="1"/>
  <c r="DF74" i="7"/>
  <c r="DO74" i="7" s="1"/>
  <c r="DF88" i="7"/>
  <c r="DO88" i="7" s="1"/>
  <c r="DF83" i="7"/>
  <c r="DO83" i="7" s="1"/>
  <c r="DF77" i="7"/>
  <c r="DO77" i="7" s="1"/>
  <c r="DF73" i="7"/>
  <c r="DO73" i="7" s="1"/>
  <c r="DF76" i="7"/>
  <c r="DO76" i="7" s="1"/>
  <c r="DF72" i="7"/>
  <c r="DO72" i="7" s="1"/>
  <c r="DF70" i="7"/>
  <c r="DO70" i="7" s="1"/>
  <c r="DF69" i="7"/>
  <c r="DO69" i="7" s="1"/>
  <c r="DF66" i="7"/>
  <c r="DO66" i="7" s="1"/>
  <c r="DF62" i="7"/>
  <c r="DO62" i="7" s="1"/>
  <c r="DF58" i="7"/>
  <c r="DO58" i="7" s="1"/>
  <c r="DF65" i="7"/>
  <c r="DO65" i="7" s="1"/>
  <c r="DF61" i="7"/>
  <c r="DO61" i="7" s="1"/>
  <c r="DF68" i="7"/>
  <c r="DO68" i="7" s="1"/>
  <c r="DF64" i="7"/>
  <c r="DO64" i="7" s="1"/>
  <c r="DF60" i="7"/>
  <c r="DO60" i="7" s="1"/>
  <c r="DF67" i="7"/>
  <c r="DO67" i="7" s="1"/>
  <c r="DF63" i="7"/>
  <c r="DO63" i="7" s="1"/>
  <c r="DF59" i="7"/>
  <c r="DO59" i="7" s="1"/>
  <c r="DF56" i="7"/>
  <c r="DO56" i="7" s="1"/>
  <c r="DF52" i="7"/>
  <c r="DO52" i="7" s="1"/>
  <c r="DF48" i="7"/>
  <c r="DO48" i="7" s="1"/>
  <c r="DF57" i="7"/>
  <c r="DO57" i="7" s="1"/>
  <c r="DF55" i="7"/>
  <c r="DO55" i="7" s="1"/>
  <c r="DF51" i="7"/>
  <c r="DO51" i="7" s="1"/>
  <c r="DF47" i="7"/>
  <c r="DO47" i="7" s="1"/>
  <c r="DF54" i="7"/>
  <c r="DO54" i="7" s="1"/>
  <c r="DF50" i="7"/>
  <c r="DO50" i="7" s="1"/>
  <c r="DF46" i="7"/>
  <c r="DO46" i="7" s="1"/>
  <c r="DF53" i="7"/>
  <c r="DO53" i="7" s="1"/>
  <c r="DF49" i="7"/>
  <c r="DO49" i="7" s="1"/>
  <c r="DF45" i="7"/>
  <c r="DO45" i="7" s="1"/>
  <c r="DF43" i="7"/>
  <c r="DO43" i="7" s="1"/>
  <c r="DF39" i="7"/>
  <c r="DO39" i="7" s="1"/>
  <c r="DF35" i="7"/>
  <c r="DO35" i="7" s="1"/>
  <c r="DF31" i="7"/>
  <c r="DO31" i="7" s="1"/>
  <c r="DF27" i="7"/>
  <c r="DO27" i="7" s="1"/>
  <c r="DF42" i="7"/>
  <c r="DO42" i="7" s="1"/>
  <c r="DF38" i="7"/>
  <c r="DO38" i="7" s="1"/>
  <c r="DF34" i="7"/>
  <c r="DO34" i="7" s="1"/>
  <c r="DF30" i="7"/>
  <c r="DO30" i="7" s="1"/>
  <c r="DF41" i="7"/>
  <c r="DO41" i="7" s="1"/>
  <c r="DF37" i="7"/>
  <c r="DO37" i="7" s="1"/>
  <c r="DF33" i="7"/>
  <c r="DO33" i="7" s="1"/>
  <c r="DF29" i="7"/>
  <c r="DO29" i="7" s="1"/>
  <c r="DF44" i="7"/>
  <c r="DO44" i="7" s="1"/>
  <c r="DF40" i="7"/>
  <c r="DO40" i="7" s="1"/>
  <c r="DF28" i="7"/>
  <c r="DO28" i="7" s="1"/>
  <c r="DF26" i="7"/>
  <c r="DO26" i="7" s="1"/>
  <c r="DF22" i="7"/>
  <c r="DO22" i="7" s="1"/>
  <c r="DF18" i="7"/>
  <c r="DO18" i="7" s="1"/>
  <c r="DF14" i="7"/>
  <c r="DO14" i="7" s="1"/>
  <c r="DF25" i="7"/>
  <c r="DO25" i="7" s="1"/>
  <c r="DF21" i="7"/>
  <c r="DO21" i="7" s="1"/>
  <c r="DF17" i="7"/>
  <c r="DO17" i="7" s="1"/>
  <c r="DF13" i="7"/>
  <c r="DF24" i="7"/>
  <c r="DO24" i="7" s="1"/>
  <c r="DF20" i="7"/>
  <c r="DO20" i="7" s="1"/>
  <c r="DF16" i="7"/>
  <c r="DO16" i="7" s="1"/>
  <c r="CP13" i="7"/>
  <c r="DF36" i="7"/>
  <c r="DO36" i="7" s="1"/>
  <c r="DF32" i="7"/>
  <c r="DO32" i="7" s="1"/>
  <c r="DF23" i="7"/>
  <c r="DO23" i="7" s="1"/>
  <c r="DF19" i="7"/>
  <c r="DO19" i="7" s="1"/>
  <c r="DF15" i="7"/>
  <c r="DO15" i="7" s="1"/>
  <c r="CL112" i="7"/>
  <c r="CS112" i="7" s="1"/>
  <c r="CL111" i="7"/>
  <c r="CS111" i="7" s="1"/>
  <c r="CL110" i="7"/>
  <c r="CS110" i="7" s="1"/>
  <c r="CL109" i="7"/>
  <c r="CS109" i="7" s="1"/>
  <c r="CL107" i="7"/>
  <c r="CS107" i="7" s="1"/>
  <c r="CL108" i="7"/>
  <c r="CS108" i="7" s="1"/>
  <c r="CL106" i="7"/>
  <c r="CS106" i="7" s="1"/>
  <c r="CL101" i="7"/>
  <c r="CS101" i="7" s="1"/>
  <c r="CL100" i="7"/>
  <c r="CS100" i="7" s="1"/>
  <c r="CL105" i="7"/>
  <c r="CS105" i="7" s="1"/>
  <c r="CL103" i="7"/>
  <c r="CS103" i="7" s="1"/>
  <c r="CL99" i="7"/>
  <c r="CS99" i="7" s="1"/>
  <c r="CL102" i="7"/>
  <c r="CS102" i="7" s="1"/>
  <c r="CL98" i="7"/>
  <c r="CS98" i="7" s="1"/>
  <c r="CL97" i="7"/>
  <c r="CS97" i="7" s="1"/>
  <c r="CL104" i="7"/>
  <c r="CS104" i="7" s="1"/>
  <c r="CL92" i="7"/>
  <c r="CS92" i="7" s="1"/>
  <c r="CL88" i="7"/>
  <c r="CS88" i="7" s="1"/>
  <c r="CL96" i="7"/>
  <c r="CS96" i="7" s="1"/>
  <c r="CL95" i="7"/>
  <c r="CS95" i="7" s="1"/>
  <c r="CL91" i="7"/>
  <c r="CS91" i="7" s="1"/>
  <c r="CL94" i="7"/>
  <c r="CS94" i="7" s="1"/>
  <c r="CL90" i="7"/>
  <c r="CS90" i="7" s="1"/>
  <c r="CL93" i="7"/>
  <c r="CS93" i="7" s="1"/>
  <c r="CL89" i="7"/>
  <c r="CS89" i="7" s="1"/>
  <c r="CL83" i="7"/>
  <c r="CS83" i="7" s="1"/>
  <c r="CL87" i="7"/>
  <c r="CS87" i="7" s="1"/>
  <c r="CL86" i="7"/>
  <c r="CS86" i="7" s="1"/>
  <c r="CL82" i="7"/>
  <c r="CS82" i="7" s="1"/>
  <c r="CL85" i="7"/>
  <c r="CS85" i="7" s="1"/>
  <c r="CL81" i="7"/>
  <c r="CS81" i="7" s="1"/>
  <c r="CL76" i="7"/>
  <c r="CS76" i="7" s="1"/>
  <c r="CL72" i="7"/>
  <c r="CS72" i="7" s="1"/>
  <c r="CL79" i="7"/>
  <c r="CS79" i="7" s="1"/>
  <c r="CL75" i="7"/>
  <c r="CS75" i="7" s="1"/>
  <c r="CL84" i="7"/>
  <c r="CS84" i="7" s="1"/>
  <c r="CL80" i="7"/>
  <c r="CS80" i="7" s="1"/>
  <c r="CL78" i="7"/>
  <c r="CS78" i="7" s="1"/>
  <c r="CL74" i="7"/>
  <c r="CS74" i="7" s="1"/>
  <c r="CL77" i="7"/>
  <c r="CS77" i="7" s="1"/>
  <c r="CL73" i="7"/>
  <c r="CS73" i="7" s="1"/>
  <c r="CL71" i="7"/>
  <c r="CS71" i="7" s="1"/>
  <c r="CL70" i="7"/>
  <c r="CS70" i="7" s="1"/>
  <c r="CL67" i="7"/>
  <c r="CS67" i="7" s="1"/>
  <c r="CL63" i="7"/>
  <c r="CS63" i="7" s="1"/>
  <c r="CL59" i="7"/>
  <c r="CS59" i="7" s="1"/>
  <c r="CL66" i="7"/>
  <c r="CS66" i="7" s="1"/>
  <c r="CL62" i="7"/>
  <c r="CS62" i="7" s="1"/>
  <c r="CL58" i="7"/>
  <c r="CS58" i="7" s="1"/>
  <c r="CL65" i="7"/>
  <c r="CS65" i="7" s="1"/>
  <c r="CL61" i="7"/>
  <c r="CS61" i="7" s="1"/>
  <c r="CL57" i="7"/>
  <c r="CS57" i="7" s="1"/>
  <c r="CL69" i="7"/>
  <c r="CS69" i="7" s="1"/>
  <c r="CL68" i="7"/>
  <c r="CS68" i="7" s="1"/>
  <c r="CL64" i="7"/>
  <c r="CS64" i="7" s="1"/>
  <c r="CL60" i="7"/>
  <c r="CS60" i="7" s="1"/>
  <c r="CL53" i="7"/>
  <c r="CS53" i="7" s="1"/>
  <c r="CL49" i="7"/>
  <c r="CS49" i="7" s="1"/>
  <c r="CL45" i="7"/>
  <c r="CS45" i="7" s="1"/>
  <c r="CL56" i="7"/>
  <c r="CS56" i="7" s="1"/>
  <c r="CL52" i="7"/>
  <c r="CS52" i="7" s="1"/>
  <c r="CL48" i="7"/>
  <c r="CS48" i="7" s="1"/>
  <c r="CL55" i="7"/>
  <c r="CS55" i="7" s="1"/>
  <c r="CL51" i="7"/>
  <c r="CS51" i="7" s="1"/>
  <c r="CL47" i="7"/>
  <c r="CS47" i="7" s="1"/>
  <c r="CL54" i="7"/>
  <c r="CS54" i="7" s="1"/>
  <c r="CL50" i="7"/>
  <c r="CS50" i="7" s="1"/>
  <c r="CL44" i="7"/>
  <c r="CS44" i="7" s="1"/>
  <c r="CL40" i="7"/>
  <c r="CS40" i="7" s="1"/>
  <c r="CL36" i="7"/>
  <c r="CS36" i="7" s="1"/>
  <c r="CL32" i="7"/>
  <c r="CS32" i="7" s="1"/>
  <c r="CL28" i="7"/>
  <c r="CS28" i="7" s="1"/>
  <c r="CL43" i="7"/>
  <c r="CS43" i="7" s="1"/>
  <c r="CL39" i="7"/>
  <c r="CS39" i="7" s="1"/>
  <c r="CL35" i="7"/>
  <c r="CS35" i="7" s="1"/>
  <c r="CL31" i="7"/>
  <c r="CS31" i="7" s="1"/>
  <c r="CL46" i="7"/>
  <c r="CS46" i="7" s="1"/>
  <c r="CL42" i="7"/>
  <c r="CS42" i="7" s="1"/>
  <c r="CL38" i="7"/>
  <c r="CS38" i="7" s="1"/>
  <c r="CL34" i="7"/>
  <c r="CS34" i="7" s="1"/>
  <c r="CL30" i="7"/>
  <c r="CS30" i="7" s="1"/>
  <c r="CL41" i="7"/>
  <c r="CS41" i="7" s="1"/>
  <c r="CL37" i="7"/>
  <c r="CS37" i="7" s="1"/>
  <c r="CL23" i="7"/>
  <c r="CS23" i="7" s="1"/>
  <c r="CL19" i="7"/>
  <c r="CS19" i="7" s="1"/>
  <c r="CL15" i="7"/>
  <c r="CS15" i="7" s="1"/>
  <c r="BT13" i="7"/>
  <c r="CL26" i="7"/>
  <c r="CS26" i="7" s="1"/>
  <c r="CL22" i="7"/>
  <c r="CS22" i="7" s="1"/>
  <c r="CL18" i="7"/>
  <c r="CS18" i="7" s="1"/>
  <c r="CL14" i="7"/>
  <c r="CS14" i="7" s="1"/>
  <c r="CL29" i="7"/>
  <c r="CS29" i="7" s="1"/>
  <c r="CL27" i="7"/>
  <c r="CS27" i="7" s="1"/>
  <c r="CL25" i="7"/>
  <c r="CS25" i="7" s="1"/>
  <c r="CL21" i="7"/>
  <c r="CS21" i="7" s="1"/>
  <c r="CL17" i="7"/>
  <c r="CS17" i="7" s="1"/>
  <c r="CL13" i="7"/>
  <c r="CL33" i="7"/>
  <c r="CS33" i="7" s="1"/>
  <c r="CL24" i="7"/>
  <c r="CS24" i="7" s="1"/>
  <c r="CL20" i="7"/>
  <c r="CS20" i="7" s="1"/>
  <c r="CL16" i="7"/>
  <c r="CS16" i="7" s="1"/>
  <c r="DF110" i="6"/>
  <c r="DO110" i="6" s="1"/>
  <c r="DF109" i="6"/>
  <c r="DO109" i="6" s="1"/>
  <c r="DF112" i="6"/>
  <c r="DO112" i="6" s="1"/>
  <c r="DF108" i="6"/>
  <c r="DO108" i="6" s="1"/>
  <c r="DF107" i="6"/>
  <c r="DO107" i="6" s="1"/>
  <c r="DF104" i="6"/>
  <c r="DO104" i="6" s="1"/>
  <c r="DF111" i="6"/>
  <c r="DO111" i="6" s="1"/>
  <c r="DF103" i="6"/>
  <c r="DO103" i="6" s="1"/>
  <c r="DF106" i="6"/>
  <c r="DO106" i="6" s="1"/>
  <c r="DF105" i="6"/>
  <c r="DO105" i="6" s="1"/>
  <c r="DF102" i="6"/>
  <c r="DO102" i="6" s="1"/>
  <c r="DF101" i="6"/>
  <c r="DO101" i="6" s="1"/>
  <c r="DF97" i="6"/>
  <c r="DO97" i="6" s="1"/>
  <c r="DF96" i="6"/>
  <c r="DO96" i="6" s="1"/>
  <c r="DF100" i="6"/>
  <c r="DO100" i="6" s="1"/>
  <c r="DF99" i="6"/>
  <c r="DO99" i="6" s="1"/>
  <c r="DF95" i="6"/>
  <c r="DO95" i="6" s="1"/>
  <c r="DF94" i="6"/>
  <c r="DO94" i="6" s="1"/>
  <c r="DF90" i="6"/>
  <c r="DO90" i="6" s="1"/>
  <c r="DF93" i="6"/>
  <c r="DO93" i="6" s="1"/>
  <c r="DF89" i="6"/>
  <c r="DO89" i="6" s="1"/>
  <c r="DF92" i="6"/>
  <c r="DO92" i="6" s="1"/>
  <c r="DF88" i="6"/>
  <c r="DO88" i="6" s="1"/>
  <c r="DF86" i="6"/>
  <c r="DO86" i="6" s="1"/>
  <c r="DF84" i="6"/>
  <c r="DO84" i="6" s="1"/>
  <c r="DF80" i="6"/>
  <c r="DO80" i="6" s="1"/>
  <c r="DF91" i="6"/>
  <c r="DO91" i="6" s="1"/>
  <c r="DF83" i="6"/>
  <c r="DO83" i="6" s="1"/>
  <c r="DF98" i="6"/>
  <c r="DO98" i="6" s="1"/>
  <c r="DF87" i="6"/>
  <c r="DO87" i="6" s="1"/>
  <c r="DF82" i="6"/>
  <c r="DO82" i="6" s="1"/>
  <c r="DF75" i="6"/>
  <c r="DO75" i="6" s="1"/>
  <c r="DF71" i="6"/>
  <c r="DO71" i="6" s="1"/>
  <c r="DF79" i="6"/>
  <c r="DO79" i="6" s="1"/>
  <c r="DF78" i="6"/>
  <c r="DO78" i="6" s="1"/>
  <c r="DF74" i="6"/>
  <c r="DO74" i="6" s="1"/>
  <c r="DF77" i="6"/>
  <c r="DO77" i="6" s="1"/>
  <c r="DF73" i="6"/>
  <c r="DO73" i="6" s="1"/>
  <c r="DF69" i="6"/>
  <c r="DO69" i="6" s="1"/>
  <c r="DF76" i="6"/>
  <c r="DO76" i="6" s="1"/>
  <c r="DF72" i="6"/>
  <c r="DO72" i="6" s="1"/>
  <c r="DF66" i="6"/>
  <c r="DO66" i="6" s="1"/>
  <c r="DF62" i="6"/>
  <c r="DO62" i="6" s="1"/>
  <c r="DF58" i="6"/>
  <c r="DO58" i="6" s="1"/>
  <c r="DF54" i="6"/>
  <c r="DO54" i="6" s="1"/>
  <c r="DF85" i="6"/>
  <c r="DO85" i="6" s="1"/>
  <c r="DF81" i="6"/>
  <c r="DO81" i="6" s="1"/>
  <c r="DF70" i="6"/>
  <c r="DO70" i="6" s="1"/>
  <c r="DF65" i="6"/>
  <c r="DO65" i="6" s="1"/>
  <c r="DF61" i="6"/>
  <c r="DO61" i="6" s="1"/>
  <c r="DF57" i="6"/>
  <c r="DO57" i="6" s="1"/>
  <c r="DF68" i="6"/>
  <c r="DO68" i="6" s="1"/>
  <c r="DF64" i="6"/>
  <c r="DO64" i="6" s="1"/>
  <c r="DF60" i="6"/>
  <c r="DO60" i="6" s="1"/>
  <c r="DF56" i="6"/>
  <c r="DO56" i="6" s="1"/>
  <c r="DF53" i="6"/>
  <c r="DO53" i="6" s="1"/>
  <c r="DF51" i="6"/>
  <c r="DO51" i="6" s="1"/>
  <c r="DF47" i="6"/>
  <c r="DO47" i="6" s="1"/>
  <c r="DF43" i="6"/>
  <c r="DO43" i="6" s="1"/>
  <c r="DF50" i="6"/>
  <c r="DO50" i="6" s="1"/>
  <c r="DF46" i="6"/>
  <c r="DO46" i="6" s="1"/>
  <c r="DF42" i="6"/>
  <c r="DO42" i="6" s="1"/>
  <c r="DF67" i="6"/>
  <c r="DO67" i="6" s="1"/>
  <c r="DF63" i="6"/>
  <c r="DO63" i="6" s="1"/>
  <c r="DF59" i="6"/>
  <c r="DO59" i="6" s="1"/>
  <c r="DF55" i="6"/>
  <c r="DO55" i="6" s="1"/>
  <c r="DF49" i="6"/>
  <c r="DO49" i="6" s="1"/>
  <c r="DF45" i="6"/>
  <c r="DO45" i="6" s="1"/>
  <c r="DF41" i="6"/>
  <c r="DO41" i="6" s="1"/>
  <c r="DF40" i="6"/>
  <c r="DO40" i="6" s="1"/>
  <c r="DF36" i="6"/>
  <c r="DO36" i="6" s="1"/>
  <c r="DF32" i="6"/>
  <c r="DO32" i="6" s="1"/>
  <c r="DF28" i="6"/>
  <c r="DO28" i="6" s="1"/>
  <c r="DF24" i="6"/>
  <c r="DO24" i="6" s="1"/>
  <c r="DF20" i="6"/>
  <c r="DO20" i="6" s="1"/>
  <c r="DF35" i="6"/>
  <c r="DO35" i="6" s="1"/>
  <c r="DF31" i="6"/>
  <c r="DO31" i="6" s="1"/>
  <c r="DF27" i="6"/>
  <c r="DO27" i="6" s="1"/>
  <c r="DF23" i="6"/>
  <c r="DO23" i="6" s="1"/>
  <c r="DF39" i="6"/>
  <c r="DO39" i="6" s="1"/>
  <c r="DF38" i="6"/>
  <c r="DO38" i="6" s="1"/>
  <c r="DF34" i="6"/>
  <c r="DO34" i="6" s="1"/>
  <c r="DF30" i="6"/>
  <c r="DO30" i="6" s="1"/>
  <c r="DF26" i="6"/>
  <c r="DO26" i="6" s="1"/>
  <c r="DF52" i="6"/>
  <c r="DO52" i="6" s="1"/>
  <c r="DF22" i="6"/>
  <c r="DO22" i="6" s="1"/>
  <c r="DF16" i="6"/>
  <c r="DO16" i="6" s="1"/>
  <c r="CP13" i="6"/>
  <c r="DF19" i="6"/>
  <c r="DO19" i="6" s="1"/>
  <c r="DF15" i="6"/>
  <c r="DO15" i="6" s="1"/>
  <c r="DF44" i="6"/>
  <c r="DO44" i="6" s="1"/>
  <c r="DF18" i="6"/>
  <c r="DO18" i="6" s="1"/>
  <c r="DF14" i="6"/>
  <c r="DO14" i="6" s="1"/>
  <c r="DF48" i="6"/>
  <c r="DO48" i="6" s="1"/>
  <c r="DF37" i="6"/>
  <c r="DO37" i="6" s="1"/>
  <c r="DF29" i="6"/>
  <c r="DO29" i="6" s="1"/>
  <c r="DF13" i="6"/>
  <c r="DF33" i="6"/>
  <c r="DO33" i="6" s="1"/>
  <c r="DF17" i="6"/>
  <c r="DO17" i="6" s="1"/>
  <c r="DF25" i="6"/>
  <c r="DO25" i="6" s="1"/>
  <c r="DF21" i="6"/>
  <c r="DO21" i="6" s="1"/>
  <c r="DK110" i="6"/>
  <c r="DR110" i="6" s="1"/>
  <c r="DK111" i="6"/>
  <c r="DR111" i="6" s="1"/>
  <c r="DK109" i="6"/>
  <c r="DR109" i="6" s="1"/>
  <c r="DK112" i="6"/>
  <c r="DR112" i="6" s="1"/>
  <c r="DK108" i="6"/>
  <c r="DR108" i="6" s="1"/>
  <c r="DK104" i="6"/>
  <c r="DR104" i="6" s="1"/>
  <c r="DK103" i="6"/>
  <c r="DR103" i="6" s="1"/>
  <c r="DK107" i="6"/>
  <c r="DR107" i="6" s="1"/>
  <c r="DK106" i="6"/>
  <c r="DR106" i="6" s="1"/>
  <c r="DK99" i="6"/>
  <c r="DR99" i="6" s="1"/>
  <c r="DK102" i="6"/>
  <c r="DR102" i="6" s="1"/>
  <c r="DK101" i="6"/>
  <c r="DR101" i="6" s="1"/>
  <c r="DK97" i="6"/>
  <c r="DR97" i="6" s="1"/>
  <c r="DK105" i="6"/>
  <c r="DR105" i="6" s="1"/>
  <c r="DK100" i="6"/>
  <c r="DR100" i="6" s="1"/>
  <c r="DK96" i="6"/>
  <c r="DR96" i="6" s="1"/>
  <c r="DK95" i="6"/>
  <c r="DR95" i="6" s="1"/>
  <c r="DK90" i="6"/>
  <c r="DR90" i="6" s="1"/>
  <c r="DK93" i="6"/>
  <c r="DR93" i="6" s="1"/>
  <c r="DK89" i="6"/>
  <c r="DR89" i="6" s="1"/>
  <c r="DK98" i="6"/>
  <c r="DR98" i="6" s="1"/>
  <c r="DK94" i="6"/>
  <c r="DR94" i="6" s="1"/>
  <c r="DK92" i="6"/>
  <c r="DR92" i="6" s="1"/>
  <c r="DK88" i="6"/>
  <c r="DR88" i="6" s="1"/>
  <c r="DK91" i="6"/>
  <c r="DR91" i="6" s="1"/>
  <c r="DK87" i="6"/>
  <c r="DR87" i="6" s="1"/>
  <c r="DK84" i="6"/>
  <c r="DR84" i="6" s="1"/>
  <c r="DK80" i="6"/>
  <c r="DR80" i="6" s="1"/>
  <c r="DK83" i="6"/>
  <c r="DR83" i="6" s="1"/>
  <c r="DK86" i="6"/>
  <c r="DR86" i="6" s="1"/>
  <c r="DK82" i="6"/>
  <c r="DR82" i="6" s="1"/>
  <c r="DK75" i="6"/>
  <c r="DR75" i="6" s="1"/>
  <c r="DK71" i="6"/>
  <c r="DR71" i="6" s="1"/>
  <c r="DK78" i="6"/>
  <c r="DR78" i="6" s="1"/>
  <c r="DK74" i="6"/>
  <c r="DR74" i="6" s="1"/>
  <c r="DK85" i="6"/>
  <c r="DR85" i="6" s="1"/>
  <c r="DK81" i="6"/>
  <c r="DR81" i="6" s="1"/>
  <c r="DK77" i="6"/>
  <c r="DR77" i="6" s="1"/>
  <c r="DK73" i="6"/>
  <c r="DR73" i="6" s="1"/>
  <c r="DK69" i="6"/>
  <c r="DR69" i="6" s="1"/>
  <c r="DK66" i="6"/>
  <c r="DR66" i="6" s="1"/>
  <c r="DK62" i="6"/>
  <c r="DR62" i="6" s="1"/>
  <c r="DK58" i="6"/>
  <c r="DR58" i="6" s="1"/>
  <c r="DK54" i="6"/>
  <c r="DR54" i="6" s="1"/>
  <c r="DK65" i="6"/>
  <c r="DR65" i="6" s="1"/>
  <c r="DK61" i="6"/>
  <c r="DR61" i="6" s="1"/>
  <c r="DK57" i="6"/>
  <c r="DR57" i="6" s="1"/>
  <c r="DK68" i="6"/>
  <c r="DR68" i="6" s="1"/>
  <c r="DK64" i="6"/>
  <c r="DR64" i="6" s="1"/>
  <c r="DK60" i="6"/>
  <c r="DR60" i="6" s="1"/>
  <c r="DK56" i="6"/>
  <c r="DR56" i="6" s="1"/>
  <c r="DK51" i="6"/>
  <c r="DR51" i="6" s="1"/>
  <c r="DK47" i="6"/>
  <c r="DR47" i="6" s="1"/>
  <c r="DK43" i="6"/>
  <c r="DR43" i="6" s="1"/>
  <c r="DK72" i="6"/>
  <c r="DR72" i="6" s="1"/>
  <c r="DK67" i="6"/>
  <c r="DR67" i="6" s="1"/>
  <c r="DK63" i="6"/>
  <c r="DR63" i="6" s="1"/>
  <c r="DK59" i="6"/>
  <c r="DR59" i="6" s="1"/>
  <c r="DK55" i="6"/>
  <c r="DR55" i="6" s="1"/>
  <c r="DK50" i="6"/>
  <c r="DR50" i="6" s="1"/>
  <c r="DK46" i="6"/>
  <c r="DR46" i="6" s="1"/>
  <c r="DK42" i="6"/>
  <c r="DR42" i="6" s="1"/>
  <c r="DK53" i="6"/>
  <c r="DR53" i="6" s="1"/>
  <c r="DK49" i="6"/>
  <c r="DR49" i="6" s="1"/>
  <c r="DK45" i="6"/>
  <c r="DR45" i="6" s="1"/>
  <c r="DK41" i="6"/>
  <c r="DR41" i="6" s="1"/>
  <c r="DK70" i="6"/>
  <c r="DR70" i="6" s="1"/>
  <c r="DK36" i="6"/>
  <c r="DR36" i="6" s="1"/>
  <c r="DK32" i="6"/>
  <c r="DR32" i="6" s="1"/>
  <c r="DK28" i="6"/>
  <c r="DR28" i="6" s="1"/>
  <c r="DK24" i="6"/>
  <c r="DR24" i="6" s="1"/>
  <c r="DK20" i="6"/>
  <c r="DR20" i="6" s="1"/>
  <c r="DK35" i="6"/>
  <c r="DR35" i="6" s="1"/>
  <c r="DK31" i="6"/>
  <c r="DR31" i="6" s="1"/>
  <c r="DK27" i="6"/>
  <c r="DR27" i="6" s="1"/>
  <c r="DK23" i="6"/>
  <c r="DR23" i="6" s="1"/>
  <c r="DK52" i="6"/>
  <c r="DR52" i="6" s="1"/>
  <c r="DK48" i="6"/>
  <c r="DR48" i="6" s="1"/>
  <c r="DK44" i="6"/>
  <c r="DR44" i="6" s="1"/>
  <c r="DK40" i="6"/>
  <c r="DR40" i="6" s="1"/>
  <c r="DK38" i="6"/>
  <c r="DR38" i="6" s="1"/>
  <c r="DK34" i="6"/>
  <c r="DR34" i="6" s="1"/>
  <c r="DK30" i="6"/>
  <c r="DR30" i="6" s="1"/>
  <c r="DK26" i="6"/>
  <c r="DR26" i="6" s="1"/>
  <c r="DK76" i="6"/>
  <c r="DR76" i="6" s="1"/>
  <c r="DK39" i="6"/>
  <c r="DR39" i="6" s="1"/>
  <c r="DK16" i="6"/>
  <c r="DR16" i="6" s="1"/>
  <c r="DK21" i="6"/>
  <c r="DR21" i="6" s="1"/>
  <c r="DK19" i="6"/>
  <c r="DR19" i="6" s="1"/>
  <c r="DK15" i="6"/>
  <c r="DR15" i="6" s="1"/>
  <c r="CS13" i="6"/>
  <c r="DK37" i="6"/>
  <c r="DR37" i="6" s="1"/>
  <c r="DK33" i="6"/>
  <c r="DR33" i="6" s="1"/>
  <c r="DK29" i="6"/>
  <c r="DR29" i="6" s="1"/>
  <c r="DK25" i="6"/>
  <c r="DR25" i="6" s="1"/>
  <c r="DK22" i="6"/>
  <c r="DR22" i="6" s="1"/>
  <c r="DK18" i="6"/>
  <c r="DR18" i="6" s="1"/>
  <c r="DK14" i="6"/>
  <c r="DR14" i="6" s="1"/>
  <c r="DK79" i="6"/>
  <c r="DR79" i="6" s="1"/>
  <c r="DK17" i="6"/>
  <c r="DR17" i="6" s="1"/>
  <c r="DK13" i="6"/>
  <c r="CK112" i="6"/>
  <c r="CR112" i="6" s="1"/>
  <c r="CK111" i="6"/>
  <c r="CR111" i="6" s="1"/>
  <c r="CK110" i="6"/>
  <c r="CR110" i="6" s="1"/>
  <c r="CK108" i="6"/>
  <c r="CR108" i="6" s="1"/>
  <c r="CK109" i="6"/>
  <c r="CR109" i="6" s="1"/>
  <c r="CK106" i="6"/>
  <c r="CR106" i="6" s="1"/>
  <c r="CK107" i="6"/>
  <c r="CR107" i="6" s="1"/>
  <c r="CK105" i="6"/>
  <c r="CR105" i="6" s="1"/>
  <c r="CK104" i="6"/>
  <c r="CR104" i="6" s="1"/>
  <c r="CK101" i="6"/>
  <c r="CR101" i="6" s="1"/>
  <c r="CK100" i="6"/>
  <c r="CR100" i="6" s="1"/>
  <c r="CK99" i="6"/>
  <c r="CR99" i="6" s="1"/>
  <c r="CK103" i="6"/>
  <c r="CR103" i="6" s="1"/>
  <c r="CK95" i="6"/>
  <c r="CR95" i="6" s="1"/>
  <c r="CK98" i="6"/>
  <c r="CR98" i="6" s="1"/>
  <c r="CK94" i="6"/>
  <c r="CR94" i="6" s="1"/>
  <c r="CK102" i="6"/>
  <c r="CR102" i="6" s="1"/>
  <c r="CK97" i="6"/>
  <c r="CR97" i="6" s="1"/>
  <c r="CK92" i="6"/>
  <c r="CR92" i="6" s="1"/>
  <c r="CK88" i="6"/>
  <c r="CR88" i="6" s="1"/>
  <c r="CK91" i="6"/>
  <c r="CR91" i="6" s="1"/>
  <c r="CK87" i="6"/>
  <c r="CR87" i="6" s="1"/>
  <c r="CK96" i="6"/>
  <c r="CR96" i="6" s="1"/>
  <c r="CK90" i="6"/>
  <c r="CR90" i="6" s="1"/>
  <c r="CK86" i="6"/>
  <c r="CR86" i="6" s="1"/>
  <c r="CK89" i="6"/>
  <c r="CR89" i="6" s="1"/>
  <c r="CK82" i="6"/>
  <c r="CR82" i="6" s="1"/>
  <c r="CK93" i="6"/>
  <c r="CR93" i="6" s="1"/>
  <c r="CK85" i="6"/>
  <c r="CR85" i="6" s="1"/>
  <c r="CK81" i="6"/>
  <c r="CR81" i="6" s="1"/>
  <c r="CK84" i="6"/>
  <c r="CR84" i="6" s="1"/>
  <c r="CK80" i="6"/>
  <c r="CR80" i="6" s="1"/>
  <c r="CK77" i="6"/>
  <c r="CR77" i="6" s="1"/>
  <c r="CK73" i="6"/>
  <c r="CR73" i="6" s="1"/>
  <c r="CK69" i="6"/>
  <c r="CR69" i="6" s="1"/>
  <c r="CK76" i="6"/>
  <c r="CR76" i="6" s="1"/>
  <c r="CK72" i="6"/>
  <c r="CR72" i="6" s="1"/>
  <c r="CK79" i="6"/>
  <c r="CR79" i="6" s="1"/>
  <c r="CK75" i="6"/>
  <c r="CR75" i="6" s="1"/>
  <c r="CK71" i="6"/>
  <c r="CR71" i="6" s="1"/>
  <c r="CK78" i="6"/>
  <c r="CR78" i="6" s="1"/>
  <c r="CK74" i="6"/>
  <c r="CR74" i="6" s="1"/>
  <c r="CK68" i="6"/>
  <c r="CR68" i="6" s="1"/>
  <c r="CK64" i="6"/>
  <c r="CR64" i="6" s="1"/>
  <c r="CK60" i="6"/>
  <c r="CR60" i="6" s="1"/>
  <c r="CK56" i="6"/>
  <c r="CR56" i="6" s="1"/>
  <c r="CK67" i="6"/>
  <c r="CR67" i="6" s="1"/>
  <c r="CK63" i="6"/>
  <c r="CR63" i="6" s="1"/>
  <c r="CK59" i="6"/>
  <c r="CR59" i="6" s="1"/>
  <c r="CK55" i="6"/>
  <c r="CR55" i="6" s="1"/>
  <c r="CK70" i="6"/>
  <c r="CR70" i="6" s="1"/>
  <c r="CK66" i="6"/>
  <c r="CR66" i="6" s="1"/>
  <c r="CK62" i="6"/>
  <c r="CR62" i="6" s="1"/>
  <c r="CK58" i="6"/>
  <c r="CR58" i="6" s="1"/>
  <c r="CK54" i="6"/>
  <c r="CR54" i="6" s="1"/>
  <c r="CK83" i="6"/>
  <c r="CR83" i="6" s="1"/>
  <c r="CK49" i="6"/>
  <c r="CR49" i="6" s="1"/>
  <c r="CK45" i="6"/>
  <c r="CR45" i="6" s="1"/>
  <c r="CK41" i="6"/>
  <c r="CR41" i="6" s="1"/>
  <c r="CK53" i="6"/>
  <c r="CR53" i="6" s="1"/>
  <c r="CK52" i="6"/>
  <c r="CR52" i="6" s="1"/>
  <c r="CK48" i="6"/>
  <c r="CR48" i="6" s="1"/>
  <c r="CK44" i="6"/>
  <c r="CR44" i="6" s="1"/>
  <c r="CK40" i="6"/>
  <c r="CR40" i="6" s="1"/>
  <c r="CK65" i="6"/>
  <c r="CR65" i="6" s="1"/>
  <c r="CK61" i="6"/>
  <c r="CR61" i="6" s="1"/>
  <c r="CK57" i="6"/>
  <c r="CR57" i="6" s="1"/>
  <c r="CK51" i="6"/>
  <c r="CR51" i="6" s="1"/>
  <c r="CK47" i="6"/>
  <c r="CR47" i="6" s="1"/>
  <c r="CK43" i="6"/>
  <c r="CR43" i="6" s="1"/>
  <c r="CK38" i="6"/>
  <c r="CR38" i="6" s="1"/>
  <c r="CK34" i="6"/>
  <c r="CR34" i="6" s="1"/>
  <c r="CK30" i="6"/>
  <c r="CR30" i="6" s="1"/>
  <c r="CK26" i="6"/>
  <c r="CR26" i="6" s="1"/>
  <c r="CK22" i="6"/>
  <c r="CR22" i="6" s="1"/>
  <c r="CK39" i="6"/>
  <c r="CR39" i="6" s="1"/>
  <c r="CK37" i="6"/>
  <c r="CR37" i="6" s="1"/>
  <c r="CK33" i="6"/>
  <c r="CR33" i="6" s="1"/>
  <c r="CK29" i="6"/>
  <c r="CR29" i="6" s="1"/>
  <c r="CK25" i="6"/>
  <c r="CR25" i="6" s="1"/>
  <c r="CK21" i="6"/>
  <c r="CR21" i="6" s="1"/>
  <c r="CK50" i="6"/>
  <c r="CR50" i="6" s="1"/>
  <c r="CK46" i="6"/>
  <c r="CR46" i="6" s="1"/>
  <c r="CK42" i="6"/>
  <c r="CR42" i="6" s="1"/>
  <c r="CK36" i="6"/>
  <c r="CR36" i="6" s="1"/>
  <c r="CK32" i="6"/>
  <c r="CR32" i="6" s="1"/>
  <c r="CK28" i="6"/>
  <c r="CR28" i="6" s="1"/>
  <c r="CK24" i="6"/>
  <c r="CR24" i="6" s="1"/>
  <c r="CK18" i="6"/>
  <c r="CR18" i="6" s="1"/>
  <c r="CK14" i="6"/>
  <c r="CR14" i="6" s="1"/>
  <c r="CK20" i="6"/>
  <c r="CR20" i="6" s="1"/>
  <c r="CK17" i="6"/>
  <c r="CR17" i="6" s="1"/>
  <c r="CK13" i="6"/>
  <c r="CK35" i="6"/>
  <c r="CR35" i="6" s="1"/>
  <c r="CK31" i="6"/>
  <c r="CR31" i="6" s="1"/>
  <c r="CK27" i="6"/>
  <c r="CR27" i="6" s="1"/>
  <c r="CK16" i="6"/>
  <c r="CR16" i="6" s="1"/>
  <c r="BS13" i="6"/>
  <c r="CK23" i="6"/>
  <c r="CR23" i="6" s="1"/>
  <c r="CK19" i="6"/>
  <c r="CR19" i="6" s="1"/>
  <c r="CK15" i="6"/>
  <c r="CR15" i="6" s="1"/>
  <c r="CH110" i="6"/>
  <c r="CH111" i="6"/>
  <c r="CH109" i="6"/>
  <c r="CH112" i="6"/>
  <c r="CH108" i="6"/>
  <c r="CH104" i="6"/>
  <c r="CH103" i="6"/>
  <c r="CH107" i="6"/>
  <c r="CH106" i="6"/>
  <c r="CH102" i="6"/>
  <c r="CH101" i="6"/>
  <c r="CH99" i="6"/>
  <c r="CH97" i="6"/>
  <c r="CH100" i="6"/>
  <c r="CH96" i="6"/>
  <c r="CH95" i="6"/>
  <c r="CH90" i="6"/>
  <c r="CH93" i="6"/>
  <c r="CH89" i="6"/>
  <c r="CH105" i="6"/>
  <c r="CH98" i="6"/>
  <c r="CH94" i="6"/>
  <c r="CH92" i="6"/>
  <c r="CH88" i="6"/>
  <c r="CH91" i="6"/>
  <c r="CH87" i="6"/>
  <c r="CH84" i="6"/>
  <c r="CH80" i="6"/>
  <c r="CH83" i="6"/>
  <c r="CH86" i="6"/>
  <c r="CH82" i="6"/>
  <c r="CH75" i="6"/>
  <c r="CH71" i="6"/>
  <c r="CH78" i="6"/>
  <c r="CH74" i="6"/>
  <c r="CH85" i="6"/>
  <c r="CH81" i="6"/>
  <c r="CH77" i="6"/>
  <c r="CH73" i="6"/>
  <c r="CH69" i="6"/>
  <c r="CH66" i="6"/>
  <c r="CH62" i="6"/>
  <c r="CH58" i="6"/>
  <c r="CH54" i="6"/>
  <c r="CH65" i="6"/>
  <c r="CH61" i="6"/>
  <c r="CH57" i="6"/>
  <c r="CH79" i="6"/>
  <c r="CH68" i="6"/>
  <c r="CH64" i="6"/>
  <c r="CH60" i="6"/>
  <c r="CH56" i="6"/>
  <c r="CH51" i="6"/>
  <c r="CH47" i="6"/>
  <c r="CH43" i="6"/>
  <c r="CH76" i="6"/>
  <c r="CH67" i="6"/>
  <c r="CH63" i="6"/>
  <c r="CH59" i="6"/>
  <c r="CH55" i="6"/>
  <c r="CH50" i="6"/>
  <c r="CH46" i="6"/>
  <c r="CH42" i="6"/>
  <c r="CH70" i="6"/>
  <c r="CH53" i="6"/>
  <c r="CH49" i="6"/>
  <c r="CH45" i="6"/>
  <c r="CH41" i="6"/>
  <c r="CH72" i="6"/>
  <c r="CH36" i="6"/>
  <c r="CH32" i="6"/>
  <c r="CH28" i="6"/>
  <c r="CH24" i="6"/>
  <c r="CH20" i="6"/>
  <c r="CH35" i="6"/>
  <c r="CH31" i="6"/>
  <c r="CH27" i="6"/>
  <c r="CH23" i="6"/>
  <c r="CH52" i="6"/>
  <c r="CH48" i="6"/>
  <c r="CH44" i="6"/>
  <c r="CH40" i="6"/>
  <c r="CH38" i="6"/>
  <c r="CH34" i="6"/>
  <c r="CH30" i="6"/>
  <c r="CH26" i="6"/>
  <c r="CH39" i="6"/>
  <c r="CH16" i="6"/>
  <c r="CH21" i="6"/>
  <c r="CH19" i="6"/>
  <c r="CH15" i="6"/>
  <c r="CH37" i="6"/>
  <c r="CH33" i="6"/>
  <c r="CH29" i="6"/>
  <c r="CH25" i="6"/>
  <c r="CH22" i="6"/>
  <c r="CH18" i="6"/>
  <c r="CH14" i="6"/>
  <c r="CH17" i="6"/>
  <c r="CH13" i="6"/>
  <c r="CI112" i="6"/>
  <c r="CI111" i="6"/>
  <c r="CI109" i="6"/>
  <c r="CI108" i="6"/>
  <c r="CI107" i="6"/>
  <c r="CI103" i="6"/>
  <c r="CI106" i="6"/>
  <c r="CI110" i="6"/>
  <c r="CI105" i="6"/>
  <c r="CI104" i="6"/>
  <c r="CI102" i="6"/>
  <c r="CI101" i="6"/>
  <c r="CI100" i="6"/>
  <c r="CI96" i="6"/>
  <c r="CI95" i="6"/>
  <c r="CI98" i="6"/>
  <c r="CI94" i="6"/>
  <c r="CI93" i="6"/>
  <c r="CI89" i="6"/>
  <c r="CI99" i="6"/>
  <c r="CI92" i="6"/>
  <c r="CI88" i="6"/>
  <c r="CI91" i="6"/>
  <c r="CI87" i="6"/>
  <c r="CI83" i="6"/>
  <c r="CI79" i="6"/>
  <c r="CI86" i="6"/>
  <c r="CI82" i="6"/>
  <c r="CI97" i="6"/>
  <c r="CI85" i="6"/>
  <c r="CI81" i="6"/>
  <c r="CI80" i="6"/>
  <c r="CI78" i="6"/>
  <c r="CI74" i="6"/>
  <c r="CI70" i="6"/>
  <c r="CI77" i="6"/>
  <c r="CI73" i="6"/>
  <c r="CI90" i="6"/>
  <c r="CI76" i="6"/>
  <c r="CI72" i="6"/>
  <c r="CI75" i="6"/>
  <c r="CI71" i="6"/>
  <c r="CI69" i="6"/>
  <c r="CI65" i="6"/>
  <c r="CI61" i="6"/>
  <c r="CI57" i="6"/>
  <c r="CI53" i="6"/>
  <c r="CI68" i="6"/>
  <c r="CI64" i="6"/>
  <c r="CI60" i="6"/>
  <c r="CI56" i="6"/>
  <c r="CI84" i="6"/>
  <c r="CI67" i="6"/>
  <c r="CI63" i="6"/>
  <c r="CI59" i="6"/>
  <c r="CI55" i="6"/>
  <c r="CI50" i="6"/>
  <c r="CI46" i="6"/>
  <c r="CI42" i="6"/>
  <c r="CI49" i="6"/>
  <c r="CI45" i="6"/>
  <c r="CI41" i="6"/>
  <c r="CI66" i="6"/>
  <c r="CI62" i="6"/>
  <c r="CI58" i="6"/>
  <c r="CI52" i="6"/>
  <c r="CI48" i="6"/>
  <c r="CI44" i="6"/>
  <c r="CI35" i="6"/>
  <c r="CI31" i="6"/>
  <c r="CI27" i="6"/>
  <c r="CI23" i="6"/>
  <c r="CI40" i="6"/>
  <c r="CI38" i="6"/>
  <c r="CI34" i="6"/>
  <c r="CI30" i="6"/>
  <c r="CI26" i="6"/>
  <c r="CI22" i="6"/>
  <c r="CI39" i="6"/>
  <c r="CI37" i="6"/>
  <c r="CI33" i="6"/>
  <c r="CI29" i="6"/>
  <c r="CI25" i="6"/>
  <c r="CI54" i="6"/>
  <c r="CI51" i="6"/>
  <c r="CI21" i="6"/>
  <c r="CI19" i="6"/>
  <c r="CI15" i="6"/>
  <c r="CI18" i="6"/>
  <c r="CI14" i="6"/>
  <c r="CI43" i="6"/>
  <c r="CI20" i="6"/>
  <c r="CI17" i="6"/>
  <c r="CI13" i="6"/>
  <c r="CI47" i="6"/>
  <c r="CI36" i="6"/>
  <c r="CI28" i="6"/>
  <c r="CI32" i="6"/>
  <c r="CI16" i="6"/>
  <c r="CI24" i="6"/>
  <c r="DK14" i="5"/>
  <c r="DR14" i="5" s="1"/>
  <c r="DK15" i="5"/>
  <c r="DR15" i="5" s="1"/>
  <c r="DK16" i="5"/>
  <c r="DR16" i="5" s="1"/>
  <c r="DK20" i="5"/>
  <c r="DR20" i="5" s="1"/>
  <c r="DK21" i="5"/>
  <c r="DR21" i="5" s="1"/>
  <c r="DK23" i="5"/>
  <c r="DR23" i="5" s="1"/>
  <c r="DK18" i="5"/>
  <c r="DR18" i="5" s="1"/>
  <c r="DK24" i="5"/>
  <c r="DR24" i="5" s="1"/>
  <c r="DK22" i="5"/>
  <c r="DR22" i="5" s="1"/>
  <c r="DK27" i="5"/>
  <c r="DR27" i="5" s="1"/>
  <c r="DK31" i="5"/>
  <c r="DR31" i="5" s="1"/>
  <c r="DK17" i="5"/>
  <c r="DR17" i="5" s="1"/>
  <c r="DK28" i="5"/>
  <c r="DR28" i="5" s="1"/>
  <c r="DK32" i="5"/>
  <c r="DR32" i="5" s="1"/>
  <c r="DK25" i="5"/>
  <c r="DR25" i="5" s="1"/>
  <c r="DK34" i="5"/>
  <c r="DR34" i="5" s="1"/>
  <c r="DK35" i="5"/>
  <c r="DR35" i="5" s="1"/>
  <c r="DK19" i="5"/>
  <c r="DR19" i="5" s="1"/>
  <c r="DK26" i="5"/>
  <c r="DR26" i="5" s="1"/>
  <c r="DK29" i="5"/>
  <c r="DR29" i="5" s="1"/>
  <c r="DK38" i="5"/>
  <c r="DR38" i="5" s="1"/>
  <c r="DK42" i="5"/>
  <c r="DR42" i="5" s="1"/>
  <c r="DK30" i="5"/>
  <c r="DR30" i="5" s="1"/>
  <c r="DK36" i="5"/>
  <c r="DR36" i="5" s="1"/>
  <c r="DK39" i="5"/>
  <c r="DR39" i="5" s="1"/>
  <c r="DK43" i="5"/>
  <c r="DR43" i="5" s="1"/>
  <c r="DK33" i="5"/>
  <c r="DR33" i="5" s="1"/>
  <c r="DK37" i="5"/>
  <c r="DR37" i="5" s="1"/>
  <c r="DK40" i="5"/>
  <c r="DR40" i="5" s="1"/>
  <c r="DK45" i="5"/>
  <c r="DR45" i="5" s="1"/>
  <c r="DK49" i="5"/>
  <c r="DR49" i="5" s="1"/>
  <c r="DK41" i="5"/>
  <c r="DR41" i="5" s="1"/>
  <c r="DK46" i="5"/>
  <c r="DR46" i="5" s="1"/>
  <c r="DK50" i="5"/>
  <c r="DR50" i="5" s="1"/>
  <c r="DK44" i="5"/>
  <c r="DR44" i="5" s="1"/>
  <c r="DK47" i="5"/>
  <c r="DR47" i="5" s="1"/>
  <c r="DK48" i="5"/>
  <c r="DR48" i="5" s="1"/>
  <c r="DK54" i="5"/>
  <c r="DR54" i="5" s="1"/>
  <c r="DK58" i="5"/>
  <c r="DR58" i="5" s="1"/>
  <c r="DK55" i="5"/>
  <c r="DR55" i="5" s="1"/>
  <c r="DK60" i="5"/>
  <c r="DR60" i="5" s="1"/>
  <c r="DK64" i="5"/>
  <c r="DR64" i="5" s="1"/>
  <c r="DK68" i="5"/>
  <c r="DR68" i="5" s="1"/>
  <c r="DK72" i="5"/>
  <c r="DR72" i="5" s="1"/>
  <c r="DK56" i="5"/>
  <c r="DR56" i="5" s="1"/>
  <c r="DK61" i="5"/>
  <c r="DR61" i="5" s="1"/>
  <c r="DK65" i="5"/>
  <c r="DR65" i="5" s="1"/>
  <c r="DK51" i="5"/>
  <c r="DR51" i="5" s="1"/>
  <c r="DK52" i="5"/>
  <c r="DR52" i="5" s="1"/>
  <c r="DK53" i="5"/>
  <c r="DR53" i="5" s="1"/>
  <c r="DK57" i="5"/>
  <c r="DR57" i="5" s="1"/>
  <c r="DK59" i="5"/>
  <c r="DR59" i="5" s="1"/>
  <c r="DK62" i="5"/>
  <c r="DR62" i="5" s="1"/>
  <c r="DK66" i="5"/>
  <c r="DR66" i="5" s="1"/>
  <c r="DK70" i="5"/>
  <c r="DR70" i="5" s="1"/>
  <c r="DK74" i="5"/>
  <c r="DR74" i="5" s="1"/>
  <c r="DK79" i="5"/>
  <c r="DR79" i="5" s="1"/>
  <c r="DK83" i="5"/>
  <c r="DR83" i="5" s="1"/>
  <c r="DK87" i="5"/>
  <c r="DR87" i="5" s="1"/>
  <c r="DK63" i="5"/>
  <c r="DR63" i="5" s="1"/>
  <c r="DK67" i="5"/>
  <c r="DR67" i="5" s="1"/>
  <c r="DK71" i="5"/>
  <c r="DR71" i="5" s="1"/>
  <c r="DK75" i="5"/>
  <c r="DR75" i="5" s="1"/>
  <c r="DK76" i="5"/>
  <c r="DR76" i="5" s="1"/>
  <c r="DK80" i="5"/>
  <c r="DR80" i="5" s="1"/>
  <c r="DK84" i="5"/>
  <c r="DR84" i="5" s="1"/>
  <c r="DK88" i="5"/>
  <c r="DR88" i="5" s="1"/>
  <c r="DK77" i="5"/>
  <c r="DR77" i="5" s="1"/>
  <c r="DK81" i="5"/>
  <c r="DR81" i="5" s="1"/>
  <c r="DK85" i="5"/>
  <c r="DR85" i="5" s="1"/>
  <c r="DK73" i="5"/>
  <c r="DR73" i="5" s="1"/>
  <c r="DK86" i="5"/>
  <c r="DR86" i="5" s="1"/>
  <c r="DK92" i="5"/>
  <c r="DR92" i="5" s="1"/>
  <c r="DK96" i="5"/>
  <c r="DR96" i="5" s="1"/>
  <c r="DK100" i="5"/>
  <c r="DR100" i="5" s="1"/>
  <c r="DK104" i="5"/>
  <c r="DR104" i="5" s="1"/>
  <c r="DK69" i="5"/>
  <c r="DR69" i="5" s="1"/>
  <c r="DK82" i="5"/>
  <c r="DR82" i="5" s="1"/>
  <c r="DK89" i="5"/>
  <c r="DR89" i="5" s="1"/>
  <c r="DK93" i="5"/>
  <c r="DR93" i="5" s="1"/>
  <c r="DK90" i="5"/>
  <c r="DR90" i="5" s="1"/>
  <c r="DK94" i="5"/>
  <c r="DR94" i="5" s="1"/>
  <c r="DK98" i="5"/>
  <c r="DR98" i="5" s="1"/>
  <c r="DK78" i="5"/>
  <c r="DR78" i="5" s="1"/>
  <c r="DK95" i="5"/>
  <c r="DR95" i="5" s="1"/>
  <c r="DK99" i="5"/>
  <c r="DR99" i="5" s="1"/>
  <c r="DK91" i="5"/>
  <c r="DR91" i="5" s="1"/>
  <c r="DK97" i="5"/>
  <c r="DR97" i="5" s="1"/>
  <c r="DK101" i="5"/>
  <c r="DR101" i="5" s="1"/>
  <c r="DK103" i="5"/>
  <c r="DR103" i="5" s="1"/>
  <c r="DK107" i="5"/>
  <c r="DR107" i="5" s="1"/>
  <c r="DK111" i="5"/>
  <c r="DR111" i="5" s="1"/>
  <c r="DK106" i="5"/>
  <c r="DR106" i="5" s="1"/>
  <c r="DK108" i="5"/>
  <c r="DR108" i="5" s="1"/>
  <c r="DK112" i="5"/>
  <c r="DR112" i="5" s="1"/>
  <c r="DK105" i="5"/>
  <c r="DR105" i="5" s="1"/>
  <c r="DK109" i="5"/>
  <c r="DR109" i="5" s="1"/>
  <c r="DK102" i="5"/>
  <c r="DR102" i="5" s="1"/>
  <c r="DK110" i="5"/>
  <c r="DR110" i="5" s="1"/>
  <c r="DJ14" i="5"/>
  <c r="DQ14" i="5" s="1"/>
  <c r="DJ15" i="5"/>
  <c r="DQ15" i="5" s="1"/>
  <c r="DJ16" i="5"/>
  <c r="DQ16" i="5" s="1"/>
  <c r="DJ17" i="5"/>
  <c r="DQ17" i="5" s="1"/>
  <c r="DJ21" i="5"/>
  <c r="DQ21" i="5" s="1"/>
  <c r="DJ18" i="5"/>
  <c r="DQ18" i="5" s="1"/>
  <c r="DJ20" i="5"/>
  <c r="DQ20" i="5" s="1"/>
  <c r="DJ24" i="5"/>
  <c r="DQ24" i="5" s="1"/>
  <c r="DJ19" i="5"/>
  <c r="DQ19" i="5" s="1"/>
  <c r="DJ28" i="5"/>
  <c r="DQ28" i="5" s="1"/>
  <c r="DJ32" i="5"/>
  <c r="DQ32" i="5" s="1"/>
  <c r="DJ25" i="5"/>
  <c r="DQ25" i="5" s="1"/>
  <c r="DJ29" i="5"/>
  <c r="DQ29" i="5" s="1"/>
  <c r="DJ22" i="5"/>
  <c r="DQ22" i="5" s="1"/>
  <c r="DJ23" i="5"/>
  <c r="DQ23" i="5" s="1"/>
  <c r="DJ27" i="5"/>
  <c r="DQ27" i="5" s="1"/>
  <c r="DJ35" i="5"/>
  <c r="DQ35" i="5" s="1"/>
  <c r="DJ31" i="5"/>
  <c r="DQ31" i="5" s="1"/>
  <c r="DJ36" i="5"/>
  <c r="DQ36" i="5" s="1"/>
  <c r="DJ26" i="5"/>
  <c r="DQ26" i="5" s="1"/>
  <c r="DJ30" i="5"/>
  <c r="DQ30" i="5" s="1"/>
  <c r="DJ34" i="5"/>
  <c r="DQ34" i="5" s="1"/>
  <c r="DJ39" i="5"/>
  <c r="DQ39" i="5" s="1"/>
  <c r="DJ33" i="5"/>
  <c r="DQ33" i="5" s="1"/>
  <c r="DJ40" i="5"/>
  <c r="DQ40" i="5" s="1"/>
  <c r="DJ41" i="5"/>
  <c r="DQ41" i="5" s="1"/>
  <c r="DJ42" i="5"/>
  <c r="DQ42" i="5" s="1"/>
  <c r="DJ46" i="5"/>
  <c r="DQ46" i="5" s="1"/>
  <c r="DJ50" i="5"/>
  <c r="DQ50" i="5" s="1"/>
  <c r="DJ38" i="5"/>
  <c r="DQ38" i="5" s="1"/>
  <c r="DJ43" i="5"/>
  <c r="DQ43" i="5" s="1"/>
  <c r="DJ47" i="5"/>
  <c r="DQ47" i="5" s="1"/>
  <c r="DJ51" i="5"/>
  <c r="DQ51" i="5" s="1"/>
  <c r="DJ44" i="5"/>
  <c r="DQ44" i="5" s="1"/>
  <c r="DJ45" i="5"/>
  <c r="DQ45" i="5" s="1"/>
  <c r="DJ48" i="5"/>
  <c r="DQ48" i="5" s="1"/>
  <c r="DJ37" i="5"/>
  <c r="DQ37" i="5" s="1"/>
  <c r="DJ55" i="5"/>
  <c r="DQ55" i="5" s="1"/>
  <c r="DJ59" i="5"/>
  <c r="DQ59" i="5" s="1"/>
  <c r="DJ49" i="5"/>
  <c r="DQ49" i="5" s="1"/>
  <c r="DJ52" i="5"/>
  <c r="DQ52" i="5" s="1"/>
  <c r="DJ56" i="5"/>
  <c r="DQ56" i="5" s="1"/>
  <c r="DJ54" i="5"/>
  <c r="DQ54" i="5" s="1"/>
  <c r="DJ58" i="5"/>
  <c r="DQ58" i="5" s="1"/>
  <c r="DJ61" i="5"/>
  <c r="DQ61" i="5" s="1"/>
  <c r="DJ65" i="5"/>
  <c r="DQ65" i="5" s="1"/>
  <c r="DJ69" i="5"/>
  <c r="DQ69" i="5" s="1"/>
  <c r="DJ73" i="5"/>
  <c r="DQ73" i="5" s="1"/>
  <c r="DJ53" i="5"/>
  <c r="DQ53" i="5" s="1"/>
  <c r="DJ57" i="5"/>
  <c r="DQ57" i="5" s="1"/>
  <c r="DJ62" i="5"/>
  <c r="DQ62" i="5" s="1"/>
  <c r="DJ63" i="5"/>
  <c r="DQ63" i="5" s="1"/>
  <c r="DJ67" i="5"/>
  <c r="DQ67" i="5" s="1"/>
  <c r="DJ71" i="5"/>
  <c r="DQ71" i="5" s="1"/>
  <c r="DJ75" i="5"/>
  <c r="DQ75" i="5" s="1"/>
  <c r="DJ76" i="5"/>
  <c r="DQ76" i="5" s="1"/>
  <c r="DJ80" i="5"/>
  <c r="DQ80" i="5" s="1"/>
  <c r="DJ84" i="5"/>
  <c r="DQ84" i="5" s="1"/>
  <c r="DJ88" i="5"/>
  <c r="DQ88" i="5" s="1"/>
  <c r="DJ66" i="5"/>
  <c r="DQ66" i="5" s="1"/>
  <c r="DJ70" i="5"/>
  <c r="DQ70" i="5" s="1"/>
  <c r="DJ74" i="5"/>
  <c r="DQ74" i="5" s="1"/>
  <c r="DJ77" i="5"/>
  <c r="DQ77" i="5" s="1"/>
  <c r="DJ81" i="5"/>
  <c r="DQ81" i="5" s="1"/>
  <c r="DJ85" i="5"/>
  <c r="DQ85" i="5" s="1"/>
  <c r="DJ60" i="5"/>
  <c r="DQ60" i="5" s="1"/>
  <c r="DJ64" i="5"/>
  <c r="DQ64" i="5" s="1"/>
  <c r="DJ78" i="5"/>
  <c r="DQ78" i="5" s="1"/>
  <c r="DJ82" i="5"/>
  <c r="DQ82" i="5" s="1"/>
  <c r="DJ86" i="5"/>
  <c r="DQ86" i="5" s="1"/>
  <c r="DJ68" i="5"/>
  <c r="DQ68" i="5" s="1"/>
  <c r="DJ79" i="5"/>
  <c r="DQ79" i="5" s="1"/>
  <c r="DJ89" i="5"/>
  <c r="DQ89" i="5" s="1"/>
  <c r="DJ93" i="5"/>
  <c r="DQ93" i="5" s="1"/>
  <c r="DJ97" i="5"/>
  <c r="DQ97" i="5" s="1"/>
  <c r="DJ101" i="5"/>
  <c r="DQ101" i="5" s="1"/>
  <c r="DJ90" i="5"/>
  <c r="DQ90" i="5" s="1"/>
  <c r="DJ83" i="5"/>
  <c r="DQ83" i="5" s="1"/>
  <c r="DJ91" i="5"/>
  <c r="DQ91" i="5" s="1"/>
  <c r="DJ95" i="5"/>
  <c r="DQ95" i="5" s="1"/>
  <c r="DJ99" i="5"/>
  <c r="DQ99" i="5" s="1"/>
  <c r="DJ72" i="5"/>
  <c r="DQ72" i="5" s="1"/>
  <c r="DJ94" i="5"/>
  <c r="DQ94" i="5" s="1"/>
  <c r="DJ98" i="5"/>
  <c r="DQ98" i="5" s="1"/>
  <c r="DJ92" i="5"/>
  <c r="DQ92" i="5" s="1"/>
  <c r="DJ96" i="5"/>
  <c r="DQ96" i="5" s="1"/>
  <c r="DJ100" i="5"/>
  <c r="DQ100" i="5" s="1"/>
  <c r="DJ102" i="5"/>
  <c r="DQ102" i="5" s="1"/>
  <c r="DJ87" i="5"/>
  <c r="DQ87" i="5" s="1"/>
  <c r="DJ104" i="5"/>
  <c r="DQ104" i="5" s="1"/>
  <c r="DJ108" i="5"/>
  <c r="DQ108" i="5" s="1"/>
  <c r="DJ112" i="5"/>
  <c r="DQ112" i="5" s="1"/>
  <c r="DJ111" i="5"/>
  <c r="DQ111" i="5" s="1"/>
  <c r="DJ105" i="5"/>
  <c r="DQ105" i="5" s="1"/>
  <c r="DJ109" i="5"/>
  <c r="DQ109" i="5" s="1"/>
  <c r="DJ107" i="5"/>
  <c r="DQ107" i="5" s="1"/>
  <c r="DJ106" i="5"/>
  <c r="DQ106" i="5" s="1"/>
  <c r="DJ110" i="5"/>
  <c r="DQ110" i="5" s="1"/>
  <c r="DJ103" i="5"/>
  <c r="DQ103" i="5" s="1"/>
  <c r="DF14" i="5"/>
  <c r="DO14" i="5" s="1"/>
  <c r="DF16" i="5"/>
  <c r="DO16" i="5" s="1"/>
  <c r="DF15" i="5"/>
  <c r="DO15" i="5" s="1"/>
  <c r="DF17" i="5"/>
  <c r="DO17" i="5" s="1"/>
  <c r="DF20" i="5"/>
  <c r="DO20" i="5" s="1"/>
  <c r="DF21" i="5"/>
  <c r="DO21" i="5" s="1"/>
  <c r="DF19" i="5"/>
  <c r="DO19" i="5" s="1"/>
  <c r="DF23" i="5"/>
  <c r="DO23" i="5" s="1"/>
  <c r="DF24" i="5"/>
  <c r="DO24" i="5" s="1"/>
  <c r="DF27" i="5"/>
  <c r="DO27" i="5" s="1"/>
  <c r="DF31" i="5"/>
  <c r="DO31" i="5" s="1"/>
  <c r="DF18" i="5"/>
  <c r="DO18" i="5" s="1"/>
  <c r="DF28" i="5"/>
  <c r="DO28" i="5" s="1"/>
  <c r="DF32" i="5"/>
  <c r="DO32" i="5" s="1"/>
  <c r="DF29" i="5"/>
  <c r="DO29" i="5" s="1"/>
  <c r="DF34" i="5"/>
  <c r="DO34" i="5" s="1"/>
  <c r="DF26" i="5"/>
  <c r="DO26" i="5" s="1"/>
  <c r="DF30" i="5"/>
  <c r="DO30" i="5" s="1"/>
  <c r="DF35" i="5"/>
  <c r="DO35" i="5" s="1"/>
  <c r="DF25" i="5"/>
  <c r="DO25" i="5" s="1"/>
  <c r="DF33" i="5"/>
  <c r="DO33" i="5" s="1"/>
  <c r="DF38" i="5"/>
  <c r="DO38" i="5" s="1"/>
  <c r="DF42" i="5"/>
  <c r="DO42" i="5" s="1"/>
  <c r="DF22" i="5"/>
  <c r="DO22" i="5" s="1"/>
  <c r="DF39" i="5"/>
  <c r="DO39" i="5" s="1"/>
  <c r="DF43" i="5"/>
  <c r="DO43" i="5" s="1"/>
  <c r="DF45" i="5"/>
  <c r="DO45" i="5" s="1"/>
  <c r="DF49" i="5"/>
  <c r="DO49" i="5" s="1"/>
  <c r="DF46" i="5"/>
  <c r="DO46" i="5" s="1"/>
  <c r="DF50" i="5"/>
  <c r="DO50" i="5" s="1"/>
  <c r="DF36" i="5"/>
  <c r="DO36" i="5" s="1"/>
  <c r="DF37" i="5"/>
  <c r="DO37" i="5" s="1"/>
  <c r="DF40" i="5"/>
  <c r="DO40" i="5" s="1"/>
  <c r="DF51" i="5"/>
  <c r="DO51" i="5" s="1"/>
  <c r="DF52" i="5"/>
  <c r="DO52" i="5" s="1"/>
  <c r="DF54" i="5"/>
  <c r="DO54" i="5" s="1"/>
  <c r="DF58" i="5"/>
  <c r="DO58" i="5" s="1"/>
  <c r="DF47" i="5"/>
  <c r="DO47" i="5" s="1"/>
  <c r="DF55" i="5"/>
  <c r="DO55" i="5" s="1"/>
  <c r="DF44" i="5"/>
  <c r="DO44" i="5" s="1"/>
  <c r="DF48" i="5"/>
  <c r="DO48" i="5" s="1"/>
  <c r="DF53" i="5"/>
  <c r="DO53" i="5" s="1"/>
  <c r="DF57" i="5"/>
  <c r="DO57" i="5" s="1"/>
  <c r="DF60" i="5"/>
  <c r="DO60" i="5" s="1"/>
  <c r="DF64" i="5"/>
  <c r="DO64" i="5" s="1"/>
  <c r="DF68" i="5"/>
  <c r="DO68" i="5" s="1"/>
  <c r="DF72" i="5"/>
  <c r="DO72" i="5" s="1"/>
  <c r="DF61" i="5"/>
  <c r="DO61" i="5" s="1"/>
  <c r="DF65" i="5"/>
  <c r="DO65" i="5" s="1"/>
  <c r="DF41" i="5"/>
  <c r="DO41" i="5" s="1"/>
  <c r="DF62" i="5"/>
  <c r="DO62" i="5" s="1"/>
  <c r="DF66" i="5"/>
  <c r="DO66" i="5" s="1"/>
  <c r="DF70" i="5"/>
  <c r="DO70" i="5" s="1"/>
  <c r="DF74" i="5"/>
  <c r="DO74" i="5" s="1"/>
  <c r="DF59" i="5"/>
  <c r="DO59" i="5" s="1"/>
  <c r="DF63" i="5"/>
  <c r="DO63" i="5" s="1"/>
  <c r="DF79" i="5"/>
  <c r="DO79" i="5" s="1"/>
  <c r="DF83" i="5"/>
  <c r="DO83" i="5" s="1"/>
  <c r="DF87" i="5"/>
  <c r="DO87" i="5" s="1"/>
  <c r="DF69" i="5"/>
  <c r="DO69" i="5" s="1"/>
  <c r="DF73" i="5"/>
  <c r="DO73" i="5" s="1"/>
  <c r="DF76" i="5"/>
  <c r="DO76" i="5" s="1"/>
  <c r="DF80" i="5"/>
  <c r="DO80" i="5" s="1"/>
  <c r="DF84" i="5"/>
  <c r="DO84" i="5" s="1"/>
  <c r="DF88" i="5"/>
  <c r="DO88" i="5" s="1"/>
  <c r="DF56" i="5"/>
  <c r="DO56" i="5" s="1"/>
  <c r="DF77" i="5"/>
  <c r="DO77" i="5" s="1"/>
  <c r="DF81" i="5"/>
  <c r="DO81" i="5" s="1"/>
  <c r="DF85" i="5"/>
  <c r="DO85" i="5" s="1"/>
  <c r="DF82" i="5"/>
  <c r="DO82" i="5" s="1"/>
  <c r="DF92" i="5"/>
  <c r="DO92" i="5" s="1"/>
  <c r="DF96" i="5"/>
  <c r="DO96" i="5" s="1"/>
  <c r="DF100" i="5"/>
  <c r="DO100" i="5" s="1"/>
  <c r="DF104" i="5"/>
  <c r="DO104" i="5" s="1"/>
  <c r="DF71" i="5"/>
  <c r="DO71" i="5" s="1"/>
  <c r="DF93" i="5"/>
  <c r="DO93" i="5" s="1"/>
  <c r="DF67" i="5"/>
  <c r="DO67" i="5" s="1"/>
  <c r="DF78" i="5"/>
  <c r="DO78" i="5" s="1"/>
  <c r="DF89" i="5"/>
  <c r="DO89" i="5" s="1"/>
  <c r="DF90" i="5"/>
  <c r="DO90" i="5" s="1"/>
  <c r="DF94" i="5"/>
  <c r="DO94" i="5" s="1"/>
  <c r="DF98" i="5"/>
  <c r="DO98" i="5" s="1"/>
  <c r="DF75" i="5"/>
  <c r="DO75" i="5" s="1"/>
  <c r="DF91" i="5"/>
  <c r="DO91" i="5" s="1"/>
  <c r="DF97" i="5"/>
  <c r="DO97" i="5" s="1"/>
  <c r="DF101" i="5"/>
  <c r="DO101" i="5" s="1"/>
  <c r="DF86" i="5"/>
  <c r="DO86" i="5" s="1"/>
  <c r="DF95" i="5"/>
  <c r="DO95" i="5" s="1"/>
  <c r="DF99" i="5"/>
  <c r="DO99" i="5" s="1"/>
  <c r="DF107" i="5"/>
  <c r="DO107" i="5" s="1"/>
  <c r="DF111" i="5"/>
  <c r="DO111" i="5" s="1"/>
  <c r="DF102" i="5"/>
  <c r="DO102" i="5" s="1"/>
  <c r="DF103" i="5"/>
  <c r="DO103" i="5" s="1"/>
  <c r="DF108" i="5"/>
  <c r="DO108" i="5" s="1"/>
  <c r="DF112" i="5"/>
  <c r="DO112" i="5" s="1"/>
  <c r="DF106" i="5"/>
  <c r="DO106" i="5" s="1"/>
  <c r="DF110" i="5"/>
  <c r="DO110" i="5" s="1"/>
  <c r="DF105" i="5"/>
  <c r="DO105" i="5" s="1"/>
  <c r="DF109" i="5"/>
  <c r="DO109" i="5" s="1"/>
  <c r="EE16" i="5"/>
  <c r="EN16" i="5" s="1"/>
  <c r="EE14" i="5"/>
  <c r="EN14" i="5" s="1"/>
  <c r="EE15" i="5"/>
  <c r="EN15" i="5" s="1"/>
  <c r="EE19" i="5"/>
  <c r="EN19" i="5" s="1"/>
  <c r="EE20" i="5"/>
  <c r="EN20" i="5" s="1"/>
  <c r="EE22" i="5"/>
  <c r="EN22" i="5" s="1"/>
  <c r="EE17" i="5"/>
  <c r="EN17" i="5" s="1"/>
  <c r="EE21" i="5"/>
  <c r="EN21" i="5" s="1"/>
  <c r="EE23" i="5"/>
  <c r="EN23" i="5" s="1"/>
  <c r="EE18" i="5"/>
  <c r="EN18" i="5" s="1"/>
  <c r="EE26" i="5"/>
  <c r="EN26" i="5" s="1"/>
  <c r="EE30" i="5"/>
  <c r="EN30" i="5" s="1"/>
  <c r="EE27" i="5"/>
  <c r="EN27" i="5" s="1"/>
  <c r="EE31" i="5"/>
  <c r="EN31" i="5" s="1"/>
  <c r="EE33" i="5"/>
  <c r="EN33" i="5" s="1"/>
  <c r="EE25" i="5"/>
  <c r="EN25" i="5" s="1"/>
  <c r="EE34" i="5"/>
  <c r="EN34" i="5" s="1"/>
  <c r="EE24" i="5"/>
  <c r="EN24" i="5" s="1"/>
  <c r="EE32" i="5"/>
  <c r="EN32" i="5" s="1"/>
  <c r="EE37" i="5"/>
  <c r="EN37" i="5" s="1"/>
  <c r="EE41" i="5"/>
  <c r="EN41" i="5" s="1"/>
  <c r="EE35" i="5"/>
  <c r="EN35" i="5" s="1"/>
  <c r="EE38" i="5"/>
  <c r="EN38" i="5" s="1"/>
  <c r="EE42" i="5"/>
  <c r="EN42" i="5" s="1"/>
  <c r="EE39" i="5"/>
  <c r="EN39" i="5" s="1"/>
  <c r="EE43" i="5"/>
  <c r="EN43" i="5" s="1"/>
  <c r="EE44" i="5"/>
  <c r="EN44" i="5" s="1"/>
  <c r="EE48" i="5"/>
  <c r="EN48" i="5" s="1"/>
  <c r="EE52" i="5"/>
  <c r="EN52" i="5" s="1"/>
  <c r="EE36" i="5"/>
  <c r="EN36" i="5" s="1"/>
  <c r="EE40" i="5"/>
  <c r="EN40" i="5" s="1"/>
  <c r="EE45" i="5"/>
  <c r="EN45" i="5" s="1"/>
  <c r="EE49" i="5"/>
  <c r="EN49" i="5" s="1"/>
  <c r="EE28" i="5"/>
  <c r="EN28" i="5" s="1"/>
  <c r="EE29" i="5"/>
  <c r="EN29" i="5" s="1"/>
  <c r="EE46" i="5"/>
  <c r="EN46" i="5" s="1"/>
  <c r="EE50" i="5"/>
  <c r="EN50" i="5" s="1"/>
  <c r="EE51" i="5"/>
  <c r="EN51" i="5" s="1"/>
  <c r="EE47" i="5"/>
  <c r="EN47" i="5" s="1"/>
  <c r="EE53" i="5"/>
  <c r="EN53" i="5" s="1"/>
  <c r="EE57" i="5"/>
  <c r="EN57" i="5" s="1"/>
  <c r="EE54" i="5"/>
  <c r="EN54" i="5" s="1"/>
  <c r="EE58" i="5"/>
  <c r="EN58" i="5" s="1"/>
  <c r="EE63" i="5"/>
  <c r="EN63" i="5" s="1"/>
  <c r="EE67" i="5"/>
  <c r="EN67" i="5" s="1"/>
  <c r="EE71" i="5"/>
  <c r="EN71" i="5" s="1"/>
  <c r="EE75" i="5"/>
  <c r="EN75" i="5" s="1"/>
  <c r="EE55" i="5"/>
  <c r="EN55" i="5" s="1"/>
  <c r="EE59" i="5"/>
  <c r="EN59" i="5" s="1"/>
  <c r="EE60" i="5"/>
  <c r="EN60" i="5" s="1"/>
  <c r="EE64" i="5"/>
  <c r="EN64" i="5" s="1"/>
  <c r="EE56" i="5"/>
  <c r="EN56" i="5" s="1"/>
  <c r="EE61" i="5"/>
  <c r="EN61" i="5" s="1"/>
  <c r="EE65" i="5"/>
  <c r="EN65" i="5" s="1"/>
  <c r="EE69" i="5"/>
  <c r="EN69" i="5" s="1"/>
  <c r="EE73" i="5"/>
  <c r="EN73" i="5" s="1"/>
  <c r="EE68" i="5"/>
  <c r="EN68" i="5" s="1"/>
  <c r="EE72" i="5"/>
  <c r="EN72" i="5" s="1"/>
  <c r="EE78" i="5"/>
  <c r="EN78" i="5" s="1"/>
  <c r="EE82" i="5"/>
  <c r="EN82" i="5" s="1"/>
  <c r="EE86" i="5"/>
  <c r="EN86" i="5" s="1"/>
  <c r="EE79" i="5"/>
  <c r="EN79" i="5" s="1"/>
  <c r="EE83" i="5"/>
  <c r="EN83" i="5" s="1"/>
  <c r="EE87" i="5"/>
  <c r="EN87" i="5" s="1"/>
  <c r="EE62" i="5"/>
  <c r="EN62" i="5" s="1"/>
  <c r="EE66" i="5"/>
  <c r="EN66" i="5" s="1"/>
  <c r="EE70" i="5"/>
  <c r="EN70" i="5" s="1"/>
  <c r="EE74" i="5"/>
  <c r="EN74" i="5" s="1"/>
  <c r="EE76" i="5"/>
  <c r="EN76" i="5" s="1"/>
  <c r="EE80" i="5"/>
  <c r="EN80" i="5" s="1"/>
  <c r="EE84" i="5"/>
  <c r="EN84" i="5" s="1"/>
  <c r="EE77" i="5"/>
  <c r="EN77" i="5" s="1"/>
  <c r="EE85" i="5"/>
  <c r="EN85" i="5" s="1"/>
  <c r="EE88" i="5"/>
  <c r="EN88" i="5" s="1"/>
  <c r="EE91" i="5"/>
  <c r="EN91" i="5" s="1"/>
  <c r="EE95" i="5"/>
  <c r="EN95" i="5" s="1"/>
  <c r="EE99" i="5"/>
  <c r="EN99" i="5" s="1"/>
  <c r="EE103" i="5"/>
  <c r="EN103" i="5" s="1"/>
  <c r="EE92" i="5"/>
  <c r="EN92" i="5" s="1"/>
  <c r="EE81" i="5"/>
  <c r="EN81" i="5" s="1"/>
  <c r="EE89" i="5"/>
  <c r="EN89" i="5" s="1"/>
  <c r="EE93" i="5"/>
  <c r="EN93" i="5" s="1"/>
  <c r="EE97" i="5"/>
  <c r="EN97" i="5" s="1"/>
  <c r="EE101" i="5"/>
  <c r="EN101" i="5" s="1"/>
  <c r="EE94" i="5"/>
  <c r="EN94" i="5" s="1"/>
  <c r="EE98" i="5"/>
  <c r="EN98" i="5" s="1"/>
  <c r="EE90" i="5"/>
  <c r="EN90" i="5" s="1"/>
  <c r="EE102" i="5"/>
  <c r="EN102" i="5" s="1"/>
  <c r="EE100" i="5"/>
  <c r="EN100" i="5" s="1"/>
  <c r="EE106" i="5"/>
  <c r="EN106" i="5" s="1"/>
  <c r="EE110" i="5"/>
  <c r="EN110" i="5" s="1"/>
  <c r="EE109" i="5"/>
  <c r="EN109" i="5" s="1"/>
  <c r="EE107" i="5"/>
  <c r="EN107" i="5" s="1"/>
  <c r="EE111" i="5"/>
  <c r="EN111" i="5" s="1"/>
  <c r="EE108" i="5"/>
  <c r="EN108" i="5" s="1"/>
  <c r="EE112" i="5"/>
  <c r="EN112" i="5" s="1"/>
  <c r="EE96" i="5"/>
  <c r="EN96" i="5" s="1"/>
  <c r="EE104" i="5"/>
  <c r="EN104" i="5" s="1"/>
  <c r="EE105" i="5"/>
  <c r="EN105" i="5" s="1"/>
  <c r="CI16" i="5"/>
  <c r="CI15" i="5"/>
  <c r="CI19" i="5"/>
  <c r="CI20" i="5"/>
  <c r="CI21" i="5"/>
  <c r="CI22" i="5"/>
  <c r="CI23" i="5"/>
  <c r="CI26" i="5"/>
  <c r="CI30" i="5"/>
  <c r="CI27" i="5"/>
  <c r="CI31" i="5"/>
  <c r="CI18" i="5"/>
  <c r="CI33" i="5"/>
  <c r="CI25" i="5"/>
  <c r="CI28" i="5"/>
  <c r="CI32" i="5"/>
  <c r="CI34" i="5"/>
  <c r="CI14" i="5"/>
  <c r="CI24" i="5"/>
  <c r="CI35" i="5"/>
  <c r="CI37" i="5"/>
  <c r="CI41" i="5"/>
  <c r="CI38" i="5"/>
  <c r="CI42" i="5"/>
  <c r="CI44" i="5"/>
  <c r="CI48" i="5"/>
  <c r="CI52" i="5"/>
  <c r="CI29" i="5"/>
  <c r="CI40" i="5"/>
  <c r="CI43" i="5"/>
  <c r="CI45" i="5"/>
  <c r="CI49" i="5"/>
  <c r="CI51" i="5"/>
  <c r="CI36" i="5"/>
  <c r="CI39" i="5"/>
  <c r="CI47" i="5"/>
  <c r="CI53" i="5"/>
  <c r="CI57" i="5"/>
  <c r="CI54" i="5"/>
  <c r="CI58" i="5"/>
  <c r="CI50" i="5"/>
  <c r="CI55" i="5"/>
  <c r="CI63" i="5"/>
  <c r="CI67" i="5"/>
  <c r="CI71" i="5"/>
  <c r="CI75" i="5"/>
  <c r="CI46" i="5"/>
  <c r="CI60" i="5"/>
  <c r="CI64" i="5"/>
  <c r="CI56" i="5"/>
  <c r="CI61" i="5"/>
  <c r="CI65" i="5"/>
  <c r="CI69" i="5"/>
  <c r="CI73" i="5"/>
  <c r="CI78" i="5"/>
  <c r="CI82" i="5"/>
  <c r="CI86" i="5"/>
  <c r="CI59" i="5"/>
  <c r="CI66" i="5"/>
  <c r="CI70" i="5"/>
  <c r="CI74" i="5"/>
  <c r="CI79" i="5"/>
  <c r="CI83" i="5"/>
  <c r="CI87" i="5"/>
  <c r="CI76" i="5"/>
  <c r="CI80" i="5"/>
  <c r="CI84" i="5"/>
  <c r="CI17" i="5"/>
  <c r="CI62" i="5"/>
  <c r="CI68" i="5"/>
  <c r="CI89" i="5"/>
  <c r="CI91" i="5"/>
  <c r="CI95" i="5"/>
  <c r="CI99" i="5"/>
  <c r="CI103" i="5"/>
  <c r="CI77" i="5"/>
  <c r="CI85" i="5"/>
  <c r="CI92" i="5"/>
  <c r="CI93" i="5"/>
  <c r="CI97" i="5"/>
  <c r="CI101" i="5"/>
  <c r="CI72" i="5"/>
  <c r="CI94" i="5"/>
  <c r="CI98" i="5"/>
  <c r="CI81" i="5"/>
  <c r="CI88" i="5"/>
  <c r="CI96" i="5"/>
  <c r="CI100" i="5"/>
  <c r="CI90" i="5"/>
  <c r="CI104" i="5"/>
  <c r="CI106" i="5"/>
  <c r="CI110" i="5"/>
  <c r="CI105" i="5"/>
  <c r="CI109" i="5"/>
  <c r="CI107" i="5"/>
  <c r="CI111" i="5"/>
  <c r="CI102" i="5"/>
  <c r="CI108" i="5"/>
  <c r="CI112" i="5"/>
  <c r="DG13" i="5"/>
  <c r="DG16" i="5"/>
  <c r="DG19" i="5"/>
  <c r="DG17" i="5"/>
  <c r="DG20" i="5"/>
  <c r="DG18" i="5"/>
  <c r="DG22" i="5"/>
  <c r="DG14" i="5"/>
  <c r="DG23" i="5"/>
  <c r="DG26" i="5"/>
  <c r="DG30" i="5"/>
  <c r="DG21" i="5"/>
  <c r="DG24" i="5"/>
  <c r="DG27" i="5"/>
  <c r="DG31" i="5"/>
  <c r="DG28" i="5"/>
  <c r="DG32" i="5"/>
  <c r="DG33" i="5"/>
  <c r="DG29" i="5"/>
  <c r="DG34" i="5"/>
  <c r="DG36" i="5"/>
  <c r="DG37" i="5"/>
  <c r="DG41" i="5"/>
  <c r="DG15" i="5"/>
  <c r="DG38" i="5"/>
  <c r="DG42" i="5"/>
  <c r="DG25" i="5"/>
  <c r="DG35" i="5"/>
  <c r="DG44" i="5"/>
  <c r="DG48" i="5"/>
  <c r="DG52" i="5"/>
  <c r="DG45" i="5"/>
  <c r="DG49" i="5"/>
  <c r="DG39" i="5"/>
  <c r="DG43" i="5"/>
  <c r="DG53" i="5"/>
  <c r="DG57" i="5"/>
  <c r="DG46" i="5"/>
  <c r="DG50" i="5"/>
  <c r="DG51" i="5"/>
  <c r="DG54" i="5"/>
  <c r="DG58" i="5"/>
  <c r="DG56" i="5"/>
  <c r="DG59" i="5"/>
  <c r="DG63" i="5"/>
  <c r="DG67" i="5"/>
  <c r="DG71" i="5"/>
  <c r="DG75" i="5"/>
  <c r="DG60" i="5"/>
  <c r="DG64" i="5"/>
  <c r="DG40" i="5"/>
  <c r="DG61" i="5"/>
  <c r="DG65" i="5"/>
  <c r="DG69" i="5"/>
  <c r="DG73" i="5"/>
  <c r="DG55" i="5"/>
  <c r="DG66" i="5"/>
  <c r="DG70" i="5"/>
  <c r="DG74" i="5"/>
  <c r="DG78" i="5"/>
  <c r="DG82" i="5"/>
  <c r="DG86" i="5"/>
  <c r="DG79" i="5"/>
  <c r="DG83" i="5"/>
  <c r="DG87" i="5"/>
  <c r="DG47" i="5"/>
  <c r="DG68" i="5"/>
  <c r="DG72" i="5"/>
  <c r="DG76" i="5"/>
  <c r="DG80" i="5"/>
  <c r="DG84" i="5"/>
  <c r="DG91" i="5"/>
  <c r="DG95" i="5"/>
  <c r="DG99" i="5"/>
  <c r="DG103" i="5"/>
  <c r="DG77" i="5"/>
  <c r="DG85" i="5"/>
  <c r="DG92" i="5"/>
  <c r="DG88" i="5"/>
  <c r="DG93" i="5"/>
  <c r="DG97" i="5"/>
  <c r="DG101" i="5"/>
  <c r="DG62" i="5"/>
  <c r="DG81" i="5"/>
  <c r="DG96" i="5"/>
  <c r="DG89" i="5"/>
  <c r="DG90" i="5"/>
  <c r="DG94" i="5"/>
  <c r="DG106" i="5"/>
  <c r="DG110" i="5"/>
  <c r="DG100" i="5"/>
  <c r="DG107" i="5"/>
  <c r="DG111" i="5"/>
  <c r="DG105" i="5"/>
  <c r="DG102" i="5"/>
  <c r="DG104" i="5"/>
  <c r="DG108" i="5"/>
  <c r="DG112" i="5"/>
  <c r="DG98" i="5"/>
  <c r="DG109" i="5"/>
  <c r="DJ13" i="5"/>
  <c r="CR13" i="5"/>
  <c r="CI13" i="5"/>
  <c r="EE13" i="5"/>
  <c r="DO13" i="5"/>
  <c r="CS13" i="5"/>
  <c r="DK13" i="5"/>
  <c r="DG16" i="4"/>
  <c r="DG14" i="4"/>
  <c r="DG17" i="4"/>
  <c r="DG15" i="4"/>
  <c r="DG18" i="4"/>
  <c r="DG19" i="4"/>
  <c r="DG23" i="4"/>
  <c r="DG20" i="4"/>
  <c r="DG24" i="4"/>
  <c r="DG21" i="4"/>
  <c r="DG25" i="4"/>
  <c r="DG26" i="4"/>
  <c r="DG22" i="4"/>
  <c r="DG27" i="4"/>
  <c r="DG30" i="4"/>
  <c r="DG28" i="4"/>
  <c r="DG31" i="4"/>
  <c r="DG35" i="4"/>
  <c r="DG39" i="4"/>
  <c r="DG36" i="4"/>
  <c r="DG29" i="4"/>
  <c r="DG42" i="4"/>
  <c r="DG33" i="4"/>
  <c r="DG37" i="4"/>
  <c r="DG40" i="4"/>
  <c r="DG43" i="4"/>
  <c r="DG32" i="4"/>
  <c r="DG38" i="4"/>
  <c r="DG49" i="4"/>
  <c r="DG45" i="4"/>
  <c r="DG46" i="4"/>
  <c r="DG50" i="4"/>
  <c r="DG34" i="4"/>
  <c r="DG41" i="4"/>
  <c r="DG44" i="4"/>
  <c r="DG47" i="4"/>
  <c r="DG51" i="4"/>
  <c r="DG54" i="4"/>
  <c r="DG58" i="4"/>
  <c r="DG62" i="4"/>
  <c r="DG66" i="4"/>
  <c r="DG48" i="4"/>
  <c r="DG55" i="4"/>
  <c r="DG59" i="4"/>
  <c r="DG52" i="4"/>
  <c r="DG56" i="4"/>
  <c r="DG60" i="4"/>
  <c r="DG64" i="4"/>
  <c r="DG68" i="4"/>
  <c r="DG63" i="4"/>
  <c r="DG67" i="4"/>
  <c r="DG73" i="4"/>
  <c r="DG77" i="4"/>
  <c r="DG81" i="4"/>
  <c r="DG53" i="4"/>
  <c r="DG57" i="4"/>
  <c r="DG61" i="4"/>
  <c r="DG65" i="4"/>
  <c r="DG69" i="4"/>
  <c r="DG71" i="4"/>
  <c r="DG75" i="4"/>
  <c r="DG79" i="4"/>
  <c r="DG83" i="4"/>
  <c r="DG86" i="4"/>
  <c r="DG90" i="4"/>
  <c r="DG94" i="4"/>
  <c r="DG98" i="4"/>
  <c r="DG102" i="4"/>
  <c r="DG106" i="4"/>
  <c r="DG110" i="4"/>
  <c r="DG13" i="4"/>
  <c r="DG95" i="4"/>
  <c r="DG72" i="4"/>
  <c r="DG76" i="4"/>
  <c r="DG80" i="4"/>
  <c r="DG87" i="4"/>
  <c r="DG91" i="4"/>
  <c r="DG99" i="4"/>
  <c r="DG84" i="4"/>
  <c r="DG88" i="4"/>
  <c r="DG92" i="4"/>
  <c r="DG96" i="4"/>
  <c r="DG100" i="4"/>
  <c r="DG104" i="4"/>
  <c r="DG108" i="4"/>
  <c r="DG112" i="4"/>
  <c r="DG70" i="4"/>
  <c r="DG74" i="4"/>
  <c r="DG85" i="4"/>
  <c r="DG89" i="4"/>
  <c r="DG93" i="4"/>
  <c r="DG101" i="4"/>
  <c r="DG78" i="4"/>
  <c r="DG82" i="4"/>
  <c r="DG103" i="4"/>
  <c r="DG109" i="4"/>
  <c r="DG105" i="4"/>
  <c r="DG107" i="4"/>
  <c r="DG97" i="4"/>
  <c r="DG111" i="4"/>
  <c r="CP13" i="4"/>
  <c r="DF14" i="4"/>
  <c r="DO14" i="4" s="1"/>
  <c r="DF15" i="4"/>
  <c r="DO15" i="4" s="1"/>
  <c r="DF17" i="4"/>
  <c r="DO17" i="4" s="1"/>
  <c r="DF18" i="4"/>
  <c r="DO18" i="4" s="1"/>
  <c r="DF16" i="4"/>
  <c r="DO16" i="4" s="1"/>
  <c r="DF19" i="4"/>
  <c r="DO19" i="4" s="1"/>
  <c r="DF20" i="4"/>
  <c r="DO20" i="4" s="1"/>
  <c r="DF21" i="4"/>
  <c r="DO21" i="4" s="1"/>
  <c r="DF22" i="4"/>
  <c r="DO22" i="4" s="1"/>
  <c r="DF26" i="4"/>
  <c r="DO26" i="4" s="1"/>
  <c r="DF27" i="4"/>
  <c r="DO27" i="4" s="1"/>
  <c r="DF23" i="4"/>
  <c r="DO23" i="4" s="1"/>
  <c r="DF24" i="4"/>
  <c r="DO24" i="4" s="1"/>
  <c r="DF28" i="4"/>
  <c r="DO28" i="4" s="1"/>
  <c r="DF31" i="4"/>
  <c r="DO31" i="4" s="1"/>
  <c r="DF25" i="4"/>
  <c r="DO25" i="4" s="1"/>
  <c r="DF32" i="4"/>
  <c r="DO32" i="4" s="1"/>
  <c r="DF36" i="4"/>
  <c r="DO36" i="4" s="1"/>
  <c r="DF40" i="4"/>
  <c r="DO40" i="4" s="1"/>
  <c r="DF33" i="4"/>
  <c r="DO33" i="4" s="1"/>
  <c r="DF37" i="4"/>
  <c r="DO37" i="4" s="1"/>
  <c r="DF30" i="4"/>
  <c r="DO30" i="4" s="1"/>
  <c r="DF39" i="4"/>
  <c r="DO39" i="4" s="1"/>
  <c r="DF43" i="4"/>
  <c r="DO43" i="4" s="1"/>
  <c r="DF34" i="4"/>
  <c r="DO34" i="4" s="1"/>
  <c r="DF38" i="4"/>
  <c r="DO38" i="4" s="1"/>
  <c r="DF44" i="4"/>
  <c r="DO44" i="4" s="1"/>
  <c r="DF42" i="4"/>
  <c r="DO42" i="4" s="1"/>
  <c r="DF45" i="4"/>
  <c r="DO45" i="4" s="1"/>
  <c r="DF46" i="4"/>
  <c r="DO46" i="4" s="1"/>
  <c r="DF50" i="4"/>
  <c r="DO50" i="4" s="1"/>
  <c r="DF41" i="4"/>
  <c r="DO41" i="4" s="1"/>
  <c r="DF47" i="4"/>
  <c r="DO47" i="4" s="1"/>
  <c r="DF51" i="4"/>
  <c r="DO51" i="4" s="1"/>
  <c r="DF29" i="4"/>
  <c r="DO29" i="4" s="1"/>
  <c r="DF35" i="4"/>
  <c r="DO35" i="4" s="1"/>
  <c r="DF48" i="4"/>
  <c r="DO48" i="4" s="1"/>
  <c r="DF55" i="4"/>
  <c r="DO55" i="4" s="1"/>
  <c r="DF59" i="4"/>
  <c r="DO59" i="4" s="1"/>
  <c r="DF63" i="4"/>
  <c r="DO63" i="4" s="1"/>
  <c r="DF67" i="4"/>
  <c r="DO67" i="4" s="1"/>
  <c r="DF52" i="4"/>
  <c r="DO52" i="4" s="1"/>
  <c r="DF56" i="4"/>
  <c r="DO56" i="4" s="1"/>
  <c r="DF60" i="4"/>
  <c r="DO60" i="4" s="1"/>
  <c r="DF49" i="4"/>
  <c r="DO49" i="4" s="1"/>
  <c r="DF53" i="4"/>
  <c r="DO53" i="4" s="1"/>
  <c r="DF57" i="4"/>
  <c r="DO57" i="4" s="1"/>
  <c r="DF61" i="4"/>
  <c r="DO61" i="4" s="1"/>
  <c r="DF65" i="4"/>
  <c r="DO65" i="4" s="1"/>
  <c r="DF69" i="4"/>
  <c r="DO69" i="4" s="1"/>
  <c r="DF70" i="4"/>
  <c r="DO70" i="4" s="1"/>
  <c r="DF74" i="4"/>
  <c r="DO74" i="4" s="1"/>
  <c r="DF78" i="4"/>
  <c r="DO78" i="4" s="1"/>
  <c r="DF82" i="4"/>
  <c r="DO82" i="4" s="1"/>
  <c r="DF54" i="4"/>
  <c r="DO54" i="4" s="1"/>
  <c r="DF58" i="4"/>
  <c r="DO58" i="4" s="1"/>
  <c r="DF62" i="4"/>
  <c r="DO62" i="4" s="1"/>
  <c r="DF66" i="4"/>
  <c r="DO66" i="4" s="1"/>
  <c r="DF72" i="4"/>
  <c r="DO72" i="4" s="1"/>
  <c r="DF76" i="4"/>
  <c r="DO76" i="4" s="1"/>
  <c r="DF80" i="4"/>
  <c r="DO80" i="4" s="1"/>
  <c r="DF64" i="4"/>
  <c r="DO64" i="4" s="1"/>
  <c r="DF73" i="4"/>
  <c r="DO73" i="4" s="1"/>
  <c r="DF77" i="4"/>
  <c r="DO77" i="4" s="1"/>
  <c r="DF81" i="4"/>
  <c r="DO81" i="4" s="1"/>
  <c r="DF87" i="4"/>
  <c r="DO87" i="4" s="1"/>
  <c r="DF91" i="4"/>
  <c r="DO91" i="4" s="1"/>
  <c r="DF95" i="4"/>
  <c r="DO95" i="4" s="1"/>
  <c r="DF99" i="4"/>
  <c r="DO99" i="4" s="1"/>
  <c r="DF103" i="4"/>
  <c r="DO103" i="4" s="1"/>
  <c r="DF107" i="4"/>
  <c r="DO107" i="4" s="1"/>
  <c r="DF111" i="4"/>
  <c r="DO111" i="4" s="1"/>
  <c r="DF96" i="4"/>
  <c r="DO96" i="4" s="1"/>
  <c r="DF68" i="4"/>
  <c r="DO68" i="4" s="1"/>
  <c r="DF84" i="4"/>
  <c r="DO84" i="4" s="1"/>
  <c r="DF88" i="4"/>
  <c r="DO88" i="4" s="1"/>
  <c r="DF92" i="4"/>
  <c r="DO92" i="4" s="1"/>
  <c r="DF71" i="4"/>
  <c r="DO71" i="4" s="1"/>
  <c r="DF75" i="4"/>
  <c r="DO75" i="4" s="1"/>
  <c r="DF79" i="4"/>
  <c r="DO79" i="4" s="1"/>
  <c r="DF83" i="4"/>
  <c r="DO83" i="4" s="1"/>
  <c r="DF85" i="4"/>
  <c r="DO85" i="4" s="1"/>
  <c r="DF89" i="4"/>
  <c r="DO89" i="4" s="1"/>
  <c r="DF93" i="4"/>
  <c r="DO93" i="4" s="1"/>
  <c r="DF97" i="4"/>
  <c r="DO97" i="4" s="1"/>
  <c r="DF101" i="4"/>
  <c r="DO101" i="4" s="1"/>
  <c r="DF105" i="4"/>
  <c r="DO105" i="4" s="1"/>
  <c r="DF109" i="4"/>
  <c r="DO109" i="4" s="1"/>
  <c r="DF94" i="4"/>
  <c r="DO94" i="4" s="1"/>
  <c r="DF102" i="4"/>
  <c r="DO102" i="4" s="1"/>
  <c r="DF106" i="4"/>
  <c r="DO106" i="4" s="1"/>
  <c r="DF86" i="4"/>
  <c r="DO86" i="4" s="1"/>
  <c r="DF90" i="4"/>
  <c r="DO90" i="4" s="1"/>
  <c r="DF98" i="4"/>
  <c r="DO98" i="4" s="1"/>
  <c r="DF100" i="4"/>
  <c r="DO100" i="4" s="1"/>
  <c r="DF104" i="4"/>
  <c r="DO104" i="4" s="1"/>
  <c r="DF108" i="4"/>
  <c r="DO108" i="4" s="1"/>
  <c r="DF112" i="4"/>
  <c r="DO112" i="4" s="1"/>
  <c r="DF110" i="4"/>
  <c r="DO110" i="4" s="1"/>
  <c r="DF13" i="4"/>
  <c r="BS13" i="4"/>
  <c r="CK15" i="4"/>
  <c r="CR15" i="4" s="1"/>
  <c r="CK16" i="4"/>
  <c r="CR16" i="4" s="1"/>
  <c r="CK14" i="4"/>
  <c r="CR14" i="4" s="1"/>
  <c r="CK17" i="4"/>
  <c r="CR17" i="4" s="1"/>
  <c r="CK22" i="4"/>
  <c r="CR22" i="4" s="1"/>
  <c r="CK18" i="4"/>
  <c r="CR18" i="4" s="1"/>
  <c r="CK23" i="4"/>
  <c r="CR23" i="4" s="1"/>
  <c r="CK19" i="4"/>
  <c r="CR19" i="4" s="1"/>
  <c r="CK20" i="4"/>
  <c r="CR20" i="4" s="1"/>
  <c r="CK24" i="4"/>
  <c r="CR24" i="4" s="1"/>
  <c r="CK25" i="4"/>
  <c r="CR25" i="4" s="1"/>
  <c r="CK21" i="4"/>
  <c r="CR21" i="4" s="1"/>
  <c r="CK26" i="4"/>
  <c r="CR26" i="4" s="1"/>
  <c r="CK29" i="4"/>
  <c r="CR29" i="4" s="1"/>
  <c r="CK27" i="4"/>
  <c r="CR27" i="4" s="1"/>
  <c r="CK30" i="4"/>
  <c r="CR30" i="4" s="1"/>
  <c r="CK32" i="4"/>
  <c r="CR32" i="4" s="1"/>
  <c r="CK34" i="4"/>
  <c r="CR34" i="4" s="1"/>
  <c r="CK38" i="4"/>
  <c r="CR38" i="4" s="1"/>
  <c r="CK35" i="4"/>
  <c r="CR35" i="4" s="1"/>
  <c r="CK39" i="4"/>
  <c r="CR39" i="4" s="1"/>
  <c r="CK28" i="4"/>
  <c r="CR28" i="4" s="1"/>
  <c r="CK40" i="4"/>
  <c r="CR40" i="4" s="1"/>
  <c r="CK41" i="4"/>
  <c r="CR41" i="4" s="1"/>
  <c r="CK36" i="4"/>
  <c r="CR36" i="4" s="1"/>
  <c r="CK42" i="4"/>
  <c r="CR42" i="4" s="1"/>
  <c r="CK33" i="4"/>
  <c r="CR33" i="4" s="1"/>
  <c r="CK44" i="4"/>
  <c r="CR44" i="4" s="1"/>
  <c r="CK48" i="4"/>
  <c r="CR48" i="4" s="1"/>
  <c r="CK45" i="4"/>
  <c r="CR45" i="4" s="1"/>
  <c r="CK49" i="4"/>
  <c r="CR49" i="4" s="1"/>
  <c r="CK37" i="4"/>
  <c r="CR37" i="4" s="1"/>
  <c r="CK43" i="4"/>
  <c r="CR43" i="4" s="1"/>
  <c r="CK46" i="4"/>
  <c r="CR46" i="4" s="1"/>
  <c r="CK50" i="4"/>
  <c r="CR50" i="4" s="1"/>
  <c r="CK53" i="4"/>
  <c r="CR53" i="4" s="1"/>
  <c r="CK57" i="4"/>
  <c r="CR57" i="4" s="1"/>
  <c r="CK61" i="4"/>
  <c r="CR61" i="4" s="1"/>
  <c r="CK65" i="4"/>
  <c r="CR65" i="4" s="1"/>
  <c r="CK69" i="4"/>
  <c r="CR69" i="4" s="1"/>
  <c r="CK47" i="4"/>
  <c r="CR47" i="4" s="1"/>
  <c r="CK54" i="4"/>
  <c r="CR54" i="4" s="1"/>
  <c r="CK58" i="4"/>
  <c r="CR58" i="4" s="1"/>
  <c r="CK55" i="4"/>
  <c r="CR55" i="4" s="1"/>
  <c r="CK59" i="4"/>
  <c r="CR59" i="4" s="1"/>
  <c r="CK63" i="4"/>
  <c r="CR63" i="4" s="1"/>
  <c r="CK67" i="4"/>
  <c r="CR67" i="4" s="1"/>
  <c r="CK62" i="4"/>
  <c r="CR62" i="4" s="1"/>
  <c r="CK66" i="4"/>
  <c r="CR66" i="4" s="1"/>
  <c r="CK72" i="4"/>
  <c r="CR72" i="4" s="1"/>
  <c r="CK76" i="4"/>
  <c r="CR76" i="4" s="1"/>
  <c r="CK80" i="4"/>
  <c r="CR80" i="4" s="1"/>
  <c r="CK31" i="4"/>
  <c r="CR31" i="4" s="1"/>
  <c r="CK51" i="4"/>
  <c r="CR51" i="4" s="1"/>
  <c r="CK52" i="4"/>
  <c r="CR52" i="4" s="1"/>
  <c r="CK56" i="4"/>
  <c r="CR56" i="4" s="1"/>
  <c r="CK60" i="4"/>
  <c r="CR60" i="4" s="1"/>
  <c r="CK64" i="4"/>
  <c r="CR64" i="4" s="1"/>
  <c r="CK68" i="4"/>
  <c r="CR68" i="4" s="1"/>
  <c r="CK70" i="4"/>
  <c r="CR70" i="4" s="1"/>
  <c r="CK74" i="4"/>
  <c r="CR74" i="4" s="1"/>
  <c r="CK78" i="4"/>
  <c r="CR78" i="4" s="1"/>
  <c r="CK82" i="4"/>
  <c r="CR82" i="4" s="1"/>
  <c r="CK85" i="4"/>
  <c r="CR85" i="4" s="1"/>
  <c r="CK89" i="4"/>
  <c r="CR89" i="4" s="1"/>
  <c r="CK93" i="4"/>
  <c r="CR93" i="4" s="1"/>
  <c r="CK97" i="4"/>
  <c r="CR97" i="4" s="1"/>
  <c r="CK101" i="4"/>
  <c r="CR101" i="4" s="1"/>
  <c r="CK105" i="4"/>
  <c r="CR105" i="4" s="1"/>
  <c r="CK109" i="4"/>
  <c r="CR109" i="4" s="1"/>
  <c r="CK13" i="4"/>
  <c r="CK71" i="4"/>
  <c r="CR71" i="4" s="1"/>
  <c r="CK75" i="4"/>
  <c r="CR75" i="4" s="1"/>
  <c r="CK79" i="4"/>
  <c r="CR79" i="4" s="1"/>
  <c r="CK83" i="4"/>
  <c r="CR83" i="4" s="1"/>
  <c r="CK86" i="4"/>
  <c r="CR86" i="4" s="1"/>
  <c r="CK90" i="4"/>
  <c r="CR90" i="4" s="1"/>
  <c r="CK94" i="4"/>
  <c r="CR94" i="4" s="1"/>
  <c r="CK98" i="4"/>
  <c r="CR98" i="4" s="1"/>
  <c r="CK87" i="4"/>
  <c r="CR87" i="4" s="1"/>
  <c r="CK91" i="4"/>
  <c r="CR91" i="4" s="1"/>
  <c r="CK95" i="4"/>
  <c r="CR95" i="4" s="1"/>
  <c r="CK99" i="4"/>
  <c r="CR99" i="4" s="1"/>
  <c r="CK103" i="4"/>
  <c r="CR103" i="4" s="1"/>
  <c r="CK107" i="4"/>
  <c r="CR107" i="4" s="1"/>
  <c r="CK111" i="4"/>
  <c r="CR111" i="4" s="1"/>
  <c r="CK77" i="4"/>
  <c r="CR77" i="4" s="1"/>
  <c r="CK84" i="4"/>
  <c r="CR84" i="4" s="1"/>
  <c r="CK88" i="4"/>
  <c r="CR88" i="4" s="1"/>
  <c r="CK92" i="4"/>
  <c r="CR92" i="4" s="1"/>
  <c r="CK81" i="4"/>
  <c r="CR81" i="4" s="1"/>
  <c r="CK100" i="4"/>
  <c r="CR100" i="4" s="1"/>
  <c r="CK104" i="4"/>
  <c r="CR104" i="4" s="1"/>
  <c r="CK96" i="4"/>
  <c r="CR96" i="4" s="1"/>
  <c r="CK73" i="4"/>
  <c r="CR73" i="4" s="1"/>
  <c r="CK112" i="4"/>
  <c r="CR112" i="4" s="1"/>
  <c r="CK102" i="4"/>
  <c r="CR102" i="4" s="1"/>
  <c r="CK106" i="4"/>
  <c r="CR106" i="4" s="1"/>
  <c r="CK108" i="4"/>
  <c r="CR108" i="4" s="1"/>
  <c r="CK110" i="4"/>
  <c r="CR110" i="4" s="1"/>
  <c r="CI16" i="4"/>
  <c r="CI14" i="4"/>
  <c r="CI17" i="4"/>
  <c r="CI15" i="4"/>
  <c r="CI18" i="4"/>
  <c r="CI19" i="4"/>
  <c r="CI23" i="4"/>
  <c r="CI20" i="4"/>
  <c r="CI24" i="4"/>
  <c r="CI21" i="4"/>
  <c r="CI25" i="4"/>
  <c r="CI26" i="4"/>
  <c r="CI22" i="4"/>
  <c r="CI27" i="4"/>
  <c r="CI30" i="4"/>
  <c r="CI31" i="4"/>
  <c r="CI35" i="4"/>
  <c r="CI39" i="4"/>
  <c r="CI29" i="4"/>
  <c r="CI36" i="4"/>
  <c r="CI34" i="4"/>
  <c r="CI38" i="4"/>
  <c r="CI42" i="4"/>
  <c r="CI43" i="4"/>
  <c r="CI32" i="4"/>
  <c r="CI40" i="4"/>
  <c r="CI41" i="4"/>
  <c r="CI45" i="4"/>
  <c r="CI49" i="4"/>
  <c r="CI37" i="4"/>
  <c r="CI46" i="4"/>
  <c r="CI50" i="4"/>
  <c r="CI28" i="4"/>
  <c r="CI47" i="4"/>
  <c r="CI51" i="4"/>
  <c r="CI54" i="4"/>
  <c r="CI58" i="4"/>
  <c r="CI62" i="4"/>
  <c r="CI66" i="4"/>
  <c r="CI33" i="4"/>
  <c r="CI44" i="4"/>
  <c r="CI48" i="4"/>
  <c r="CI55" i="4"/>
  <c r="CI59" i="4"/>
  <c r="CI52" i="4"/>
  <c r="CI56" i="4"/>
  <c r="CI60" i="4"/>
  <c r="CI64" i="4"/>
  <c r="CI68" i="4"/>
  <c r="CI73" i="4"/>
  <c r="CI77" i="4"/>
  <c r="CI81" i="4"/>
  <c r="CI53" i="4"/>
  <c r="CI63" i="4"/>
  <c r="CI57" i="4"/>
  <c r="CI61" i="4"/>
  <c r="CI71" i="4"/>
  <c r="CI75" i="4"/>
  <c r="CI79" i="4"/>
  <c r="CI83" i="4"/>
  <c r="CI67" i="4"/>
  <c r="CI69" i="4"/>
  <c r="CI70" i="4"/>
  <c r="CI74" i="4"/>
  <c r="CI78" i="4"/>
  <c r="CI82" i="4"/>
  <c r="CI86" i="4"/>
  <c r="CI90" i="4"/>
  <c r="CI94" i="4"/>
  <c r="CI98" i="4"/>
  <c r="CI102" i="4"/>
  <c r="CI106" i="4"/>
  <c r="CI110" i="4"/>
  <c r="CI95" i="4"/>
  <c r="CI99" i="4"/>
  <c r="CI87" i="4"/>
  <c r="CI91" i="4"/>
  <c r="CI65" i="4"/>
  <c r="CI72" i="4"/>
  <c r="CI76" i="4"/>
  <c r="CI80" i="4"/>
  <c r="CI84" i="4"/>
  <c r="CI88" i="4"/>
  <c r="CI92" i="4"/>
  <c r="CI96" i="4"/>
  <c r="CI100" i="4"/>
  <c r="CI104" i="4"/>
  <c r="CI108" i="4"/>
  <c r="CI112" i="4"/>
  <c r="CI103" i="4"/>
  <c r="CI107" i="4"/>
  <c r="CI85" i="4"/>
  <c r="CI89" i="4"/>
  <c r="CI93" i="4"/>
  <c r="CI101" i="4"/>
  <c r="CI105" i="4"/>
  <c r="CI109" i="4"/>
  <c r="CI13" i="4"/>
  <c r="CI97" i="4"/>
  <c r="CI111" i="4"/>
  <c r="BT13" i="4"/>
  <c r="CL14" i="4"/>
  <c r="CS14" i="4" s="1"/>
  <c r="CL15" i="4"/>
  <c r="CS15" i="4" s="1"/>
  <c r="CL16" i="4"/>
  <c r="CS16" i="4" s="1"/>
  <c r="CL18" i="4"/>
  <c r="CS18" i="4" s="1"/>
  <c r="CL19" i="4"/>
  <c r="CS19" i="4" s="1"/>
  <c r="CL17" i="4"/>
  <c r="CS17" i="4" s="1"/>
  <c r="CL21" i="4"/>
  <c r="CS21" i="4" s="1"/>
  <c r="CL22" i="4"/>
  <c r="CS22" i="4" s="1"/>
  <c r="CL23" i="4"/>
  <c r="CS23" i="4" s="1"/>
  <c r="CL20" i="4"/>
  <c r="CS20" i="4" s="1"/>
  <c r="CL27" i="4"/>
  <c r="CS27" i="4" s="1"/>
  <c r="CL24" i="4"/>
  <c r="CS24" i="4" s="1"/>
  <c r="CL28" i="4"/>
  <c r="CS28" i="4" s="1"/>
  <c r="CL25" i="4"/>
  <c r="CS25" i="4" s="1"/>
  <c r="CL32" i="4"/>
  <c r="CS32" i="4" s="1"/>
  <c r="CL29" i="4"/>
  <c r="CS29" i="4" s="1"/>
  <c r="CL33" i="4"/>
  <c r="CS33" i="4" s="1"/>
  <c r="CL37" i="4"/>
  <c r="CS37" i="4" s="1"/>
  <c r="CL26" i="4"/>
  <c r="CS26" i="4" s="1"/>
  <c r="CL34" i="4"/>
  <c r="CS34" i="4" s="1"/>
  <c r="CL38" i="4"/>
  <c r="CS38" i="4" s="1"/>
  <c r="CL31" i="4"/>
  <c r="CS31" i="4" s="1"/>
  <c r="CL44" i="4"/>
  <c r="CS44" i="4" s="1"/>
  <c r="CL30" i="4"/>
  <c r="CS30" i="4" s="1"/>
  <c r="CL35" i="4"/>
  <c r="CS35" i="4" s="1"/>
  <c r="CL39" i="4"/>
  <c r="CS39" i="4" s="1"/>
  <c r="CL40" i="4"/>
  <c r="CS40" i="4" s="1"/>
  <c r="CL41" i="4"/>
  <c r="CS41" i="4" s="1"/>
  <c r="CL45" i="4"/>
  <c r="CS45" i="4" s="1"/>
  <c r="CL47" i="4"/>
  <c r="CS47" i="4" s="1"/>
  <c r="CL51" i="4"/>
  <c r="CS51" i="4" s="1"/>
  <c r="CL48" i="4"/>
  <c r="CS48" i="4" s="1"/>
  <c r="CL36" i="4"/>
  <c r="CS36" i="4" s="1"/>
  <c r="CL49" i="4"/>
  <c r="CS49" i="4" s="1"/>
  <c r="CL50" i="4"/>
  <c r="CS50" i="4" s="1"/>
  <c r="CL52" i="4"/>
  <c r="CS52" i="4" s="1"/>
  <c r="CL56" i="4"/>
  <c r="CS56" i="4" s="1"/>
  <c r="CL60" i="4"/>
  <c r="CS60" i="4" s="1"/>
  <c r="CL64" i="4"/>
  <c r="CS64" i="4" s="1"/>
  <c r="CL68" i="4"/>
  <c r="CS68" i="4" s="1"/>
  <c r="CL43" i="4"/>
  <c r="CS43" i="4" s="1"/>
  <c r="CL53" i="4"/>
  <c r="CS53" i="4" s="1"/>
  <c r="CL57" i="4"/>
  <c r="CS57" i="4" s="1"/>
  <c r="CL61" i="4"/>
  <c r="CS61" i="4" s="1"/>
  <c r="CL42" i="4"/>
  <c r="CS42" i="4" s="1"/>
  <c r="CL46" i="4"/>
  <c r="CS46" i="4" s="1"/>
  <c r="CL54" i="4"/>
  <c r="CS54" i="4" s="1"/>
  <c r="CL58" i="4"/>
  <c r="CS58" i="4" s="1"/>
  <c r="CL62" i="4"/>
  <c r="CS62" i="4" s="1"/>
  <c r="CL66" i="4"/>
  <c r="CS66" i="4" s="1"/>
  <c r="CL65" i="4"/>
  <c r="CS65" i="4" s="1"/>
  <c r="CL69" i="4"/>
  <c r="CS69" i="4" s="1"/>
  <c r="CL71" i="4"/>
  <c r="CS71" i="4" s="1"/>
  <c r="CL75" i="4"/>
  <c r="CS75" i="4" s="1"/>
  <c r="CL79" i="4"/>
  <c r="CS79" i="4" s="1"/>
  <c r="CL83" i="4"/>
  <c r="CS83" i="4" s="1"/>
  <c r="CL59" i="4"/>
  <c r="CS59" i="4" s="1"/>
  <c r="CL63" i="4"/>
  <c r="CS63" i="4" s="1"/>
  <c r="CL67" i="4"/>
  <c r="CS67" i="4" s="1"/>
  <c r="CL73" i="4"/>
  <c r="CS73" i="4" s="1"/>
  <c r="CL77" i="4"/>
  <c r="CS77" i="4" s="1"/>
  <c r="CL81" i="4"/>
  <c r="CS81" i="4" s="1"/>
  <c r="CL55" i="4"/>
  <c r="CS55" i="4" s="1"/>
  <c r="CL84" i="4"/>
  <c r="CS84" i="4" s="1"/>
  <c r="CL88" i="4"/>
  <c r="CS88" i="4" s="1"/>
  <c r="CL92" i="4"/>
  <c r="CS92" i="4" s="1"/>
  <c r="CL96" i="4"/>
  <c r="CS96" i="4" s="1"/>
  <c r="CL100" i="4"/>
  <c r="CS100" i="4" s="1"/>
  <c r="CL104" i="4"/>
  <c r="CS104" i="4" s="1"/>
  <c r="CL108" i="4"/>
  <c r="CS108" i="4" s="1"/>
  <c r="CL112" i="4"/>
  <c r="CS112" i="4" s="1"/>
  <c r="CL70" i="4"/>
  <c r="CS70" i="4" s="1"/>
  <c r="CL74" i="4"/>
  <c r="CS74" i="4" s="1"/>
  <c r="CL78" i="4"/>
  <c r="CS78" i="4" s="1"/>
  <c r="CL82" i="4"/>
  <c r="CS82" i="4" s="1"/>
  <c r="CL85" i="4"/>
  <c r="CS85" i="4" s="1"/>
  <c r="CL89" i="4"/>
  <c r="CS89" i="4" s="1"/>
  <c r="CL93" i="4"/>
  <c r="CS93" i="4" s="1"/>
  <c r="CL97" i="4"/>
  <c r="CS97" i="4" s="1"/>
  <c r="CL86" i="4"/>
  <c r="CS86" i="4" s="1"/>
  <c r="CL90" i="4"/>
  <c r="CS90" i="4" s="1"/>
  <c r="CL94" i="4"/>
  <c r="CS94" i="4" s="1"/>
  <c r="CL98" i="4"/>
  <c r="CS98" i="4" s="1"/>
  <c r="CL102" i="4"/>
  <c r="CS102" i="4" s="1"/>
  <c r="CL106" i="4"/>
  <c r="CS106" i="4" s="1"/>
  <c r="CL110" i="4"/>
  <c r="CS110" i="4" s="1"/>
  <c r="CL76" i="4"/>
  <c r="CS76" i="4" s="1"/>
  <c r="CL80" i="4"/>
  <c r="CS80" i="4" s="1"/>
  <c r="CL95" i="4"/>
  <c r="CS95" i="4" s="1"/>
  <c r="CL103" i="4"/>
  <c r="CS103" i="4" s="1"/>
  <c r="CL72" i="4"/>
  <c r="CS72" i="4" s="1"/>
  <c r="CL99" i="4"/>
  <c r="CS99" i="4" s="1"/>
  <c r="CL111" i="4"/>
  <c r="CS111" i="4" s="1"/>
  <c r="CL13" i="4"/>
  <c r="CL101" i="4"/>
  <c r="CS101" i="4" s="1"/>
  <c r="CL105" i="4"/>
  <c r="CS105" i="4" s="1"/>
  <c r="CL107" i="4"/>
  <c r="CS107" i="4" s="1"/>
  <c r="CL91" i="4"/>
  <c r="CS91" i="4" s="1"/>
  <c r="CL109" i="4"/>
  <c r="CS109" i="4" s="1"/>
  <c r="CL87" i="4"/>
  <c r="CS87" i="4" s="1"/>
  <c r="U13" i="2"/>
  <c r="V13" i="2"/>
  <c r="S13" i="2"/>
  <c r="P13" i="2"/>
  <c r="Q13" i="2" s="1"/>
  <c r="EG112" i="8" l="1"/>
  <c r="EG110" i="8"/>
  <c r="EG111" i="8"/>
  <c r="EG109" i="8"/>
  <c r="EG106" i="8"/>
  <c r="EG107" i="8"/>
  <c r="EG105" i="8"/>
  <c r="EG108" i="8"/>
  <c r="EG104" i="8"/>
  <c r="EG101" i="8"/>
  <c r="EG103" i="8"/>
  <c r="EG102" i="8"/>
  <c r="EG99" i="8"/>
  <c r="EG100" i="8"/>
  <c r="EG98" i="8"/>
  <c r="EG95" i="8"/>
  <c r="EG91" i="8"/>
  <c r="EG97" i="8"/>
  <c r="EG94" i="8"/>
  <c r="EG90" i="8"/>
  <c r="EG93" i="8"/>
  <c r="EG89" i="8"/>
  <c r="EG96" i="8"/>
  <c r="EG87" i="8"/>
  <c r="EG83" i="8"/>
  <c r="EG86" i="8"/>
  <c r="EG82" i="8"/>
  <c r="EG88" i="8"/>
  <c r="EG85" i="8"/>
  <c r="EG81" i="8"/>
  <c r="EG80" i="8"/>
  <c r="EG77" i="8"/>
  <c r="EG73" i="8"/>
  <c r="EG84" i="8"/>
  <c r="EG76" i="8"/>
  <c r="EG72" i="8"/>
  <c r="EG92" i="8"/>
  <c r="EG79" i="8"/>
  <c r="EG75" i="8"/>
  <c r="EG68" i="8"/>
  <c r="EG64" i="8"/>
  <c r="EG60" i="8"/>
  <c r="EG56" i="8"/>
  <c r="EG78" i="8"/>
  <c r="EG71" i="8"/>
  <c r="EG67" i="8"/>
  <c r="EG70" i="8"/>
  <c r="EG66" i="8"/>
  <c r="EG62" i="8"/>
  <c r="EG58" i="8"/>
  <c r="EG74" i="8"/>
  <c r="EG51" i="8"/>
  <c r="EG47" i="8"/>
  <c r="EG54" i="8"/>
  <c r="EG50" i="8"/>
  <c r="EG46" i="8"/>
  <c r="EG63" i="8"/>
  <c r="EG61" i="8"/>
  <c r="EG59" i="8"/>
  <c r="EG57" i="8"/>
  <c r="EG55" i="8"/>
  <c r="EG53" i="8"/>
  <c r="EG49" i="8"/>
  <c r="EG45" i="8"/>
  <c r="EG52" i="8"/>
  <c r="EG42" i="8"/>
  <c r="EG38" i="8"/>
  <c r="EG34" i="8"/>
  <c r="EG30" i="8"/>
  <c r="EG65" i="8"/>
  <c r="EG41" i="8"/>
  <c r="EG37" i="8"/>
  <c r="EG33" i="8"/>
  <c r="EG29" i="8"/>
  <c r="EG69" i="8"/>
  <c r="EG43" i="8"/>
  <c r="EG40" i="8"/>
  <c r="EG36" i="8"/>
  <c r="EG32" i="8"/>
  <c r="EG31" i="8"/>
  <c r="EG26" i="8"/>
  <c r="EG22" i="8"/>
  <c r="EG18" i="8"/>
  <c r="EG14" i="8"/>
  <c r="EG35" i="8"/>
  <c r="EG27" i="8"/>
  <c r="EG23" i="8"/>
  <c r="EG19" i="8"/>
  <c r="EG15" i="8"/>
  <c r="EG25" i="8"/>
  <c r="EG21" i="8"/>
  <c r="EG17" i="8"/>
  <c r="EG13" i="8"/>
  <c r="EG39" i="8"/>
  <c r="EG48" i="8"/>
  <c r="EG44" i="8"/>
  <c r="EG28" i="8"/>
  <c r="EG24" i="8"/>
  <c r="EG20" i="8"/>
  <c r="EG16" i="8"/>
  <c r="EF112" i="8"/>
  <c r="EF111" i="8"/>
  <c r="EF110" i="8"/>
  <c r="EF107" i="8"/>
  <c r="EF106" i="8"/>
  <c r="EF105" i="8"/>
  <c r="EF102" i="8"/>
  <c r="EF101" i="8"/>
  <c r="EF108" i="8"/>
  <c r="EF104" i="8"/>
  <c r="EF100" i="8"/>
  <c r="EF97" i="8"/>
  <c r="EF103" i="8"/>
  <c r="EF109" i="8"/>
  <c r="EF99" i="8"/>
  <c r="EF96" i="8"/>
  <c r="EF92" i="8"/>
  <c r="EF95" i="8"/>
  <c r="EF91" i="8"/>
  <c r="EF98" i="8"/>
  <c r="EF94" i="8"/>
  <c r="EF90" i="8"/>
  <c r="EF84" i="8"/>
  <c r="EF87" i="8"/>
  <c r="EF83" i="8"/>
  <c r="EF93" i="8"/>
  <c r="EF89" i="8"/>
  <c r="EF86" i="8"/>
  <c r="EF82" i="8"/>
  <c r="EF85" i="8"/>
  <c r="EF81" i="8"/>
  <c r="EF78" i="8"/>
  <c r="EF74" i="8"/>
  <c r="EF80" i="8"/>
  <c r="EF77" i="8"/>
  <c r="EF73" i="8"/>
  <c r="EF88" i="8"/>
  <c r="EF76" i="8"/>
  <c r="EF69" i="8"/>
  <c r="EF65" i="8"/>
  <c r="EF61" i="8"/>
  <c r="EF57" i="8"/>
  <c r="EF79" i="8"/>
  <c r="EF72" i="8"/>
  <c r="EF68" i="8"/>
  <c r="EF71" i="8"/>
  <c r="EF67" i="8"/>
  <c r="EF63" i="8"/>
  <c r="EF59" i="8"/>
  <c r="EF70" i="8"/>
  <c r="EF66" i="8"/>
  <c r="EF52" i="8"/>
  <c r="EF48" i="8"/>
  <c r="EF64" i="8"/>
  <c r="EF62" i="8"/>
  <c r="EF60" i="8"/>
  <c r="EF58" i="8"/>
  <c r="EF51" i="8"/>
  <c r="EF47" i="8"/>
  <c r="EF75" i="8"/>
  <c r="EF54" i="8"/>
  <c r="EF50" i="8"/>
  <c r="EF46" i="8"/>
  <c r="EF55" i="8"/>
  <c r="EF44" i="8"/>
  <c r="EF39" i="8"/>
  <c r="EF35" i="8"/>
  <c r="EF31" i="8"/>
  <c r="EF56" i="8"/>
  <c r="EF42" i="8"/>
  <c r="EF38" i="8"/>
  <c r="EF34" i="8"/>
  <c r="EF30" i="8"/>
  <c r="EF49" i="8"/>
  <c r="EF41" i="8"/>
  <c r="EF37" i="8"/>
  <c r="EF33" i="8"/>
  <c r="EF27" i="8"/>
  <c r="EF23" i="8"/>
  <c r="EF19" i="8"/>
  <c r="EF15" i="8"/>
  <c r="EF32" i="8"/>
  <c r="EF28" i="8"/>
  <c r="EF16" i="8"/>
  <c r="EF26" i="8"/>
  <c r="EF22" i="8"/>
  <c r="EF18" i="8"/>
  <c r="EF14" i="8"/>
  <c r="EF43" i="8"/>
  <c r="EF40" i="8"/>
  <c r="EF36" i="8"/>
  <c r="EF20" i="8"/>
  <c r="EF53" i="8"/>
  <c r="EF45" i="8"/>
  <c r="EF29" i="8"/>
  <c r="EF25" i="8"/>
  <c r="EF21" i="8"/>
  <c r="EF17" i="8"/>
  <c r="EF13" i="8"/>
  <c r="EF24" i="8"/>
  <c r="DK111" i="8"/>
  <c r="DR111" i="8" s="1"/>
  <c r="DK112" i="8"/>
  <c r="DR112" i="8" s="1"/>
  <c r="DK110" i="8"/>
  <c r="DR110" i="8" s="1"/>
  <c r="DK109" i="8"/>
  <c r="DR109" i="8" s="1"/>
  <c r="DK105" i="8"/>
  <c r="DR105" i="8" s="1"/>
  <c r="DK107" i="8"/>
  <c r="DR107" i="8" s="1"/>
  <c r="DK104" i="8"/>
  <c r="DR104" i="8" s="1"/>
  <c r="DK100" i="8"/>
  <c r="DR100" i="8" s="1"/>
  <c r="DK103" i="8"/>
  <c r="DR103" i="8" s="1"/>
  <c r="DK108" i="8"/>
  <c r="DR108" i="8" s="1"/>
  <c r="DK102" i="8"/>
  <c r="DR102" i="8" s="1"/>
  <c r="DK99" i="8"/>
  <c r="DR99" i="8" s="1"/>
  <c r="DK106" i="8"/>
  <c r="DR106" i="8" s="1"/>
  <c r="DK98" i="8"/>
  <c r="DR98" i="8" s="1"/>
  <c r="DK101" i="8"/>
  <c r="DR101" i="8" s="1"/>
  <c r="DK97" i="8"/>
  <c r="DR97" i="8" s="1"/>
  <c r="DK94" i="8"/>
  <c r="DR94" i="8" s="1"/>
  <c r="DK90" i="8"/>
  <c r="DR90" i="8" s="1"/>
  <c r="DK93" i="8"/>
  <c r="DR93" i="8" s="1"/>
  <c r="DK89" i="8"/>
  <c r="DR89" i="8" s="1"/>
  <c r="DK96" i="8"/>
  <c r="DR96" i="8" s="1"/>
  <c r="DK92" i="8"/>
  <c r="DR92" i="8" s="1"/>
  <c r="DK88" i="8"/>
  <c r="DR88" i="8" s="1"/>
  <c r="DK86" i="8"/>
  <c r="DR86" i="8" s="1"/>
  <c r="DK82" i="8"/>
  <c r="DR82" i="8" s="1"/>
  <c r="DK85" i="8"/>
  <c r="DR85" i="8" s="1"/>
  <c r="DK81" i="8"/>
  <c r="DR81" i="8" s="1"/>
  <c r="DK91" i="8"/>
  <c r="DR91" i="8" s="1"/>
  <c r="DK84" i="8"/>
  <c r="DR84" i="8" s="1"/>
  <c r="DK80" i="8"/>
  <c r="DR80" i="8" s="1"/>
  <c r="DK83" i="8"/>
  <c r="DR83" i="8" s="1"/>
  <c r="DK76" i="8"/>
  <c r="DR76" i="8" s="1"/>
  <c r="DK87" i="8"/>
  <c r="DR87" i="8" s="1"/>
  <c r="DK79" i="8"/>
  <c r="DR79" i="8" s="1"/>
  <c r="DK75" i="8"/>
  <c r="DR75" i="8" s="1"/>
  <c r="DK95" i="8"/>
  <c r="DR95" i="8" s="1"/>
  <c r="DK78" i="8"/>
  <c r="DR78" i="8" s="1"/>
  <c r="DK74" i="8"/>
  <c r="DR74" i="8" s="1"/>
  <c r="DK77" i="8"/>
  <c r="DR77" i="8" s="1"/>
  <c r="DK71" i="8"/>
  <c r="DR71" i="8" s="1"/>
  <c r="DK67" i="8"/>
  <c r="DR67" i="8" s="1"/>
  <c r="DK63" i="8"/>
  <c r="DR63" i="8" s="1"/>
  <c r="DK59" i="8"/>
  <c r="DR59" i="8" s="1"/>
  <c r="DK73" i="8"/>
  <c r="DR73" i="8" s="1"/>
  <c r="DK72" i="8"/>
  <c r="DR72" i="8" s="1"/>
  <c r="DK70" i="8"/>
  <c r="DR70" i="8" s="1"/>
  <c r="DK66" i="8"/>
  <c r="DR66" i="8" s="1"/>
  <c r="DK69" i="8"/>
  <c r="DR69" i="8" s="1"/>
  <c r="DK65" i="8"/>
  <c r="DR65" i="8" s="1"/>
  <c r="DK61" i="8"/>
  <c r="DR61" i="8" s="1"/>
  <c r="DK57" i="8"/>
  <c r="DR57" i="8" s="1"/>
  <c r="DK54" i="8"/>
  <c r="DR54" i="8" s="1"/>
  <c r="DK50" i="8"/>
  <c r="DR50" i="8" s="1"/>
  <c r="DK53" i="8"/>
  <c r="DR53" i="8" s="1"/>
  <c r="DK49" i="8"/>
  <c r="DR49" i="8" s="1"/>
  <c r="DK45" i="8"/>
  <c r="DR45" i="8" s="1"/>
  <c r="DK52" i="8"/>
  <c r="DR52" i="8" s="1"/>
  <c r="DK48" i="8"/>
  <c r="DR48" i="8" s="1"/>
  <c r="DK44" i="8"/>
  <c r="DR44" i="8" s="1"/>
  <c r="DK64" i="8"/>
  <c r="DR64" i="8" s="1"/>
  <c r="DK55" i="8"/>
  <c r="DR55" i="8" s="1"/>
  <c r="DK41" i="8"/>
  <c r="DR41" i="8" s="1"/>
  <c r="DK37" i="8"/>
  <c r="DR37" i="8" s="1"/>
  <c r="DK33" i="8"/>
  <c r="DR33" i="8" s="1"/>
  <c r="DK62" i="8"/>
  <c r="DR62" i="8" s="1"/>
  <c r="DK56" i="8"/>
  <c r="DR56" i="8" s="1"/>
  <c r="DK40" i="8"/>
  <c r="DR40" i="8" s="1"/>
  <c r="DK36" i="8"/>
  <c r="DR36" i="8" s="1"/>
  <c r="DK32" i="8"/>
  <c r="DR32" i="8" s="1"/>
  <c r="DK68" i="8"/>
  <c r="DR68" i="8" s="1"/>
  <c r="DK60" i="8"/>
  <c r="DR60" i="8" s="1"/>
  <c r="DK47" i="8"/>
  <c r="DR47" i="8" s="1"/>
  <c r="DK46" i="8"/>
  <c r="DR46" i="8" s="1"/>
  <c r="DK39" i="8"/>
  <c r="DR39" i="8" s="1"/>
  <c r="DK35" i="8"/>
  <c r="DR35" i="8" s="1"/>
  <c r="DK42" i="8"/>
  <c r="DR42" i="8" s="1"/>
  <c r="DK38" i="8"/>
  <c r="DR38" i="8" s="1"/>
  <c r="DK34" i="8"/>
  <c r="DR34" i="8" s="1"/>
  <c r="DK25" i="8"/>
  <c r="DR25" i="8" s="1"/>
  <c r="DK21" i="8"/>
  <c r="DR21" i="8" s="1"/>
  <c r="DK17" i="8"/>
  <c r="DR17" i="8" s="1"/>
  <c r="DK13" i="8"/>
  <c r="DK43" i="8"/>
  <c r="DR43" i="8" s="1"/>
  <c r="DK31" i="8"/>
  <c r="DR31" i="8" s="1"/>
  <c r="DK22" i="8"/>
  <c r="DR22" i="8" s="1"/>
  <c r="DK18" i="8"/>
  <c r="DR18" i="8" s="1"/>
  <c r="DK14" i="8"/>
  <c r="DR14" i="8" s="1"/>
  <c r="DK30" i="8"/>
  <c r="DR30" i="8" s="1"/>
  <c r="DK28" i="8"/>
  <c r="DR28" i="8" s="1"/>
  <c r="DK24" i="8"/>
  <c r="DR24" i="8" s="1"/>
  <c r="DK20" i="8"/>
  <c r="DR20" i="8" s="1"/>
  <c r="DK16" i="8"/>
  <c r="DR16" i="8" s="1"/>
  <c r="DK58" i="8"/>
  <c r="DR58" i="8" s="1"/>
  <c r="DK51" i="8"/>
  <c r="DR51" i="8" s="1"/>
  <c r="DK26" i="8"/>
  <c r="DR26" i="8" s="1"/>
  <c r="DK29" i="8"/>
  <c r="DR29" i="8" s="1"/>
  <c r="DK27" i="8"/>
  <c r="DR27" i="8" s="1"/>
  <c r="DK23" i="8"/>
  <c r="DR23" i="8" s="1"/>
  <c r="DK19" i="8"/>
  <c r="DR19" i="8" s="1"/>
  <c r="DK15" i="8"/>
  <c r="DR15" i="8" s="1"/>
  <c r="CS13" i="8"/>
  <c r="FD112" i="8"/>
  <c r="FM112" i="8" s="1"/>
  <c r="FD111" i="8"/>
  <c r="FM111" i="8" s="1"/>
  <c r="FD107" i="8"/>
  <c r="FM107" i="8" s="1"/>
  <c r="FD110" i="8"/>
  <c r="FM110" i="8" s="1"/>
  <c r="FD109" i="8"/>
  <c r="FM109" i="8" s="1"/>
  <c r="FD106" i="8"/>
  <c r="FM106" i="8" s="1"/>
  <c r="FD108" i="8"/>
  <c r="FM108" i="8" s="1"/>
  <c r="FD105" i="8"/>
  <c r="FM105" i="8" s="1"/>
  <c r="FD102" i="8"/>
  <c r="FM102" i="8" s="1"/>
  <c r="FD101" i="8"/>
  <c r="FM101" i="8" s="1"/>
  <c r="FD100" i="8"/>
  <c r="FM100" i="8" s="1"/>
  <c r="FD97" i="8"/>
  <c r="FM97" i="8" s="1"/>
  <c r="FD104" i="8"/>
  <c r="FM104" i="8" s="1"/>
  <c r="FD103" i="8"/>
  <c r="FM103" i="8" s="1"/>
  <c r="FD99" i="8"/>
  <c r="FM99" i="8" s="1"/>
  <c r="FD96" i="8"/>
  <c r="FM96" i="8" s="1"/>
  <c r="FD92" i="8"/>
  <c r="FM92" i="8" s="1"/>
  <c r="FD95" i="8"/>
  <c r="FM95" i="8" s="1"/>
  <c r="FD91" i="8"/>
  <c r="FM91" i="8" s="1"/>
  <c r="FD94" i="8"/>
  <c r="FM94" i="8" s="1"/>
  <c r="FD90" i="8"/>
  <c r="FM90" i="8" s="1"/>
  <c r="FD89" i="8"/>
  <c r="FM89" i="8" s="1"/>
  <c r="FD84" i="8"/>
  <c r="FM84" i="8" s="1"/>
  <c r="FD88" i="8"/>
  <c r="FM88" i="8" s="1"/>
  <c r="FD87" i="8"/>
  <c r="FM87" i="8" s="1"/>
  <c r="FD83" i="8"/>
  <c r="FM83" i="8" s="1"/>
  <c r="FD98" i="8"/>
  <c r="FM98" i="8" s="1"/>
  <c r="FD86" i="8"/>
  <c r="FM86" i="8" s="1"/>
  <c r="FD82" i="8"/>
  <c r="FM82" i="8" s="1"/>
  <c r="FD78" i="8"/>
  <c r="FM78" i="8" s="1"/>
  <c r="FD74" i="8"/>
  <c r="FM74" i="8" s="1"/>
  <c r="FD93" i="8"/>
  <c r="FM93" i="8" s="1"/>
  <c r="FD85" i="8"/>
  <c r="FM85" i="8" s="1"/>
  <c r="FD77" i="8"/>
  <c r="FM77" i="8" s="1"/>
  <c r="FD73" i="8"/>
  <c r="FM73" i="8" s="1"/>
  <c r="FD81" i="8"/>
  <c r="FM81" i="8" s="1"/>
  <c r="FD76" i="8"/>
  <c r="FM76" i="8" s="1"/>
  <c r="FD75" i="8"/>
  <c r="FM75" i="8" s="1"/>
  <c r="FD72" i="8"/>
  <c r="FM72" i="8" s="1"/>
  <c r="FD69" i="8"/>
  <c r="FM69" i="8" s="1"/>
  <c r="FD65" i="8"/>
  <c r="FM65" i="8" s="1"/>
  <c r="FD61" i="8"/>
  <c r="FM61" i="8" s="1"/>
  <c r="FD57" i="8"/>
  <c r="FM57" i="8" s="1"/>
  <c r="FD68" i="8"/>
  <c r="FM68" i="8" s="1"/>
  <c r="FD79" i="8"/>
  <c r="FM79" i="8" s="1"/>
  <c r="FD71" i="8"/>
  <c r="FM71" i="8" s="1"/>
  <c r="FD67" i="8"/>
  <c r="FM67" i="8" s="1"/>
  <c r="FD63" i="8"/>
  <c r="FM63" i="8" s="1"/>
  <c r="FD59" i="8"/>
  <c r="FM59" i="8" s="1"/>
  <c r="FD80" i="8"/>
  <c r="FM80" i="8" s="1"/>
  <c r="FD52" i="8"/>
  <c r="FM52" i="8" s="1"/>
  <c r="FD48" i="8"/>
  <c r="FM48" i="8" s="1"/>
  <c r="FD70" i="8"/>
  <c r="FM70" i="8" s="1"/>
  <c r="FD66" i="8"/>
  <c r="FM66" i="8" s="1"/>
  <c r="FD51" i="8"/>
  <c r="FM51" i="8" s="1"/>
  <c r="FD47" i="8"/>
  <c r="FM47" i="8" s="1"/>
  <c r="FD56" i="8"/>
  <c r="FM56" i="8" s="1"/>
  <c r="FD55" i="8"/>
  <c r="FM55" i="8" s="1"/>
  <c r="FD54" i="8"/>
  <c r="FM54" i="8" s="1"/>
  <c r="FD50" i="8"/>
  <c r="FM50" i="8" s="1"/>
  <c r="FD46" i="8"/>
  <c r="FM46" i="8" s="1"/>
  <c r="FD62" i="8"/>
  <c r="FM62" i="8" s="1"/>
  <c r="FD53" i="8"/>
  <c r="FM53" i="8" s="1"/>
  <c r="FD39" i="8"/>
  <c r="FM39" i="8" s="1"/>
  <c r="FD35" i="8"/>
  <c r="FM35" i="8" s="1"/>
  <c r="FD31" i="8"/>
  <c r="FM31" i="8" s="1"/>
  <c r="FD60" i="8"/>
  <c r="FM60" i="8" s="1"/>
  <c r="FD45" i="8"/>
  <c r="FM45" i="8" s="1"/>
  <c r="FD42" i="8"/>
  <c r="FM42" i="8" s="1"/>
  <c r="FD38" i="8"/>
  <c r="FM38" i="8" s="1"/>
  <c r="FD34" i="8"/>
  <c r="FM34" i="8" s="1"/>
  <c r="FD30" i="8"/>
  <c r="FM30" i="8" s="1"/>
  <c r="FD58" i="8"/>
  <c r="FM58" i="8" s="1"/>
  <c r="FD44" i="8"/>
  <c r="FM44" i="8" s="1"/>
  <c r="FD43" i="8"/>
  <c r="FM43" i="8" s="1"/>
  <c r="FD41" i="8"/>
  <c r="FM41" i="8" s="1"/>
  <c r="FD37" i="8"/>
  <c r="FM37" i="8" s="1"/>
  <c r="FD33" i="8"/>
  <c r="FM33" i="8" s="1"/>
  <c r="FD40" i="8"/>
  <c r="FM40" i="8" s="1"/>
  <c r="FD36" i="8"/>
  <c r="FM36" i="8" s="1"/>
  <c r="FD32" i="8"/>
  <c r="FM32" i="8" s="1"/>
  <c r="FD29" i="8"/>
  <c r="FM29" i="8" s="1"/>
  <c r="FD27" i="8"/>
  <c r="FM27" i="8" s="1"/>
  <c r="FD23" i="8"/>
  <c r="FM23" i="8" s="1"/>
  <c r="FD19" i="8"/>
  <c r="FM19" i="8" s="1"/>
  <c r="FD15" i="8"/>
  <c r="FM15" i="8" s="1"/>
  <c r="FD24" i="8"/>
  <c r="FM24" i="8" s="1"/>
  <c r="FD20" i="8"/>
  <c r="FM20" i="8" s="1"/>
  <c r="FD26" i="8"/>
  <c r="FM26" i="8" s="1"/>
  <c r="FD22" i="8"/>
  <c r="FM22" i="8" s="1"/>
  <c r="FD18" i="8"/>
  <c r="FM18" i="8" s="1"/>
  <c r="FD14" i="8"/>
  <c r="FM14" i="8" s="1"/>
  <c r="FD64" i="8"/>
  <c r="FM64" i="8" s="1"/>
  <c r="FD16" i="8"/>
  <c r="FM16" i="8" s="1"/>
  <c r="FD49" i="8"/>
  <c r="FM49" i="8" s="1"/>
  <c r="FD25" i="8"/>
  <c r="FM25" i="8" s="1"/>
  <c r="FD21" i="8"/>
  <c r="FM21" i="8" s="1"/>
  <c r="FD17" i="8"/>
  <c r="FM17" i="8" s="1"/>
  <c r="FD13" i="8"/>
  <c r="FD28" i="8"/>
  <c r="FM28" i="8" s="1"/>
  <c r="EN13" i="8"/>
  <c r="DJ112" i="8"/>
  <c r="DQ112" i="8" s="1"/>
  <c r="DJ111" i="8"/>
  <c r="DQ111" i="8" s="1"/>
  <c r="DJ110" i="8"/>
  <c r="DQ110" i="8" s="1"/>
  <c r="DJ109" i="8"/>
  <c r="DQ109" i="8" s="1"/>
  <c r="DJ108" i="8"/>
  <c r="DQ108" i="8" s="1"/>
  <c r="DJ106" i="8"/>
  <c r="DQ106" i="8" s="1"/>
  <c r="DJ105" i="8"/>
  <c r="DQ105" i="8" s="1"/>
  <c r="DJ107" i="8"/>
  <c r="DQ107" i="8" s="1"/>
  <c r="DJ104" i="8"/>
  <c r="DQ104" i="8" s="1"/>
  <c r="DJ101" i="8"/>
  <c r="DQ101" i="8" s="1"/>
  <c r="DJ103" i="8"/>
  <c r="DQ103" i="8" s="1"/>
  <c r="DJ100" i="8"/>
  <c r="DQ100" i="8" s="1"/>
  <c r="DJ99" i="8"/>
  <c r="DQ99" i="8" s="1"/>
  <c r="DJ102" i="8"/>
  <c r="DQ102" i="8" s="1"/>
  <c r="DJ98" i="8"/>
  <c r="DQ98" i="8" s="1"/>
  <c r="DJ95" i="8"/>
  <c r="DQ95" i="8" s="1"/>
  <c r="DJ91" i="8"/>
  <c r="DQ91" i="8" s="1"/>
  <c r="DJ94" i="8"/>
  <c r="DQ94" i="8" s="1"/>
  <c r="DJ90" i="8"/>
  <c r="DQ90" i="8" s="1"/>
  <c r="DJ97" i="8"/>
  <c r="DQ97" i="8" s="1"/>
  <c r="DJ93" i="8"/>
  <c r="DQ93" i="8" s="1"/>
  <c r="DJ89" i="8"/>
  <c r="DQ89" i="8" s="1"/>
  <c r="DJ92" i="8"/>
  <c r="DQ92" i="8" s="1"/>
  <c r="DJ87" i="8"/>
  <c r="DQ87" i="8" s="1"/>
  <c r="DJ83" i="8"/>
  <c r="DQ83" i="8" s="1"/>
  <c r="DJ96" i="8"/>
  <c r="DQ96" i="8" s="1"/>
  <c r="DJ88" i="8"/>
  <c r="DQ88" i="8" s="1"/>
  <c r="DJ86" i="8"/>
  <c r="DQ86" i="8" s="1"/>
  <c r="DJ82" i="8"/>
  <c r="DQ82" i="8" s="1"/>
  <c r="DJ85" i="8"/>
  <c r="DQ85" i="8" s="1"/>
  <c r="DJ81" i="8"/>
  <c r="DQ81" i="8" s="1"/>
  <c r="DJ77" i="8"/>
  <c r="DQ77" i="8" s="1"/>
  <c r="DJ73" i="8"/>
  <c r="DQ73" i="8" s="1"/>
  <c r="DJ76" i="8"/>
  <c r="DQ76" i="8" s="1"/>
  <c r="DJ72" i="8"/>
  <c r="DQ72" i="8" s="1"/>
  <c r="DJ84" i="8"/>
  <c r="DQ84" i="8" s="1"/>
  <c r="DJ79" i="8"/>
  <c r="DQ79" i="8" s="1"/>
  <c r="DJ75" i="8"/>
  <c r="DQ75" i="8" s="1"/>
  <c r="DJ80" i="8"/>
  <c r="DQ80" i="8" s="1"/>
  <c r="DJ74" i="8"/>
  <c r="DQ74" i="8" s="1"/>
  <c r="DJ68" i="8"/>
  <c r="DQ68" i="8" s="1"/>
  <c r="DJ64" i="8"/>
  <c r="DQ64" i="8" s="1"/>
  <c r="DJ60" i="8"/>
  <c r="DQ60" i="8" s="1"/>
  <c r="DJ56" i="8"/>
  <c r="DQ56" i="8" s="1"/>
  <c r="DJ78" i="8"/>
  <c r="DQ78" i="8" s="1"/>
  <c r="DJ71" i="8"/>
  <c r="DQ71" i="8" s="1"/>
  <c r="DJ67" i="8"/>
  <c r="DQ67" i="8" s="1"/>
  <c r="DJ70" i="8"/>
  <c r="DQ70" i="8" s="1"/>
  <c r="DJ66" i="8"/>
  <c r="DQ66" i="8" s="1"/>
  <c r="DJ62" i="8"/>
  <c r="DQ62" i="8" s="1"/>
  <c r="DJ58" i="8"/>
  <c r="DQ58" i="8" s="1"/>
  <c r="DJ63" i="8"/>
  <c r="DQ63" i="8" s="1"/>
  <c r="DJ61" i="8"/>
  <c r="DQ61" i="8" s="1"/>
  <c r="DJ59" i="8"/>
  <c r="DQ59" i="8" s="1"/>
  <c r="DJ57" i="8"/>
  <c r="DQ57" i="8" s="1"/>
  <c r="DJ55" i="8"/>
  <c r="DQ55" i="8" s="1"/>
  <c r="DJ51" i="8"/>
  <c r="DQ51" i="8" s="1"/>
  <c r="DJ47" i="8"/>
  <c r="DQ47" i="8" s="1"/>
  <c r="DJ54" i="8"/>
  <c r="DQ54" i="8" s="1"/>
  <c r="DJ50" i="8"/>
  <c r="DQ50" i="8" s="1"/>
  <c r="DJ46" i="8"/>
  <c r="DQ46" i="8" s="1"/>
  <c r="DJ53" i="8"/>
  <c r="DQ53" i="8" s="1"/>
  <c r="DJ49" i="8"/>
  <c r="DQ49" i="8" s="1"/>
  <c r="DJ45" i="8"/>
  <c r="DQ45" i="8" s="1"/>
  <c r="DJ69" i="8"/>
  <c r="DQ69" i="8" s="1"/>
  <c r="DJ48" i="8"/>
  <c r="DQ48" i="8" s="1"/>
  <c r="DJ43" i="8"/>
  <c r="DQ43" i="8" s="1"/>
  <c r="DJ42" i="8"/>
  <c r="DQ42" i="8" s="1"/>
  <c r="DJ38" i="8"/>
  <c r="DQ38" i="8" s="1"/>
  <c r="DJ34" i="8"/>
  <c r="DQ34" i="8" s="1"/>
  <c r="DJ30" i="8"/>
  <c r="DQ30" i="8" s="1"/>
  <c r="DJ52" i="8"/>
  <c r="DQ52" i="8" s="1"/>
  <c r="DJ41" i="8"/>
  <c r="DQ41" i="8" s="1"/>
  <c r="DJ37" i="8"/>
  <c r="DQ37" i="8" s="1"/>
  <c r="DJ33" i="8"/>
  <c r="DQ33" i="8" s="1"/>
  <c r="DJ29" i="8"/>
  <c r="DQ29" i="8" s="1"/>
  <c r="DJ44" i="8"/>
  <c r="DQ44" i="8" s="1"/>
  <c r="DJ40" i="8"/>
  <c r="DQ40" i="8" s="1"/>
  <c r="DJ36" i="8"/>
  <c r="DQ36" i="8" s="1"/>
  <c r="DJ32" i="8"/>
  <c r="DQ32" i="8" s="1"/>
  <c r="DJ39" i="8"/>
  <c r="DQ39" i="8" s="1"/>
  <c r="DJ35" i="8"/>
  <c r="DQ35" i="8" s="1"/>
  <c r="DJ31" i="8"/>
  <c r="DQ31" i="8" s="1"/>
  <c r="DJ26" i="8"/>
  <c r="DQ26" i="8" s="1"/>
  <c r="DJ22" i="8"/>
  <c r="DQ22" i="8" s="1"/>
  <c r="DJ18" i="8"/>
  <c r="DQ18" i="8" s="1"/>
  <c r="DJ14" i="8"/>
  <c r="DQ14" i="8" s="1"/>
  <c r="DJ27" i="8"/>
  <c r="DQ27" i="8" s="1"/>
  <c r="DJ19" i="8"/>
  <c r="DQ19" i="8" s="1"/>
  <c r="CR13" i="8"/>
  <c r="DJ65" i="8"/>
  <c r="DQ65" i="8" s="1"/>
  <c r="DJ25" i="8"/>
  <c r="DQ25" i="8" s="1"/>
  <c r="DJ21" i="8"/>
  <c r="DQ21" i="8" s="1"/>
  <c r="DJ17" i="8"/>
  <c r="DQ17" i="8" s="1"/>
  <c r="DJ13" i="8"/>
  <c r="DJ23" i="8"/>
  <c r="DQ23" i="8" s="1"/>
  <c r="DJ15" i="8"/>
  <c r="DQ15" i="8" s="1"/>
  <c r="DJ28" i="8"/>
  <c r="DQ28" i="8" s="1"/>
  <c r="DJ24" i="8"/>
  <c r="DQ24" i="8" s="1"/>
  <c r="DJ20" i="8"/>
  <c r="DQ20" i="8" s="1"/>
  <c r="DJ16" i="8"/>
  <c r="DQ16" i="8" s="1"/>
  <c r="DK111" i="7"/>
  <c r="DR111" i="7" s="1"/>
  <c r="DK110" i="7"/>
  <c r="DR110" i="7" s="1"/>
  <c r="DK109" i="7"/>
  <c r="DR109" i="7" s="1"/>
  <c r="DK112" i="7"/>
  <c r="DR112" i="7" s="1"/>
  <c r="DK108" i="7"/>
  <c r="DR108" i="7" s="1"/>
  <c r="DK107" i="7"/>
  <c r="DR107" i="7" s="1"/>
  <c r="DK106" i="7"/>
  <c r="DR106" i="7" s="1"/>
  <c r="DK105" i="7"/>
  <c r="DR105" i="7" s="1"/>
  <c r="DK104" i="7"/>
  <c r="DR104" i="7" s="1"/>
  <c r="DK103" i="7"/>
  <c r="DR103" i="7" s="1"/>
  <c r="DK102" i="7"/>
  <c r="DR102" i="7" s="1"/>
  <c r="DK101" i="7"/>
  <c r="DR101" i="7" s="1"/>
  <c r="DK100" i="7"/>
  <c r="DR100" i="7" s="1"/>
  <c r="DK98" i="7"/>
  <c r="DR98" i="7" s="1"/>
  <c r="DK97" i="7"/>
  <c r="DR97" i="7" s="1"/>
  <c r="DK96" i="7"/>
  <c r="DR96" i="7" s="1"/>
  <c r="DK91" i="7"/>
  <c r="DR91" i="7" s="1"/>
  <c r="DK87" i="7"/>
  <c r="DR87" i="7" s="1"/>
  <c r="DK94" i="7"/>
  <c r="DR94" i="7" s="1"/>
  <c r="DK90" i="7"/>
  <c r="DR90" i="7" s="1"/>
  <c r="DK95" i="7"/>
  <c r="DR95" i="7" s="1"/>
  <c r="DK93" i="7"/>
  <c r="DR93" i="7" s="1"/>
  <c r="DK89" i="7"/>
  <c r="DR89" i="7" s="1"/>
  <c r="DK86" i="7"/>
  <c r="DR86" i="7" s="1"/>
  <c r="DK82" i="7"/>
  <c r="DR82" i="7" s="1"/>
  <c r="DK88" i="7"/>
  <c r="DR88" i="7" s="1"/>
  <c r="DK85" i="7"/>
  <c r="DR85" i="7" s="1"/>
  <c r="DK81" i="7"/>
  <c r="DR81" i="7" s="1"/>
  <c r="DK84" i="7"/>
  <c r="DR84" i="7" s="1"/>
  <c r="DK80" i="7"/>
  <c r="DR80" i="7" s="1"/>
  <c r="DK92" i="7"/>
  <c r="DR92" i="7" s="1"/>
  <c r="DK79" i="7"/>
  <c r="DR79" i="7" s="1"/>
  <c r="DK75" i="7"/>
  <c r="DR75" i="7" s="1"/>
  <c r="DK71" i="7"/>
  <c r="DR71" i="7" s="1"/>
  <c r="DK83" i="7"/>
  <c r="DR83" i="7" s="1"/>
  <c r="DK78" i="7"/>
  <c r="DR78" i="7" s="1"/>
  <c r="DK74" i="7"/>
  <c r="DR74" i="7" s="1"/>
  <c r="DK77" i="7"/>
  <c r="DR77" i="7" s="1"/>
  <c r="DK73" i="7"/>
  <c r="DR73" i="7" s="1"/>
  <c r="DK99" i="7"/>
  <c r="DR99" i="7" s="1"/>
  <c r="DK70" i="7"/>
  <c r="DR70" i="7" s="1"/>
  <c r="DK76" i="7"/>
  <c r="DR76" i="7" s="1"/>
  <c r="DK72" i="7"/>
  <c r="DR72" i="7" s="1"/>
  <c r="DK69" i="7"/>
  <c r="DR69" i="7" s="1"/>
  <c r="DK66" i="7"/>
  <c r="DR66" i="7" s="1"/>
  <c r="DK62" i="7"/>
  <c r="DR62" i="7" s="1"/>
  <c r="DK58" i="7"/>
  <c r="DR58" i="7" s="1"/>
  <c r="DK65" i="7"/>
  <c r="DR65" i="7" s="1"/>
  <c r="DK61" i="7"/>
  <c r="DR61" i="7" s="1"/>
  <c r="DK68" i="7"/>
  <c r="DR68" i="7" s="1"/>
  <c r="DK64" i="7"/>
  <c r="DR64" i="7" s="1"/>
  <c r="DK60" i="7"/>
  <c r="DR60" i="7" s="1"/>
  <c r="DK67" i="7"/>
  <c r="DR67" i="7" s="1"/>
  <c r="DK63" i="7"/>
  <c r="DR63" i="7" s="1"/>
  <c r="DK59" i="7"/>
  <c r="DR59" i="7" s="1"/>
  <c r="DK56" i="7"/>
  <c r="DR56" i="7" s="1"/>
  <c r="DK52" i="7"/>
  <c r="DR52" i="7" s="1"/>
  <c r="DK48" i="7"/>
  <c r="DR48" i="7" s="1"/>
  <c r="DK55" i="7"/>
  <c r="DR55" i="7" s="1"/>
  <c r="DK51" i="7"/>
  <c r="DR51" i="7" s="1"/>
  <c r="DK47" i="7"/>
  <c r="DR47" i="7" s="1"/>
  <c r="DK54" i="7"/>
  <c r="DR54" i="7" s="1"/>
  <c r="DK50" i="7"/>
  <c r="DR50" i="7" s="1"/>
  <c r="DK46" i="7"/>
  <c r="DR46" i="7" s="1"/>
  <c r="DK57" i="7"/>
  <c r="DR57" i="7" s="1"/>
  <c r="DK53" i="7"/>
  <c r="DR53" i="7" s="1"/>
  <c r="DK49" i="7"/>
  <c r="DR49" i="7" s="1"/>
  <c r="DK43" i="7"/>
  <c r="DR43" i="7" s="1"/>
  <c r="DK39" i="7"/>
  <c r="DR39" i="7" s="1"/>
  <c r="DK35" i="7"/>
  <c r="DR35" i="7" s="1"/>
  <c r="DK31" i="7"/>
  <c r="DR31" i="7" s="1"/>
  <c r="DK27" i="7"/>
  <c r="DR27" i="7" s="1"/>
  <c r="DK42" i="7"/>
  <c r="DR42" i="7" s="1"/>
  <c r="DK38" i="7"/>
  <c r="DR38" i="7" s="1"/>
  <c r="DK34" i="7"/>
  <c r="DR34" i="7" s="1"/>
  <c r="DK30" i="7"/>
  <c r="DR30" i="7" s="1"/>
  <c r="DK45" i="7"/>
  <c r="DR45" i="7" s="1"/>
  <c r="DK41" i="7"/>
  <c r="DR41" i="7" s="1"/>
  <c r="DK37" i="7"/>
  <c r="DR37" i="7" s="1"/>
  <c r="DK33" i="7"/>
  <c r="DR33" i="7" s="1"/>
  <c r="DK29" i="7"/>
  <c r="DR29" i="7" s="1"/>
  <c r="DK44" i="7"/>
  <c r="DR44" i="7" s="1"/>
  <c r="DK40" i="7"/>
  <c r="DR40" i="7" s="1"/>
  <c r="DK22" i="7"/>
  <c r="DR22" i="7" s="1"/>
  <c r="DK18" i="7"/>
  <c r="DR18" i="7" s="1"/>
  <c r="DK14" i="7"/>
  <c r="DR14" i="7" s="1"/>
  <c r="DK25" i="7"/>
  <c r="DR25" i="7" s="1"/>
  <c r="DK21" i="7"/>
  <c r="DR21" i="7" s="1"/>
  <c r="DK17" i="7"/>
  <c r="DR17" i="7" s="1"/>
  <c r="DK13" i="7"/>
  <c r="DK36" i="7"/>
  <c r="DR36" i="7" s="1"/>
  <c r="DK32" i="7"/>
  <c r="DR32" i="7" s="1"/>
  <c r="DK28" i="7"/>
  <c r="DR28" i="7" s="1"/>
  <c r="DK26" i="7"/>
  <c r="DR26" i="7" s="1"/>
  <c r="DK24" i="7"/>
  <c r="DR24" i="7" s="1"/>
  <c r="DK20" i="7"/>
  <c r="DR20" i="7" s="1"/>
  <c r="DK16" i="7"/>
  <c r="DR16" i="7" s="1"/>
  <c r="DK23" i="7"/>
  <c r="DR23" i="7" s="1"/>
  <c r="DK19" i="7"/>
  <c r="DR19" i="7" s="1"/>
  <c r="DK15" i="7"/>
  <c r="DR15" i="7" s="1"/>
  <c r="CS13" i="7"/>
  <c r="DG112" i="7"/>
  <c r="DG110" i="7"/>
  <c r="DG109" i="7"/>
  <c r="DG111" i="7"/>
  <c r="DG108" i="7"/>
  <c r="DG106" i="7"/>
  <c r="DG105" i="7"/>
  <c r="DG104" i="7"/>
  <c r="DG103" i="7"/>
  <c r="DG102" i="7"/>
  <c r="DG107" i="7"/>
  <c r="DG101" i="7"/>
  <c r="DG97" i="7"/>
  <c r="DG100" i="7"/>
  <c r="DG96" i="7"/>
  <c r="DG99" i="7"/>
  <c r="DG95" i="7"/>
  <c r="DG94" i="7"/>
  <c r="DG90" i="7"/>
  <c r="DG98" i="7"/>
  <c r="DG93" i="7"/>
  <c r="DG89" i="7"/>
  <c r="DG92" i="7"/>
  <c r="DG88" i="7"/>
  <c r="DG91" i="7"/>
  <c r="DG85" i="7"/>
  <c r="DG81" i="7"/>
  <c r="DG84" i="7"/>
  <c r="DG83" i="7"/>
  <c r="DG87" i="7"/>
  <c r="DG80" i="7"/>
  <c r="DG78" i="7"/>
  <c r="DG74" i="7"/>
  <c r="DG77" i="7"/>
  <c r="DG73" i="7"/>
  <c r="DG86" i="7"/>
  <c r="DG82" i="7"/>
  <c r="DG76" i="7"/>
  <c r="DG72" i="7"/>
  <c r="DG79" i="7"/>
  <c r="DG75" i="7"/>
  <c r="DG70" i="7"/>
  <c r="DG71" i="7"/>
  <c r="DG65" i="7"/>
  <c r="DG61" i="7"/>
  <c r="DG57" i="7"/>
  <c r="DG69" i="7"/>
  <c r="DG68" i="7"/>
  <c r="DG64" i="7"/>
  <c r="DG60" i="7"/>
  <c r="DG67" i="7"/>
  <c r="DG63" i="7"/>
  <c r="DG59" i="7"/>
  <c r="DG66" i="7"/>
  <c r="DG62" i="7"/>
  <c r="DG58" i="7"/>
  <c r="DG55" i="7"/>
  <c r="DG51" i="7"/>
  <c r="DG47" i="7"/>
  <c r="DG54" i="7"/>
  <c r="DG50" i="7"/>
  <c r="DG53" i="7"/>
  <c r="DG49" i="7"/>
  <c r="DG45" i="7"/>
  <c r="DG56" i="7"/>
  <c r="DG52" i="7"/>
  <c r="DG48" i="7"/>
  <c r="DG46" i="7"/>
  <c r="DG42" i="7"/>
  <c r="DG38" i="7"/>
  <c r="DG34" i="7"/>
  <c r="DG30" i="7"/>
  <c r="DG26" i="7"/>
  <c r="DG41" i="7"/>
  <c r="DG37" i="7"/>
  <c r="DG33" i="7"/>
  <c r="DG44" i="7"/>
  <c r="DG40" i="7"/>
  <c r="DG36" i="7"/>
  <c r="DG32" i="7"/>
  <c r="DG28" i="7"/>
  <c r="DG43" i="7"/>
  <c r="DG39" i="7"/>
  <c r="DG29" i="7"/>
  <c r="DG27" i="7"/>
  <c r="DG25" i="7"/>
  <c r="DG21" i="7"/>
  <c r="DG17" i="7"/>
  <c r="DG13" i="7"/>
  <c r="DG24" i="7"/>
  <c r="DG20" i="7"/>
  <c r="DG16" i="7"/>
  <c r="DG23" i="7"/>
  <c r="DG19" i="7"/>
  <c r="DG15" i="7"/>
  <c r="DG35" i="7"/>
  <c r="DG31" i="7"/>
  <c r="DG22" i="7"/>
  <c r="DG18" i="7"/>
  <c r="DG14" i="7"/>
  <c r="DJ112" i="7"/>
  <c r="DQ112" i="7" s="1"/>
  <c r="DJ111" i="7"/>
  <c r="DQ111" i="7" s="1"/>
  <c r="DJ110" i="7"/>
  <c r="DQ110" i="7" s="1"/>
  <c r="DJ109" i="7"/>
  <c r="DQ109" i="7" s="1"/>
  <c r="DJ107" i="7"/>
  <c r="DQ107" i="7" s="1"/>
  <c r="DJ108" i="7"/>
  <c r="DQ108" i="7" s="1"/>
  <c r="DJ106" i="7"/>
  <c r="DQ106" i="7" s="1"/>
  <c r="DJ101" i="7"/>
  <c r="DQ101" i="7" s="1"/>
  <c r="DJ104" i="7"/>
  <c r="DQ104" i="7" s="1"/>
  <c r="DJ100" i="7"/>
  <c r="DQ100" i="7" s="1"/>
  <c r="DJ105" i="7"/>
  <c r="DQ105" i="7" s="1"/>
  <c r="DJ103" i="7"/>
  <c r="DQ103" i="7" s="1"/>
  <c r="DJ99" i="7"/>
  <c r="DQ99" i="7" s="1"/>
  <c r="DJ102" i="7"/>
  <c r="DQ102" i="7" s="1"/>
  <c r="DJ98" i="7"/>
  <c r="DQ98" i="7" s="1"/>
  <c r="DJ97" i="7"/>
  <c r="DQ97" i="7" s="1"/>
  <c r="DJ92" i="7"/>
  <c r="DQ92" i="7" s="1"/>
  <c r="DJ88" i="7"/>
  <c r="DQ88" i="7" s="1"/>
  <c r="DJ96" i="7"/>
  <c r="DQ96" i="7" s="1"/>
  <c r="DJ91" i="7"/>
  <c r="DQ91" i="7" s="1"/>
  <c r="DJ94" i="7"/>
  <c r="DQ94" i="7" s="1"/>
  <c r="DJ90" i="7"/>
  <c r="DQ90" i="7" s="1"/>
  <c r="DJ83" i="7"/>
  <c r="DQ83" i="7" s="1"/>
  <c r="DJ86" i="7"/>
  <c r="DQ86" i="7" s="1"/>
  <c r="DJ82" i="7"/>
  <c r="DQ82" i="7" s="1"/>
  <c r="DJ87" i="7"/>
  <c r="DQ87" i="7" s="1"/>
  <c r="DJ85" i="7"/>
  <c r="DQ85" i="7" s="1"/>
  <c r="DJ81" i="7"/>
  <c r="DQ81" i="7" s="1"/>
  <c r="DJ76" i="7"/>
  <c r="DQ76" i="7" s="1"/>
  <c r="DJ72" i="7"/>
  <c r="DQ72" i="7" s="1"/>
  <c r="DJ89" i="7"/>
  <c r="DQ89" i="7" s="1"/>
  <c r="DJ84" i="7"/>
  <c r="DQ84" i="7" s="1"/>
  <c r="DJ79" i="7"/>
  <c r="DQ79" i="7" s="1"/>
  <c r="DJ75" i="7"/>
  <c r="DQ75" i="7" s="1"/>
  <c r="DJ78" i="7"/>
  <c r="DQ78" i="7" s="1"/>
  <c r="DJ74" i="7"/>
  <c r="DQ74" i="7" s="1"/>
  <c r="DJ95" i="7"/>
  <c r="DQ95" i="7" s="1"/>
  <c r="DJ93" i="7"/>
  <c r="DQ93" i="7" s="1"/>
  <c r="DJ80" i="7"/>
  <c r="DQ80" i="7" s="1"/>
  <c r="DJ71" i="7"/>
  <c r="DQ71" i="7" s="1"/>
  <c r="DJ77" i="7"/>
  <c r="DQ77" i="7" s="1"/>
  <c r="DJ73" i="7"/>
  <c r="DQ73" i="7" s="1"/>
  <c r="DJ70" i="7"/>
  <c r="DQ70" i="7" s="1"/>
  <c r="DJ69" i="7"/>
  <c r="DQ69" i="7" s="1"/>
  <c r="DJ67" i="7"/>
  <c r="DQ67" i="7" s="1"/>
  <c r="DJ63" i="7"/>
  <c r="DQ63" i="7" s="1"/>
  <c r="DJ59" i="7"/>
  <c r="DQ59" i="7" s="1"/>
  <c r="DJ66" i="7"/>
  <c r="DQ66" i="7" s="1"/>
  <c r="DJ62" i="7"/>
  <c r="DQ62" i="7" s="1"/>
  <c r="DJ58" i="7"/>
  <c r="DQ58" i="7" s="1"/>
  <c r="DJ65" i="7"/>
  <c r="DQ65" i="7" s="1"/>
  <c r="DJ61" i="7"/>
  <c r="DQ61" i="7" s="1"/>
  <c r="DJ57" i="7"/>
  <c r="DQ57" i="7" s="1"/>
  <c r="DJ68" i="7"/>
  <c r="DQ68" i="7" s="1"/>
  <c r="DJ64" i="7"/>
  <c r="DQ64" i="7" s="1"/>
  <c r="DJ60" i="7"/>
  <c r="DQ60" i="7" s="1"/>
  <c r="DJ53" i="7"/>
  <c r="DQ53" i="7" s="1"/>
  <c r="DJ49" i="7"/>
  <c r="DQ49" i="7" s="1"/>
  <c r="DJ45" i="7"/>
  <c r="DQ45" i="7" s="1"/>
  <c r="DJ56" i="7"/>
  <c r="DQ56" i="7" s="1"/>
  <c r="DJ52" i="7"/>
  <c r="DQ52" i="7" s="1"/>
  <c r="DJ48" i="7"/>
  <c r="DQ48" i="7" s="1"/>
  <c r="DJ55" i="7"/>
  <c r="DQ55" i="7" s="1"/>
  <c r="DJ51" i="7"/>
  <c r="DQ51" i="7" s="1"/>
  <c r="DJ47" i="7"/>
  <c r="DQ47" i="7" s="1"/>
  <c r="DJ54" i="7"/>
  <c r="DQ54" i="7" s="1"/>
  <c r="DJ50" i="7"/>
  <c r="DQ50" i="7" s="1"/>
  <c r="DJ44" i="7"/>
  <c r="DQ44" i="7" s="1"/>
  <c r="DJ40" i="7"/>
  <c r="DQ40" i="7" s="1"/>
  <c r="DJ36" i="7"/>
  <c r="DQ36" i="7" s="1"/>
  <c r="DJ32" i="7"/>
  <c r="DQ32" i="7" s="1"/>
  <c r="DJ28" i="7"/>
  <c r="DQ28" i="7" s="1"/>
  <c r="DJ43" i="7"/>
  <c r="DQ43" i="7" s="1"/>
  <c r="DJ39" i="7"/>
  <c r="DQ39" i="7" s="1"/>
  <c r="DJ35" i="7"/>
  <c r="DQ35" i="7" s="1"/>
  <c r="DJ31" i="7"/>
  <c r="DQ31" i="7" s="1"/>
  <c r="DJ42" i="7"/>
  <c r="DQ42" i="7" s="1"/>
  <c r="DJ38" i="7"/>
  <c r="DQ38" i="7" s="1"/>
  <c r="DJ34" i="7"/>
  <c r="DQ34" i="7" s="1"/>
  <c r="DJ30" i="7"/>
  <c r="DQ30" i="7" s="1"/>
  <c r="DJ26" i="7"/>
  <c r="DQ26" i="7" s="1"/>
  <c r="DJ46" i="7"/>
  <c r="DQ46" i="7" s="1"/>
  <c r="DJ41" i="7"/>
  <c r="DQ41" i="7" s="1"/>
  <c r="DJ37" i="7"/>
  <c r="DQ37" i="7" s="1"/>
  <c r="DJ23" i="7"/>
  <c r="DQ23" i="7" s="1"/>
  <c r="DJ19" i="7"/>
  <c r="DQ19" i="7" s="1"/>
  <c r="DJ15" i="7"/>
  <c r="DQ15" i="7" s="1"/>
  <c r="CR13" i="7"/>
  <c r="DJ22" i="7"/>
  <c r="DQ22" i="7" s="1"/>
  <c r="DJ18" i="7"/>
  <c r="DQ18" i="7" s="1"/>
  <c r="DJ14" i="7"/>
  <c r="DQ14" i="7" s="1"/>
  <c r="DJ33" i="7"/>
  <c r="DQ33" i="7" s="1"/>
  <c r="DJ25" i="7"/>
  <c r="DQ25" i="7" s="1"/>
  <c r="DJ21" i="7"/>
  <c r="DQ21" i="7" s="1"/>
  <c r="DJ17" i="7"/>
  <c r="DQ17" i="7" s="1"/>
  <c r="DJ13" i="7"/>
  <c r="DJ29" i="7"/>
  <c r="DQ29" i="7" s="1"/>
  <c r="DJ27" i="7"/>
  <c r="DQ27" i="7" s="1"/>
  <c r="DJ24" i="7"/>
  <c r="DQ24" i="7" s="1"/>
  <c r="DJ20" i="7"/>
  <c r="DQ20" i="7" s="1"/>
  <c r="DJ16" i="7"/>
  <c r="DQ16" i="7" s="1"/>
  <c r="DH112" i="7"/>
  <c r="DH111" i="7"/>
  <c r="DH108" i="7"/>
  <c r="DH110" i="7"/>
  <c r="DH105" i="7"/>
  <c r="DH109" i="7"/>
  <c r="DH104" i="7"/>
  <c r="DH107" i="7"/>
  <c r="DH102" i="7"/>
  <c r="DH101" i="7"/>
  <c r="DH106" i="7"/>
  <c r="DH100" i="7"/>
  <c r="DH103" i="7"/>
  <c r="DH96" i="7"/>
  <c r="DH99" i="7"/>
  <c r="DH95" i="7"/>
  <c r="DH98" i="7"/>
  <c r="DH93" i="7"/>
  <c r="DH89" i="7"/>
  <c r="DH92" i="7"/>
  <c r="DH91" i="7"/>
  <c r="DH87" i="7"/>
  <c r="DH94" i="7"/>
  <c r="DH90" i="7"/>
  <c r="DH84" i="7"/>
  <c r="DH80" i="7"/>
  <c r="DH97" i="7"/>
  <c r="DH83" i="7"/>
  <c r="DH88" i="7"/>
  <c r="DH86" i="7"/>
  <c r="DH82" i="7"/>
  <c r="DH77" i="7"/>
  <c r="DH73" i="7"/>
  <c r="DH76" i="7"/>
  <c r="DH72" i="7"/>
  <c r="DH85" i="7"/>
  <c r="DH81" i="7"/>
  <c r="DH79" i="7"/>
  <c r="DH75" i="7"/>
  <c r="DH71" i="7"/>
  <c r="DH78" i="7"/>
  <c r="DH74" i="7"/>
  <c r="DH70" i="7"/>
  <c r="DH69" i="7"/>
  <c r="DH68" i="7"/>
  <c r="DH64" i="7"/>
  <c r="DH60" i="7"/>
  <c r="DH67" i="7"/>
  <c r="DH63" i="7"/>
  <c r="DH59" i="7"/>
  <c r="DH66" i="7"/>
  <c r="DH62" i="7"/>
  <c r="DH58" i="7"/>
  <c r="DH65" i="7"/>
  <c r="DH61" i="7"/>
  <c r="DH57" i="7"/>
  <c r="DH54" i="7"/>
  <c r="DH50" i="7"/>
  <c r="DH46" i="7"/>
  <c r="DH53" i="7"/>
  <c r="DH49" i="7"/>
  <c r="DH56" i="7"/>
  <c r="DH52" i="7"/>
  <c r="DH48" i="7"/>
  <c r="DH55" i="7"/>
  <c r="DH51" i="7"/>
  <c r="DH47" i="7"/>
  <c r="DH41" i="7"/>
  <c r="DH37" i="7"/>
  <c r="DH33" i="7"/>
  <c r="DH29" i="7"/>
  <c r="DH44" i="7"/>
  <c r="DH40" i="7"/>
  <c r="DH36" i="7"/>
  <c r="DH32" i="7"/>
  <c r="DH43" i="7"/>
  <c r="DH39" i="7"/>
  <c r="DH35" i="7"/>
  <c r="DH31" i="7"/>
  <c r="DH27" i="7"/>
  <c r="DH45" i="7"/>
  <c r="DH42" i="7"/>
  <c r="DH38" i="7"/>
  <c r="DH24" i="7"/>
  <c r="DH20" i="7"/>
  <c r="DH16" i="7"/>
  <c r="DH23" i="7"/>
  <c r="DH19" i="7"/>
  <c r="DH15" i="7"/>
  <c r="DH22" i="7"/>
  <c r="DH18" i="7"/>
  <c r="DH14" i="7"/>
  <c r="DH34" i="7"/>
  <c r="DH30" i="7"/>
  <c r="DH28" i="7"/>
  <c r="DH26" i="7"/>
  <c r="DH25" i="7"/>
  <c r="DH21" i="7"/>
  <c r="DH17" i="7"/>
  <c r="DH13" i="7"/>
  <c r="EE111" i="7"/>
  <c r="EN111" i="7" s="1"/>
  <c r="EE112" i="7"/>
  <c r="EN112" i="7" s="1"/>
  <c r="EE110" i="7"/>
  <c r="EN110" i="7" s="1"/>
  <c r="EE108" i="7"/>
  <c r="EN108" i="7" s="1"/>
  <c r="EE109" i="7"/>
  <c r="EN109" i="7" s="1"/>
  <c r="EE106" i="7"/>
  <c r="EN106" i="7" s="1"/>
  <c r="EE105" i="7"/>
  <c r="EN105" i="7" s="1"/>
  <c r="EE104" i="7"/>
  <c r="EN104" i="7" s="1"/>
  <c r="EE103" i="7"/>
  <c r="EN103" i="7" s="1"/>
  <c r="EE102" i="7"/>
  <c r="EN102" i="7" s="1"/>
  <c r="EE101" i="7"/>
  <c r="EN101" i="7" s="1"/>
  <c r="EE97" i="7"/>
  <c r="EN97" i="7" s="1"/>
  <c r="EE96" i="7"/>
  <c r="EN96" i="7" s="1"/>
  <c r="EE99" i="7"/>
  <c r="EN99" i="7" s="1"/>
  <c r="EE95" i="7"/>
  <c r="EN95" i="7" s="1"/>
  <c r="EE94" i="7"/>
  <c r="EN94" i="7" s="1"/>
  <c r="EE90" i="7"/>
  <c r="EN90" i="7" s="1"/>
  <c r="EE93" i="7"/>
  <c r="EN93" i="7" s="1"/>
  <c r="EE89" i="7"/>
  <c r="EN89" i="7" s="1"/>
  <c r="EE98" i="7"/>
  <c r="EN98" i="7" s="1"/>
  <c r="EE92" i="7"/>
  <c r="EN92" i="7" s="1"/>
  <c r="EE88" i="7"/>
  <c r="EN88" i="7" s="1"/>
  <c r="EE85" i="7"/>
  <c r="EN85" i="7" s="1"/>
  <c r="EE81" i="7"/>
  <c r="EN81" i="7" s="1"/>
  <c r="EE91" i="7"/>
  <c r="EN91" i="7" s="1"/>
  <c r="EE87" i="7"/>
  <c r="EN87" i="7" s="1"/>
  <c r="EE84" i="7"/>
  <c r="EN84" i="7" s="1"/>
  <c r="EE107" i="7"/>
  <c r="EN107" i="7" s="1"/>
  <c r="EE83" i="7"/>
  <c r="EN83" i="7" s="1"/>
  <c r="EE78" i="7"/>
  <c r="EN78" i="7" s="1"/>
  <c r="EE74" i="7"/>
  <c r="EN74" i="7" s="1"/>
  <c r="EE77" i="7"/>
  <c r="EN77" i="7" s="1"/>
  <c r="EE73" i="7"/>
  <c r="EN73" i="7" s="1"/>
  <c r="EE80" i="7"/>
  <c r="EN80" i="7" s="1"/>
  <c r="EE76" i="7"/>
  <c r="EN76" i="7" s="1"/>
  <c r="EE72" i="7"/>
  <c r="EN72" i="7" s="1"/>
  <c r="EE100" i="7"/>
  <c r="EN100" i="7" s="1"/>
  <c r="EE86" i="7"/>
  <c r="EN86" i="7" s="1"/>
  <c r="EE82" i="7"/>
  <c r="EN82" i="7" s="1"/>
  <c r="EE79" i="7"/>
  <c r="EN79" i="7" s="1"/>
  <c r="EE75" i="7"/>
  <c r="EN75" i="7" s="1"/>
  <c r="EE71" i="7"/>
  <c r="EN71" i="7" s="1"/>
  <c r="EE70" i="7"/>
  <c r="EN70" i="7" s="1"/>
  <c r="EE65" i="7"/>
  <c r="EN65" i="7" s="1"/>
  <c r="EE61" i="7"/>
  <c r="EN61" i="7" s="1"/>
  <c r="EE57" i="7"/>
  <c r="EN57" i="7" s="1"/>
  <c r="EE68" i="7"/>
  <c r="EN68" i="7" s="1"/>
  <c r="EE64" i="7"/>
  <c r="EN64" i="7" s="1"/>
  <c r="EE60" i="7"/>
  <c r="EN60" i="7" s="1"/>
  <c r="EE67" i="7"/>
  <c r="EN67" i="7" s="1"/>
  <c r="EE63" i="7"/>
  <c r="EN63" i="7" s="1"/>
  <c r="EE59" i="7"/>
  <c r="EN59" i="7" s="1"/>
  <c r="EE69" i="7"/>
  <c r="EN69" i="7" s="1"/>
  <c r="EE66" i="7"/>
  <c r="EN66" i="7" s="1"/>
  <c r="EE62" i="7"/>
  <c r="EN62" i="7" s="1"/>
  <c r="EE58" i="7"/>
  <c r="EN58" i="7" s="1"/>
  <c r="EE55" i="7"/>
  <c r="EN55" i="7" s="1"/>
  <c r="EE51" i="7"/>
  <c r="EN51" i="7" s="1"/>
  <c r="EE47" i="7"/>
  <c r="EN47" i="7" s="1"/>
  <c r="EE54" i="7"/>
  <c r="EN54" i="7" s="1"/>
  <c r="EE50" i="7"/>
  <c r="EN50" i="7" s="1"/>
  <c r="EE53" i="7"/>
  <c r="EN53" i="7" s="1"/>
  <c r="EE49" i="7"/>
  <c r="EN49" i="7" s="1"/>
  <c r="EE45" i="7"/>
  <c r="EN45" i="7" s="1"/>
  <c r="EE56" i="7"/>
  <c r="EN56" i="7" s="1"/>
  <c r="EE52" i="7"/>
  <c r="EN52" i="7" s="1"/>
  <c r="EE48" i="7"/>
  <c r="EN48" i="7" s="1"/>
  <c r="EE42" i="7"/>
  <c r="EN42" i="7" s="1"/>
  <c r="EE38" i="7"/>
  <c r="EN38" i="7" s="1"/>
  <c r="EE34" i="7"/>
  <c r="EN34" i="7" s="1"/>
  <c r="EE30" i="7"/>
  <c r="EN30" i="7" s="1"/>
  <c r="EE26" i="7"/>
  <c r="EN26" i="7" s="1"/>
  <c r="EE41" i="7"/>
  <c r="EN41" i="7" s="1"/>
  <c r="EE37" i="7"/>
  <c r="EN37" i="7" s="1"/>
  <c r="EE33" i="7"/>
  <c r="EN33" i="7" s="1"/>
  <c r="EE46" i="7"/>
  <c r="EN46" i="7" s="1"/>
  <c r="EE44" i="7"/>
  <c r="EN44" i="7" s="1"/>
  <c r="EE40" i="7"/>
  <c r="EN40" i="7" s="1"/>
  <c r="EE36" i="7"/>
  <c r="EN36" i="7" s="1"/>
  <c r="EE32" i="7"/>
  <c r="EN32" i="7" s="1"/>
  <c r="EE28" i="7"/>
  <c r="EN28" i="7" s="1"/>
  <c r="EE43" i="7"/>
  <c r="EN43" i="7" s="1"/>
  <c r="EE39" i="7"/>
  <c r="EN39" i="7" s="1"/>
  <c r="EE35" i="7"/>
  <c r="EN35" i="7" s="1"/>
  <c r="EE31" i="7"/>
  <c r="EN31" i="7" s="1"/>
  <c r="EE25" i="7"/>
  <c r="EN25" i="7" s="1"/>
  <c r="EE21" i="7"/>
  <c r="EN21" i="7" s="1"/>
  <c r="EE17" i="7"/>
  <c r="EN17" i="7" s="1"/>
  <c r="EE13" i="7"/>
  <c r="EE24" i="7"/>
  <c r="EN24" i="7" s="1"/>
  <c r="EE20" i="7"/>
  <c r="EN20" i="7" s="1"/>
  <c r="EE16" i="7"/>
  <c r="EN16" i="7" s="1"/>
  <c r="DO13" i="7"/>
  <c r="EE29" i="7"/>
  <c r="EN29" i="7" s="1"/>
  <c r="EE27" i="7"/>
  <c r="EN27" i="7" s="1"/>
  <c r="EE23" i="7"/>
  <c r="EN23" i="7" s="1"/>
  <c r="EE19" i="7"/>
  <c r="EN19" i="7" s="1"/>
  <c r="EE15" i="7"/>
  <c r="EN15" i="7" s="1"/>
  <c r="EE22" i="7"/>
  <c r="EN22" i="7" s="1"/>
  <c r="EE18" i="7"/>
  <c r="EN18" i="7" s="1"/>
  <c r="EE14" i="7"/>
  <c r="EN14" i="7" s="1"/>
  <c r="DG112" i="6"/>
  <c r="DG109" i="6"/>
  <c r="DG111" i="6"/>
  <c r="DG108" i="6"/>
  <c r="DG107" i="6"/>
  <c r="DG103" i="6"/>
  <c r="DG106" i="6"/>
  <c r="DG105" i="6"/>
  <c r="DG104" i="6"/>
  <c r="DG102" i="6"/>
  <c r="DG110" i="6"/>
  <c r="DG101" i="6"/>
  <c r="DG100" i="6"/>
  <c r="DG96" i="6"/>
  <c r="DG99" i="6"/>
  <c r="DG95" i="6"/>
  <c r="DG98" i="6"/>
  <c r="DG94" i="6"/>
  <c r="DG93" i="6"/>
  <c r="DG89" i="6"/>
  <c r="DG92" i="6"/>
  <c r="DG88" i="6"/>
  <c r="DG91" i="6"/>
  <c r="DG87" i="6"/>
  <c r="DG83" i="6"/>
  <c r="DG79" i="6"/>
  <c r="DG82" i="6"/>
  <c r="DG85" i="6"/>
  <c r="DG81" i="6"/>
  <c r="DG78" i="6"/>
  <c r="DG74" i="6"/>
  <c r="DG70" i="6"/>
  <c r="DG97" i="6"/>
  <c r="DG80" i="6"/>
  <c r="DG77" i="6"/>
  <c r="DG73" i="6"/>
  <c r="DG86" i="6"/>
  <c r="DG76" i="6"/>
  <c r="DG72" i="6"/>
  <c r="DG75" i="6"/>
  <c r="DG71" i="6"/>
  <c r="DG65" i="6"/>
  <c r="DG61" i="6"/>
  <c r="DG57" i="6"/>
  <c r="DG53" i="6"/>
  <c r="DG69" i="6"/>
  <c r="DG68" i="6"/>
  <c r="DG64" i="6"/>
  <c r="DG60" i="6"/>
  <c r="DG56" i="6"/>
  <c r="DG90" i="6"/>
  <c r="DG67" i="6"/>
  <c r="DG63" i="6"/>
  <c r="DG59" i="6"/>
  <c r="DG55" i="6"/>
  <c r="DG54" i="6"/>
  <c r="DG50" i="6"/>
  <c r="DG46" i="6"/>
  <c r="DG42" i="6"/>
  <c r="DG49" i="6"/>
  <c r="DG45" i="6"/>
  <c r="DG41" i="6"/>
  <c r="DG84" i="6"/>
  <c r="DG66" i="6"/>
  <c r="DG62" i="6"/>
  <c r="DG58" i="6"/>
  <c r="DG52" i="6"/>
  <c r="DG48" i="6"/>
  <c r="DG44" i="6"/>
  <c r="DG35" i="6"/>
  <c r="DG31" i="6"/>
  <c r="DG27" i="6"/>
  <c r="DG23" i="6"/>
  <c r="DG39" i="6"/>
  <c r="DG38" i="6"/>
  <c r="DG34" i="6"/>
  <c r="DG30" i="6"/>
  <c r="DG26" i="6"/>
  <c r="DG22" i="6"/>
  <c r="DG37" i="6"/>
  <c r="DG33" i="6"/>
  <c r="DG29" i="6"/>
  <c r="DG25" i="6"/>
  <c r="DG47" i="6"/>
  <c r="DG40" i="6"/>
  <c r="DG19" i="6"/>
  <c r="DG15" i="6"/>
  <c r="DG51" i="6"/>
  <c r="DG18" i="6"/>
  <c r="DG14" i="6"/>
  <c r="DG21" i="6"/>
  <c r="DG17" i="6"/>
  <c r="DG13" i="6"/>
  <c r="DG43" i="6"/>
  <c r="DG36" i="6"/>
  <c r="DG24" i="6"/>
  <c r="DG28" i="6"/>
  <c r="DG32" i="6"/>
  <c r="DG16" i="6"/>
  <c r="DG20" i="6"/>
  <c r="DJ112" i="6"/>
  <c r="DQ112" i="6" s="1"/>
  <c r="DJ111" i="6"/>
  <c r="DQ111" i="6" s="1"/>
  <c r="DJ110" i="6"/>
  <c r="DQ110" i="6" s="1"/>
  <c r="DJ109" i="6"/>
  <c r="DQ109" i="6" s="1"/>
  <c r="DJ107" i="6"/>
  <c r="DQ107" i="6" s="1"/>
  <c r="DJ105" i="6"/>
  <c r="DQ105" i="6" s="1"/>
  <c r="DJ104" i="6"/>
  <c r="DQ104" i="6" s="1"/>
  <c r="DJ103" i="6"/>
  <c r="DQ103" i="6" s="1"/>
  <c r="DJ100" i="6"/>
  <c r="DQ100" i="6" s="1"/>
  <c r="DJ108" i="6"/>
  <c r="DQ108" i="6" s="1"/>
  <c r="DJ99" i="6"/>
  <c r="DQ99" i="6" s="1"/>
  <c r="DJ102" i="6"/>
  <c r="DQ102" i="6" s="1"/>
  <c r="DJ98" i="6"/>
  <c r="DQ98" i="6" s="1"/>
  <c r="DJ97" i="6"/>
  <c r="DQ97" i="6" s="1"/>
  <c r="DJ106" i="6"/>
  <c r="DQ106" i="6" s="1"/>
  <c r="DJ101" i="6"/>
  <c r="DQ101" i="6" s="1"/>
  <c r="DJ96" i="6"/>
  <c r="DQ96" i="6" s="1"/>
  <c r="DJ91" i="6"/>
  <c r="DQ91" i="6" s="1"/>
  <c r="DJ90" i="6"/>
  <c r="DQ90" i="6" s="1"/>
  <c r="DJ86" i="6"/>
  <c r="DQ86" i="6" s="1"/>
  <c r="DJ93" i="6"/>
  <c r="DQ93" i="6" s="1"/>
  <c r="DJ89" i="6"/>
  <c r="DQ89" i="6" s="1"/>
  <c r="DJ95" i="6"/>
  <c r="DQ95" i="6" s="1"/>
  <c r="DJ85" i="6"/>
  <c r="DQ85" i="6" s="1"/>
  <c r="DJ81" i="6"/>
  <c r="DQ81" i="6" s="1"/>
  <c r="DJ94" i="6"/>
  <c r="DQ94" i="6" s="1"/>
  <c r="DJ88" i="6"/>
  <c r="DQ88" i="6" s="1"/>
  <c r="DJ87" i="6"/>
  <c r="DQ87" i="6" s="1"/>
  <c r="DJ84" i="6"/>
  <c r="DQ84" i="6" s="1"/>
  <c r="DJ92" i="6"/>
  <c r="DQ92" i="6" s="1"/>
  <c r="DJ83" i="6"/>
  <c r="DQ83" i="6" s="1"/>
  <c r="DJ79" i="6"/>
  <c r="DQ79" i="6" s="1"/>
  <c r="DJ80" i="6"/>
  <c r="DQ80" i="6" s="1"/>
  <c r="DJ76" i="6"/>
  <c r="DQ76" i="6" s="1"/>
  <c r="DJ72" i="6"/>
  <c r="DQ72" i="6" s="1"/>
  <c r="DJ75" i="6"/>
  <c r="DQ75" i="6" s="1"/>
  <c r="DJ71" i="6"/>
  <c r="DQ71" i="6" s="1"/>
  <c r="DJ82" i="6"/>
  <c r="DQ82" i="6" s="1"/>
  <c r="DJ78" i="6"/>
  <c r="DQ78" i="6" s="1"/>
  <c r="DJ74" i="6"/>
  <c r="DQ74" i="6" s="1"/>
  <c r="DJ70" i="6"/>
  <c r="DQ70" i="6" s="1"/>
  <c r="DJ69" i="6"/>
  <c r="DQ69" i="6" s="1"/>
  <c r="DJ67" i="6"/>
  <c r="DQ67" i="6" s="1"/>
  <c r="DJ63" i="6"/>
  <c r="DQ63" i="6" s="1"/>
  <c r="DJ59" i="6"/>
  <c r="DQ59" i="6" s="1"/>
  <c r="DJ55" i="6"/>
  <c r="DQ55" i="6" s="1"/>
  <c r="DJ66" i="6"/>
  <c r="DQ66" i="6" s="1"/>
  <c r="DJ62" i="6"/>
  <c r="DQ62" i="6" s="1"/>
  <c r="DJ58" i="6"/>
  <c r="DQ58" i="6" s="1"/>
  <c r="DJ65" i="6"/>
  <c r="DQ65" i="6" s="1"/>
  <c r="DJ61" i="6"/>
  <c r="DQ61" i="6" s="1"/>
  <c r="DJ57" i="6"/>
  <c r="DQ57" i="6" s="1"/>
  <c r="DJ53" i="6"/>
  <c r="DQ53" i="6" s="1"/>
  <c r="DJ73" i="6"/>
  <c r="DQ73" i="6" s="1"/>
  <c r="DJ52" i="6"/>
  <c r="DQ52" i="6" s="1"/>
  <c r="DJ48" i="6"/>
  <c r="DQ48" i="6" s="1"/>
  <c r="DJ44" i="6"/>
  <c r="DQ44" i="6" s="1"/>
  <c r="DJ40" i="6"/>
  <c r="DQ40" i="6" s="1"/>
  <c r="DJ68" i="6"/>
  <c r="DQ68" i="6" s="1"/>
  <c r="DJ64" i="6"/>
  <c r="DQ64" i="6" s="1"/>
  <c r="DJ60" i="6"/>
  <c r="DQ60" i="6" s="1"/>
  <c r="DJ56" i="6"/>
  <c r="DQ56" i="6" s="1"/>
  <c r="DJ51" i="6"/>
  <c r="DQ51" i="6" s="1"/>
  <c r="DJ47" i="6"/>
  <c r="DQ47" i="6" s="1"/>
  <c r="DJ43" i="6"/>
  <c r="DQ43" i="6" s="1"/>
  <c r="DJ39" i="6"/>
  <c r="DQ39" i="6" s="1"/>
  <c r="DJ77" i="6"/>
  <c r="DQ77" i="6" s="1"/>
  <c r="DJ50" i="6"/>
  <c r="DQ50" i="6" s="1"/>
  <c r="DJ46" i="6"/>
  <c r="DQ46" i="6" s="1"/>
  <c r="DJ42" i="6"/>
  <c r="DQ42" i="6" s="1"/>
  <c r="DJ37" i="6"/>
  <c r="DQ37" i="6" s="1"/>
  <c r="DJ33" i="6"/>
  <c r="DQ33" i="6" s="1"/>
  <c r="DJ29" i="6"/>
  <c r="DQ29" i="6" s="1"/>
  <c r="DJ25" i="6"/>
  <c r="DQ25" i="6" s="1"/>
  <c r="DJ21" i="6"/>
  <c r="DQ21" i="6" s="1"/>
  <c r="DJ36" i="6"/>
  <c r="DQ36" i="6" s="1"/>
  <c r="DJ32" i="6"/>
  <c r="DQ32" i="6" s="1"/>
  <c r="DJ28" i="6"/>
  <c r="DQ28" i="6" s="1"/>
  <c r="DJ24" i="6"/>
  <c r="DQ24" i="6" s="1"/>
  <c r="DJ20" i="6"/>
  <c r="DQ20" i="6" s="1"/>
  <c r="DJ49" i="6"/>
  <c r="DQ49" i="6" s="1"/>
  <c r="DJ45" i="6"/>
  <c r="DQ45" i="6" s="1"/>
  <c r="DJ41" i="6"/>
  <c r="DQ41" i="6" s="1"/>
  <c r="DJ35" i="6"/>
  <c r="DQ35" i="6" s="1"/>
  <c r="DJ31" i="6"/>
  <c r="DQ31" i="6" s="1"/>
  <c r="DJ27" i="6"/>
  <c r="DQ27" i="6" s="1"/>
  <c r="DJ38" i="6"/>
  <c r="DQ38" i="6" s="1"/>
  <c r="DJ17" i="6"/>
  <c r="DQ17" i="6" s="1"/>
  <c r="DJ13" i="6"/>
  <c r="DJ54" i="6"/>
  <c r="DQ54" i="6" s="1"/>
  <c r="DJ16" i="6"/>
  <c r="DQ16" i="6" s="1"/>
  <c r="DJ34" i="6"/>
  <c r="DQ34" i="6" s="1"/>
  <c r="DJ30" i="6"/>
  <c r="DQ30" i="6" s="1"/>
  <c r="DJ26" i="6"/>
  <c r="DQ26" i="6" s="1"/>
  <c r="DJ23" i="6"/>
  <c r="DQ23" i="6" s="1"/>
  <c r="DJ19" i="6"/>
  <c r="DQ19" i="6" s="1"/>
  <c r="DJ15" i="6"/>
  <c r="DQ15" i="6" s="1"/>
  <c r="CR13" i="6"/>
  <c r="DJ22" i="6"/>
  <c r="DQ22" i="6" s="1"/>
  <c r="DJ18" i="6"/>
  <c r="DQ18" i="6" s="1"/>
  <c r="DJ14" i="6"/>
  <c r="DQ14" i="6" s="1"/>
  <c r="EJ112" i="6"/>
  <c r="EQ112" i="6" s="1"/>
  <c r="EJ109" i="6"/>
  <c r="EQ109" i="6" s="1"/>
  <c r="EJ111" i="6"/>
  <c r="EQ111" i="6" s="1"/>
  <c r="EJ108" i="6"/>
  <c r="EQ108" i="6" s="1"/>
  <c r="EJ107" i="6"/>
  <c r="EQ107" i="6" s="1"/>
  <c r="EJ103" i="6"/>
  <c r="EQ103" i="6" s="1"/>
  <c r="EJ110" i="6"/>
  <c r="EQ110" i="6" s="1"/>
  <c r="EJ106" i="6"/>
  <c r="EQ106" i="6" s="1"/>
  <c r="EJ105" i="6"/>
  <c r="EQ105" i="6" s="1"/>
  <c r="EJ104" i="6"/>
  <c r="EQ104" i="6" s="1"/>
  <c r="EJ102" i="6"/>
  <c r="EQ102" i="6" s="1"/>
  <c r="EJ101" i="6"/>
  <c r="EQ101" i="6" s="1"/>
  <c r="EJ100" i="6"/>
  <c r="EQ100" i="6" s="1"/>
  <c r="EJ96" i="6"/>
  <c r="EQ96" i="6" s="1"/>
  <c r="EJ99" i="6"/>
  <c r="EQ99" i="6" s="1"/>
  <c r="EJ95" i="6"/>
  <c r="EQ95" i="6" s="1"/>
  <c r="EJ98" i="6"/>
  <c r="EQ98" i="6" s="1"/>
  <c r="EJ94" i="6"/>
  <c r="EQ94" i="6" s="1"/>
  <c r="EJ93" i="6"/>
  <c r="EQ93" i="6" s="1"/>
  <c r="EJ89" i="6"/>
  <c r="EQ89" i="6" s="1"/>
  <c r="EJ92" i="6"/>
  <c r="EQ92" i="6" s="1"/>
  <c r="EJ88" i="6"/>
  <c r="EQ88" i="6" s="1"/>
  <c r="EJ91" i="6"/>
  <c r="EQ91" i="6" s="1"/>
  <c r="EJ87" i="6"/>
  <c r="EQ87" i="6" s="1"/>
  <c r="EJ83" i="6"/>
  <c r="EQ83" i="6" s="1"/>
  <c r="EJ79" i="6"/>
  <c r="EQ79" i="6" s="1"/>
  <c r="EJ97" i="6"/>
  <c r="EQ97" i="6" s="1"/>
  <c r="EJ82" i="6"/>
  <c r="EQ82" i="6" s="1"/>
  <c r="EJ85" i="6"/>
  <c r="EQ85" i="6" s="1"/>
  <c r="EJ81" i="6"/>
  <c r="EQ81" i="6" s="1"/>
  <c r="EJ78" i="6"/>
  <c r="EQ78" i="6" s="1"/>
  <c r="EJ74" i="6"/>
  <c r="EQ74" i="6" s="1"/>
  <c r="EJ70" i="6"/>
  <c r="EQ70" i="6" s="1"/>
  <c r="EJ90" i="6"/>
  <c r="EQ90" i="6" s="1"/>
  <c r="EJ80" i="6"/>
  <c r="EQ80" i="6" s="1"/>
  <c r="EJ77" i="6"/>
  <c r="EQ77" i="6" s="1"/>
  <c r="EJ73" i="6"/>
  <c r="EQ73" i="6" s="1"/>
  <c r="EJ76" i="6"/>
  <c r="EQ76" i="6" s="1"/>
  <c r="EJ72" i="6"/>
  <c r="EQ72" i="6" s="1"/>
  <c r="EJ86" i="6"/>
  <c r="EQ86" i="6" s="1"/>
  <c r="EJ75" i="6"/>
  <c r="EQ75" i="6" s="1"/>
  <c r="EJ71" i="6"/>
  <c r="EQ71" i="6" s="1"/>
  <c r="EJ65" i="6"/>
  <c r="EQ65" i="6" s="1"/>
  <c r="EJ61" i="6"/>
  <c r="EQ61" i="6" s="1"/>
  <c r="EJ57" i="6"/>
  <c r="EQ57" i="6" s="1"/>
  <c r="EJ53" i="6"/>
  <c r="EQ53" i="6" s="1"/>
  <c r="EJ84" i="6"/>
  <c r="EQ84" i="6" s="1"/>
  <c r="EJ69" i="6"/>
  <c r="EQ69" i="6" s="1"/>
  <c r="EJ68" i="6"/>
  <c r="EQ68" i="6" s="1"/>
  <c r="EJ64" i="6"/>
  <c r="EQ64" i="6" s="1"/>
  <c r="EJ60" i="6"/>
  <c r="EQ60" i="6" s="1"/>
  <c r="EJ56" i="6"/>
  <c r="EQ56" i="6" s="1"/>
  <c r="EJ67" i="6"/>
  <c r="EQ67" i="6" s="1"/>
  <c r="EJ63" i="6"/>
  <c r="EQ63" i="6" s="1"/>
  <c r="EJ59" i="6"/>
  <c r="EQ59" i="6" s="1"/>
  <c r="EJ55" i="6"/>
  <c r="EQ55" i="6" s="1"/>
  <c r="EJ54" i="6"/>
  <c r="EQ54" i="6" s="1"/>
  <c r="EJ50" i="6"/>
  <c r="EQ50" i="6" s="1"/>
  <c r="EJ46" i="6"/>
  <c r="EQ46" i="6" s="1"/>
  <c r="EJ42" i="6"/>
  <c r="EQ42" i="6" s="1"/>
  <c r="EJ49" i="6"/>
  <c r="EQ49" i="6" s="1"/>
  <c r="EJ45" i="6"/>
  <c r="EQ45" i="6" s="1"/>
  <c r="EJ41" i="6"/>
  <c r="EQ41" i="6" s="1"/>
  <c r="EJ66" i="6"/>
  <c r="EQ66" i="6" s="1"/>
  <c r="EJ62" i="6"/>
  <c r="EQ62" i="6" s="1"/>
  <c r="EJ58" i="6"/>
  <c r="EQ58" i="6" s="1"/>
  <c r="EJ52" i="6"/>
  <c r="EQ52" i="6" s="1"/>
  <c r="EJ48" i="6"/>
  <c r="EQ48" i="6" s="1"/>
  <c r="EJ44" i="6"/>
  <c r="EQ44" i="6" s="1"/>
  <c r="EJ35" i="6"/>
  <c r="EQ35" i="6" s="1"/>
  <c r="EJ31" i="6"/>
  <c r="EQ31" i="6" s="1"/>
  <c r="EJ27" i="6"/>
  <c r="EQ27" i="6" s="1"/>
  <c r="EJ23" i="6"/>
  <c r="EQ23" i="6" s="1"/>
  <c r="EJ38" i="6"/>
  <c r="EQ38" i="6" s="1"/>
  <c r="EJ34" i="6"/>
  <c r="EQ34" i="6" s="1"/>
  <c r="EJ30" i="6"/>
  <c r="EQ30" i="6" s="1"/>
  <c r="EJ26" i="6"/>
  <c r="EQ26" i="6" s="1"/>
  <c r="EJ22" i="6"/>
  <c r="EQ22" i="6" s="1"/>
  <c r="EJ39" i="6"/>
  <c r="EQ39" i="6" s="1"/>
  <c r="EJ37" i="6"/>
  <c r="EQ37" i="6" s="1"/>
  <c r="EJ33" i="6"/>
  <c r="EQ33" i="6" s="1"/>
  <c r="EJ29" i="6"/>
  <c r="EQ29" i="6" s="1"/>
  <c r="EJ25" i="6"/>
  <c r="EQ25" i="6" s="1"/>
  <c r="EJ19" i="6"/>
  <c r="EQ19" i="6" s="1"/>
  <c r="EJ15" i="6"/>
  <c r="EQ15" i="6" s="1"/>
  <c r="DR13" i="6"/>
  <c r="EJ43" i="6"/>
  <c r="EQ43" i="6" s="1"/>
  <c r="EJ40" i="6"/>
  <c r="EQ40" i="6" s="1"/>
  <c r="EJ18" i="6"/>
  <c r="EQ18" i="6" s="1"/>
  <c r="EJ14" i="6"/>
  <c r="EQ14" i="6" s="1"/>
  <c r="EJ47" i="6"/>
  <c r="EQ47" i="6" s="1"/>
  <c r="EJ21" i="6"/>
  <c r="EQ21" i="6" s="1"/>
  <c r="EJ17" i="6"/>
  <c r="EQ17" i="6" s="1"/>
  <c r="EJ13" i="6"/>
  <c r="EJ51" i="6"/>
  <c r="EQ51" i="6" s="1"/>
  <c r="EJ36" i="6"/>
  <c r="EQ36" i="6" s="1"/>
  <c r="EJ32" i="6"/>
  <c r="EQ32" i="6" s="1"/>
  <c r="EJ20" i="6"/>
  <c r="EQ20" i="6" s="1"/>
  <c r="EJ24" i="6"/>
  <c r="EQ24" i="6" s="1"/>
  <c r="EJ16" i="6"/>
  <c r="EQ16" i="6" s="1"/>
  <c r="EJ28" i="6"/>
  <c r="EQ28" i="6" s="1"/>
  <c r="DH112" i="6"/>
  <c r="DH111" i="6"/>
  <c r="DH110" i="6"/>
  <c r="DH108" i="6"/>
  <c r="DH109" i="6"/>
  <c r="DH106" i="6"/>
  <c r="DH105" i="6"/>
  <c r="DH104" i="6"/>
  <c r="DH101" i="6"/>
  <c r="DH100" i="6"/>
  <c r="DH103" i="6"/>
  <c r="DH99" i="6"/>
  <c r="DH95" i="6"/>
  <c r="DH98" i="6"/>
  <c r="DH94" i="6"/>
  <c r="DH102" i="6"/>
  <c r="DH97" i="6"/>
  <c r="DH92" i="6"/>
  <c r="DH88" i="6"/>
  <c r="DH96" i="6"/>
  <c r="DH91" i="6"/>
  <c r="DH87" i="6"/>
  <c r="DH90" i="6"/>
  <c r="DH86" i="6"/>
  <c r="DH93" i="6"/>
  <c r="DH82" i="6"/>
  <c r="DH85" i="6"/>
  <c r="DH81" i="6"/>
  <c r="DH84" i="6"/>
  <c r="DH80" i="6"/>
  <c r="DH89" i="6"/>
  <c r="DH79" i="6"/>
  <c r="DH77" i="6"/>
  <c r="DH73" i="6"/>
  <c r="DH69" i="6"/>
  <c r="DH76" i="6"/>
  <c r="DH72" i="6"/>
  <c r="DH75" i="6"/>
  <c r="DH71" i="6"/>
  <c r="DH78" i="6"/>
  <c r="DH74" i="6"/>
  <c r="DH70" i="6"/>
  <c r="DH68" i="6"/>
  <c r="DH64" i="6"/>
  <c r="DH60" i="6"/>
  <c r="DH56" i="6"/>
  <c r="DH83" i="6"/>
  <c r="DH67" i="6"/>
  <c r="DH63" i="6"/>
  <c r="DH59" i="6"/>
  <c r="DH55" i="6"/>
  <c r="DH66" i="6"/>
  <c r="DH62" i="6"/>
  <c r="DH58" i="6"/>
  <c r="DH54" i="6"/>
  <c r="DH49" i="6"/>
  <c r="DH45" i="6"/>
  <c r="DH41" i="6"/>
  <c r="DH52" i="6"/>
  <c r="DH48" i="6"/>
  <c r="DH44" i="6"/>
  <c r="DH40" i="6"/>
  <c r="DH65" i="6"/>
  <c r="DH61" i="6"/>
  <c r="DH57" i="6"/>
  <c r="DH51" i="6"/>
  <c r="DH47" i="6"/>
  <c r="DH43" i="6"/>
  <c r="DH39" i="6"/>
  <c r="DH38" i="6"/>
  <c r="DH34" i="6"/>
  <c r="DH30" i="6"/>
  <c r="DH26" i="6"/>
  <c r="DH22" i="6"/>
  <c r="DH53" i="6"/>
  <c r="DH50" i="6"/>
  <c r="DH46" i="6"/>
  <c r="DH42" i="6"/>
  <c r="DH37" i="6"/>
  <c r="DH33" i="6"/>
  <c r="DH29" i="6"/>
  <c r="DH25" i="6"/>
  <c r="DH21" i="6"/>
  <c r="DH36" i="6"/>
  <c r="DH32" i="6"/>
  <c r="DH28" i="6"/>
  <c r="DH24" i="6"/>
  <c r="DH18" i="6"/>
  <c r="DH14" i="6"/>
  <c r="DH35" i="6"/>
  <c r="DH31" i="6"/>
  <c r="DH27" i="6"/>
  <c r="DH17" i="6"/>
  <c r="DH13" i="6"/>
  <c r="DH20" i="6"/>
  <c r="DH16" i="6"/>
  <c r="DH107" i="6"/>
  <c r="DH23" i="6"/>
  <c r="DH19" i="6"/>
  <c r="DH15" i="6"/>
  <c r="EE112" i="6"/>
  <c r="EN112" i="6" s="1"/>
  <c r="EE111" i="6"/>
  <c r="EN111" i="6" s="1"/>
  <c r="EE109" i="6"/>
  <c r="EN109" i="6" s="1"/>
  <c r="EE110" i="6"/>
  <c r="EN110" i="6" s="1"/>
  <c r="EE108" i="6"/>
  <c r="EN108" i="6" s="1"/>
  <c r="EE107" i="6"/>
  <c r="EN107" i="6" s="1"/>
  <c r="EE103" i="6"/>
  <c r="EN103" i="6" s="1"/>
  <c r="EE106" i="6"/>
  <c r="EN106" i="6" s="1"/>
  <c r="EE105" i="6"/>
  <c r="EN105" i="6" s="1"/>
  <c r="EE102" i="6"/>
  <c r="EN102" i="6" s="1"/>
  <c r="EE104" i="6"/>
  <c r="EN104" i="6" s="1"/>
  <c r="EE101" i="6"/>
  <c r="EN101" i="6" s="1"/>
  <c r="EE100" i="6"/>
  <c r="EN100" i="6" s="1"/>
  <c r="EE96" i="6"/>
  <c r="EN96" i="6" s="1"/>
  <c r="EE95" i="6"/>
  <c r="EN95" i="6" s="1"/>
  <c r="EE99" i="6"/>
  <c r="EN99" i="6" s="1"/>
  <c r="EE98" i="6"/>
  <c r="EN98" i="6" s="1"/>
  <c r="EE94" i="6"/>
  <c r="EN94" i="6" s="1"/>
  <c r="EE97" i="6"/>
  <c r="EN97" i="6" s="1"/>
  <c r="EE93" i="6"/>
  <c r="EN93" i="6" s="1"/>
  <c r="EE89" i="6"/>
  <c r="EN89" i="6" s="1"/>
  <c r="EE92" i="6"/>
  <c r="EN92" i="6" s="1"/>
  <c r="EE88" i="6"/>
  <c r="EN88" i="6" s="1"/>
  <c r="EE91" i="6"/>
  <c r="EN91" i="6" s="1"/>
  <c r="EE87" i="6"/>
  <c r="EN87" i="6" s="1"/>
  <c r="EE90" i="6"/>
  <c r="EN90" i="6" s="1"/>
  <c r="EE83" i="6"/>
  <c r="EN83" i="6" s="1"/>
  <c r="EE79" i="6"/>
  <c r="EN79" i="6" s="1"/>
  <c r="EE86" i="6"/>
  <c r="EN86" i="6" s="1"/>
  <c r="EE82" i="6"/>
  <c r="EN82" i="6" s="1"/>
  <c r="EE85" i="6"/>
  <c r="EN85" i="6" s="1"/>
  <c r="EE81" i="6"/>
  <c r="EN81" i="6" s="1"/>
  <c r="EE84" i="6"/>
  <c r="EN84" i="6" s="1"/>
  <c r="EE78" i="6"/>
  <c r="EN78" i="6" s="1"/>
  <c r="EE74" i="6"/>
  <c r="EN74" i="6" s="1"/>
  <c r="EE70" i="6"/>
  <c r="EN70" i="6" s="1"/>
  <c r="EE77" i="6"/>
  <c r="EN77" i="6" s="1"/>
  <c r="EE73" i="6"/>
  <c r="EN73" i="6" s="1"/>
  <c r="EE76" i="6"/>
  <c r="EN76" i="6" s="1"/>
  <c r="EE72" i="6"/>
  <c r="EN72" i="6" s="1"/>
  <c r="EE65" i="6"/>
  <c r="EN65" i="6" s="1"/>
  <c r="EE61" i="6"/>
  <c r="EN61" i="6" s="1"/>
  <c r="EE57" i="6"/>
  <c r="EN57" i="6" s="1"/>
  <c r="EE53" i="6"/>
  <c r="EN53" i="6" s="1"/>
  <c r="EE75" i="6"/>
  <c r="EN75" i="6" s="1"/>
  <c r="EE71" i="6"/>
  <c r="EN71" i="6" s="1"/>
  <c r="EE68" i="6"/>
  <c r="EN68" i="6" s="1"/>
  <c r="EE64" i="6"/>
  <c r="EN64" i="6" s="1"/>
  <c r="EE60" i="6"/>
  <c r="EN60" i="6" s="1"/>
  <c r="EE56" i="6"/>
  <c r="EN56" i="6" s="1"/>
  <c r="EE80" i="6"/>
  <c r="EN80" i="6" s="1"/>
  <c r="EE67" i="6"/>
  <c r="EN67" i="6" s="1"/>
  <c r="EE63" i="6"/>
  <c r="EN63" i="6" s="1"/>
  <c r="EE59" i="6"/>
  <c r="EN59" i="6" s="1"/>
  <c r="EE55" i="6"/>
  <c r="EN55" i="6" s="1"/>
  <c r="EE50" i="6"/>
  <c r="EN50" i="6" s="1"/>
  <c r="EE46" i="6"/>
  <c r="EN46" i="6" s="1"/>
  <c r="EE42" i="6"/>
  <c r="EN42" i="6" s="1"/>
  <c r="EE49" i="6"/>
  <c r="EN49" i="6" s="1"/>
  <c r="EE45" i="6"/>
  <c r="EN45" i="6" s="1"/>
  <c r="EE41" i="6"/>
  <c r="EN41" i="6" s="1"/>
  <c r="EE69" i="6"/>
  <c r="EN69" i="6" s="1"/>
  <c r="EE54" i="6"/>
  <c r="EN54" i="6" s="1"/>
  <c r="EE52" i="6"/>
  <c r="EN52" i="6" s="1"/>
  <c r="EE48" i="6"/>
  <c r="EN48" i="6" s="1"/>
  <c r="EE44" i="6"/>
  <c r="EN44" i="6" s="1"/>
  <c r="EE51" i="6"/>
  <c r="EN51" i="6" s="1"/>
  <c r="EE47" i="6"/>
  <c r="EN47" i="6" s="1"/>
  <c r="EE43" i="6"/>
  <c r="EN43" i="6" s="1"/>
  <c r="EE39" i="6"/>
  <c r="EN39" i="6" s="1"/>
  <c r="EE35" i="6"/>
  <c r="EN35" i="6" s="1"/>
  <c r="EE31" i="6"/>
  <c r="EN31" i="6" s="1"/>
  <c r="EE27" i="6"/>
  <c r="EN27" i="6" s="1"/>
  <c r="EE23" i="6"/>
  <c r="EN23" i="6" s="1"/>
  <c r="EE40" i="6"/>
  <c r="EN40" i="6" s="1"/>
  <c r="EE38" i="6"/>
  <c r="EN38" i="6" s="1"/>
  <c r="EE34" i="6"/>
  <c r="EN34" i="6" s="1"/>
  <c r="EE30" i="6"/>
  <c r="EN30" i="6" s="1"/>
  <c r="EE26" i="6"/>
  <c r="EN26" i="6" s="1"/>
  <c r="EE22" i="6"/>
  <c r="EN22" i="6" s="1"/>
  <c r="EE66" i="6"/>
  <c r="EN66" i="6" s="1"/>
  <c r="EE62" i="6"/>
  <c r="EN62" i="6" s="1"/>
  <c r="EE58" i="6"/>
  <c r="EN58" i="6" s="1"/>
  <c r="EE37" i="6"/>
  <c r="EN37" i="6" s="1"/>
  <c r="EE33" i="6"/>
  <c r="EN33" i="6" s="1"/>
  <c r="EE29" i="6"/>
  <c r="EN29" i="6" s="1"/>
  <c r="EE25" i="6"/>
  <c r="EN25" i="6" s="1"/>
  <c r="EE36" i="6"/>
  <c r="EN36" i="6" s="1"/>
  <c r="EE32" i="6"/>
  <c r="EN32" i="6" s="1"/>
  <c r="EE28" i="6"/>
  <c r="EN28" i="6" s="1"/>
  <c r="EE24" i="6"/>
  <c r="EN24" i="6" s="1"/>
  <c r="EE21" i="6"/>
  <c r="EN21" i="6" s="1"/>
  <c r="EE19" i="6"/>
  <c r="EN19" i="6" s="1"/>
  <c r="EE15" i="6"/>
  <c r="EN15" i="6" s="1"/>
  <c r="EE20" i="6"/>
  <c r="EN20" i="6" s="1"/>
  <c r="EE18" i="6"/>
  <c r="EN18" i="6" s="1"/>
  <c r="EE14" i="6"/>
  <c r="EN14" i="6" s="1"/>
  <c r="EE17" i="6"/>
  <c r="EN17" i="6" s="1"/>
  <c r="EE13" i="6"/>
  <c r="DO13" i="6"/>
  <c r="EE16" i="6"/>
  <c r="EN16" i="6" s="1"/>
  <c r="FD15" i="5"/>
  <c r="FM15" i="5" s="1"/>
  <c r="FD16" i="5"/>
  <c r="FM16" i="5" s="1"/>
  <c r="FD17" i="5"/>
  <c r="FM17" i="5" s="1"/>
  <c r="FD18" i="5"/>
  <c r="FM18" i="5" s="1"/>
  <c r="FD19" i="5"/>
  <c r="FM19" i="5" s="1"/>
  <c r="FD20" i="5"/>
  <c r="FM20" i="5" s="1"/>
  <c r="FD21" i="5"/>
  <c r="FM21" i="5" s="1"/>
  <c r="FD14" i="5"/>
  <c r="FM14" i="5" s="1"/>
  <c r="FD22" i="5"/>
  <c r="FM22" i="5" s="1"/>
  <c r="FD25" i="5"/>
  <c r="FM25" i="5" s="1"/>
  <c r="FD29" i="5"/>
  <c r="FM29" i="5" s="1"/>
  <c r="FD26" i="5"/>
  <c r="FM26" i="5" s="1"/>
  <c r="FD30" i="5"/>
  <c r="FM30" i="5" s="1"/>
  <c r="FD27" i="5"/>
  <c r="FM27" i="5" s="1"/>
  <c r="FD36" i="5"/>
  <c r="FM36" i="5" s="1"/>
  <c r="FD28" i="5"/>
  <c r="FM28" i="5" s="1"/>
  <c r="FD31" i="5"/>
  <c r="FM31" i="5" s="1"/>
  <c r="FD32" i="5"/>
  <c r="FM32" i="5" s="1"/>
  <c r="FD33" i="5"/>
  <c r="FM33" i="5" s="1"/>
  <c r="FD24" i="5"/>
  <c r="FM24" i="5" s="1"/>
  <c r="FD34" i="5"/>
  <c r="FM34" i="5" s="1"/>
  <c r="FD35" i="5"/>
  <c r="FM35" i="5" s="1"/>
  <c r="FD40" i="5"/>
  <c r="FM40" i="5" s="1"/>
  <c r="FD37" i="5"/>
  <c r="FM37" i="5" s="1"/>
  <c r="FD41" i="5"/>
  <c r="FM41" i="5" s="1"/>
  <c r="FD23" i="5"/>
  <c r="FM23" i="5" s="1"/>
  <c r="FD42" i="5"/>
  <c r="FM42" i="5" s="1"/>
  <c r="FD47" i="5"/>
  <c r="FM47" i="5" s="1"/>
  <c r="FD51" i="5"/>
  <c r="FM51" i="5" s="1"/>
  <c r="FD38" i="5"/>
  <c r="FM38" i="5" s="1"/>
  <c r="FD44" i="5"/>
  <c r="FM44" i="5" s="1"/>
  <c r="FD48" i="5"/>
  <c r="FM48" i="5" s="1"/>
  <c r="FD52" i="5"/>
  <c r="FM52" i="5" s="1"/>
  <c r="FD43" i="5"/>
  <c r="FM43" i="5" s="1"/>
  <c r="FD45" i="5"/>
  <c r="FM45" i="5" s="1"/>
  <c r="FD39" i="5"/>
  <c r="FM39" i="5" s="1"/>
  <c r="FD56" i="5"/>
  <c r="FM56" i="5" s="1"/>
  <c r="FD49" i="5"/>
  <c r="FM49" i="5" s="1"/>
  <c r="FD53" i="5"/>
  <c r="FM53" i="5" s="1"/>
  <c r="FD57" i="5"/>
  <c r="FM57" i="5" s="1"/>
  <c r="FD50" i="5"/>
  <c r="FM50" i="5" s="1"/>
  <c r="FD54" i="5"/>
  <c r="FM54" i="5" s="1"/>
  <c r="FD55" i="5"/>
  <c r="FM55" i="5" s="1"/>
  <c r="FD58" i="5"/>
  <c r="FM58" i="5" s="1"/>
  <c r="FD62" i="5"/>
  <c r="FM62" i="5" s="1"/>
  <c r="FD66" i="5"/>
  <c r="FM66" i="5" s="1"/>
  <c r="FD70" i="5"/>
  <c r="FM70" i="5" s="1"/>
  <c r="FD74" i="5"/>
  <c r="FM74" i="5" s="1"/>
  <c r="FD46" i="5"/>
  <c r="FM46" i="5" s="1"/>
  <c r="FD63" i="5"/>
  <c r="FM63" i="5" s="1"/>
  <c r="FD60" i="5"/>
  <c r="FM60" i="5" s="1"/>
  <c r="FD64" i="5"/>
  <c r="FM64" i="5" s="1"/>
  <c r="FD68" i="5"/>
  <c r="FM68" i="5" s="1"/>
  <c r="FD72" i="5"/>
  <c r="FM72" i="5" s="1"/>
  <c r="FD77" i="5"/>
  <c r="FM77" i="5" s="1"/>
  <c r="FD81" i="5"/>
  <c r="FM81" i="5" s="1"/>
  <c r="FD85" i="5"/>
  <c r="FM85" i="5" s="1"/>
  <c r="FD61" i="5"/>
  <c r="FM61" i="5" s="1"/>
  <c r="FD65" i="5"/>
  <c r="FM65" i="5" s="1"/>
  <c r="FD67" i="5"/>
  <c r="FM67" i="5" s="1"/>
  <c r="FD71" i="5"/>
  <c r="FM71" i="5" s="1"/>
  <c r="FD75" i="5"/>
  <c r="FM75" i="5" s="1"/>
  <c r="FD78" i="5"/>
  <c r="FM78" i="5" s="1"/>
  <c r="FD82" i="5"/>
  <c r="FM82" i="5" s="1"/>
  <c r="FD86" i="5"/>
  <c r="FM86" i="5" s="1"/>
  <c r="FD59" i="5"/>
  <c r="FM59" i="5" s="1"/>
  <c r="FD79" i="5"/>
  <c r="FM79" i="5" s="1"/>
  <c r="FD83" i="5"/>
  <c r="FM83" i="5" s="1"/>
  <c r="FD90" i="5"/>
  <c r="FM90" i="5" s="1"/>
  <c r="FD94" i="5"/>
  <c r="FM94" i="5" s="1"/>
  <c r="FD98" i="5"/>
  <c r="FM98" i="5" s="1"/>
  <c r="FD102" i="5"/>
  <c r="FM102" i="5" s="1"/>
  <c r="FD73" i="5"/>
  <c r="FM73" i="5" s="1"/>
  <c r="FD76" i="5"/>
  <c r="FM76" i="5" s="1"/>
  <c r="FD84" i="5"/>
  <c r="FM84" i="5" s="1"/>
  <c r="FD87" i="5"/>
  <c r="FM87" i="5" s="1"/>
  <c r="FD91" i="5"/>
  <c r="FM91" i="5" s="1"/>
  <c r="FD69" i="5"/>
  <c r="FM69" i="5" s="1"/>
  <c r="FD92" i="5"/>
  <c r="FM92" i="5" s="1"/>
  <c r="FD96" i="5"/>
  <c r="FM96" i="5" s="1"/>
  <c r="FD100" i="5"/>
  <c r="FM100" i="5" s="1"/>
  <c r="FD95" i="5"/>
  <c r="FM95" i="5" s="1"/>
  <c r="FD99" i="5"/>
  <c r="FM99" i="5" s="1"/>
  <c r="FD80" i="5"/>
  <c r="FM80" i="5" s="1"/>
  <c r="FD89" i="5"/>
  <c r="FM89" i="5" s="1"/>
  <c r="FD93" i="5"/>
  <c r="FM93" i="5" s="1"/>
  <c r="FD97" i="5"/>
  <c r="FM97" i="5" s="1"/>
  <c r="FD101" i="5"/>
  <c r="FM101" i="5" s="1"/>
  <c r="FD88" i="5"/>
  <c r="FM88" i="5" s="1"/>
  <c r="FD105" i="5"/>
  <c r="FM105" i="5" s="1"/>
  <c r="FD109" i="5"/>
  <c r="FM109" i="5" s="1"/>
  <c r="FD103" i="5"/>
  <c r="FM103" i="5" s="1"/>
  <c r="FD104" i="5"/>
  <c r="FM104" i="5" s="1"/>
  <c r="FD106" i="5"/>
  <c r="FM106" i="5" s="1"/>
  <c r="FD110" i="5"/>
  <c r="FM110" i="5" s="1"/>
  <c r="FD108" i="5"/>
  <c r="FM108" i="5" s="1"/>
  <c r="FD107" i="5"/>
  <c r="FM107" i="5" s="1"/>
  <c r="FD111" i="5"/>
  <c r="FM111" i="5" s="1"/>
  <c r="FD112" i="5"/>
  <c r="FM112" i="5" s="1"/>
  <c r="EI14" i="5"/>
  <c r="EP14" i="5" s="1"/>
  <c r="EI15" i="5"/>
  <c r="EP15" i="5" s="1"/>
  <c r="EI16" i="5"/>
  <c r="EP16" i="5" s="1"/>
  <c r="EI17" i="5"/>
  <c r="EP17" i="5" s="1"/>
  <c r="EI20" i="5"/>
  <c r="EP20" i="5" s="1"/>
  <c r="EI21" i="5"/>
  <c r="EP21" i="5" s="1"/>
  <c r="EI23" i="5"/>
  <c r="EP23" i="5" s="1"/>
  <c r="EI24" i="5"/>
  <c r="EP24" i="5" s="1"/>
  <c r="EI19" i="5"/>
  <c r="EP19" i="5" s="1"/>
  <c r="EI22" i="5"/>
  <c r="EP22" i="5" s="1"/>
  <c r="EI27" i="5"/>
  <c r="EP27" i="5" s="1"/>
  <c r="EI31" i="5"/>
  <c r="EP31" i="5" s="1"/>
  <c r="EI18" i="5"/>
  <c r="EP18" i="5" s="1"/>
  <c r="EI28" i="5"/>
  <c r="EP28" i="5" s="1"/>
  <c r="EI32" i="5"/>
  <c r="EP32" i="5" s="1"/>
  <c r="EI29" i="5"/>
  <c r="EP29" i="5" s="1"/>
  <c r="EI34" i="5"/>
  <c r="EP34" i="5" s="1"/>
  <c r="EI35" i="5"/>
  <c r="EP35" i="5" s="1"/>
  <c r="EI25" i="5"/>
  <c r="EP25" i="5" s="1"/>
  <c r="EI26" i="5"/>
  <c r="EP26" i="5" s="1"/>
  <c r="EI38" i="5"/>
  <c r="EP38" i="5" s="1"/>
  <c r="EI42" i="5"/>
  <c r="EP42" i="5" s="1"/>
  <c r="EI39" i="5"/>
  <c r="EP39" i="5" s="1"/>
  <c r="EI43" i="5"/>
  <c r="EP43" i="5" s="1"/>
  <c r="EI30" i="5"/>
  <c r="EP30" i="5" s="1"/>
  <c r="EI45" i="5"/>
  <c r="EP45" i="5" s="1"/>
  <c r="EI49" i="5"/>
  <c r="EP49" i="5" s="1"/>
  <c r="EI33" i="5"/>
  <c r="EP33" i="5" s="1"/>
  <c r="EI41" i="5"/>
  <c r="EP41" i="5" s="1"/>
  <c r="EI46" i="5"/>
  <c r="EP46" i="5" s="1"/>
  <c r="EI50" i="5"/>
  <c r="EP50" i="5" s="1"/>
  <c r="EI36" i="5"/>
  <c r="EP36" i="5" s="1"/>
  <c r="EI40" i="5"/>
  <c r="EP40" i="5" s="1"/>
  <c r="EI37" i="5"/>
  <c r="EP37" i="5" s="1"/>
  <c r="EI48" i="5"/>
  <c r="EP48" i="5" s="1"/>
  <c r="EI44" i="5"/>
  <c r="EP44" i="5" s="1"/>
  <c r="EI51" i="5"/>
  <c r="EP51" i="5" s="1"/>
  <c r="EI54" i="5"/>
  <c r="EP54" i="5" s="1"/>
  <c r="EI58" i="5"/>
  <c r="EP58" i="5" s="1"/>
  <c r="EI47" i="5"/>
  <c r="EP47" i="5" s="1"/>
  <c r="EI55" i="5"/>
  <c r="EP55" i="5" s="1"/>
  <c r="EI60" i="5"/>
  <c r="EP60" i="5" s="1"/>
  <c r="EI64" i="5"/>
  <c r="EP64" i="5" s="1"/>
  <c r="EI68" i="5"/>
  <c r="EP68" i="5" s="1"/>
  <c r="EI72" i="5"/>
  <c r="EP72" i="5" s="1"/>
  <c r="EI61" i="5"/>
  <c r="EP61" i="5" s="1"/>
  <c r="EI65" i="5"/>
  <c r="EP65" i="5" s="1"/>
  <c r="EI53" i="5"/>
  <c r="EP53" i="5" s="1"/>
  <c r="EI57" i="5"/>
  <c r="EP57" i="5" s="1"/>
  <c r="EI62" i="5"/>
  <c r="EP62" i="5" s="1"/>
  <c r="EI66" i="5"/>
  <c r="EP66" i="5" s="1"/>
  <c r="EI70" i="5"/>
  <c r="EP70" i="5" s="1"/>
  <c r="EI74" i="5"/>
  <c r="EP74" i="5" s="1"/>
  <c r="EI52" i="5"/>
  <c r="EP52" i="5" s="1"/>
  <c r="EI67" i="5"/>
  <c r="EP67" i="5" s="1"/>
  <c r="EI71" i="5"/>
  <c r="EP71" i="5" s="1"/>
  <c r="EI75" i="5"/>
  <c r="EP75" i="5" s="1"/>
  <c r="EI79" i="5"/>
  <c r="EP79" i="5" s="1"/>
  <c r="EI83" i="5"/>
  <c r="EP83" i="5" s="1"/>
  <c r="EI87" i="5"/>
  <c r="EP87" i="5" s="1"/>
  <c r="EI56" i="5"/>
  <c r="EP56" i="5" s="1"/>
  <c r="EI76" i="5"/>
  <c r="EP76" i="5" s="1"/>
  <c r="EI80" i="5"/>
  <c r="EP80" i="5" s="1"/>
  <c r="EI84" i="5"/>
  <c r="EP84" i="5" s="1"/>
  <c r="EI88" i="5"/>
  <c r="EP88" i="5" s="1"/>
  <c r="EI63" i="5"/>
  <c r="EP63" i="5" s="1"/>
  <c r="EI69" i="5"/>
  <c r="EP69" i="5" s="1"/>
  <c r="EI73" i="5"/>
  <c r="EP73" i="5" s="1"/>
  <c r="EI77" i="5"/>
  <c r="EP77" i="5" s="1"/>
  <c r="EI81" i="5"/>
  <c r="EP81" i="5" s="1"/>
  <c r="EI85" i="5"/>
  <c r="EP85" i="5" s="1"/>
  <c r="EI92" i="5"/>
  <c r="EP92" i="5" s="1"/>
  <c r="EI96" i="5"/>
  <c r="EP96" i="5" s="1"/>
  <c r="EI100" i="5"/>
  <c r="EP100" i="5" s="1"/>
  <c r="EI104" i="5"/>
  <c r="EP104" i="5" s="1"/>
  <c r="EI82" i="5"/>
  <c r="EP82" i="5" s="1"/>
  <c r="EI86" i="5"/>
  <c r="EP86" i="5" s="1"/>
  <c r="EI89" i="5"/>
  <c r="EP89" i="5" s="1"/>
  <c r="EI93" i="5"/>
  <c r="EP93" i="5" s="1"/>
  <c r="EI59" i="5"/>
  <c r="EP59" i="5" s="1"/>
  <c r="EI90" i="5"/>
  <c r="EP90" i="5" s="1"/>
  <c r="EI94" i="5"/>
  <c r="EP94" i="5" s="1"/>
  <c r="EI98" i="5"/>
  <c r="EP98" i="5" s="1"/>
  <c r="EI97" i="5"/>
  <c r="EP97" i="5" s="1"/>
  <c r="EI91" i="5"/>
  <c r="EP91" i="5" s="1"/>
  <c r="EI78" i="5"/>
  <c r="EP78" i="5" s="1"/>
  <c r="EI95" i="5"/>
  <c r="EP95" i="5" s="1"/>
  <c r="EI107" i="5"/>
  <c r="EP107" i="5" s="1"/>
  <c r="EI111" i="5"/>
  <c r="EP111" i="5" s="1"/>
  <c r="EI108" i="5"/>
  <c r="EP108" i="5" s="1"/>
  <c r="EI112" i="5"/>
  <c r="EP112" i="5" s="1"/>
  <c r="EI106" i="5"/>
  <c r="EP106" i="5" s="1"/>
  <c r="EI110" i="5"/>
  <c r="EP110" i="5" s="1"/>
  <c r="EI99" i="5"/>
  <c r="EP99" i="5" s="1"/>
  <c r="EI101" i="5"/>
  <c r="EP101" i="5" s="1"/>
  <c r="EI102" i="5"/>
  <c r="EP102" i="5" s="1"/>
  <c r="EI103" i="5"/>
  <c r="EP103" i="5" s="1"/>
  <c r="EI105" i="5"/>
  <c r="EP105" i="5" s="1"/>
  <c r="EI109" i="5"/>
  <c r="EP109" i="5" s="1"/>
  <c r="EJ16" i="5"/>
  <c r="EQ16" i="5" s="1"/>
  <c r="EJ14" i="5"/>
  <c r="EQ14" i="5" s="1"/>
  <c r="EJ15" i="5"/>
  <c r="EQ15" i="5" s="1"/>
  <c r="EJ19" i="5"/>
  <c r="EQ19" i="5" s="1"/>
  <c r="EJ17" i="5"/>
  <c r="EQ17" i="5" s="1"/>
  <c r="EJ20" i="5"/>
  <c r="EQ20" i="5" s="1"/>
  <c r="EJ18" i="5"/>
  <c r="EQ18" i="5" s="1"/>
  <c r="EJ22" i="5"/>
  <c r="EQ22" i="5" s="1"/>
  <c r="EJ23" i="5"/>
  <c r="EQ23" i="5" s="1"/>
  <c r="EJ26" i="5"/>
  <c r="EQ26" i="5" s="1"/>
  <c r="EJ30" i="5"/>
  <c r="EQ30" i="5" s="1"/>
  <c r="EJ24" i="5"/>
  <c r="EQ24" i="5" s="1"/>
  <c r="EJ27" i="5"/>
  <c r="EQ27" i="5" s="1"/>
  <c r="EJ31" i="5"/>
  <c r="EQ31" i="5" s="1"/>
  <c r="EJ28" i="5"/>
  <c r="EQ28" i="5" s="1"/>
  <c r="EJ32" i="5"/>
  <c r="EQ32" i="5" s="1"/>
  <c r="EJ33" i="5"/>
  <c r="EQ33" i="5" s="1"/>
  <c r="EJ21" i="5"/>
  <c r="EQ21" i="5" s="1"/>
  <c r="EJ29" i="5"/>
  <c r="EQ29" i="5" s="1"/>
  <c r="EJ34" i="5"/>
  <c r="EQ34" i="5" s="1"/>
  <c r="EJ36" i="5"/>
  <c r="EQ36" i="5" s="1"/>
  <c r="EJ37" i="5"/>
  <c r="EQ37" i="5" s="1"/>
  <c r="EJ41" i="5"/>
  <c r="EQ41" i="5" s="1"/>
  <c r="EJ25" i="5"/>
  <c r="EQ25" i="5" s="1"/>
  <c r="EJ38" i="5"/>
  <c r="EQ38" i="5" s="1"/>
  <c r="EJ42" i="5"/>
  <c r="EQ42" i="5" s="1"/>
  <c r="EJ44" i="5"/>
  <c r="EQ44" i="5" s="1"/>
  <c r="EJ48" i="5"/>
  <c r="EQ48" i="5" s="1"/>
  <c r="EJ52" i="5"/>
  <c r="EQ52" i="5" s="1"/>
  <c r="EJ35" i="5"/>
  <c r="EQ35" i="5" s="1"/>
  <c r="EJ45" i="5"/>
  <c r="EQ45" i="5" s="1"/>
  <c r="EJ49" i="5"/>
  <c r="EQ49" i="5" s="1"/>
  <c r="EJ39" i="5"/>
  <c r="EQ39" i="5" s="1"/>
  <c r="EJ43" i="5"/>
  <c r="EQ43" i="5" s="1"/>
  <c r="EJ53" i="5"/>
  <c r="EQ53" i="5" s="1"/>
  <c r="EJ57" i="5"/>
  <c r="EQ57" i="5" s="1"/>
  <c r="EJ40" i="5"/>
  <c r="EQ40" i="5" s="1"/>
  <c r="EJ46" i="5"/>
  <c r="EQ46" i="5" s="1"/>
  <c r="EJ50" i="5"/>
  <c r="EQ50" i="5" s="1"/>
  <c r="EJ51" i="5"/>
  <c r="EQ51" i="5" s="1"/>
  <c r="EJ54" i="5"/>
  <c r="EQ54" i="5" s="1"/>
  <c r="EJ58" i="5"/>
  <c r="EQ58" i="5" s="1"/>
  <c r="EJ56" i="5"/>
  <c r="EQ56" i="5" s="1"/>
  <c r="EJ59" i="5"/>
  <c r="EQ59" i="5" s="1"/>
  <c r="EJ63" i="5"/>
  <c r="EQ63" i="5" s="1"/>
  <c r="EJ67" i="5"/>
  <c r="EQ67" i="5" s="1"/>
  <c r="EJ71" i="5"/>
  <c r="EQ71" i="5" s="1"/>
  <c r="EJ75" i="5"/>
  <c r="EQ75" i="5" s="1"/>
  <c r="EJ60" i="5"/>
  <c r="EQ60" i="5" s="1"/>
  <c r="EJ64" i="5"/>
  <c r="EQ64" i="5" s="1"/>
  <c r="EJ47" i="5"/>
  <c r="EQ47" i="5" s="1"/>
  <c r="EJ61" i="5"/>
  <c r="EQ61" i="5" s="1"/>
  <c r="EJ65" i="5"/>
  <c r="EQ65" i="5" s="1"/>
  <c r="EJ69" i="5"/>
  <c r="EQ69" i="5" s="1"/>
  <c r="EJ73" i="5"/>
  <c r="EQ73" i="5" s="1"/>
  <c r="EJ55" i="5"/>
  <c r="EQ55" i="5" s="1"/>
  <c r="EJ66" i="5"/>
  <c r="EQ66" i="5" s="1"/>
  <c r="EJ70" i="5"/>
  <c r="EQ70" i="5" s="1"/>
  <c r="EJ74" i="5"/>
  <c r="EQ74" i="5" s="1"/>
  <c r="EJ78" i="5"/>
  <c r="EQ78" i="5" s="1"/>
  <c r="EJ82" i="5"/>
  <c r="EQ82" i="5" s="1"/>
  <c r="EJ86" i="5"/>
  <c r="EQ86" i="5" s="1"/>
  <c r="EJ79" i="5"/>
  <c r="EQ79" i="5" s="1"/>
  <c r="EJ83" i="5"/>
  <c r="EQ83" i="5" s="1"/>
  <c r="EJ87" i="5"/>
  <c r="EQ87" i="5" s="1"/>
  <c r="EJ68" i="5"/>
  <c r="EQ68" i="5" s="1"/>
  <c r="EJ72" i="5"/>
  <c r="EQ72" i="5" s="1"/>
  <c r="EJ76" i="5"/>
  <c r="EQ76" i="5" s="1"/>
  <c r="EJ80" i="5"/>
  <c r="EQ80" i="5" s="1"/>
  <c r="EJ84" i="5"/>
  <c r="EQ84" i="5" s="1"/>
  <c r="EJ91" i="5"/>
  <c r="EQ91" i="5" s="1"/>
  <c r="EJ95" i="5"/>
  <c r="EQ95" i="5" s="1"/>
  <c r="EJ99" i="5"/>
  <c r="EQ99" i="5" s="1"/>
  <c r="EJ103" i="5"/>
  <c r="EQ103" i="5" s="1"/>
  <c r="EJ62" i="5"/>
  <c r="EQ62" i="5" s="1"/>
  <c r="EJ77" i="5"/>
  <c r="EQ77" i="5" s="1"/>
  <c r="EJ85" i="5"/>
  <c r="EQ85" i="5" s="1"/>
  <c r="EJ92" i="5"/>
  <c r="EQ92" i="5" s="1"/>
  <c r="EJ88" i="5"/>
  <c r="EQ88" i="5" s="1"/>
  <c r="EJ89" i="5"/>
  <c r="EQ89" i="5" s="1"/>
  <c r="EJ93" i="5"/>
  <c r="EQ93" i="5" s="1"/>
  <c r="EJ97" i="5"/>
  <c r="EQ97" i="5" s="1"/>
  <c r="EJ101" i="5"/>
  <c r="EQ101" i="5" s="1"/>
  <c r="EJ96" i="5"/>
  <c r="EQ96" i="5" s="1"/>
  <c r="EJ81" i="5"/>
  <c r="EQ81" i="5" s="1"/>
  <c r="EJ90" i="5"/>
  <c r="EQ90" i="5" s="1"/>
  <c r="EJ94" i="5"/>
  <c r="EQ94" i="5" s="1"/>
  <c r="EJ106" i="5"/>
  <c r="EQ106" i="5" s="1"/>
  <c r="EJ110" i="5"/>
  <c r="EQ110" i="5" s="1"/>
  <c r="EJ100" i="5"/>
  <c r="EQ100" i="5" s="1"/>
  <c r="EJ107" i="5"/>
  <c r="EQ107" i="5" s="1"/>
  <c r="EJ111" i="5"/>
  <c r="EQ111" i="5" s="1"/>
  <c r="EJ105" i="5"/>
  <c r="EQ105" i="5" s="1"/>
  <c r="EJ109" i="5"/>
  <c r="EQ109" i="5" s="1"/>
  <c r="EJ98" i="5"/>
  <c r="EQ98" i="5" s="1"/>
  <c r="EJ104" i="5"/>
  <c r="EQ104" i="5" s="1"/>
  <c r="EJ108" i="5"/>
  <c r="EQ108" i="5" s="1"/>
  <c r="EJ112" i="5"/>
  <c r="EQ112" i="5" s="1"/>
  <c r="EJ102" i="5"/>
  <c r="EQ102" i="5" s="1"/>
  <c r="EF13" i="5"/>
  <c r="EF15" i="5"/>
  <c r="EF16" i="5"/>
  <c r="EF17" i="5"/>
  <c r="EF14" i="5"/>
  <c r="EF18" i="5"/>
  <c r="EF19" i="5"/>
  <c r="EF22" i="5"/>
  <c r="EF23" i="5"/>
  <c r="EF24" i="5"/>
  <c r="EF25" i="5"/>
  <c r="EF29" i="5"/>
  <c r="EF20" i="5"/>
  <c r="EF21" i="5"/>
  <c r="EF26" i="5"/>
  <c r="EF30" i="5"/>
  <c r="EF36" i="5"/>
  <c r="EF33" i="5"/>
  <c r="EF27" i="5"/>
  <c r="EF28" i="5"/>
  <c r="EF40" i="5"/>
  <c r="EF32" i="5"/>
  <c r="EF37" i="5"/>
  <c r="EF41" i="5"/>
  <c r="EF35" i="5"/>
  <c r="EF47" i="5"/>
  <c r="EF51" i="5"/>
  <c r="EF39" i="5"/>
  <c r="EF43" i="5"/>
  <c r="EF44" i="5"/>
  <c r="EF48" i="5"/>
  <c r="EF52" i="5"/>
  <c r="EF31" i="5"/>
  <c r="EF34" i="5"/>
  <c r="EF42" i="5"/>
  <c r="EF49" i="5"/>
  <c r="EF38" i="5"/>
  <c r="EF46" i="5"/>
  <c r="EF50" i="5"/>
  <c r="EF56" i="5"/>
  <c r="EF45" i="5"/>
  <c r="EF53" i="5"/>
  <c r="EF57" i="5"/>
  <c r="EF62" i="5"/>
  <c r="EF66" i="5"/>
  <c r="EF70" i="5"/>
  <c r="EF74" i="5"/>
  <c r="EF63" i="5"/>
  <c r="EF54" i="5"/>
  <c r="EF55" i="5"/>
  <c r="EF58" i="5"/>
  <c r="EF59" i="5"/>
  <c r="EF60" i="5"/>
  <c r="EF64" i="5"/>
  <c r="EF68" i="5"/>
  <c r="EF72" i="5"/>
  <c r="EF77" i="5"/>
  <c r="EF81" i="5"/>
  <c r="EF85" i="5"/>
  <c r="EF69" i="5"/>
  <c r="EF73" i="5"/>
  <c r="EF78" i="5"/>
  <c r="EF82" i="5"/>
  <c r="EF86" i="5"/>
  <c r="EF61" i="5"/>
  <c r="EF65" i="5"/>
  <c r="EF79" i="5"/>
  <c r="EF83" i="5"/>
  <c r="EF87" i="5"/>
  <c r="EF71" i="5"/>
  <c r="EF80" i="5"/>
  <c r="EF90" i="5"/>
  <c r="EF94" i="5"/>
  <c r="EF98" i="5"/>
  <c r="EF102" i="5"/>
  <c r="EF67" i="5"/>
  <c r="EF88" i="5"/>
  <c r="EF91" i="5"/>
  <c r="EF75" i="5"/>
  <c r="EF76" i="5"/>
  <c r="EF84" i="5"/>
  <c r="EF92" i="5"/>
  <c r="EF96" i="5"/>
  <c r="EF100" i="5"/>
  <c r="EF97" i="5"/>
  <c r="EF101" i="5"/>
  <c r="EF89" i="5"/>
  <c r="EF93" i="5"/>
  <c r="EF95" i="5"/>
  <c r="EF99" i="5"/>
  <c r="EF103" i="5"/>
  <c r="EF104" i="5"/>
  <c r="EF105" i="5"/>
  <c r="EF109" i="5"/>
  <c r="EF108" i="5"/>
  <c r="EF106" i="5"/>
  <c r="EF110" i="5"/>
  <c r="EF112" i="5"/>
  <c r="EF107" i="5"/>
  <c r="EF111" i="5"/>
  <c r="DH15" i="5"/>
  <c r="DH16" i="5"/>
  <c r="DH17" i="5"/>
  <c r="DH18" i="5"/>
  <c r="DH19" i="5"/>
  <c r="DH21" i="5"/>
  <c r="DH22" i="5"/>
  <c r="DH25" i="5"/>
  <c r="DH29" i="5"/>
  <c r="DH14" i="5"/>
  <c r="DH20" i="5"/>
  <c r="DH23" i="5"/>
  <c r="DH26" i="5"/>
  <c r="DH30" i="5"/>
  <c r="DH24" i="5"/>
  <c r="DH31" i="5"/>
  <c r="DH36" i="5"/>
  <c r="DH28" i="5"/>
  <c r="DH32" i="5"/>
  <c r="DH33" i="5"/>
  <c r="DH35" i="5"/>
  <c r="DH40" i="5"/>
  <c r="DH27" i="5"/>
  <c r="DH37" i="5"/>
  <c r="DH41" i="5"/>
  <c r="DH38" i="5"/>
  <c r="DH43" i="5"/>
  <c r="DH47" i="5"/>
  <c r="DH51" i="5"/>
  <c r="DH44" i="5"/>
  <c r="DH48" i="5"/>
  <c r="DH52" i="5"/>
  <c r="DH34" i="5"/>
  <c r="DH39" i="5"/>
  <c r="DH49" i="5"/>
  <c r="DH56" i="5"/>
  <c r="DH42" i="5"/>
  <c r="DH53" i="5"/>
  <c r="DH57" i="5"/>
  <c r="DH50" i="5"/>
  <c r="DH55" i="5"/>
  <c r="DH62" i="5"/>
  <c r="DH66" i="5"/>
  <c r="DH70" i="5"/>
  <c r="DH74" i="5"/>
  <c r="DH46" i="5"/>
  <c r="DH59" i="5"/>
  <c r="DH63" i="5"/>
  <c r="DH60" i="5"/>
  <c r="DH64" i="5"/>
  <c r="DH68" i="5"/>
  <c r="DH72" i="5"/>
  <c r="DH67" i="5"/>
  <c r="DH71" i="5"/>
  <c r="DH75" i="5"/>
  <c r="DH77" i="5"/>
  <c r="DH81" i="5"/>
  <c r="DH85" i="5"/>
  <c r="DH89" i="5"/>
  <c r="DH54" i="5"/>
  <c r="DH78" i="5"/>
  <c r="DH82" i="5"/>
  <c r="DH86" i="5"/>
  <c r="DH45" i="5"/>
  <c r="DH58" i="5"/>
  <c r="DH61" i="5"/>
  <c r="DH65" i="5"/>
  <c r="DH69" i="5"/>
  <c r="DH73" i="5"/>
  <c r="DH79" i="5"/>
  <c r="DH83" i="5"/>
  <c r="DH87" i="5"/>
  <c r="DH80" i="5"/>
  <c r="DH90" i="5"/>
  <c r="DH94" i="5"/>
  <c r="DH98" i="5"/>
  <c r="DH102" i="5"/>
  <c r="DH91" i="5"/>
  <c r="DH76" i="5"/>
  <c r="DH84" i="5"/>
  <c r="DH92" i="5"/>
  <c r="DH96" i="5"/>
  <c r="DH100" i="5"/>
  <c r="DH97" i="5"/>
  <c r="DH88" i="5"/>
  <c r="DH93" i="5"/>
  <c r="DH95" i="5"/>
  <c r="DH105" i="5"/>
  <c r="DH109" i="5"/>
  <c r="DH101" i="5"/>
  <c r="DH106" i="5"/>
  <c r="DH110" i="5"/>
  <c r="DH108" i="5"/>
  <c r="DH99" i="5"/>
  <c r="DH103" i="5"/>
  <c r="DH107" i="5"/>
  <c r="DH111" i="5"/>
  <c r="DH104" i="5"/>
  <c r="DH112" i="5"/>
  <c r="FD13" i="5"/>
  <c r="EN13" i="5"/>
  <c r="DH13" i="5"/>
  <c r="DR13" i="5"/>
  <c r="EJ13" i="5"/>
  <c r="DQ13" i="5"/>
  <c r="EI13" i="5"/>
  <c r="EF15" i="4"/>
  <c r="EF16" i="4"/>
  <c r="EF17" i="4"/>
  <c r="EF14" i="4"/>
  <c r="EF18" i="4"/>
  <c r="EF22" i="4"/>
  <c r="EF23" i="4"/>
  <c r="EF20" i="4"/>
  <c r="EF24" i="4"/>
  <c r="EF25" i="4"/>
  <c r="EF19" i="4"/>
  <c r="EF26" i="4"/>
  <c r="EF28" i="4"/>
  <c r="EF29" i="4"/>
  <c r="EF21" i="4"/>
  <c r="EF30" i="4"/>
  <c r="EF34" i="4"/>
  <c r="EF38" i="4"/>
  <c r="EF27" i="4"/>
  <c r="EF31" i="4"/>
  <c r="EF32" i="4"/>
  <c r="EF35" i="4"/>
  <c r="EF33" i="4"/>
  <c r="EF36" i="4"/>
  <c r="EF37" i="4"/>
  <c r="EF41" i="4"/>
  <c r="EF42" i="4"/>
  <c r="EF43" i="4"/>
  <c r="EF48" i="4"/>
  <c r="EF39" i="4"/>
  <c r="EF44" i="4"/>
  <c r="EF49" i="4"/>
  <c r="EF46" i="4"/>
  <c r="EF50" i="4"/>
  <c r="EF51" i="4"/>
  <c r="EF53" i="4"/>
  <c r="EF57" i="4"/>
  <c r="EF61" i="4"/>
  <c r="EF65" i="4"/>
  <c r="EF69" i="4"/>
  <c r="EF54" i="4"/>
  <c r="EF58" i="4"/>
  <c r="EF45" i="4"/>
  <c r="EF47" i="4"/>
  <c r="EF55" i="4"/>
  <c r="EF59" i="4"/>
  <c r="EF63" i="4"/>
  <c r="EF67" i="4"/>
  <c r="EF72" i="4"/>
  <c r="EF76" i="4"/>
  <c r="EF80" i="4"/>
  <c r="EF40" i="4"/>
  <c r="EF62" i="4"/>
  <c r="EF66" i="4"/>
  <c r="EF52" i="4"/>
  <c r="EF56" i="4"/>
  <c r="EF60" i="4"/>
  <c r="EF70" i="4"/>
  <c r="EF74" i="4"/>
  <c r="EF78" i="4"/>
  <c r="EF82" i="4"/>
  <c r="EF73" i="4"/>
  <c r="EF77" i="4"/>
  <c r="EF81" i="4"/>
  <c r="EF85" i="4"/>
  <c r="EF89" i="4"/>
  <c r="EF93" i="4"/>
  <c r="EF97" i="4"/>
  <c r="EF101" i="4"/>
  <c r="EF105" i="4"/>
  <c r="EF109" i="4"/>
  <c r="EF94" i="4"/>
  <c r="EF98" i="4"/>
  <c r="EF86" i="4"/>
  <c r="EF90" i="4"/>
  <c r="EF68" i="4"/>
  <c r="EF71" i="4"/>
  <c r="EF75" i="4"/>
  <c r="EF79" i="4"/>
  <c r="EF83" i="4"/>
  <c r="EF87" i="4"/>
  <c r="EF91" i="4"/>
  <c r="EF95" i="4"/>
  <c r="EF99" i="4"/>
  <c r="EF103" i="4"/>
  <c r="EF107" i="4"/>
  <c r="EF111" i="4"/>
  <c r="EF13" i="4"/>
  <c r="EF84" i="4"/>
  <c r="EF88" i="4"/>
  <c r="EF92" i="4"/>
  <c r="EF102" i="4"/>
  <c r="EF106" i="4"/>
  <c r="EF96" i="4"/>
  <c r="EF100" i="4"/>
  <c r="EF104" i="4"/>
  <c r="EF108" i="4"/>
  <c r="EF64" i="4"/>
  <c r="EF112" i="4"/>
  <c r="EF110" i="4"/>
  <c r="DH15" i="4"/>
  <c r="DH16" i="4"/>
  <c r="DH17" i="4"/>
  <c r="DH18" i="4"/>
  <c r="DH22" i="4"/>
  <c r="DH23" i="4"/>
  <c r="DH20" i="4"/>
  <c r="DH24" i="4"/>
  <c r="DH25" i="4"/>
  <c r="DH26" i="4"/>
  <c r="DH29" i="4"/>
  <c r="DH30" i="4"/>
  <c r="DH28" i="4"/>
  <c r="DH34" i="4"/>
  <c r="DH38" i="4"/>
  <c r="DH21" i="4"/>
  <c r="DH35" i="4"/>
  <c r="DH32" i="4"/>
  <c r="DH41" i="4"/>
  <c r="DH31" i="4"/>
  <c r="DH36" i="4"/>
  <c r="DH39" i="4"/>
  <c r="DH42" i="4"/>
  <c r="DH48" i="4"/>
  <c r="DH33" i="4"/>
  <c r="DH40" i="4"/>
  <c r="DH43" i="4"/>
  <c r="DH49" i="4"/>
  <c r="DH19" i="4"/>
  <c r="DH27" i="4"/>
  <c r="DH45" i="4"/>
  <c r="DH46" i="4"/>
  <c r="DH50" i="4"/>
  <c r="DH51" i="4"/>
  <c r="DH53" i="4"/>
  <c r="DH57" i="4"/>
  <c r="DH61" i="4"/>
  <c r="DH65" i="4"/>
  <c r="DH69" i="4"/>
  <c r="DH44" i="4"/>
  <c r="DH54" i="4"/>
  <c r="DH58" i="4"/>
  <c r="DH37" i="4"/>
  <c r="DH47" i="4"/>
  <c r="DH55" i="4"/>
  <c r="DH59" i="4"/>
  <c r="DH63" i="4"/>
  <c r="DH67" i="4"/>
  <c r="DH64" i="4"/>
  <c r="DH68" i="4"/>
  <c r="DH72" i="4"/>
  <c r="DH76" i="4"/>
  <c r="DH80" i="4"/>
  <c r="DH52" i="4"/>
  <c r="DH56" i="4"/>
  <c r="DH60" i="4"/>
  <c r="DH62" i="4"/>
  <c r="DH66" i="4"/>
  <c r="DH70" i="4"/>
  <c r="DH74" i="4"/>
  <c r="DH78" i="4"/>
  <c r="DH82" i="4"/>
  <c r="DH85" i="4"/>
  <c r="DH89" i="4"/>
  <c r="DH93" i="4"/>
  <c r="DH97" i="4"/>
  <c r="DH101" i="4"/>
  <c r="DH105" i="4"/>
  <c r="DH109" i="4"/>
  <c r="DH98" i="4"/>
  <c r="DH73" i="4"/>
  <c r="DH77" i="4"/>
  <c r="DH81" i="4"/>
  <c r="DH86" i="4"/>
  <c r="DH90" i="4"/>
  <c r="DH94" i="4"/>
  <c r="DH87" i="4"/>
  <c r="DH91" i="4"/>
  <c r="DH95" i="4"/>
  <c r="DH99" i="4"/>
  <c r="DH103" i="4"/>
  <c r="DH107" i="4"/>
  <c r="DH111" i="4"/>
  <c r="DH79" i="4"/>
  <c r="DH84" i="4"/>
  <c r="DH88" i="4"/>
  <c r="DH92" i="4"/>
  <c r="DH83" i="4"/>
  <c r="DH102" i="4"/>
  <c r="DH71" i="4"/>
  <c r="DH96" i="4"/>
  <c r="DH14" i="4"/>
  <c r="DH75" i="4"/>
  <c r="DH100" i="4"/>
  <c r="DH104" i="4"/>
  <c r="DH110" i="4"/>
  <c r="DH106" i="4"/>
  <c r="DH108" i="4"/>
  <c r="DH112" i="4"/>
  <c r="DH13" i="4"/>
  <c r="CR13" i="4"/>
  <c r="DJ14" i="4"/>
  <c r="DQ14" i="4" s="1"/>
  <c r="DJ15" i="4"/>
  <c r="DQ15" i="4" s="1"/>
  <c r="DJ16" i="4"/>
  <c r="DQ16" i="4" s="1"/>
  <c r="DJ19" i="4"/>
  <c r="DQ19" i="4" s="1"/>
  <c r="DJ17" i="4"/>
  <c r="DQ17" i="4" s="1"/>
  <c r="DJ18" i="4"/>
  <c r="DQ18" i="4" s="1"/>
  <c r="DJ21" i="4"/>
  <c r="DQ21" i="4" s="1"/>
  <c r="DJ22" i="4"/>
  <c r="DQ22" i="4" s="1"/>
  <c r="DJ23" i="4"/>
  <c r="DQ23" i="4" s="1"/>
  <c r="DJ20" i="4"/>
  <c r="DQ20" i="4" s="1"/>
  <c r="DJ27" i="4"/>
  <c r="DQ27" i="4" s="1"/>
  <c r="DJ28" i="4"/>
  <c r="DQ28" i="4" s="1"/>
  <c r="DJ25" i="4"/>
  <c r="DQ25" i="4" s="1"/>
  <c r="DJ32" i="4"/>
  <c r="DQ32" i="4" s="1"/>
  <c r="DJ29" i="4"/>
  <c r="DQ29" i="4" s="1"/>
  <c r="DJ26" i="4"/>
  <c r="DQ26" i="4" s="1"/>
  <c r="DJ30" i="4"/>
  <c r="DQ30" i="4" s="1"/>
  <c r="DJ33" i="4"/>
  <c r="DQ33" i="4" s="1"/>
  <c r="DJ37" i="4"/>
  <c r="DQ37" i="4" s="1"/>
  <c r="DJ34" i="4"/>
  <c r="DQ34" i="4" s="1"/>
  <c r="DJ38" i="4"/>
  <c r="DQ38" i="4" s="1"/>
  <c r="DJ44" i="4"/>
  <c r="DQ44" i="4" s="1"/>
  <c r="DJ24" i="4"/>
  <c r="DQ24" i="4" s="1"/>
  <c r="DJ41" i="4"/>
  <c r="DQ41" i="4" s="1"/>
  <c r="DJ45" i="4"/>
  <c r="DQ45" i="4" s="1"/>
  <c r="DJ47" i="4"/>
  <c r="DQ47" i="4" s="1"/>
  <c r="DJ51" i="4"/>
  <c r="DQ51" i="4" s="1"/>
  <c r="DJ42" i="4"/>
  <c r="DQ42" i="4" s="1"/>
  <c r="DJ48" i="4"/>
  <c r="DQ48" i="4" s="1"/>
  <c r="DJ39" i="4"/>
  <c r="DQ39" i="4" s="1"/>
  <c r="DJ40" i="4"/>
  <c r="DQ40" i="4" s="1"/>
  <c r="DJ43" i="4"/>
  <c r="DQ43" i="4" s="1"/>
  <c r="DJ49" i="4"/>
  <c r="DQ49" i="4" s="1"/>
  <c r="DJ50" i="4"/>
  <c r="DQ50" i="4" s="1"/>
  <c r="DJ52" i="4"/>
  <c r="DQ52" i="4" s="1"/>
  <c r="DJ56" i="4"/>
  <c r="DQ56" i="4" s="1"/>
  <c r="DJ60" i="4"/>
  <c r="DQ60" i="4" s="1"/>
  <c r="DJ64" i="4"/>
  <c r="DQ64" i="4" s="1"/>
  <c r="DJ68" i="4"/>
  <c r="DQ68" i="4" s="1"/>
  <c r="DJ53" i="4"/>
  <c r="DQ53" i="4" s="1"/>
  <c r="DJ57" i="4"/>
  <c r="DQ57" i="4" s="1"/>
  <c r="DJ61" i="4"/>
  <c r="DQ61" i="4" s="1"/>
  <c r="DJ31" i="4"/>
  <c r="DQ31" i="4" s="1"/>
  <c r="DJ46" i="4"/>
  <c r="DQ46" i="4" s="1"/>
  <c r="DJ54" i="4"/>
  <c r="DQ54" i="4" s="1"/>
  <c r="DJ58" i="4"/>
  <c r="DQ58" i="4" s="1"/>
  <c r="DJ62" i="4"/>
  <c r="DQ62" i="4" s="1"/>
  <c r="DJ66" i="4"/>
  <c r="DQ66" i="4" s="1"/>
  <c r="DJ36" i="4"/>
  <c r="DQ36" i="4" s="1"/>
  <c r="DJ71" i="4"/>
  <c r="DQ71" i="4" s="1"/>
  <c r="DJ75" i="4"/>
  <c r="DQ75" i="4" s="1"/>
  <c r="DJ79" i="4"/>
  <c r="DQ79" i="4" s="1"/>
  <c r="DJ83" i="4"/>
  <c r="DQ83" i="4" s="1"/>
  <c r="DJ59" i="4"/>
  <c r="DQ59" i="4" s="1"/>
  <c r="DJ63" i="4"/>
  <c r="DQ63" i="4" s="1"/>
  <c r="DJ35" i="4"/>
  <c r="DQ35" i="4" s="1"/>
  <c r="DJ73" i="4"/>
  <c r="DQ73" i="4" s="1"/>
  <c r="DJ77" i="4"/>
  <c r="DQ77" i="4" s="1"/>
  <c r="DJ81" i="4"/>
  <c r="DQ81" i="4" s="1"/>
  <c r="DJ70" i="4"/>
  <c r="DQ70" i="4" s="1"/>
  <c r="DJ74" i="4"/>
  <c r="DQ74" i="4" s="1"/>
  <c r="DJ78" i="4"/>
  <c r="DQ78" i="4" s="1"/>
  <c r="DJ82" i="4"/>
  <c r="DQ82" i="4" s="1"/>
  <c r="DJ84" i="4"/>
  <c r="DQ84" i="4" s="1"/>
  <c r="DJ88" i="4"/>
  <c r="DQ88" i="4" s="1"/>
  <c r="DJ92" i="4"/>
  <c r="DQ92" i="4" s="1"/>
  <c r="DJ96" i="4"/>
  <c r="DQ96" i="4" s="1"/>
  <c r="DJ100" i="4"/>
  <c r="DQ100" i="4" s="1"/>
  <c r="DJ104" i="4"/>
  <c r="DQ104" i="4" s="1"/>
  <c r="DJ108" i="4"/>
  <c r="DQ108" i="4" s="1"/>
  <c r="DJ112" i="4"/>
  <c r="DQ112" i="4" s="1"/>
  <c r="DJ97" i="4"/>
  <c r="DQ97" i="4" s="1"/>
  <c r="DJ67" i="4"/>
  <c r="DQ67" i="4" s="1"/>
  <c r="DJ69" i="4"/>
  <c r="DQ69" i="4" s="1"/>
  <c r="DJ85" i="4"/>
  <c r="DQ85" i="4" s="1"/>
  <c r="DJ89" i="4"/>
  <c r="DQ89" i="4" s="1"/>
  <c r="DJ93" i="4"/>
  <c r="DQ93" i="4" s="1"/>
  <c r="DJ55" i="4"/>
  <c r="DQ55" i="4" s="1"/>
  <c r="DJ65" i="4"/>
  <c r="DQ65" i="4" s="1"/>
  <c r="DJ72" i="4"/>
  <c r="DQ72" i="4" s="1"/>
  <c r="DJ76" i="4"/>
  <c r="DQ76" i="4" s="1"/>
  <c r="DJ80" i="4"/>
  <c r="DQ80" i="4" s="1"/>
  <c r="DJ86" i="4"/>
  <c r="DQ86" i="4" s="1"/>
  <c r="DJ90" i="4"/>
  <c r="DQ90" i="4" s="1"/>
  <c r="DJ94" i="4"/>
  <c r="DQ94" i="4" s="1"/>
  <c r="DJ98" i="4"/>
  <c r="DQ98" i="4" s="1"/>
  <c r="DJ102" i="4"/>
  <c r="DQ102" i="4" s="1"/>
  <c r="DJ106" i="4"/>
  <c r="DQ106" i="4" s="1"/>
  <c r="DJ110" i="4"/>
  <c r="DQ110" i="4" s="1"/>
  <c r="DJ13" i="4"/>
  <c r="DJ87" i="4"/>
  <c r="DQ87" i="4" s="1"/>
  <c r="DJ91" i="4"/>
  <c r="DQ91" i="4" s="1"/>
  <c r="DJ99" i="4"/>
  <c r="DQ99" i="4" s="1"/>
  <c r="DJ103" i="4"/>
  <c r="DQ103" i="4" s="1"/>
  <c r="DJ107" i="4"/>
  <c r="DQ107" i="4" s="1"/>
  <c r="DJ95" i="4"/>
  <c r="DQ95" i="4" s="1"/>
  <c r="DJ101" i="4"/>
  <c r="DQ101" i="4" s="1"/>
  <c r="DJ105" i="4"/>
  <c r="DQ105" i="4" s="1"/>
  <c r="DJ109" i="4"/>
  <c r="DQ109" i="4" s="1"/>
  <c r="DJ111" i="4"/>
  <c r="DQ111" i="4" s="1"/>
  <c r="DO13" i="4"/>
  <c r="EE16" i="4"/>
  <c r="EN16" i="4" s="1"/>
  <c r="EE14" i="4"/>
  <c r="EN14" i="4" s="1"/>
  <c r="EE15" i="4"/>
  <c r="EN15" i="4" s="1"/>
  <c r="EE17" i="4"/>
  <c r="EN17" i="4" s="1"/>
  <c r="EE18" i="4"/>
  <c r="EN18" i="4" s="1"/>
  <c r="EE19" i="4"/>
  <c r="EN19" i="4" s="1"/>
  <c r="EE23" i="4"/>
  <c r="EN23" i="4" s="1"/>
  <c r="EE20" i="4"/>
  <c r="EN20" i="4" s="1"/>
  <c r="EE24" i="4"/>
  <c r="EN24" i="4" s="1"/>
  <c r="EE21" i="4"/>
  <c r="EN21" i="4" s="1"/>
  <c r="EE25" i="4"/>
  <c r="EN25" i="4" s="1"/>
  <c r="EE22" i="4"/>
  <c r="EN22" i="4" s="1"/>
  <c r="EE26" i="4"/>
  <c r="EN26" i="4" s="1"/>
  <c r="EE27" i="4"/>
  <c r="EN27" i="4" s="1"/>
  <c r="EE30" i="4"/>
  <c r="EN30" i="4" s="1"/>
  <c r="EE31" i="4"/>
  <c r="EN31" i="4" s="1"/>
  <c r="EE32" i="4"/>
  <c r="EN32" i="4" s="1"/>
  <c r="EE35" i="4"/>
  <c r="EN35" i="4" s="1"/>
  <c r="EE39" i="4"/>
  <c r="EN39" i="4" s="1"/>
  <c r="EE29" i="4"/>
  <c r="EN29" i="4" s="1"/>
  <c r="EE36" i="4"/>
  <c r="EN36" i="4" s="1"/>
  <c r="EE34" i="4"/>
  <c r="EN34" i="4" s="1"/>
  <c r="EE38" i="4"/>
  <c r="EN38" i="4" s="1"/>
  <c r="EE42" i="4"/>
  <c r="EN42" i="4" s="1"/>
  <c r="EE43" i="4"/>
  <c r="EN43" i="4" s="1"/>
  <c r="EE28" i="4"/>
  <c r="EN28" i="4" s="1"/>
  <c r="EE33" i="4"/>
  <c r="EN33" i="4" s="1"/>
  <c r="EE41" i="4"/>
  <c r="EN41" i="4" s="1"/>
  <c r="EE44" i="4"/>
  <c r="EN44" i="4" s="1"/>
  <c r="EE49" i="4"/>
  <c r="EN49" i="4" s="1"/>
  <c r="EE46" i="4"/>
  <c r="EN46" i="4" s="1"/>
  <c r="EE50" i="4"/>
  <c r="EN50" i="4" s="1"/>
  <c r="EE37" i="4"/>
  <c r="EN37" i="4" s="1"/>
  <c r="EE40" i="4"/>
  <c r="EN40" i="4" s="1"/>
  <c r="EE45" i="4"/>
  <c r="EN45" i="4" s="1"/>
  <c r="EE47" i="4"/>
  <c r="EN47" i="4" s="1"/>
  <c r="EE51" i="4"/>
  <c r="EN51" i="4" s="1"/>
  <c r="EE48" i="4"/>
  <c r="EN48" i="4" s="1"/>
  <c r="EE54" i="4"/>
  <c r="EN54" i="4" s="1"/>
  <c r="EE58" i="4"/>
  <c r="EN58" i="4" s="1"/>
  <c r="EE62" i="4"/>
  <c r="EN62" i="4" s="1"/>
  <c r="EE66" i="4"/>
  <c r="EN66" i="4" s="1"/>
  <c r="EE55" i="4"/>
  <c r="EN55" i="4" s="1"/>
  <c r="EE59" i="4"/>
  <c r="EN59" i="4" s="1"/>
  <c r="EE52" i="4"/>
  <c r="EN52" i="4" s="1"/>
  <c r="EE56" i="4"/>
  <c r="EN56" i="4" s="1"/>
  <c r="EE60" i="4"/>
  <c r="EN60" i="4" s="1"/>
  <c r="EE64" i="4"/>
  <c r="EN64" i="4" s="1"/>
  <c r="EE68" i="4"/>
  <c r="EN68" i="4" s="1"/>
  <c r="EE53" i="4"/>
  <c r="EN53" i="4" s="1"/>
  <c r="EE65" i="4"/>
  <c r="EN65" i="4" s="1"/>
  <c r="EE69" i="4"/>
  <c r="EN69" i="4" s="1"/>
  <c r="EE73" i="4"/>
  <c r="EN73" i="4" s="1"/>
  <c r="EE77" i="4"/>
  <c r="EN77" i="4" s="1"/>
  <c r="EE81" i="4"/>
  <c r="EN81" i="4" s="1"/>
  <c r="EE57" i="4"/>
  <c r="EN57" i="4" s="1"/>
  <c r="EE61" i="4"/>
  <c r="EN61" i="4" s="1"/>
  <c r="EE63" i="4"/>
  <c r="EN63" i="4" s="1"/>
  <c r="EE67" i="4"/>
  <c r="EN67" i="4" s="1"/>
  <c r="EE71" i="4"/>
  <c r="EN71" i="4" s="1"/>
  <c r="EE75" i="4"/>
  <c r="EN75" i="4" s="1"/>
  <c r="EE79" i="4"/>
  <c r="EN79" i="4" s="1"/>
  <c r="EE83" i="4"/>
  <c r="EN83" i="4" s="1"/>
  <c r="EE86" i="4"/>
  <c r="EN86" i="4" s="1"/>
  <c r="EE90" i="4"/>
  <c r="EN90" i="4" s="1"/>
  <c r="EE94" i="4"/>
  <c r="EN94" i="4" s="1"/>
  <c r="EE98" i="4"/>
  <c r="EN98" i="4" s="1"/>
  <c r="EE102" i="4"/>
  <c r="EN102" i="4" s="1"/>
  <c r="EE106" i="4"/>
  <c r="EN106" i="4" s="1"/>
  <c r="EE110" i="4"/>
  <c r="EN110" i="4" s="1"/>
  <c r="EE95" i="4"/>
  <c r="EN95" i="4" s="1"/>
  <c r="EE99" i="4"/>
  <c r="EN99" i="4" s="1"/>
  <c r="EE70" i="4"/>
  <c r="EN70" i="4" s="1"/>
  <c r="EE74" i="4"/>
  <c r="EN74" i="4" s="1"/>
  <c r="EE78" i="4"/>
  <c r="EN78" i="4" s="1"/>
  <c r="EE82" i="4"/>
  <c r="EN82" i="4" s="1"/>
  <c r="EE87" i="4"/>
  <c r="EN87" i="4" s="1"/>
  <c r="EE91" i="4"/>
  <c r="EN91" i="4" s="1"/>
  <c r="EE84" i="4"/>
  <c r="EN84" i="4" s="1"/>
  <c r="EE88" i="4"/>
  <c r="EN88" i="4" s="1"/>
  <c r="EE92" i="4"/>
  <c r="EN92" i="4" s="1"/>
  <c r="EE96" i="4"/>
  <c r="EN96" i="4" s="1"/>
  <c r="EE100" i="4"/>
  <c r="EN100" i="4" s="1"/>
  <c r="EE104" i="4"/>
  <c r="EN104" i="4" s="1"/>
  <c r="EE108" i="4"/>
  <c r="EN108" i="4" s="1"/>
  <c r="EE112" i="4"/>
  <c r="EN112" i="4" s="1"/>
  <c r="EE72" i="4"/>
  <c r="EN72" i="4" s="1"/>
  <c r="EE85" i="4"/>
  <c r="EN85" i="4" s="1"/>
  <c r="EE89" i="4"/>
  <c r="EN89" i="4" s="1"/>
  <c r="EE93" i="4"/>
  <c r="EN93" i="4" s="1"/>
  <c r="EE76" i="4"/>
  <c r="EN76" i="4" s="1"/>
  <c r="EE103" i="4"/>
  <c r="EN103" i="4" s="1"/>
  <c r="EE80" i="4"/>
  <c r="EN80" i="4" s="1"/>
  <c r="EE97" i="4"/>
  <c r="EN97" i="4" s="1"/>
  <c r="EE105" i="4"/>
  <c r="EN105" i="4" s="1"/>
  <c r="EE107" i="4"/>
  <c r="EN107" i="4" s="1"/>
  <c r="EE111" i="4"/>
  <c r="EN111" i="4" s="1"/>
  <c r="EE101" i="4"/>
  <c r="EN101" i="4" s="1"/>
  <c r="EE109" i="4"/>
  <c r="EN109" i="4" s="1"/>
  <c r="EE13" i="4"/>
  <c r="CS13" i="4"/>
  <c r="DK14" i="4"/>
  <c r="DR14" i="4" s="1"/>
  <c r="DK15" i="4"/>
  <c r="DR15" i="4" s="1"/>
  <c r="DK17" i="4"/>
  <c r="DR17" i="4" s="1"/>
  <c r="DK16" i="4"/>
  <c r="DR16" i="4" s="1"/>
  <c r="DK18" i="4"/>
  <c r="DR18" i="4" s="1"/>
  <c r="DK19" i="4"/>
  <c r="DR19" i="4" s="1"/>
  <c r="DK20" i="4"/>
  <c r="DR20" i="4" s="1"/>
  <c r="DK21" i="4"/>
  <c r="DR21" i="4" s="1"/>
  <c r="DK22" i="4"/>
  <c r="DR22" i="4" s="1"/>
  <c r="DK24" i="4"/>
  <c r="DR24" i="4" s="1"/>
  <c r="DK26" i="4"/>
  <c r="DR26" i="4" s="1"/>
  <c r="DK27" i="4"/>
  <c r="DR27" i="4" s="1"/>
  <c r="DK28" i="4"/>
  <c r="DR28" i="4" s="1"/>
  <c r="DK31" i="4"/>
  <c r="DR31" i="4" s="1"/>
  <c r="DK32" i="4"/>
  <c r="DR32" i="4" s="1"/>
  <c r="DK29" i="4"/>
  <c r="DR29" i="4" s="1"/>
  <c r="DK36" i="4"/>
  <c r="DR36" i="4" s="1"/>
  <c r="DK40" i="4"/>
  <c r="DR40" i="4" s="1"/>
  <c r="DK25" i="4"/>
  <c r="DR25" i="4" s="1"/>
  <c r="DK30" i="4"/>
  <c r="DR30" i="4" s="1"/>
  <c r="DK33" i="4"/>
  <c r="DR33" i="4" s="1"/>
  <c r="DK37" i="4"/>
  <c r="DR37" i="4" s="1"/>
  <c r="DK35" i="4"/>
  <c r="DR35" i="4" s="1"/>
  <c r="DK43" i="4"/>
  <c r="DR43" i="4" s="1"/>
  <c r="DK44" i="4"/>
  <c r="DR44" i="4" s="1"/>
  <c r="DK46" i="4"/>
  <c r="DR46" i="4" s="1"/>
  <c r="DK50" i="4"/>
  <c r="DR50" i="4" s="1"/>
  <c r="DK38" i="4"/>
  <c r="DR38" i="4" s="1"/>
  <c r="DK47" i="4"/>
  <c r="DR47" i="4" s="1"/>
  <c r="DK51" i="4"/>
  <c r="DR51" i="4" s="1"/>
  <c r="DK23" i="4"/>
  <c r="DR23" i="4" s="1"/>
  <c r="DK42" i="4"/>
  <c r="DR42" i="4" s="1"/>
  <c r="DK48" i="4"/>
  <c r="DR48" i="4" s="1"/>
  <c r="DK41" i="4"/>
  <c r="DR41" i="4" s="1"/>
  <c r="DK55" i="4"/>
  <c r="DR55" i="4" s="1"/>
  <c r="DK59" i="4"/>
  <c r="DR59" i="4" s="1"/>
  <c r="DK63" i="4"/>
  <c r="DR63" i="4" s="1"/>
  <c r="DK67" i="4"/>
  <c r="DR67" i="4" s="1"/>
  <c r="DK34" i="4"/>
  <c r="DR34" i="4" s="1"/>
  <c r="DK52" i="4"/>
  <c r="DR52" i="4" s="1"/>
  <c r="DK56" i="4"/>
  <c r="DR56" i="4" s="1"/>
  <c r="DK60" i="4"/>
  <c r="DR60" i="4" s="1"/>
  <c r="DK39" i="4"/>
  <c r="DR39" i="4" s="1"/>
  <c r="DK53" i="4"/>
  <c r="DR53" i="4" s="1"/>
  <c r="DK57" i="4"/>
  <c r="DR57" i="4" s="1"/>
  <c r="DK61" i="4"/>
  <c r="DR61" i="4" s="1"/>
  <c r="DK65" i="4"/>
  <c r="DR65" i="4" s="1"/>
  <c r="DK69" i="4"/>
  <c r="DR69" i="4" s="1"/>
  <c r="DK70" i="4"/>
  <c r="DR70" i="4" s="1"/>
  <c r="DK74" i="4"/>
  <c r="DR74" i="4" s="1"/>
  <c r="DK78" i="4"/>
  <c r="DR78" i="4" s="1"/>
  <c r="DK82" i="4"/>
  <c r="DR82" i="4" s="1"/>
  <c r="DK64" i="4"/>
  <c r="DR64" i="4" s="1"/>
  <c r="DK45" i="4"/>
  <c r="DR45" i="4" s="1"/>
  <c r="DK49" i="4"/>
  <c r="DR49" i="4" s="1"/>
  <c r="DK54" i="4"/>
  <c r="DR54" i="4" s="1"/>
  <c r="DK58" i="4"/>
  <c r="DR58" i="4" s="1"/>
  <c r="DK72" i="4"/>
  <c r="DR72" i="4" s="1"/>
  <c r="DK76" i="4"/>
  <c r="DR76" i="4" s="1"/>
  <c r="DK80" i="4"/>
  <c r="DR80" i="4" s="1"/>
  <c r="DK62" i="4"/>
  <c r="DR62" i="4" s="1"/>
  <c r="DK71" i="4"/>
  <c r="DR71" i="4" s="1"/>
  <c r="DK75" i="4"/>
  <c r="DR75" i="4" s="1"/>
  <c r="DK79" i="4"/>
  <c r="DR79" i="4" s="1"/>
  <c r="DK83" i="4"/>
  <c r="DR83" i="4" s="1"/>
  <c r="DK87" i="4"/>
  <c r="DR87" i="4" s="1"/>
  <c r="DK91" i="4"/>
  <c r="DR91" i="4" s="1"/>
  <c r="DK95" i="4"/>
  <c r="DR95" i="4" s="1"/>
  <c r="DK99" i="4"/>
  <c r="DR99" i="4" s="1"/>
  <c r="DK103" i="4"/>
  <c r="DR103" i="4" s="1"/>
  <c r="DK107" i="4"/>
  <c r="DR107" i="4" s="1"/>
  <c r="DK111" i="4"/>
  <c r="DR111" i="4" s="1"/>
  <c r="DK92" i="4"/>
  <c r="DR92" i="4" s="1"/>
  <c r="DK84" i="4"/>
  <c r="DR84" i="4" s="1"/>
  <c r="DK88" i="4"/>
  <c r="DR88" i="4" s="1"/>
  <c r="DK96" i="4"/>
  <c r="DR96" i="4" s="1"/>
  <c r="DK68" i="4"/>
  <c r="DR68" i="4" s="1"/>
  <c r="DK73" i="4"/>
  <c r="DR73" i="4" s="1"/>
  <c r="DK77" i="4"/>
  <c r="DR77" i="4" s="1"/>
  <c r="DK81" i="4"/>
  <c r="DR81" i="4" s="1"/>
  <c r="DK85" i="4"/>
  <c r="DR85" i="4" s="1"/>
  <c r="DK89" i="4"/>
  <c r="DR89" i="4" s="1"/>
  <c r="DK93" i="4"/>
  <c r="DR93" i="4" s="1"/>
  <c r="DK97" i="4"/>
  <c r="DR97" i="4" s="1"/>
  <c r="DK101" i="4"/>
  <c r="DR101" i="4" s="1"/>
  <c r="DK105" i="4"/>
  <c r="DR105" i="4" s="1"/>
  <c r="DK109" i="4"/>
  <c r="DR109" i="4" s="1"/>
  <c r="DK66" i="4"/>
  <c r="DR66" i="4" s="1"/>
  <c r="DK100" i="4"/>
  <c r="DR100" i="4" s="1"/>
  <c r="DK104" i="4"/>
  <c r="DR104" i="4" s="1"/>
  <c r="DK108" i="4"/>
  <c r="DR108" i="4" s="1"/>
  <c r="DK94" i="4"/>
  <c r="DR94" i="4" s="1"/>
  <c r="DK102" i="4"/>
  <c r="DR102" i="4" s="1"/>
  <c r="DK106" i="4"/>
  <c r="DR106" i="4" s="1"/>
  <c r="DK86" i="4"/>
  <c r="DR86" i="4" s="1"/>
  <c r="DK98" i="4"/>
  <c r="DR98" i="4" s="1"/>
  <c r="DK110" i="4"/>
  <c r="DR110" i="4" s="1"/>
  <c r="DK90" i="4"/>
  <c r="DR90" i="4" s="1"/>
  <c r="DK112" i="4"/>
  <c r="DR112" i="4" s="1"/>
  <c r="DK13" i="4"/>
  <c r="F3" i="2"/>
  <c r="EI111" i="8" l="1"/>
  <c r="EP111" i="8" s="1"/>
  <c r="EI112" i="8"/>
  <c r="EP112" i="8" s="1"/>
  <c r="EI109" i="8"/>
  <c r="EP109" i="8" s="1"/>
  <c r="EI110" i="8"/>
  <c r="EP110" i="8" s="1"/>
  <c r="EI107" i="8"/>
  <c r="EP107" i="8" s="1"/>
  <c r="EI105" i="8"/>
  <c r="EP105" i="8" s="1"/>
  <c r="EI108" i="8"/>
  <c r="EP108" i="8" s="1"/>
  <c r="EI104" i="8"/>
  <c r="EP104" i="8" s="1"/>
  <c r="EI100" i="8"/>
  <c r="EP100" i="8" s="1"/>
  <c r="EI103" i="8"/>
  <c r="EP103" i="8" s="1"/>
  <c r="EI102" i="8"/>
  <c r="EP102" i="8" s="1"/>
  <c r="EI99" i="8"/>
  <c r="EP99" i="8" s="1"/>
  <c r="EI98" i="8"/>
  <c r="EP98" i="8" s="1"/>
  <c r="EI101" i="8"/>
  <c r="EP101" i="8" s="1"/>
  <c r="EI97" i="8"/>
  <c r="EP97" i="8" s="1"/>
  <c r="EI94" i="8"/>
  <c r="EP94" i="8" s="1"/>
  <c r="EI90" i="8"/>
  <c r="EP90" i="8" s="1"/>
  <c r="EI106" i="8"/>
  <c r="EP106" i="8" s="1"/>
  <c r="EI93" i="8"/>
  <c r="EP93" i="8" s="1"/>
  <c r="EI89" i="8"/>
  <c r="EP89" i="8" s="1"/>
  <c r="EI96" i="8"/>
  <c r="EP96" i="8" s="1"/>
  <c r="EI92" i="8"/>
  <c r="EP92" i="8" s="1"/>
  <c r="EI88" i="8"/>
  <c r="EP88" i="8" s="1"/>
  <c r="EI86" i="8"/>
  <c r="EP86" i="8" s="1"/>
  <c r="EI82" i="8"/>
  <c r="EP82" i="8" s="1"/>
  <c r="EI91" i="8"/>
  <c r="EP91" i="8" s="1"/>
  <c r="EI85" i="8"/>
  <c r="EP85" i="8" s="1"/>
  <c r="EI81" i="8"/>
  <c r="EP81" i="8" s="1"/>
  <c r="EI95" i="8"/>
  <c r="EP95" i="8" s="1"/>
  <c r="EI84" i="8"/>
  <c r="EP84" i="8" s="1"/>
  <c r="EI80" i="8"/>
  <c r="EP80" i="8" s="1"/>
  <c r="EI87" i="8"/>
  <c r="EP87" i="8" s="1"/>
  <c r="EI76" i="8"/>
  <c r="EP76" i="8" s="1"/>
  <c r="EI79" i="8"/>
  <c r="EP79" i="8" s="1"/>
  <c r="EI75" i="8"/>
  <c r="EP75" i="8" s="1"/>
  <c r="EI78" i="8"/>
  <c r="EP78" i="8" s="1"/>
  <c r="EI74" i="8"/>
  <c r="EP74" i="8" s="1"/>
  <c r="EI77" i="8"/>
  <c r="EP77" i="8" s="1"/>
  <c r="EI72" i="8"/>
  <c r="EP72" i="8" s="1"/>
  <c r="EI71" i="8"/>
  <c r="EP71" i="8" s="1"/>
  <c r="EI67" i="8"/>
  <c r="EP67" i="8" s="1"/>
  <c r="EI63" i="8"/>
  <c r="EP63" i="8" s="1"/>
  <c r="EI59" i="8"/>
  <c r="EP59" i="8" s="1"/>
  <c r="EI55" i="8"/>
  <c r="EP55" i="8" s="1"/>
  <c r="EI83" i="8"/>
  <c r="EP83" i="8" s="1"/>
  <c r="EI70" i="8"/>
  <c r="EP70" i="8" s="1"/>
  <c r="EI66" i="8"/>
  <c r="EP66" i="8" s="1"/>
  <c r="EI69" i="8"/>
  <c r="EP69" i="8" s="1"/>
  <c r="EI65" i="8"/>
  <c r="EP65" i="8" s="1"/>
  <c r="EI61" i="8"/>
  <c r="EP61" i="8" s="1"/>
  <c r="EI57" i="8"/>
  <c r="EP57" i="8" s="1"/>
  <c r="EI64" i="8"/>
  <c r="EP64" i="8" s="1"/>
  <c r="EI62" i="8"/>
  <c r="EP62" i="8" s="1"/>
  <c r="EI60" i="8"/>
  <c r="EP60" i="8" s="1"/>
  <c r="EI58" i="8"/>
  <c r="EP58" i="8" s="1"/>
  <c r="EI54" i="8"/>
  <c r="EP54" i="8" s="1"/>
  <c r="EI50" i="8"/>
  <c r="EP50" i="8" s="1"/>
  <c r="EI46" i="8"/>
  <c r="EP46" i="8" s="1"/>
  <c r="EI73" i="8"/>
  <c r="EP73" i="8" s="1"/>
  <c r="EI53" i="8"/>
  <c r="EP53" i="8" s="1"/>
  <c r="EI49" i="8"/>
  <c r="EP49" i="8" s="1"/>
  <c r="EI45" i="8"/>
  <c r="EP45" i="8" s="1"/>
  <c r="EI68" i="8"/>
  <c r="EP68" i="8" s="1"/>
  <c r="EI56" i="8"/>
  <c r="EP56" i="8" s="1"/>
  <c r="EI52" i="8"/>
  <c r="EP52" i="8" s="1"/>
  <c r="EI48" i="8"/>
  <c r="EP48" i="8" s="1"/>
  <c r="EI44" i="8"/>
  <c r="EP44" i="8" s="1"/>
  <c r="EI41" i="8"/>
  <c r="EP41" i="8" s="1"/>
  <c r="EI37" i="8"/>
  <c r="EP37" i="8" s="1"/>
  <c r="EI33" i="8"/>
  <c r="EP33" i="8" s="1"/>
  <c r="EI29" i="8"/>
  <c r="EP29" i="8" s="1"/>
  <c r="EI47" i="8"/>
  <c r="EP47" i="8" s="1"/>
  <c r="EI43" i="8"/>
  <c r="EP43" i="8" s="1"/>
  <c r="EI40" i="8"/>
  <c r="EP40" i="8" s="1"/>
  <c r="EI36" i="8"/>
  <c r="EP36" i="8" s="1"/>
  <c r="EI32" i="8"/>
  <c r="EP32" i="8" s="1"/>
  <c r="EI51" i="8"/>
  <c r="EP51" i="8" s="1"/>
  <c r="EI39" i="8"/>
  <c r="EP39" i="8" s="1"/>
  <c r="EI35" i="8"/>
  <c r="EP35" i="8" s="1"/>
  <c r="EI42" i="8"/>
  <c r="EP42" i="8" s="1"/>
  <c r="EI38" i="8"/>
  <c r="EP38" i="8" s="1"/>
  <c r="EI34" i="8"/>
  <c r="EP34" i="8" s="1"/>
  <c r="EI25" i="8"/>
  <c r="EP25" i="8" s="1"/>
  <c r="EI21" i="8"/>
  <c r="EP21" i="8" s="1"/>
  <c r="EI17" i="8"/>
  <c r="EP17" i="8" s="1"/>
  <c r="EI13" i="8"/>
  <c r="EI26" i="8"/>
  <c r="EP26" i="8" s="1"/>
  <c r="EI22" i="8"/>
  <c r="EP22" i="8" s="1"/>
  <c r="EI18" i="8"/>
  <c r="EP18" i="8" s="1"/>
  <c r="EI28" i="8"/>
  <c r="EP28" i="8" s="1"/>
  <c r="EI24" i="8"/>
  <c r="EP24" i="8" s="1"/>
  <c r="EI20" i="8"/>
  <c r="EP20" i="8" s="1"/>
  <c r="EI16" i="8"/>
  <c r="EP16" i="8" s="1"/>
  <c r="EI31" i="8"/>
  <c r="EP31" i="8" s="1"/>
  <c r="EI30" i="8"/>
  <c r="EP30" i="8" s="1"/>
  <c r="EI27" i="8"/>
  <c r="EP27" i="8" s="1"/>
  <c r="EI23" i="8"/>
  <c r="EP23" i="8" s="1"/>
  <c r="EI19" i="8"/>
  <c r="EP19" i="8" s="1"/>
  <c r="EI15" i="8"/>
  <c r="EP15" i="8" s="1"/>
  <c r="DQ13" i="8"/>
  <c r="EI14" i="8"/>
  <c r="EP14" i="8" s="1"/>
  <c r="EJ112" i="8"/>
  <c r="EQ112" i="8" s="1"/>
  <c r="EJ111" i="8"/>
  <c r="EQ111" i="8" s="1"/>
  <c r="EJ108" i="8"/>
  <c r="EQ108" i="8" s="1"/>
  <c r="EJ110" i="8"/>
  <c r="EQ110" i="8" s="1"/>
  <c r="EJ104" i="8"/>
  <c r="EQ104" i="8" s="1"/>
  <c r="EJ109" i="8"/>
  <c r="EQ109" i="8" s="1"/>
  <c r="EJ106" i="8"/>
  <c r="EQ106" i="8" s="1"/>
  <c r="EJ107" i="8"/>
  <c r="EQ107" i="8" s="1"/>
  <c r="EJ103" i="8"/>
  <c r="EQ103" i="8" s="1"/>
  <c r="EJ102" i="8"/>
  <c r="EQ102" i="8" s="1"/>
  <c r="EJ105" i="8"/>
  <c r="EQ105" i="8" s="1"/>
  <c r="EJ101" i="8"/>
  <c r="EQ101" i="8" s="1"/>
  <c r="EJ98" i="8"/>
  <c r="EQ98" i="8" s="1"/>
  <c r="EJ100" i="8"/>
  <c r="EQ100" i="8" s="1"/>
  <c r="EJ97" i="8"/>
  <c r="EQ97" i="8" s="1"/>
  <c r="EJ93" i="8"/>
  <c r="EQ93" i="8" s="1"/>
  <c r="EJ96" i="8"/>
  <c r="EQ96" i="8" s="1"/>
  <c r="EJ92" i="8"/>
  <c r="EQ92" i="8" s="1"/>
  <c r="EJ88" i="8"/>
  <c r="EQ88" i="8" s="1"/>
  <c r="EJ95" i="8"/>
  <c r="EQ95" i="8" s="1"/>
  <c r="EJ91" i="8"/>
  <c r="EQ91" i="8" s="1"/>
  <c r="EJ85" i="8"/>
  <c r="EQ85" i="8" s="1"/>
  <c r="EJ90" i="8"/>
  <c r="EQ90" i="8" s="1"/>
  <c r="EJ89" i="8"/>
  <c r="EQ89" i="8" s="1"/>
  <c r="EJ84" i="8"/>
  <c r="EQ84" i="8" s="1"/>
  <c r="EJ80" i="8"/>
  <c r="EQ80" i="8" s="1"/>
  <c r="EJ94" i="8"/>
  <c r="EQ94" i="8" s="1"/>
  <c r="EJ87" i="8"/>
  <c r="EQ87" i="8" s="1"/>
  <c r="EJ83" i="8"/>
  <c r="EQ83" i="8" s="1"/>
  <c r="EJ86" i="8"/>
  <c r="EQ86" i="8" s="1"/>
  <c r="EJ79" i="8"/>
  <c r="EQ79" i="8" s="1"/>
  <c r="EJ75" i="8"/>
  <c r="EQ75" i="8" s="1"/>
  <c r="EJ82" i="8"/>
  <c r="EQ82" i="8" s="1"/>
  <c r="EJ78" i="8"/>
  <c r="EQ78" i="8" s="1"/>
  <c r="EJ74" i="8"/>
  <c r="EQ74" i="8" s="1"/>
  <c r="EJ77" i="8"/>
  <c r="EQ77" i="8" s="1"/>
  <c r="EJ99" i="8"/>
  <c r="EQ99" i="8" s="1"/>
  <c r="EJ70" i="8"/>
  <c r="EQ70" i="8" s="1"/>
  <c r="EJ66" i="8"/>
  <c r="EQ66" i="8" s="1"/>
  <c r="EJ62" i="8"/>
  <c r="EQ62" i="8" s="1"/>
  <c r="EJ58" i="8"/>
  <c r="EQ58" i="8" s="1"/>
  <c r="EJ76" i="8"/>
  <c r="EQ76" i="8" s="1"/>
  <c r="EJ69" i="8"/>
  <c r="EQ69" i="8" s="1"/>
  <c r="EJ65" i="8"/>
  <c r="EQ65" i="8" s="1"/>
  <c r="EJ73" i="8"/>
  <c r="EQ73" i="8" s="1"/>
  <c r="EJ68" i="8"/>
  <c r="EQ68" i="8" s="1"/>
  <c r="EJ64" i="8"/>
  <c r="EQ64" i="8" s="1"/>
  <c r="EJ60" i="8"/>
  <c r="EQ60" i="8" s="1"/>
  <c r="EJ71" i="8"/>
  <c r="EQ71" i="8" s="1"/>
  <c r="EJ67" i="8"/>
  <c r="EQ67" i="8" s="1"/>
  <c r="EJ53" i="8"/>
  <c r="EQ53" i="8" s="1"/>
  <c r="EJ49" i="8"/>
  <c r="EQ49" i="8" s="1"/>
  <c r="EJ63" i="8"/>
  <c r="EQ63" i="8" s="1"/>
  <c r="EJ61" i="8"/>
  <c r="EQ61" i="8" s="1"/>
  <c r="EJ59" i="8"/>
  <c r="EQ59" i="8" s="1"/>
  <c r="EJ57" i="8"/>
  <c r="EQ57" i="8" s="1"/>
  <c r="EJ56" i="8"/>
  <c r="EQ56" i="8" s="1"/>
  <c r="EJ55" i="8"/>
  <c r="EQ55" i="8" s="1"/>
  <c r="EJ52" i="8"/>
  <c r="EQ52" i="8" s="1"/>
  <c r="EJ48" i="8"/>
  <c r="EQ48" i="8" s="1"/>
  <c r="EJ44" i="8"/>
  <c r="EQ44" i="8" s="1"/>
  <c r="EJ51" i="8"/>
  <c r="EQ51" i="8" s="1"/>
  <c r="EJ47" i="8"/>
  <c r="EQ47" i="8" s="1"/>
  <c r="EJ43" i="8"/>
  <c r="EQ43" i="8" s="1"/>
  <c r="EJ40" i="8"/>
  <c r="EQ40" i="8" s="1"/>
  <c r="EJ36" i="8"/>
  <c r="EQ36" i="8" s="1"/>
  <c r="EJ32" i="8"/>
  <c r="EQ32" i="8" s="1"/>
  <c r="EJ81" i="8"/>
  <c r="EQ81" i="8" s="1"/>
  <c r="EJ46" i="8"/>
  <c r="EQ46" i="8" s="1"/>
  <c r="EJ39" i="8"/>
  <c r="EQ39" i="8" s="1"/>
  <c r="EJ35" i="8"/>
  <c r="EQ35" i="8" s="1"/>
  <c r="EJ31" i="8"/>
  <c r="EQ31" i="8" s="1"/>
  <c r="EJ72" i="8"/>
  <c r="EQ72" i="8" s="1"/>
  <c r="EJ50" i="8"/>
  <c r="EQ50" i="8" s="1"/>
  <c r="EJ45" i="8"/>
  <c r="EQ45" i="8" s="1"/>
  <c r="EJ42" i="8"/>
  <c r="EQ42" i="8" s="1"/>
  <c r="EJ38" i="8"/>
  <c r="EQ38" i="8" s="1"/>
  <c r="EJ34" i="8"/>
  <c r="EQ34" i="8" s="1"/>
  <c r="EJ28" i="8"/>
  <c r="EQ28" i="8" s="1"/>
  <c r="EJ24" i="8"/>
  <c r="EQ24" i="8" s="1"/>
  <c r="EJ20" i="8"/>
  <c r="EQ20" i="8" s="1"/>
  <c r="EJ16" i="8"/>
  <c r="EQ16" i="8" s="1"/>
  <c r="EJ21" i="8"/>
  <c r="EQ21" i="8" s="1"/>
  <c r="EJ41" i="8"/>
  <c r="EQ41" i="8" s="1"/>
  <c r="EJ37" i="8"/>
  <c r="EQ37" i="8" s="1"/>
  <c r="EJ33" i="8"/>
  <c r="EQ33" i="8" s="1"/>
  <c r="EJ29" i="8"/>
  <c r="EQ29" i="8" s="1"/>
  <c r="EJ27" i="8"/>
  <c r="EQ27" i="8" s="1"/>
  <c r="EJ23" i="8"/>
  <c r="EQ23" i="8" s="1"/>
  <c r="EJ19" i="8"/>
  <c r="EQ19" i="8" s="1"/>
  <c r="EJ15" i="8"/>
  <c r="EQ15" i="8" s="1"/>
  <c r="DR13" i="8"/>
  <c r="EJ17" i="8"/>
  <c r="EQ17" i="8" s="1"/>
  <c r="EJ13" i="8"/>
  <c r="EJ54" i="8"/>
  <c r="EQ54" i="8" s="1"/>
  <c r="EJ30" i="8"/>
  <c r="EQ30" i="8" s="1"/>
  <c r="EJ26" i="8"/>
  <c r="EQ26" i="8" s="1"/>
  <c r="EJ22" i="8"/>
  <c r="EQ22" i="8" s="1"/>
  <c r="EJ18" i="8"/>
  <c r="EQ18" i="8" s="1"/>
  <c r="EJ14" i="8"/>
  <c r="EQ14" i="8" s="1"/>
  <c r="EJ25" i="8"/>
  <c r="EQ25" i="8" s="1"/>
  <c r="FF111" i="8"/>
  <c r="FF109" i="8"/>
  <c r="FF110" i="8"/>
  <c r="FF108" i="8"/>
  <c r="FF105" i="8"/>
  <c r="FF112" i="8"/>
  <c r="FF104" i="8"/>
  <c r="FF107" i="8"/>
  <c r="FF100" i="8"/>
  <c r="FF103" i="8"/>
  <c r="FF102" i="8"/>
  <c r="FF99" i="8"/>
  <c r="FF106" i="8"/>
  <c r="FF101" i="8"/>
  <c r="FF98" i="8"/>
  <c r="FF97" i="8"/>
  <c r="FF94" i="8"/>
  <c r="FF90" i="8"/>
  <c r="FF93" i="8"/>
  <c r="FF89" i="8"/>
  <c r="FF96" i="8"/>
  <c r="FF92" i="8"/>
  <c r="FF88" i="8"/>
  <c r="FF91" i="8"/>
  <c r="FF86" i="8"/>
  <c r="FF82" i="8"/>
  <c r="FF95" i="8"/>
  <c r="FF85" i="8"/>
  <c r="FF81" i="8"/>
  <c r="FF84" i="8"/>
  <c r="FF80" i="8"/>
  <c r="FF76" i="8"/>
  <c r="FF79" i="8"/>
  <c r="FF75" i="8"/>
  <c r="FF83" i="8"/>
  <c r="FF78" i="8"/>
  <c r="FF74" i="8"/>
  <c r="FF87" i="8"/>
  <c r="FF71" i="8"/>
  <c r="FF67" i="8"/>
  <c r="FF63" i="8"/>
  <c r="FF59" i="8"/>
  <c r="FF55" i="8"/>
  <c r="FF70" i="8"/>
  <c r="FF66" i="8"/>
  <c r="FF69" i="8"/>
  <c r="FF65" i="8"/>
  <c r="FF61" i="8"/>
  <c r="FF57" i="8"/>
  <c r="FF72" i="8"/>
  <c r="FF54" i="8"/>
  <c r="FF50" i="8"/>
  <c r="FF46" i="8"/>
  <c r="FF77" i="8"/>
  <c r="FF73" i="8"/>
  <c r="FF56" i="8"/>
  <c r="FF53" i="8"/>
  <c r="FF49" i="8"/>
  <c r="FF45" i="8"/>
  <c r="FF68" i="8"/>
  <c r="FF64" i="8"/>
  <c r="FF62" i="8"/>
  <c r="FF60" i="8"/>
  <c r="FF58" i="8"/>
  <c r="FF52" i="8"/>
  <c r="FF48" i="8"/>
  <c r="FF44" i="8"/>
  <c r="FF47" i="8"/>
  <c r="FF43" i="8"/>
  <c r="FF41" i="8"/>
  <c r="FF37" i="8"/>
  <c r="FF33" i="8"/>
  <c r="FF29" i="8"/>
  <c r="FF51" i="8"/>
  <c r="FF40" i="8"/>
  <c r="FF36" i="8"/>
  <c r="FF32" i="8"/>
  <c r="FF39" i="8"/>
  <c r="FF35" i="8"/>
  <c r="FF31" i="8"/>
  <c r="FF25" i="8"/>
  <c r="FF21" i="8"/>
  <c r="FF17" i="8"/>
  <c r="FF13" i="8"/>
  <c r="FF30" i="8"/>
  <c r="FF14" i="8"/>
  <c r="FF28" i="8"/>
  <c r="FF24" i="8"/>
  <c r="FF20" i="8"/>
  <c r="FF16" i="8"/>
  <c r="FF42" i="8"/>
  <c r="FF38" i="8"/>
  <c r="FF26" i="8"/>
  <c r="FF22" i="8"/>
  <c r="FF18" i="8"/>
  <c r="FF27" i="8"/>
  <c r="FF23" i="8"/>
  <c r="FF19" i="8"/>
  <c r="FF15" i="8"/>
  <c r="FF34" i="8"/>
  <c r="FE112" i="8"/>
  <c r="FE110" i="8"/>
  <c r="FE109" i="8"/>
  <c r="FE111" i="8"/>
  <c r="FE106" i="8"/>
  <c r="FE108" i="8"/>
  <c r="FE105" i="8"/>
  <c r="FE104" i="8"/>
  <c r="FE107" i="8"/>
  <c r="FE101" i="8"/>
  <c r="FE103" i="8"/>
  <c r="FE102" i="8"/>
  <c r="FE99" i="8"/>
  <c r="FE98" i="8"/>
  <c r="FE95" i="8"/>
  <c r="FE91" i="8"/>
  <c r="FE97" i="8"/>
  <c r="FE94" i="8"/>
  <c r="FE90" i="8"/>
  <c r="FE100" i="8"/>
  <c r="FE93" i="8"/>
  <c r="FE89" i="8"/>
  <c r="FE96" i="8"/>
  <c r="FE88" i="8"/>
  <c r="FE87" i="8"/>
  <c r="FE83" i="8"/>
  <c r="FE86" i="8"/>
  <c r="FE82" i="8"/>
  <c r="FE85" i="8"/>
  <c r="FE81" i="8"/>
  <c r="FE77" i="8"/>
  <c r="FE73" i="8"/>
  <c r="FE84" i="8"/>
  <c r="FE76" i="8"/>
  <c r="FE72" i="8"/>
  <c r="FE80" i="8"/>
  <c r="FE79" i="8"/>
  <c r="FE75" i="8"/>
  <c r="FE68" i="8"/>
  <c r="FE64" i="8"/>
  <c r="FE60" i="8"/>
  <c r="FE56" i="8"/>
  <c r="FE92" i="8"/>
  <c r="FE78" i="8"/>
  <c r="FE71" i="8"/>
  <c r="FE67" i="8"/>
  <c r="FE70" i="8"/>
  <c r="FE66" i="8"/>
  <c r="FE62" i="8"/>
  <c r="FE58" i="8"/>
  <c r="FE51" i="8"/>
  <c r="FE47" i="8"/>
  <c r="FE74" i="8"/>
  <c r="FE55" i="8"/>
  <c r="FE54" i="8"/>
  <c r="FE50" i="8"/>
  <c r="FE46" i="8"/>
  <c r="FE53" i="8"/>
  <c r="FE49" i="8"/>
  <c r="FE45" i="8"/>
  <c r="FE63" i="8"/>
  <c r="FE52" i="8"/>
  <c r="FE42" i="8"/>
  <c r="FE38" i="8"/>
  <c r="FE34" i="8"/>
  <c r="FE30" i="8"/>
  <c r="FE61" i="8"/>
  <c r="FE44" i="8"/>
  <c r="FE43" i="8"/>
  <c r="FE41" i="8"/>
  <c r="FE37" i="8"/>
  <c r="FE33" i="8"/>
  <c r="FE29" i="8"/>
  <c r="FE65" i="8"/>
  <c r="FE59" i="8"/>
  <c r="FE40" i="8"/>
  <c r="FE36" i="8"/>
  <c r="FE32" i="8"/>
  <c r="FE26" i="8"/>
  <c r="FE22" i="8"/>
  <c r="FE18" i="8"/>
  <c r="FE14" i="8"/>
  <c r="FE19" i="8"/>
  <c r="FE15" i="8"/>
  <c r="FE69" i="8"/>
  <c r="FE57" i="8"/>
  <c r="FE31" i="8"/>
  <c r="FE25" i="8"/>
  <c r="FE21" i="8"/>
  <c r="FE17" i="8"/>
  <c r="FE13" i="8"/>
  <c r="FE48" i="8"/>
  <c r="FE35" i="8"/>
  <c r="FE27" i="8"/>
  <c r="FE28" i="8"/>
  <c r="FE24" i="8"/>
  <c r="FE20" i="8"/>
  <c r="FE16" i="8"/>
  <c r="FE39" i="8"/>
  <c r="FE23" i="8"/>
  <c r="GC112" i="8"/>
  <c r="GL112" i="8" s="1"/>
  <c r="GC111" i="8"/>
  <c r="GL111" i="8" s="1"/>
  <c r="GC110" i="8"/>
  <c r="GL110" i="8" s="1"/>
  <c r="GC109" i="8"/>
  <c r="GL109" i="8" s="1"/>
  <c r="GC108" i="8"/>
  <c r="GL108" i="8" s="1"/>
  <c r="GC106" i="8"/>
  <c r="GL106" i="8" s="1"/>
  <c r="GC105" i="8"/>
  <c r="GL105" i="8" s="1"/>
  <c r="GC107" i="8"/>
  <c r="GL107" i="8" s="1"/>
  <c r="GC104" i="8"/>
  <c r="GL104" i="8" s="1"/>
  <c r="GC101" i="8"/>
  <c r="GL101" i="8" s="1"/>
  <c r="GC100" i="8"/>
  <c r="GL100" i="8" s="1"/>
  <c r="GC103" i="8"/>
  <c r="GL103" i="8" s="1"/>
  <c r="GC96" i="8"/>
  <c r="GL96" i="8" s="1"/>
  <c r="GC99" i="8"/>
  <c r="GL99" i="8" s="1"/>
  <c r="GC102" i="8"/>
  <c r="GL102" i="8" s="1"/>
  <c r="GC98" i="8"/>
  <c r="GL98" i="8" s="1"/>
  <c r="GC95" i="8"/>
  <c r="GL95" i="8" s="1"/>
  <c r="GC91" i="8"/>
  <c r="GL91" i="8" s="1"/>
  <c r="GC94" i="8"/>
  <c r="GL94" i="8" s="1"/>
  <c r="GC90" i="8"/>
  <c r="GL90" i="8" s="1"/>
  <c r="GC97" i="8"/>
  <c r="GL97" i="8" s="1"/>
  <c r="GC93" i="8"/>
  <c r="GL93" i="8" s="1"/>
  <c r="GC89" i="8"/>
  <c r="GL89" i="8" s="1"/>
  <c r="GC92" i="8"/>
  <c r="GL92" i="8" s="1"/>
  <c r="GC87" i="8"/>
  <c r="GL87" i="8" s="1"/>
  <c r="GC83" i="8"/>
  <c r="GL83" i="8" s="1"/>
  <c r="GC86" i="8"/>
  <c r="GL86" i="8" s="1"/>
  <c r="GC82" i="8"/>
  <c r="GL82" i="8" s="1"/>
  <c r="GC88" i="8"/>
  <c r="GL88" i="8" s="1"/>
  <c r="GC85" i="8"/>
  <c r="GL85" i="8" s="1"/>
  <c r="GC81" i="8"/>
  <c r="GL81" i="8" s="1"/>
  <c r="GC80" i="8"/>
  <c r="GL80" i="8" s="1"/>
  <c r="GC77" i="8"/>
  <c r="GL77" i="8" s="1"/>
  <c r="GC73" i="8"/>
  <c r="GL73" i="8" s="1"/>
  <c r="GC76" i="8"/>
  <c r="GL76" i="8" s="1"/>
  <c r="GC72" i="8"/>
  <c r="GL72" i="8" s="1"/>
  <c r="GC84" i="8"/>
  <c r="GL84" i="8" s="1"/>
  <c r="GC79" i="8"/>
  <c r="GL79" i="8" s="1"/>
  <c r="GC75" i="8"/>
  <c r="GL75" i="8" s="1"/>
  <c r="GC74" i="8"/>
  <c r="GL74" i="8" s="1"/>
  <c r="GC68" i="8"/>
  <c r="GL68" i="8" s="1"/>
  <c r="GC64" i="8"/>
  <c r="GL64" i="8" s="1"/>
  <c r="GC60" i="8"/>
  <c r="GL60" i="8" s="1"/>
  <c r="GC56" i="8"/>
  <c r="GL56" i="8" s="1"/>
  <c r="GC71" i="8"/>
  <c r="GL71" i="8" s="1"/>
  <c r="GC67" i="8"/>
  <c r="GL67" i="8" s="1"/>
  <c r="GC78" i="8"/>
  <c r="GL78" i="8" s="1"/>
  <c r="GC70" i="8"/>
  <c r="GL70" i="8" s="1"/>
  <c r="GC66" i="8"/>
  <c r="GL66" i="8" s="1"/>
  <c r="GC62" i="8"/>
  <c r="GL62" i="8" s="1"/>
  <c r="GC58" i="8"/>
  <c r="GL58" i="8" s="1"/>
  <c r="GC69" i="8"/>
  <c r="GL69" i="8" s="1"/>
  <c r="GC65" i="8"/>
  <c r="GL65" i="8" s="1"/>
  <c r="GC55" i="8"/>
  <c r="GL55" i="8" s="1"/>
  <c r="GC51" i="8"/>
  <c r="GL51" i="8" s="1"/>
  <c r="GC47" i="8"/>
  <c r="GL47" i="8" s="1"/>
  <c r="GC63" i="8"/>
  <c r="GL63" i="8" s="1"/>
  <c r="GC61" i="8"/>
  <c r="GL61" i="8" s="1"/>
  <c r="GC59" i="8"/>
  <c r="GL59" i="8" s="1"/>
  <c r="GC57" i="8"/>
  <c r="GL57" i="8" s="1"/>
  <c r="GC54" i="8"/>
  <c r="GL54" i="8" s="1"/>
  <c r="GC50" i="8"/>
  <c r="GL50" i="8" s="1"/>
  <c r="GC46" i="8"/>
  <c r="GL46" i="8" s="1"/>
  <c r="GC53" i="8"/>
  <c r="GL53" i="8" s="1"/>
  <c r="GC49" i="8"/>
  <c r="GL49" i="8" s="1"/>
  <c r="GC45" i="8"/>
  <c r="GL45" i="8" s="1"/>
  <c r="GC48" i="8"/>
  <c r="GL48" i="8" s="1"/>
  <c r="GC43" i="8"/>
  <c r="GL43" i="8" s="1"/>
  <c r="GC42" i="8"/>
  <c r="GL42" i="8" s="1"/>
  <c r="GC38" i="8"/>
  <c r="GL38" i="8" s="1"/>
  <c r="GC34" i="8"/>
  <c r="GL34" i="8" s="1"/>
  <c r="GC30" i="8"/>
  <c r="GL30" i="8" s="1"/>
  <c r="GC52" i="8"/>
  <c r="GL52" i="8" s="1"/>
  <c r="GC41" i="8"/>
  <c r="GL41" i="8" s="1"/>
  <c r="GC37" i="8"/>
  <c r="GL37" i="8" s="1"/>
  <c r="GC33" i="8"/>
  <c r="GL33" i="8" s="1"/>
  <c r="GC29" i="8"/>
  <c r="GL29" i="8" s="1"/>
  <c r="GC40" i="8"/>
  <c r="GL40" i="8" s="1"/>
  <c r="GC36" i="8"/>
  <c r="GL36" i="8" s="1"/>
  <c r="GC32" i="8"/>
  <c r="GL32" i="8" s="1"/>
  <c r="GC39" i="8"/>
  <c r="GL39" i="8" s="1"/>
  <c r="GC35" i="8"/>
  <c r="GL35" i="8" s="1"/>
  <c r="GC26" i="8"/>
  <c r="GL26" i="8" s="1"/>
  <c r="GC22" i="8"/>
  <c r="GL22" i="8" s="1"/>
  <c r="GC18" i="8"/>
  <c r="GL18" i="8" s="1"/>
  <c r="GC14" i="8"/>
  <c r="GL14" i="8" s="1"/>
  <c r="GC25" i="8"/>
  <c r="GL25" i="8" s="1"/>
  <c r="GC21" i="8"/>
  <c r="GL21" i="8" s="1"/>
  <c r="GC17" i="8"/>
  <c r="GL17" i="8" s="1"/>
  <c r="GC13" i="8"/>
  <c r="GC31" i="8"/>
  <c r="GL31" i="8" s="1"/>
  <c r="GC27" i="8"/>
  <c r="GL27" i="8" s="1"/>
  <c r="GC23" i="8"/>
  <c r="GL23" i="8" s="1"/>
  <c r="GC19" i="8"/>
  <c r="GL19" i="8" s="1"/>
  <c r="GC15" i="8"/>
  <c r="GL15" i="8" s="1"/>
  <c r="GC44" i="8"/>
  <c r="GL44" i="8" s="1"/>
  <c r="GC28" i="8"/>
  <c r="GL28" i="8" s="1"/>
  <c r="GC24" i="8"/>
  <c r="GL24" i="8" s="1"/>
  <c r="GC20" i="8"/>
  <c r="GL20" i="8" s="1"/>
  <c r="GC16" i="8"/>
  <c r="GL16" i="8" s="1"/>
  <c r="FM13" i="8"/>
  <c r="EJ112" i="7"/>
  <c r="EQ112" i="7" s="1"/>
  <c r="EJ110" i="7"/>
  <c r="EQ110" i="7" s="1"/>
  <c r="EJ108" i="7"/>
  <c r="EQ108" i="7" s="1"/>
  <c r="EJ111" i="7"/>
  <c r="EQ111" i="7" s="1"/>
  <c r="EJ106" i="7"/>
  <c r="EQ106" i="7" s="1"/>
  <c r="EJ109" i="7"/>
  <c r="EQ109" i="7" s="1"/>
  <c r="EJ105" i="7"/>
  <c r="EQ105" i="7" s="1"/>
  <c r="EJ104" i="7"/>
  <c r="EQ104" i="7" s="1"/>
  <c r="EJ103" i="7"/>
  <c r="EQ103" i="7" s="1"/>
  <c r="EJ102" i="7"/>
  <c r="EQ102" i="7" s="1"/>
  <c r="EJ107" i="7"/>
  <c r="EQ107" i="7" s="1"/>
  <c r="EJ101" i="7"/>
  <c r="EQ101" i="7" s="1"/>
  <c r="EJ97" i="7"/>
  <c r="EQ97" i="7" s="1"/>
  <c r="EJ100" i="7"/>
  <c r="EQ100" i="7" s="1"/>
  <c r="EJ96" i="7"/>
  <c r="EQ96" i="7" s="1"/>
  <c r="EJ99" i="7"/>
  <c r="EQ99" i="7" s="1"/>
  <c r="EJ95" i="7"/>
  <c r="EQ95" i="7" s="1"/>
  <c r="EJ94" i="7"/>
  <c r="EQ94" i="7" s="1"/>
  <c r="EJ90" i="7"/>
  <c r="EQ90" i="7" s="1"/>
  <c r="EJ98" i="7"/>
  <c r="EQ98" i="7" s="1"/>
  <c r="EJ93" i="7"/>
  <c r="EQ93" i="7" s="1"/>
  <c r="EJ89" i="7"/>
  <c r="EQ89" i="7" s="1"/>
  <c r="EJ92" i="7"/>
  <c r="EQ92" i="7" s="1"/>
  <c r="EJ88" i="7"/>
  <c r="EQ88" i="7" s="1"/>
  <c r="EJ91" i="7"/>
  <c r="EQ91" i="7" s="1"/>
  <c r="EJ85" i="7"/>
  <c r="EQ85" i="7" s="1"/>
  <c r="EJ81" i="7"/>
  <c r="EQ81" i="7" s="1"/>
  <c r="EJ84" i="7"/>
  <c r="EQ84" i="7" s="1"/>
  <c r="EJ83" i="7"/>
  <c r="EQ83" i="7" s="1"/>
  <c r="EJ80" i="7"/>
  <c r="EQ80" i="7" s="1"/>
  <c r="EJ78" i="7"/>
  <c r="EQ78" i="7" s="1"/>
  <c r="EJ74" i="7"/>
  <c r="EQ74" i="7" s="1"/>
  <c r="EJ87" i="7"/>
  <c r="EQ87" i="7" s="1"/>
  <c r="EJ77" i="7"/>
  <c r="EQ77" i="7" s="1"/>
  <c r="EJ73" i="7"/>
  <c r="EQ73" i="7" s="1"/>
  <c r="EJ86" i="7"/>
  <c r="EQ86" i="7" s="1"/>
  <c r="EJ82" i="7"/>
  <c r="EQ82" i="7" s="1"/>
  <c r="EJ76" i="7"/>
  <c r="EQ76" i="7" s="1"/>
  <c r="EJ72" i="7"/>
  <c r="EQ72" i="7" s="1"/>
  <c r="EJ79" i="7"/>
  <c r="EQ79" i="7" s="1"/>
  <c r="EJ75" i="7"/>
  <c r="EQ75" i="7" s="1"/>
  <c r="EJ70" i="7"/>
  <c r="EQ70" i="7" s="1"/>
  <c r="EJ71" i="7"/>
  <c r="EQ71" i="7" s="1"/>
  <c r="EJ65" i="7"/>
  <c r="EQ65" i="7" s="1"/>
  <c r="EJ61" i="7"/>
  <c r="EQ61" i="7" s="1"/>
  <c r="EJ57" i="7"/>
  <c r="EQ57" i="7" s="1"/>
  <c r="EJ69" i="7"/>
  <c r="EQ69" i="7" s="1"/>
  <c r="EJ68" i="7"/>
  <c r="EQ68" i="7" s="1"/>
  <c r="EJ64" i="7"/>
  <c r="EQ64" i="7" s="1"/>
  <c r="EJ60" i="7"/>
  <c r="EQ60" i="7" s="1"/>
  <c r="EJ67" i="7"/>
  <c r="EQ67" i="7" s="1"/>
  <c r="EJ63" i="7"/>
  <c r="EQ63" i="7" s="1"/>
  <c r="EJ59" i="7"/>
  <c r="EQ59" i="7" s="1"/>
  <c r="EJ66" i="7"/>
  <c r="EQ66" i="7" s="1"/>
  <c r="EJ62" i="7"/>
  <c r="EQ62" i="7" s="1"/>
  <c r="EJ58" i="7"/>
  <c r="EQ58" i="7" s="1"/>
  <c r="EJ55" i="7"/>
  <c r="EQ55" i="7" s="1"/>
  <c r="EJ51" i="7"/>
  <c r="EQ51" i="7" s="1"/>
  <c r="EJ47" i="7"/>
  <c r="EQ47" i="7" s="1"/>
  <c r="EJ54" i="7"/>
  <c r="EQ54" i="7" s="1"/>
  <c r="EJ50" i="7"/>
  <c r="EQ50" i="7" s="1"/>
  <c r="EJ53" i="7"/>
  <c r="EQ53" i="7" s="1"/>
  <c r="EJ49" i="7"/>
  <c r="EQ49" i="7" s="1"/>
  <c r="EJ45" i="7"/>
  <c r="EQ45" i="7" s="1"/>
  <c r="EJ56" i="7"/>
  <c r="EQ56" i="7" s="1"/>
  <c r="EJ52" i="7"/>
  <c r="EQ52" i="7" s="1"/>
  <c r="EJ48" i="7"/>
  <c r="EQ48" i="7" s="1"/>
  <c r="EJ46" i="7"/>
  <c r="EQ46" i="7" s="1"/>
  <c r="EJ42" i="7"/>
  <c r="EQ42" i="7" s="1"/>
  <c r="EJ38" i="7"/>
  <c r="EQ38" i="7" s="1"/>
  <c r="EJ34" i="7"/>
  <c r="EQ34" i="7" s="1"/>
  <c r="EJ30" i="7"/>
  <c r="EQ30" i="7" s="1"/>
  <c r="EJ26" i="7"/>
  <c r="EQ26" i="7" s="1"/>
  <c r="EJ41" i="7"/>
  <c r="EQ41" i="7" s="1"/>
  <c r="EJ37" i="7"/>
  <c r="EQ37" i="7" s="1"/>
  <c r="EJ33" i="7"/>
  <c r="EQ33" i="7" s="1"/>
  <c r="EJ44" i="7"/>
  <c r="EQ44" i="7" s="1"/>
  <c r="EJ40" i="7"/>
  <c r="EQ40" i="7" s="1"/>
  <c r="EJ36" i="7"/>
  <c r="EQ36" i="7" s="1"/>
  <c r="EJ32" i="7"/>
  <c r="EQ32" i="7" s="1"/>
  <c r="EJ28" i="7"/>
  <c r="EQ28" i="7" s="1"/>
  <c r="EJ43" i="7"/>
  <c r="EQ43" i="7" s="1"/>
  <c r="EJ39" i="7"/>
  <c r="EQ39" i="7" s="1"/>
  <c r="EJ29" i="7"/>
  <c r="EQ29" i="7" s="1"/>
  <c r="EJ27" i="7"/>
  <c r="EQ27" i="7" s="1"/>
  <c r="EJ25" i="7"/>
  <c r="EQ25" i="7" s="1"/>
  <c r="EJ21" i="7"/>
  <c r="EQ21" i="7" s="1"/>
  <c r="EJ17" i="7"/>
  <c r="EQ17" i="7" s="1"/>
  <c r="EJ13" i="7"/>
  <c r="EJ24" i="7"/>
  <c r="EQ24" i="7" s="1"/>
  <c r="EJ20" i="7"/>
  <c r="EQ20" i="7" s="1"/>
  <c r="EJ16" i="7"/>
  <c r="EQ16" i="7" s="1"/>
  <c r="EJ23" i="7"/>
  <c r="EQ23" i="7" s="1"/>
  <c r="EJ19" i="7"/>
  <c r="EQ19" i="7" s="1"/>
  <c r="EJ15" i="7"/>
  <c r="EQ15" i="7" s="1"/>
  <c r="DR13" i="7"/>
  <c r="EJ35" i="7"/>
  <c r="EQ35" i="7" s="1"/>
  <c r="EJ31" i="7"/>
  <c r="EQ31" i="7" s="1"/>
  <c r="EJ22" i="7"/>
  <c r="EQ22" i="7" s="1"/>
  <c r="EJ18" i="7"/>
  <c r="EQ18" i="7" s="1"/>
  <c r="EJ14" i="7"/>
  <c r="EQ14" i="7" s="1"/>
  <c r="FD112" i="7"/>
  <c r="FM112" i="7" s="1"/>
  <c r="FD111" i="7"/>
  <c r="FM111" i="7" s="1"/>
  <c r="FD109" i="7"/>
  <c r="FM109" i="7" s="1"/>
  <c r="FD108" i="7"/>
  <c r="FM108" i="7" s="1"/>
  <c r="FD110" i="7"/>
  <c r="FM110" i="7" s="1"/>
  <c r="FD105" i="7"/>
  <c r="FM105" i="7" s="1"/>
  <c r="FD104" i="7"/>
  <c r="FM104" i="7" s="1"/>
  <c r="FD107" i="7"/>
  <c r="FM107" i="7" s="1"/>
  <c r="FD102" i="7"/>
  <c r="FM102" i="7" s="1"/>
  <c r="FD101" i="7"/>
  <c r="FM101" i="7" s="1"/>
  <c r="FD100" i="7"/>
  <c r="FM100" i="7" s="1"/>
  <c r="FD96" i="7"/>
  <c r="FM96" i="7" s="1"/>
  <c r="FD103" i="7"/>
  <c r="FM103" i="7" s="1"/>
  <c r="FD99" i="7"/>
  <c r="FM99" i="7" s="1"/>
  <c r="FD95" i="7"/>
  <c r="FM95" i="7" s="1"/>
  <c r="FD98" i="7"/>
  <c r="FM98" i="7" s="1"/>
  <c r="FD97" i="7"/>
  <c r="FM97" i="7" s="1"/>
  <c r="FD93" i="7"/>
  <c r="FM93" i="7" s="1"/>
  <c r="FD89" i="7"/>
  <c r="FM89" i="7" s="1"/>
  <c r="FD106" i="7"/>
  <c r="FM106" i="7" s="1"/>
  <c r="FD92" i="7"/>
  <c r="FM92" i="7" s="1"/>
  <c r="FD88" i="7"/>
  <c r="FM88" i="7" s="1"/>
  <c r="FD91" i="7"/>
  <c r="FM91" i="7" s="1"/>
  <c r="FD87" i="7"/>
  <c r="FM87" i="7" s="1"/>
  <c r="FD84" i="7"/>
  <c r="FM84" i="7" s="1"/>
  <c r="FD80" i="7"/>
  <c r="FM80" i="7" s="1"/>
  <c r="FD94" i="7"/>
  <c r="FM94" i="7" s="1"/>
  <c r="FD90" i="7"/>
  <c r="FM90" i="7" s="1"/>
  <c r="FD83" i="7"/>
  <c r="FM83" i="7" s="1"/>
  <c r="FD86" i="7"/>
  <c r="FM86" i="7" s="1"/>
  <c r="FD82" i="7"/>
  <c r="FM82" i="7" s="1"/>
  <c r="FD77" i="7"/>
  <c r="FM77" i="7" s="1"/>
  <c r="FD73" i="7"/>
  <c r="FM73" i="7" s="1"/>
  <c r="FD76" i="7"/>
  <c r="FM76" i="7" s="1"/>
  <c r="FD72" i="7"/>
  <c r="FM72" i="7" s="1"/>
  <c r="FD79" i="7"/>
  <c r="FM79" i="7" s="1"/>
  <c r="FD75" i="7"/>
  <c r="FM75" i="7" s="1"/>
  <c r="FD71" i="7"/>
  <c r="FM71" i="7" s="1"/>
  <c r="FD85" i="7"/>
  <c r="FM85" i="7" s="1"/>
  <c r="FD81" i="7"/>
  <c r="FM81" i="7" s="1"/>
  <c r="FD70" i="7"/>
  <c r="FM70" i="7" s="1"/>
  <c r="FD78" i="7"/>
  <c r="FM78" i="7" s="1"/>
  <c r="FD74" i="7"/>
  <c r="FM74" i="7" s="1"/>
  <c r="FD69" i="7"/>
  <c r="FM69" i="7" s="1"/>
  <c r="FD68" i="7"/>
  <c r="FM68" i="7" s="1"/>
  <c r="FD64" i="7"/>
  <c r="FM64" i="7" s="1"/>
  <c r="FD60" i="7"/>
  <c r="FM60" i="7" s="1"/>
  <c r="FD67" i="7"/>
  <c r="FM67" i="7" s="1"/>
  <c r="FD63" i="7"/>
  <c r="FM63" i="7" s="1"/>
  <c r="FD59" i="7"/>
  <c r="FM59" i="7" s="1"/>
  <c r="FD66" i="7"/>
  <c r="FM66" i="7" s="1"/>
  <c r="FD62" i="7"/>
  <c r="FM62" i="7" s="1"/>
  <c r="FD58" i="7"/>
  <c r="FM58" i="7" s="1"/>
  <c r="FD65" i="7"/>
  <c r="FM65" i="7" s="1"/>
  <c r="FD61" i="7"/>
  <c r="FM61" i="7" s="1"/>
  <c r="FD54" i="7"/>
  <c r="FM54" i="7" s="1"/>
  <c r="FD50" i="7"/>
  <c r="FM50" i="7" s="1"/>
  <c r="FD46" i="7"/>
  <c r="FM46" i="7" s="1"/>
  <c r="FD53" i="7"/>
  <c r="FM53" i="7" s="1"/>
  <c r="FD49" i="7"/>
  <c r="FM49" i="7" s="1"/>
  <c r="FD56" i="7"/>
  <c r="FM56" i="7" s="1"/>
  <c r="FD52" i="7"/>
  <c r="FM52" i="7" s="1"/>
  <c r="FD48" i="7"/>
  <c r="FM48" i="7" s="1"/>
  <c r="FD57" i="7"/>
  <c r="FM57" i="7" s="1"/>
  <c r="FD55" i="7"/>
  <c r="FM55" i="7" s="1"/>
  <c r="FD51" i="7"/>
  <c r="FM51" i="7" s="1"/>
  <c r="FD47" i="7"/>
  <c r="FM47" i="7" s="1"/>
  <c r="FD41" i="7"/>
  <c r="FM41" i="7" s="1"/>
  <c r="FD37" i="7"/>
  <c r="FM37" i="7" s="1"/>
  <c r="FD33" i="7"/>
  <c r="FM33" i="7" s="1"/>
  <c r="FD29" i="7"/>
  <c r="FM29" i="7" s="1"/>
  <c r="FD44" i="7"/>
  <c r="FM44" i="7" s="1"/>
  <c r="FD40" i="7"/>
  <c r="FM40" i="7" s="1"/>
  <c r="FD36" i="7"/>
  <c r="FM36" i="7" s="1"/>
  <c r="FD32" i="7"/>
  <c r="FM32" i="7" s="1"/>
  <c r="FD45" i="7"/>
  <c r="FM45" i="7" s="1"/>
  <c r="FD43" i="7"/>
  <c r="FM43" i="7" s="1"/>
  <c r="FD39" i="7"/>
  <c r="FM39" i="7" s="1"/>
  <c r="FD35" i="7"/>
  <c r="FM35" i="7" s="1"/>
  <c r="FD31" i="7"/>
  <c r="FM31" i="7" s="1"/>
  <c r="FD27" i="7"/>
  <c r="FM27" i="7" s="1"/>
  <c r="FD42" i="7"/>
  <c r="FM42" i="7" s="1"/>
  <c r="FD38" i="7"/>
  <c r="FM38" i="7" s="1"/>
  <c r="FD34" i="7"/>
  <c r="FM34" i="7" s="1"/>
  <c r="FD30" i="7"/>
  <c r="FM30" i="7" s="1"/>
  <c r="FD24" i="7"/>
  <c r="FM24" i="7" s="1"/>
  <c r="FD20" i="7"/>
  <c r="FM20" i="7" s="1"/>
  <c r="FD16" i="7"/>
  <c r="FM16" i="7" s="1"/>
  <c r="EN13" i="7"/>
  <c r="FD23" i="7"/>
  <c r="FM23" i="7" s="1"/>
  <c r="FD19" i="7"/>
  <c r="FM19" i="7" s="1"/>
  <c r="FD15" i="7"/>
  <c r="FM15" i="7" s="1"/>
  <c r="FD28" i="7"/>
  <c r="FM28" i="7" s="1"/>
  <c r="FD26" i="7"/>
  <c r="FM26" i="7" s="1"/>
  <c r="FD22" i="7"/>
  <c r="FM22" i="7" s="1"/>
  <c r="FD18" i="7"/>
  <c r="FM18" i="7" s="1"/>
  <c r="FD14" i="7"/>
  <c r="FM14" i="7" s="1"/>
  <c r="FD25" i="7"/>
  <c r="FM25" i="7" s="1"/>
  <c r="FD21" i="7"/>
  <c r="FM21" i="7" s="1"/>
  <c r="FD17" i="7"/>
  <c r="FM17" i="7" s="1"/>
  <c r="FD13" i="7"/>
  <c r="EF112" i="7"/>
  <c r="EF111" i="7"/>
  <c r="EF109" i="7"/>
  <c r="EF108" i="7"/>
  <c r="EF110" i="7"/>
  <c r="EF105" i="7"/>
  <c r="EF104" i="7"/>
  <c r="EF107" i="7"/>
  <c r="EF102" i="7"/>
  <c r="EF101" i="7"/>
  <c r="EF106" i="7"/>
  <c r="EF100" i="7"/>
  <c r="EF103" i="7"/>
  <c r="EF96" i="7"/>
  <c r="EF99" i="7"/>
  <c r="EF95" i="7"/>
  <c r="EF98" i="7"/>
  <c r="EF93" i="7"/>
  <c r="EF89" i="7"/>
  <c r="EF92" i="7"/>
  <c r="EF91" i="7"/>
  <c r="EF87" i="7"/>
  <c r="EF94" i="7"/>
  <c r="EF90" i="7"/>
  <c r="EF84" i="7"/>
  <c r="EF80" i="7"/>
  <c r="EF83" i="7"/>
  <c r="EF97" i="7"/>
  <c r="EF86" i="7"/>
  <c r="EF82" i="7"/>
  <c r="EF77" i="7"/>
  <c r="EF73" i="7"/>
  <c r="EF76" i="7"/>
  <c r="EF72" i="7"/>
  <c r="EF85" i="7"/>
  <c r="EF81" i="7"/>
  <c r="EF79" i="7"/>
  <c r="EF75" i="7"/>
  <c r="EF71" i="7"/>
  <c r="EF88" i="7"/>
  <c r="EF78" i="7"/>
  <c r="EF74" i="7"/>
  <c r="EF70" i="7"/>
  <c r="EF69" i="7"/>
  <c r="EF68" i="7"/>
  <c r="EF64" i="7"/>
  <c r="EF60" i="7"/>
  <c r="EF67" i="7"/>
  <c r="EF63" i="7"/>
  <c r="EF59" i="7"/>
  <c r="EF66" i="7"/>
  <c r="EF62" i="7"/>
  <c r="EF58" i="7"/>
  <c r="EF65" i="7"/>
  <c r="EF61" i="7"/>
  <c r="EF54" i="7"/>
  <c r="EF50" i="7"/>
  <c r="EF46" i="7"/>
  <c r="EF57" i="7"/>
  <c r="EF53" i="7"/>
  <c r="EF49" i="7"/>
  <c r="EF56" i="7"/>
  <c r="EF52" i="7"/>
  <c r="EF48" i="7"/>
  <c r="EF55" i="7"/>
  <c r="EF51" i="7"/>
  <c r="EF47" i="7"/>
  <c r="EF45" i="7"/>
  <c r="EF41" i="7"/>
  <c r="EF37" i="7"/>
  <c r="EF33" i="7"/>
  <c r="EF29" i="7"/>
  <c r="EF44" i="7"/>
  <c r="EF40" i="7"/>
  <c r="EF36" i="7"/>
  <c r="EF32" i="7"/>
  <c r="EF43" i="7"/>
  <c r="EF39" i="7"/>
  <c r="EF35" i="7"/>
  <c r="EF31" i="7"/>
  <c r="EF27" i="7"/>
  <c r="EF42" i="7"/>
  <c r="EF38" i="7"/>
  <c r="EF28" i="7"/>
  <c r="EF26" i="7"/>
  <c r="EF24" i="7"/>
  <c r="EF20" i="7"/>
  <c r="EF16" i="7"/>
  <c r="EF23" i="7"/>
  <c r="EF19" i="7"/>
  <c r="EF15" i="7"/>
  <c r="EF22" i="7"/>
  <c r="EF18" i="7"/>
  <c r="EF14" i="7"/>
  <c r="EF34" i="7"/>
  <c r="EF30" i="7"/>
  <c r="EF25" i="7"/>
  <c r="EF21" i="7"/>
  <c r="EF17" i="7"/>
  <c r="EF13" i="7"/>
  <c r="EG112" i="7"/>
  <c r="EG111" i="7"/>
  <c r="EG110" i="7"/>
  <c r="EG109" i="7"/>
  <c r="EG108" i="7"/>
  <c r="EG107" i="7"/>
  <c r="EG106" i="7"/>
  <c r="EG101" i="7"/>
  <c r="EG105" i="7"/>
  <c r="EG100" i="7"/>
  <c r="EG104" i="7"/>
  <c r="EG103" i="7"/>
  <c r="EG102" i="7"/>
  <c r="EG99" i="7"/>
  <c r="EG98" i="7"/>
  <c r="EG97" i="7"/>
  <c r="EG96" i="7"/>
  <c r="EG95" i="7"/>
  <c r="EG92" i="7"/>
  <c r="EG88" i="7"/>
  <c r="EG91" i="7"/>
  <c r="EG94" i="7"/>
  <c r="EG90" i="7"/>
  <c r="EG87" i="7"/>
  <c r="EG83" i="7"/>
  <c r="EG86" i="7"/>
  <c r="EG82" i="7"/>
  <c r="EG85" i="7"/>
  <c r="EG81" i="7"/>
  <c r="EG76" i="7"/>
  <c r="EG72" i="7"/>
  <c r="EG93" i="7"/>
  <c r="EG84" i="7"/>
  <c r="EG80" i="7"/>
  <c r="EG79" i="7"/>
  <c r="EG75" i="7"/>
  <c r="EG78" i="7"/>
  <c r="EG74" i="7"/>
  <c r="EG89" i="7"/>
  <c r="EG71" i="7"/>
  <c r="EG77" i="7"/>
  <c r="EG73" i="7"/>
  <c r="EG70" i="7"/>
  <c r="EG67" i="7"/>
  <c r="EG63" i="7"/>
  <c r="EG59" i="7"/>
  <c r="EG66" i="7"/>
  <c r="EG62" i="7"/>
  <c r="EG58" i="7"/>
  <c r="EG69" i="7"/>
  <c r="EG65" i="7"/>
  <c r="EG61" i="7"/>
  <c r="EG57" i="7"/>
  <c r="EG68" i="7"/>
  <c r="EG64" i="7"/>
  <c r="EG60" i="7"/>
  <c r="EG53" i="7"/>
  <c r="EG49" i="7"/>
  <c r="EG45" i="7"/>
  <c r="EG56" i="7"/>
  <c r="EG52" i="7"/>
  <c r="EG48" i="7"/>
  <c r="EG55" i="7"/>
  <c r="EG51" i="7"/>
  <c r="EG47" i="7"/>
  <c r="EG54" i="7"/>
  <c r="EG50" i="7"/>
  <c r="EG44" i="7"/>
  <c r="EG40" i="7"/>
  <c r="EG36" i="7"/>
  <c r="EG32" i="7"/>
  <c r="EG28" i="7"/>
  <c r="EG46" i="7"/>
  <c r="EG43" i="7"/>
  <c r="EG39" i="7"/>
  <c r="EG35" i="7"/>
  <c r="EG31" i="7"/>
  <c r="EG42" i="7"/>
  <c r="EG38" i="7"/>
  <c r="EG34" i="7"/>
  <c r="EG30" i="7"/>
  <c r="EG26" i="7"/>
  <c r="EG41" i="7"/>
  <c r="EG37" i="7"/>
  <c r="EG23" i="7"/>
  <c r="EG19" i="7"/>
  <c r="EG15" i="7"/>
  <c r="EG29" i="7"/>
  <c r="EG27" i="7"/>
  <c r="EG22" i="7"/>
  <c r="EG18" i="7"/>
  <c r="EG14" i="7"/>
  <c r="EG33" i="7"/>
  <c r="EG25" i="7"/>
  <c r="EG21" i="7"/>
  <c r="EG17" i="7"/>
  <c r="EG13" i="7"/>
  <c r="EG24" i="7"/>
  <c r="EG20" i="7"/>
  <c r="EG16" i="7"/>
  <c r="EI111" i="7"/>
  <c r="EP111" i="7" s="1"/>
  <c r="EI112" i="7"/>
  <c r="EP112" i="7" s="1"/>
  <c r="EI109" i="7"/>
  <c r="EP109" i="7" s="1"/>
  <c r="EI110" i="7"/>
  <c r="EP110" i="7" s="1"/>
  <c r="EI108" i="7"/>
  <c r="EP108" i="7" s="1"/>
  <c r="EI107" i="7"/>
  <c r="EP107" i="7" s="1"/>
  <c r="EI106" i="7"/>
  <c r="EP106" i="7" s="1"/>
  <c r="EI105" i="7"/>
  <c r="EP105" i="7" s="1"/>
  <c r="EI104" i="7"/>
  <c r="EP104" i="7" s="1"/>
  <c r="EI103" i="7"/>
  <c r="EP103" i="7" s="1"/>
  <c r="EI102" i="7"/>
  <c r="EP102" i="7" s="1"/>
  <c r="EI101" i="7"/>
  <c r="EP101" i="7" s="1"/>
  <c r="EI98" i="7"/>
  <c r="EP98" i="7" s="1"/>
  <c r="EI97" i="7"/>
  <c r="EP97" i="7" s="1"/>
  <c r="EI100" i="7"/>
  <c r="EP100" i="7" s="1"/>
  <c r="EI96" i="7"/>
  <c r="EP96" i="7" s="1"/>
  <c r="EI91" i="7"/>
  <c r="EP91" i="7" s="1"/>
  <c r="EI87" i="7"/>
  <c r="EP87" i="7" s="1"/>
  <c r="EI94" i="7"/>
  <c r="EP94" i="7" s="1"/>
  <c r="EI90" i="7"/>
  <c r="EP90" i="7" s="1"/>
  <c r="EI99" i="7"/>
  <c r="EP99" i="7" s="1"/>
  <c r="EI93" i="7"/>
  <c r="EP93" i="7" s="1"/>
  <c r="EI89" i="7"/>
  <c r="EP89" i="7" s="1"/>
  <c r="EI95" i="7"/>
  <c r="EP95" i="7" s="1"/>
  <c r="EI86" i="7"/>
  <c r="EP86" i="7" s="1"/>
  <c r="EI82" i="7"/>
  <c r="EP82" i="7" s="1"/>
  <c r="EI85" i="7"/>
  <c r="EP85" i="7" s="1"/>
  <c r="EI81" i="7"/>
  <c r="EP81" i="7" s="1"/>
  <c r="EI92" i="7"/>
  <c r="EP92" i="7" s="1"/>
  <c r="EI88" i="7"/>
  <c r="EP88" i="7" s="1"/>
  <c r="EI84" i="7"/>
  <c r="EP84" i="7" s="1"/>
  <c r="EI80" i="7"/>
  <c r="EP80" i="7" s="1"/>
  <c r="EI83" i="7"/>
  <c r="EP83" i="7" s="1"/>
  <c r="EI79" i="7"/>
  <c r="EP79" i="7" s="1"/>
  <c r="EI75" i="7"/>
  <c r="EP75" i="7" s="1"/>
  <c r="EI71" i="7"/>
  <c r="EP71" i="7" s="1"/>
  <c r="EI78" i="7"/>
  <c r="EP78" i="7" s="1"/>
  <c r="EI74" i="7"/>
  <c r="EP74" i="7" s="1"/>
  <c r="EI77" i="7"/>
  <c r="EP77" i="7" s="1"/>
  <c r="EI73" i="7"/>
  <c r="EP73" i="7" s="1"/>
  <c r="EI76" i="7"/>
  <c r="EP76" i="7" s="1"/>
  <c r="EI72" i="7"/>
  <c r="EP72" i="7" s="1"/>
  <c r="EI70" i="7"/>
  <c r="EP70" i="7" s="1"/>
  <c r="EI69" i="7"/>
  <c r="EP69" i="7" s="1"/>
  <c r="EI66" i="7"/>
  <c r="EP66" i="7" s="1"/>
  <c r="EI62" i="7"/>
  <c r="EP62" i="7" s="1"/>
  <c r="EI58" i="7"/>
  <c r="EP58" i="7" s="1"/>
  <c r="EI65" i="7"/>
  <c r="EP65" i="7" s="1"/>
  <c r="EI61" i="7"/>
  <c r="EP61" i="7" s="1"/>
  <c r="EI68" i="7"/>
  <c r="EP68" i="7" s="1"/>
  <c r="EI64" i="7"/>
  <c r="EP64" i="7" s="1"/>
  <c r="EI60" i="7"/>
  <c r="EP60" i="7" s="1"/>
  <c r="EI67" i="7"/>
  <c r="EP67" i="7" s="1"/>
  <c r="EI63" i="7"/>
  <c r="EP63" i="7" s="1"/>
  <c r="EI59" i="7"/>
  <c r="EP59" i="7" s="1"/>
  <c r="EI57" i="7"/>
  <c r="EP57" i="7" s="1"/>
  <c r="EI56" i="7"/>
  <c r="EP56" i="7" s="1"/>
  <c r="EI52" i="7"/>
  <c r="EP52" i="7" s="1"/>
  <c r="EI48" i="7"/>
  <c r="EP48" i="7" s="1"/>
  <c r="EI55" i="7"/>
  <c r="EP55" i="7" s="1"/>
  <c r="EI51" i="7"/>
  <c r="EP51" i="7" s="1"/>
  <c r="EI47" i="7"/>
  <c r="EP47" i="7" s="1"/>
  <c r="EI54" i="7"/>
  <c r="EP54" i="7" s="1"/>
  <c r="EI50" i="7"/>
  <c r="EP50" i="7" s="1"/>
  <c r="EI46" i="7"/>
  <c r="EP46" i="7" s="1"/>
  <c r="EI53" i="7"/>
  <c r="EP53" i="7" s="1"/>
  <c r="EI49" i="7"/>
  <c r="EP49" i="7" s="1"/>
  <c r="EI43" i="7"/>
  <c r="EP43" i="7" s="1"/>
  <c r="EI39" i="7"/>
  <c r="EP39" i="7" s="1"/>
  <c r="EI35" i="7"/>
  <c r="EP35" i="7" s="1"/>
  <c r="EI31" i="7"/>
  <c r="EP31" i="7" s="1"/>
  <c r="EI27" i="7"/>
  <c r="EP27" i="7" s="1"/>
  <c r="EI42" i="7"/>
  <c r="EP42" i="7" s="1"/>
  <c r="EI38" i="7"/>
  <c r="EP38" i="7" s="1"/>
  <c r="EI34" i="7"/>
  <c r="EP34" i="7" s="1"/>
  <c r="EI30" i="7"/>
  <c r="EP30" i="7" s="1"/>
  <c r="EI41" i="7"/>
  <c r="EP41" i="7" s="1"/>
  <c r="EI37" i="7"/>
  <c r="EP37" i="7" s="1"/>
  <c r="EI33" i="7"/>
  <c r="EP33" i="7" s="1"/>
  <c r="EI29" i="7"/>
  <c r="EP29" i="7" s="1"/>
  <c r="EI45" i="7"/>
  <c r="EP45" i="7" s="1"/>
  <c r="EI44" i="7"/>
  <c r="EP44" i="7" s="1"/>
  <c r="EI40" i="7"/>
  <c r="EP40" i="7" s="1"/>
  <c r="EI36" i="7"/>
  <c r="EP36" i="7" s="1"/>
  <c r="EI22" i="7"/>
  <c r="EP22" i="7" s="1"/>
  <c r="EI18" i="7"/>
  <c r="EP18" i="7" s="1"/>
  <c r="EI14" i="7"/>
  <c r="EP14" i="7" s="1"/>
  <c r="EI32" i="7"/>
  <c r="EP32" i="7" s="1"/>
  <c r="EI25" i="7"/>
  <c r="EP25" i="7" s="1"/>
  <c r="EI21" i="7"/>
  <c r="EP21" i="7" s="1"/>
  <c r="EI17" i="7"/>
  <c r="EP17" i="7" s="1"/>
  <c r="EI13" i="7"/>
  <c r="EI24" i="7"/>
  <c r="EP24" i="7" s="1"/>
  <c r="EI20" i="7"/>
  <c r="EP20" i="7" s="1"/>
  <c r="EI16" i="7"/>
  <c r="EP16" i="7" s="1"/>
  <c r="EI28" i="7"/>
  <c r="EP28" i="7" s="1"/>
  <c r="EI26" i="7"/>
  <c r="EP26" i="7" s="1"/>
  <c r="EI23" i="7"/>
  <c r="EP23" i="7" s="1"/>
  <c r="EI19" i="7"/>
  <c r="EP19" i="7" s="1"/>
  <c r="EI15" i="7"/>
  <c r="EP15" i="7" s="1"/>
  <c r="DQ13" i="7"/>
  <c r="FI112" i="6"/>
  <c r="FP112" i="6" s="1"/>
  <c r="FI111" i="6"/>
  <c r="FP111" i="6" s="1"/>
  <c r="FI110" i="6"/>
  <c r="FP110" i="6" s="1"/>
  <c r="FI108" i="6"/>
  <c r="FP108" i="6" s="1"/>
  <c r="FI109" i="6"/>
  <c r="FP109" i="6" s="1"/>
  <c r="FI107" i="6"/>
  <c r="FP107" i="6" s="1"/>
  <c r="FI106" i="6"/>
  <c r="FP106" i="6" s="1"/>
  <c r="FI105" i="6"/>
  <c r="FP105" i="6" s="1"/>
  <c r="FI104" i="6"/>
  <c r="FP104" i="6" s="1"/>
  <c r="FI101" i="6"/>
  <c r="FP101" i="6" s="1"/>
  <c r="FI100" i="6"/>
  <c r="FP100" i="6" s="1"/>
  <c r="FI103" i="6"/>
  <c r="FP103" i="6" s="1"/>
  <c r="FI99" i="6"/>
  <c r="FP99" i="6" s="1"/>
  <c r="FI95" i="6"/>
  <c r="FP95" i="6" s="1"/>
  <c r="FI98" i="6"/>
  <c r="FP98" i="6" s="1"/>
  <c r="FI94" i="6"/>
  <c r="FP94" i="6" s="1"/>
  <c r="FI102" i="6"/>
  <c r="FP102" i="6" s="1"/>
  <c r="FI97" i="6"/>
  <c r="FP97" i="6" s="1"/>
  <c r="FI92" i="6"/>
  <c r="FP92" i="6" s="1"/>
  <c r="FI88" i="6"/>
  <c r="FP88" i="6" s="1"/>
  <c r="FI96" i="6"/>
  <c r="FP96" i="6" s="1"/>
  <c r="FI91" i="6"/>
  <c r="FP91" i="6" s="1"/>
  <c r="FI87" i="6"/>
  <c r="FP87" i="6" s="1"/>
  <c r="FI90" i="6"/>
  <c r="FP90" i="6" s="1"/>
  <c r="FI86" i="6"/>
  <c r="FP86" i="6" s="1"/>
  <c r="FI93" i="6"/>
  <c r="FP93" i="6" s="1"/>
  <c r="FI82" i="6"/>
  <c r="FP82" i="6" s="1"/>
  <c r="FI85" i="6"/>
  <c r="FP85" i="6" s="1"/>
  <c r="FI81" i="6"/>
  <c r="FP81" i="6" s="1"/>
  <c r="FI84" i="6"/>
  <c r="FP84" i="6" s="1"/>
  <c r="FI80" i="6"/>
  <c r="FP80" i="6" s="1"/>
  <c r="FI77" i="6"/>
  <c r="FP77" i="6" s="1"/>
  <c r="FI73" i="6"/>
  <c r="FP73" i="6" s="1"/>
  <c r="FI69" i="6"/>
  <c r="FP69" i="6" s="1"/>
  <c r="FI79" i="6"/>
  <c r="FP79" i="6" s="1"/>
  <c r="FI76" i="6"/>
  <c r="FP76" i="6" s="1"/>
  <c r="FI72" i="6"/>
  <c r="FP72" i="6" s="1"/>
  <c r="FI75" i="6"/>
  <c r="FP75" i="6" s="1"/>
  <c r="FI71" i="6"/>
  <c r="FP71" i="6" s="1"/>
  <c r="FI83" i="6"/>
  <c r="FP83" i="6" s="1"/>
  <c r="FI78" i="6"/>
  <c r="FP78" i="6" s="1"/>
  <c r="FI74" i="6"/>
  <c r="FP74" i="6" s="1"/>
  <c r="FI70" i="6"/>
  <c r="FP70" i="6" s="1"/>
  <c r="FI68" i="6"/>
  <c r="FP68" i="6" s="1"/>
  <c r="FI64" i="6"/>
  <c r="FP64" i="6" s="1"/>
  <c r="FI60" i="6"/>
  <c r="FP60" i="6" s="1"/>
  <c r="FI56" i="6"/>
  <c r="FP56" i="6" s="1"/>
  <c r="FI67" i="6"/>
  <c r="FP67" i="6" s="1"/>
  <c r="FI63" i="6"/>
  <c r="FP63" i="6" s="1"/>
  <c r="FI59" i="6"/>
  <c r="FP59" i="6" s="1"/>
  <c r="FI55" i="6"/>
  <c r="FP55" i="6" s="1"/>
  <c r="FI89" i="6"/>
  <c r="FP89" i="6" s="1"/>
  <c r="FI66" i="6"/>
  <c r="FP66" i="6" s="1"/>
  <c r="FI62" i="6"/>
  <c r="FP62" i="6" s="1"/>
  <c r="FI58" i="6"/>
  <c r="FP58" i="6" s="1"/>
  <c r="FI54" i="6"/>
  <c r="FP54" i="6" s="1"/>
  <c r="FI53" i="6"/>
  <c r="FP53" i="6" s="1"/>
  <c r="FI49" i="6"/>
  <c r="FP49" i="6" s="1"/>
  <c r="FI45" i="6"/>
  <c r="FP45" i="6" s="1"/>
  <c r="FI41" i="6"/>
  <c r="FP41" i="6" s="1"/>
  <c r="FI52" i="6"/>
  <c r="FP52" i="6" s="1"/>
  <c r="FI48" i="6"/>
  <c r="FP48" i="6" s="1"/>
  <c r="FI44" i="6"/>
  <c r="FP44" i="6" s="1"/>
  <c r="FI40" i="6"/>
  <c r="FP40" i="6" s="1"/>
  <c r="FI65" i="6"/>
  <c r="FP65" i="6" s="1"/>
  <c r="FI61" i="6"/>
  <c r="FP61" i="6" s="1"/>
  <c r="FI57" i="6"/>
  <c r="FP57" i="6" s="1"/>
  <c r="FI51" i="6"/>
  <c r="FP51" i="6" s="1"/>
  <c r="FI47" i="6"/>
  <c r="FP47" i="6" s="1"/>
  <c r="FI43" i="6"/>
  <c r="FP43" i="6" s="1"/>
  <c r="FI34" i="6"/>
  <c r="FP34" i="6" s="1"/>
  <c r="FI30" i="6"/>
  <c r="FP30" i="6" s="1"/>
  <c r="FI26" i="6"/>
  <c r="FP26" i="6" s="1"/>
  <c r="FI22" i="6"/>
  <c r="FP22" i="6" s="1"/>
  <c r="FI50" i="6"/>
  <c r="FP50" i="6" s="1"/>
  <c r="FI46" i="6"/>
  <c r="FP46" i="6" s="1"/>
  <c r="FI42" i="6"/>
  <c r="FP42" i="6" s="1"/>
  <c r="FI37" i="6"/>
  <c r="FP37" i="6" s="1"/>
  <c r="FI33" i="6"/>
  <c r="FP33" i="6" s="1"/>
  <c r="FI29" i="6"/>
  <c r="FP29" i="6" s="1"/>
  <c r="FI25" i="6"/>
  <c r="FP25" i="6" s="1"/>
  <c r="FI21" i="6"/>
  <c r="FP21" i="6" s="1"/>
  <c r="FI36" i="6"/>
  <c r="FP36" i="6" s="1"/>
  <c r="FI32" i="6"/>
  <c r="FP32" i="6" s="1"/>
  <c r="FI28" i="6"/>
  <c r="FP28" i="6" s="1"/>
  <c r="FI24" i="6"/>
  <c r="FP24" i="6" s="1"/>
  <c r="FI38" i="6"/>
  <c r="FP38" i="6" s="1"/>
  <c r="FI23" i="6"/>
  <c r="FP23" i="6" s="1"/>
  <c r="FI20" i="6"/>
  <c r="FP20" i="6" s="1"/>
  <c r="FI18" i="6"/>
  <c r="FP18" i="6" s="1"/>
  <c r="FI14" i="6"/>
  <c r="FP14" i="6" s="1"/>
  <c r="FI35" i="6"/>
  <c r="FP35" i="6" s="1"/>
  <c r="FI31" i="6"/>
  <c r="FP31" i="6" s="1"/>
  <c r="FI27" i="6"/>
  <c r="FP27" i="6" s="1"/>
  <c r="FI17" i="6"/>
  <c r="FP17" i="6" s="1"/>
  <c r="FI13" i="6"/>
  <c r="FI39" i="6"/>
  <c r="FP39" i="6" s="1"/>
  <c r="FI16" i="6"/>
  <c r="FP16" i="6" s="1"/>
  <c r="FI19" i="6"/>
  <c r="FP19" i="6" s="1"/>
  <c r="FI15" i="6"/>
  <c r="FP15" i="6" s="1"/>
  <c r="EQ13" i="6"/>
  <c r="FD112" i="6"/>
  <c r="FM112" i="6" s="1"/>
  <c r="FD111" i="6"/>
  <c r="FM111" i="6" s="1"/>
  <c r="FD110" i="6"/>
  <c r="FM110" i="6" s="1"/>
  <c r="FD108" i="6"/>
  <c r="FM108" i="6" s="1"/>
  <c r="FD107" i="6"/>
  <c r="FM107" i="6" s="1"/>
  <c r="FD109" i="6"/>
  <c r="FM109" i="6" s="1"/>
  <c r="FD106" i="6"/>
  <c r="FM106" i="6" s="1"/>
  <c r="FD105" i="6"/>
  <c r="FM105" i="6" s="1"/>
  <c r="FD104" i="6"/>
  <c r="FM104" i="6" s="1"/>
  <c r="FD101" i="6"/>
  <c r="FM101" i="6" s="1"/>
  <c r="FD100" i="6"/>
  <c r="FM100" i="6" s="1"/>
  <c r="FD99" i="6"/>
  <c r="FM99" i="6" s="1"/>
  <c r="FD103" i="6"/>
  <c r="FM103" i="6" s="1"/>
  <c r="FD95" i="6"/>
  <c r="FM95" i="6" s="1"/>
  <c r="FD98" i="6"/>
  <c r="FM98" i="6" s="1"/>
  <c r="FD94" i="6"/>
  <c r="FM94" i="6" s="1"/>
  <c r="FD97" i="6"/>
  <c r="FM97" i="6" s="1"/>
  <c r="FD92" i="6"/>
  <c r="FM92" i="6" s="1"/>
  <c r="FD88" i="6"/>
  <c r="FM88" i="6" s="1"/>
  <c r="FD102" i="6"/>
  <c r="FM102" i="6" s="1"/>
  <c r="FD91" i="6"/>
  <c r="FM91" i="6" s="1"/>
  <c r="FD87" i="6"/>
  <c r="FM87" i="6" s="1"/>
  <c r="FD96" i="6"/>
  <c r="FM96" i="6" s="1"/>
  <c r="FD90" i="6"/>
  <c r="FM90" i="6" s="1"/>
  <c r="FD86" i="6"/>
  <c r="FM86" i="6" s="1"/>
  <c r="FD89" i="6"/>
  <c r="FM89" i="6" s="1"/>
  <c r="FD82" i="6"/>
  <c r="FM82" i="6" s="1"/>
  <c r="FD93" i="6"/>
  <c r="FM93" i="6" s="1"/>
  <c r="FD85" i="6"/>
  <c r="FM85" i="6" s="1"/>
  <c r="FD81" i="6"/>
  <c r="FM81" i="6" s="1"/>
  <c r="FD84" i="6"/>
  <c r="FM84" i="6" s="1"/>
  <c r="FD80" i="6"/>
  <c r="FM80" i="6" s="1"/>
  <c r="FD83" i="6"/>
  <c r="FM83" i="6" s="1"/>
  <c r="FD77" i="6"/>
  <c r="FM77" i="6" s="1"/>
  <c r="FD73" i="6"/>
  <c r="FM73" i="6" s="1"/>
  <c r="FD69" i="6"/>
  <c r="FM69" i="6" s="1"/>
  <c r="FD76" i="6"/>
  <c r="FM76" i="6" s="1"/>
  <c r="FD72" i="6"/>
  <c r="FM72" i="6" s="1"/>
  <c r="FD75" i="6"/>
  <c r="FM75" i="6" s="1"/>
  <c r="FD71" i="6"/>
  <c r="FM71" i="6" s="1"/>
  <c r="FD68" i="6"/>
  <c r="FM68" i="6" s="1"/>
  <c r="FD64" i="6"/>
  <c r="FM64" i="6" s="1"/>
  <c r="FD60" i="6"/>
  <c r="FM60" i="6" s="1"/>
  <c r="FD56" i="6"/>
  <c r="FM56" i="6" s="1"/>
  <c r="FD78" i="6"/>
  <c r="FM78" i="6" s="1"/>
  <c r="FD74" i="6"/>
  <c r="FM74" i="6" s="1"/>
  <c r="FD70" i="6"/>
  <c r="FM70" i="6" s="1"/>
  <c r="FD67" i="6"/>
  <c r="FM67" i="6" s="1"/>
  <c r="FD63" i="6"/>
  <c r="FM63" i="6" s="1"/>
  <c r="FD59" i="6"/>
  <c r="FM59" i="6" s="1"/>
  <c r="FD55" i="6"/>
  <c r="FM55" i="6" s="1"/>
  <c r="FD79" i="6"/>
  <c r="FM79" i="6" s="1"/>
  <c r="FD66" i="6"/>
  <c r="FM66" i="6" s="1"/>
  <c r="FD62" i="6"/>
  <c r="FM62" i="6" s="1"/>
  <c r="FD58" i="6"/>
  <c r="FM58" i="6" s="1"/>
  <c r="FD54" i="6"/>
  <c r="FM54" i="6" s="1"/>
  <c r="FD49" i="6"/>
  <c r="FM49" i="6" s="1"/>
  <c r="FD45" i="6"/>
  <c r="FM45" i="6" s="1"/>
  <c r="FD41" i="6"/>
  <c r="FM41" i="6" s="1"/>
  <c r="FD52" i="6"/>
  <c r="FM52" i="6" s="1"/>
  <c r="FD48" i="6"/>
  <c r="FM48" i="6" s="1"/>
  <c r="FD44" i="6"/>
  <c r="FM44" i="6" s="1"/>
  <c r="FD40" i="6"/>
  <c r="FM40" i="6" s="1"/>
  <c r="FD53" i="6"/>
  <c r="FM53" i="6" s="1"/>
  <c r="FD51" i="6"/>
  <c r="FM51" i="6" s="1"/>
  <c r="FD47" i="6"/>
  <c r="FM47" i="6" s="1"/>
  <c r="FD43" i="6"/>
  <c r="FM43" i="6" s="1"/>
  <c r="FD34" i="6"/>
  <c r="FM34" i="6" s="1"/>
  <c r="FD30" i="6"/>
  <c r="FM30" i="6" s="1"/>
  <c r="FD26" i="6"/>
  <c r="FM26" i="6" s="1"/>
  <c r="FD22" i="6"/>
  <c r="FM22" i="6" s="1"/>
  <c r="FD65" i="6"/>
  <c r="FM65" i="6" s="1"/>
  <c r="FD61" i="6"/>
  <c r="FM61" i="6" s="1"/>
  <c r="FD57" i="6"/>
  <c r="FM57" i="6" s="1"/>
  <c r="FD39" i="6"/>
  <c r="FM39" i="6" s="1"/>
  <c r="FD37" i="6"/>
  <c r="FM37" i="6" s="1"/>
  <c r="FD33" i="6"/>
  <c r="FM33" i="6" s="1"/>
  <c r="FD29" i="6"/>
  <c r="FM29" i="6" s="1"/>
  <c r="FD25" i="6"/>
  <c r="FM25" i="6" s="1"/>
  <c r="FD21" i="6"/>
  <c r="FM21" i="6" s="1"/>
  <c r="FD50" i="6"/>
  <c r="FM50" i="6" s="1"/>
  <c r="FD46" i="6"/>
  <c r="FM46" i="6" s="1"/>
  <c r="FD42" i="6"/>
  <c r="FM42" i="6" s="1"/>
  <c r="FD38" i="6"/>
  <c r="FM38" i="6" s="1"/>
  <c r="FD36" i="6"/>
  <c r="FM36" i="6" s="1"/>
  <c r="FD32" i="6"/>
  <c r="FM32" i="6" s="1"/>
  <c r="FD28" i="6"/>
  <c r="FM28" i="6" s="1"/>
  <c r="FD24" i="6"/>
  <c r="FM24" i="6" s="1"/>
  <c r="FD18" i="6"/>
  <c r="FM18" i="6" s="1"/>
  <c r="FD14" i="6"/>
  <c r="FM14" i="6" s="1"/>
  <c r="FD17" i="6"/>
  <c r="FM17" i="6" s="1"/>
  <c r="FD13" i="6"/>
  <c r="FD35" i="6"/>
  <c r="FM35" i="6" s="1"/>
  <c r="FD31" i="6"/>
  <c r="FM31" i="6" s="1"/>
  <c r="FD27" i="6"/>
  <c r="FM27" i="6" s="1"/>
  <c r="FD23" i="6"/>
  <c r="FM23" i="6" s="1"/>
  <c r="FD20" i="6"/>
  <c r="FM20" i="6" s="1"/>
  <c r="FD16" i="6"/>
  <c r="FM16" i="6" s="1"/>
  <c r="EN13" i="6"/>
  <c r="FD15" i="6"/>
  <c r="FM15" i="6" s="1"/>
  <c r="FD19" i="6"/>
  <c r="FM19" i="6" s="1"/>
  <c r="EG112" i="6"/>
  <c r="EG111" i="6"/>
  <c r="EG110" i="6"/>
  <c r="EG109" i="6"/>
  <c r="EG107" i="6"/>
  <c r="EG105" i="6"/>
  <c r="EG104" i="6"/>
  <c r="EG103" i="6"/>
  <c r="EG100" i="6"/>
  <c r="EG99" i="6"/>
  <c r="EG106" i="6"/>
  <c r="EG102" i="6"/>
  <c r="EG98" i="6"/>
  <c r="EG108" i="6"/>
  <c r="EG101" i="6"/>
  <c r="EG97" i="6"/>
  <c r="EG96" i="6"/>
  <c r="EG94" i="6"/>
  <c r="EG91" i="6"/>
  <c r="EG90" i="6"/>
  <c r="EG86" i="6"/>
  <c r="EG95" i="6"/>
  <c r="EG93" i="6"/>
  <c r="EG89" i="6"/>
  <c r="EG88" i="6"/>
  <c r="EG85" i="6"/>
  <c r="EG81" i="6"/>
  <c r="EG92" i="6"/>
  <c r="EG87" i="6"/>
  <c r="EG84" i="6"/>
  <c r="EG83" i="6"/>
  <c r="EG79" i="6"/>
  <c r="EG76" i="6"/>
  <c r="EG72" i="6"/>
  <c r="EG75" i="6"/>
  <c r="EG71" i="6"/>
  <c r="EG82" i="6"/>
  <c r="EG80" i="6"/>
  <c r="EG78" i="6"/>
  <c r="EG74" i="6"/>
  <c r="EG70" i="6"/>
  <c r="EG67" i="6"/>
  <c r="EG63" i="6"/>
  <c r="EG59" i="6"/>
  <c r="EG55" i="6"/>
  <c r="EG66" i="6"/>
  <c r="EG62" i="6"/>
  <c r="EG58" i="6"/>
  <c r="EG69" i="6"/>
  <c r="EG65" i="6"/>
  <c r="EG61" i="6"/>
  <c r="EG57" i="6"/>
  <c r="EG53" i="6"/>
  <c r="EG77" i="6"/>
  <c r="EG52" i="6"/>
  <c r="EG48" i="6"/>
  <c r="EG44" i="6"/>
  <c r="EG40" i="6"/>
  <c r="EG68" i="6"/>
  <c r="EG64" i="6"/>
  <c r="EG60" i="6"/>
  <c r="EG56" i="6"/>
  <c r="EG54" i="6"/>
  <c r="EG51" i="6"/>
  <c r="EG47" i="6"/>
  <c r="EG43" i="6"/>
  <c r="EG39" i="6"/>
  <c r="EG73" i="6"/>
  <c r="EG50" i="6"/>
  <c r="EG46" i="6"/>
  <c r="EG42" i="6"/>
  <c r="EG37" i="6"/>
  <c r="EG33" i="6"/>
  <c r="EG29" i="6"/>
  <c r="EG25" i="6"/>
  <c r="EG21" i="6"/>
  <c r="EG49" i="6"/>
  <c r="EG45" i="6"/>
  <c r="EG41" i="6"/>
  <c r="EG36" i="6"/>
  <c r="EG32" i="6"/>
  <c r="EG28" i="6"/>
  <c r="EG24" i="6"/>
  <c r="EG20" i="6"/>
  <c r="EG35" i="6"/>
  <c r="EG31" i="6"/>
  <c r="EG27" i="6"/>
  <c r="EG38" i="6"/>
  <c r="EG22" i="6"/>
  <c r="EG17" i="6"/>
  <c r="EG13" i="6"/>
  <c r="EG34" i="6"/>
  <c r="EG30" i="6"/>
  <c r="EG26" i="6"/>
  <c r="EG16" i="6"/>
  <c r="EG19" i="6"/>
  <c r="EG15" i="6"/>
  <c r="EG18" i="6"/>
  <c r="EG23" i="6"/>
  <c r="EG14" i="6"/>
  <c r="EI110" i="6"/>
  <c r="EP110" i="6" s="1"/>
  <c r="EI112" i="6"/>
  <c r="EP112" i="6" s="1"/>
  <c r="EI109" i="6"/>
  <c r="EP109" i="6" s="1"/>
  <c r="EI111" i="6"/>
  <c r="EP111" i="6" s="1"/>
  <c r="EI108" i="6"/>
  <c r="EP108" i="6" s="1"/>
  <c r="EI104" i="6"/>
  <c r="EP104" i="6" s="1"/>
  <c r="EI103" i="6"/>
  <c r="EP103" i="6" s="1"/>
  <c r="EI106" i="6"/>
  <c r="EP106" i="6" s="1"/>
  <c r="EI99" i="6"/>
  <c r="EP99" i="6" s="1"/>
  <c r="EI102" i="6"/>
  <c r="EP102" i="6" s="1"/>
  <c r="EI101" i="6"/>
  <c r="EP101" i="6" s="1"/>
  <c r="EI107" i="6"/>
  <c r="EP107" i="6" s="1"/>
  <c r="EI97" i="6"/>
  <c r="EP97" i="6" s="1"/>
  <c r="EI100" i="6"/>
  <c r="EP100" i="6" s="1"/>
  <c r="EI96" i="6"/>
  <c r="EP96" i="6" s="1"/>
  <c r="EI95" i="6"/>
  <c r="EP95" i="6" s="1"/>
  <c r="EI90" i="6"/>
  <c r="EP90" i="6" s="1"/>
  <c r="EI93" i="6"/>
  <c r="EP93" i="6" s="1"/>
  <c r="EI89" i="6"/>
  <c r="EP89" i="6" s="1"/>
  <c r="EI98" i="6"/>
  <c r="EP98" i="6" s="1"/>
  <c r="EI92" i="6"/>
  <c r="EP92" i="6" s="1"/>
  <c r="EI88" i="6"/>
  <c r="EP88" i="6" s="1"/>
  <c r="EI87" i="6"/>
  <c r="EP87" i="6" s="1"/>
  <c r="EI86" i="6"/>
  <c r="EP86" i="6" s="1"/>
  <c r="EI84" i="6"/>
  <c r="EP84" i="6" s="1"/>
  <c r="EI80" i="6"/>
  <c r="EP80" i="6" s="1"/>
  <c r="EI83" i="6"/>
  <c r="EP83" i="6" s="1"/>
  <c r="EI105" i="6"/>
  <c r="EP105" i="6" s="1"/>
  <c r="EI94" i="6"/>
  <c r="EP94" i="6" s="1"/>
  <c r="EI82" i="6"/>
  <c r="EP82" i="6" s="1"/>
  <c r="EI79" i="6"/>
  <c r="EP79" i="6" s="1"/>
  <c r="EI75" i="6"/>
  <c r="EP75" i="6" s="1"/>
  <c r="EI71" i="6"/>
  <c r="EP71" i="6" s="1"/>
  <c r="EI85" i="6"/>
  <c r="EP85" i="6" s="1"/>
  <c r="EI81" i="6"/>
  <c r="EP81" i="6" s="1"/>
  <c r="EI78" i="6"/>
  <c r="EP78" i="6" s="1"/>
  <c r="EI74" i="6"/>
  <c r="EP74" i="6" s="1"/>
  <c r="EI91" i="6"/>
  <c r="EP91" i="6" s="1"/>
  <c r="EI77" i="6"/>
  <c r="EP77" i="6" s="1"/>
  <c r="EI73" i="6"/>
  <c r="EP73" i="6" s="1"/>
  <c r="EI69" i="6"/>
  <c r="EP69" i="6" s="1"/>
  <c r="EI70" i="6"/>
  <c r="EP70" i="6" s="1"/>
  <c r="EI66" i="6"/>
  <c r="EP66" i="6" s="1"/>
  <c r="EI62" i="6"/>
  <c r="EP62" i="6" s="1"/>
  <c r="EI58" i="6"/>
  <c r="EP58" i="6" s="1"/>
  <c r="EI54" i="6"/>
  <c r="EP54" i="6" s="1"/>
  <c r="EI65" i="6"/>
  <c r="EP65" i="6" s="1"/>
  <c r="EI61" i="6"/>
  <c r="EP61" i="6" s="1"/>
  <c r="EI57" i="6"/>
  <c r="EP57" i="6" s="1"/>
  <c r="EI76" i="6"/>
  <c r="EP76" i="6" s="1"/>
  <c r="EI72" i="6"/>
  <c r="EP72" i="6" s="1"/>
  <c r="EI68" i="6"/>
  <c r="EP68" i="6" s="1"/>
  <c r="EI64" i="6"/>
  <c r="EP64" i="6" s="1"/>
  <c r="EI60" i="6"/>
  <c r="EP60" i="6" s="1"/>
  <c r="EI56" i="6"/>
  <c r="EP56" i="6" s="1"/>
  <c r="EI67" i="6"/>
  <c r="EP67" i="6" s="1"/>
  <c r="EI63" i="6"/>
  <c r="EP63" i="6" s="1"/>
  <c r="EI59" i="6"/>
  <c r="EP59" i="6" s="1"/>
  <c r="EI55" i="6"/>
  <c r="EP55" i="6" s="1"/>
  <c r="EI51" i="6"/>
  <c r="EP51" i="6" s="1"/>
  <c r="EI47" i="6"/>
  <c r="EP47" i="6" s="1"/>
  <c r="EI43" i="6"/>
  <c r="EP43" i="6" s="1"/>
  <c r="EI39" i="6"/>
  <c r="EP39" i="6" s="1"/>
  <c r="EI50" i="6"/>
  <c r="EP50" i="6" s="1"/>
  <c r="EI46" i="6"/>
  <c r="EP46" i="6" s="1"/>
  <c r="EI42" i="6"/>
  <c r="EP42" i="6" s="1"/>
  <c r="EI49" i="6"/>
  <c r="EP49" i="6" s="1"/>
  <c r="EI45" i="6"/>
  <c r="EP45" i="6" s="1"/>
  <c r="EI41" i="6"/>
  <c r="EP41" i="6" s="1"/>
  <c r="EI40" i="6"/>
  <c r="EP40" i="6" s="1"/>
  <c r="EI36" i="6"/>
  <c r="EP36" i="6" s="1"/>
  <c r="EI32" i="6"/>
  <c r="EP32" i="6" s="1"/>
  <c r="EI28" i="6"/>
  <c r="EP28" i="6" s="1"/>
  <c r="EI24" i="6"/>
  <c r="EP24" i="6" s="1"/>
  <c r="EI20" i="6"/>
  <c r="EP20" i="6" s="1"/>
  <c r="EI53" i="6"/>
  <c r="EP53" i="6" s="1"/>
  <c r="EI35" i="6"/>
  <c r="EP35" i="6" s="1"/>
  <c r="EI31" i="6"/>
  <c r="EP31" i="6" s="1"/>
  <c r="EI27" i="6"/>
  <c r="EP27" i="6" s="1"/>
  <c r="EI23" i="6"/>
  <c r="EP23" i="6" s="1"/>
  <c r="EI52" i="6"/>
  <c r="EP52" i="6" s="1"/>
  <c r="EI48" i="6"/>
  <c r="EP48" i="6" s="1"/>
  <c r="EI44" i="6"/>
  <c r="EP44" i="6" s="1"/>
  <c r="EI38" i="6"/>
  <c r="EP38" i="6" s="1"/>
  <c r="EI34" i="6"/>
  <c r="EP34" i="6" s="1"/>
  <c r="EI30" i="6"/>
  <c r="EP30" i="6" s="1"/>
  <c r="EI26" i="6"/>
  <c r="EP26" i="6" s="1"/>
  <c r="EI16" i="6"/>
  <c r="EP16" i="6" s="1"/>
  <c r="EI19" i="6"/>
  <c r="EP19" i="6" s="1"/>
  <c r="EI15" i="6"/>
  <c r="EP15" i="6" s="1"/>
  <c r="DQ13" i="6"/>
  <c r="EI37" i="6"/>
  <c r="EP37" i="6" s="1"/>
  <c r="EI33" i="6"/>
  <c r="EP33" i="6" s="1"/>
  <c r="EI29" i="6"/>
  <c r="EP29" i="6" s="1"/>
  <c r="EI25" i="6"/>
  <c r="EP25" i="6" s="1"/>
  <c r="EI18" i="6"/>
  <c r="EP18" i="6" s="1"/>
  <c r="EI14" i="6"/>
  <c r="EP14" i="6" s="1"/>
  <c r="EI21" i="6"/>
  <c r="EP21" i="6" s="1"/>
  <c r="EI17" i="6"/>
  <c r="EP17" i="6" s="1"/>
  <c r="EI22" i="6"/>
  <c r="EP22" i="6" s="1"/>
  <c r="EI13" i="6"/>
  <c r="EF112" i="6"/>
  <c r="EF111" i="6"/>
  <c r="EF110" i="6"/>
  <c r="EF108" i="6"/>
  <c r="EF109" i="6"/>
  <c r="EF107" i="6"/>
  <c r="EF106" i="6"/>
  <c r="EF105" i="6"/>
  <c r="EF104" i="6"/>
  <c r="EF101" i="6"/>
  <c r="EF100" i="6"/>
  <c r="EF103" i="6"/>
  <c r="EF99" i="6"/>
  <c r="EF95" i="6"/>
  <c r="EF98" i="6"/>
  <c r="EF94" i="6"/>
  <c r="EF102" i="6"/>
  <c r="EF97" i="6"/>
  <c r="EF92" i="6"/>
  <c r="EF88" i="6"/>
  <c r="EF96" i="6"/>
  <c r="EF91" i="6"/>
  <c r="EF87" i="6"/>
  <c r="EF90" i="6"/>
  <c r="EF86" i="6"/>
  <c r="EF93" i="6"/>
  <c r="EF82" i="6"/>
  <c r="EF85" i="6"/>
  <c r="EF81" i="6"/>
  <c r="EF84" i="6"/>
  <c r="EF80" i="6"/>
  <c r="EF77" i="6"/>
  <c r="EF73" i="6"/>
  <c r="EF69" i="6"/>
  <c r="EF89" i="6"/>
  <c r="EF79" i="6"/>
  <c r="EF76" i="6"/>
  <c r="EF72" i="6"/>
  <c r="EF75" i="6"/>
  <c r="EF71" i="6"/>
  <c r="EF78" i="6"/>
  <c r="EF74" i="6"/>
  <c r="EF68" i="6"/>
  <c r="EF64" i="6"/>
  <c r="EF60" i="6"/>
  <c r="EF56" i="6"/>
  <c r="EF70" i="6"/>
  <c r="EF67" i="6"/>
  <c r="EF63" i="6"/>
  <c r="EF59" i="6"/>
  <c r="EF55" i="6"/>
  <c r="EF83" i="6"/>
  <c r="EF66" i="6"/>
  <c r="EF62" i="6"/>
  <c r="EF58" i="6"/>
  <c r="EF54" i="6"/>
  <c r="EF53" i="6"/>
  <c r="EF49" i="6"/>
  <c r="EF45" i="6"/>
  <c r="EF41" i="6"/>
  <c r="EF52" i="6"/>
  <c r="EF48" i="6"/>
  <c r="EF44" i="6"/>
  <c r="EF40" i="6"/>
  <c r="EF65" i="6"/>
  <c r="EF61" i="6"/>
  <c r="EF57" i="6"/>
  <c r="EF51" i="6"/>
  <c r="EF47" i="6"/>
  <c r="EF43" i="6"/>
  <c r="EF38" i="6"/>
  <c r="EF34" i="6"/>
  <c r="EF30" i="6"/>
  <c r="EF26" i="6"/>
  <c r="EF22" i="6"/>
  <c r="EF50" i="6"/>
  <c r="EF46" i="6"/>
  <c r="EF42" i="6"/>
  <c r="EF37" i="6"/>
  <c r="EF33" i="6"/>
  <c r="EF29" i="6"/>
  <c r="EF25" i="6"/>
  <c r="EF21" i="6"/>
  <c r="EF36" i="6"/>
  <c r="EF32" i="6"/>
  <c r="EF28" i="6"/>
  <c r="EF24" i="6"/>
  <c r="EF23" i="6"/>
  <c r="EF20" i="6"/>
  <c r="EF18" i="6"/>
  <c r="EF14" i="6"/>
  <c r="EF39" i="6"/>
  <c r="EF35" i="6"/>
  <c r="EF31" i="6"/>
  <c r="EF27" i="6"/>
  <c r="EF17" i="6"/>
  <c r="EF13" i="6"/>
  <c r="EF16" i="6"/>
  <c r="EF19" i="6"/>
  <c r="EF15" i="6"/>
  <c r="GC14" i="5"/>
  <c r="GL14" i="5" s="1"/>
  <c r="GC15" i="5"/>
  <c r="GL15" i="5" s="1"/>
  <c r="GC17" i="5"/>
  <c r="GL17" i="5" s="1"/>
  <c r="GC16" i="5"/>
  <c r="GL16" i="5" s="1"/>
  <c r="GC21" i="5"/>
  <c r="GL21" i="5" s="1"/>
  <c r="GC18" i="5"/>
  <c r="GL18" i="5" s="1"/>
  <c r="GC24" i="5"/>
  <c r="GL24" i="5" s="1"/>
  <c r="GC22" i="5"/>
  <c r="GL22" i="5" s="1"/>
  <c r="GC28" i="5"/>
  <c r="GL28" i="5" s="1"/>
  <c r="GC32" i="5"/>
  <c r="GL32" i="5" s="1"/>
  <c r="GC23" i="5"/>
  <c r="GL23" i="5" s="1"/>
  <c r="GC25" i="5"/>
  <c r="GL25" i="5" s="1"/>
  <c r="GC29" i="5"/>
  <c r="GL29" i="5" s="1"/>
  <c r="GC31" i="5"/>
  <c r="GL31" i="5" s="1"/>
  <c r="GC35" i="5"/>
  <c r="GL35" i="5" s="1"/>
  <c r="GC19" i="5"/>
  <c r="GL19" i="5" s="1"/>
  <c r="GC20" i="5"/>
  <c r="GL20" i="5" s="1"/>
  <c r="GC36" i="5"/>
  <c r="GL36" i="5" s="1"/>
  <c r="GC26" i="5"/>
  <c r="GL26" i="5" s="1"/>
  <c r="GC39" i="5"/>
  <c r="GL39" i="5" s="1"/>
  <c r="GC40" i="5"/>
  <c r="GL40" i="5" s="1"/>
  <c r="GC27" i="5"/>
  <c r="GL27" i="5" s="1"/>
  <c r="GC33" i="5"/>
  <c r="GL33" i="5" s="1"/>
  <c r="GC38" i="5"/>
  <c r="GL38" i="5" s="1"/>
  <c r="GC43" i="5"/>
  <c r="GL43" i="5" s="1"/>
  <c r="GC46" i="5"/>
  <c r="GL46" i="5" s="1"/>
  <c r="GC50" i="5"/>
  <c r="GL50" i="5" s="1"/>
  <c r="GC30" i="5"/>
  <c r="GL30" i="5" s="1"/>
  <c r="GC41" i="5"/>
  <c r="GL41" i="5" s="1"/>
  <c r="GC47" i="5"/>
  <c r="GL47" i="5" s="1"/>
  <c r="GC51" i="5"/>
  <c r="GL51" i="5" s="1"/>
  <c r="GC34" i="5"/>
  <c r="GL34" i="5" s="1"/>
  <c r="GC48" i="5"/>
  <c r="GL48" i="5" s="1"/>
  <c r="GC37" i="5"/>
  <c r="GL37" i="5" s="1"/>
  <c r="GC49" i="5"/>
  <c r="GL49" i="5" s="1"/>
  <c r="GC55" i="5"/>
  <c r="GL55" i="5" s="1"/>
  <c r="GC59" i="5"/>
  <c r="GL59" i="5" s="1"/>
  <c r="GC44" i="5"/>
  <c r="GL44" i="5" s="1"/>
  <c r="GC56" i="5"/>
  <c r="GL56" i="5" s="1"/>
  <c r="GC61" i="5"/>
  <c r="GL61" i="5" s="1"/>
  <c r="GC65" i="5"/>
  <c r="GL65" i="5" s="1"/>
  <c r="GC69" i="5"/>
  <c r="GL69" i="5" s="1"/>
  <c r="GC73" i="5"/>
  <c r="GL73" i="5" s="1"/>
  <c r="GC62" i="5"/>
  <c r="GL62" i="5" s="1"/>
  <c r="GC52" i="5"/>
  <c r="GL52" i="5" s="1"/>
  <c r="GC53" i="5"/>
  <c r="GL53" i="5" s="1"/>
  <c r="GC57" i="5"/>
  <c r="GL57" i="5" s="1"/>
  <c r="GC63" i="5"/>
  <c r="GL63" i="5" s="1"/>
  <c r="GC67" i="5"/>
  <c r="GL67" i="5" s="1"/>
  <c r="GC71" i="5"/>
  <c r="GL71" i="5" s="1"/>
  <c r="GC75" i="5"/>
  <c r="GL75" i="5" s="1"/>
  <c r="GC42" i="5"/>
  <c r="GL42" i="5" s="1"/>
  <c r="GC45" i="5"/>
  <c r="GL45" i="5" s="1"/>
  <c r="GC66" i="5"/>
  <c r="GL66" i="5" s="1"/>
  <c r="GC70" i="5"/>
  <c r="GL70" i="5" s="1"/>
  <c r="GC74" i="5"/>
  <c r="GL74" i="5" s="1"/>
  <c r="GC76" i="5"/>
  <c r="GL76" i="5" s="1"/>
  <c r="GC80" i="5"/>
  <c r="GL80" i="5" s="1"/>
  <c r="GC84" i="5"/>
  <c r="GL84" i="5" s="1"/>
  <c r="GC88" i="5"/>
  <c r="GL88" i="5" s="1"/>
  <c r="GC60" i="5"/>
  <c r="GL60" i="5" s="1"/>
  <c r="GC64" i="5"/>
  <c r="GL64" i="5" s="1"/>
  <c r="GC77" i="5"/>
  <c r="GL77" i="5" s="1"/>
  <c r="GC81" i="5"/>
  <c r="GL81" i="5" s="1"/>
  <c r="GC85" i="5"/>
  <c r="GL85" i="5" s="1"/>
  <c r="GC54" i="5"/>
  <c r="GL54" i="5" s="1"/>
  <c r="GC68" i="5"/>
  <c r="GL68" i="5" s="1"/>
  <c r="GC72" i="5"/>
  <c r="GL72" i="5" s="1"/>
  <c r="GC78" i="5"/>
  <c r="GL78" i="5" s="1"/>
  <c r="GC82" i="5"/>
  <c r="GL82" i="5" s="1"/>
  <c r="GC86" i="5"/>
  <c r="GL86" i="5" s="1"/>
  <c r="GC58" i="5"/>
  <c r="GL58" i="5" s="1"/>
  <c r="GC79" i="5"/>
  <c r="GL79" i="5" s="1"/>
  <c r="GC87" i="5"/>
  <c r="GL87" i="5" s="1"/>
  <c r="GC89" i="5"/>
  <c r="GL89" i="5" s="1"/>
  <c r="GC93" i="5"/>
  <c r="GL93" i="5" s="1"/>
  <c r="GC97" i="5"/>
  <c r="GL97" i="5" s="1"/>
  <c r="GC101" i="5"/>
  <c r="GL101" i="5" s="1"/>
  <c r="GC90" i="5"/>
  <c r="GL90" i="5" s="1"/>
  <c r="GC83" i="5"/>
  <c r="GL83" i="5" s="1"/>
  <c r="GC91" i="5"/>
  <c r="GL91" i="5" s="1"/>
  <c r="GC95" i="5"/>
  <c r="GL95" i="5" s="1"/>
  <c r="GC99" i="5"/>
  <c r="GL99" i="5" s="1"/>
  <c r="GC92" i="5"/>
  <c r="GL92" i="5" s="1"/>
  <c r="GC96" i="5"/>
  <c r="GL96" i="5" s="1"/>
  <c r="GC102" i="5"/>
  <c r="GL102" i="5" s="1"/>
  <c r="GC94" i="5"/>
  <c r="GL94" i="5" s="1"/>
  <c r="GC100" i="5"/>
  <c r="GL100" i="5" s="1"/>
  <c r="GC108" i="5"/>
  <c r="GL108" i="5" s="1"/>
  <c r="GC112" i="5"/>
  <c r="GL112" i="5" s="1"/>
  <c r="GC105" i="5"/>
  <c r="GL105" i="5" s="1"/>
  <c r="GC109" i="5"/>
  <c r="GL109" i="5" s="1"/>
  <c r="GC104" i="5"/>
  <c r="GL104" i="5" s="1"/>
  <c r="GC107" i="5"/>
  <c r="GL107" i="5" s="1"/>
  <c r="GC106" i="5"/>
  <c r="GL106" i="5" s="1"/>
  <c r="GC110" i="5"/>
  <c r="GL110" i="5" s="1"/>
  <c r="GC98" i="5"/>
  <c r="GL98" i="5" s="1"/>
  <c r="GC103" i="5"/>
  <c r="GL103" i="5" s="1"/>
  <c r="GC111" i="5"/>
  <c r="GL111" i="5" s="1"/>
  <c r="FI15" i="5"/>
  <c r="FP15" i="5" s="1"/>
  <c r="FI16" i="5"/>
  <c r="FP16" i="5" s="1"/>
  <c r="FI17" i="5"/>
  <c r="FP17" i="5" s="1"/>
  <c r="FI14" i="5"/>
  <c r="FP14" i="5" s="1"/>
  <c r="FI18" i="5"/>
  <c r="FP18" i="5" s="1"/>
  <c r="FI19" i="5"/>
  <c r="FP19" i="5" s="1"/>
  <c r="FI22" i="5"/>
  <c r="FP22" i="5" s="1"/>
  <c r="FI23" i="5"/>
  <c r="FP23" i="5" s="1"/>
  <c r="FI24" i="5"/>
  <c r="FP24" i="5" s="1"/>
  <c r="FI25" i="5"/>
  <c r="FP25" i="5" s="1"/>
  <c r="FI29" i="5"/>
  <c r="FP29" i="5" s="1"/>
  <c r="FI26" i="5"/>
  <c r="FP26" i="5" s="1"/>
  <c r="FI30" i="5"/>
  <c r="FP30" i="5" s="1"/>
  <c r="FI36" i="5"/>
  <c r="FP36" i="5" s="1"/>
  <c r="FI33" i="5"/>
  <c r="FP33" i="5" s="1"/>
  <c r="FI27" i="5"/>
  <c r="FP27" i="5" s="1"/>
  <c r="FI31" i="5"/>
  <c r="FP31" i="5" s="1"/>
  <c r="FI40" i="5"/>
  <c r="FP40" i="5" s="1"/>
  <c r="FI20" i="5"/>
  <c r="FP20" i="5" s="1"/>
  <c r="FI21" i="5"/>
  <c r="FP21" i="5" s="1"/>
  <c r="FI28" i="5"/>
  <c r="FP28" i="5" s="1"/>
  <c r="FI37" i="5"/>
  <c r="FP37" i="5" s="1"/>
  <c r="FI41" i="5"/>
  <c r="FP41" i="5" s="1"/>
  <c r="FI47" i="5"/>
  <c r="FP47" i="5" s="1"/>
  <c r="FI51" i="5"/>
  <c r="FP51" i="5" s="1"/>
  <c r="FI35" i="5"/>
  <c r="FP35" i="5" s="1"/>
  <c r="FI39" i="5"/>
  <c r="FP39" i="5" s="1"/>
  <c r="FI43" i="5"/>
  <c r="FP43" i="5" s="1"/>
  <c r="FI44" i="5"/>
  <c r="FP44" i="5" s="1"/>
  <c r="FI48" i="5"/>
  <c r="FP48" i="5" s="1"/>
  <c r="FI52" i="5"/>
  <c r="FP52" i="5" s="1"/>
  <c r="FI42" i="5"/>
  <c r="FP42" i="5" s="1"/>
  <c r="FI32" i="5"/>
  <c r="FP32" i="5" s="1"/>
  <c r="FI49" i="5"/>
  <c r="FP49" i="5" s="1"/>
  <c r="FI34" i="5"/>
  <c r="FP34" i="5" s="1"/>
  <c r="FI38" i="5"/>
  <c r="FP38" i="5" s="1"/>
  <c r="FI46" i="5"/>
  <c r="FP46" i="5" s="1"/>
  <c r="FI50" i="5"/>
  <c r="FP50" i="5" s="1"/>
  <c r="FI56" i="5"/>
  <c r="FP56" i="5" s="1"/>
  <c r="FI45" i="5"/>
  <c r="FP45" i="5" s="1"/>
  <c r="FI53" i="5"/>
  <c r="FP53" i="5" s="1"/>
  <c r="FI57" i="5"/>
  <c r="FP57" i="5" s="1"/>
  <c r="FI62" i="5"/>
  <c r="FP62" i="5" s="1"/>
  <c r="FI66" i="5"/>
  <c r="FP66" i="5" s="1"/>
  <c r="FI70" i="5"/>
  <c r="FP70" i="5" s="1"/>
  <c r="FI74" i="5"/>
  <c r="FP74" i="5" s="1"/>
  <c r="FI63" i="5"/>
  <c r="FP63" i="5" s="1"/>
  <c r="FI54" i="5"/>
  <c r="FP54" i="5" s="1"/>
  <c r="FI55" i="5"/>
  <c r="FP55" i="5" s="1"/>
  <c r="FI58" i="5"/>
  <c r="FP58" i="5" s="1"/>
  <c r="FI59" i="5"/>
  <c r="FP59" i="5" s="1"/>
  <c r="FI60" i="5"/>
  <c r="FP60" i="5" s="1"/>
  <c r="FI64" i="5"/>
  <c r="FP64" i="5" s="1"/>
  <c r="FI68" i="5"/>
  <c r="FP68" i="5" s="1"/>
  <c r="FI72" i="5"/>
  <c r="FP72" i="5" s="1"/>
  <c r="FI77" i="5"/>
  <c r="FP77" i="5" s="1"/>
  <c r="FI81" i="5"/>
  <c r="FP81" i="5" s="1"/>
  <c r="FI85" i="5"/>
  <c r="FP85" i="5" s="1"/>
  <c r="FI69" i="5"/>
  <c r="FP69" i="5" s="1"/>
  <c r="FI73" i="5"/>
  <c r="FP73" i="5" s="1"/>
  <c r="FI78" i="5"/>
  <c r="FP78" i="5" s="1"/>
  <c r="FI82" i="5"/>
  <c r="FP82" i="5" s="1"/>
  <c r="FI86" i="5"/>
  <c r="FP86" i="5" s="1"/>
  <c r="FI61" i="5"/>
  <c r="FP61" i="5" s="1"/>
  <c r="FI65" i="5"/>
  <c r="FP65" i="5" s="1"/>
  <c r="FI79" i="5"/>
  <c r="FP79" i="5" s="1"/>
  <c r="FI83" i="5"/>
  <c r="FP83" i="5" s="1"/>
  <c r="FI67" i="5"/>
  <c r="FP67" i="5" s="1"/>
  <c r="FI80" i="5"/>
  <c r="FP80" i="5" s="1"/>
  <c r="FI90" i="5"/>
  <c r="FP90" i="5" s="1"/>
  <c r="FI94" i="5"/>
  <c r="FP94" i="5" s="1"/>
  <c r="FI98" i="5"/>
  <c r="FP98" i="5" s="1"/>
  <c r="FI102" i="5"/>
  <c r="FP102" i="5" s="1"/>
  <c r="FI75" i="5"/>
  <c r="FP75" i="5" s="1"/>
  <c r="FI88" i="5"/>
  <c r="FP88" i="5" s="1"/>
  <c r="FI91" i="5"/>
  <c r="FP91" i="5" s="1"/>
  <c r="FI76" i="5"/>
  <c r="FP76" i="5" s="1"/>
  <c r="FI84" i="5"/>
  <c r="FP84" i="5" s="1"/>
  <c r="FI92" i="5"/>
  <c r="FP92" i="5" s="1"/>
  <c r="FI96" i="5"/>
  <c r="FP96" i="5" s="1"/>
  <c r="FI100" i="5"/>
  <c r="FP100" i="5" s="1"/>
  <c r="FI71" i="5"/>
  <c r="FP71" i="5" s="1"/>
  <c r="FI97" i="5"/>
  <c r="FP97" i="5" s="1"/>
  <c r="FI101" i="5"/>
  <c r="FP101" i="5" s="1"/>
  <c r="FI87" i="5"/>
  <c r="FP87" i="5" s="1"/>
  <c r="FI89" i="5"/>
  <c r="FP89" i="5" s="1"/>
  <c r="FI93" i="5"/>
  <c r="FP93" i="5" s="1"/>
  <c r="FI95" i="5"/>
  <c r="FP95" i="5" s="1"/>
  <c r="FI99" i="5"/>
  <c r="FP99" i="5" s="1"/>
  <c r="FI103" i="5"/>
  <c r="FP103" i="5" s="1"/>
  <c r="FI104" i="5"/>
  <c r="FP104" i="5" s="1"/>
  <c r="FI105" i="5"/>
  <c r="FP105" i="5" s="1"/>
  <c r="FI109" i="5"/>
  <c r="FP109" i="5" s="1"/>
  <c r="FI108" i="5"/>
  <c r="FP108" i="5" s="1"/>
  <c r="FI112" i="5"/>
  <c r="FP112" i="5" s="1"/>
  <c r="FI106" i="5"/>
  <c r="FP106" i="5" s="1"/>
  <c r="FI110" i="5"/>
  <c r="FP110" i="5" s="1"/>
  <c r="FI107" i="5"/>
  <c r="FP107" i="5" s="1"/>
  <c r="FI111" i="5"/>
  <c r="FP111" i="5" s="1"/>
  <c r="FH16" i="5"/>
  <c r="FO16" i="5" s="1"/>
  <c r="FH14" i="5"/>
  <c r="FO14" i="5" s="1"/>
  <c r="FH15" i="5"/>
  <c r="FO15" i="5" s="1"/>
  <c r="FH19" i="5"/>
  <c r="FO19" i="5" s="1"/>
  <c r="FH17" i="5"/>
  <c r="FO17" i="5" s="1"/>
  <c r="FH20" i="5"/>
  <c r="FO20" i="5" s="1"/>
  <c r="FH18" i="5"/>
  <c r="FO18" i="5" s="1"/>
  <c r="FH22" i="5"/>
  <c r="FO22" i="5" s="1"/>
  <c r="FH21" i="5"/>
  <c r="FO21" i="5" s="1"/>
  <c r="FH23" i="5"/>
  <c r="FO23" i="5" s="1"/>
  <c r="FH26" i="5"/>
  <c r="FO26" i="5" s="1"/>
  <c r="FH30" i="5"/>
  <c r="FO30" i="5" s="1"/>
  <c r="FH27" i="5"/>
  <c r="FO27" i="5" s="1"/>
  <c r="FH31" i="5"/>
  <c r="FO31" i="5" s="1"/>
  <c r="FH33" i="5"/>
  <c r="FO33" i="5" s="1"/>
  <c r="FH29" i="5"/>
  <c r="FO29" i="5" s="1"/>
  <c r="FH34" i="5"/>
  <c r="FO34" i="5" s="1"/>
  <c r="FH25" i="5"/>
  <c r="FO25" i="5" s="1"/>
  <c r="FH28" i="5"/>
  <c r="FO28" i="5" s="1"/>
  <c r="FH37" i="5"/>
  <c r="FO37" i="5" s="1"/>
  <c r="FH41" i="5"/>
  <c r="FO41" i="5" s="1"/>
  <c r="FH32" i="5"/>
  <c r="FO32" i="5" s="1"/>
  <c r="FH35" i="5"/>
  <c r="FO35" i="5" s="1"/>
  <c r="FH38" i="5"/>
  <c r="FO38" i="5" s="1"/>
  <c r="FH42" i="5"/>
  <c r="FO42" i="5" s="1"/>
  <c r="FH24" i="5"/>
  <c r="FO24" i="5" s="1"/>
  <c r="FH39" i="5"/>
  <c r="FO39" i="5" s="1"/>
  <c r="FH43" i="5"/>
  <c r="FO43" i="5" s="1"/>
  <c r="FH44" i="5"/>
  <c r="FO44" i="5" s="1"/>
  <c r="FH48" i="5"/>
  <c r="FO48" i="5" s="1"/>
  <c r="FH52" i="5"/>
  <c r="FO52" i="5" s="1"/>
  <c r="FH45" i="5"/>
  <c r="FO45" i="5" s="1"/>
  <c r="FH49" i="5"/>
  <c r="FO49" i="5" s="1"/>
  <c r="FH46" i="5"/>
  <c r="FO46" i="5" s="1"/>
  <c r="FH50" i="5"/>
  <c r="FO50" i="5" s="1"/>
  <c r="FH36" i="5"/>
  <c r="FO36" i="5" s="1"/>
  <c r="FH51" i="5"/>
  <c r="FO51" i="5" s="1"/>
  <c r="FH53" i="5"/>
  <c r="FO53" i="5" s="1"/>
  <c r="FH57" i="5"/>
  <c r="FO57" i="5" s="1"/>
  <c r="FH40" i="5"/>
  <c r="FO40" i="5" s="1"/>
  <c r="FH54" i="5"/>
  <c r="FO54" i="5" s="1"/>
  <c r="FH58" i="5"/>
  <c r="FO58" i="5" s="1"/>
  <c r="FH56" i="5"/>
  <c r="FO56" i="5" s="1"/>
  <c r="FH63" i="5"/>
  <c r="FO63" i="5" s="1"/>
  <c r="FH67" i="5"/>
  <c r="FO67" i="5" s="1"/>
  <c r="FH71" i="5"/>
  <c r="FO71" i="5" s="1"/>
  <c r="FH75" i="5"/>
  <c r="FO75" i="5" s="1"/>
  <c r="FH55" i="5"/>
  <c r="FO55" i="5" s="1"/>
  <c r="FH59" i="5"/>
  <c r="FO59" i="5" s="1"/>
  <c r="FH60" i="5"/>
  <c r="FO60" i="5" s="1"/>
  <c r="FH64" i="5"/>
  <c r="FO64" i="5" s="1"/>
  <c r="FH47" i="5"/>
  <c r="FO47" i="5" s="1"/>
  <c r="FH61" i="5"/>
  <c r="FO61" i="5" s="1"/>
  <c r="FH65" i="5"/>
  <c r="FO65" i="5" s="1"/>
  <c r="FH69" i="5"/>
  <c r="FO69" i="5" s="1"/>
  <c r="FH73" i="5"/>
  <c r="FO73" i="5" s="1"/>
  <c r="FH62" i="5"/>
  <c r="FO62" i="5" s="1"/>
  <c r="FH78" i="5"/>
  <c r="FO78" i="5" s="1"/>
  <c r="FH82" i="5"/>
  <c r="FO82" i="5" s="1"/>
  <c r="FH86" i="5"/>
  <c r="FO86" i="5" s="1"/>
  <c r="FH68" i="5"/>
  <c r="FO68" i="5" s="1"/>
  <c r="FH72" i="5"/>
  <c r="FO72" i="5" s="1"/>
  <c r="FH79" i="5"/>
  <c r="FO79" i="5" s="1"/>
  <c r="FH83" i="5"/>
  <c r="FO83" i="5" s="1"/>
  <c r="FH87" i="5"/>
  <c r="FO87" i="5" s="1"/>
  <c r="FH76" i="5"/>
  <c r="FO76" i="5" s="1"/>
  <c r="FH80" i="5"/>
  <c r="FO80" i="5" s="1"/>
  <c r="FH84" i="5"/>
  <c r="FO84" i="5" s="1"/>
  <c r="FH66" i="5"/>
  <c r="FO66" i="5" s="1"/>
  <c r="FH88" i="5"/>
  <c r="FO88" i="5" s="1"/>
  <c r="FH91" i="5"/>
  <c r="FO91" i="5" s="1"/>
  <c r="FH95" i="5"/>
  <c r="FO95" i="5" s="1"/>
  <c r="FH99" i="5"/>
  <c r="FO99" i="5" s="1"/>
  <c r="FH103" i="5"/>
  <c r="FO103" i="5" s="1"/>
  <c r="FH74" i="5"/>
  <c r="FO74" i="5" s="1"/>
  <c r="FH77" i="5"/>
  <c r="FO77" i="5" s="1"/>
  <c r="FH85" i="5"/>
  <c r="FO85" i="5" s="1"/>
  <c r="FH92" i="5"/>
  <c r="FO92" i="5" s="1"/>
  <c r="FH89" i="5"/>
  <c r="FO89" i="5" s="1"/>
  <c r="FH93" i="5"/>
  <c r="FO93" i="5" s="1"/>
  <c r="FH97" i="5"/>
  <c r="FO97" i="5" s="1"/>
  <c r="FH101" i="5"/>
  <c r="FO101" i="5" s="1"/>
  <c r="FH70" i="5"/>
  <c r="FO70" i="5" s="1"/>
  <c r="FH81" i="5"/>
  <c r="FO81" i="5" s="1"/>
  <c r="FH90" i="5"/>
  <c r="FO90" i="5" s="1"/>
  <c r="FH96" i="5"/>
  <c r="FO96" i="5" s="1"/>
  <c r="FH100" i="5"/>
  <c r="FO100" i="5" s="1"/>
  <c r="FH94" i="5"/>
  <c r="FO94" i="5" s="1"/>
  <c r="FH98" i="5"/>
  <c r="FO98" i="5" s="1"/>
  <c r="FH106" i="5"/>
  <c r="FO106" i="5" s="1"/>
  <c r="FH110" i="5"/>
  <c r="FO110" i="5" s="1"/>
  <c r="FH107" i="5"/>
  <c r="FO107" i="5" s="1"/>
  <c r="FH111" i="5"/>
  <c r="FO111" i="5" s="1"/>
  <c r="FH105" i="5"/>
  <c r="FO105" i="5" s="1"/>
  <c r="FH108" i="5"/>
  <c r="FO108" i="5" s="1"/>
  <c r="FH112" i="5"/>
  <c r="FO112" i="5" s="1"/>
  <c r="FH102" i="5"/>
  <c r="FO102" i="5" s="1"/>
  <c r="FH104" i="5"/>
  <c r="FO104" i="5" s="1"/>
  <c r="FH109" i="5"/>
  <c r="FO109" i="5" s="1"/>
  <c r="FE13" i="5"/>
  <c r="FE14" i="5"/>
  <c r="FE15" i="5"/>
  <c r="FE17" i="5"/>
  <c r="FE21" i="5"/>
  <c r="FE18" i="5"/>
  <c r="FE19" i="5"/>
  <c r="FE24" i="5"/>
  <c r="FE16" i="5"/>
  <c r="FE20" i="5"/>
  <c r="FE28" i="5"/>
  <c r="FE32" i="5"/>
  <c r="FE25" i="5"/>
  <c r="FE29" i="5"/>
  <c r="FE23" i="5"/>
  <c r="FE26" i="5"/>
  <c r="FE35" i="5"/>
  <c r="FE22" i="5"/>
  <c r="FE27" i="5"/>
  <c r="FE30" i="5"/>
  <c r="FE36" i="5"/>
  <c r="FE33" i="5"/>
  <c r="FE39" i="5"/>
  <c r="FE34" i="5"/>
  <c r="FE40" i="5"/>
  <c r="FE46" i="5"/>
  <c r="FE50" i="5"/>
  <c r="FE31" i="5"/>
  <c r="FE37" i="5"/>
  <c r="FE42" i="5"/>
  <c r="FE47" i="5"/>
  <c r="FE51" i="5"/>
  <c r="FE38" i="5"/>
  <c r="FE44" i="5"/>
  <c r="FE43" i="5"/>
  <c r="FE41" i="5"/>
  <c r="FE45" i="5"/>
  <c r="FE52" i="5"/>
  <c r="FE55" i="5"/>
  <c r="FE59" i="5"/>
  <c r="FE48" i="5"/>
  <c r="FE56" i="5"/>
  <c r="FE49" i="5"/>
  <c r="FE53" i="5"/>
  <c r="FE57" i="5"/>
  <c r="FE61" i="5"/>
  <c r="FE65" i="5"/>
  <c r="FE69" i="5"/>
  <c r="FE73" i="5"/>
  <c r="FE54" i="5"/>
  <c r="FE58" i="5"/>
  <c r="FE62" i="5"/>
  <c r="FE63" i="5"/>
  <c r="FE67" i="5"/>
  <c r="FE71" i="5"/>
  <c r="FE75" i="5"/>
  <c r="FE68" i="5"/>
  <c r="FE72" i="5"/>
  <c r="FE76" i="5"/>
  <c r="FE80" i="5"/>
  <c r="FE84" i="5"/>
  <c r="FE88" i="5"/>
  <c r="FE77" i="5"/>
  <c r="FE81" i="5"/>
  <c r="FE85" i="5"/>
  <c r="FE60" i="5"/>
  <c r="FE64" i="5"/>
  <c r="FE66" i="5"/>
  <c r="FE70" i="5"/>
  <c r="FE74" i="5"/>
  <c r="FE78" i="5"/>
  <c r="FE82" i="5"/>
  <c r="FE86" i="5"/>
  <c r="FE89" i="5"/>
  <c r="FE93" i="5"/>
  <c r="FE97" i="5"/>
  <c r="FE101" i="5"/>
  <c r="FE79" i="5"/>
  <c r="FE90" i="5"/>
  <c r="FE87" i="5"/>
  <c r="FE91" i="5"/>
  <c r="FE95" i="5"/>
  <c r="FE99" i="5"/>
  <c r="FE83" i="5"/>
  <c r="FE94" i="5"/>
  <c r="FE98" i="5"/>
  <c r="FE92" i="5"/>
  <c r="FE108" i="5"/>
  <c r="FE112" i="5"/>
  <c r="FE111" i="5"/>
  <c r="FE100" i="5"/>
  <c r="FE105" i="5"/>
  <c r="FE109" i="5"/>
  <c r="FE107" i="5"/>
  <c r="FE96" i="5"/>
  <c r="FE102" i="5"/>
  <c r="FE103" i="5"/>
  <c r="FE104" i="5"/>
  <c r="FE106" i="5"/>
  <c r="FE110" i="5"/>
  <c r="EG14" i="5"/>
  <c r="EG15" i="5"/>
  <c r="EG16" i="5"/>
  <c r="EG17" i="5"/>
  <c r="EG21" i="5"/>
  <c r="EG18" i="5"/>
  <c r="EG24" i="5"/>
  <c r="EG19" i="5"/>
  <c r="EG28" i="5"/>
  <c r="EG32" i="5"/>
  <c r="EG23" i="5"/>
  <c r="EG25" i="5"/>
  <c r="EG29" i="5"/>
  <c r="EG31" i="5"/>
  <c r="EG35" i="5"/>
  <c r="EG22" i="5"/>
  <c r="EG26" i="5"/>
  <c r="EG36" i="5"/>
  <c r="EG39" i="5"/>
  <c r="EG27" i="5"/>
  <c r="EG33" i="5"/>
  <c r="EG40" i="5"/>
  <c r="EG20" i="5"/>
  <c r="EG30" i="5"/>
  <c r="EG38" i="5"/>
  <c r="EG41" i="5"/>
  <c r="EG46" i="5"/>
  <c r="EG50" i="5"/>
  <c r="EG47" i="5"/>
  <c r="EG51" i="5"/>
  <c r="EG37" i="5"/>
  <c r="EG43" i="5"/>
  <c r="EG44" i="5"/>
  <c r="EG49" i="5"/>
  <c r="EG55" i="5"/>
  <c r="EG59" i="5"/>
  <c r="EG42" i="5"/>
  <c r="EG52" i="5"/>
  <c r="EG56" i="5"/>
  <c r="EG61" i="5"/>
  <c r="EG65" i="5"/>
  <c r="EG69" i="5"/>
  <c r="EG73" i="5"/>
  <c r="EG53" i="5"/>
  <c r="EG57" i="5"/>
  <c r="EG62" i="5"/>
  <c r="EG63" i="5"/>
  <c r="EG67" i="5"/>
  <c r="EG71" i="5"/>
  <c r="EG75" i="5"/>
  <c r="EG76" i="5"/>
  <c r="EG80" i="5"/>
  <c r="EG84" i="5"/>
  <c r="EG88" i="5"/>
  <c r="EG34" i="5"/>
  <c r="EG45" i="5"/>
  <c r="EG48" i="5"/>
  <c r="EG54" i="5"/>
  <c r="EG68" i="5"/>
  <c r="EG72" i="5"/>
  <c r="EG77" i="5"/>
  <c r="EG81" i="5"/>
  <c r="EG85" i="5"/>
  <c r="EG58" i="5"/>
  <c r="EG60" i="5"/>
  <c r="EG64" i="5"/>
  <c r="EG78" i="5"/>
  <c r="EG82" i="5"/>
  <c r="EG86" i="5"/>
  <c r="EG66" i="5"/>
  <c r="EG87" i="5"/>
  <c r="EG89" i="5"/>
  <c r="EG93" i="5"/>
  <c r="EG97" i="5"/>
  <c r="EG101" i="5"/>
  <c r="EG74" i="5"/>
  <c r="EG79" i="5"/>
  <c r="EG90" i="5"/>
  <c r="EG91" i="5"/>
  <c r="EG95" i="5"/>
  <c r="EG99" i="5"/>
  <c r="EG70" i="5"/>
  <c r="EG96" i="5"/>
  <c r="EG100" i="5"/>
  <c r="EG83" i="5"/>
  <c r="EG92" i="5"/>
  <c r="EG94" i="5"/>
  <c r="EG98" i="5"/>
  <c r="EG108" i="5"/>
  <c r="EG112" i="5"/>
  <c r="EG107" i="5"/>
  <c r="EG102" i="5"/>
  <c r="EG103" i="5"/>
  <c r="EG104" i="5"/>
  <c r="EG105" i="5"/>
  <c r="EG109" i="5"/>
  <c r="EG106" i="5"/>
  <c r="EG110" i="5"/>
  <c r="EG111" i="5"/>
  <c r="EG13" i="5"/>
  <c r="FI13" i="5"/>
  <c r="EQ13" i="5"/>
  <c r="GC13" i="5"/>
  <c r="FM13" i="5"/>
  <c r="EP13" i="5"/>
  <c r="FH13" i="5"/>
  <c r="FE14" i="4"/>
  <c r="FE15" i="4"/>
  <c r="FE16" i="4"/>
  <c r="FE19" i="4"/>
  <c r="FE17" i="4"/>
  <c r="FE21" i="4"/>
  <c r="FE18" i="4"/>
  <c r="FE22" i="4"/>
  <c r="FE23" i="4"/>
  <c r="FE27" i="4"/>
  <c r="FE20" i="4"/>
  <c r="FE24" i="4"/>
  <c r="FE28" i="4"/>
  <c r="FE25" i="4"/>
  <c r="FE26" i="4"/>
  <c r="FE32" i="4"/>
  <c r="FE29" i="4"/>
  <c r="FE31" i="4"/>
  <c r="FE33" i="4"/>
  <c r="FE37" i="4"/>
  <c r="FE34" i="4"/>
  <c r="FE38" i="4"/>
  <c r="FE30" i="4"/>
  <c r="FE44" i="4"/>
  <c r="FE39" i="4"/>
  <c r="FE40" i="4"/>
  <c r="FE41" i="4"/>
  <c r="FE45" i="4"/>
  <c r="FE35" i="4"/>
  <c r="FE47" i="4"/>
  <c r="FE51" i="4"/>
  <c r="FE48" i="4"/>
  <c r="FE49" i="4"/>
  <c r="FE36" i="4"/>
  <c r="FE52" i="4"/>
  <c r="FE56" i="4"/>
  <c r="FE60" i="4"/>
  <c r="FE64" i="4"/>
  <c r="FE68" i="4"/>
  <c r="FE42" i="4"/>
  <c r="FE43" i="4"/>
  <c r="FE50" i="4"/>
  <c r="FE53" i="4"/>
  <c r="FE57" i="4"/>
  <c r="FE61" i="4"/>
  <c r="FE54" i="4"/>
  <c r="FE58" i="4"/>
  <c r="FE62" i="4"/>
  <c r="FE66" i="4"/>
  <c r="FE55" i="4"/>
  <c r="FE65" i="4"/>
  <c r="FE69" i="4"/>
  <c r="FE71" i="4"/>
  <c r="FE75" i="4"/>
  <c r="FE79" i="4"/>
  <c r="FE83" i="4"/>
  <c r="FE59" i="4"/>
  <c r="FE63" i="4"/>
  <c r="FE67" i="4"/>
  <c r="FE73" i="4"/>
  <c r="FE77" i="4"/>
  <c r="FE81" i="4"/>
  <c r="FE84" i="4"/>
  <c r="FE88" i="4"/>
  <c r="FE92" i="4"/>
  <c r="FE96" i="4"/>
  <c r="FE100" i="4"/>
  <c r="FE104" i="4"/>
  <c r="FE108" i="4"/>
  <c r="FE112" i="4"/>
  <c r="FE97" i="4"/>
  <c r="FE46" i="4"/>
  <c r="FE70" i="4"/>
  <c r="FE74" i="4"/>
  <c r="FE78" i="4"/>
  <c r="FE82" i="4"/>
  <c r="FE85" i="4"/>
  <c r="FE89" i="4"/>
  <c r="FE93" i="4"/>
  <c r="FE86" i="4"/>
  <c r="FE90" i="4"/>
  <c r="FE94" i="4"/>
  <c r="FE98" i="4"/>
  <c r="FE102" i="4"/>
  <c r="FE106" i="4"/>
  <c r="FE110" i="4"/>
  <c r="FE76" i="4"/>
  <c r="FE87" i="4"/>
  <c r="FE91" i="4"/>
  <c r="FE99" i="4"/>
  <c r="FE80" i="4"/>
  <c r="FE103" i="4"/>
  <c r="FE95" i="4"/>
  <c r="FE72" i="4"/>
  <c r="FE111" i="4"/>
  <c r="FE101" i="4"/>
  <c r="FE105" i="4"/>
  <c r="FE107" i="4"/>
  <c r="FE109" i="4"/>
  <c r="FE13" i="4"/>
  <c r="DR13" i="4"/>
  <c r="EJ16" i="4"/>
  <c r="EQ16" i="4" s="1"/>
  <c r="EJ14" i="4"/>
  <c r="EQ14" i="4" s="1"/>
  <c r="EJ17" i="4"/>
  <c r="EQ17" i="4" s="1"/>
  <c r="EJ15" i="4"/>
  <c r="EQ15" i="4" s="1"/>
  <c r="EJ18" i="4"/>
  <c r="EQ18" i="4" s="1"/>
  <c r="EJ19" i="4"/>
  <c r="EQ19" i="4" s="1"/>
  <c r="EJ23" i="4"/>
  <c r="EQ23" i="4" s="1"/>
  <c r="EJ20" i="4"/>
  <c r="EQ20" i="4" s="1"/>
  <c r="EJ24" i="4"/>
  <c r="EQ24" i="4" s="1"/>
  <c r="EJ21" i="4"/>
  <c r="EQ21" i="4" s="1"/>
  <c r="EJ25" i="4"/>
  <c r="EQ25" i="4" s="1"/>
  <c r="EJ26" i="4"/>
  <c r="EQ26" i="4" s="1"/>
  <c r="EJ22" i="4"/>
  <c r="EQ22" i="4" s="1"/>
  <c r="EJ27" i="4"/>
  <c r="EQ27" i="4" s="1"/>
  <c r="EJ30" i="4"/>
  <c r="EQ30" i="4" s="1"/>
  <c r="EJ28" i="4"/>
  <c r="EQ28" i="4" s="1"/>
  <c r="EJ31" i="4"/>
  <c r="EQ31" i="4" s="1"/>
  <c r="EJ35" i="4"/>
  <c r="EQ35" i="4" s="1"/>
  <c r="EJ39" i="4"/>
  <c r="EQ39" i="4" s="1"/>
  <c r="EJ36" i="4"/>
  <c r="EQ36" i="4" s="1"/>
  <c r="EJ42" i="4"/>
  <c r="EQ42" i="4" s="1"/>
  <c r="EJ29" i="4"/>
  <c r="EQ29" i="4" s="1"/>
  <c r="EJ32" i="4"/>
  <c r="EQ32" i="4" s="1"/>
  <c r="EJ33" i="4"/>
  <c r="EQ33" i="4" s="1"/>
  <c r="EJ37" i="4"/>
  <c r="EQ37" i="4" s="1"/>
  <c r="EJ40" i="4"/>
  <c r="EQ40" i="4" s="1"/>
  <c r="EJ43" i="4"/>
  <c r="EQ43" i="4" s="1"/>
  <c r="EJ49" i="4"/>
  <c r="EQ49" i="4" s="1"/>
  <c r="EJ38" i="4"/>
  <c r="EQ38" i="4" s="1"/>
  <c r="EJ45" i="4"/>
  <c r="EQ45" i="4" s="1"/>
  <c r="EJ46" i="4"/>
  <c r="EQ46" i="4" s="1"/>
  <c r="EJ50" i="4"/>
  <c r="EQ50" i="4" s="1"/>
  <c r="EJ41" i="4"/>
  <c r="EQ41" i="4" s="1"/>
  <c r="EJ44" i="4"/>
  <c r="EQ44" i="4" s="1"/>
  <c r="EJ47" i="4"/>
  <c r="EQ47" i="4" s="1"/>
  <c r="EJ51" i="4"/>
  <c r="EQ51" i="4" s="1"/>
  <c r="EJ54" i="4"/>
  <c r="EQ54" i="4" s="1"/>
  <c r="EJ58" i="4"/>
  <c r="EQ58" i="4" s="1"/>
  <c r="EJ62" i="4"/>
  <c r="EQ62" i="4" s="1"/>
  <c r="EJ66" i="4"/>
  <c r="EQ66" i="4" s="1"/>
  <c r="EJ48" i="4"/>
  <c r="EQ48" i="4" s="1"/>
  <c r="EJ55" i="4"/>
  <c r="EQ55" i="4" s="1"/>
  <c r="EJ59" i="4"/>
  <c r="EQ59" i="4" s="1"/>
  <c r="EJ52" i="4"/>
  <c r="EQ52" i="4" s="1"/>
  <c r="EJ56" i="4"/>
  <c r="EQ56" i="4" s="1"/>
  <c r="EJ60" i="4"/>
  <c r="EQ60" i="4" s="1"/>
  <c r="EJ64" i="4"/>
  <c r="EQ64" i="4" s="1"/>
  <c r="EJ68" i="4"/>
  <c r="EQ68" i="4" s="1"/>
  <c r="EJ63" i="4"/>
  <c r="EQ63" i="4" s="1"/>
  <c r="EJ67" i="4"/>
  <c r="EQ67" i="4" s="1"/>
  <c r="EJ73" i="4"/>
  <c r="EQ73" i="4" s="1"/>
  <c r="EJ77" i="4"/>
  <c r="EQ77" i="4" s="1"/>
  <c r="EJ81" i="4"/>
  <c r="EQ81" i="4" s="1"/>
  <c r="EJ53" i="4"/>
  <c r="EQ53" i="4" s="1"/>
  <c r="EJ57" i="4"/>
  <c r="EQ57" i="4" s="1"/>
  <c r="EJ61" i="4"/>
  <c r="EQ61" i="4" s="1"/>
  <c r="EJ65" i="4"/>
  <c r="EQ65" i="4" s="1"/>
  <c r="EJ69" i="4"/>
  <c r="EQ69" i="4" s="1"/>
  <c r="EJ71" i="4"/>
  <c r="EQ71" i="4" s="1"/>
  <c r="EJ75" i="4"/>
  <c r="EQ75" i="4" s="1"/>
  <c r="EJ79" i="4"/>
  <c r="EQ79" i="4" s="1"/>
  <c r="EJ83" i="4"/>
  <c r="EQ83" i="4" s="1"/>
  <c r="EJ34" i="4"/>
  <c r="EQ34" i="4" s="1"/>
  <c r="EJ86" i="4"/>
  <c r="EQ86" i="4" s="1"/>
  <c r="EJ90" i="4"/>
  <c r="EQ90" i="4" s="1"/>
  <c r="EJ94" i="4"/>
  <c r="EQ94" i="4" s="1"/>
  <c r="EJ98" i="4"/>
  <c r="EQ98" i="4" s="1"/>
  <c r="EJ102" i="4"/>
  <c r="EQ102" i="4" s="1"/>
  <c r="EJ106" i="4"/>
  <c r="EQ106" i="4" s="1"/>
  <c r="EJ110" i="4"/>
  <c r="EQ110" i="4" s="1"/>
  <c r="EJ72" i="4"/>
  <c r="EQ72" i="4" s="1"/>
  <c r="EJ76" i="4"/>
  <c r="EQ76" i="4" s="1"/>
  <c r="EJ80" i="4"/>
  <c r="EQ80" i="4" s="1"/>
  <c r="EJ87" i="4"/>
  <c r="EQ87" i="4" s="1"/>
  <c r="EJ91" i="4"/>
  <c r="EQ91" i="4" s="1"/>
  <c r="EJ95" i="4"/>
  <c r="EQ95" i="4" s="1"/>
  <c r="EJ99" i="4"/>
  <c r="EQ99" i="4" s="1"/>
  <c r="EJ84" i="4"/>
  <c r="EQ84" i="4" s="1"/>
  <c r="EJ88" i="4"/>
  <c r="EQ88" i="4" s="1"/>
  <c r="EJ92" i="4"/>
  <c r="EQ92" i="4" s="1"/>
  <c r="EJ96" i="4"/>
  <c r="EQ96" i="4" s="1"/>
  <c r="EJ100" i="4"/>
  <c r="EQ100" i="4" s="1"/>
  <c r="EJ104" i="4"/>
  <c r="EQ104" i="4" s="1"/>
  <c r="EJ108" i="4"/>
  <c r="EQ108" i="4" s="1"/>
  <c r="EJ112" i="4"/>
  <c r="EQ112" i="4" s="1"/>
  <c r="EJ74" i="4"/>
  <c r="EQ74" i="4" s="1"/>
  <c r="EJ78" i="4"/>
  <c r="EQ78" i="4" s="1"/>
  <c r="EJ85" i="4"/>
  <c r="EQ85" i="4" s="1"/>
  <c r="EJ89" i="4"/>
  <c r="EQ89" i="4" s="1"/>
  <c r="EJ93" i="4"/>
  <c r="EQ93" i="4" s="1"/>
  <c r="EJ101" i="4"/>
  <c r="EQ101" i="4" s="1"/>
  <c r="EJ82" i="4"/>
  <c r="EQ82" i="4" s="1"/>
  <c r="EJ70" i="4"/>
  <c r="EQ70" i="4" s="1"/>
  <c r="EJ97" i="4"/>
  <c r="EQ97" i="4" s="1"/>
  <c r="EJ109" i="4"/>
  <c r="EQ109" i="4" s="1"/>
  <c r="EJ13" i="4"/>
  <c r="EJ105" i="4"/>
  <c r="EQ105" i="4" s="1"/>
  <c r="EJ107" i="4"/>
  <c r="EQ107" i="4" s="1"/>
  <c r="EJ111" i="4"/>
  <c r="EQ111" i="4" s="1"/>
  <c r="EJ103" i="4"/>
  <c r="EQ103" i="4" s="1"/>
  <c r="EG14" i="4"/>
  <c r="EG15" i="4"/>
  <c r="EG16" i="4"/>
  <c r="EG19" i="4"/>
  <c r="EG17" i="4"/>
  <c r="EG21" i="4"/>
  <c r="EG18" i="4"/>
  <c r="EG22" i="4"/>
  <c r="EG23" i="4"/>
  <c r="EG27" i="4"/>
  <c r="EG20" i="4"/>
  <c r="EG28" i="4"/>
  <c r="EG24" i="4"/>
  <c r="EG25" i="4"/>
  <c r="EG26" i="4"/>
  <c r="EG32" i="4"/>
  <c r="EG29" i="4"/>
  <c r="EG30" i="4"/>
  <c r="EG33" i="4"/>
  <c r="EG37" i="4"/>
  <c r="EG34" i="4"/>
  <c r="EG38" i="4"/>
  <c r="EG39" i="4"/>
  <c r="EG40" i="4"/>
  <c r="EG44" i="4"/>
  <c r="EG36" i="4"/>
  <c r="EG41" i="4"/>
  <c r="EG45" i="4"/>
  <c r="EG35" i="4"/>
  <c r="EG42" i="4"/>
  <c r="EG47" i="4"/>
  <c r="EG51" i="4"/>
  <c r="EG43" i="4"/>
  <c r="EG48" i="4"/>
  <c r="EG49" i="4"/>
  <c r="EG52" i="4"/>
  <c r="EG56" i="4"/>
  <c r="EG60" i="4"/>
  <c r="EG64" i="4"/>
  <c r="EG68" i="4"/>
  <c r="EG31" i="4"/>
  <c r="EG50" i="4"/>
  <c r="EG53" i="4"/>
  <c r="EG57" i="4"/>
  <c r="EG61" i="4"/>
  <c r="EG54" i="4"/>
  <c r="EG58" i="4"/>
  <c r="EG62" i="4"/>
  <c r="EG66" i="4"/>
  <c r="EG46" i="4"/>
  <c r="EG55" i="4"/>
  <c r="EG71" i="4"/>
  <c r="EG75" i="4"/>
  <c r="EG79" i="4"/>
  <c r="EG83" i="4"/>
  <c r="EG59" i="4"/>
  <c r="EG65" i="4"/>
  <c r="EG73" i="4"/>
  <c r="EG77" i="4"/>
  <c r="EG81" i="4"/>
  <c r="EG72" i="4"/>
  <c r="EG76" i="4"/>
  <c r="EG80" i="4"/>
  <c r="EG84" i="4"/>
  <c r="EG88" i="4"/>
  <c r="EG92" i="4"/>
  <c r="EG96" i="4"/>
  <c r="EG100" i="4"/>
  <c r="EG104" i="4"/>
  <c r="EG108" i="4"/>
  <c r="EG112" i="4"/>
  <c r="EG63" i="4"/>
  <c r="EG67" i="4"/>
  <c r="EG69" i="4"/>
  <c r="EG85" i="4"/>
  <c r="EG89" i="4"/>
  <c r="EG93" i="4"/>
  <c r="EG97" i="4"/>
  <c r="EG70" i="4"/>
  <c r="EG74" i="4"/>
  <c r="EG78" i="4"/>
  <c r="EG82" i="4"/>
  <c r="EG86" i="4"/>
  <c r="EG90" i="4"/>
  <c r="EG94" i="4"/>
  <c r="EG98" i="4"/>
  <c r="EG102" i="4"/>
  <c r="EG106" i="4"/>
  <c r="EG110" i="4"/>
  <c r="EG87" i="4"/>
  <c r="EG91" i="4"/>
  <c r="EG99" i="4"/>
  <c r="EG101" i="4"/>
  <c r="EG105" i="4"/>
  <c r="EG95" i="4"/>
  <c r="EG103" i="4"/>
  <c r="EG107" i="4"/>
  <c r="EG111" i="4"/>
  <c r="EG13" i="4"/>
  <c r="EG109" i="4"/>
  <c r="DQ13" i="4"/>
  <c r="EI14" i="4"/>
  <c r="EP14" i="4" s="1"/>
  <c r="EI15" i="4"/>
  <c r="EP15" i="4" s="1"/>
  <c r="EI17" i="4"/>
  <c r="EP17" i="4" s="1"/>
  <c r="EI18" i="4"/>
  <c r="EP18" i="4" s="1"/>
  <c r="EI19" i="4"/>
  <c r="EP19" i="4" s="1"/>
  <c r="EI16" i="4"/>
  <c r="EP16" i="4" s="1"/>
  <c r="EI20" i="4"/>
  <c r="EP20" i="4" s="1"/>
  <c r="EI21" i="4"/>
  <c r="EP21" i="4" s="1"/>
  <c r="EI22" i="4"/>
  <c r="EP22" i="4" s="1"/>
  <c r="EI26" i="4"/>
  <c r="EP26" i="4" s="1"/>
  <c r="EI27" i="4"/>
  <c r="EP27" i="4" s="1"/>
  <c r="EI28" i="4"/>
  <c r="EP28" i="4" s="1"/>
  <c r="EI31" i="4"/>
  <c r="EP31" i="4" s="1"/>
  <c r="EI23" i="4"/>
  <c r="EP23" i="4" s="1"/>
  <c r="EI32" i="4"/>
  <c r="EP32" i="4" s="1"/>
  <c r="EI24" i="4"/>
  <c r="EP24" i="4" s="1"/>
  <c r="EI36" i="4"/>
  <c r="EP36" i="4" s="1"/>
  <c r="EI40" i="4"/>
  <c r="EP40" i="4" s="1"/>
  <c r="EI30" i="4"/>
  <c r="EP30" i="4" s="1"/>
  <c r="EI33" i="4"/>
  <c r="EP33" i="4" s="1"/>
  <c r="EI37" i="4"/>
  <c r="EP37" i="4" s="1"/>
  <c r="EI29" i="4"/>
  <c r="EP29" i="4" s="1"/>
  <c r="EI35" i="4"/>
  <c r="EP35" i="4" s="1"/>
  <c r="EI43" i="4"/>
  <c r="EP43" i="4" s="1"/>
  <c r="EI34" i="4"/>
  <c r="EP34" i="4" s="1"/>
  <c r="EI38" i="4"/>
  <c r="EP38" i="4" s="1"/>
  <c r="EI39" i="4"/>
  <c r="EP39" i="4" s="1"/>
  <c r="EI44" i="4"/>
  <c r="EP44" i="4" s="1"/>
  <c r="EI45" i="4"/>
  <c r="EP45" i="4" s="1"/>
  <c r="EI46" i="4"/>
  <c r="EP46" i="4" s="1"/>
  <c r="EI50" i="4"/>
  <c r="EP50" i="4" s="1"/>
  <c r="EI41" i="4"/>
  <c r="EP41" i="4" s="1"/>
  <c r="EI42" i="4"/>
  <c r="EP42" i="4" s="1"/>
  <c r="EI47" i="4"/>
  <c r="EP47" i="4" s="1"/>
  <c r="EI51" i="4"/>
  <c r="EP51" i="4" s="1"/>
  <c r="EI48" i="4"/>
  <c r="EP48" i="4" s="1"/>
  <c r="EI55" i="4"/>
  <c r="EP55" i="4" s="1"/>
  <c r="EI59" i="4"/>
  <c r="EP59" i="4" s="1"/>
  <c r="EI63" i="4"/>
  <c r="EP63" i="4" s="1"/>
  <c r="EI67" i="4"/>
  <c r="EP67" i="4" s="1"/>
  <c r="EI25" i="4"/>
  <c r="EP25" i="4" s="1"/>
  <c r="EI52" i="4"/>
  <c r="EP52" i="4" s="1"/>
  <c r="EI56" i="4"/>
  <c r="EP56" i="4" s="1"/>
  <c r="EI60" i="4"/>
  <c r="EP60" i="4" s="1"/>
  <c r="EI53" i="4"/>
  <c r="EP53" i="4" s="1"/>
  <c r="EI57" i="4"/>
  <c r="EP57" i="4" s="1"/>
  <c r="EI61" i="4"/>
  <c r="EP61" i="4" s="1"/>
  <c r="EI65" i="4"/>
  <c r="EP65" i="4" s="1"/>
  <c r="EI69" i="4"/>
  <c r="EP69" i="4" s="1"/>
  <c r="EI49" i="4"/>
  <c r="EP49" i="4" s="1"/>
  <c r="EI64" i="4"/>
  <c r="EP64" i="4" s="1"/>
  <c r="EI68" i="4"/>
  <c r="EP68" i="4" s="1"/>
  <c r="EI70" i="4"/>
  <c r="EP70" i="4" s="1"/>
  <c r="EI74" i="4"/>
  <c r="EP74" i="4" s="1"/>
  <c r="EI78" i="4"/>
  <c r="EP78" i="4" s="1"/>
  <c r="EI82" i="4"/>
  <c r="EP82" i="4" s="1"/>
  <c r="EI54" i="4"/>
  <c r="EP54" i="4" s="1"/>
  <c r="EI58" i="4"/>
  <c r="EP58" i="4" s="1"/>
  <c r="EI62" i="4"/>
  <c r="EP62" i="4" s="1"/>
  <c r="EI66" i="4"/>
  <c r="EP66" i="4" s="1"/>
  <c r="EI72" i="4"/>
  <c r="EP72" i="4" s="1"/>
  <c r="EI76" i="4"/>
  <c r="EP76" i="4" s="1"/>
  <c r="EI80" i="4"/>
  <c r="EP80" i="4" s="1"/>
  <c r="EI87" i="4"/>
  <c r="EP87" i="4" s="1"/>
  <c r="EI91" i="4"/>
  <c r="EP91" i="4" s="1"/>
  <c r="EI95" i="4"/>
  <c r="EP95" i="4" s="1"/>
  <c r="EI99" i="4"/>
  <c r="EP99" i="4" s="1"/>
  <c r="EI103" i="4"/>
  <c r="EP103" i="4" s="1"/>
  <c r="EI107" i="4"/>
  <c r="EP107" i="4" s="1"/>
  <c r="EI111" i="4"/>
  <c r="EP111" i="4" s="1"/>
  <c r="EI13" i="4"/>
  <c r="EI96" i="4"/>
  <c r="EP96" i="4" s="1"/>
  <c r="EI73" i="4"/>
  <c r="EP73" i="4" s="1"/>
  <c r="EI77" i="4"/>
  <c r="EP77" i="4" s="1"/>
  <c r="EI81" i="4"/>
  <c r="EP81" i="4" s="1"/>
  <c r="EI84" i="4"/>
  <c r="EP84" i="4" s="1"/>
  <c r="EI88" i="4"/>
  <c r="EP88" i="4" s="1"/>
  <c r="EI92" i="4"/>
  <c r="EP92" i="4" s="1"/>
  <c r="EI85" i="4"/>
  <c r="EP85" i="4" s="1"/>
  <c r="EI89" i="4"/>
  <c r="EP89" i="4" s="1"/>
  <c r="EI93" i="4"/>
  <c r="EP93" i="4" s="1"/>
  <c r="EI97" i="4"/>
  <c r="EP97" i="4" s="1"/>
  <c r="EI101" i="4"/>
  <c r="EP101" i="4" s="1"/>
  <c r="EI105" i="4"/>
  <c r="EP105" i="4" s="1"/>
  <c r="EI109" i="4"/>
  <c r="EP109" i="4" s="1"/>
  <c r="EI79" i="4"/>
  <c r="EP79" i="4" s="1"/>
  <c r="EI86" i="4"/>
  <c r="EP86" i="4" s="1"/>
  <c r="EI90" i="4"/>
  <c r="EP90" i="4" s="1"/>
  <c r="EI98" i="4"/>
  <c r="EP98" i="4" s="1"/>
  <c r="EI83" i="4"/>
  <c r="EP83" i="4" s="1"/>
  <c r="EI102" i="4"/>
  <c r="EP102" i="4" s="1"/>
  <c r="EI71" i="4"/>
  <c r="EP71" i="4" s="1"/>
  <c r="EI94" i="4"/>
  <c r="EP94" i="4" s="1"/>
  <c r="EI75" i="4"/>
  <c r="EP75" i="4" s="1"/>
  <c r="EI100" i="4"/>
  <c r="EP100" i="4" s="1"/>
  <c r="EI104" i="4"/>
  <c r="EP104" i="4" s="1"/>
  <c r="EI110" i="4"/>
  <c r="EP110" i="4" s="1"/>
  <c r="EI112" i="4"/>
  <c r="EP112" i="4" s="1"/>
  <c r="EI106" i="4"/>
  <c r="EP106" i="4" s="1"/>
  <c r="EI108" i="4"/>
  <c r="EP108" i="4" s="1"/>
  <c r="EN13" i="4"/>
  <c r="FD15" i="4"/>
  <c r="FM15" i="4" s="1"/>
  <c r="FD16" i="4"/>
  <c r="FM16" i="4" s="1"/>
  <c r="FD14" i="4"/>
  <c r="FM14" i="4" s="1"/>
  <c r="FD17" i="4"/>
  <c r="FM17" i="4" s="1"/>
  <c r="FD18" i="4"/>
  <c r="FM18" i="4" s="1"/>
  <c r="FD22" i="4"/>
  <c r="FM22" i="4" s="1"/>
  <c r="FD23" i="4"/>
  <c r="FM23" i="4" s="1"/>
  <c r="FD19" i="4"/>
  <c r="FM19" i="4" s="1"/>
  <c r="FD20" i="4"/>
  <c r="FM20" i="4" s="1"/>
  <c r="FD24" i="4"/>
  <c r="FM24" i="4" s="1"/>
  <c r="FD25" i="4"/>
  <c r="FM25" i="4" s="1"/>
  <c r="FD21" i="4"/>
  <c r="FM21" i="4" s="1"/>
  <c r="FD26" i="4"/>
  <c r="FM26" i="4" s="1"/>
  <c r="FD29" i="4"/>
  <c r="FM29" i="4" s="1"/>
  <c r="FD27" i="4"/>
  <c r="FM27" i="4" s="1"/>
  <c r="FD30" i="4"/>
  <c r="FM30" i="4" s="1"/>
  <c r="FD34" i="4"/>
  <c r="FM34" i="4" s="1"/>
  <c r="FD38" i="4"/>
  <c r="FM38" i="4" s="1"/>
  <c r="FD35" i="4"/>
  <c r="FM35" i="4" s="1"/>
  <c r="FD32" i="4"/>
  <c r="FM32" i="4" s="1"/>
  <c r="FD39" i="4"/>
  <c r="FM39" i="4" s="1"/>
  <c r="FD40" i="4"/>
  <c r="FM40" i="4" s="1"/>
  <c r="FD41" i="4"/>
  <c r="FM41" i="4" s="1"/>
  <c r="FD28" i="4"/>
  <c r="FM28" i="4" s="1"/>
  <c r="FD42" i="4"/>
  <c r="FM42" i="4" s="1"/>
  <c r="FD45" i="4"/>
  <c r="FM45" i="4" s="1"/>
  <c r="FD48" i="4"/>
  <c r="FM48" i="4" s="1"/>
  <c r="FD31" i="4"/>
  <c r="FM31" i="4" s="1"/>
  <c r="FD37" i="4"/>
  <c r="FM37" i="4" s="1"/>
  <c r="FD49" i="4"/>
  <c r="FM49" i="4" s="1"/>
  <c r="FD36" i="4"/>
  <c r="FM36" i="4" s="1"/>
  <c r="FD43" i="4"/>
  <c r="FM43" i="4" s="1"/>
  <c r="FD46" i="4"/>
  <c r="FM46" i="4" s="1"/>
  <c r="FD50" i="4"/>
  <c r="FM50" i="4" s="1"/>
  <c r="FD33" i="4"/>
  <c r="FM33" i="4" s="1"/>
  <c r="FD53" i="4"/>
  <c r="FM53" i="4" s="1"/>
  <c r="FD57" i="4"/>
  <c r="FM57" i="4" s="1"/>
  <c r="FD61" i="4"/>
  <c r="FM61" i="4" s="1"/>
  <c r="FD65" i="4"/>
  <c r="FM65" i="4" s="1"/>
  <c r="FD69" i="4"/>
  <c r="FM69" i="4" s="1"/>
  <c r="FD44" i="4"/>
  <c r="FM44" i="4" s="1"/>
  <c r="FD47" i="4"/>
  <c r="FM47" i="4" s="1"/>
  <c r="FD54" i="4"/>
  <c r="FM54" i="4" s="1"/>
  <c r="FD58" i="4"/>
  <c r="FM58" i="4" s="1"/>
  <c r="FD55" i="4"/>
  <c r="FM55" i="4" s="1"/>
  <c r="FD59" i="4"/>
  <c r="FM59" i="4" s="1"/>
  <c r="FD63" i="4"/>
  <c r="FM63" i="4" s="1"/>
  <c r="FD67" i="4"/>
  <c r="FM67" i="4" s="1"/>
  <c r="FD72" i="4"/>
  <c r="FM72" i="4" s="1"/>
  <c r="FD76" i="4"/>
  <c r="FM76" i="4" s="1"/>
  <c r="FD80" i="4"/>
  <c r="FM80" i="4" s="1"/>
  <c r="FD51" i="4"/>
  <c r="FM51" i="4" s="1"/>
  <c r="FD52" i="4"/>
  <c r="FM52" i="4" s="1"/>
  <c r="FD56" i="4"/>
  <c r="FM56" i="4" s="1"/>
  <c r="FD60" i="4"/>
  <c r="FM60" i="4" s="1"/>
  <c r="FD64" i="4"/>
  <c r="FM64" i="4" s="1"/>
  <c r="FD70" i="4"/>
  <c r="FM70" i="4" s="1"/>
  <c r="FD74" i="4"/>
  <c r="FM74" i="4" s="1"/>
  <c r="FD78" i="4"/>
  <c r="FM78" i="4" s="1"/>
  <c r="FD82" i="4"/>
  <c r="FM82" i="4" s="1"/>
  <c r="FD66" i="4"/>
  <c r="FM66" i="4" s="1"/>
  <c r="FD71" i="4"/>
  <c r="FM71" i="4" s="1"/>
  <c r="FD75" i="4"/>
  <c r="FM75" i="4" s="1"/>
  <c r="FD79" i="4"/>
  <c r="FM79" i="4" s="1"/>
  <c r="FD83" i="4"/>
  <c r="FM83" i="4" s="1"/>
  <c r="FD85" i="4"/>
  <c r="FM85" i="4" s="1"/>
  <c r="FD89" i="4"/>
  <c r="FM89" i="4" s="1"/>
  <c r="FD93" i="4"/>
  <c r="FM93" i="4" s="1"/>
  <c r="FD97" i="4"/>
  <c r="FM97" i="4" s="1"/>
  <c r="FD101" i="4"/>
  <c r="FM101" i="4" s="1"/>
  <c r="FD105" i="4"/>
  <c r="FM105" i="4" s="1"/>
  <c r="FD109" i="4"/>
  <c r="FM109" i="4" s="1"/>
  <c r="FD13" i="4"/>
  <c r="FD94" i="4"/>
  <c r="FM94" i="4" s="1"/>
  <c r="FD98" i="4"/>
  <c r="FM98" i="4" s="1"/>
  <c r="FD62" i="4"/>
  <c r="FM62" i="4" s="1"/>
  <c r="FD68" i="4"/>
  <c r="FM68" i="4" s="1"/>
  <c r="FD86" i="4"/>
  <c r="FM86" i="4" s="1"/>
  <c r="FD90" i="4"/>
  <c r="FM90" i="4" s="1"/>
  <c r="FD73" i="4"/>
  <c r="FM73" i="4" s="1"/>
  <c r="FD77" i="4"/>
  <c r="FM77" i="4" s="1"/>
  <c r="FD81" i="4"/>
  <c r="FM81" i="4" s="1"/>
  <c r="FD87" i="4"/>
  <c r="FM87" i="4" s="1"/>
  <c r="FD91" i="4"/>
  <c r="FM91" i="4" s="1"/>
  <c r="FD95" i="4"/>
  <c r="FM95" i="4" s="1"/>
  <c r="FD99" i="4"/>
  <c r="FM99" i="4" s="1"/>
  <c r="FD103" i="4"/>
  <c r="FM103" i="4" s="1"/>
  <c r="FD107" i="4"/>
  <c r="FM107" i="4" s="1"/>
  <c r="FD111" i="4"/>
  <c r="FM111" i="4" s="1"/>
  <c r="FD100" i="4"/>
  <c r="FM100" i="4" s="1"/>
  <c r="FD104" i="4"/>
  <c r="FM104" i="4" s="1"/>
  <c r="FD108" i="4"/>
  <c r="FM108" i="4" s="1"/>
  <c r="FD96" i="4"/>
  <c r="FM96" i="4" s="1"/>
  <c r="FD102" i="4"/>
  <c r="FM102" i="4" s="1"/>
  <c r="FD106" i="4"/>
  <c r="FM106" i="4" s="1"/>
  <c r="FD84" i="4"/>
  <c r="FM84" i="4" s="1"/>
  <c r="FD88" i="4"/>
  <c r="FM88" i="4" s="1"/>
  <c r="FD110" i="4"/>
  <c r="FM110" i="4" s="1"/>
  <c r="FD92" i="4"/>
  <c r="FM92" i="4" s="1"/>
  <c r="FD112" i="4"/>
  <c r="FM112" i="4" s="1"/>
  <c r="N30" i="1"/>
  <c r="M30" i="1"/>
  <c r="L30" i="1"/>
  <c r="K30" i="1"/>
  <c r="J30" i="1"/>
  <c r="GE110" i="8" l="1"/>
  <c r="GE111" i="8"/>
  <c r="GE108" i="8"/>
  <c r="GE112" i="8"/>
  <c r="GE107" i="8"/>
  <c r="GE104" i="8"/>
  <c r="GE109" i="8"/>
  <c r="GE106" i="8"/>
  <c r="GE103" i="8"/>
  <c r="GE102" i="8"/>
  <c r="GE105" i="8"/>
  <c r="GE101" i="8"/>
  <c r="GE98" i="8"/>
  <c r="GE97" i="8"/>
  <c r="GE100" i="8"/>
  <c r="GE96" i="8"/>
  <c r="GE93" i="8"/>
  <c r="GE92" i="8"/>
  <c r="GE88" i="8"/>
  <c r="GE99" i="8"/>
  <c r="GE95" i="8"/>
  <c r="GE91" i="8"/>
  <c r="GE94" i="8"/>
  <c r="GE85" i="8"/>
  <c r="GE84" i="8"/>
  <c r="GE80" i="8"/>
  <c r="GE87" i="8"/>
  <c r="GE83" i="8"/>
  <c r="GE89" i="8"/>
  <c r="GE82" i="8"/>
  <c r="GE79" i="8"/>
  <c r="GE75" i="8"/>
  <c r="GE78" i="8"/>
  <c r="GE74" i="8"/>
  <c r="GE90" i="8"/>
  <c r="GE86" i="8"/>
  <c r="GE81" i="8"/>
  <c r="GE77" i="8"/>
  <c r="GE76" i="8"/>
  <c r="GE72" i="8"/>
  <c r="GE70" i="8"/>
  <c r="GE66" i="8"/>
  <c r="GE62" i="8"/>
  <c r="GE58" i="8"/>
  <c r="GE69" i="8"/>
  <c r="GE65" i="8"/>
  <c r="GE68" i="8"/>
  <c r="GE64" i="8"/>
  <c r="GE60" i="8"/>
  <c r="GE63" i="8"/>
  <c r="GE61" i="8"/>
  <c r="GE59" i="8"/>
  <c r="GE57" i="8"/>
  <c r="GE53" i="8"/>
  <c r="GE49" i="8"/>
  <c r="GE73" i="8"/>
  <c r="GE52" i="8"/>
  <c r="GE48" i="8"/>
  <c r="GE44" i="8"/>
  <c r="GE56" i="8"/>
  <c r="GE51" i="8"/>
  <c r="GE47" i="8"/>
  <c r="GE43" i="8"/>
  <c r="GE50" i="8"/>
  <c r="GE45" i="8"/>
  <c r="GE40" i="8"/>
  <c r="GE36" i="8"/>
  <c r="GE32" i="8"/>
  <c r="GE67" i="8"/>
  <c r="GE55" i="8"/>
  <c r="GE54" i="8"/>
  <c r="GE39" i="8"/>
  <c r="GE35" i="8"/>
  <c r="GE31" i="8"/>
  <c r="GE42" i="8"/>
  <c r="GE38" i="8"/>
  <c r="GE34" i="8"/>
  <c r="GE41" i="8"/>
  <c r="GE37" i="8"/>
  <c r="GE33" i="8"/>
  <c r="GE28" i="8"/>
  <c r="GE24" i="8"/>
  <c r="GE20" i="8"/>
  <c r="GE16" i="8"/>
  <c r="GE71" i="8"/>
  <c r="GE29" i="8"/>
  <c r="GE17" i="8"/>
  <c r="GE27" i="8"/>
  <c r="GE23" i="8"/>
  <c r="GE19" i="8"/>
  <c r="GE15" i="8"/>
  <c r="GE30" i="8"/>
  <c r="GE25" i="8"/>
  <c r="GE21" i="8"/>
  <c r="GE46" i="8"/>
  <c r="GE26" i="8"/>
  <c r="GE22" i="8"/>
  <c r="GE18" i="8"/>
  <c r="GE14" i="8"/>
  <c r="GE13" i="8"/>
  <c r="FH112" i="8"/>
  <c r="FO112" i="8" s="1"/>
  <c r="FH111" i="8"/>
  <c r="FO111" i="8" s="1"/>
  <c r="FH110" i="8"/>
  <c r="FO110" i="8" s="1"/>
  <c r="FH108" i="8"/>
  <c r="FO108" i="8" s="1"/>
  <c r="FH109" i="8"/>
  <c r="FO109" i="8" s="1"/>
  <c r="FH104" i="8"/>
  <c r="FO104" i="8" s="1"/>
  <c r="FH107" i="8"/>
  <c r="FO107" i="8" s="1"/>
  <c r="FH106" i="8"/>
  <c r="FO106" i="8" s="1"/>
  <c r="FH103" i="8"/>
  <c r="FO103" i="8" s="1"/>
  <c r="FH102" i="8"/>
  <c r="FO102" i="8" s="1"/>
  <c r="FH105" i="8"/>
  <c r="FO105" i="8" s="1"/>
  <c r="FH101" i="8"/>
  <c r="FO101" i="8" s="1"/>
  <c r="FH98" i="8"/>
  <c r="FO98" i="8" s="1"/>
  <c r="FH97" i="8"/>
  <c r="FO97" i="8" s="1"/>
  <c r="FH100" i="8"/>
  <c r="FO100" i="8" s="1"/>
  <c r="FH96" i="8"/>
  <c r="FO96" i="8" s="1"/>
  <c r="FH93" i="8"/>
  <c r="FO93" i="8" s="1"/>
  <c r="FH92" i="8"/>
  <c r="FO92" i="8" s="1"/>
  <c r="FH88" i="8"/>
  <c r="FO88" i="8" s="1"/>
  <c r="FH95" i="8"/>
  <c r="FO95" i="8" s="1"/>
  <c r="FH91" i="8"/>
  <c r="FO91" i="8" s="1"/>
  <c r="FH90" i="8"/>
  <c r="FO90" i="8" s="1"/>
  <c r="FH85" i="8"/>
  <c r="FO85" i="8" s="1"/>
  <c r="FH99" i="8"/>
  <c r="FO99" i="8" s="1"/>
  <c r="FH94" i="8"/>
  <c r="FO94" i="8" s="1"/>
  <c r="FH84" i="8"/>
  <c r="FO84" i="8" s="1"/>
  <c r="FH80" i="8"/>
  <c r="FO80" i="8" s="1"/>
  <c r="FH87" i="8"/>
  <c r="FO87" i="8" s="1"/>
  <c r="FH83" i="8"/>
  <c r="FO83" i="8" s="1"/>
  <c r="FH89" i="8"/>
  <c r="FO89" i="8" s="1"/>
  <c r="FH79" i="8"/>
  <c r="FO79" i="8" s="1"/>
  <c r="FH75" i="8"/>
  <c r="FO75" i="8" s="1"/>
  <c r="FH82" i="8"/>
  <c r="FO82" i="8" s="1"/>
  <c r="FH81" i="8"/>
  <c r="FO81" i="8" s="1"/>
  <c r="FH78" i="8"/>
  <c r="FO78" i="8" s="1"/>
  <c r="FH74" i="8"/>
  <c r="FO74" i="8" s="1"/>
  <c r="FH77" i="8"/>
  <c r="FO77" i="8" s="1"/>
  <c r="FH70" i="8"/>
  <c r="FO70" i="8" s="1"/>
  <c r="FH66" i="8"/>
  <c r="FO66" i="8" s="1"/>
  <c r="FH62" i="8"/>
  <c r="FO62" i="8" s="1"/>
  <c r="FH58" i="8"/>
  <c r="FO58" i="8" s="1"/>
  <c r="FH86" i="8"/>
  <c r="FO86" i="8" s="1"/>
  <c r="FH76" i="8"/>
  <c r="FO76" i="8" s="1"/>
  <c r="FH69" i="8"/>
  <c r="FO69" i="8" s="1"/>
  <c r="FH65" i="8"/>
  <c r="FO65" i="8" s="1"/>
  <c r="FH73" i="8"/>
  <c r="FO73" i="8" s="1"/>
  <c r="FH72" i="8"/>
  <c r="FO72" i="8" s="1"/>
  <c r="FH68" i="8"/>
  <c r="FO68" i="8" s="1"/>
  <c r="FH64" i="8"/>
  <c r="FO64" i="8" s="1"/>
  <c r="FH60" i="8"/>
  <c r="FO60" i="8" s="1"/>
  <c r="FH71" i="8"/>
  <c r="FO71" i="8" s="1"/>
  <c r="FH56" i="8"/>
  <c r="FO56" i="8" s="1"/>
  <c r="FH55" i="8"/>
  <c r="FO55" i="8" s="1"/>
  <c r="FH53" i="8"/>
  <c r="FO53" i="8" s="1"/>
  <c r="FH49" i="8"/>
  <c r="FO49" i="8" s="1"/>
  <c r="FH52" i="8"/>
  <c r="FO52" i="8" s="1"/>
  <c r="FH48" i="8"/>
  <c r="FO48" i="8" s="1"/>
  <c r="FH44" i="8"/>
  <c r="FO44" i="8" s="1"/>
  <c r="FH63" i="8"/>
  <c r="FO63" i="8" s="1"/>
  <c r="FH61" i="8"/>
  <c r="FO61" i="8" s="1"/>
  <c r="FH59" i="8"/>
  <c r="FO59" i="8" s="1"/>
  <c r="FH57" i="8"/>
  <c r="FO57" i="8" s="1"/>
  <c r="FH51" i="8"/>
  <c r="FO51" i="8" s="1"/>
  <c r="FH47" i="8"/>
  <c r="FO47" i="8" s="1"/>
  <c r="FH43" i="8"/>
  <c r="FO43" i="8" s="1"/>
  <c r="FH46" i="8"/>
  <c r="FO46" i="8" s="1"/>
  <c r="FH45" i="8"/>
  <c r="FO45" i="8" s="1"/>
  <c r="FH40" i="8"/>
  <c r="FO40" i="8" s="1"/>
  <c r="FH36" i="8"/>
  <c r="FO36" i="8" s="1"/>
  <c r="FH32" i="8"/>
  <c r="FO32" i="8" s="1"/>
  <c r="FH50" i="8"/>
  <c r="FO50" i="8" s="1"/>
  <c r="FH39" i="8"/>
  <c r="FO39" i="8" s="1"/>
  <c r="FH35" i="8"/>
  <c r="FO35" i="8" s="1"/>
  <c r="FH31" i="8"/>
  <c r="FO31" i="8" s="1"/>
  <c r="FH54" i="8"/>
  <c r="FO54" i="8" s="1"/>
  <c r="FH42" i="8"/>
  <c r="FO42" i="8" s="1"/>
  <c r="FH38" i="8"/>
  <c r="FO38" i="8" s="1"/>
  <c r="FH34" i="8"/>
  <c r="FO34" i="8" s="1"/>
  <c r="FH67" i="8"/>
  <c r="FO67" i="8" s="1"/>
  <c r="FH28" i="8"/>
  <c r="FO28" i="8" s="1"/>
  <c r="FH24" i="8"/>
  <c r="FO24" i="8" s="1"/>
  <c r="FH20" i="8"/>
  <c r="FO20" i="8" s="1"/>
  <c r="FH16" i="8"/>
  <c r="FO16" i="8" s="1"/>
  <c r="FH25" i="8"/>
  <c r="FO25" i="8" s="1"/>
  <c r="FH21" i="8"/>
  <c r="FO21" i="8" s="1"/>
  <c r="FH13" i="8"/>
  <c r="FH41" i="8"/>
  <c r="FO41" i="8" s="1"/>
  <c r="FH37" i="8"/>
  <c r="FO37" i="8" s="1"/>
  <c r="FH33" i="8"/>
  <c r="FO33" i="8" s="1"/>
  <c r="FH27" i="8"/>
  <c r="FO27" i="8" s="1"/>
  <c r="FH23" i="8"/>
  <c r="FO23" i="8" s="1"/>
  <c r="FH19" i="8"/>
  <c r="FO19" i="8" s="1"/>
  <c r="FH15" i="8"/>
  <c r="FO15" i="8" s="1"/>
  <c r="EP13" i="8"/>
  <c r="FH29" i="8"/>
  <c r="FO29" i="8" s="1"/>
  <c r="FH17" i="8"/>
  <c r="FO17" i="8" s="1"/>
  <c r="FH30" i="8"/>
  <c r="FO30" i="8" s="1"/>
  <c r="FH26" i="8"/>
  <c r="FO26" i="8" s="1"/>
  <c r="FH22" i="8"/>
  <c r="FO22" i="8" s="1"/>
  <c r="FH18" i="8"/>
  <c r="FO18" i="8" s="1"/>
  <c r="FH14" i="8"/>
  <c r="FO14" i="8" s="1"/>
  <c r="HB111" i="8"/>
  <c r="HK111" i="8" s="1"/>
  <c r="HB110" i="8"/>
  <c r="HK110" i="8" s="1"/>
  <c r="HB112" i="8"/>
  <c r="HK112" i="8" s="1"/>
  <c r="HB109" i="8"/>
  <c r="HK109" i="8" s="1"/>
  <c r="HB107" i="8"/>
  <c r="HK107" i="8" s="1"/>
  <c r="HB105" i="8"/>
  <c r="HK105" i="8" s="1"/>
  <c r="HB104" i="8"/>
  <c r="HK104" i="8" s="1"/>
  <c r="HB108" i="8"/>
  <c r="HK108" i="8" s="1"/>
  <c r="HB106" i="8"/>
  <c r="HK106" i="8" s="1"/>
  <c r="HB100" i="8"/>
  <c r="HK100" i="8" s="1"/>
  <c r="HB103" i="8"/>
  <c r="HK103" i="8" s="1"/>
  <c r="HB102" i="8"/>
  <c r="HK102" i="8" s="1"/>
  <c r="HB99" i="8"/>
  <c r="HK99" i="8" s="1"/>
  <c r="HB98" i="8"/>
  <c r="HK98" i="8" s="1"/>
  <c r="HB101" i="8"/>
  <c r="HK101" i="8" s="1"/>
  <c r="HB97" i="8"/>
  <c r="HK97" i="8" s="1"/>
  <c r="HB94" i="8"/>
  <c r="HK94" i="8" s="1"/>
  <c r="HB90" i="8"/>
  <c r="HK90" i="8" s="1"/>
  <c r="HB96" i="8"/>
  <c r="HK96" i="8" s="1"/>
  <c r="HB93" i="8"/>
  <c r="HK93" i="8" s="1"/>
  <c r="HB89" i="8"/>
  <c r="HK89" i="8" s="1"/>
  <c r="HB92" i="8"/>
  <c r="HK92" i="8" s="1"/>
  <c r="HB88" i="8"/>
  <c r="HK88" i="8" s="1"/>
  <c r="HB86" i="8"/>
  <c r="HK86" i="8" s="1"/>
  <c r="HB82" i="8"/>
  <c r="HK82" i="8" s="1"/>
  <c r="HB91" i="8"/>
  <c r="HK91" i="8" s="1"/>
  <c r="HB85" i="8"/>
  <c r="HK85" i="8" s="1"/>
  <c r="HB81" i="8"/>
  <c r="HK81" i="8" s="1"/>
  <c r="HB95" i="8"/>
  <c r="HK95" i="8" s="1"/>
  <c r="HB84" i="8"/>
  <c r="HK84" i="8" s="1"/>
  <c r="HB80" i="8"/>
  <c r="HK80" i="8" s="1"/>
  <c r="HB87" i="8"/>
  <c r="HK87" i="8" s="1"/>
  <c r="HB76" i="8"/>
  <c r="HK76" i="8" s="1"/>
  <c r="HB72" i="8"/>
  <c r="HK72" i="8" s="1"/>
  <c r="HB79" i="8"/>
  <c r="HK79" i="8" s="1"/>
  <c r="HB75" i="8"/>
  <c r="HK75" i="8" s="1"/>
  <c r="HB78" i="8"/>
  <c r="HK78" i="8" s="1"/>
  <c r="HB74" i="8"/>
  <c r="HK74" i="8" s="1"/>
  <c r="HB77" i="8"/>
  <c r="HK77" i="8" s="1"/>
  <c r="HB71" i="8"/>
  <c r="HK71" i="8" s="1"/>
  <c r="HB67" i="8"/>
  <c r="HK67" i="8" s="1"/>
  <c r="HB63" i="8"/>
  <c r="HK63" i="8" s="1"/>
  <c r="HB59" i="8"/>
  <c r="HK59" i="8" s="1"/>
  <c r="HB55" i="8"/>
  <c r="HK55" i="8" s="1"/>
  <c r="HB83" i="8"/>
  <c r="HK83" i="8" s="1"/>
  <c r="HB70" i="8"/>
  <c r="HK70" i="8" s="1"/>
  <c r="HB66" i="8"/>
  <c r="HK66" i="8" s="1"/>
  <c r="HB73" i="8"/>
  <c r="HK73" i="8" s="1"/>
  <c r="HB69" i="8"/>
  <c r="HK69" i="8" s="1"/>
  <c r="HB65" i="8"/>
  <c r="HK65" i="8" s="1"/>
  <c r="HB61" i="8"/>
  <c r="HK61" i="8" s="1"/>
  <c r="HB57" i="8"/>
  <c r="HK57" i="8" s="1"/>
  <c r="HB54" i="8"/>
  <c r="HK54" i="8" s="1"/>
  <c r="HB50" i="8"/>
  <c r="HK50" i="8" s="1"/>
  <c r="HB46" i="8"/>
  <c r="HK46" i="8" s="1"/>
  <c r="HB64" i="8"/>
  <c r="HK64" i="8" s="1"/>
  <c r="HB62" i="8"/>
  <c r="HK62" i="8" s="1"/>
  <c r="HB60" i="8"/>
  <c r="HK60" i="8" s="1"/>
  <c r="HB58" i="8"/>
  <c r="HK58" i="8" s="1"/>
  <c r="HB53" i="8"/>
  <c r="HK53" i="8" s="1"/>
  <c r="HB49" i="8"/>
  <c r="HK49" i="8" s="1"/>
  <c r="HB45" i="8"/>
  <c r="HK45" i="8" s="1"/>
  <c r="HB56" i="8"/>
  <c r="HK56" i="8" s="1"/>
  <c r="HB52" i="8"/>
  <c r="HK52" i="8" s="1"/>
  <c r="HB48" i="8"/>
  <c r="HK48" i="8" s="1"/>
  <c r="HB44" i="8"/>
  <c r="HK44" i="8" s="1"/>
  <c r="HB68" i="8"/>
  <c r="HK68" i="8" s="1"/>
  <c r="HB41" i="8"/>
  <c r="HK41" i="8" s="1"/>
  <c r="HB37" i="8"/>
  <c r="HK37" i="8" s="1"/>
  <c r="HB33" i="8"/>
  <c r="HK33" i="8" s="1"/>
  <c r="HB29" i="8"/>
  <c r="HK29" i="8" s="1"/>
  <c r="HB47" i="8"/>
  <c r="HK47" i="8" s="1"/>
  <c r="HB40" i="8"/>
  <c r="HK40" i="8" s="1"/>
  <c r="HB36" i="8"/>
  <c r="HK36" i="8" s="1"/>
  <c r="HB32" i="8"/>
  <c r="HK32" i="8" s="1"/>
  <c r="HB51" i="8"/>
  <c r="HK51" i="8" s="1"/>
  <c r="HB43" i="8"/>
  <c r="HK43" i="8" s="1"/>
  <c r="HB39" i="8"/>
  <c r="HK39" i="8" s="1"/>
  <c r="HB35" i="8"/>
  <c r="HK35" i="8" s="1"/>
  <c r="HB42" i="8"/>
  <c r="HK42" i="8" s="1"/>
  <c r="HB38" i="8"/>
  <c r="HK38" i="8" s="1"/>
  <c r="HB34" i="8"/>
  <c r="HK34" i="8" s="1"/>
  <c r="HB31" i="8"/>
  <c r="HK31" i="8" s="1"/>
  <c r="HB25" i="8"/>
  <c r="HK25" i="8" s="1"/>
  <c r="HB21" i="8"/>
  <c r="HK21" i="8" s="1"/>
  <c r="HB17" i="8"/>
  <c r="HK17" i="8" s="1"/>
  <c r="HB13" i="8"/>
  <c r="HB18" i="8"/>
  <c r="HK18" i="8" s="1"/>
  <c r="HB14" i="8"/>
  <c r="HK14" i="8" s="1"/>
  <c r="HB28" i="8"/>
  <c r="HK28" i="8" s="1"/>
  <c r="HB24" i="8"/>
  <c r="HK24" i="8" s="1"/>
  <c r="HB20" i="8"/>
  <c r="HK20" i="8" s="1"/>
  <c r="HB16" i="8"/>
  <c r="HK16" i="8" s="1"/>
  <c r="GL13" i="8"/>
  <c r="HB22" i="8"/>
  <c r="HK22" i="8" s="1"/>
  <c r="HB30" i="8"/>
  <c r="HK30" i="8" s="1"/>
  <c r="HB27" i="8"/>
  <c r="HK27" i="8" s="1"/>
  <c r="HB23" i="8"/>
  <c r="HK23" i="8" s="1"/>
  <c r="HB19" i="8"/>
  <c r="HK19" i="8" s="1"/>
  <c r="HB15" i="8"/>
  <c r="HK15" i="8" s="1"/>
  <c r="HB26" i="8"/>
  <c r="HK26" i="8" s="1"/>
  <c r="FI112" i="8"/>
  <c r="FP112" i="8" s="1"/>
  <c r="FI111" i="8"/>
  <c r="FP111" i="8" s="1"/>
  <c r="FI110" i="8"/>
  <c r="FP110" i="8" s="1"/>
  <c r="FI107" i="8"/>
  <c r="FP107" i="8" s="1"/>
  <c r="FI106" i="8"/>
  <c r="FP106" i="8" s="1"/>
  <c r="FI105" i="8"/>
  <c r="FP105" i="8" s="1"/>
  <c r="FI109" i="8"/>
  <c r="FP109" i="8" s="1"/>
  <c r="FI102" i="8"/>
  <c r="FP102" i="8" s="1"/>
  <c r="FI101" i="8"/>
  <c r="FP101" i="8" s="1"/>
  <c r="FI108" i="8"/>
  <c r="FP108" i="8" s="1"/>
  <c r="FI104" i="8"/>
  <c r="FP104" i="8" s="1"/>
  <c r="FI100" i="8"/>
  <c r="FP100" i="8" s="1"/>
  <c r="FI97" i="8"/>
  <c r="FP97" i="8" s="1"/>
  <c r="FI103" i="8"/>
  <c r="FP103" i="8" s="1"/>
  <c r="FI99" i="8"/>
  <c r="FP99" i="8" s="1"/>
  <c r="FI92" i="8"/>
  <c r="FP92" i="8" s="1"/>
  <c r="FI96" i="8"/>
  <c r="FP96" i="8" s="1"/>
  <c r="FI95" i="8"/>
  <c r="FP95" i="8" s="1"/>
  <c r="FI91" i="8"/>
  <c r="FP91" i="8" s="1"/>
  <c r="FI98" i="8"/>
  <c r="FP98" i="8" s="1"/>
  <c r="FI94" i="8"/>
  <c r="FP94" i="8" s="1"/>
  <c r="FI90" i="8"/>
  <c r="FP90" i="8" s="1"/>
  <c r="FI84" i="8"/>
  <c r="FP84" i="8" s="1"/>
  <c r="FI87" i="8"/>
  <c r="FP87" i="8" s="1"/>
  <c r="FI83" i="8"/>
  <c r="FP83" i="8" s="1"/>
  <c r="FI93" i="8"/>
  <c r="FP93" i="8" s="1"/>
  <c r="FI89" i="8"/>
  <c r="FP89" i="8" s="1"/>
  <c r="FI86" i="8"/>
  <c r="FP86" i="8" s="1"/>
  <c r="FI82" i="8"/>
  <c r="FP82" i="8" s="1"/>
  <c r="FI85" i="8"/>
  <c r="FP85" i="8" s="1"/>
  <c r="FI81" i="8"/>
  <c r="FP81" i="8" s="1"/>
  <c r="FI78" i="8"/>
  <c r="FP78" i="8" s="1"/>
  <c r="FI74" i="8"/>
  <c r="FP74" i="8" s="1"/>
  <c r="FI80" i="8"/>
  <c r="FP80" i="8" s="1"/>
  <c r="FI77" i="8"/>
  <c r="FP77" i="8" s="1"/>
  <c r="FI73" i="8"/>
  <c r="FP73" i="8" s="1"/>
  <c r="FI88" i="8"/>
  <c r="FP88" i="8" s="1"/>
  <c r="FI76" i="8"/>
  <c r="FP76" i="8" s="1"/>
  <c r="FI69" i="8"/>
  <c r="FP69" i="8" s="1"/>
  <c r="FI65" i="8"/>
  <c r="FP65" i="8" s="1"/>
  <c r="FI61" i="8"/>
  <c r="FP61" i="8" s="1"/>
  <c r="FI57" i="8"/>
  <c r="FP57" i="8" s="1"/>
  <c r="FI79" i="8"/>
  <c r="FP79" i="8" s="1"/>
  <c r="FI72" i="8"/>
  <c r="FP72" i="8" s="1"/>
  <c r="FI68" i="8"/>
  <c r="FP68" i="8" s="1"/>
  <c r="FI71" i="8"/>
  <c r="FP71" i="8" s="1"/>
  <c r="FI67" i="8"/>
  <c r="FP67" i="8" s="1"/>
  <c r="FI63" i="8"/>
  <c r="FP63" i="8" s="1"/>
  <c r="FI59" i="8"/>
  <c r="FP59" i="8" s="1"/>
  <c r="FI75" i="8"/>
  <c r="FP75" i="8" s="1"/>
  <c r="FI70" i="8"/>
  <c r="FP70" i="8" s="1"/>
  <c r="FI66" i="8"/>
  <c r="FP66" i="8" s="1"/>
  <c r="FI52" i="8"/>
  <c r="FP52" i="8" s="1"/>
  <c r="FI48" i="8"/>
  <c r="FP48" i="8" s="1"/>
  <c r="FI64" i="8"/>
  <c r="FP64" i="8" s="1"/>
  <c r="FI62" i="8"/>
  <c r="FP62" i="8" s="1"/>
  <c r="FI60" i="8"/>
  <c r="FP60" i="8" s="1"/>
  <c r="FI58" i="8"/>
  <c r="FP58" i="8" s="1"/>
  <c r="FI51" i="8"/>
  <c r="FP51" i="8" s="1"/>
  <c r="FI47" i="8"/>
  <c r="FP47" i="8" s="1"/>
  <c r="FI54" i="8"/>
  <c r="FP54" i="8" s="1"/>
  <c r="FI50" i="8"/>
  <c r="FP50" i="8" s="1"/>
  <c r="FI46" i="8"/>
  <c r="FP46" i="8" s="1"/>
  <c r="FI55" i="8"/>
  <c r="FP55" i="8" s="1"/>
  <c r="FI44" i="8"/>
  <c r="FP44" i="8" s="1"/>
  <c r="FI39" i="8"/>
  <c r="FP39" i="8" s="1"/>
  <c r="FI35" i="8"/>
  <c r="FP35" i="8" s="1"/>
  <c r="FI31" i="8"/>
  <c r="FP31" i="8" s="1"/>
  <c r="FI56" i="8"/>
  <c r="FP56" i="8" s="1"/>
  <c r="FI42" i="8"/>
  <c r="FP42" i="8" s="1"/>
  <c r="FI38" i="8"/>
  <c r="FP38" i="8" s="1"/>
  <c r="FI34" i="8"/>
  <c r="FP34" i="8" s="1"/>
  <c r="FI30" i="8"/>
  <c r="FP30" i="8" s="1"/>
  <c r="FI49" i="8"/>
  <c r="FP49" i="8" s="1"/>
  <c r="FI41" i="8"/>
  <c r="FP41" i="8" s="1"/>
  <c r="FI37" i="8"/>
  <c r="FP37" i="8" s="1"/>
  <c r="FI33" i="8"/>
  <c r="FP33" i="8" s="1"/>
  <c r="FI53" i="8"/>
  <c r="FP53" i="8" s="1"/>
  <c r="FI27" i="8"/>
  <c r="FP27" i="8" s="1"/>
  <c r="FI23" i="8"/>
  <c r="FP23" i="8" s="1"/>
  <c r="FI19" i="8"/>
  <c r="FP19" i="8" s="1"/>
  <c r="FI15" i="8"/>
  <c r="FP15" i="8" s="1"/>
  <c r="EQ13" i="8"/>
  <c r="FI45" i="8"/>
  <c r="FP45" i="8" s="1"/>
  <c r="FI40" i="8"/>
  <c r="FP40" i="8" s="1"/>
  <c r="FI16" i="8"/>
  <c r="FP16" i="8" s="1"/>
  <c r="FI26" i="8"/>
  <c r="FP26" i="8" s="1"/>
  <c r="FI22" i="8"/>
  <c r="FP22" i="8" s="1"/>
  <c r="FI18" i="8"/>
  <c r="FP18" i="8" s="1"/>
  <c r="FI14" i="8"/>
  <c r="FP14" i="8" s="1"/>
  <c r="FI36" i="8"/>
  <c r="FP36" i="8" s="1"/>
  <c r="FI32" i="8"/>
  <c r="FP32" i="8" s="1"/>
  <c r="FI28" i="8"/>
  <c r="FP28" i="8" s="1"/>
  <c r="FI24" i="8"/>
  <c r="FP24" i="8" s="1"/>
  <c r="FI20" i="8"/>
  <c r="FP20" i="8" s="1"/>
  <c r="FI29" i="8"/>
  <c r="FP29" i="8" s="1"/>
  <c r="FI25" i="8"/>
  <c r="FP25" i="8" s="1"/>
  <c r="FI21" i="8"/>
  <c r="FP21" i="8" s="1"/>
  <c r="FI17" i="8"/>
  <c r="FP17" i="8" s="1"/>
  <c r="FI13" i="8"/>
  <c r="FI43" i="8"/>
  <c r="FP43" i="8" s="1"/>
  <c r="GD111" i="8"/>
  <c r="GD112" i="8"/>
  <c r="GD110" i="8"/>
  <c r="GD109" i="8"/>
  <c r="GD105" i="8"/>
  <c r="GD107" i="8"/>
  <c r="GD104" i="8"/>
  <c r="GD100" i="8"/>
  <c r="GD103" i="8"/>
  <c r="GD102" i="8"/>
  <c r="GD108" i="8"/>
  <c r="GD99" i="8"/>
  <c r="GD101" i="8"/>
  <c r="GD98" i="8"/>
  <c r="GD106" i="8"/>
  <c r="GD97" i="8"/>
  <c r="GD96" i="8"/>
  <c r="GD94" i="8"/>
  <c r="GD90" i="8"/>
  <c r="GD93" i="8"/>
  <c r="GD89" i="8"/>
  <c r="GD92" i="8"/>
  <c r="GD88" i="8"/>
  <c r="GD91" i="8"/>
  <c r="GD86" i="8"/>
  <c r="GD82" i="8"/>
  <c r="GD95" i="8"/>
  <c r="GD85" i="8"/>
  <c r="GD81" i="8"/>
  <c r="GD84" i="8"/>
  <c r="GD80" i="8"/>
  <c r="GD76" i="8"/>
  <c r="GD79" i="8"/>
  <c r="GD75" i="8"/>
  <c r="GD83" i="8"/>
  <c r="GD78" i="8"/>
  <c r="GD74" i="8"/>
  <c r="GD73" i="8"/>
  <c r="GD71" i="8"/>
  <c r="GD67" i="8"/>
  <c r="GD63" i="8"/>
  <c r="GD59" i="8"/>
  <c r="GD55" i="8"/>
  <c r="GD87" i="8"/>
  <c r="GD72" i="8"/>
  <c r="GD70" i="8"/>
  <c r="GD66" i="8"/>
  <c r="GD69" i="8"/>
  <c r="GD65" i="8"/>
  <c r="GD61" i="8"/>
  <c r="GD57" i="8"/>
  <c r="GD54" i="8"/>
  <c r="GD50" i="8"/>
  <c r="GD46" i="8"/>
  <c r="GD53" i="8"/>
  <c r="GD49" i="8"/>
  <c r="GD45" i="8"/>
  <c r="GD77" i="8"/>
  <c r="GD68" i="8"/>
  <c r="GD52" i="8"/>
  <c r="GD48" i="8"/>
  <c r="GD44" i="8"/>
  <c r="GD64" i="8"/>
  <c r="GD47" i="8"/>
  <c r="GD41" i="8"/>
  <c r="GD37" i="8"/>
  <c r="GD33" i="8"/>
  <c r="GD29" i="8"/>
  <c r="GD62" i="8"/>
  <c r="GD56" i="8"/>
  <c r="GD51" i="8"/>
  <c r="GD40" i="8"/>
  <c r="GD36" i="8"/>
  <c r="GD32" i="8"/>
  <c r="GD60" i="8"/>
  <c r="GD39" i="8"/>
  <c r="GD35" i="8"/>
  <c r="GD43" i="8"/>
  <c r="GD30" i="8"/>
  <c r="GD25" i="8"/>
  <c r="GD21" i="8"/>
  <c r="GD17" i="8"/>
  <c r="GD13" i="8"/>
  <c r="GD42" i="8"/>
  <c r="GD38" i="8"/>
  <c r="GD26" i="8"/>
  <c r="GD22" i="8"/>
  <c r="GD58" i="8"/>
  <c r="GD28" i="8"/>
  <c r="GD24" i="8"/>
  <c r="GD20" i="8"/>
  <c r="GD16" i="8"/>
  <c r="GD34" i="8"/>
  <c r="GD18" i="8"/>
  <c r="GD31" i="8"/>
  <c r="GD27" i="8"/>
  <c r="GD23" i="8"/>
  <c r="GD19" i="8"/>
  <c r="GD15" i="8"/>
  <c r="GD14" i="8"/>
  <c r="FE112" i="7"/>
  <c r="FE111" i="7"/>
  <c r="FE110" i="7"/>
  <c r="FE104" i="7"/>
  <c r="FE109" i="7"/>
  <c r="FE108" i="7"/>
  <c r="FE107" i="7"/>
  <c r="FE103" i="7"/>
  <c r="FE106" i="7"/>
  <c r="FE101" i="7"/>
  <c r="FE105" i="7"/>
  <c r="FE100" i="7"/>
  <c r="FE102" i="7"/>
  <c r="FE99" i="7"/>
  <c r="FE98" i="7"/>
  <c r="FE97" i="7"/>
  <c r="FE96" i="7"/>
  <c r="FE92" i="7"/>
  <c r="FE88" i="7"/>
  <c r="FE95" i="7"/>
  <c r="FE91" i="7"/>
  <c r="FE94" i="7"/>
  <c r="FE90" i="7"/>
  <c r="FE83" i="7"/>
  <c r="FE87" i="7"/>
  <c r="FE86" i="7"/>
  <c r="FE82" i="7"/>
  <c r="FE85" i="7"/>
  <c r="FE81" i="7"/>
  <c r="FE89" i="7"/>
  <c r="FE76" i="7"/>
  <c r="FE72" i="7"/>
  <c r="FE84" i="7"/>
  <c r="FE79" i="7"/>
  <c r="FE75" i="7"/>
  <c r="FE93" i="7"/>
  <c r="FE80" i="7"/>
  <c r="FE78" i="7"/>
  <c r="FE74" i="7"/>
  <c r="FE71" i="7"/>
  <c r="FE77" i="7"/>
  <c r="FE73" i="7"/>
  <c r="FE70" i="7"/>
  <c r="FE67" i="7"/>
  <c r="FE63" i="7"/>
  <c r="FE59" i="7"/>
  <c r="FE66" i="7"/>
  <c r="FE62" i="7"/>
  <c r="FE58" i="7"/>
  <c r="FE65" i="7"/>
  <c r="FE61" i="7"/>
  <c r="FE57" i="7"/>
  <c r="FE69" i="7"/>
  <c r="FE68" i="7"/>
  <c r="FE64" i="7"/>
  <c r="FE60" i="7"/>
  <c r="FE53" i="7"/>
  <c r="FE49" i="7"/>
  <c r="FE45" i="7"/>
  <c r="FE56" i="7"/>
  <c r="FE52" i="7"/>
  <c r="FE48" i="7"/>
  <c r="FE55" i="7"/>
  <c r="FE51" i="7"/>
  <c r="FE47" i="7"/>
  <c r="FE54" i="7"/>
  <c r="FE50" i="7"/>
  <c r="FE44" i="7"/>
  <c r="FE40" i="7"/>
  <c r="FE36" i="7"/>
  <c r="FE32" i="7"/>
  <c r="FE28" i="7"/>
  <c r="FE43" i="7"/>
  <c r="FE39" i="7"/>
  <c r="FE35" i="7"/>
  <c r="FE31" i="7"/>
  <c r="FE46" i="7"/>
  <c r="FE42" i="7"/>
  <c r="FE38" i="7"/>
  <c r="FE34" i="7"/>
  <c r="FE30" i="7"/>
  <c r="FE26" i="7"/>
  <c r="FE41" i="7"/>
  <c r="FE37" i="7"/>
  <c r="FE23" i="7"/>
  <c r="FE19" i="7"/>
  <c r="FE15" i="7"/>
  <c r="FE22" i="7"/>
  <c r="FE18" i="7"/>
  <c r="FE14" i="7"/>
  <c r="FE33" i="7"/>
  <c r="FE29" i="7"/>
  <c r="FE27" i="7"/>
  <c r="FE25" i="7"/>
  <c r="FE21" i="7"/>
  <c r="FE17" i="7"/>
  <c r="FE13" i="7"/>
  <c r="FE24" i="7"/>
  <c r="FE20" i="7"/>
  <c r="FE16" i="7"/>
  <c r="FH112" i="7"/>
  <c r="FO112" i="7" s="1"/>
  <c r="FH111" i="7"/>
  <c r="FO111" i="7" s="1"/>
  <c r="FH110" i="7"/>
  <c r="FO110" i="7" s="1"/>
  <c r="FH109" i="7"/>
  <c r="FO109" i="7" s="1"/>
  <c r="FH108" i="7"/>
  <c r="FO108" i="7" s="1"/>
  <c r="FH106" i="7"/>
  <c r="FO106" i="7" s="1"/>
  <c r="FH105" i="7"/>
  <c r="FO105" i="7" s="1"/>
  <c r="FH104" i="7"/>
  <c r="FO104" i="7" s="1"/>
  <c r="FH107" i="7"/>
  <c r="FO107" i="7" s="1"/>
  <c r="FH103" i="7"/>
  <c r="FO103" i="7" s="1"/>
  <c r="FH102" i="7"/>
  <c r="FO102" i="7" s="1"/>
  <c r="FH101" i="7"/>
  <c r="FO101" i="7" s="1"/>
  <c r="FH97" i="7"/>
  <c r="FO97" i="7" s="1"/>
  <c r="FH96" i="7"/>
  <c r="FO96" i="7" s="1"/>
  <c r="FH100" i="7"/>
  <c r="FO100" i="7" s="1"/>
  <c r="FH99" i="7"/>
  <c r="FO99" i="7" s="1"/>
  <c r="FH95" i="7"/>
  <c r="FO95" i="7" s="1"/>
  <c r="FH94" i="7"/>
  <c r="FO94" i="7" s="1"/>
  <c r="FH90" i="7"/>
  <c r="FO90" i="7" s="1"/>
  <c r="FH98" i="7"/>
  <c r="FO98" i="7" s="1"/>
  <c r="FH93" i="7"/>
  <c r="FO93" i="7" s="1"/>
  <c r="FH89" i="7"/>
  <c r="FO89" i="7" s="1"/>
  <c r="FH92" i="7"/>
  <c r="FO92" i="7" s="1"/>
  <c r="FH88" i="7"/>
  <c r="FO88" i="7" s="1"/>
  <c r="FH87" i="7"/>
  <c r="FO87" i="7" s="1"/>
  <c r="FH85" i="7"/>
  <c r="FO85" i="7" s="1"/>
  <c r="FH81" i="7"/>
  <c r="FO81" i="7" s="1"/>
  <c r="FH84" i="7"/>
  <c r="FO84" i="7" s="1"/>
  <c r="FH83" i="7"/>
  <c r="FO83" i="7" s="1"/>
  <c r="FH78" i="7"/>
  <c r="FO78" i="7" s="1"/>
  <c r="FH74" i="7"/>
  <c r="FO74" i="7" s="1"/>
  <c r="FH91" i="7"/>
  <c r="FO91" i="7" s="1"/>
  <c r="FH86" i="7"/>
  <c r="FO86" i="7" s="1"/>
  <c r="FH82" i="7"/>
  <c r="FO82" i="7" s="1"/>
  <c r="FH80" i="7"/>
  <c r="FO80" i="7" s="1"/>
  <c r="FH77" i="7"/>
  <c r="FO77" i="7" s="1"/>
  <c r="FH73" i="7"/>
  <c r="FO73" i="7" s="1"/>
  <c r="FH76" i="7"/>
  <c r="FO76" i="7" s="1"/>
  <c r="FH72" i="7"/>
  <c r="FO72" i="7" s="1"/>
  <c r="FH71" i="7"/>
  <c r="FO71" i="7" s="1"/>
  <c r="FH70" i="7"/>
  <c r="FO70" i="7" s="1"/>
  <c r="FH79" i="7"/>
  <c r="FO79" i="7" s="1"/>
  <c r="FH75" i="7"/>
  <c r="FO75" i="7" s="1"/>
  <c r="FH65" i="7"/>
  <c r="FO65" i="7" s="1"/>
  <c r="FH61" i="7"/>
  <c r="FO61" i="7" s="1"/>
  <c r="FH57" i="7"/>
  <c r="FO57" i="7" s="1"/>
  <c r="FH68" i="7"/>
  <c r="FO68" i="7" s="1"/>
  <c r="FH64" i="7"/>
  <c r="FO64" i="7" s="1"/>
  <c r="FH60" i="7"/>
  <c r="FO60" i="7" s="1"/>
  <c r="FH69" i="7"/>
  <c r="FO69" i="7" s="1"/>
  <c r="FH67" i="7"/>
  <c r="FO67" i="7" s="1"/>
  <c r="FH63" i="7"/>
  <c r="FO63" i="7" s="1"/>
  <c r="FH59" i="7"/>
  <c r="FO59" i="7" s="1"/>
  <c r="FH66" i="7"/>
  <c r="FO66" i="7" s="1"/>
  <c r="FH62" i="7"/>
  <c r="FO62" i="7" s="1"/>
  <c r="FH58" i="7"/>
  <c r="FO58" i="7" s="1"/>
  <c r="FH55" i="7"/>
  <c r="FO55" i="7" s="1"/>
  <c r="FH51" i="7"/>
  <c r="FO51" i="7" s="1"/>
  <c r="FH47" i="7"/>
  <c r="FO47" i="7" s="1"/>
  <c r="FH54" i="7"/>
  <c r="FO54" i="7" s="1"/>
  <c r="FH50" i="7"/>
  <c r="FO50" i="7" s="1"/>
  <c r="FH53" i="7"/>
  <c r="FO53" i="7" s="1"/>
  <c r="FH49" i="7"/>
  <c r="FO49" i="7" s="1"/>
  <c r="FH45" i="7"/>
  <c r="FO45" i="7" s="1"/>
  <c r="FH56" i="7"/>
  <c r="FO56" i="7" s="1"/>
  <c r="FH52" i="7"/>
  <c r="FO52" i="7" s="1"/>
  <c r="FH48" i="7"/>
  <c r="FO48" i="7" s="1"/>
  <c r="FH42" i="7"/>
  <c r="FO42" i="7" s="1"/>
  <c r="FH38" i="7"/>
  <c r="FO38" i="7" s="1"/>
  <c r="FH34" i="7"/>
  <c r="FO34" i="7" s="1"/>
  <c r="FH30" i="7"/>
  <c r="FO30" i="7" s="1"/>
  <c r="FH26" i="7"/>
  <c r="FO26" i="7" s="1"/>
  <c r="FH46" i="7"/>
  <c r="FO46" i="7" s="1"/>
  <c r="FH41" i="7"/>
  <c r="FO41" i="7" s="1"/>
  <c r="FH37" i="7"/>
  <c r="FO37" i="7" s="1"/>
  <c r="FH33" i="7"/>
  <c r="FO33" i="7" s="1"/>
  <c r="FH44" i="7"/>
  <c r="FO44" i="7" s="1"/>
  <c r="FH40" i="7"/>
  <c r="FO40" i="7" s="1"/>
  <c r="FH36" i="7"/>
  <c r="FO36" i="7" s="1"/>
  <c r="FH32" i="7"/>
  <c r="FO32" i="7" s="1"/>
  <c r="FH28" i="7"/>
  <c r="FO28" i="7" s="1"/>
  <c r="FH43" i="7"/>
  <c r="FO43" i="7" s="1"/>
  <c r="FH39" i="7"/>
  <c r="FO39" i="7" s="1"/>
  <c r="FH25" i="7"/>
  <c r="FO25" i="7" s="1"/>
  <c r="FH21" i="7"/>
  <c r="FO21" i="7" s="1"/>
  <c r="FH17" i="7"/>
  <c r="FO17" i="7" s="1"/>
  <c r="FH13" i="7"/>
  <c r="FH29" i="7"/>
  <c r="FO29" i="7" s="1"/>
  <c r="FH27" i="7"/>
  <c r="FO27" i="7" s="1"/>
  <c r="FH24" i="7"/>
  <c r="FO24" i="7" s="1"/>
  <c r="FH20" i="7"/>
  <c r="FO20" i="7" s="1"/>
  <c r="FH16" i="7"/>
  <c r="FO16" i="7" s="1"/>
  <c r="FH35" i="7"/>
  <c r="FO35" i="7" s="1"/>
  <c r="FH31" i="7"/>
  <c r="FO31" i="7" s="1"/>
  <c r="FH23" i="7"/>
  <c r="FO23" i="7" s="1"/>
  <c r="FH19" i="7"/>
  <c r="FO19" i="7" s="1"/>
  <c r="FH15" i="7"/>
  <c r="FO15" i="7" s="1"/>
  <c r="EP13" i="7"/>
  <c r="FH22" i="7"/>
  <c r="FO22" i="7" s="1"/>
  <c r="FH18" i="7"/>
  <c r="FO18" i="7" s="1"/>
  <c r="FH14" i="7"/>
  <c r="FO14" i="7" s="1"/>
  <c r="FF111" i="7"/>
  <c r="FF112" i="7"/>
  <c r="FF110" i="7"/>
  <c r="FF109" i="7"/>
  <c r="FF108" i="7"/>
  <c r="FF107" i="7"/>
  <c r="FF106" i="7"/>
  <c r="FF105" i="7"/>
  <c r="FF104" i="7"/>
  <c r="FF103" i="7"/>
  <c r="FF102" i="7"/>
  <c r="FF98" i="7"/>
  <c r="FF97" i="7"/>
  <c r="FF96" i="7"/>
  <c r="FF100" i="7"/>
  <c r="FF95" i="7"/>
  <c r="FF91" i="7"/>
  <c r="FF87" i="7"/>
  <c r="FF99" i="7"/>
  <c r="FF94" i="7"/>
  <c r="FF90" i="7"/>
  <c r="FF93" i="7"/>
  <c r="FF89" i="7"/>
  <c r="FF86" i="7"/>
  <c r="FF82" i="7"/>
  <c r="FF85" i="7"/>
  <c r="FF81" i="7"/>
  <c r="FF92" i="7"/>
  <c r="FF88" i="7"/>
  <c r="FF84" i="7"/>
  <c r="FF80" i="7"/>
  <c r="FF101" i="7"/>
  <c r="FF83" i="7"/>
  <c r="FF79" i="7"/>
  <c r="FF75" i="7"/>
  <c r="FF71" i="7"/>
  <c r="FF78" i="7"/>
  <c r="FF74" i="7"/>
  <c r="FF77" i="7"/>
  <c r="FF73" i="7"/>
  <c r="FF76" i="7"/>
  <c r="FF72" i="7"/>
  <c r="FF70" i="7"/>
  <c r="FF69" i="7"/>
  <c r="FF66" i="7"/>
  <c r="FF62" i="7"/>
  <c r="FF58" i="7"/>
  <c r="FF65" i="7"/>
  <c r="FF61" i="7"/>
  <c r="FF68" i="7"/>
  <c r="FF64" i="7"/>
  <c r="FF60" i="7"/>
  <c r="FF67" i="7"/>
  <c r="FF63" i="7"/>
  <c r="FF59" i="7"/>
  <c r="FF56" i="7"/>
  <c r="FF52" i="7"/>
  <c r="FF48" i="7"/>
  <c r="FF55" i="7"/>
  <c r="FF51" i="7"/>
  <c r="FF47" i="7"/>
  <c r="FF57" i="7"/>
  <c r="FF54" i="7"/>
  <c r="FF50" i="7"/>
  <c r="FF46" i="7"/>
  <c r="FF53" i="7"/>
  <c r="FF49" i="7"/>
  <c r="FF43" i="7"/>
  <c r="FF39" i="7"/>
  <c r="FF35" i="7"/>
  <c r="FF31" i="7"/>
  <c r="FF27" i="7"/>
  <c r="FF45" i="7"/>
  <c r="FF42" i="7"/>
  <c r="FF38" i="7"/>
  <c r="FF34" i="7"/>
  <c r="FF30" i="7"/>
  <c r="FF41" i="7"/>
  <c r="FF37" i="7"/>
  <c r="FF33" i="7"/>
  <c r="FF29" i="7"/>
  <c r="FF44" i="7"/>
  <c r="FF40" i="7"/>
  <c r="FF36" i="7"/>
  <c r="FF22" i="7"/>
  <c r="FF18" i="7"/>
  <c r="FF14" i="7"/>
  <c r="FF32" i="7"/>
  <c r="FF28" i="7"/>
  <c r="FF26" i="7"/>
  <c r="FF25" i="7"/>
  <c r="FF21" i="7"/>
  <c r="FF17" i="7"/>
  <c r="FF13" i="7"/>
  <c r="FF24" i="7"/>
  <c r="FF20" i="7"/>
  <c r="FF16" i="7"/>
  <c r="FF23" i="7"/>
  <c r="FF19" i="7"/>
  <c r="FF15" i="7"/>
  <c r="GC112" i="7"/>
  <c r="GL112" i="7" s="1"/>
  <c r="GC111" i="7"/>
  <c r="GL111" i="7" s="1"/>
  <c r="GC110" i="7"/>
  <c r="GL110" i="7" s="1"/>
  <c r="GC104" i="7"/>
  <c r="GL104" i="7" s="1"/>
  <c r="GC107" i="7"/>
  <c r="GL107" i="7" s="1"/>
  <c r="GC103" i="7"/>
  <c r="GL103" i="7" s="1"/>
  <c r="GC109" i="7"/>
  <c r="GL109" i="7" s="1"/>
  <c r="GC108" i="7"/>
  <c r="GL108" i="7" s="1"/>
  <c r="GC106" i="7"/>
  <c r="GL106" i="7" s="1"/>
  <c r="GC101" i="7"/>
  <c r="GL101" i="7" s="1"/>
  <c r="GC100" i="7"/>
  <c r="GL100" i="7" s="1"/>
  <c r="GC105" i="7"/>
  <c r="GL105" i="7" s="1"/>
  <c r="GC99" i="7"/>
  <c r="GL99" i="7" s="1"/>
  <c r="GC102" i="7"/>
  <c r="GL102" i="7" s="1"/>
  <c r="GC98" i="7"/>
  <c r="GL98" i="7" s="1"/>
  <c r="GC97" i="7"/>
  <c r="GL97" i="7" s="1"/>
  <c r="GC92" i="7"/>
  <c r="GL92" i="7" s="1"/>
  <c r="GC88" i="7"/>
  <c r="GL88" i="7" s="1"/>
  <c r="GC96" i="7"/>
  <c r="GL96" i="7" s="1"/>
  <c r="GC91" i="7"/>
  <c r="GL91" i="7" s="1"/>
  <c r="GC94" i="7"/>
  <c r="GL94" i="7" s="1"/>
  <c r="GC90" i="7"/>
  <c r="GL90" i="7" s="1"/>
  <c r="GC93" i="7"/>
  <c r="GL93" i="7" s="1"/>
  <c r="GC89" i="7"/>
  <c r="GL89" i="7" s="1"/>
  <c r="GC83" i="7"/>
  <c r="GL83" i="7" s="1"/>
  <c r="GC86" i="7"/>
  <c r="GL86" i="7" s="1"/>
  <c r="GC82" i="7"/>
  <c r="GL82" i="7" s="1"/>
  <c r="GC85" i="7"/>
  <c r="GL85" i="7" s="1"/>
  <c r="GC81" i="7"/>
  <c r="GL81" i="7" s="1"/>
  <c r="GC87" i="7"/>
  <c r="GL87" i="7" s="1"/>
  <c r="GC80" i="7"/>
  <c r="GL80" i="7" s="1"/>
  <c r="GC76" i="7"/>
  <c r="GL76" i="7" s="1"/>
  <c r="GC72" i="7"/>
  <c r="GL72" i="7" s="1"/>
  <c r="GC79" i="7"/>
  <c r="GL79" i="7" s="1"/>
  <c r="GC75" i="7"/>
  <c r="GL75" i="7" s="1"/>
  <c r="GC95" i="7"/>
  <c r="GL95" i="7" s="1"/>
  <c r="GC84" i="7"/>
  <c r="GL84" i="7" s="1"/>
  <c r="GC78" i="7"/>
  <c r="GL78" i="7" s="1"/>
  <c r="GC74" i="7"/>
  <c r="GL74" i="7" s="1"/>
  <c r="GC77" i="7"/>
  <c r="GL77" i="7" s="1"/>
  <c r="GC73" i="7"/>
  <c r="GL73" i="7" s="1"/>
  <c r="GC68" i="7"/>
  <c r="GL68" i="7" s="1"/>
  <c r="GC71" i="7"/>
  <c r="GL71" i="7" s="1"/>
  <c r="GC70" i="7"/>
  <c r="GL70" i="7" s="1"/>
  <c r="GC67" i="7"/>
  <c r="GL67" i="7" s="1"/>
  <c r="GC63" i="7"/>
  <c r="GL63" i="7" s="1"/>
  <c r="GC59" i="7"/>
  <c r="GL59" i="7" s="1"/>
  <c r="GC69" i="7"/>
  <c r="GL69" i="7" s="1"/>
  <c r="GC66" i="7"/>
  <c r="GL66" i="7" s="1"/>
  <c r="GC62" i="7"/>
  <c r="GL62" i="7" s="1"/>
  <c r="GC58" i="7"/>
  <c r="GL58" i="7" s="1"/>
  <c r="GC65" i="7"/>
  <c r="GL65" i="7" s="1"/>
  <c r="GC61" i="7"/>
  <c r="GL61" i="7" s="1"/>
  <c r="GC57" i="7"/>
  <c r="GL57" i="7" s="1"/>
  <c r="GC64" i="7"/>
  <c r="GL64" i="7" s="1"/>
  <c r="GC60" i="7"/>
  <c r="GL60" i="7" s="1"/>
  <c r="GC53" i="7"/>
  <c r="GL53" i="7" s="1"/>
  <c r="GC49" i="7"/>
  <c r="GL49" i="7" s="1"/>
  <c r="GC45" i="7"/>
  <c r="GL45" i="7" s="1"/>
  <c r="GC56" i="7"/>
  <c r="GL56" i="7" s="1"/>
  <c r="GC52" i="7"/>
  <c r="GL52" i="7" s="1"/>
  <c r="GC48" i="7"/>
  <c r="GL48" i="7" s="1"/>
  <c r="GC55" i="7"/>
  <c r="GL55" i="7" s="1"/>
  <c r="GC51" i="7"/>
  <c r="GL51" i="7" s="1"/>
  <c r="GC47" i="7"/>
  <c r="GL47" i="7" s="1"/>
  <c r="GC54" i="7"/>
  <c r="GL54" i="7" s="1"/>
  <c r="GC50" i="7"/>
  <c r="GL50" i="7" s="1"/>
  <c r="GC46" i="7"/>
  <c r="GL46" i="7" s="1"/>
  <c r="GC44" i="7"/>
  <c r="GL44" i="7" s="1"/>
  <c r="GC40" i="7"/>
  <c r="GL40" i="7" s="1"/>
  <c r="GC36" i="7"/>
  <c r="GL36" i="7" s="1"/>
  <c r="GC32" i="7"/>
  <c r="GL32" i="7" s="1"/>
  <c r="GC28" i="7"/>
  <c r="GL28" i="7" s="1"/>
  <c r="GC43" i="7"/>
  <c r="GL43" i="7" s="1"/>
  <c r="GC39" i="7"/>
  <c r="GL39" i="7" s="1"/>
  <c r="GC35" i="7"/>
  <c r="GL35" i="7" s="1"/>
  <c r="GC31" i="7"/>
  <c r="GL31" i="7" s="1"/>
  <c r="GC42" i="7"/>
  <c r="GL42" i="7" s="1"/>
  <c r="GC38" i="7"/>
  <c r="GL38" i="7" s="1"/>
  <c r="GC34" i="7"/>
  <c r="GL34" i="7" s="1"/>
  <c r="GC30" i="7"/>
  <c r="GL30" i="7" s="1"/>
  <c r="GC26" i="7"/>
  <c r="GL26" i="7" s="1"/>
  <c r="GC41" i="7"/>
  <c r="GL41" i="7" s="1"/>
  <c r="GC37" i="7"/>
  <c r="GL37" i="7" s="1"/>
  <c r="GC29" i="7"/>
  <c r="GL29" i="7" s="1"/>
  <c r="GC27" i="7"/>
  <c r="GL27" i="7" s="1"/>
  <c r="GC23" i="7"/>
  <c r="GL23" i="7" s="1"/>
  <c r="GC19" i="7"/>
  <c r="GL19" i="7" s="1"/>
  <c r="GC15" i="7"/>
  <c r="GL15" i="7" s="1"/>
  <c r="GC22" i="7"/>
  <c r="GL22" i="7" s="1"/>
  <c r="GC18" i="7"/>
  <c r="GL18" i="7" s="1"/>
  <c r="GC14" i="7"/>
  <c r="GL14" i="7" s="1"/>
  <c r="GC25" i="7"/>
  <c r="GL25" i="7" s="1"/>
  <c r="GC21" i="7"/>
  <c r="GL21" i="7" s="1"/>
  <c r="GC17" i="7"/>
  <c r="GL17" i="7" s="1"/>
  <c r="GC13" i="7"/>
  <c r="GC33" i="7"/>
  <c r="GL33" i="7" s="1"/>
  <c r="GC24" i="7"/>
  <c r="GL24" i="7" s="1"/>
  <c r="GC20" i="7"/>
  <c r="GL20" i="7" s="1"/>
  <c r="GC16" i="7"/>
  <c r="GL16" i="7" s="1"/>
  <c r="FM13" i="7"/>
  <c r="FI112" i="7"/>
  <c r="FP112" i="7" s="1"/>
  <c r="FI111" i="7"/>
  <c r="FP111" i="7" s="1"/>
  <c r="FI109" i="7"/>
  <c r="FP109" i="7" s="1"/>
  <c r="FI108" i="7"/>
  <c r="FP108" i="7" s="1"/>
  <c r="FI105" i="7"/>
  <c r="FP105" i="7" s="1"/>
  <c r="FI110" i="7"/>
  <c r="FP110" i="7" s="1"/>
  <c r="FI104" i="7"/>
  <c r="FP104" i="7" s="1"/>
  <c r="FI107" i="7"/>
  <c r="FP107" i="7" s="1"/>
  <c r="FI103" i="7"/>
  <c r="FP103" i="7" s="1"/>
  <c r="FI102" i="7"/>
  <c r="FP102" i="7" s="1"/>
  <c r="FI101" i="7"/>
  <c r="FP101" i="7" s="1"/>
  <c r="FI106" i="7"/>
  <c r="FP106" i="7" s="1"/>
  <c r="FI100" i="7"/>
  <c r="FP100" i="7" s="1"/>
  <c r="FI96" i="7"/>
  <c r="FP96" i="7" s="1"/>
  <c r="FI99" i="7"/>
  <c r="FP99" i="7" s="1"/>
  <c r="FI95" i="7"/>
  <c r="FP95" i="7" s="1"/>
  <c r="FI98" i="7"/>
  <c r="FP98" i="7" s="1"/>
  <c r="FI93" i="7"/>
  <c r="FP93" i="7" s="1"/>
  <c r="FI89" i="7"/>
  <c r="FP89" i="7" s="1"/>
  <c r="FI92" i="7"/>
  <c r="FP92" i="7" s="1"/>
  <c r="FI88" i="7"/>
  <c r="FP88" i="7" s="1"/>
  <c r="FI91" i="7"/>
  <c r="FP91" i="7" s="1"/>
  <c r="FI87" i="7"/>
  <c r="FP87" i="7" s="1"/>
  <c r="FI97" i="7"/>
  <c r="FP97" i="7" s="1"/>
  <c r="FI94" i="7"/>
  <c r="FP94" i="7" s="1"/>
  <c r="FI90" i="7"/>
  <c r="FP90" i="7" s="1"/>
  <c r="FI84" i="7"/>
  <c r="FP84" i="7" s="1"/>
  <c r="FI80" i="7"/>
  <c r="FP80" i="7" s="1"/>
  <c r="FI83" i="7"/>
  <c r="FP83" i="7" s="1"/>
  <c r="FI86" i="7"/>
  <c r="FP86" i="7" s="1"/>
  <c r="FI82" i="7"/>
  <c r="FP82" i="7" s="1"/>
  <c r="FI77" i="7"/>
  <c r="FP77" i="7" s="1"/>
  <c r="FI73" i="7"/>
  <c r="FP73" i="7" s="1"/>
  <c r="FI76" i="7"/>
  <c r="FP76" i="7" s="1"/>
  <c r="FI72" i="7"/>
  <c r="FP72" i="7" s="1"/>
  <c r="FI85" i="7"/>
  <c r="FP85" i="7" s="1"/>
  <c r="FI81" i="7"/>
  <c r="FP81" i="7" s="1"/>
  <c r="FI79" i="7"/>
  <c r="FP79" i="7" s="1"/>
  <c r="FI75" i="7"/>
  <c r="FP75" i="7" s="1"/>
  <c r="FI71" i="7"/>
  <c r="FP71" i="7" s="1"/>
  <c r="FI78" i="7"/>
  <c r="FP78" i="7" s="1"/>
  <c r="FI74" i="7"/>
  <c r="FP74" i="7" s="1"/>
  <c r="FI70" i="7"/>
  <c r="FP70" i="7" s="1"/>
  <c r="FI69" i="7"/>
  <c r="FP69" i="7" s="1"/>
  <c r="FI68" i="7"/>
  <c r="FP68" i="7" s="1"/>
  <c r="FI64" i="7"/>
  <c r="FP64" i="7" s="1"/>
  <c r="FI60" i="7"/>
  <c r="FP60" i="7" s="1"/>
  <c r="FI67" i="7"/>
  <c r="FP67" i="7" s="1"/>
  <c r="FI63" i="7"/>
  <c r="FP63" i="7" s="1"/>
  <c r="FI59" i="7"/>
  <c r="FP59" i="7" s="1"/>
  <c r="FI66" i="7"/>
  <c r="FP66" i="7" s="1"/>
  <c r="FI62" i="7"/>
  <c r="FP62" i="7" s="1"/>
  <c r="FI58" i="7"/>
  <c r="FP58" i="7" s="1"/>
  <c r="FI65" i="7"/>
  <c r="FP65" i="7" s="1"/>
  <c r="FI61" i="7"/>
  <c r="FP61" i="7" s="1"/>
  <c r="FI54" i="7"/>
  <c r="FP54" i="7" s="1"/>
  <c r="FI50" i="7"/>
  <c r="FP50" i="7" s="1"/>
  <c r="FI46" i="7"/>
  <c r="FP46" i="7" s="1"/>
  <c r="FI57" i="7"/>
  <c r="FP57" i="7" s="1"/>
  <c r="FI53" i="7"/>
  <c r="FP53" i="7" s="1"/>
  <c r="FI49" i="7"/>
  <c r="FP49" i="7" s="1"/>
  <c r="FI56" i="7"/>
  <c r="FP56" i="7" s="1"/>
  <c r="FI52" i="7"/>
  <c r="FP52" i="7" s="1"/>
  <c r="FI48" i="7"/>
  <c r="FP48" i="7" s="1"/>
  <c r="FI55" i="7"/>
  <c r="FP55" i="7" s="1"/>
  <c r="FI51" i="7"/>
  <c r="FP51" i="7" s="1"/>
  <c r="FI47" i="7"/>
  <c r="FP47" i="7" s="1"/>
  <c r="FI45" i="7"/>
  <c r="FP45" i="7" s="1"/>
  <c r="FI41" i="7"/>
  <c r="FP41" i="7" s="1"/>
  <c r="FI37" i="7"/>
  <c r="FP37" i="7" s="1"/>
  <c r="FI33" i="7"/>
  <c r="FP33" i="7" s="1"/>
  <c r="FI29" i="7"/>
  <c r="FP29" i="7" s="1"/>
  <c r="FI44" i="7"/>
  <c r="FP44" i="7" s="1"/>
  <c r="FI40" i="7"/>
  <c r="FP40" i="7" s="1"/>
  <c r="FI36" i="7"/>
  <c r="FP36" i="7" s="1"/>
  <c r="FI32" i="7"/>
  <c r="FP32" i="7" s="1"/>
  <c r="FI43" i="7"/>
  <c r="FP43" i="7" s="1"/>
  <c r="FI39" i="7"/>
  <c r="FP39" i="7" s="1"/>
  <c r="FI35" i="7"/>
  <c r="FP35" i="7" s="1"/>
  <c r="FI31" i="7"/>
  <c r="FP31" i="7" s="1"/>
  <c r="FI27" i="7"/>
  <c r="FP27" i="7" s="1"/>
  <c r="FI42" i="7"/>
  <c r="FP42" i="7" s="1"/>
  <c r="FI38" i="7"/>
  <c r="FP38" i="7" s="1"/>
  <c r="FI28" i="7"/>
  <c r="FP28" i="7" s="1"/>
  <c r="FI26" i="7"/>
  <c r="FP26" i="7" s="1"/>
  <c r="FI24" i="7"/>
  <c r="FP24" i="7" s="1"/>
  <c r="FI20" i="7"/>
  <c r="FP20" i="7" s="1"/>
  <c r="FI16" i="7"/>
  <c r="FP16" i="7" s="1"/>
  <c r="FI23" i="7"/>
  <c r="FP23" i="7" s="1"/>
  <c r="FI19" i="7"/>
  <c r="FP19" i="7" s="1"/>
  <c r="FI15" i="7"/>
  <c r="FP15" i="7" s="1"/>
  <c r="EQ13" i="7"/>
  <c r="FI22" i="7"/>
  <c r="FP22" i="7" s="1"/>
  <c r="FI18" i="7"/>
  <c r="FP18" i="7" s="1"/>
  <c r="FI14" i="7"/>
  <c r="FP14" i="7" s="1"/>
  <c r="FI34" i="7"/>
  <c r="FP34" i="7" s="1"/>
  <c r="FI30" i="7"/>
  <c r="FP30" i="7" s="1"/>
  <c r="FI25" i="7"/>
  <c r="FP25" i="7" s="1"/>
  <c r="FI21" i="7"/>
  <c r="FP21" i="7" s="1"/>
  <c r="FI17" i="7"/>
  <c r="FP17" i="7" s="1"/>
  <c r="FI13" i="7"/>
  <c r="FH112" i="6"/>
  <c r="FO112" i="6" s="1"/>
  <c r="FH109" i="6"/>
  <c r="FO109" i="6" s="1"/>
  <c r="FH111" i="6"/>
  <c r="FO111" i="6" s="1"/>
  <c r="FH108" i="6"/>
  <c r="FO108" i="6" s="1"/>
  <c r="FH107" i="6"/>
  <c r="FO107" i="6" s="1"/>
  <c r="FH103" i="6"/>
  <c r="FO103" i="6" s="1"/>
  <c r="FH106" i="6"/>
  <c r="FO106" i="6" s="1"/>
  <c r="FH105" i="6"/>
  <c r="FO105" i="6" s="1"/>
  <c r="FH104" i="6"/>
  <c r="FO104" i="6" s="1"/>
  <c r="FH102" i="6"/>
  <c r="FO102" i="6" s="1"/>
  <c r="FH101" i="6"/>
  <c r="FO101" i="6" s="1"/>
  <c r="FH110" i="6"/>
  <c r="FO110" i="6" s="1"/>
  <c r="FH100" i="6"/>
  <c r="FO100" i="6" s="1"/>
  <c r="FH96" i="6"/>
  <c r="FO96" i="6" s="1"/>
  <c r="FH99" i="6"/>
  <c r="FO99" i="6" s="1"/>
  <c r="FH95" i="6"/>
  <c r="FO95" i="6" s="1"/>
  <c r="FH98" i="6"/>
  <c r="FO98" i="6" s="1"/>
  <c r="FH94" i="6"/>
  <c r="FO94" i="6" s="1"/>
  <c r="FH93" i="6"/>
  <c r="FO93" i="6" s="1"/>
  <c r="FH89" i="6"/>
  <c r="FO89" i="6" s="1"/>
  <c r="FH92" i="6"/>
  <c r="FO92" i="6" s="1"/>
  <c r="FH88" i="6"/>
  <c r="FO88" i="6" s="1"/>
  <c r="FH91" i="6"/>
  <c r="FO91" i="6" s="1"/>
  <c r="FH87" i="6"/>
  <c r="FO87" i="6" s="1"/>
  <c r="FH83" i="6"/>
  <c r="FO83" i="6" s="1"/>
  <c r="FH79" i="6"/>
  <c r="FO79" i="6" s="1"/>
  <c r="FH82" i="6"/>
  <c r="FO82" i="6" s="1"/>
  <c r="FH90" i="6"/>
  <c r="FO90" i="6" s="1"/>
  <c r="FH85" i="6"/>
  <c r="FO85" i="6" s="1"/>
  <c r="FH81" i="6"/>
  <c r="FO81" i="6" s="1"/>
  <c r="FH78" i="6"/>
  <c r="FO78" i="6" s="1"/>
  <c r="FH74" i="6"/>
  <c r="FO74" i="6" s="1"/>
  <c r="FH70" i="6"/>
  <c r="FO70" i="6" s="1"/>
  <c r="FH77" i="6"/>
  <c r="FO77" i="6" s="1"/>
  <c r="FH73" i="6"/>
  <c r="FO73" i="6" s="1"/>
  <c r="FH97" i="6"/>
  <c r="FO97" i="6" s="1"/>
  <c r="FH84" i="6"/>
  <c r="FO84" i="6" s="1"/>
  <c r="FH80" i="6"/>
  <c r="FO80" i="6" s="1"/>
  <c r="FH76" i="6"/>
  <c r="FO76" i="6" s="1"/>
  <c r="FH72" i="6"/>
  <c r="FO72" i="6" s="1"/>
  <c r="FH65" i="6"/>
  <c r="FO65" i="6" s="1"/>
  <c r="FH61" i="6"/>
  <c r="FO61" i="6" s="1"/>
  <c r="FH57" i="6"/>
  <c r="FO57" i="6" s="1"/>
  <c r="FH53" i="6"/>
  <c r="FO53" i="6" s="1"/>
  <c r="FH86" i="6"/>
  <c r="FO86" i="6" s="1"/>
  <c r="FH68" i="6"/>
  <c r="FO68" i="6" s="1"/>
  <c r="FH64" i="6"/>
  <c r="FO64" i="6" s="1"/>
  <c r="FH60" i="6"/>
  <c r="FO60" i="6" s="1"/>
  <c r="FH56" i="6"/>
  <c r="FO56" i="6" s="1"/>
  <c r="FH69" i="6"/>
  <c r="FO69" i="6" s="1"/>
  <c r="FH67" i="6"/>
  <c r="FO67" i="6" s="1"/>
  <c r="FH63" i="6"/>
  <c r="FO63" i="6" s="1"/>
  <c r="FH59" i="6"/>
  <c r="FO59" i="6" s="1"/>
  <c r="FH55" i="6"/>
  <c r="FO55" i="6" s="1"/>
  <c r="FH75" i="6"/>
  <c r="FO75" i="6" s="1"/>
  <c r="FH50" i="6"/>
  <c r="FO50" i="6" s="1"/>
  <c r="FH46" i="6"/>
  <c r="FO46" i="6" s="1"/>
  <c r="FH42" i="6"/>
  <c r="FO42" i="6" s="1"/>
  <c r="FH66" i="6"/>
  <c r="FO66" i="6" s="1"/>
  <c r="FH62" i="6"/>
  <c r="FO62" i="6" s="1"/>
  <c r="FH58" i="6"/>
  <c r="FO58" i="6" s="1"/>
  <c r="FH54" i="6"/>
  <c r="FO54" i="6" s="1"/>
  <c r="FH49" i="6"/>
  <c r="FO49" i="6" s="1"/>
  <c r="FH45" i="6"/>
  <c r="FO45" i="6" s="1"/>
  <c r="FH41" i="6"/>
  <c r="FO41" i="6" s="1"/>
  <c r="FH71" i="6"/>
  <c r="FO71" i="6" s="1"/>
  <c r="FH52" i="6"/>
  <c r="FO52" i="6" s="1"/>
  <c r="FH48" i="6"/>
  <c r="FO48" i="6" s="1"/>
  <c r="FH44" i="6"/>
  <c r="FO44" i="6" s="1"/>
  <c r="FH39" i="6"/>
  <c r="FO39" i="6" s="1"/>
  <c r="FH38" i="6"/>
  <c r="FO38" i="6" s="1"/>
  <c r="FH35" i="6"/>
  <c r="FO35" i="6" s="1"/>
  <c r="FH31" i="6"/>
  <c r="FO31" i="6" s="1"/>
  <c r="FH27" i="6"/>
  <c r="FO27" i="6" s="1"/>
  <c r="FH23" i="6"/>
  <c r="FO23" i="6" s="1"/>
  <c r="FH34" i="6"/>
  <c r="FO34" i="6" s="1"/>
  <c r="FH30" i="6"/>
  <c r="FO30" i="6" s="1"/>
  <c r="FH26" i="6"/>
  <c r="FO26" i="6" s="1"/>
  <c r="FH22" i="6"/>
  <c r="FO22" i="6" s="1"/>
  <c r="FH37" i="6"/>
  <c r="FO37" i="6" s="1"/>
  <c r="FH33" i="6"/>
  <c r="FO33" i="6" s="1"/>
  <c r="FH29" i="6"/>
  <c r="FO29" i="6" s="1"/>
  <c r="FH25" i="6"/>
  <c r="FO25" i="6" s="1"/>
  <c r="FH47" i="6"/>
  <c r="FO47" i="6" s="1"/>
  <c r="FH19" i="6"/>
  <c r="FO19" i="6" s="1"/>
  <c r="FH15" i="6"/>
  <c r="FO15" i="6" s="1"/>
  <c r="EP13" i="6"/>
  <c r="FH51" i="6"/>
  <c r="FO51" i="6" s="1"/>
  <c r="FH40" i="6"/>
  <c r="FO40" i="6" s="1"/>
  <c r="FH20" i="6"/>
  <c r="FO20" i="6" s="1"/>
  <c r="FH18" i="6"/>
  <c r="FO18" i="6" s="1"/>
  <c r="FH14" i="6"/>
  <c r="FO14" i="6" s="1"/>
  <c r="FH17" i="6"/>
  <c r="FO17" i="6" s="1"/>
  <c r="FH13" i="6"/>
  <c r="FH43" i="6"/>
  <c r="FO43" i="6" s="1"/>
  <c r="FH36" i="6"/>
  <c r="FO36" i="6" s="1"/>
  <c r="FH24" i="6"/>
  <c r="FO24" i="6" s="1"/>
  <c r="FH28" i="6"/>
  <c r="FO28" i="6" s="1"/>
  <c r="FH21" i="6"/>
  <c r="FO21" i="6" s="1"/>
  <c r="FH16" i="6"/>
  <c r="FO16" i="6" s="1"/>
  <c r="FH32" i="6"/>
  <c r="FO32" i="6" s="1"/>
  <c r="FF112" i="6"/>
  <c r="FF110" i="6"/>
  <c r="FF109" i="6"/>
  <c r="FF111" i="6"/>
  <c r="FF108" i="6"/>
  <c r="FF104" i="6"/>
  <c r="FF103" i="6"/>
  <c r="FF107" i="6"/>
  <c r="FF106" i="6"/>
  <c r="FF99" i="6"/>
  <c r="FF102" i="6"/>
  <c r="FF105" i="6"/>
  <c r="FF101" i="6"/>
  <c r="FF100" i="6"/>
  <c r="FF97" i="6"/>
  <c r="FF96" i="6"/>
  <c r="FF95" i="6"/>
  <c r="FF94" i="6"/>
  <c r="FF90" i="6"/>
  <c r="FF98" i="6"/>
  <c r="FF93" i="6"/>
  <c r="FF89" i="6"/>
  <c r="FF92" i="6"/>
  <c r="FF88" i="6"/>
  <c r="FF86" i="6"/>
  <c r="FF84" i="6"/>
  <c r="FF80" i="6"/>
  <c r="FF87" i="6"/>
  <c r="FF83" i="6"/>
  <c r="FF91" i="6"/>
  <c r="FF82" i="6"/>
  <c r="FF75" i="6"/>
  <c r="FF71" i="6"/>
  <c r="FF85" i="6"/>
  <c r="FF81" i="6"/>
  <c r="FF78" i="6"/>
  <c r="FF74" i="6"/>
  <c r="FF70" i="6"/>
  <c r="FF79" i="6"/>
  <c r="FF77" i="6"/>
  <c r="FF73" i="6"/>
  <c r="FF69" i="6"/>
  <c r="FF66" i="6"/>
  <c r="FF62" i="6"/>
  <c r="FF58" i="6"/>
  <c r="FF54" i="6"/>
  <c r="FF65" i="6"/>
  <c r="FF61" i="6"/>
  <c r="FF57" i="6"/>
  <c r="FF76" i="6"/>
  <c r="FF72" i="6"/>
  <c r="FF68" i="6"/>
  <c r="FF64" i="6"/>
  <c r="FF60" i="6"/>
  <c r="FF56" i="6"/>
  <c r="FF67" i="6"/>
  <c r="FF63" i="6"/>
  <c r="FF59" i="6"/>
  <c r="FF55" i="6"/>
  <c r="FF51" i="6"/>
  <c r="FF47" i="6"/>
  <c r="FF43" i="6"/>
  <c r="FF39" i="6"/>
  <c r="FF53" i="6"/>
  <c r="FF50" i="6"/>
  <c r="FF46" i="6"/>
  <c r="FF42" i="6"/>
  <c r="FF38" i="6"/>
  <c r="FF49" i="6"/>
  <c r="FF45" i="6"/>
  <c r="FF41" i="6"/>
  <c r="FF40" i="6"/>
  <c r="FF36" i="6"/>
  <c r="FF32" i="6"/>
  <c r="FF28" i="6"/>
  <c r="FF24" i="6"/>
  <c r="FF20" i="6"/>
  <c r="FF52" i="6"/>
  <c r="FF48" i="6"/>
  <c r="FF44" i="6"/>
  <c r="FF35" i="6"/>
  <c r="FF31" i="6"/>
  <c r="FF27" i="6"/>
  <c r="FF23" i="6"/>
  <c r="FF34" i="6"/>
  <c r="FF30" i="6"/>
  <c r="FF26" i="6"/>
  <c r="FF22" i="6"/>
  <c r="FF21" i="6"/>
  <c r="FF16" i="6"/>
  <c r="FF33" i="6"/>
  <c r="FF29" i="6"/>
  <c r="FF25" i="6"/>
  <c r="FF19" i="6"/>
  <c r="FF15" i="6"/>
  <c r="FF37" i="6"/>
  <c r="FF18" i="6"/>
  <c r="FF14" i="6"/>
  <c r="FF17" i="6"/>
  <c r="FF13" i="6"/>
  <c r="GC112" i="6"/>
  <c r="GL112" i="6" s="1"/>
  <c r="GC111" i="6"/>
  <c r="GL111" i="6" s="1"/>
  <c r="GC110" i="6"/>
  <c r="GL110" i="6" s="1"/>
  <c r="GC109" i="6"/>
  <c r="GL109" i="6" s="1"/>
  <c r="GC107" i="6"/>
  <c r="GL107" i="6" s="1"/>
  <c r="GC108" i="6"/>
  <c r="GL108" i="6" s="1"/>
  <c r="GC105" i="6"/>
  <c r="GL105" i="6" s="1"/>
  <c r="GC104" i="6"/>
  <c r="GL104" i="6" s="1"/>
  <c r="GC103" i="6"/>
  <c r="GL103" i="6" s="1"/>
  <c r="GC100" i="6"/>
  <c r="GL100" i="6" s="1"/>
  <c r="GC99" i="6"/>
  <c r="GL99" i="6" s="1"/>
  <c r="GC102" i="6"/>
  <c r="GL102" i="6" s="1"/>
  <c r="GC98" i="6"/>
  <c r="GL98" i="6" s="1"/>
  <c r="GC97" i="6"/>
  <c r="GL97" i="6" s="1"/>
  <c r="GC106" i="6"/>
  <c r="GL106" i="6" s="1"/>
  <c r="GC101" i="6"/>
  <c r="GL101" i="6" s="1"/>
  <c r="GC96" i="6"/>
  <c r="GL96" i="6" s="1"/>
  <c r="GC91" i="6"/>
  <c r="GL91" i="6" s="1"/>
  <c r="GC87" i="6"/>
  <c r="GL87" i="6" s="1"/>
  <c r="GC90" i="6"/>
  <c r="GL90" i="6" s="1"/>
  <c r="GC86" i="6"/>
  <c r="GL86" i="6" s="1"/>
  <c r="GC93" i="6"/>
  <c r="GL93" i="6" s="1"/>
  <c r="GC89" i="6"/>
  <c r="GL89" i="6" s="1"/>
  <c r="GC95" i="6"/>
  <c r="GL95" i="6" s="1"/>
  <c r="GC85" i="6"/>
  <c r="GL85" i="6" s="1"/>
  <c r="GC81" i="6"/>
  <c r="GL81" i="6" s="1"/>
  <c r="GC94" i="6"/>
  <c r="GL94" i="6" s="1"/>
  <c r="GC88" i="6"/>
  <c r="GL88" i="6" s="1"/>
  <c r="GC84" i="6"/>
  <c r="GL84" i="6" s="1"/>
  <c r="GC92" i="6"/>
  <c r="GL92" i="6" s="1"/>
  <c r="GC83" i="6"/>
  <c r="GL83" i="6" s="1"/>
  <c r="GC79" i="6"/>
  <c r="GL79" i="6" s="1"/>
  <c r="GC76" i="6"/>
  <c r="GL76" i="6" s="1"/>
  <c r="GC72" i="6"/>
  <c r="GL72" i="6" s="1"/>
  <c r="GC80" i="6"/>
  <c r="GL80" i="6" s="1"/>
  <c r="GC75" i="6"/>
  <c r="GL75" i="6" s="1"/>
  <c r="GC71" i="6"/>
  <c r="GL71" i="6" s="1"/>
  <c r="GC78" i="6"/>
  <c r="GL78" i="6" s="1"/>
  <c r="GC74" i="6"/>
  <c r="GL74" i="6" s="1"/>
  <c r="GC70" i="6"/>
  <c r="GL70" i="6" s="1"/>
  <c r="GC77" i="6"/>
  <c r="GL77" i="6" s="1"/>
  <c r="GC73" i="6"/>
  <c r="GL73" i="6" s="1"/>
  <c r="GC67" i="6"/>
  <c r="GL67" i="6" s="1"/>
  <c r="GC63" i="6"/>
  <c r="GL63" i="6" s="1"/>
  <c r="GC59" i="6"/>
  <c r="GL59" i="6" s="1"/>
  <c r="GC55" i="6"/>
  <c r="GL55" i="6" s="1"/>
  <c r="GC82" i="6"/>
  <c r="GL82" i="6" s="1"/>
  <c r="GC69" i="6"/>
  <c r="GL69" i="6" s="1"/>
  <c r="GC66" i="6"/>
  <c r="GL66" i="6" s="1"/>
  <c r="GC62" i="6"/>
  <c r="GL62" i="6" s="1"/>
  <c r="GC58" i="6"/>
  <c r="GL58" i="6" s="1"/>
  <c r="GC65" i="6"/>
  <c r="GL65" i="6" s="1"/>
  <c r="GC61" i="6"/>
  <c r="GL61" i="6" s="1"/>
  <c r="GC57" i="6"/>
  <c r="GL57" i="6" s="1"/>
  <c r="GC53" i="6"/>
  <c r="GL53" i="6" s="1"/>
  <c r="GC54" i="6"/>
  <c r="GL54" i="6" s="1"/>
  <c r="GC52" i="6"/>
  <c r="GL52" i="6" s="1"/>
  <c r="GC48" i="6"/>
  <c r="GL48" i="6" s="1"/>
  <c r="GC44" i="6"/>
  <c r="GL44" i="6" s="1"/>
  <c r="GC40" i="6"/>
  <c r="GL40" i="6" s="1"/>
  <c r="GC51" i="6"/>
  <c r="GL51" i="6" s="1"/>
  <c r="GC47" i="6"/>
  <c r="GL47" i="6" s="1"/>
  <c r="GC43" i="6"/>
  <c r="GL43" i="6" s="1"/>
  <c r="GC39" i="6"/>
  <c r="GL39" i="6" s="1"/>
  <c r="GC68" i="6"/>
  <c r="GL68" i="6" s="1"/>
  <c r="GC64" i="6"/>
  <c r="GL64" i="6" s="1"/>
  <c r="GC60" i="6"/>
  <c r="GL60" i="6" s="1"/>
  <c r="GC56" i="6"/>
  <c r="GL56" i="6" s="1"/>
  <c r="GC50" i="6"/>
  <c r="GL50" i="6" s="1"/>
  <c r="GC46" i="6"/>
  <c r="GL46" i="6" s="1"/>
  <c r="GC42" i="6"/>
  <c r="GL42" i="6" s="1"/>
  <c r="GC38" i="6"/>
  <c r="GL38" i="6" s="1"/>
  <c r="GC37" i="6"/>
  <c r="GL37" i="6" s="1"/>
  <c r="GC33" i="6"/>
  <c r="GL33" i="6" s="1"/>
  <c r="GC29" i="6"/>
  <c r="GL29" i="6" s="1"/>
  <c r="GC25" i="6"/>
  <c r="GL25" i="6" s="1"/>
  <c r="GC21" i="6"/>
  <c r="GL21" i="6" s="1"/>
  <c r="GC36" i="6"/>
  <c r="GL36" i="6" s="1"/>
  <c r="GC32" i="6"/>
  <c r="GL32" i="6" s="1"/>
  <c r="GC28" i="6"/>
  <c r="GL28" i="6" s="1"/>
  <c r="GC24" i="6"/>
  <c r="GL24" i="6" s="1"/>
  <c r="GC20" i="6"/>
  <c r="GL20" i="6" s="1"/>
  <c r="GC49" i="6"/>
  <c r="GL49" i="6" s="1"/>
  <c r="GC45" i="6"/>
  <c r="GL45" i="6" s="1"/>
  <c r="GC41" i="6"/>
  <c r="GL41" i="6" s="1"/>
  <c r="GC35" i="6"/>
  <c r="GL35" i="6" s="1"/>
  <c r="GC31" i="6"/>
  <c r="GL31" i="6" s="1"/>
  <c r="GC27" i="6"/>
  <c r="GL27" i="6" s="1"/>
  <c r="GC17" i="6"/>
  <c r="GL17" i="6" s="1"/>
  <c r="GC13" i="6"/>
  <c r="GC16" i="6"/>
  <c r="GL16" i="6" s="1"/>
  <c r="FM13" i="6"/>
  <c r="GC34" i="6"/>
  <c r="GL34" i="6" s="1"/>
  <c r="GC30" i="6"/>
  <c r="GL30" i="6" s="1"/>
  <c r="GC26" i="6"/>
  <c r="GL26" i="6" s="1"/>
  <c r="GC19" i="6"/>
  <c r="GL19" i="6" s="1"/>
  <c r="GC15" i="6"/>
  <c r="GL15" i="6" s="1"/>
  <c r="GC23" i="6"/>
  <c r="GL23" i="6" s="1"/>
  <c r="GC22" i="6"/>
  <c r="GL22" i="6" s="1"/>
  <c r="GC18" i="6"/>
  <c r="GL18" i="6" s="1"/>
  <c r="GC14" i="6"/>
  <c r="GL14" i="6" s="1"/>
  <c r="GH112" i="6"/>
  <c r="GO112" i="6" s="1"/>
  <c r="GH111" i="6"/>
  <c r="GO111" i="6" s="1"/>
  <c r="GH110" i="6"/>
  <c r="GO110" i="6" s="1"/>
  <c r="GH109" i="6"/>
  <c r="GO109" i="6" s="1"/>
  <c r="GH107" i="6"/>
  <c r="GO107" i="6" s="1"/>
  <c r="GH105" i="6"/>
  <c r="GO105" i="6" s="1"/>
  <c r="GH104" i="6"/>
  <c r="GO104" i="6" s="1"/>
  <c r="GH103" i="6"/>
  <c r="GO103" i="6" s="1"/>
  <c r="GH100" i="6"/>
  <c r="GO100" i="6" s="1"/>
  <c r="GH99" i="6"/>
  <c r="GO99" i="6" s="1"/>
  <c r="GH108" i="6"/>
  <c r="GO108" i="6" s="1"/>
  <c r="GH106" i="6"/>
  <c r="GO106" i="6" s="1"/>
  <c r="GH102" i="6"/>
  <c r="GO102" i="6" s="1"/>
  <c r="GH98" i="6"/>
  <c r="GO98" i="6" s="1"/>
  <c r="GH101" i="6"/>
  <c r="GO101" i="6" s="1"/>
  <c r="GH97" i="6"/>
  <c r="GO97" i="6" s="1"/>
  <c r="GH96" i="6"/>
  <c r="GO96" i="6" s="1"/>
  <c r="GH91" i="6"/>
  <c r="GO91" i="6" s="1"/>
  <c r="GH87" i="6"/>
  <c r="GO87" i="6" s="1"/>
  <c r="GH94" i="6"/>
  <c r="GO94" i="6" s="1"/>
  <c r="GH90" i="6"/>
  <c r="GO90" i="6" s="1"/>
  <c r="GH86" i="6"/>
  <c r="GO86" i="6" s="1"/>
  <c r="GH95" i="6"/>
  <c r="GO95" i="6" s="1"/>
  <c r="GH93" i="6"/>
  <c r="GO93" i="6" s="1"/>
  <c r="GH89" i="6"/>
  <c r="GO89" i="6" s="1"/>
  <c r="GH88" i="6"/>
  <c r="GO88" i="6" s="1"/>
  <c r="GH85" i="6"/>
  <c r="GO85" i="6" s="1"/>
  <c r="GH81" i="6"/>
  <c r="GO81" i="6" s="1"/>
  <c r="GH92" i="6"/>
  <c r="GO92" i="6" s="1"/>
  <c r="GH84" i="6"/>
  <c r="GO84" i="6" s="1"/>
  <c r="GH83" i="6"/>
  <c r="GO83" i="6" s="1"/>
  <c r="GH79" i="6"/>
  <c r="GO79" i="6" s="1"/>
  <c r="GH76" i="6"/>
  <c r="GO76" i="6" s="1"/>
  <c r="GH72" i="6"/>
  <c r="GO72" i="6" s="1"/>
  <c r="GH75" i="6"/>
  <c r="GO75" i="6" s="1"/>
  <c r="GH71" i="6"/>
  <c r="GO71" i="6" s="1"/>
  <c r="GH82" i="6"/>
  <c r="GO82" i="6" s="1"/>
  <c r="GH78" i="6"/>
  <c r="GO78" i="6" s="1"/>
  <c r="GH74" i="6"/>
  <c r="GO74" i="6" s="1"/>
  <c r="GH70" i="6"/>
  <c r="GO70" i="6" s="1"/>
  <c r="GH80" i="6"/>
  <c r="GO80" i="6" s="1"/>
  <c r="GH67" i="6"/>
  <c r="GO67" i="6" s="1"/>
  <c r="GH63" i="6"/>
  <c r="GO63" i="6" s="1"/>
  <c r="GH59" i="6"/>
  <c r="GO59" i="6" s="1"/>
  <c r="GH55" i="6"/>
  <c r="GO55" i="6" s="1"/>
  <c r="GH66" i="6"/>
  <c r="GO66" i="6" s="1"/>
  <c r="GH62" i="6"/>
  <c r="GO62" i="6" s="1"/>
  <c r="GH58" i="6"/>
  <c r="GO58" i="6" s="1"/>
  <c r="GH65" i="6"/>
  <c r="GO65" i="6" s="1"/>
  <c r="GH61" i="6"/>
  <c r="GO61" i="6" s="1"/>
  <c r="GH57" i="6"/>
  <c r="GO57" i="6" s="1"/>
  <c r="GH53" i="6"/>
  <c r="GO53" i="6" s="1"/>
  <c r="GH69" i="6"/>
  <c r="GO69" i="6" s="1"/>
  <c r="GH52" i="6"/>
  <c r="GO52" i="6" s="1"/>
  <c r="GH48" i="6"/>
  <c r="GO48" i="6" s="1"/>
  <c r="GH44" i="6"/>
  <c r="GO44" i="6" s="1"/>
  <c r="GH40" i="6"/>
  <c r="GO40" i="6" s="1"/>
  <c r="GH73" i="6"/>
  <c r="GO73" i="6" s="1"/>
  <c r="GH68" i="6"/>
  <c r="GO68" i="6" s="1"/>
  <c r="GH64" i="6"/>
  <c r="GO64" i="6" s="1"/>
  <c r="GH60" i="6"/>
  <c r="GO60" i="6" s="1"/>
  <c r="GH56" i="6"/>
  <c r="GO56" i="6" s="1"/>
  <c r="GH51" i="6"/>
  <c r="GO51" i="6" s="1"/>
  <c r="GH47" i="6"/>
  <c r="GO47" i="6" s="1"/>
  <c r="GH43" i="6"/>
  <c r="GO43" i="6" s="1"/>
  <c r="GH39" i="6"/>
  <c r="GO39" i="6" s="1"/>
  <c r="GH54" i="6"/>
  <c r="GO54" i="6" s="1"/>
  <c r="GH50" i="6"/>
  <c r="GO50" i="6" s="1"/>
  <c r="GH46" i="6"/>
  <c r="GO46" i="6" s="1"/>
  <c r="GH42" i="6"/>
  <c r="GO42" i="6" s="1"/>
  <c r="GH77" i="6"/>
  <c r="GO77" i="6" s="1"/>
  <c r="GH37" i="6"/>
  <c r="GO37" i="6" s="1"/>
  <c r="GH33" i="6"/>
  <c r="GO33" i="6" s="1"/>
  <c r="GH29" i="6"/>
  <c r="GO29" i="6" s="1"/>
  <c r="GH25" i="6"/>
  <c r="GO25" i="6" s="1"/>
  <c r="GH21" i="6"/>
  <c r="GO21" i="6" s="1"/>
  <c r="GH49" i="6"/>
  <c r="GO49" i="6" s="1"/>
  <c r="GH45" i="6"/>
  <c r="GO45" i="6" s="1"/>
  <c r="GH41" i="6"/>
  <c r="GO41" i="6" s="1"/>
  <c r="GH38" i="6"/>
  <c r="GO38" i="6" s="1"/>
  <c r="GH36" i="6"/>
  <c r="GO36" i="6" s="1"/>
  <c r="GH32" i="6"/>
  <c r="GO32" i="6" s="1"/>
  <c r="GH28" i="6"/>
  <c r="GO28" i="6" s="1"/>
  <c r="GH24" i="6"/>
  <c r="GO24" i="6" s="1"/>
  <c r="GH20" i="6"/>
  <c r="GO20" i="6" s="1"/>
  <c r="GH35" i="6"/>
  <c r="GO35" i="6" s="1"/>
  <c r="GH31" i="6"/>
  <c r="GO31" i="6" s="1"/>
  <c r="GH27" i="6"/>
  <c r="GO27" i="6" s="1"/>
  <c r="GH17" i="6"/>
  <c r="GO17" i="6" s="1"/>
  <c r="GH13" i="6"/>
  <c r="GH34" i="6"/>
  <c r="GO34" i="6" s="1"/>
  <c r="GH30" i="6"/>
  <c r="GO30" i="6" s="1"/>
  <c r="GH26" i="6"/>
  <c r="GO26" i="6" s="1"/>
  <c r="GH23" i="6"/>
  <c r="GO23" i="6" s="1"/>
  <c r="GH22" i="6"/>
  <c r="GO22" i="6" s="1"/>
  <c r="GH16" i="6"/>
  <c r="GO16" i="6" s="1"/>
  <c r="GH19" i="6"/>
  <c r="GO19" i="6" s="1"/>
  <c r="GH15" i="6"/>
  <c r="GO15" i="6" s="1"/>
  <c r="FP13" i="6"/>
  <c r="GH18" i="6"/>
  <c r="GO18" i="6" s="1"/>
  <c r="GH14" i="6"/>
  <c r="GO14" i="6" s="1"/>
  <c r="FE112" i="6"/>
  <c r="FE111" i="6"/>
  <c r="FE110" i="6"/>
  <c r="FE109" i="6"/>
  <c r="FE107" i="6"/>
  <c r="FE105" i="6"/>
  <c r="FE104" i="6"/>
  <c r="FE103" i="6"/>
  <c r="FE108" i="6"/>
  <c r="FE100" i="6"/>
  <c r="FE99" i="6"/>
  <c r="FE106" i="6"/>
  <c r="FE102" i="6"/>
  <c r="FE98" i="6"/>
  <c r="FE101" i="6"/>
  <c r="FE97" i="6"/>
  <c r="FE96" i="6"/>
  <c r="FE91" i="6"/>
  <c r="FE94" i="6"/>
  <c r="FE90" i="6"/>
  <c r="FE86" i="6"/>
  <c r="FE95" i="6"/>
  <c r="FE93" i="6"/>
  <c r="FE89" i="6"/>
  <c r="FE88" i="6"/>
  <c r="FE85" i="6"/>
  <c r="FE81" i="6"/>
  <c r="FE92" i="6"/>
  <c r="FE84" i="6"/>
  <c r="FE87" i="6"/>
  <c r="FE83" i="6"/>
  <c r="FE79" i="6"/>
  <c r="FE76" i="6"/>
  <c r="FE72" i="6"/>
  <c r="FE75" i="6"/>
  <c r="FE71" i="6"/>
  <c r="FE82" i="6"/>
  <c r="FE78" i="6"/>
  <c r="FE74" i="6"/>
  <c r="FE70" i="6"/>
  <c r="FE67" i="6"/>
  <c r="FE63" i="6"/>
  <c r="FE59" i="6"/>
  <c r="FE55" i="6"/>
  <c r="FE66" i="6"/>
  <c r="FE62" i="6"/>
  <c r="FE58" i="6"/>
  <c r="FE65" i="6"/>
  <c r="FE61" i="6"/>
  <c r="FE57" i="6"/>
  <c r="FE53" i="6"/>
  <c r="FE52" i="6"/>
  <c r="FE48" i="6"/>
  <c r="FE44" i="6"/>
  <c r="FE40" i="6"/>
  <c r="FE77" i="6"/>
  <c r="FE68" i="6"/>
  <c r="FE64" i="6"/>
  <c r="FE60" i="6"/>
  <c r="FE56" i="6"/>
  <c r="FE51" i="6"/>
  <c r="FE47" i="6"/>
  <c r="FE43" i="6"/>
  <c r="FE39" i="6"/>
  <c r="FE80" i="6"/>
  <c r="FE54" i="6"/>
  <c r="FE50" i="6"/>
  <c r="FE46" i="6"/>
  <c r="FE42" i="6"/>
  <c r="FE37" i="6"/>
  <c r="FE33" i="6"/>
  <c r="FE29" i="6"/>
  <c r="FE25" i="6"/>
  <c r="FE21" i="6"/>
  <c r="FE73" i="6"/>
  <c r="FE49" i="6"/>
  <c r="FE45" i="6"/>
  <c r="FE41" i="6"/>
  <c r="FE38" i="6"/>
  <c r="FE36" i="6"/>
  <c r="FE32" i="6"/>
  <c r="FE28" i="6"/>
  <c r="FE24" i="6"/>
  <c r="FE20" i="6"/>
  <c r="FE69" i="6"/>
  <c r="FE35" i="6"/>
  <c r="FE31" i="6"/>
  <c r="FE27" i="6"/>
  <c r="FE17" i="6"/>
  <c r="FE13" i="6"/>
  <c r="FE34" i="6"/>
  <c r="FE30" i="6"/>
  <c r="FE26" i="6"/>
  <c r="FE23" i="6"/>
  <c r="FE22" i="6"/>
  <c r="FE16" i="6"/>
  <c r="FE19" i="6"/>
  <c r="FE15" i="6"/>
  <c r="FE18" i="6"/>
  <c r="FE14" i="6"/>
  <c r="HB14" i="5"/>
  <c r="HK14" i="5" s="1"/>
  <c r="HB15" i="5"/>
  <c r="HK15" i="5" s="1"/>
  <c r="HB16" i="5"/>
  <c r="HK16" i="5" s="1"/>
  <c r="HB20" i="5"/>
  <c r="HK20" i="5" s="1"/>
  <c r="HB17" i="5"/>
  <c r="HK17" i="5" s="1"/>
  <c r="HB21" i="5"/>
  <c r="HK21" i="5" s="1"/>
  <c r="HB18" i="5"/>
  <c r="HK18" i="5" s="1"/>
  <c r="HB23" i="5"/>
  <c r="HK23" i="5" s="1"/>
  <c r="HB19" i="5"/>
  <c r="HK19" i="5" s="1"/>
  <c r="HB24" i="5"/>
  <c r="HK24" i="5" s="1"/>
  <c r="HB27" i="5"/>
  <c r="HK27" i="5" s="1"/>
  <c r="HB31" i="5"/>
  <c r="HK31" i="5" s="1"/>
  <c r="HB28" i="5"/>
  <c r="HK28" i="5" s="1"/>
  <c r="HB32" i="5"/>
  <c r="HK32" i="5" s="1"/>
  <c r="HB34" i="5"/>
  <c r="HK34" i="5" s="1"/>
  <c r="HB22" i="5"/>
  <c r="HK22" i="5" s="1"/>
  <c r="HB26" i="5"/>
  <c r="HK26" i="5" s="1"/>
  <c r="HB29" i="5"/>
  <c r="HK29" i="5" s="1"/>
  <c r="HB35" i="5"/>
  <c r="HK35" i="5" s="1"/>
  <c r="HB25" i="5"/>
  <c r="HK25" i="5" s="1"/>
  <c r="HB38" i="5"/>
  <c r="HK38" i="5" s="1"/>
  <c r="HB42" i="5"/>
  <c r="HK42" i="5" s="1"/>
  <c r="HB33" i="5"/>
  <c r="HK33" i="5" s="1"/>
  <c r="HB39" i="5"/>
  <c r="HK39" i="5" s="1"/>
  <c r="HB43" i="5"/>
  <c r="HK43" i="5" s="1"/>
  <c r="HB30" i="5"/>
  <c r="HK30" i="5" s="1"/>
  <c r="HB41" i="5"/>
  <c r="HK41" i="5" s="1"/>
  <c r="HB45" i="5"/>
  <c r="HK45" i="5" s="1"/>
  <c r="HB49" i="5"/>
  <c r="HK49" i="5" s="1"/>
  <c r="HB46" i="5"/>
  <c r="HK46" i="5" s="1"/>
  <c r="HB50" i="5"/>
  <c r="HK50" i="5" s="1"/>
  <c r="HB37" i="5"/>
  <c r="HK37" i="5" s="1"/>
  <c r="HB44" i="5"/>
  <c r="HK44" i="5" s="1"/>
  <c r="HB51" i="5"/>
  <c r="HK51" i="5" s="1"/>
  <c r="HB54" i="5"/>
  <c r="HK54" i="5" s="1"/>
  <c r="HB58" i="5"/>
  <c r="HK58" i="5" s="1"/>
  <c r="HB36" i="5"/>
  <c r="HK36" i="5" s="1"/>
  <c r="HB52" i="5"/>
  <c r="HK52" i="5" s="1"/>
  <c r="HB55" i="5"/>
  <c r="HK55" i="5" s="1"/>
  <c r="HB56" i="5"/>
  <c r="HK56" i="5" s="1"/>
  <c r="HB60" i="5"/>
  <c r="HK60" i="5" s="1"/>
  <c r="HB64" i="5"/>
  <c r="HK64" i="5" s="1"/>
  <c r="HB68" i="5"/>
  <c r="HK68" i="5" s="1"/>
  <c r="HB72" i="5"/>
  <c r="HK72" i="5" s="1"/>
  <c r="HB40" i="5"/>
  <c r="HK40" i="5" s="1"/>
  <c r="HB53" i="5"/>
  <c r="HK53" i="5" s="1"/>
  <c r="HB57" i="5"/>
  <c r="HK57" i="5" s="1"/>
  <c r="HB61" i="5"/>
  <c r="HK61" i="5" s="1"/>
  <c r="HB65" i="5"/>
  <c r="HK65" i="5" s="1"/>
  <c r="HB62" i="5"/>
  <c r="HK62" i="5" s="1"/>
  <c r="HB66" i="5"/>
  <c r="HK66" i="5" s="1"/>
  <c r="HB70" i="5"/>
  <c r="HK70" i="5" s="1"/>
  <c r="HB74" i="5"/>
  <c r="HK74" i="5" s="1"/>
  <c r="HB75" i="5"/>
  <c r="HK75" i="5" s="1"/>
  <c r="HB79" i="5"/>
  <c r="HK79" i="5" s="1"/>
  <c r="HB83" i="5"/>
  <c r="HK83" i="5" s="1"/>
  <c r="HB87" i="5"/>
  <c r="HK87" i="5" s="1"/>
  <c r="HB47" i="5"/>
  <c r="HK47" i="5" s="1"/>
  <c r="HB59" i="5"/>
  <c r="HK59" i="5" s="1"/>
  <c r="HB63" i="5"/>
  <c r="HK63" i="5" s="1"/>
  <c r="HB69" i="5"/>
  <c r="HK69" i="5" s="1"/>
  <c r="HB73" i="5"/>
  <c r="HK73" i="5" s="1"/>
  <c r="HB76" i="5"/>
  <c r="HK76" i="5" s="1"/>
  <c r="HB80" i="5"/>
  <c r="HK80" i="5" s="1"/>
  <c r="HB84" i="5"/>
  <c r="HK84" i="5" s="1"/>
  <c r="HB88" i="5"/>
  <c r="HK88" i="5" s="1"/>
  <c r="HB77" i="5"/>
  <c r="HK77" i="5" s="1"/>
  <c r="HB81" i="5"/>
  <c r="HK81" i="5" s="1"/>
  <c r="HB85" i="5"/>
  <c r="HK85" i="5" s="1"/>
  <c r="HB48" i="5"/>
  <c r="HK48" i="5" s="1"/>
  <c r="HB71" i="5"/>
  <c r="HK71" i="5" s="1"/>
  <c r="HB92" i="5"/>
  <c r="HK92" i="5" s="1"/>
  <c r="HB96" i="5"/>
  <c r="HK96" i="5" s="1"/>
  <c r="HB100" i="5"/>
  <c r="HK100" i="5" s="1"/>
  <c r="HB104" i="5"/>
  <c r="HK104" i="5" s="1"/>
  <c r="HB67" i="5"/>
  <c r="HK67" i="5" s="1"/>
  <c r="HB82" i="5"/>
  <c r="HK82" i="5" s="1"/>
  <c r="HB86" i="5"/>
  <c r="HK86" i="5" s="1"/>
  <c r="HB89" i="5"/>
  <c r="HK89" i="5" s="1"/>
  <c r="HB90" i="5"/>
  <c r="HK90" i="5" s="1"/>
  <c r="HB94" i="5"/>
  <c r="HK94" i="5" s="1"/>
  <c r="HB98" i="5"/>
  <c r="HK98" i="5" s="1"/>
  <c r="HB93" i="5"/>
  <c r="HK93" i="5" s="1"/>
  <c r="HB97" i="5"/>
  <c r="HK97" i="5" s="1"/>
  <c r="HB101" i="5"/>
  <c r="HK101" i="5" s="1"/>
  <c r="HB91" i="5"/>
  <c r="HK91" i="5" s="1"/>
  <c r="HB95" i="5"/>
  <c r="HK95" i="5" s="1"/>
  <c r="HB99" i="5"/>
  <c r="HK99" i="5" s="1"/>
  <c r="HB78" i="5"/>
  <c r="HK78" i="5" s="1"/>
  <c r="HB107" i="5"/>
  <c r="HK107" i="5" s="1"/>
  <c r="HB111" i="5"/>
  <c r="HK111" i="5" s="1"/>
  <c r="HB102" i="5"/>
  <c r="HK102" i="5" s="1"/>
  <c r="HB103" i="5"/>
  <c r="HK103" i="5" s="1"/>
  <c r="HB108" i="5"/>
  <c r="HK108" i="5" s="1"/>
  <c r="HB112" i="5"/>
  <c r="HK112" i="5" s="1"/>
  <c r="HB110" i="5"/>
  <c r="HK110" i="5" s="1"/>
  <c r="HB105" i="5"/>
  <c r="HK105" i="5" s="1"/>
  <c r="HB109" i="5"/>
  <c r="HK109" i="5" s="1"/>
  <c r="HB106" i="5"/>
  <c r="HK106" i="5" s="1"/>
  <c r="GG15" i="5"/>
  <c r="GN15" i="5" s="1"/>
  <c r="GG16" i="5"/>
  <c r="GN16" i="5" s="1"/>
  <c r="GG14" i="5"/>
  <c r="GN14" i="5" s="1"/>
  <c r="GG17" i="5"/>
  <c r="GN17" i="5" s="1"/>
  <c r="GG18" i="5"/>
  <c r="GN18" i="5" s="1"/>
  <c r="GG19" i="5"/>
  <c r="GN19" i="5" s="1"/>
  <c r="GG20" i="5"/>
  <c r="GN20" i="5" s="1"/>
  <c r="GG22" i="5"/>
  <c r="GN22" i="5" s="1"/>
  <c r="GG24" i="5"/>
  <c r="GN24" i="5" s="1"/>
  <c r="GG25" i="5"/>
  <c r="GN25" i="5" s="1"/>
  <c r="GG29" i="5"/>
  <c r="GN29" i="5" s="1"/>
  <c r="GG26" i="5"/>
  <c r="GN26" i="5" s="1"/>
  <c r="GG30" i="5"/>
  <c r="GN30" i="5" s="1"/>
  <c r="GG23" i="5"/>
  <c r="GN23" i="5" s="1"/>
  <c r="GG27" i="5"/>
  <c r="GN27" i="5" s="1"/>
  <c r="GG36" i="5"/>
  <c r="GN36" i="5" s="1"/>
  <c r="GG31" i="5"/>
  <c r="GN31" i="5" s="1"/>
  <c r="GG33" i="5"/>
  <c r="GN33" i="5" s="1"/>
  <c r="GG21" i="5"/>
  <c r="GN21" i="5" s="1"/>
  <c r="GG32" i="5"/>
  <c r="GN32" i="5" s="1"/>
  <c r="GG34" i="5"/>
  <c r="GN34" i="5" s="1"/>
  <c r="GG40" i="5"/>
  <c r="GN40" i="5" s="1"/>
  <c r="GG37" i="5"/>
  <c r="GN37" i="5" s="1"/>
  <c r="GG41" i="5"/>
  <c r="GN41" i="5" s="1"/>
  <c r="GG42" i="5"/>
  <c r="GN42" i="5" s="1"/>
  <c r="GG47" i="5"/>
  <c r="GN47" i="5" s="1"/>
  <c r="GG51" i="5"/>
  <c r="GN51" i="5" s="1"/>
  <c r="GG38" i="5"/>
  <c r="GN38" i="5" s="1"/>
  <c r="GG39" i="5"/>
  <c r="GN39" i="5" s="1"/>
  <c r="GG44" i="5"/>
  <c r="GN44" i="5" s="1"/>
  <c r="GG48" i="5"/>
  <c r="GN48" i="5" s="1"/>
  <c r="GG52" i="5"/>
  <c r="GN52" i="5" s="1"/>
  <c r="GG35" i="5"/>
  <c r="GN35" i="5" s="1"/>
  <c r="GG43" i="5"/>
  <c r="GN43" i="5" s="1"/>
  <c r="GG45" i="5"/>
  <c r="GN45" i="5" s="1"/>
  <c r="GG46" i="5"/>
  <c r="GN46" i="5" s="1"/>
  <c r="GG50" i="5"/>
  <c r="GN50" i="5" s="1"/>
  <c r="GG28" i="5"/>
  <c r="GN28" i="5" s="1"/>
  <c r="GG56" i="5"/>
  <c r="GN56" i="5" s="1"/>
  <c r="GG49" i="5"/>
  <c r="GN49" i="5" s="1"/>
  <c r="GG53" i="5"/>
  <c r="GN53" i="5" s="1"/>
  <c r="GG57" i="5"/>
  <c r="GN57" i="5" s="1"/>
  <c r="GG54" i="5"/>
  <c r="GN54" i="5" s="1"/>
  <c r="GG58" i="5"/>
  <c r="GN58" i="5" s="1"/>
  <c r="GG59" i="5"/>
  <c r="GN59" i="5" s="1"/>
  <c r="GG62" i="5"/>
  <c r="GN62" i="5" s="1"/>
  <c r="GG66" i="5"/>
  <c r="GN66" i="5" s="1"/>
  <c r="GG70" i="5"/>
  <c r="GN70" i="5" s="1"/>
  <c r="GG74" i="5"/>
  <c r="GN74" i="5" s="1"/>
  <c r="GG63" i="5"/>
  <c r="GN63" i="5" s="1"/>
  <c r="GG55" i="5"/>
  <c r="GN55" i="5" s="1"/>
  <c r="GG60" i="5"/>
  <c r="GN60" i="5" s="1"/>
  <c r="GG64" i="5"/>
  <c r="GN64" i="5" s="1"/>
  <c r="GG68" i="5"/>
  <c r="GN68" i="5" s="1"/>
  <c r="GG72" i="5"/>
  <c r="GN72" i="5" s="1"/>
  <c r="GG69" i="5"/>
  <c r="GN69" i="5" s="1"/>
  <c r="GG73" i="5"/>
  <c r="GN73" i="5" s="1"/>
  <c r="GG77" i="5"/>
  <c r="GN77" i="5" s="1"/>
  <c r="GG81" i="5"/>
  <c r="GN81" i="5" s="1"/>
  <c r="GG85" i="5"/>
  <c r="GN85" i="5" s="1"/>
  <c r="GG78" i="5"/>
  <c r="GN78" i="5" s="1"/>
  <c r="GG82" i="5"/>
  <c r="GN82" i="5" s="1"/>
  <c r="GG86" i="5"/>
  <c r="GN86" i="5" s="1"/>
  <c r="GG67" i="5"/>
  <c r="GN67" i="5" s="1"/>
  <c r="GG71" i="5"/>
  <c r="GN71" i="5" s="1"/>
  <c r="GG75" i="5"/>
  <c r="GN75" i="5" s="1"/>
  <c r="GG79" i="5"/>
  <c r="GN79" i="5" s="1"/>
  <c r="GG83" i="5"/>
  <c r="GN83" i="5" s="1"/>
  <c r="GG65" i="5"/>
  <c r="GN65" i="5" s="1"/>
  <c r="GG80" i="5"/>
  <c r="GN80" i="5" s="1"/>
  <c r="GG90" i="5"/>
  <c r="GN90" i="5" s="1"/>
  <c r="GG94" i="5"/>
  <c r="GN94" i="5" s="1"/>
  <c r="GG98" i="5"/>
  <c r="GN98" i="5" s="1"/>
  <c r="GG102" i="5"/>
  <c r="GN102" i="5" s="1"/>
  <c r="GG87" i="5"/>
  <c r="GN87" i="5" s="1"/>
  <c r="GG88" i="5"/>
  <c r="GN88" i="5" s="1"/>
  <c r="GG91" i="5"/>
  <c r="GN91" i="5" s="1"/>
  <c r="GG61" i="5"/>
  <c r="GN61" i="5" s="1"/>
  <c r="GG76" i="5"/>
  <c r="GN76" i="5" s="1"/>
  <c r="GG84" i="5"/>
  <c r="GN84" i="5" s="1"/>
  <c r="GG92" i="5"/>
  <c r="GN92" i="5" s="1"/>
  <c r="GG96" i="5"/>
  <c r="GN96" i="5" s="1"/>
  <c r="GG100" i="5"/>
  <c r="GN100" i="5" s="1"/>
  <c r="GG95" i="5"/>
  <c r="GN95" i="5" s="1"/>
  <c r="GG99" i="5"/>
  <c r="GN99" i="5" s="1"/>
  <c r="GG89" i="5"/>
  <c r="GN89" i="5" s="1"/>
  <c r="GG93" i="5"/>
  <c r="GN93" i="5" s="1"/>
  <c r="GG105" i="5"/>
  <c r="GN105" i="5" s="1"/>
  <c r="GG109" i="5"/>
  <c r="GN109" i="5" s="1"/>
  <c r="GG103" i="5"/>
  <c r="GN103" i="5" s="1"/>
  <c r="GG104" i="5"/>
  <c r="GN104" i="5" s="1"/>
  <c r="GG106" i="5"/>
  <c r="GN106" i="5" s="1"/>
  <c r="GG110" i="5"/>
  <c r="GN110" i="5" s="1"/>
  <c r="GG108" i="5"/>
  <c r="GN108" i="5" s="1"/>
  <c r="GG112" i="5"/>
  <c r="GN112" i="5" s="1"/>
  <c r="GG97" i="5"/>
  <c r="GN97" i="5" s="1"/>
  <c r="GG107" i="5"/>
  <c r="GN107" i="5" s="1"/>
  <c r="GG111" i="5"/>
  <c r="GN111" i="5" s="1"/>
  <c r="GG101" i="5"/>
  <c r="GN101" i="5" s="1"/>
  <c r="FF14" i="5"/>
  <c r="FF15" i="5"/>
  <c r="FF16" i="5"/>
  <c r="FF17" i="5"/>
  <c r="FF20" i="5"/>
  <c r="FF21" i="5"/>
  <c r="FF23" i="5"/>
  <c r="FF19" i="5"/>
  <c r="FF24" i="5"/>
  <c r="FF27" i="5"/>
  <c r="FF31" i="5"/>
  <c r="FF28" i="5"/>
  <c r="FF32" i="5"/>
  <c r="FF29" i="5"/>
  <c r="FF34" i="5"/>
  <c r="FF25" i="5"/>
  <c r="FF26" i="5"/>
  <c r="FF35" i="5"/>
  <c r="FF18" i="5"/>
  <c r="FF22" i="5"/>
  <c r="FF30" i="5"/>
  <c r="FF38" i="5"/>
  <c r="FF42" i="5"/>
  <c r="FF33" i="5"/>
  <c r="FF39" i="5"/>
  <c r="FF43" i="5"/>
  <c r="FF41" i="5"/>
  <c r="FF45" i="5"/>
  <c r="FF49" i="5"/>
  <c r="FF46" i="5"/>
  <c r="FF50" i="5"/>
  <c r="FF36" i="5"/>
  <c r="FF37" i="5"/>
  <c r="FF40" i="5"/>
  <c r="FF51" i="5"/>
  <c r="FF54" i="5"/>
  <c r="FF58" i="5"/>
  <c r="FF44" i="5"/>
  <c r="FF47" i="5"/>
  <c r="FF52" i="5"/>
  <c r="FF55" i="5"/>
  <c r="FF59" i="5"/>
  <c r="FF60" i="5"/>
  <c r="FF64" i="5"/>
  <c r="FF68" i="5"/>
  <c r="FF72" i="5"/>
  <c r="FF53" i="5"/>
  <c r="FF57" i="5"/>
  <c r="FF61" i="5"/>
  <c r="FF65" i="5"/>
  <c r="FF62" i="5"/>
  <c r="FF66" i="5"/>
  <c r="FF70" i="5"/>
  <c r="FF74" i="5"/>
  <c r="FF48" i="5"/>
  <c r="FF69" i="5"/>
  <c r="FF73" i="5"/>
  <c r="FF79" i="5"/>
  <c r="FF83" i="5"/>
  <c r="FF87" i="5"/>
  <c r="FF56" i="5"/>
  <c r="FF76" i="5"/>
  <c r="FF80" i="5"/>
  <c r="FF84" i="5"/>
  <c r="FF88" i="5"/>
  <c r="FF63" i="5"/>
  <c r="FF67" i="5"/>
  <c r="FF71" i="5"/>
  <c r="FF75" i="5"/>
  <c r="FF77" i="5"/>
  <c r="FF81" i="5"/>
  <c r="FF85" i="5"/>
  <c r="FF78" i="5"/>
  <c r="FF92" i="5"/>
  <c r="FF96" i="5"/>
  <c r="FF100" i="5"/>
  <c r="FF104" i="5"/>
  <c r="FF89" i="5"/>
  <c r="FF93" i="5"/>
  <c r="FF82" i="5"/>
  <c r="FF86" i="5"/>
  <c r="FF90" i="5"/>
  <c r="FF94" i="5"/>
  <c r="FF98" i="5"/>
  <c r="FF95" i="5"/>
  <c r="FF99" i="5"/>
  <c r="FF91" i="5"/>
  <c r="FF102" i="5"/>
  <c r="FF107" i="5"/>
  <c r="FF111" i="5"/>
  <c r="FF106" i="5"/>
  <c r="FF110" i="5"/>
  <c r="FF108" i="5"/>
  <c r="FF112" i="5"/>
  <c r="FF97" i="5"/>
  <c r="FF101" i="5"/>
  <c r="FF105" i="5"/>
  <c r="FF109" i="5"/>
  <c r="FF103" i="5"/>
  <c r="GD13" i="5"/>
  <c r="GD14" i="5"/>
  <c r="GD16" i="5"/>
  <c r="GD20" i="5"/>
  <c r="GD21" i="5"/>
  <c r="GD23" i="5"/>
  <c r="GD15" i="5"/>
  <c r="GD17" i="5"/>
  <c r="GD24" i="5"/>
  <c r="GD19" i="5"/>
  <c r="GD27" i="5"/>
  <c r="GD31" i="5"/>
  <c r="GD22" i="5"/>
  <c r="GD28" i="5"/>
  <c r="GD32" i="5"/>
  <c r="GD25" i="5"/>
  <c r="GD30" i="5"/>
  <c r="GD34" i="5"/>
  <c r="GD18" i="5"/>
  <c r="GD35" i="5"/>
  <c r="GD26" i="5"/>
  <c r="GD38" i="5"/>
  <c r="GD42" i="5"/>
  <c r="GD36" i="5"/>
  <c r="GD39" i="5"/>
  <c r="GD43" i="5"/>
  <c r="GD29" i="5"/>
  <c r="GD37" i="5"/>
  <c r="GD45" i="5"/>
  <c r="GD49" i="5"/>
  <c r="GD33" i="5"/>
  <c r="GD40" i="5"/>
  <c r="GD46" i="5"/>
  <c r="GD50" i="5"/>
  <c r="GD41" i="5"/>
  <c r="GD47" i="5"/>
  <c r="GD48" i="5"/>
  <c r="GD54" i="5"/>
  <c r="GD58" i="5"/>
  <c r="GD55" i="5"/>
  <c r="GD44" i="5"/>
  <c r="GD60" i="5"/>
  <c r="GD64" i="5"/>
  <c r="GD68" i="5"/>
  <c r="GD72" i="5"/>
  <c r="GD51" i="5"/>
  <c r="GD61" i="5"/>
  <c r="GD65" i="5"/>
  <c r="GD56" i="5"/>
  <c r="GD59" i="5"/>
  <c r="GD62" i="5"/>
  <c r="GD66" i="5"/>
  <c r="GD70" i="5"/>
  <c r="GD74" i="5"/>
  <c r="GD79" i="5"/>
  <c r="GD83" i="5"/>
  <c r="GD87" i="5"/>
  <c r="GD53" i="5"/>
  <c r="GD67" i="5"/>
  <c r="GD71" i="5"/>
  <c r="GD75" i="5"/>
  <c r="GD76" i="5"/>
  <c r="GD80" i="5"/>
  <c r="GD84" i="5"/>
  <c r="GD88" i="5"/>
  <c r="GD52" i="5"/>
  <c r="GD63" i="5"/>
  <c r="GD77" i="5"/>
  <c r="GD81" i="5"/>
  <c r="GD85" i="5"/>
  <c r="GD57" i="5"/>
  <c r="GD73" i="5"/>
  <c r="GD78" i="5"/>
  <c r="GD92" i="5"/>
  <c r="GD96" i="5"/>
  <c r="GD100" i="5"/>
  <c r="GD104" i="5"/>
  <c r="GD69" i="5"/>
  <c r="GD89" i="5"/>
  <c r="GD93" i="5"/>
  <c r="GD82" i="5"/>
  <c r="GD86" i="5"/>
  <c r="GD90" i="5"/>
  <c r="GD94" i="5"/>
  <c r="GD98" i="5"/>
  <c r="GD95" i="5"/>
  <c r="GD99" i="5"/>
  <c r="GD91" i="5"/>
  <c r="GD97" i="5"/>
  <c r="GD101" i="5"/>
  <c r="GD103" i="5"/>
  <c r="GD107" i="5"/>
  <c r="GD111" i="5"/>
  <c r="GD106" i="5"/>
  <c r="GD102" i="5"/>
  <c r="GD108" i="5"/>
  <c r="GD112" i="5"/>
  <c r="GD110" i="5"/>
  <c r="GD105" i="5"/>
  <c r="GD109" i="5"/>
  <c r="GH14" i="5"/>
  <c r="GO14" i="5" s="1"/>
  <c r="GH15" i="5"/>
  <c r="GO15" i="5" s="1"/>
  <c r="GH17" i="5"/>
  <c r="GO17" i="5" s="1"/>
  <c r="GH21" i="5"/>
  <c r="GO21" i="5" s="1"/>
  <c r="GH16" i="5"/>
  <c r="GO16" i="5" s="1"/>
  <c r="GH18" i="5"/>
  <c r="GO18" i="5" s="1"/>
  <c r="GH19" i="5"/>
  <c r="GO19" i="5" s="1"/>
  <c r="GH24" i="5"/>
  <c r="GO24" i="5" s="1"/>
  <c r="GH20" i="5"/>
  <c r="GO20" i="5" s="1"/>
  <c r="GH28" i="5"/>
  <c r="GO28" i="5" s="1"/>
  <c r="GH32" i="5"/>
  <c r="GO32" i="5" s="1"/>
  <c r="GH25" i="5"/>
  <c r="GO25" i="5" s="1"/>
  <c r="GH29" i="5"/>
  <c r="GO29" i="5" s="1"/>
  <c r="GH26" i="5"/>
  <c r="GO26" i="5" s="1"/>
  <c r="GH35" i="5"/>
  <c r="GO35" i="5" s="1"/>
  <c r="GH23" i="5"/>
  <c r="GO23" i="5" s="1"/>
  <c r="GH27" i="5"/>
  <c r="GO27" i="5" s="1"/>
  <c r="GH30" i="5"/>
  <c r="GO30" i="5" s="1"/>
  <c r="GH36" i="5"/>
  <c r="GO36" i="5" s="1"/>
  <c r="GH22" i="5"/>
  <c r="GO22" i="5" s="1"/>
  <c r="GH31" i="5"/>
  <c r="GO31" i="5" s="1"/>
  <c r="GH33" i="5"/>
  <c r="GO33" i="5" s="1"/>
  <c r="GH39" i="5"/>
  <c r="GO39" i="5" s="1"/>
  <c r="GH34" i="5"/>
  <c r="GO34" i="5" s="1"/>
  <c r="GH40" i="5"/>
  <c r="GO40" i="5" s="1"/>
  <c r="GH46" i="5"/>
  <c r="GO46" i="5" s="1"/>
  <c r="GH50" i="5"/>
  <c r="GO50" i="5" s="1"/>
  <c r="GH37" i="5"/>
  <c r="GO37" i="5" s="1"/>
  <c r="GH42" i="5"/>
  <c r="GO42" i="5" s="1"/>
  <c r="GH47" i="5"/>
  <c r="GO47" i="5" s="1"/>
  <c r="GH51" i="5"/>
  <c r="GO51" i="5" s="1"/>
  <c r="GH38" i="5"/>
  <c r="GO38" i="5" s="1"/>
  <c r="GH43" i="5"/>
  <c r="GO43" i="5" s="1"/>
  <c r="GH44" i="5"/>
  <c r="GO44" i="5" s="1"/>
  <c r="GH41" i="5"/>
  <c r="GO41" i="5" s="1"/>
  <c r="GH45" i="5"/>
  <c r="GO45" i="5" s="1"/>
  <c r="GH52" i="5"/>
  <c r="GO52" i="5" s="1"/>
  <c r="GH55" i="5"/>
  <c r="GO55" i="5" s="1"/>
  <c r="GH59" i="5"/>
  <c r="GO59" i="5" s="1"/>
  <c r="GH48" i="5"/>
  <c r="GO48" i="5" s="1"/>
  <c r="GH56" i="5"/>
  <c r="GO56" i="5" s="1"/>
  <c r="GH53" i="5"/>
  <c r="GO53" i="5" s="1"/>
  <c r="GH57" i="5"/>
  <c r="GO57" i="5" s="1"/>
  <c r="GH61" i="5"/>
  <c r="GO61" i="5" s="1"/>
  <c r="GH65" i="5"/>
  <c r="GO65" i="5" s="1"/>
  <c r="GH69" i="5"/>
  <c r="GO69" i="5" s="1"/>
  <c r="GH73" i="5"/>
  <c r="GO73" i="5" s="1"/>
  <c r="GH54" i="5"/>
  <c r="GO54" i="5" s="1"/>
  <c r="GH58" i="5"/>
  <c r="GO58" i="5" s="1"/>
  <c r="GH62" i="5"/>
  <c r="GO62" i="5" s="1"/>
  <c r="GH63" i="5"/>
  <c r="GO63" i="5" s="1"/>
  <c r="GH67" i="5"/>
  <c r="GO67" i="5" s="1"/>
  <c r="GH71" i="5"/>
  <c r="GO71" i="5" s="1"/>
  <c r="GH75" i="5"/>
  <c r="GO75" i="5" s="1"/>
  <c r="GH49" i="5"/>
  <c r="GO49" i="5" s="1"/>
  <c r="GH68" i="5"/>
  <c r="GO68" i="5" s="1"/>
  <c r="GH72" i="5"/>
  <c r="GO72" i="5" s="1"/>
  <c r="GH76" i="5"/>
  <c r="GO76" i="5" s="1"/>
  <c r="GH80" i="5"/>
  <c r="GO80" i="5" s="1"/>
  <c r="GH84" i="5"/>
  <c r="GO84" i="5" s="1"/>
  <c r="GH88" i="5"/>
  <c r="GO88" i="5" s="1"/>
  <c r="GH77" i="5"/>
  <c r="GO77" i="5" s="1"/>
  <c r="GH81" i="5"/>
  <c r="GO81" i="5" s="1"/>
  <c r="GH85" i="5"/>
  <c r="GO85" i="5" s="1"/>
  <c r="GH60" i="5"/>
  <c r="GO60" i="5" s="1"/>
  <c r="GH64" i="5"/>
  <c r="GO64" i="5" s="1"/>
  <c r="GH66" i="5"/>
  <c r="GO66" i="5" s="1"/>
  <c r="GH70" i="5"/>
  <c r="GO70" i="5" s="1"/>
  <c r="GH74" i="5"/>
  <c r="GO74" i="5" s="1"/>
  <c r="GH78" i="5"/>
  <c r="GO78" i="5" s="1"/>
  <c r="GH82" i="5"/>
  <c r="GO82" i="5" s="1"/>
  <c r="GH86" i="5"/>
  <c r="GO86" i="5" s="1"/>
  <c r="GH89" i="5"/>
  <c r="GO89" i="5" s="1"/>
  <c r="GH93" i="5"/>
  <c r="GO93" i="5" s="1"/>
  <c r="GH97" i="5"/>
  <c r="GO97" i="5" s="1"/>
  <c r="GH101" i="5"/>
  <c r="GO101" i="5" s="1"/>
  <c r="GH79" i="5"/>
  <c r="GO79" i="5" s="1"/>
  <c r="GH90" i="5"/>
  <c r="GO90" i="5" s="1"/>
  <c r="GH87" i="5"/>
  <c r="GO87" i="5" s="1"/>
  <c r="GH91" i="5"/>
  <c r="GO91" i="5" s="1"/>
  <c r="GH95" i="5"/>
  <c r="GO95" i="5" s="1"/>
  <c r="GH99" i="5"/>
  <c r="GO99" i="5" s="1"/>
  <c r="GH94" i="5"/>
  <c r="GO94" i="5" s="1"/>
  <c r="GH98" i="5"/>
  <c r="GO98" i="5" s="1"/>
  <c r="GH83" i="5"/>
  <c r="GO83" i="5" s="1"/>
  <c r="GH92" i="5"/>
  <c r="GO92" i="5" s="1"/>
  <c r="GH108" i="5"/>
  <c r="GO108" i="5" s="1"/>
  <c r="GH112" i="5"/>
  <c r="GO112" i="5" s="1"/>
  <c r="GH111" i="5"/>
  <c r="GO111" i="5" s="1"/>
  <c r="GH96" i="5"/>
  <c r="GO96" i="5" s="1"/>
  <c r="GH100" i="5"/>
  <c r="GO100" i="5" s="1"/>
  <c r="GH105" i="5"/>
  <c r="GO105" i="5" s="1"/>
  <c r="GH109" i="5"/>
  <c r="GO109" i="5" s="1"/>
  <c r="GH103" i="5"/>
  <c r="GO103" i="5" s="1"/>
  <c r="GH104" i="5"/>
  <c r="GO104" i="5" s="1"/>
  <c r="GH106" i="5"/>
  <c r="GO106" i="5" s="1"/>
  <c r="GH110" i="5"/>
  <c r="GO110" i="5" s="1"/>
  <c r="GH102" i="5"/>
  <c r="GO102" i="5" s="1"/>
  <c r="GH107" i="5"/>
  <c r="GO107" i="5" s="1"/>
  <c r="GH13" i="5"/>
  <c r="FP13" i="5"/>
  <c r="GL13" i="5"/>
  <c r="HB13" i="5"/>
  <c r="GG13" i="5"/>
  <c r="FO13" i="5"/>
  <c r="FF13" i="5"/>
  <c r="FM13" i="4"/>
  <c r="GC14" i="4"/>
  <c r="GL14" i="4" s="1"/>
  <c r="GC15" i="4"/>
  <c r="GL15" i="4" s="1"/>
  <c r="GC16" i="4"/>
  <c r="GL16" i="4" s="1"/>
  <c r="GC17" i="4"/>
  <c r="GL17" i="4" s="1"/>
  <c r="GC19" i="4"/>
  <c r="GL19" i="4" s="1"/>
  <c r="GC18" i="4"/>
  <c r="GL18" i="4" s="1"/>
  <c r="GC21" i="4"/>
  <c r="GL21" i="4" s="1"/>
  <c r="GC22" i="4"/>
  <c r="GL22" i="4" s="1"/>
  <c r="GC23" i="4"/>
  <c r="GL23" i="4" s="1"/>
  <c r="GC20" i="4"/>
  <c r="GL20" i="4" s="1"/>
  <c r="GC27" i="4"/>
  <c r="GL27" i="4" s="1"/>
  <c r="GC28" i="4"/>
  <c r="GL28" i="4" s="1"/>
  <c r="GC25" i="4"/>
  <c r="GL25" i="4" s="1"/>
  <c r="GC32" i="4"/>
  <c r="GL32" i="4" s="1"/>
  <c r="GC29" i="4"/>
  <c r="GL29" i="4" s="1"/>
  <c r="GC24" i="4"/>
  <c r="GL24" i="4" s="1"/>
  <c r="GC33" i="4"/>
  <c r="GL33" i="4" s="1"/>
  <c r="GC37" i="4"/>
  <c r="GL37" i="4" s="1"/>
  <c r="GC30" i="4"/>
  <c r="GL30" i="4" s="1"/>
  <c r="GC34" i="4"/>
  <c r="GL34" i="4" s="1"/>
  <c r="GC38" i="4"/>
  <c r="GL38" i="4" s="1"/>
  <c r="GC35" i="4"/>
  <c r="GL35" i="4" s="1"/>
  <c r="GC40" i="4"/>
  <c r="GL40" i="4" s="1"/>
  <c r="GC44" i="4"/>
  <c r="GL44" i="4" s="1"/>
  <c r="GC31" i="4"/>
  <c r="GL31" i="4" s="1"/>
  <c r="GC36" i="4"/>
  <c r="GL36" i="4" s="1"/>
  <c r="GC41" i="4"/>
  <c r="GL41" i="4" s="1"/>
  <c r="GC45" i="4"/>
  <c r="GL45" i="4" s="1"/>
  <c r="GC47" i="4"/>
  <c r="GL47" i="4" s="1"/>
  <c r="GC51" i="4"/>
  <c r="GL51" i="4" s="1"/>
  <c r="GC42" i="4"/>
  <c r="GL42" i="4" s="1"/>
  <c r="GC43" i="4"/>
  <c r="GL43" i="4" s="1"/>
  <c r="GC48" i="4"/>
  <c r="GL48" i="4" s="1"/>
  <c r="GC49" i="4"/>
  <c r="GL49" i="4" s="1"/>
  <c r="GC50" i="4"/>
  <c r="GL50" i="4" s="1"/>
  <c r="GC52" i="4"/>
  <c r="GL52" i="4" s="1"/>
  <c r="GC56" i="4"/>
  <c r="GL56" i="4" s="1"/>
  <c r="GC60" i="4"/>
  <c r="GL60" i="4" s="1"/>
  <c r="GC64" i="4"/>
  <c r="GL64" i="4" s="1"/>
  <c r="GC68" i="4"/>
  <c r="GL68" i="4" s="1"/>
  <c r="GC53" i="4"/>
  <c r="GL53" i="4" s="1"/>
  <c r="GC57" i="4"/>
  <c r="GL57" i="4" s="1"/>
  <c r="GC61" i="4"/>
  <c r="GL61" i="4" s="1"/>
  <c r="GC26" i="4"/>
  <c r="GL26" i="4" s="1"/>
  <c r="GC39" i="4"/>
  <c r="GL39" i="4" s="1"/>
  <c r="GC46" i="4"/>
  <c r="GL46" i="4" s="1"/>
  <c r="GC54" i="4"/>
  <c r="GL54" i="4" s="1"/>
  <c r="GC58" i="4"/>
  <c r="GL58" i="4" s="1"/>
  <c r="GC62" i="4"/>
  <c r="GL62" i="4" s="1"/>
  <c r="GC66" i="4"/>
  <c r="GL66" i="4" s="1"/>
  <c r="GC59" i="4"/>
  <c r="GL59" i="4" s="1"/>
  <c r="GC63" i="4"/>
  <c r="GL63" i="4" s="1"/>
  <c r="GC67" i="4"/>
  <c r="GL67" i="4" s="1"/>
  <c r="GC71" i="4"/>
  <c r="GL71" i="4" s="1"/>
  <c r="GC75" i="4"/>
  <c r="GL75" i="4" s="1"/>
  <c r="GC79" i="4"/>
  <c r="GL79" i="4" s="1"/>
  <c r="GC83" i="4"/>
  <c r="GL83" i="4" s="1"/>
  <c r="GC65" i="4"/>
  <c r="GL65" i="4" s="1"/>
  <c r="GC69" i="4"/>
  <c r="GL69" i="4" s="1"/>
  <c r="GC73" i="4"/>
  <c r="GL73" i="4" s="1"/>
  <c r="GC77" i="4"/>
  <c r="GL77" i="4" s="1"/>
  <c r="GC81" i="4"/>
  <c r="GL81" i="4" s="1"/>
  <c r="GC84" i="4"/>
  <c r="GL84" i="4" s="1"/>
  <c r="GC88" i="4"/>
  <c r="GL88" i="4" s="1"/>
  <c r="GC92" i="4"/>
  <c r="GL92" i="4" s="1"/>
  <c r="GC96" i="4"/>
  <c r="GL96" i="4" s="1"/>
  <c r="GC100" i="4"/>
  <c r="GL100" i="4" s="1"/>
  <c r="GC104" i="4"/>
  <c r="GL104" i="4" s="1"/>
  <c r="GC108" i="4"/>
  <c r="GL108" i="4" s="1"/>
  <c r="GC112" i="4"/>
  <c r="GL112" i="4" s="1"/>
  <c r="GC97" i="4"/>
  <c r="GL97" i="4" s="1"/>
  <c r="GC72" i="4"/>
  <c r="GL72" i="4" s="1"/>
  <c r="GC76" i="4"/>
  <c r="GL76" i="4" s="1"/>
  <c r="GC80" i="4"/>
  <c r="GL80" i="4" s="1"/>
  <c r="GC85" i="4"/>
  <c r="GL85" i="4" s="1"/>
  <c r="GC89" i="4"/>
  <c r="GL89" i="4" s="1"/>
  <c r="GC93" i="4"/>
  <c r="GL93" i="4" s="1"/>
  <c r="GC55" i="4"/>
  <c r="GL55" i="4" s="1"/>
  <c r="GC86" i="4"/>
  <c r="GL86" i="4" s="1"/>
  <c r="GC90" i="4"/>
  <c r="GL90" i="4" s="1"/>
  <c r="GC94" i="4"/>
  <c r="GL94" i="4" s="1"/>
  <c r="GC98" i="4"/>
  <c r="GL98" i="4" s="1"/>
  <c r="GC102" i="4"/>
  <c r="GL102" i="4" s="1"/>
  <c r="GC106" i="4"/>
  <c r="GL106" i="4" s="1"/>
  <c r="GC110" i="4"/>
  <c r="GL110" i="4" s="1"/>
  <c r="GC13" i="4"/>
  <c r="GC70" i="4"/>
  <c r="GL70" i="4" s="1"/>
  <c r="GC74" i="4"/>
  <c r="GL74" i="4" s="1"/>
  <c r="GC95" i="4"/>
  <c r="GL95" i="4" s="1"/>
  <c r="GC101" i="4"/>
  <c r="GL101" i="4" s="1"/>
  <c r="GC78" i="4"/>
  <c r="GL78" i="4" s="1"/>
  <c r="GC82" i="4"/>
  <c r="GL82" i="4" s="1"/>
  <c r="GC91" i="4"/>
  <c r="GL91" i="4" s="1"/>
  <c r="GC103" i="4"/>
  <c r="GL103" i="4" s="1"/>
  <c r="GC105" i="4"/>
  <c r="GL105" i="4" s="1"/>
  <c r="GC107" i="4"/>
  <c r="GL107" i="4" s="1"/>
  <c r="GC109" i="4"/>
  <c r="GL109" i="4" s="1"/>
  <c r="GC87" i="4"/>
  <c r="GL87" i="4" s="1"/>
  <c r="GC99" i="4"/>
  <c r="GL99" i="4" s="1"/>
  <c r="GC111" i="4"/>
  <c r="GL111" i="4" s="1"/>
  <c r="GD14" i="4"/>
  <c r="GD15" i="4"/>
  <c r="GD17" i="4"/>
  <c r="GD16" i="4"/>
  <c r="GD18" i="4"/>
  <c r="GD19" i="4"/>
  <c r="GD20" i="4"/>
  <c r="GD21" i="4"/>
  <c r="GD22" i="4"/>
  <c r="GD23" i="4"/>
  <c r="GD24" i="4"/>
  <c r="GD26" i="4"/>
  <c r="GD27" i="4"/>
  <c r="GD28" i="4"/>
  <c r="GD31" i="4"/>
  <c r="GD36" i="4"/>
  <c r="GD29" i="4"/>
  <c r="GD32" i="4"/>
  <c r="GD33" i="4"/>
  <c r="GD37" i="4"/>
  <c r="GD30" i="4"/>
  <c r="GD34" i="4"/>
  <c r="GD38" i="4"/>
  <c r="GD43" i="4"/>
  <c r="GD35" i="4"/>
  <c r="GD40" i="4"/>
  <c r="GD44" i="4"/>
  <c r="GD39" i="4"/>
  <c r="GD46" i="4"/>
  <c r="GD50" i="4"/>
  <c r="GD47" i="4"/>
  <c r="GD51" i="4"/>
  <c r="GD42" i="4"/>
  <c r="GD48" i="4"/>
  <c r="GD49" i="4"/>
  <c r="GD55" i="4"/>
  <c r="GD59" i="4"/>
  <c r="GD63" i="4"/>
  <c r="GD67" i="4"/>
  <c r="GD52" i="4"/>
  <c r="GD56" i="4"/>
  <c r="GD60" i="4"/>
  <c r="GD45" i="4"/>
  <c r="GD53" i="4"/>
  <c r="GD57" i="4"/>
  <c r="GD61" i="4"/>
  <c r="GD65" i="4"/>
  <c r="GD69" i="4"/>
  <c r="GD25" i="4"/>
  <c r="GD70" i="4"/>
  <c r="GD74" i="4"/>
  <c r="GD78" i="4"/>
  <c r="GD82" i="4"/>
  <c r="GD64" i="4"/>
  <c r="GD41" i="4"/>
  <c r="GD58" i="4"/>
  <c r="GD72" i="4"/>
  <c r="GD76" i="4"/>
  <c r="GD80" i="4"/>
  <c r="GD62" i="4"/>
  <c r="GD71" i="4"/>
  <c r="GD75" i="4"/>
  <c r="GD79" i="4"/>
  <c r="GD83" i="4"/>
  <c r="GD87" i="4"/>
  <c r="GD91" i="4"/>
  <c r="GD95" i="4"/>
  <c r="GD99" i="4"/>
  <c r="GD103" i="4"/>
  <c r="GD107" i="4"/>
  <c r="GD111" i="4"/>
  <c r="GD96" i="4"/>
  <c r="GD84" i="4"/>
  <c r="GD88" i="4"/>
  <c r="GD92" i="4"/>
  <c r="GD68" i="4"/>
  <c r="GD73" i="4"/>
  <c r="GD77" i="4"/>
  <c r="GD81" i="4"/>
  <c r="GD85" i="4"/>
  <c r="GD89" i="4"/>
  <c r="GD93" i="4"/>
  <c r="GD97" i="4"/>
  <c r="GD101" i="4"/>
  <c r="GD105" i="4"/>
  <c r="GD109" i="4"/>
  <c r="GD86" i="4"/>
  <c r="GD90" i="4"/>
  <c r="GD98" i="4"/>
  <c r="GD100" i="4"/>
  <c r="GD104" i="4"/>
  <c r="GD54" i="4"/>
  <c r="GD66" i="4"/>
  <c r="GD94" i="4"/>
  <c r="GD102" i="4"/>
  <c r="GD106" i="4"/>
  <c r="GD108" i="4"/>
  <c r="GD110" i="4"/>
  <c r="GD112" i="4"/>
  <c r="GD13" i="4"/>
  <c r="EQ13" i="4"/>
  <c r="FI15" i="4"/>
  <c r="FP15" i="4" s="1"/>
  <c r="FI16" i="4"/>
  <c r="FP16" i="4" s="1"/>
  <c r="FI17" i="4"/>
  <c r="FP17" i="4" s="1"/>
  <c r="FI14" i="4"/>
  <c r="FP14" i="4" s="1"/>
  <c r="FI18" i="4"/>
  <c r="FP18" i="4" s="1"/>
  <c r="FI22" i="4"/>
  <c r="FP22" i="4" s="1"/>
  <c r="FI23" i="4"/>
  <c r="FP23" i="4" s="1"/>
  <c r="FI20" i="4"/>
  <c r="FP20" i="4" s="1"/>
  <c r="FI24" i="4"/>
  <c r="FP24" i="4" s="1"/>
  <c r="FI19" i="4"/>
  <c r="FP19" i="4" s="1"/>
  <c r="FI25" i="4"/>
  <c r="FP25" i="4" s="1"/>
  <c r="FI26" i="4"/>
  <c r="FP26" i="4" s="1"/>
  <c r="FI28" i="4"/>
  <c r="FP28" i="4" s="1"/>
  <c r="FI29" i="4"/>
  <c r="FP29" i="4" s="1"/>
  <c r="FI30" i="4"/>
  <c r="FP30" i="4" s="1"/>
  <c r="FI34" i="4"/>
  <c r="FP34" i="4" s="1"/>
  <c r="FI38" i="4"/>
  <c r="FP38" i="4" s="1"/>
  <c r="FI21" i="4"/>
  <c r="FP21" i="4" s="1"/>
  <c r="FI31" i="4"/>
  <c r="FP31" i="4" s="1"/>
  <c r="FI32" i="4"/>
  <c r="FP32" i="4" s="1"/>
  <c r="FI35" i="4"/>
  <c r="FP35" i="4" s="1"/>
  <c r="FI33" i="4"/>
  <c r="FP33" i="4" s="1"/>
  <c r="FI36" i="4"/>
  <c r="FP36" i="4" s="1"/>
  <c r="FI37" i="4"/>
  <c r="FP37" i="4" s="1"/>
  <c r="FI41" i="4"/>
  <c r="FP41" i="4" s="1"/>
  <c r="FI42" i="4"/>
  <c r="FP42" i="4" s="1"/>
  <c r="FI43" i="4"/>
  <c r="FP43" i="4" s="1"/>
  <c r="FI48" i="4"/>
  <c r="FP48" i="4" s="1"/>
  <c r="FI40" i="4"/>
  <c r="FP40" i="4" s="1"/>
  <c r="FI44" i="4"/>
  <c r="FP44" i="4" s="1"/>
  <c r="FI49" i="4"/>
  <c r="FP49" i="4" s="1"/>
  <c r="FI27" i="4"/>
  <c r="FP27" i="4" s="1"/>
  <c r="FI46" i="4"/>
  <c r="FP46" i="4" s="1"/>
  <c r="FI50" i="4"/>
  <c r="FP50" i="4" s="1"/>
  <c r="FI39" i="4"/>
  <c r="FP39" i="4" s="1"/>
  <c r="FI51" i="4"/>
  <c r="FP51" i="4" s="1"/>
  <c r="FI53" i="4"/>
  <c r="FP53" i="4" s="1"/>
  <c r="FI57" i="4"/>
  <c r="FP57" i="4" s="1"/>
  <c r="FI61" i="4"/>
  <c r="FP61" i="4" s="1"/>
  <c r="FI65" i="4"/>
  <c r="FP65" i="4" s="1"/>
  <c r="FI69" i="4"/>
  <c r="FP69" i="4" s="1"/>
  <c r="FI54" i="4"/>
  <c r="FP54" i="4" s="1"/>
  <c r="FI58" i="4"/>
  <c r="FP58" i="4" s="1"/>
  <c r="FI45" i="4"/>
  <c r="FP45" i="4" s="1"/>
  <c r="FI47" i="4"/>
  <c r="FP47" i="4" s="1"/>
  <c r="FI55" i="4"/>
  <c r="FP55" i="4" s="1"/>
  <c r="FI59" i="4"/>
  <c r="FP59" i="4" s="1"/>
  <c r="FI63" i="4"/>
  <c r="FP63" i="4" s="1"/>
  <c r="FI67" i="4"/>
  <c r="FP67" i="4" s="1"/>
  <c r="FI72" i="4"/>
  <c r="FP72" i="4" s="1"/>
  <c r="FI76" i="4"/>
  <c r="FP76" i="4" s="1"/>
  <c r="FI80" i="4"/>
  <c r="FP80" i="4" s="1"/>
  <c r="FI62" i="4"/>
  <c r="FP62" i="4" s="1"/>
  <c r="FI66" i="4"/>
  <c r="FP66" i="4" s="1"/>
  <c r="FI52" i="4"/>
  <c r="FP52" i="4" s="1"/>
  <c r="FI56" i="4"/>
  <c r="FP56" i="4" s="1"/>
  <c r="FI60" i="4"/>
  <c r="FP60" i="4" s="1"/>
  <c r="FI70" i="4"/>
  <c r="FP70" i="4" s="1"/>
  <c r="FI74" i="4"/>
  <c r="FP74" i="4" s="1"/>
  <c r="FI78" i="4"/>
  <c r="FP78" i="4" s="1"/>
  <c r="FI82" i="4"/>
  <c r="FP82" i="4" s="1"/>
  <c r="FI73" i="4"/>
  <c r="FP73" i="4" s="1"/>
  <c r="FI77" i="4"/>
  <c r="FP77" i="4" s="1"/>
  <c r="FI81" i="4"/>
  <c r="FP81" i="4" s="1"/>
  <c r="FI85" i="4"/>
  <c r="FP85" i="4" s="1"/>
  <c r="FI89" i="4"/>
  <c r="FP89" i="4" s="1"/>
  <c r="FI93" i="4"/>
  <c r="FP93" i="4" s="1"/>
  <c r="FI97" i="4"/>
  <c r="FP97" i="4" s="1"/>
  <c r="FI101" i="4"/>
  <c r="FP101" i="4" s="1"/>
  <c r="FI105" i="4"/>
  <c r="FP105" i="4" s="1"/>
  <c r="FI109" i="4"/>
  <c r="FP109" i="4" s="1"/>
  <c r="FI13" i="4"/>
  <c r="FI98" i="4"/>
  <c r="FP98" i="4" s="1"/>
  <c r="FI86" i="4"/>
  <c r="FP86" i="4" s="1"/>
  <c r="FI90" i="4"/>
  <c r="FP90" i="4" s="1"/>
  <c r="FI94" i="4"/>
  <c r="FP94" i="4" s="1"/>
  <c r="FI64" i="4"/>
  <c r="FP64" i="4" s="1"/>
  <c r="FI68" i="4"/>
  <c r="FP68" i="4" s="1"/>
  <c r="FI71" i="4"/>
  <c r="FP71" i="4" s="1"/>
  <c r="FI75" i="4"/>
  <c r="FP75" i="4" s="1"/>
  <c r="FI79" i="4"/>
  <c r="FP79" i="4" s="1"/>
  <c r="FI83" i="4"/>
  <c r="FP83" i="4" s="1"/>
  <c r="FI87" i="4"/>
  <c r="FP87" i="4" s="1"/>
  <c r="FI91" i="4"/>
  <c r="FP91" i="4" s="1"/>
  <c r="FI95" i="4"/>
  <c r="FP95" i="4" s="1"/>
  <c r="FI99" i="4"/>
  <c r="FP99" i="4" s="1"/>
  <c r="FI103" i="4"/>
  <c r="FP103" i="4" s="1"/>
  <c r="FI107" i="4"/>
  <c r="FP107" i="4" s="1"/>
  <c r="FI111" i="4"/>
  <c r="FP111" i="4" s="1"/>
  <c r="FI84" i="4"/>
  <c r="FP84" i="4" s="1"/>
  <c r="FI88" i="4"/>
  <c r="FP88" i="4" s="1"/>
  <c r="FI92" i="4"/>
  <c r="FP92" i="4" s="1"/>
  <c r="FI102" i="4"/>
  <c r="FP102" i="4" s="1"/>
  <c r="FI106" i="4"/>
  <c r="FP106" i="4" s="1"/>
  <c r="FI96" i="4"/>
  <c r="FP96" i="4" s="1"/>
  <c r="FI100" i="4"/>
  <c r="FP100" i="4" s="1"/>
  <c r="FI104" i="4"/>
  <c r="FP104" i="4" s="1"/>
  <c r="FI108" i="4"/>
  <c r="FP108" i="4" s="1"/>
  <c r="FI112" i="4"/>
  <c r="FP112" i="4" s="1"/>
  <c r="FI110" i="4"/>
  <c r="FP110" i="4" s="1"/>
  <c r="FF14" i="4"/>
  <c r="FF15" i="4"/>
  <c r="FF17" i="4"/>
  <c r="FF16" i="4"/>
  <c r="FF18" i="4"/>
  <c r="FF19" i="4"/>
  <c r="FF20" i="4"/>
  <c r="FF21" i="4"/>
  <c r="FF22" i="4"/>
  <c r="FF23" i="4"/>
  <c r="FF26" i="4"/>
  <c r="FF27" i="4"/>
  <c r="FF24" i="4"/>
  <c r="FF28" i="4"/>
  <c r="FF31" i="4"/>
  <c r="FF32" i="4"/>
  <c r="FF30" i="4"/>
  <c r="FF36" i="4"/>
  <c r="FF40" i="4"/>
  <c r="FF33" i="4"/>
  <c r="FF37" i="4"/>
  <c r="FF43" i="4"/>
  <c r="FF34" i="4"/>
  <c r="FF38" i="4"/>
  <c r="FF44" i="4"/>
  <c r="FF29" i="4"/>
  <c r="FF41" i="4"/>
  <c r="FF42" i="4"/>
  <c r="FF46" i="4"/>
  <c r="FF50" i="4"/>
  <c r="FF35" i="4"/>
  <c r="FF45" i="4"/>
  <c r="FF47" i="4"/>
  <c r="FF51" i="4"/>
  <c r="FF39" i="4"/>
  <c r="FF48" i="4"/>
  <c r="FF25" i="4"/>
  <c r="FF49" i="4"/>
  <c r="FF55" i="4"/>
  <c r="FF59" i="4"/>
  <c r="FF63" i="4"/>
  <c r="FF67" i="4"/>
  <c r="FF52" i="4"/>
  <c r="FF56" i="4"/>
  <c r="FF60" i="4"/>
  <c r="FF53" i="4"/>
  <c r="FF57" i="4"/>
  <c r="FF61" i="4"/>
  <c r="FF65" i="4"/>
  <c r="FF69" i="4"/>
  <c r="FF62" i="4"/>
  <c r="FF66" i="4"/>
  <c r="FF70" i="4"/>
  <c r="FF74" i="4"/>
  <c r="FF78" i="4"/>
  <c r="FF82" i="4"/>
  <c r="FF58" i="4"/>
  <c r="FF64" i="4"/>
  <c r="FF68" i="4"/>
  <c r="FF72" i="4"/>
  <c r="FF76" i="4"/>
  <c r="FF80" i="4"/>
  <c r="FF54" i="4"/>
  <c r="FF87" i="4"/>
  <c r="FF91" i="4"/>
  <c r="FF95" i="4"/>
  <c r="FF99" i="4"/>
  <c r="FF103" i="4"/>
  <c r="FF107" i="4"/>
  <c r="FF111" i="4"/>
  <c r="FF71" i="4"/>
  <c r="FF75" i="4"/>
  <c r="FF79" i="4"/>
  <c r="FF83" i="4"/>
  <c r="FF84" i="4"/>
  <c r="FF88" i="4"/>
  <c r="FF92" i="4"/>
  <c r="FF96" i="4"/>
  <c r="FF85" i="4"/>
  <c r="FF89" i="4"/>
  <c r="FF93" i="4"/>
  <c r="FF97" i="4"/>
  <c r="FF101" i="4"/>
  <c r="FF105" i="4"/>
  <c r="FF109" i="4"/>
  <c r="FF13" i="4"/>
  <c r="FF77" i="4"/>
  <c r="FF86" i="4"/>
  <c r="FF90" i="4"/>
  <c r="FF98" i="4"/>
  <c r="FF81" i="4"/>
  <c r="FF100" i="4"/>
  <c r="FF104" i="4"/>
  <c r="FF94" i="4"/>
  <c r="FF73" i="4"/>
  <c r="FF112" i="4"/>
  <c r="FF102" i="4"/>
  <c r="FF110" i="4"/>
  <c r="FF106" i="4"/>
  <c r="FF108" i="4"/>
  <c r="FH14" i="4"/>
  <c r="FO14" i="4" s="1"/>
  <c r="FH17" i="4"/>
  <c r="FO17" i="4" s="1"/>
  <c r="FH15" i="4"/>
  <c r="FO15" i="4" s="1"/>
  <c r="FH18" i="4"/>
  <c r="FO18" i="4" s="1"/>
  <c r="FH16" i="4"/>
  <c r="FO16" i="4" s="1"/>
  <c r="FH19" i="4"/>
  <c r="FO19" i="4" s="1"/>
  <c r="FH23" i="4"/>
  <c r="FO23" i="4" s="1"/>
  <c r="FH20" i="4"/>
  <c r="FO20" i="4" s="1"/>
  <c r="FH24" i="4"/>
  <c r="FO24" i="4" s="1"/>
  <c r="FH21" i="4"/>
  <c r="FO21" i="4" s="1"/>
  <c r="FH25" i="4"/>
  <c r="FO25" i="4" s="1"/>
  <c r="FH26" i="4"/>
  <c r="FO26" i="4" s="1"/>
  <c r="FH22" i="4"/>
  <c r="FO22" i="4" s="1"/>
  <c r="FH27" i="4"/>
  <c r="FO27" i="4" s="1"/>
  <c r="FH30" i="4"/>
  <c r="FO30" i="4" s="1"/>
  <c r="FH31" i="4"/>
  <c r="FO31" i="4" s="1"/>
  <c r="FH32" i="4"/>
  <c r="FO32" i="4" s="1"/>
  <c r="FH35" i="4"/>
  <c r="FO35" i="4" s="1"/>
  <c r="FH39" i="4"/>
  <c r="FO39" i="4" s="1"/>
  <c r="FH36" i="4"/>
  <c r="FO36" i="4" s="1"/>
  <c r="FH42" i="4"/>
  <c r="FO42" i="4" s="1"/>
  <c r="FH43" i="4"/>
  <c r="FO43" i="4" s="1"/>
  <c r="FH33" i="4"/>
  <c r="FO33" i="4" s="1"/>
  <c r="FH34" i="4"/>
  <c r="FO34" i="4" s="1"/>
  <c r="FH40" i="4"/>
  <c r="FO40" i="4" s="1"/>
  <c r="FH44" i="4"/>
  <c r="FO44" i="4" s="1"/>
  <c r="FH49" i="4"/>
  <c r="FO49" i="4" s="1"/>
  <c r="FH29" i="4"/>
  <c r="FO29" i="4" s="1"/>
  <c r="FH41" i="4"/>
  <c r="FO41" i="4" s="1"/>
  <c r="FH46" i="4"/>
  <c r="FO46" i="4" s="1"/>
  <c r="FH50" i="4"/>
  <c r="FO50" i="4" s="1"/>
  <c r="FH28" i="4"/>
  <c r="FO28" i="4" s="1"/>
  <c r="FH37" i="4"/>
  <c r="FO37" i="4" s="1"/>
  <c r="FH38" i="4"/>
  <c r="FO38" i="4" s="1"/>
  <c r="FH45" i="4"/>
  <c r="FO45" i="4" s="1"/>
  <c r="FH47" i="4"/>
  <c r="FO47" i="4" s="1"/>
  <c r="FH51" i="4"/>
  <c r="FO51" i="4" s="1"/>
  <c r="FH54" i="4"/>
  <c r="FO54" i="4" s="1"/>
  <c r="FH58" i="4"/>
  <c r="FO58" i="4" s="1"/>
  <c r="FH62" i="4"/>
  <c r="FO62" i="4" s="1"/>
  <c r="FH66" i="4"/>
  <c r="FO66" i="4" s="1"/>
  <c r="FH48" i="4"/>
  <c r="FO48" i="4" s="1"/>
  <c r="FH55" i="4"/>
  <c r="FO55" i="4" s="1"/>
  <c r="FH59" i="4"/>
  <c r="FO59" i="4" s="1"/>
  <c r="FH52" i="4"/>
  <c r="FO52" i="4" s="1"/>
  <c r="FH56" i="4"/>
  <c r="FO56" i="4" s="1"/>
  <c r="FH60" i="4"/>
  <c r="FO60" i="4" s="1"/>
  <c r="FH64" i="4"/>
  <c r="FO64" i="4" s="1"/>
  <c r="FH68" i="4"/>
  <c r="FO68" i="4" s="1"/>
  <c r="FH73" i="4"/>
  <c r="FO73" i="4" s="1"/>
  <c r="FH77" i="4"/>
  <c r="FO77" i="4" s="1"/>
  <c r="FH81" i="4"/>
  <c r="FO81" i="4" s="1"/>
  <c r="FH53" i="4"/>
  <c r="FO53" i="4" s="1"/>
  <c r="FH65" i="4"/>
  <c r="FO65" i="4" s="1"/>
  <c r="FH57" i="4"/>
  <c r="FO57" i="4" s="1"/>
  <c r="FH61" i="4"/>
  <c r="FO61" i="4" s="1"/>
  <c r="FH71" i="4"/>
  <c r="FO71" i="4" s="1"/>
  <c r="FH75" i="4"/>
  <c r="FO75" i="4" s="1"/>
  <c r="FH79" i="4"/>
  <c r="FO79" i="4" s="1"/>
  <c r="FH83" i="4"/>
  <c r="FO83" i="4" s="1"/>
  <c r="FH72" i="4"/>
  <c r="FO72" i="4" s="1"/>
  <c r="FH76" i="4"/>
  <c r="FO76" i="4" s="1"/>
  <c r="FH80" i="4"/>
  <c r="FO80" i="4" s="1"/>
  <c r="FH86" i="4"/>
  <c r="FO86" i="4" s="1"/>
  <c r="FH90" i="4"/>
  <c r="FO90" i="4" s="1"/>
  <c r="FH94" i="4"/>
  <c r="FO94" i="4" s="1"/>
  <c r="FH98" i="4"/>
  <c r="FO98" i="4" s="1"/>
  <c r="FH102" i="4"/>
  <c r="FO102" i="4" s="1"/>
  <c r="FH106" i="4"/>
  <c r="FO106" i="4" s="1"/>
  <c r="FH110" i="4"/>
  <c r="FO110" i="4" s="1"/>
  <c r="FH99" i="4"/>
  <c r="FO99" i="4" s="1"/>
  <c r="FH63" i="4"/>
  <c r="FO63" i="4" s="1"/>
  <c r="FH87" i="4"/>
  <c r="FO87" i="4" s="1"/>
  <c r="FH91" i="4"/>
  <c r="FO91" i="4" s="1"/>
  <c r="FH95" i="4"/>
  <c r="FO95" i="4" s="1"/>
  <c r="FH67" i="4"/>
  <c r="FO67" i="4" s="1"/>
  <c r="FH69" i="4"/>
  <c r="FO69" i="4" s="1"/>
  <c r="FH70" i="4"/>
  <c r="FO70" i="4" s="1"/>
  <c r="FH74" i="4"/>
  <c r="FO74" i="4" s="1"/>
  <c r="FH78" i="4"/>
  <c r="FO78" i="4" s="1"/>
  <c r="FH82" i="4"/>
  <c r="FO82" i="4" s="1"/>
  <c r="FH84" i="4"/>
  <c r="FO84" i="4" s="1"/>
  <c r="FH88" i="4"/>
  <c r="FO88" i="4" s="1"/>
  <c r="FH92" i="4"/>
  <c r="FO92" i="4" s="1"/>
  <c r="FH96" i="4"/>
  <c r="FO96" i="4" s="1"/>
  <c r="FH100" i="4"/>
  <c r="FO100" i="4" s="1"/>
  <c r="FH104" i="4"/>
  <c r="FO104" i="4" s="1"/>
  <c r="FH108" i="4"/>
  <c r="FO108" i="4" s="1"/>
  <c r="FH112" i="4"/>
  <c r="FO112" i="4" s="1"/>
  <c r="FH97" i="4"/>
  <c r="FO97" i="4" s="1"/>
  <c r="FH101" i="4"/>
  <c r="FO101" i="4" s="1"/>
  <c r="FH105" i="4"/>
  <c r="FO105" i="4" s="1"/>
  <c r="FH85" i="4"/>
  <c r="FO85" i="4" s="1"/>
  <c r="FH89" i="4"/>
  <c r="FO89" i="4" s="1"/>
  <c r="FH93" i="4"/>
  <c r="FO93" i="4" s="1"/>
  <c r="FH103" i="4"/>
  <c r="FO103" i="4" s="1"/>
  <c r="FH107" i="4"/>
  <c r="FO107" i="4" s="1"/>
  <c r="FH111" i="4"/>
  <c r="FO111" i="4" s="1"/>
  <c r="FH13" i="4"/>
  <c r="FH109" i="4"/>
  <c r="FO109" i="4" s="1"/>
  <c r="EP13" i="4"/>
  <c r="F17" i="1"/>
  <c r="GG110" i="8" l="1"/>
  <c r="GN110" i="8" s="1"/>
  <c r="GG112" i="8"/>
  <c r="GN112" i="8" s="1"/>
  <c r="GG107" i="8"/>
  <c r="GN107" i="8" s="1"/>
  <c r="GG111" i="8"/>
  <c r="GN111" i="8" s="1"/>
  <c r="GG109" i="8"/>
  <c r="GN109" i="8" s="1"/>
  <c r="GG106" i="8"/>
  <c r="GN106" i="8" s="1"/>
  <c r="GG108" i="8"/>
  <c r="GN108" i="8" s="1"/>
  <c r="GG105" i="8"/>
  <c r="GN105" i="8" s="1"/>
  <c r="GG102" i="8"/>
  <c r="GN102" i="8" s="1"/>
  <c r="GG104" i="8"/>
  <c r="GN104" i="8" s="1"/>
  <c r="GG101" i="8"/>
  <c r="GN101" i="8" s="1"/>
  <c r="GG100" i="8"/>
  <c r="GN100" i="8" s="1"/>
  <c r="GG97" i="8"/>
  <c r="GN97" i="8" s="1"/>
  <c r="GG103" i="8"/>
  <c r="GN103" i="8" s="1"/>
  <c r="GG96" i="8"/>
  <c r="GN96" i="8" s="1"/>
  <c r="GG99" i="8"/>
  <c r="GN99" i="8" s="1"/>
  <c r="GG92" i="8"/>
  <c r="GN92" i="8" s="1"/>
  <c r="GG98" i="8"/>
  <c r="GN98" i="8" s="1"/>
  <c r="GG95" i="8"/>
  <c r="GN95" i="8" s="1"/>
  <c r="GG91" i="8"/>
  <c r="GN91" i="8" s="1"/>
  <c r="GG94" i="8"/>
  <c r="GN94" i="8" s="1"/>
  <c r="GG90" i="8"/>
  <c r="GN90" i="8" s="1"/>
  <c r="GG84" i="8"/>
  <c r="GN84" i="8" s="1"/>
  <c r="GG93" i="8"/>
  <c r="GN93" i="8" s="1"/>
  <c r="GG88" i="8"/>
  <c r="GN88" i="8" s="1"/>
  <c r="GG87" i="8"/>
  <c r="GN87" i="8" s="1"/>
  <c r="GG83" i="8"/>
  <c r="GN83" i="8" s="1"/>
  <c r="GG89" i="8"/>
  <c r="GN89" i="8" s="1"/>
  <c r="GG86" i="8"/>
  <c r="GN86" i="8" s="1"/>
  <c r="GG82" i="8"/>
  <c r="GN82" i="8" s="1"/>
  <c r="GG78" i="8"/>
  <c r="GN78" i="8" s="1"/>
  <c r="GG74" i="8"/>
  <c r="GN74" i="8" s="1"/>
  <c r="GG81" i="8"/>
  <c r="GN81" i="8" s="1"/>
  <c r="GG77" i="8"/>
  <c r="GN77" i="8" s="1"/>
  <c r="GG73" i="8"/>
  <c r="GN73" i="8" s="1"/>
  <c r="GG76" i="8"/>
  <c r="GN76" i="8" s="1"/>
  <c r="GG80" i="8"/>
  <c r="GN80" i="8" s="1"/>
  <c r="GG69" i="8"/>
  <c r="GN69" i="8" s="1"/>
  <c r="GG65" i="8"/>
  <c r="GN65" i="8" s="1"/>
  <c r="GG61" i="8"/>
  <c r="GN61" i="8" s="1"/>
  <c r="GG57" i="8"/>
  <c r="GN57" i="8" s="1"/>
  <c r="GG79" i="8"/>
  <c r="GN79" i="8" s="1"/>
  <c r="GG68" i="8"/>
  <c r="GN68" i="8" s="1"/>
  <c r="GG71" i="8"/>
  <c r="GN71" i="8" s="1"/>
  <c r="GG67" i="8"/>
  <c r="GN67" i="8" s="1"/>
  <c r="GG63" i="8"/>
  <c r="GN63" i="8" s="1"/>
  <c r="GG59" i="8"/>
  <c r="GN59" i="8" s="1"/>
  <c r="GG85" i="8"/>
  <c r="GN85" i="8" s="1"/>
  <c r="GG72" i="8"/>
  <c r="GN72" i="8" s="1"/>
  <c r="GG52" i="8"/>
  <c r="GN52" i="8" s="1"/>
  <c r="GG48" i="8"/>
  <c r="GN48" i="8" s="1"/>
  <c r="GG56" i="8"/>
  <c r="GN56" i="8" s="1"/>
  <c r="GG51" i="8"/>
  <c r="GN51" i="8" s="1"/>
  <c r="GG47" i="8"/>
  <c r="GN47" i="8" s="1"/>
  <c r="GG75" i="8"/>
  <c r="GN75" i="8" s="1"/>
  <c r="GG64" i="8"/>
  <c r="GN64" i="8" s="1"/>
  <c r="GG62" i="8"/>
  <c r="GN62" i="8" s="1"/>
  <c r="GG60" i="8"/>
  <c r="GN60" i="8" s="1"/>
  <c r="GG58" i="8"/>
  <c r="GN58" i="8" s="1"/>
  <c r="GG55" i="8"/>
  <c r="GN55" i="8" s="1"/>
  <c r="GG54" i="8"/>
  <c r="GN54" i="8" s="1"/>
  <c r="GG50" i="8"/>
  <c r="GN50" i="8" s="1"/>
  <c r="GG46" i="8"/>
  <c r="GN46" i="8" s="1"/>
  <c r="GG39" i="8"/>
  <c r="GN39" i="8" s="1"/>
  <c r="GG35" i="8"/>
  <c r="GN35" i="8" s="1"/>
  <c r="GG31" i="8"/>
  <c r="GN31" i="8" s="1"/>
  <c r="GG66" i="8"/>
  <c r="GN66" i="8" s="1"/>
  <c r="GG49" i="8"/>
  <c r="GN49" i="8" s="1"/>
  <c r="GG42" i="8"/>
  <c r="GN42" i="8" s="1"/>
  <c r="GG38" i="8"/>
  <c r="GN38" i="8" s="1"/>
  <c r="GG34" i="8"/>
  <c r="GN34" i="8" s="1"/>
  <c r="GG30" i="8"/>
  <c r="GN30" i="8" s="1"/>
  <c r="GG70" i="8"/>
  <c r="GN70" i="8" s="1"/>
  <c r="GG53" i="8"/>
  <c r="GN53" i="8" s="1"/>
  <c r="GG44" i="8"/>
  <c r="GN44" i="8" s="1"/>
  <c r="GG43" i="8"/>
  <c r="GN43" i="8" s="1"/>
  <c r="GG41" i="8"/>
  <c r="GN41" i="8" s="1"/>
  <c r="GG37" i="8"/>
  <c r="GN37" i="8" s="1"/>
  <c r="GG33" i="8"/>
  <c r="GN33" i="8" s="1"/>
  <c r="GG27" i="8"/>
  <c r="GN27" i="8" s="1"/>
  <c r="GG23" i="8"/>
  <c r="GN23" i="8" s="1"/>
  <c r="GG19" i="8"/>
  <c r="GN19" i="8" s="1"/>
  <c r="GG15" i="8"/>
  <c r="GN15" i="8" s="1"/>
  <c r="FO13" i="8"/>
  <c r="GG45" i="8"/>
  <c r="GN45" i="8" s="1"/>
  <c r="GG36" i="8"/>
  <c r="GN36" i="8" s="1"/>
  <c r="GG32" i="8"/>
  <c r="GN32" i="8" s="1"/>
  <c r="GG26" i="8"/>
  <c r="GN26" i="8" s="1"/>
  <c r="GG22" i="8"/>
  <c r="GN22" i="8" s="1"/>
  <c r="GG18" i="8"/>
  <c r="GN18" i="8" s="1"/>
  <c r="GG14" i="8"/>
  <c r="GN14" i="8" s="1"/>
  <c r="GG40" i="8"/>
  <c r="GN40" i="8" s="1"/>
  <c r="GG28" i="8"/>
  <c r="GN28" i="8" s="1"/>
  <c r="GG24" i="8"/>
  <c r="GN24" i="8" s="1"/>
  <c r="GG20" i="8"/>
  <c r="GN20" i="8" s="1"/>
  <c r="GG16" i="8"/>
  <c r="GN16" i="8" s="1"/>
  <c r="GG29" i="8"/>
  <c r="GN29" i="8" s="1"/>
  <c r="GG25" i="8"/>
  <c r="GN25" i="8" s="1"/>
  <c r="GG21" i="8"/>
  <c r="GN21" i="8" s="1"/>
  <c r="GG17" i="8"/>
  <c r="GN17" i="8" s="1"/>
  <c r="GG13" i="8"/>
  <c r="GH112" i="8"/>
  <c r="GO112" i="8" s="1"/>
  <c r="GH110" i="8"/>
  <c r="GO110" i="8" s="1"/>
  <c r="GH111" i="8"/>
  <c r="GO111" i="8" s="1"/>
  <c r="GH109" i="8"/>
  <c r="GO109" i="8" s="1"/>
  <c r="GH106" i="8"/>
  <c r="GO106" i="8" s="1"/>
  <c r="GH108" i="8"/>
  <c r="GO108" i="8" s="1"/>
  <c r="GH105" i="8"/>
  <c r="GO105" i="8" s="1"/>
  <c r="GH104" i="8"/>
  <c r="GO104" i="8" s="1"/>
  <c r="GH107" i="8"/>
  <c r="GO107" i="8" s="1"/>
  <c r="GH101" i="8"/>
  <c r="GO101" i="8" s="1"/>
  <c r="GH100" i="8"/>
  <c r="GO100" i="8" s="1"/>
  <c r="GH103" i="8"/>
  <c r="GO103" i="8" s="1"/>
  <c r="GH96" i="8"/>
  <c r="GO96" i="8" s="1"/>
  <c r="GH102" i="8"/>
  <c r="GO102" i="8" s="1"/>
  <c r="GH99" i="8"/>
  <c r="GO99" i="8" s="1"/>
  <c r="GH98" i="8"/>
  <c r="GO98" i="8" s="1"/>
  <c r="GH95" i="8"/>
  <c r="GO95" i="8" s="1"/>
  <c r="GH91" i="8"/>
  <c r="GO91" i="8" s="1"/>
  <c r="GH97" i="8"/>
  <c r="GO97" i="8" s="1"/>
  <c r="GH94" i="8"/>
  <c r="GO94" i="8" s="1"/>
  <c r="GH90" i="8"/>
  <c r="GO90" i="8" s="1"/>
  <c r="GH93" i="8"/>
  <c r="GO93" i="8" s="1"/>
  <c r="GH89" i="8"/>
  <c r="GO89" i="8" s="1"/>
  <c r="GH88" i="8"/>
  <c r="GO88" i="8" s="1"/>
  <c r="GH87" i="8"/>
  <c r="GO87" i="8" s="1"/>
  <c r="GH83" i="8"/>
  <c r="GO83" i="8" s="1"/>
  <c r="GH86" i="8"/>
  <c r="GO86" i="8" s="1"/>
  <c r="GH82" i="8"/>
  <c r="GO82" i="8" s="1"/>
  <c r="GH85" i="8"/>
  <c r="GO85" i="8" s="1"/>
  <c r="GH81" i="8"/>
  <c r="GO81" i="8" s="1"/>
  <c r="GH77" i="8"/>
  <c r="GO77" i="8" s="1"/>
  <c r="GH73" i="8"/>
  <c r="GO73" i="8" s="1"/>
  <c r="GH92" i="8"/>
  <c r="GO92" i="8" s="1"/>
  <c r="GH84" i="8"/>
  <c r="GO84" i="8" s="1"/>
  <c r="GH76" i="8"/>
  <c r="GO76" i="8" s="1"/>
  <c r="GH72" i="8"/>
  <c r="GO72" i="8" s="1"/>
  <c r="GH80" i="8"/>
  <c r="GO80" i="8" s="1"/>
  <c r="GH79" i="8"/>
  <c r="GO79" i="8" s="1"/>
  <c r="GH75" i="8"/>
  <c r="GO75" i="8" s="1"/>
  <c r="GH68" i="8"/>
  <c r="GO68" i="8" s="1"/>
  <c r="GH64" i="8"/>
  <c r="GO64" i="8" s="1"/>
  <c r="GH60" i="8"/>
  <c r="GO60" i="8" s="1"/>
  <c r="GH56" i="8"/>
  <c r="GO56" i="8" s="1"/>
  <c r="GH78" i="8"/>
  <c r="GO78" i="8" s="1"/>
  <c r="GH71" i="8"/>
  <c r="GO71" i="8" s="1"/>
  <c r="GH67" i="8"/>
  <c r="GO67" i="8" s="1"/>
  <c r="GH70" i="8"/>
  <c r="GO70" i="8" s="1"/>
  <c r="GH66" i="8"/>
  <c r="GO66" i="8" s="1"/>
  <c r="GH62" i="8"/>
  <c r="GO62" i="8" s="1"/>
  <c r="GH58" i="8"/>
  <c r="GO58" i="8" s="1"/>
  <c r="GH51" i="8"/>
  <c r="GO51" i="8" s="1"/>
  <c r="GH47" i="8"/>
  <c r="GO47" i="8" s="1"/>
  <c r="GH55" i="8"/>
  <c r="GO55" i="8" s="1"/>
  <c r="GH54" i="8"/>
  <c r="GO54" i="8" s="1"/>
  <c r="GH50" i="8"/>
  <c r="GO50" i="8" s="1"/>
  <c r="GH46" i="8"/>
  <c r="GO46" i="8" s="1"/>
  <c r="GH53" i="8"/>
  <c r="GO53" i="8" s="1"/>
  <c r="GH49" i="8"/>
  <c r="GO49" i="8" s="1"/>
  <c r="GH45" i="8"/>
  <c r="GO45" i="8" s="1"/>
  <c r="GH74" i="8"/>
  <c r="GO74" i="8" s="1"/>
  <c r="GH65" i="8"/>
  <c r="GO65" i="8" s="1"/>
  <c r="GH57" i="8"/>
  <c r="GO57" i="8" s="1"/>
  <c r="GH52" i="8"/>
  <c r="GO52" i="8" s="1"/>
  <c r="GH42" i="8"/>
  <c r="GO42" i="8" s="1"/>
  <c r="GH38" i="8"/>
  <c r="GO38" i="8" s="1"/>
  <c r="GH34" i="8"/>
  <c r="GO34" i="8" s="1"/>
  <c r="GH30" i="8"/>
  <c r="GO30" i="8" s="1"/>
  <c r="GH69" i="8"/>
  <c r="GO69" i="8" s="1"/>
  <c r="GH63" i="8"/>
  <c r="GO63" i="8" s="1"/>
  <c r="GH44" i="8"/>
  <c r="GO44" i="8" s="1"/>
  <c r="GH43" i="8"/>
  <c r="GO43" i="8" s="1"/>
  <c r="GH41" i="8"/>
  <c r="GO41" i="8" s="1"/>
  <c r="GH37" i="8"/>
  <c r="GO37" i="8" s="1"/>
  <c r="GH33" i="8"/>
  <c r="GO33" i="8" s="1"/>
  <c r="GH29" i="8"/>
  <c r="GO29" i="8" s="1"/>
  <c r="GH61" i="8"/>
  <c r="GO61" i="8" s="1"/>
  <c r="GH40" i="8"/>
  <c r="GO40" i="8" s="1"/>
  <c r="GH36" i="8"/>
  <c r="GO36" i="8" s="1"/>
  <c r="GH32" i="8"/>
  <c r="GO32" i="8" s="1"/>
  <c r="GH59" i="8"/>
  <c r="GO59" i="8" s="1"/>
  <c r="GH26" i="8"/>
  <c r="GO26" i="8" s="1"/>
  <c r="GH22" i="8"/>
  <c r="GO22" i="8" s="1"/>
  <c r="GH18" i="8"/>
  <c r="GO18" i="8" s="1"/>
  <c r="GH14" i="8"/>
  <c r="GO14" i="8" s="1"/>
  <c r="GH39" i="8"/>
  <c r="GO39" i="8" s="1"/>
  <c r="GH35" i="8"/>
  <c r="GO35" i="8" s="1"/>
  <c r="GH27" i="8"/>
  <c r="GO27" i="8" s="1"/>
  <c r="GH23" i="8"/>
  <c r="GO23" i="8" s="1"/>
  <c r="GH19" i="8"/>
  <c r="GO19" i="8" s="1"/>
  <c r="GH15" i="8"/>
  <c r="GO15" i="8" s="1"/>
  <c r="FP13" i="8"/>
  <c r="GH48" i="8"/>
  <c r="GO48" i="8" s="1"/>
  <c r="GH31" i="8"/>
  <c r="GO31" i="8" s="1"/>
  <c r="GH25" i="8"/>
  <c r="GO25" i="8" s="1"/>
  <c r="GH21" i="8"/>
  <c r="GO21" i="8" s="1"/>
  <c r="GH17" i="8"/>
  <c r="GO17" i="8" s="1"/>
  <c r="GH13" i="8"/>
  <c r="GH28" i="8"/>
  <c r="GO28" i="8" s="1"/>
  <c r="GH24" i="8"/>
  <c r="GO24" i="8" s="1"/>
  <c r="GH20" i="8"/>
  <c r="GO20" i="8" s="1"/>
  <c r="GH16" i="8"/>
  <c r="GO16" i="8" s="1"/>
  <c r="IA110" i="8"/>
  <c r="IJ110" i="8" s="1"/>
  <c r="IA112" i="8"/>
  <c r="IJ112" i="8" s="1"/>
  <c r="IA111" i="8"/>
  <c r="IJ111" i="8" s="1"/>
  <c r="IA109" i="8"/>
  <c r="IJ109" i="8" s="1"/>
  <c r="IA108" i="8"/>
  <c r="IJ108" i="8" s="1"/>
  <c r="IA104" i="8"/>
  <c r="IJ104" i="8" s="1"/>
  <c r="IA107" i="8"/>
  <c r="IJ107" i="8" s="1"/>
  <c r="IA106" i="8"/>
  <c r="IJ106" i="8" s="1"/>
  <c r="IA103" i="8"/>
  <c r="IJ103" i="8" s="1"/>
  <c r="IA102" i="8"/>
  <c r="IJ102" i="8" s="1"/>
  <c r="IA101" i="8"/>
  <c r="IJ101" i="8" s="1"/>
  <c r="IA98" i="8"/>
  <c r="IJ98" i="8" s="1"/>
  <c r="IA97" i="8"/>
  <c r="IJ97" i="8" s="1"/>
  <c r="IA105" i="8"/>
  <c r="IJ105" i="8" s="1"/>
  <c r="IA96" i="8"/>
  <c r="IJ96" i="8" s="1"/>
  <c r="IA93" i="8"/>
  <c r="IJ93" i="8" s="1"/>
  <c r="IA92" i="8"/>
  <c r="IJ92" i="8" s="1"/>
  <c r="IA88" i="8"/>
  <c r="IJ88" i="8" s="1"/>
  <c r="IA95" i="8"/>
  <c r="IJ95" i="8" s="1"/>
  <c r="IA91" i="8"/>
  <c r="IJ91" i="8" s="1"/>
  <c r="IA90" i="8"/>
  <c r="IJ90" i="8" s="1"/>
  <c r="IA85" i="8"/>
  <c r="IJ85" i="8" s="1"/>
  <c r="IA100" i="8"/>
  <c r="IJ100" i="8" s="1"/>
  <c r="IA99" i="8"/>
  <c r="IJ99" i="8" s="1"/>
  <c r="IA94" i="8"/>
  <c r="IJ94" i="8" s="1"/>
  <c r="IA84" i="8"/>
  <c r="IJ84" i="8" s="1"/>
  <c r="IA80" i="8"/>
  <c r="IJ80" i="8" s="1"/>
  <c r="IA89" i="8"/>
  <c r="IJ89" i="8" s="1"/>
  <c r="IA87" i="8"/>
  <c r="IJ87" i="8" s="1"/>
  <c r="IA83" i="8"/>
  <c r="IJ83" i="8" s="1"/>
  <c r="IA79" i="8"/>
  <c r="IJ79" i="8" s="1"/>
  <c r="IA75" i="8"/>
  <c r="IJ75" i="8" s="1"/>
  <c r="IA82" i="8"/>
  <c r="IJ82" i="8" s="1"/>
  <c r="IA81" i="8"/>
  <c r="IJ81" i="8" s="1"/>
  <c r="IA78" i="8"/>
  <c r="IJ78" i="8" s="1"/>
  <c r="IA74" i="8"/>
  <c r="IJ74" i="8" s="1"/>
  <c r="IA77" i="8"/>
  <c r="IJ77" i="8" s="1"/>
  <c r="IA70" i="8"/>
  <c r="IJ70" i="8" s="1"/>
  <c r="IA66" i="8"/>
  <c r="IJ66" i="8" s="1"/>
  <c r="IA62" i="8"/>
  <c r="IJ62" i="8" s="1"/>
  <c r="IA58" i="8"/>
  <c r="IJ58" i="8" s="1"/>
  <c r="IA86" i="8"/>
  <c r="IJ86" i="8" s="1"/>
  <c r="IA76" i="8"/>
  <c r="IJ76" i="8" s="1"/>
  <c r="IA69" i="8"/>
  <c r="IJ69" i="8" s="1"/>
  <c r="IA65" i="8"/>
  <c r="IJ65" i="8" s="1"/>
  <c r="IA72" i="8"/>
  <c r="IJ72" i="8" s="1"/>
  <c r="IA68" i="8"/>
  <c r="IJ68" i="8" s="1"/>
  <c r="IA64" i="8"/>
  <c r="IJ64" i="8" s="1"/>
  <c r="IA60" i="8"/>
  <c r="IJ60" i="8" s="1"/>
  <c r="IA56" i="8"/>
  <c r="IJ56" i="8" s="1"/>
  <c r="IA73" i="8"/>
  <c r="IJ73" i="8" s="1"/>
  <c r="IA71" i="8"/>
  <c r="IJ71" i="8" s="1"/>
  <c r="IA67" i="8"/>
  <c r="IJ67" i="8" s="1"/>
  <c r="IA55" i="8"/>
  <c r="IJ55" i="8" s="1"/>
  <c r="IA53" i="8"/>
  <c r="IJ53" i="8" s="1"/>
  <c r="IA49" i="8"/>
  <c r="IJ49" i="8" s="1"/>
  <c r="IA52" i="8"/>
  <c r="IJ52" i="8" s="1"/>
  <c r="IA48" i="8"/>
  <c r="IJ48" i="8" s="1"/>
  <c r="IA44" i="8"/>
  <c r="IJ44" i="8" s="1"/>
  <c r="IA51" i="8"/>
  <c r="IJ51" i="8" s="1"/>
  <c r="IA47" i="8"/>
  <c r="IJ47" i="8" s="1"/>
  <c r="IA43" i="8"/>
  <c r="IJ43" i="8" s="1"/>
  <c r="IA63" i="8"/>
  <c r="IJ63" i="8" s="1"/>
  <c r="IA46" i="8"/>
  <c r="IJ46" i="8" s="1"/>
  <c r="IA40" i="8"/>
  <c r="IJ40" i="8" s="1"/>
  <c r="IA36" i="8"/>
  <c r="IJ36" i="8" s="1"/>
  <c r="IA32" i="8"/>
  <c r="IJ32" i="8" s="1"/>
  <c r="IA61" i="8"/>
  <c r="IJ61" i="8" s="1"/>
  <c r="IA50" i="8"/>
  <c r="IJ50" i="8" s="1"/>
  <c r="IA39" i="8"/>
  <c r="IJ39" i="8" s="1"/>
  <c r="IA35" i="8"/>
  <c r="IJ35" i="8" s="1"/>
  <c r="IA31" i="8"/>
  <c r="IJ31" i="8" s="1"/>
  <c r="IA59" i="8"/>
  <c r="IJ59" i="8" s="1"/>
  <c r="IA54" i="8"/>
  <c r="IJ54" i="8" s="1"/>
  <c r="IA42" i="8"/>
  <c r="IJ42" i="8" s="1"/>
  <c r="IA38" i="8"/>
  <c r="IJ38" i="8" s="1"/>
  <c r="IA34" i="8"/>
  <c r="IJ34" i="8" s="1"/>
  <c r="IA57" i="8"/>
  <c r="IJ57" i="8" s="1"/>
  <c r="IA28" i="8"/>
  <c r="IJ28" i="8" s="1"/>
  <c r="IA24" i="8"/>
  <c r="IJ24" i="8" s="1"/>
  <c r="IA20" i="8"/>
  <c r="IJ20" i="8" s="1"/>
  <c r="IA16" i="8"/>
  <c r="IJ16" i="8" s="1"/>
  <c r="HK13" i="8"/>
  <c r="IA30" i="8"/>
  <c r="IJ30" i="8" s="1"/>
  <c r="IA25" i="8"/>
  <c r="IJ25" i="8" s="1"/>
  <c r="IA21" i="8"/>
  <c r="IJ21" i="8" s="1"/>
  <c r="IA41" i="8"/>
  <c r="IJ41" i="8" s="1"/>
  <c r="IA37" i="8"/>
  <c r="IJ37" i="8" s="1"/>
  <c r="IA33" i="8"/>
  <c r="IJ33" i="8" s="1"/>
  <c r="IA27" i="8"/>
  <c r="IJ27" i="8" s="1"/>
  <c r="IA23" i="8"/>
  <c r="IJ23" i="8" s="1"/>
  <c r="IA19" i="8"/>
  <c r="IJ19" i="8" s="1"/>
  <c r="IA15" i="8"/>
  <c r="IJ15" i="8" s="1"/>
  <c r="IA17" i="8"/>
  <c r="IJ17" i="8" s="1"/>
  <c r="IA13" i="8"/>
  <c r="IA45" i="8"/>
  <c r="IJ45" i="8" s="1"/>
  <c r="IA29" i="8"/>
  <c r="IJ29" i="8" s="1"/>
  <c r="IA26" i="8"/>
  <c r="IJ26" i="8" s="1"/>
  <c r="IA22" i="8"/>
  <c r="IJ22" i="8" s="1"/>
  <c r="IA18" i="8"/>
  <c r="IJ18" i="8" s="1"/>
  <c r="IA14" i="8"/>
  <c r="IJ14" i="8" s="1"/>
  <c r="HD112" i="8"/>
  <c r="HD111" i="8"/>
  <c r="HD107" i="8"/>
  <c r="HD110" i="8"/>
  <c r="HD108" i="8"/>
  <c r="HD106" i="8"/>
  <c r="HD109" i="8"/>
  <c r="HD105" i="8"/>
  <c r="HD102" i="8"/>
  <c r="HD104" i="8"/>
  <c r="HD101" i="8"/>
  <c r="HD100" i="8"/>
  <c r="HD103" i="8"/>
  <c r="HD97" i="8"/>
  <c r="HD96" i="8"/>
  <c r="HD99" i="8"/>
  <c r="HD98" i="8"/>
  <c r="HD92" i="8"/>
  <c r="HD95" i="8"/>
  <c r="HD91" i="8"/>
  <c r="HD94" i="8"/>
  <c r="HD90" i="8"/>
  <c r="HD93" i="8"/>
  <c r="HD84" i="8"/>
  <c r="HD88" i="8"/>
  <c r="HD87" i="8"/>
  <c r="HD83" i="8"/>
  <c r="HD86" i="8"/>
  <c r="HD82" i="8"/>
  <c r="HD89" i="8"/>
  <c r="HD80" i="8"/>
  <c r="HD78" i="8"/>
  <c r="HD74" i="8"/>
  <c r="HD77" i="8"/>
  <c r="HD73" i="8"/>
  <c r="HD85" i="8"/>
  <c r="HD81" i="8"/>
  <c r="HD76" i="8"/>
  <c r="HD69" i="8"/>
  <c r="HD65" i="8"/>
  <c r="HD61" i="8"/>
  <c r="HD57" i="8"/>
  <c r="HD79" i="8"/>
  <c r="HD68" i="8"/>
  <c r="HD75" i="8"/>
  <c r="HD71" i="8"/>
  <c r="HD67" i="8"/>
  <c r="HD63" i="8"/>
  <c r="HD59" i="8"/>
  <c r="HD64" i="8"/>
  <c r="HD62" i="8"/>
  <c r="HD60" i="8"/>
  <c r="HD58" i="8"/>
  <c r="HD56" i="8"/>
  <c r="HD55" i="8"/>
  <c r="HD52" i="8"/>
  <c r="HD48" i="8"/>
  <c r="HD72" i="8"/>
  <c r="HD51" i="8"/>
  <c r="HD47" i="8"/>
  <c r="HD54" i="8"/>
  <c r="HD50" i="8"/>
  <c r="HD46" i="8"/>
  <c r="HD70" i="8"/>
  <c r="HD49" i="8"/>
  <c r="HD45" i="8"/>
  <c r="HD39" i="8"/>
  <c r="HD35" i="8"/>
  <c r="HD31" i="8"/>
  <c r="HD53" i="8"/>
  <c r="HD43" i="8"/>
  <c r="HD42" i="8"/>
  <c r="HD38" i="8"/>
  <c r="HD34" i="8"/>
  <c r="HD30" i="8"/>
  <c r="HD44" i="8"/>
  <c r="HD41" i="8"/>
  <c r="HD37" i="8"/>
  <c r="HD33" i="8"/>
  <c r="HD27" i="8"/>
  <c r="HD23" i="8"/>
  <c r="HD19" i="8"/>
  <c r="HD15" i="8"/>
  <c r="HD28" i="8"/>
  <c r="HD20" i="8"/>
  <c r="HD16" i="8"/>
  <c r="HD66" i="8"/>
  <c r="HD26" i="8"/>
  <c r="HD22" i="8"/>
  <c r="HD18" i="8"/>
  <c r="HD14" i="8"/>
  <c r="HD40" i="8"/>
  <c r="HD36" i="8"/>
  <c r="HD32" i="8"/>
  <c r="HD25" i="8"/>
  <c r="HD21" i="8"/>
  <c r="HD17" i="8"/>
  <c r="HD13" i="8"/>
  <c r="HD29" i="8"/>
  <c r="HD24" i="8"/>
  <c r="HC110" i="8"/>
  <c r="HC112" i="8"/>
  <c r="HC109" i="8"/>
  <c r="HC108" i="8"/>
  <c r="HC104" i="8"/>
  <c r="HC106" i="8"/>
  <c r="HC111" i="8"/>
  <c r="HC103" i="8"/>
  <c r="HC107" i="8"/>
  <c r="HC102" i="8"/>
  <c r="HC105" i="8"/>
  <c r="HC101" i="8"/>
  <c r="HC98" i="8"/>
  <c r="HC97" i="8"/>
  <c r="HC100" i="8"/>
  <c r="HC96" i="8"/>
  <c r="HC93" i="8"/>
  <c r="HC92" i="8"/>
  <c r="HC88" i="8"/>
  <c r="HC99" i="8"/>
  <c r="HC95" i="8"/>
  <c r="HC91" i="8"/>
  <c r="HC94" i="8"/>
  <c r="HC89" i="8"/>
  <c r="HC85" i="8"/>
  <c r="HC84" i="8"/>
  <c r="HC80" i="8"/>
  <c r="HC87" i="8"/>
  <c r="HC83" i="8"/>
  <c r="HC82" i="8"/>
  <c r="HC79" i="8"/>
  <c r="HC75" i="8"/>
  <c r="HC78" i="8"/>
  <c r="HC74" i="8"/>
  <c r="HC86" i="8"/>
  <c r="HC77" i="8"/>
  <c r="HC90" i="8"/>
  <c r="HC81" i="8"/>
  <c r="HC76" i="8"/>
  <c r="HC72" i="8"/>
  <c r="HC70" i="8"/>
  <c r="HC66" i="8"/>
  <c r="HC62" i="8"/>
  <c r="HC58" i="8"/>
  <c r="HC73" i="8"/>
  <c r="HC69" i="8"/>
  <c r="HC65" i="8"/>
  <c r="HC68" i="8"/>
  <c r="HC64" i="8"/>
  <c r="HC60" i="8"/>
  <c r="HC53" i="8"/>
  <c r="HC49" i="8"/>
  <c r="HC63" i="8"/>
  <c r="HC61" i="8"/>
  <c r="HC59" i="8"/>
  <c r="HC57" i="8"/>
  <c r="HC56" i="8"/>
  <c r="HC55" i="8"/>
  <c r="HC52" i="8"/>
  <c r="HC48" i="8"/>
  <c r="HC44" i="8"/>
  <c r="HC51" i="8"/>
  <c r="HC47" i="8"/>
  <c r="HC43" i="8"/>
  <c r="HC71" i="8"/>
  <c r="HC50" i="8"/>
  <c r="HC40" i="8"/>
  <c r="HC36" i="8"/>
  <c r="HC32" i="8"/>
  <c r="HC54" i="8"/>
  <c r="HC45" i="8"/>
  <c r="HC39" i="8"/>
  <c r="HC35" i="8"/>
  <c r="HC31" i="8"/>
  <c r="HC67" i="8"/>
  <c r="HC42" i="8"/>
  <c r="HC38" i="8"/>
  <c r="HC34" i="8"/>
  <c r="HC41" i="8"/>
  <c r="HC37" i="8"/>
  <c r="HC33" i="8"/>
  <c r="HC29" i="8"/>
  <c r="HC28" i="8"/>
  <c r="HC24" i="8"/>
  <c r="HC20" i="8"/>
  <c r="HC16" i="8"/>
  <c r="HC46" i="8"/>
  <c r="HC17" i="8"/>
  <c r="HC13" i="8"/>
  <c r="HC30" i="8"/>
  <c r="HC27" i="8"/>
  <c r="HC23" i="8"/>
  <c r="HC19" i="8"/>
  <c r="HC15" i="8"/>
  <c r="HC25" i="8"/>
  <c r="HC21" i="8"/>
  <c r="HC26" i="8"/>
  <c r="HC22" i="8"/>
  <c r="HC18" i="8"/>
  <c r="HC14" i="8"/>
  <c r="HB111" i="7"/>
  <c r="HK111" i="7" s="1"/>
  <c r="HB110" i="7"/>
  <c r="HK110" i="7" s="1"/>
  <c r="HB112" i="7"/>
  <c r="HK112" i="7" s="1"/>
  <c r="HB109" i="7"/>
  <c r="HK109" i="7" s="1"/>
  <c r="HB108" i="7"/>
  <c r="HK108" i="7" s="1"/>
  <c r="HB107" i="7"/>
  <c r="HK107" i="7" s="1"/>
  <c r="HB106" i="7"/>
  <c r="HK106" i="7" s="1"/>
  <c r="HB105" i="7"/>
  <c r="HK105" i="7" s="1"/>
  <c r="HB104" i="7"/>
  <c r="HK104" i="7" s="1"/>
  <c r="HB103" i="7"/>
  <c r="HK103" i="7" s="1"/>
  <c r="HB102" i="7"/>
  <c r="HK102" i="7" s="1"/>
  <c r="HB101" i="7"/>
  <c r="HK101" i="7" s="1"/>
  <c r="HB98" i="7"/>
  <c r="HK98" i="7" s="1"/>
  <c r="HB97" i="7"/>
  <c r="HK97" i="7" s="1"/>
  <c r="HB100" i="7"/>
  <c r="HK100" i="7" s="1"/>
  <c r="HB96" i="7"/>
  <c r="HK96" i="7" s="1"/>
  <c r="HB95" i="7"/>
  <c r="HK95" i="7" s="1"/>
  <c r="HB91" i="7"/>
  <c r="HK91" i="7" s="1"/>
  <c r="HB87" i="7"/>
  <c r="HK87" i="7" s="1"/>
  <c r="HB94" i="7"/>
  <c r="HK94" i="7" s="1"/>
  <c r="HB90" i="7"/>
  <c r="HK90" i="7" s="1"/>
  <c r="HB99" i="7"/>
  <c r="HK99" i="7" s="1"/>
  <c r="HB93" i="7"/>
  <c r="HK93" i="7" s="1"/>
  <c r="HB89" i="7"/>
  <c r="HK89" i="7" s="1"/>
  <c r="HB86" i="7"/>
  <c r="HK86" i="7" s="1"/>
  <c r="HB82" i="7"/>
  <c r="HK82" i="7" s="1"/>
  <c r="HB85" i="7"/>
  <c r="HK85" i="7" s="1"/>
  <c r="HB81" i="7"/>
  <c r="HK81" i="7" s="1"/>
  <c r="HB84" i="7"/>
  <c r="HK84" i="7" s="1"/>
  <c r="HB80" i="7"/>
  <c r="HK80" i="7" s="1"/>
  <c r="HB88" i="7"/>
  <c r="HK88" i="7" s="1"/>
  <c r="HB79" i="7"/>
  <c r="HK79" i="7" s="1"/>
  <c r="HB75" i="7"/>
  <c r="HK75" i="7" s="1"/>
  <c r="HB71" i="7"/>
  <c r="HK71" i="7" s="1"/>
  <c r="HB83" i="7"/>
  <c r="HK83" i="7" s="1"/>
  <c r="HB78" i="7"/>
  <c r="HK78" i="7" s="1"/>
  <c r="HB74" i="7"/>
  <c r="HK74" i="7" s="1"/>
  <c r="HB92" i="7"/>
  <c r="HK92" i="7" s="1"/>
  <c r="HB77" i="7"/>
  <c r="HK77" i="7" s="1"/>
  <c r="HB73" i="7"/>
  <c r="HK73" i="7" s="1"/>
  <c r="HB70" i="7"/>
  <c r="HK70" i="7" s="1"/>
  <c r="HB76" i="7"/>
  <c r="HK76" i="7" s="1"/>
  <c r="HB72" i="7"/>
  <c r="HK72" i="7" s="1"/>
  <c r="HB69" i="7"/>
  <c r="HK69" i="7" s="1"/>
  <c r="HB66" i="7"/>
  <c r="HK66" i="7" s="1"/>
  <c r="HB62" i="7"/>
  <c r="HK62" i="7" s="1"/>
  <c r="HB58" i="7"/>
  <c r="HK58" i="7" s="1"/>
  <c r="HB68" i="7"/>
  <c r="HK68" i="7" s="1"/>
  <c r="HB65" i="7"/>
  <c r="HK65" i="7" s="1"/>
  <c r="HB61" i="7"/>
  <c r="HK61" i="7" s="1"/>
  <c r="HB64" i="7"/>
  <c r="HK64" i="7" s="1"/>
  <c r="HB60" i="7"/>
  <c r="HK60" i="7" s="1"/>
  <c r="HB67" i="7"/>
  <c r="HK67" i="7" s="1"/>
  <c r="HB63" i="7"/>
  <c r="HK63" i="7" s="1"/>
  <c r="HB59" i="7"/>
  <c r="HK59" i="7" s="1"/>
  <c r="HB56" i="7"/>
  <c r="HK56" i="7" s="1"/>
  <c r="HB52" i="7"/>
  <c r="HK52" i="7" s="1"/>
  <c r="HB48" i="7"/>
  <c r="HK48" i="7" s="1"/>
  <c r="HB57" i="7"/>
  <c r="HK57" i="7" s="1"/>
  <c r="HB55" i="7"/>
  <c r="HK55" i="7" s="1"/>
  <c r="HB51" i="7"/>
  <c r="HK51" i="7" s="1"/>
  <c r="HB47" i="7"/>
  <c r="HK47" i="7" s="1"/>
  <c r="HB54" i="7"/>
  <c r="HK54" i="7" s="1"/>
  <c r="HB50" i="7"/>
  <c r="HK50" i="7" s="1"/>
  <c r="HB46" i="7"/>
  <c r="HK46" i="7" s="1"/>
  <c r="HB53" i="7"/>
  <c r="HK53" i="7" s="1"/>
  <c r="HB49" i="7"/>
  <c r="HK49" i="7" s="1"/>
  <c r="HB45" i="7"/>
  <c r="HK45" i="7" s="1"/>
  <c r="HB43" i="7"/>
  <c r="HK43" i="7" s="1"/>
  <c r="HB39" i="7"/>
  <c r="HK39" i="7" s="1"/>
  <c r="HB35" i="7"/>
  <c r="HK35" i="7" s="1"/>
  <c r="HB31" i="7"/>
  <c r="HK31" i="7" s="1"/>
  <c r="HB27" i="7"/>
  <c r="HK27" i="7" s="1"/>
  <c r="HB42" i="7"/>
  <c r="HK42" i="7" s="1"/>
  <c r="HB38" i="7"/>
  <c r="HK38" i="7" s="1"/>
  <c r="HB34" i="7"/>
  <c r="HK34" i="7" s="1"/>
  <c r="HB30" i="7"/>
  <c r="HK30" i="7" s="1"/>
  <c r="HB41" i="7"/>
  <c r="HK41" i="7" s="1"/>
  <c r="HB37" i="7"/>
  <c r="HK37" i="7" s="1"/>
  <c r="HB33" i="7"/>
  <c r="HK33" i="7" s="1"/>
  <c r="HB29" i="7"/>
  <c r="HK29" i="7" s="1"/>
  <c r="HB44" i="7"/>
  <c r="HK44" i="7" s="1"/>
  <c r="HB40" i="7"/>
  <c r="HK40" i="7" s="1"/>
  <c r="HB36" i="7"/>
  <c r="HK36" i="7" s="1"/>
  <c r="HB28" i="7"/>
  <c r="HK28" i="7" s="1"/>
  <c r="HB26" i="7"/>
  <c r="HK26" i="7" s="1"/>
  <c r="HB22" i="7"/>
  <c r="HK22" i="7" s="1"/>
  <c r="HB18" i="7"/>
  <c r="HK18" i="7" s="1"/>
  <c r="HB14" i="7"/>
  <c r="HK14" i="7" s="1"/>
  <c r="HB25" i="7"/>
  <c r="HK25" i="7" s="1"/>
  <c r="HB21" i="7"/>
  <c r="HK21" i="7" s="1"/>
  <c r="HB17" i="7"/>
  <c r="HK17" i="7" s="1"/>
  <c r="HB13" i="7"/>
  <c r="HB32" i="7"/>
  <c r="HK32" i="7" s="1"/>
  <c r="HB24" i="7"/>
  <c r="HK24" i="7" s="1"/>
  <c r="HB20" i="7"/>
  <c r="HK20" i="7" s="1"/>
  <c r="HB16" i="7"/>
  <c r="HK16" i="7" s="1"/>
  <c r="GL13" i="7"/>
  <c r="HB23" i="7"/>
  <c r="HK23" i="7" s="1"/>
  <c r="HB19" i="7"/>
  <c r="HK19" i="7" s="1"/>
  <c r="HB15" i="7"/>
  <c r="HK15" i="7" s="1"/>
  <c r="GH112" i="7"/>
  <c r="GO112" i="7" s="1"/>
  <c r="GH111" i="7"/>
  <c r="GO111" i="7" s="1"/>
  <c r="GH110" i="7"/>
  <c r="GO110" i="7" s="1"/>
  <c r="GH109" i="7"/>
  <c r="GO109" i="7" s="1"/>
  <c r="GH104" i="7"/>
  <c r="GO104" i="7" s="1"/>
  <c r="GH108" i="7"/>
  <c r="GO108" i="7" s="1"/>
  <c r="GH107" i="7"/>
  <c r="GO107" i="7" s="1"/>
  <c r="GH103" i="7"/>
  <c r="GO103" i="7" s="1"/>
  <c r="GH106" i="7"/>
  <c r="GO106" i="7" s="1"/>
  <c r="GH101" i="7"/>
  <c r="GO101" i="7" s="1"/>
  <c r="GH105" i="7"/>
  <c r="GO105" i="7" s="1"/>
  <c r="GH100" i="7"/>
  <c r="GO100" i="7" s="1"/>
  <c r="GH102" i="7"/>
  <c r="GO102" i="7" s="1"/>
  <c r="GH99" i="7"/>
  <c r="GO99" i="7" s="1"/>
  <c r="GH98" i="7"/>
  <c r="GO98" i="7" s="1"/>
  <c r="GH97" i="7"/>
  <c r="GO97" i="7" s="1"/>
  <c r="GH96" i="7"/>
  <c r="GO96" i="7" s="1"/>
  <c r="GH92" i="7"/>
  <c r="GO92" i="7" s="1"/>
  <c r="GH88" i="7"/>
  <c r="GO88" i="7" s="1"/>
  <c r="GH95" i="7"/>
  <c r="GO95" i="7" s="1"/>
  <c r="GH91" i="7"/>
  <c r="GO91" i="7" s="1"/>
  <c r="GH94" i="7"/>
  <c r="GO94" i="7" s="1"/>
  <c r="GH90" i="7"/>
  <c r="GO90" i="7" s="1"/>
  <c r="GH83" i="7"/>
  <c r="GO83" i="7" s="1"/>
  <c r="GH87" i="7"/>
  <c r="GO87" i="7" s="1"/>
  <c r="GH86" i="7"/>
  <c r="GO86" i="7" s="1"/>
  <c r="GH82" i="7"/>
  <c r="GO82" i="7" s="1"/>
  <c r="GH85" i="7"/>
  <c r="GO85" i="7" s="1"/>
  <c r="GH81" i="7"/>
  <c r="GO81" i="7" s="1"/>
  <c r="GH93" i="7"/>
  <c r="GO93" i="7" s="1"/>
  <c r="GH76" i="7"/>
  <c r="GO76" i="7" s="1"/>
  <c r="GH72" i="7"/>
  <c r="GO72" i="7" s="1"/>
  <c r="GH84" i="7"/>
  <c r="GO84" i="7" s="1"/>
  <c r="GH79" i="7"/>
  <c r="GO79" i="7" s="1"/>
  <c r="GH75" i="7"/>
  <c r="GO75" i="7" s="1"/>
  <c r="GH89" i="7"/>
  <c r="GO89" i="7" s="1"/>
  <c r="GH80" i="7"/>
  <c r="GO80" i="7" s="1"/>
  <c r="GH78" i="7"/>
  <c r="GO78" i="7" s="1"/>
  <c r="GH74" i="7"/>
  <c r="GO74" i="7" s="1"/>
  <c r="GH69" i="7"/>
  <c r="GO69" i="7" s="1"/>
  <c r="GH71" i="7"/>
  <c r="GO71" i="7" s="1"/>
  <c r="GH68" i="7"/>
  <c r="GO68" i="7" s="1"/>
  <c r="GH77" i="7"/>
  <c r="GO77" i="7" s="1"/>
  <c r="GH73" i="7"/>
  <c r="GO73" i="7" s="1"/>
  <c r="GH70" i="7"/>
  <c r="GO70" i="7" s="1"/>
  <c r="GH67" i="7"/>
  <c r="GO67" i="7" s="1"/>
  <c r="GH63" i="7"/>
  <c r="GO63" i="7" s="1"/>
  <c r="GH59" i="7"/>
  <c r="GO59" i="7" s="1"/>
  <c r="GH66" i="7"/>
  <c r="GO66" i="7" s="1"/>
  <c r="GH62" i="7"/>
  <c r="GO62" i="7" s="1"/>
  <c r="GH58" i="7"/>
  <c r="GO58" i="7" s="1"/>
  <c r="GH65" i="7"/>
  <c r="GO65" i="7" s="1"/>
  <c r="GH61" i="7"/>
  <c r="GO61" i="7" s="1"/>
  <c r="GH57" i="7"/>
  <c r="GO57" i="7" s="1"/>
  <c r="GH64" i="7"/>
  <c r="GO64" i="7" s="1"/>
  <c r="GH60" i="7"/>
  <c r="GO60" i="7" s="1"/>
  <c r="GH53" i="7"/>
  <c r="GO53" i="7" s="1"/>
  <c r="GH49" i="7"/>
  <c r="GO49" i="7" s="1"/>
  <c r="GH45" i="7"/>
  <c r="GO45" i="7" s="1"/>
  <c r="GH56" i="7"/>
  <c r="GO56" i="7" s="1"/>
  <c r="GH52" i="7"/>
  <c r="GO52" i="7" s="1"/>
  <c r="GH48" i="7"/>
  <c r="GO48" i="7" s="1"/>
  <c r="GH55" i="7"/>
  <c r="GO55" i="7" s="1"/>
  <c r="GH51" i="7"/>
  <c r="GO51" i="7" s="1"/>
  <c r="GH47" i="7"/>
  <c r="GO47" i="7" s="1"/>
  <c r="GH54" i="7"/>
  <c r="GO54" i="7" s="1"/>
  <c r="GH50" i="7"/>
  <c r="GO50" i="7" s="1"/>
  <c r="GH44" i="7"/>
  <c r="GO44" i="7" s="1"/>
  <c r="GH40" i="7"/>
  <c r="GO40" i="7" s="1"/>
  <c r="GH36" i="7"/>
  <c r="GO36" i="7" s="1"/>
  <c r="GH32" i="7"/>
  <c r="GO32" i="7" s="1"/>
  <c r="GH28" i="7"/>
  <c r="GO28" i="7" s="1"/>
  <c r="GH43" i="7"/>
  <c r="GO43" i="7" s="1"/>
  <c r="GH39" i="7"/>
  <c r="GO39" i="7" s="1"/>
  <c r="GH35" i="7"/>
  <c r="GO35" i="7" s="1"/>
  <c r="GH31" i="7"/>
  <c r="GO31" i="7" s="1"/>
  <c r="GH46" i="7"/>
  <c r="GO46" i="7" s="1"/>
  <c r="GH42" i="7"/>
  <c r="GO42" i="7" s="1"/>
  <c r="GH38" i="7"/>
  <c r="GO38" i="7" s="1"/>
  <c r="GH34" i="7"/>
  <c r="GO34" i="7" s="1"/>
  <c r="GH30" i="7"/>
  <c r="GO30" i="7" s="1"/>
  <c r="GH26" i="7"/>
  <c r="GO26" i="7" s="1"/>
  <c r="GH41" i="7"/>
  <c r="GO41" i="7" s="1"/>
  <c r="GH37" i="7"/>
  <c r="GO37" i="7" s="1"/>
  <c r="GH23" i="7"/>
  <c r="GO23" i="7" s="1"/>
  <c r="GH19" i="7"/>
  <c r="GO19" i="7" s="1"/>
  <c r="GH15" i="7"/>
  <c r="GO15" i="7" s="1"/>
  <c r="FP13" i="7"/>
  <c r="GH22" i="7"/>
  <c r="GO22" i="7" s="1"/>
  <c r="GH18" i="7"/>
  <c r="GO18" i="7" s="1"/>
  <c r="GH14" i="7"/>
  <c r="GO14" i="7" s="1"/>
  <c r="GH33" i="7"/>
  <c r="GO33" i="7" s="1"/>
  <c r="GH29" i="7"/>
  <c r="GO29" i="7" s="1"/>
  <c r="GH27" i="7"/>
  <c r="GO27" i="7" s="1"/>
  <c r="GH25" i="7"/>
  <c r="GO25" i="7" s="1"/>
  <c r="GH21" i="7"/>
  <c r="GO21" i="7" s="1"/>
  <c r="GH17" i="7"/>
  <c r="GO17" i="7" s="1"/>
  <c r="GH13" i="7"/>
  <c r="GH24" i="7"/>
  <c r="GO24" i="7" s="1"/>
  <c r="GH20" i="7"/>
  <c r="GO20" i="7" s="1"/>
  <c r="GH16" i="7"/>
  <c r="GO16" i="7" s="1"/>
  <c r="GE112" i="7"/>
  <c r="GE111" i="7"/>
  <c r="GE108" i="7"/>
  <c r="GE110" i="7"/>
  <c r="GE109" i="7"/>
  <c r="GE106" i="7"/>
  <c r="GE105" i="7"/>
  <c r="GE104" i="7"/>
  <c r="GE107" i="7"/>
  <c r="GE102" i="7"/>
  <c r="GE103" i="7"/>
  <c r="GE101" i="7"/>
  <c r="GE97" i="7"/>
  <c r="GE96" i="7"/>
  <c r="GE99" i="7"/>
  <c r="GE95" i="7"/>
  <c r="GE100" i="7"/>
  <c r="GE98" i="7"/>
  <c r="GE94" i="7"/>
  <c r="GE90" i="7"/>
  <c r="GE93" i="7"/>
  <c r="GE89" i="7"/>
  <c r="GE92" i="7"/>
  <c r="GE88" i="7"/>
  <c r="GE85" i="7"/>
  <c r="GE81" i="7"/>
  <c r="GE84" i="7"/>
  <c r="GE87" i="7"/>
  <c r="GE83" i="7"/>
  <c r="GE78" i="7"/>
  <c r="GE74" i="7"/>
  <c r="GE86" i="7"/>
  <c r="GE82" i="7"/>
  <c r="GE77" i="7"/>
  <c r="GE73" i="7"/>
  <c r="GE76" i="7"/>
  <c r="GE72" i="7"/>
  <c r="GE91" i="7"/>
  <c r="GE80" i="7"/>
  <c r="GE70" i="7"/>
  <c r="GE71" i="7"/>
  <c r="GE69" i="7"/>
  <c r="GE79" i="7"/>
  <c r="GE75" i="7"/>
  <c r="GE68" i="7"/>
  <c r="GE65" i="7"/>
  <c r="GE61" i="7"/>
  <c r="GE57" i="7"/>
  <c r="GE64" i="7"/>
  <c r="GE60" i="7"/>
  <c r="GE67" i="7"/>
  <c r="GE63" i="7"/>
  <c r="GE59" i="7"/>
  <c r="GE66" i="7"/>
  <c r="GE62" i="7"/>
  <c r="GE58" i="7"/>
  <c r="GE55" i="7"/>
  <c r="GE51" i="7"/>
  <c r="GE47" i="7"/>
  <c r="GE54" i="7"/>
  <c r="GE50" i="7"/>
  <c r="GE53" i="7"/>
  <c r="GE49" i="7"/>
  <c r="GE45" i="7"/>
  <c r="GE56" i="7"/>
  <c r="GE52" i="7"/>
  <c r="GE48" i="7"/>
  <c r="GE42" i="7"/>
  <c r="GE38" i="7"/>
  <c r="GE34" i="7"/>
  <c r="GE30" i="7"/>
  <c r="GE26" i="7"/>
  <c r="GE41" i="7"/>
  <c r="GE37" i="7"/>
  <c r="GE33" i="7"/>
  <c r="GE44" i="7"/>
  <c r="GE40" i="7"/>
  <c r="GE36" i="7"/>
  <c r="GE32" i="7"/>
  <c r="GE28" i="7"/>
  <c r="GE46" i="7"/>
  <c r="GE43" i="7"/>
  <c r="GE39" i="7"/>
  <c r="GE25" i="7"/>
  <c r="GE21" i="7"/>
  <c r="GE17" i="7"/>
  <c r="GE13" i="7"/>
  <c r="GE24" i="7"/>
  <c r="GE20" i="7"/>
  <c r="GE16" i="7"/>
  <c r="GE35" i="7"/>
  <c r="GE31" i="7"/>
  <c r="GE23" i="7"/>
  <c r="GE19" i="7"/>
  <c r="GE15" i="7"/>
  <c r="GE29" i="7"/>
  <c r="GE27" i="7"/>
  <c r="GE22" i="7"/>
  <c r="GE18" i="7"/>
  <c r="GE14" i="7"/>
  <c r="GG112" i="7"/>
  <c r="GN112" i="7" s="1"/>
  <c r="GG111" i="7"/>
  <c r="GN111" i="7" s="1"/>
  <c r="GG110" i="7"/>
  <c r="GN110" i="7" s="1"/>
  <c r="GG109" i="7"/>
  <c r="GN109" i="7" s="1"/>
  <c r="GG108" i="7"/>
  <c r="GN108" i="7" s="1"/>
  <c r="GG105" i="7"/>
  <c r="GN105" i="7" s="1"/>
  <c r="GG104" i="7"/>
  <c r="GN104" i="7" s="1"/>
  <c r="GG107" i="7"/>
  <c r="GN107" i="7" s="1"/>
  <c r="GG103" i="7"/>
  <c r="GN103" i="7" s="1"/>
  <c r="GG102" i="7"/>
  <c r="GN102" i="7" s="1"/>
  <c r="GG106" i="7"/>
  <c r="GN106" i="7" s="1"/>
  <c r="GG101" i="7"/>
  <c r="GN101" i="7" s="1"/>
  <c r="GG100" i="7"/>
  <c r="GN100" i="7" s="1"/>
  <c r="GG96" i="7"/>
  <c r="GN96" i="7" s="1"/>
  <c r="GG99" i="7"/>
  <c r="GN99" i="7" s="1"/>
  <c r="GG95" i="7"/>
  <c r="GN95" i="7" s="1"/>
  <c r="GG98" i="7"/>
  <c r="GN98" i="7" s="1"/>
  <c r="GG93" i="7"/>
  <c r="GN93" i="7" s="1"/>
  <c r="GG89" i="7"/>
  <c r="GN89" i="7" s="1"/>
  <c r="GG92" i="7"/>
  <c r="GN92" i="7" s="1"/>
  <c r="GG88" i="7"/>
  <c r="GN88" i="7" s="1"/>
  <c r="GG91" i="7"/>
  <c r="GN91" i="7" s="1"/>
  <c r="GG87" i="7"/>
  <c r="GN87" i="7" s="1"/>
  <c r="GG84" i="7"/>
  <c r="GN84" i="7" s="1"/>
  <c r="GG80" i="7"/>
  <c r="GN80" i="7" s="1"/>
  <c r="GG83" i="7"/>
  <c r="GN83" i="7" s="1"/>
  <c r="GG97" i="7"/>
  <c r="GN97" i="7" s="1"/>
  <c r="GG86" i="7"/>
  <c r="GN86" i="7" s="1"/>
  <c r="GG82" i="7"/>
  <c r="GN82" i="7" s="1"/>
  <c r="GG77" i="7"/>
  <c r="GN77" i="7" s="1"/>
  <c r="GG73" i="7"/>
  <c r="GN73" i="7" s="1"/>
  <c r="GG94" i="7"/>
  <c r="GN94" i="7" s="1"/>
  <c r="GG85" i="7"/>
  <c r="GN85" i="7" s="1"/>
  <c r="GG81" i="7"/>
  <c r="GN81" i="7" s="1"/>
  <c r="GG76" i="7"/>
  <c r="GN76" i="7" s="1"/>
  <c r="GG72" i="7"/>
  <c r="GN72" i="7" s="1"/>
  <c r="GG79" i="7"/>
  <c r="GN79" i="7" s="1"/>
  <c r="GG75" i="7"/>
  <c r="GN75" i="7" s="1"/>
  <c r="GG71" i="7"/>
  <c r="GN71" i="7" s="1"/>
  <c r="GG90" i="7"/>
  <c r="GN90" i="7" s="1"/>
  <c r="GG70" i="7"/>
  <c r="GN70" i="7" s="1"/>
  <c r="GG69" i="7"/>
  <c r="GN69" i="7" s="1"/>
  <c r="GG78" i="7"/>
  <c r="GN78" i="7" s="1"/>
  <c r="GG74" i="7"/>
  <c r="GN74" i="7" s="1"/>
  <c r="GG64" i="7"/>
  <c r="GN64" i="7" s="1"/>
  <c r="GG60" i="7"/>
  <c r="GN60" i="7" s="1"/>
  <c r="GG67" i="7"/>
  <c r="GN67" i="7" s="1"/>
  <c r="GG63" i="7"/>
  <c r="GN63" i="7" s="1"/>
  <c r="GG59" i="7"/>
  <c r="GN59" i="7" s="1"/>
  <c r="GG68" i="7"/>
  <c r="GN68" i="7" s="1"/>
  <c r="GG66" i="7"/>
  <c r="GN66" i="7" s="1"/>
  <c r="GG62" i="7"/>
  <c r="GN62" i="7" s="1"/>
  <c r="GG58" i="7"/>
  <c r="GN58" i="7" s="1"/>
  <c r="GG65" i="7"/>
  <c r="GN65" i="7" s="1"/>
  <c r="GG61" i="7"/>
  <c r="GN61" i="7" s="1"/>
  <c r="GG54" i="7"/>
  <c r="GN54" i="7" s="1"/>
  <c r="GG50" i="7"/>
  <c r="GN50" i="7" s="1"/>
  <c r="GG46" i="7"/>
  <c r="GN46" i="7" s="1"/>
  <c r="GG53" i="7"/>
  <c r="GN53" i="7" s="1"/>
  <c r="GG49" i="7"/>
  <c r="GN49" i="7" s="1"/>
  <c r="GG57" i="7"/>
  <c r="GN57" i="7" s="1"/>
  <c r="GG56" i="7"/>
  <c r="GN56" i="7" s="1"/>
  <c r="GG52" i="7"/>
  <c r="GN52" i="7" s="1"/>
  <c r="GG48" i="7"/>
  <c r="GN48" i="7" s="1"/>
  <c r="GG55" i="7"/>
  <c r="GN55" i="7" s="1"/>
  <c r="GG51" i="7"/>
  <c r="GN51" i="7" s="1"/>
  <c r="GG47" i="7"/>
  <c r="GN47" i="7" s="1"/>
  <c r="GG41" i="7"/>
  <c r="GN41" i="7" s="1"/>
  <c r="GG37" i="7"/>
  <c r="GN37" i="7" s="1"/>
  <c r="GG33" i="7"/>
  <c r="GN33" i="7" s="1"/>
  <c r="GG29" i="7"/>
  <c r="GN29" i="7" s="1"/>
  <c r="GG45" i="7"/>
  <c r="GN45" i="7" s="1"/>
  <c r="GG44" i="7"/>
  <c r="GN44" i="7" s="1"/>
  <c r="GG40" i="7"/>
  <c r="GN40" i="7" s="1"/>
  <c r="GG36" i="7"/>
  <c r="GN36" i="7" s="1"/>
  <c r="GG32" i="7"/>
  <c r="GN32" i="7" s="1"/>
  <c r="GG43" i="7"/>
  <c r="GN43" i="7" s="1"/>
  <c r="GG39" i="7"/>
  <c r="GN39" i="7" s="1"/>
  <c r="GG35" i="7"/>
  <c r="GN35" i="7" s="1"/>
  <c r="GG31" i="7"/>
  <c r="GN31" i="7" s="1"/>
  <c r="GG27" i="7"/>
  <c r="GN27" i="7" s="1"/>
  <c r="GG42" i="7"/>
  <c r="GN42" i="7" s="1"/>
  <c r="GG38" i="7"/>
  <c r="GN38" i="7" s="1"/>
  <c r="GG24" i="7"/>
  <c r="GN24" i="7" s="1"/>
  <c r="GG20" i="7"/>
  <c r="GN20" i="7" s="1"/>
  <c r="GG16" i="7"/>
  <c r="GN16" i="7" s="1"/>
  <c r="GG28" i="7"/>
  <c r="GN28" i="7" s="1"/>
  <c r="GG26" i="7"/>
  <c r="GN26" i="7" s="1"/>
  <c r="GG23" i="7"/>
  <c r="GN23" i="7" s="1"/>
  <c r="GG19" i="7"/>
  <c r="GN19" i="7" s="1"/>
  <c r="GG15" i="7"/>
  <c r="GN15" i="7" s="1"/>
  <c r="FO13" i="7"/>
  <c r="GG34" i="7"/>
  <c r="GN34" i="7" s="1"/>
  <c r="GG30" i="7"/>
  <c r="GN30" i="7" s="1"/>
  <c r="GG22" i="7"/>
  <c r="GN22" i="7" s="1"/>
  <c r="GG18" i="7"/>
  <c r="GN18" i="7" s="1"/>
  <c r="GG14" i="7"/>
  <c r="GN14" i="7" s="1"/>
  <c r="GG25" i="7"/>
  <c r="GN25" i="7" s="1"/>
  <c r="GG21" i="7"/>
  <c r="GN21" i="7" s="1"/>
  <c r="GG17" i="7"/>
  <c r="GN17" i="7" s="1"/>
  <c r="GG13" i="7"/>
  <c r="GD111" i="7"/>
  <c r="GD110" i="7"/>
  <c r="GD109" i="7"/>
  <c r="GD112" i="7"/>
  <c r="GD108" i="7"/>
  <c r="GD107" i="7"/>
  <c r="GD106" i="7"/>
  <c r="GD105" i="7"/>
  <c r="GD104" i="7"/>
  <c r="GD102" i="7"/>
  <c r="GD100" i="7"/>
  <c r="GD98" i="7"/>
  <c r="GD97" i="7"/>
  <c r="GD103" i="7"/>
  <c r="GD96" i="7"/>
  <c r="GD101" i="7"/>
  <c r="GD91" i="7"/>
  <c r="GD87" i="7"/>
  <c r="GD99" i="7"/>
  <c r="GD94" i="7"/>
  <c r="GD90" i="7"/>
  <c r="GD95" i="7"/>
  <c r="GD93" i="7"/>
  <c r="GD89" i="7"/>
  <c r="GD86" i="7"/>
  <c r="GD82" i="7"/>
  <c r="GD85" i="7"/>
  <c r="GD81" i="7"/>
  <c r="GD92" i="7"/>
  <c r="GD88" i="7"/>
  <c r="GD84" i="7"/>
  <c r="GD80" i="7"/>
  <c r="GD83" i="7"/>
  <c r="GD79" i="7"/>
  <c r="GD75" i="7"/>
  <c r="GD71" i="7"/>
  <c r="GD78" i="7"/>
  <c r="GD74" i="7"/>
  <c r="GD77" i="7"/>
  <c r="GD73" i="7"/>
  <c r="GD76" i="7"/>
  <c r="GD72" i="7"/>
  <c r="GD70" i="7"/>
  <c r="GD69" i="7"/>
  <c r="GD66" i="7"/>
  <c r="GD62" i="7"/>
  <c r="GD58" i="7"/>
  <c r="GD65" i="7"/>
  <c r="GD61" i="7"/>
  <c r="GD64" i="7"/>
  <c r="GD60" i="7"/>
  <c r="GD68" i="7"/>
  <c r="GD67" i="7"/>
  <c r="GD63" i="7"/>
  <c r="GD59" i="7"/>
  <c r="GD56" i="7"/>
  <c r="GD52" i="7"/>
  <c r="GD48" i="7"/>
  <c r="GD55" i="7"/>
  <c r="GD51" i="7"/>
  <c r="GD47" i="7"/>
  <c r="GD54" i="7"/>
  <c r="GD50" i="7"/>
  <c r="GD46" i="7"/>
  <c r="GD57" i="7"/>
  <c r="GD53" i="7"/>
  <c r="GD49" i="7"/>
  <c r="GD43" i="7"/>
  <c r="GD39" i="7"/>
  <c r="GD35" i="7"/>
  <c r="GD31" i="7"/>
  <c r="GD27" i="7"/>
  <c r="GD42" i="7"/>
  <c r="GD38" i="7"/>
  <c r="GD34" i="7"/>
  <c r="GD30" i="7"/>
  <c r="GD45" i="7"/>
  <c r="GD41" i="7"/>
  <c r="GD37" i="7"/>
  <c r="GD33" i="7"/>
  <c r="GD29" i="7"/>
  <c r="GD44" i="7"/>
  <c r="GD40" i="7"/>
  <c r="GD36" i="7"/>
  <c r="GD22" i="7"/>
  <c r="GD18" i="7"/>
  <c r="GD14" i="7"/>
  <c r="GD32" i="7"/>
  <c r="GD25" i="7"/>
  <c r="GD21" i="7"/>
  <c r="GD17" i="7"/>
  <c r="GD13" i="7"/>
  <c r="GD28" i="7"/>
  <c r="GD26" i="7"/>
  <c r="GD24" i="7"/>
  <c r="GD20" i="7"/>
  <c r="GD16" i="7"/>
  <c r="GD23" i="7"/>
  <c r="GD19" i="7"/>
  <c r="GD15" i="7"/>
  <c r="GE112" i="6"/>
  <c r="GE109" i="6"/>
  <c r="GE111" i="6"/>
  <c r="GE108" i="6"/>
  <c r="GE107" i="6"/>
  <c r="GE103" i="6"/>
  <c r="GE110" i="6"/>
  <c r="GE106" i="6"/>
  <c r="GE105" i="6"/>
  <c r="GE102" i="6"/>
  <c r="GE101" i="6"/>
  <c r="GE100" i="6"/>
  <c r="GE99" i="6"/>
  <c r="GE96" i="6"/>
  <c r="GE104" i="6"/>
  <c r="GE95" i="6"/>
  <c r="GE98" i="6"/>
  <c r="GE94" i="6"/>
  <c r="GE93" i="6"/>
  <c r="GE89" i="6"/>
  <c r="GE92" i="6"/>
  <c r="GE88" i="6"/>
  <c r="GE97" i="6"/>
  <c r="GE91" i="6"/>
  <c r="GE87" i="6"/>
  <c r="GE86" i="6"/>
  <c r="GE83" i="6"/>
  <c r="GE79" i="6"/>
  <c r="GE90" i="6"/>
  <c r="GE82" i="6"/>
  <c r="GE85" i="6"/>
  <c r="GE81" i="6"/>
  <c r="GE80" i="6"/>
  <c r="GE78" i="6"/>
  <c r="GE74" i="6"/>
  <c r="GE70" i="6"/>
  <c r="GE77" i="6"/>
  <c r="GE73" i="6"/>
  <c r="GE84" i="6"/>
  <c r="GE76" i="6"/>
  <c r="GE72" i="6"/>
  <c r="GE69" i="6"/>
  <c r="GE65" i="6"/>
  <c r="GE61" i="6"/>
  <c r="GE57" i="6"/>
  <c r="GE53" i="6"/>
  <c r="GE68" i="6"/>
  <c r="GE64" i="6"/>
  <c r="GE60" i="6"/>
  <c r="GE56" i="6"/>
  <c r="GE67" i="6"/>
  <c r="GE63" i="6"/>
  <c r="GE59" i="6"/>
  <c r="GE55" i="6"/>
  <c r="GE71" i="6"/>
  <c r="GE50" i="6"/>
  <c r="GE46" i="6"/>
  <c r="GE42" i="6"/>
  <c r="GE66" i="6"/>
  <c r="GE62" i="6"/>
  <c r="GE58" i="6"/>
  <c r="GE49" i="6"/>
  <c r="GE45" i="6"/>
  <c r="GE41" i="6"/>
  <c r="GE75" i="6"/>
  <c r="GE52" i="6"/>
  <c r="GE48" i="6"/>
  <c r="GE44" i="6"/>
  <c r="GE40" i="6"/>
  <c r="GE39" i="6"/>
  <c r="GE35" i="6"/>
  <c r="GE31" i="6"/>
  <c r="GE27" i="6"/>
  <c r="GE23" i="6"/>
  <c r="GE34" i="6"/>
  <c r="GE30" i="6"/>
  <c r="GE26" i="6"/>
  <c r="GE22" i="6"/>
  <c r="GE51" i="6"/>
  <c r="GE47" i="6"/>
  <c r="GE43" i="6"/>
  <c r="GE37" i="6"/>
  <c r="GE33" i="6"/>
  <c r="GE29" i="6"/>
  <c r="GE25" i="6"/>
  <c r="GE54" i="6"/>
  <c r="GE21" i="6"/>
  <c r="GE19" i="6"/>
  <c r="GE15" i="6"/>
  <c r="GE38" i="6"/>
  <c r="GE18" i="6"/>
  <c r="GE14" i="6"/>
  <c r="GE36" i="6"/>
  <c r="GE32" i="6"/>
  <c r="GE28" i="6"/>
  <c r="GE24" i="6"/>
  <c r="GE20" i="6"/>
  <c r="GE17" i="6"/>
  <c r="GE13" i="6"/>
  <c r="GE16" i="6"/>
  <c r="GD111" i="6"/>
  <c r="GD112" i="6"/>
  <c r="GD110" i="6"/>
  <c r="GD109" i="6"/>
  <c r="GD108" i="6"/>
  <c r="GD104" i="6"/>
  <c r="GD103" i="6"/>
  <c r="GD107" i="6"/>
  <c r="GD106" i="6"/>
  <c r="GD99" i="6"/>
  <c r="GD102" i="6"/>
  <c r="GD105" i="6"/>
  <c r="GD101" i="6"/>
  <c r="GD100" i="6"/>
  <c r="GD97" i="6"/>
  <c r="GD96" i="6"/>
  <c r="GD95" i="6"/>
  <c r="GD90" i="6"/>
  <c r="GD98" i="6"/>
  <c r="GD93" i="6"/>
  <c r="GD89" i="6"/>
  <c r="GD94" i="6"/>
  <c r="GD92" i="6"/>
  <c r="GD88" i="6"/>
  <c r="GD84" i="6"/>
  <c r="GD80" i="6"/>
  <c r="GD87" i="6"/>
  <c r="GD86" i="6"/>
  <c r="GD83" i="6"/>
  <c r="GD91" i="6"/>
  <c r="GD82" i="6"/>
  <c r="GD75" i="6"/>
  <c r="GD71" i="6"/>
  <c r="GD85" i="6"/>
  <c r="GD81" i="6"/>
  <c r="GD78" i="6"/>
  <c r="GD74" i="6"/>
  <c r="GD70" i="6"/>
  <c r="GD77" i="6"/>
  <c r="GD73" i="6"/>
  <c r="GD69" i="6"/>
  <c r="GD66" i="6"/>
  <c r="GD62" i="6"/>
  <c r="GD58" i="6"/>
  <c r="GD54" i="6"/>
  <c r="GD65" i="6"/>
  <c r="GD61" i="6"/>
  <c r="GD57" i="6"/>
  <c r="GD76" i="6"/>
  <c r="GD72" i="6"/>
  <c r="GD68" i="6"/>
  <c r="GD64" i="6"/>
  <c r="GD60" i="6"/>
  <c r="GD56" i="6"/>
  <c r="GD67" i="6"/>
  <c r="GD63" i="6"/>
  <c r="GD59" i="6"/>
  <c r="GD55" i="6"/>
  <c r="GD51" i="6"/>
  <c r="GD47" i="6"/>
  <c r="GD43" i="6"/>
  <c r="GD39" i="6"/>
  <c r="GD79" i="6"/>
  <c r="GD50" i="6"/>
  <c r="GD46" i="6"/>
  <c r="GD42" i="6"/>
  <c r="GD38" i="6"/>
  <c r="GD53" i="6"/>
  <c r="GD49" i="6"/>
  <c r="GD45" i="6"/>
  <c r="GD41" i="6"/>
  <c r="GD36" i="6"/>
  <c r="GD32" i="6"/>
  <c r="GD28" i="6"/>
  <c r="GD24" i="6"/>
  <c r="GD20" i="6"/>
  <c r="GD52" i="6"/>
  <c r="GD48" i="6"/>
  <c r="GD44" i="6"/>
  <c r="GD40" i="6"/>
  <c r="GD35" i="6"/>
  <c r="GD31" i="6"/>
  <c r="GD27" i="6"/>
  <c r="GD23" i="6"/>
  <c r="GD34" i="6"/>
  <c r="GD30" i="6"/>
  <c r="GD26" i="6"/>
  <c r="GD16" i="6"/>
  <c r="GD33" i="6"/>
  <c r="GD29" i="6"/>
  <c r="GD25" i="6"/>
  <c r="GD21" i="6"/>
  <c r="GD19" i="6"/>
  <c r="GD15" i="6"/>
  <c r="GD37" i="6"/>
  <c r="GD22" i="6"/>
  <c r="GD18" i="6"/>
  <c r="GD14" i="6"/>
  <c r="GD17" i="6"/>
  <c r="GD13" i="6"/>
  <c r="HG111" i="6"/>
  <c r="HN111" i="6" s="1"/>
  <c r="HG110" i="6"/>
  <c r="HN110" i="6" s="1"/>
  <c r="HG112" i="6"/>
  <c r="HN112" i="6" s="1"/>
  <c r="HG109" i="6"/>
  <c r="HN109" i="6" s="1"/>
  <c r="HG108" i="6"/>
  <c r="HN108" i="6" s="1"/>
  <c r="HG104" i="6"/>
  <c r="HN104" i="6" s="1"/>
  <c r="HG103" i="6"/>
  <c r="HN103" i="6" s="1"/>
  <c r="HG107" i="6"/>
  <c r="HN107" i="6" s="1"/>
  <c r="HG106" i="6"/>
  <c r="HN106" i="6" s="1"/>
  <c r="HG99" i="6"/>
  <c r="HN99" i="6" s="1"/>
  <c r="HG102" i="6"/>
  <c r="HN102" i="6" s="1"/>
  <c r="HG105" i="6"/>
  <c r="HN105" i="6" s="1"/>
  <c r="HG101" i="6"/>
  <c r="HN101" i="6" s="1"/>
  <c r="HG100" i="6"/>
  <c r="HN100" i="6" s="1"/>
  <c r="HG97" i="6"/>
  <c r="HN97" i="6" s="1"/>
  <c r="HG96" i="6"/>
  <c r="HN96" i="6" s="1"/>
  <c r="HG95" i="6"/>
  <c r="HN95" i="6" s="1"/>
  <c r="HG90" i="6"/>
  <c r="HN90" i="6" s="1"/>
  <c r="HG98" i="6"/>
  <c r="HN98" i="6" s="1"/>
  <c r="HG93" i="6"/>
  <c r="HN93" i="6" s="1"/>
  <c r="HG89" i="6"/>
  <c r="HN89" i="6" s="1"/>
  <c r="HG94" i="6"/>
  <c r="HN94" i="6" s="1"/>
  <c r="HG92" i="6"/>
  <c r="HN92" i="6" s="1"/>
  <c r="HG88" i="6"/>
  <c r="HN88" i="6" s="1"/>
  <c r="HG84" i="6"/>
  <c r="HN84" i="6" s="1"/>
  <c r="HG80" i="6"/>
  <c r="HN80" i="6" s="1"/>
  <c r="HG87" i="6"/>
  <c r="HN87" i="6" s="1"/>
  <c r="HG86" i="6"/>
  <c r="HN86" i="6" s="1"/>
  <c r="HG83" i="6"/>
  <c r="HN83" i="6" s="1"/>
  <c r="HG91" i="6"/>
  <c r="HN91" i="6" s="1"/>
  <c r="HG82" i="6"/>
  <c r="HN82" i="6" s="1"/>
  <c r="HG75" i="6"/>
  <c r="HN75" i="6" s="1"/>
  <c r="HG71" i="6"/>
  <c r="HN71" i="6" s="1"/>
  <c r="HG85" i="6"/>
  <c r="HN85" i="6" s="1"/>
  <c r="HG81" i="6"/>
  <c r="HN81" i="6" s="1"/>
  <c r="HG78" i="6"/>
  <c r="HN78" i="6" s="1"/>
  <c r="HG74" i="6"/>
  <c r="HN74" i="6" s="1"/>
  <c r="HG70" i="6"/>
  <c r="HN70" i="6" s="1"/>
  <c r="HG77" i="6"/>
  <c r="HN77" i="6" s="1"/>
  <c r="HG73" i="6"/>
  <c r="HN73" i="6" s="1"/>
  <c r="HG69" i="6"/>
  <c r="HN69" i="6" s="1"/>
  <c r="HG79" i="6"/>
  <c r="HN79" i="6" s="1"/>
  <c r="HG66" i="6"/>
  <c r="HN66" i="6" s="1"/>
  <c r="HG62" i="6"/>
  <c r="HN62" i="6" s="1"/>
  <c r="HG58" i="6"/>
  <c r="HN58" i="6" s="1"/>
  <c r="HG54" i="6"/>
  <c r="HN54" i="6" s="1"/>
  <c r="HG65" i="6"/>
  <c r="HN65" i="6" s="1"/>
  <c r="HG61" i="6"/>
  <c r="HN61" i="6" s="1"/>
  <c r="HG57" i="6"/>
  <c r="HN57" i="6" s="1"/>
  <c r="HG76" i="6"/>
  <c r="HN76" i="6" s="1"/>
  <c r="HG72" i="6"/>
  <c r="HN72" i="6" s="1"/>
  <c r="HG68" i="6"/>
  <c r="HN68" i="6" s="1"/>
  <c r="HG64" i="6"/>
  <c r="HN64" i="6" s="1"/>
  <c r="HG60" i="6"/>
  <c r="HN60" i="6" s="1"/>
  <c r="HG56" i="6"/>
  <c r="HN56" i="6" s="1"/>
  <c r="HG67" i="6"/>
  <c r="HN67" i="6" s="1"/>
  <c r="HG63" i="6"/>
  <c r="HN63" i="6" s="1"/>
  <c r="HG59" i="6"/>
  <c r="HN59" i="6" s="1"/>
  <c r="HG55" i="6"/>
  <c r="HN55" i="6" s="1"/>
  <c r="HG51" i="6"/>
  <c r="HN51" i="6" s="1"/>
  <c r="HG47" i="6"/>
  <c r="HN47" i="6" s="1"/>
  <c r="HG43" i="6"/>
  <c r="HN43" i="6" s="1"/>
  <c r="HG39" i="6"/>
  <c r="HN39" i="6" s="1"/>
  <c r="HG50" i="6"/>
  <c r="HN50" i="6" s="1"/>
  <c r="HG46" i="6"/>
  <c r="HN46" i="6" s="1"/>
  <c r="HG42" i="6"/>
  <c r="HN42" i="6" s="1"/>
  <c r="HG38" i="6"/>
  <c r="HN38" i="6" s="1"/>
  <c r="HG53" i="6"/>
  <c r="HN53" i="6" s="1"/>
  <c r="HG49" i="6"/>
  <c r="HN49" i="6" s="1"/>
  <c r="HG45" i="6"/>
  <c r="HN45" i="6" s="1"/>
  <c r="HG41" i="6"/>
  <c r="HN41" i="6" s="1"/>
  <c r="HG36" i="6"/>
  <c r="HN36" i="6" s="1"/>
  <c r="HG32" i="6"/>
  <c r="HN32" i="6" s="1"/>
  <c r="HG28" i="6"/>
  <c r="HN28" i="6" s="1"/>
  <c r="HG24" i="6"/>
  <c r="HN24" i="6" s="1"/>
  <c r="HG20" i="6"/>
  <c r="HN20" i="6" s="1"/>
  <c r="HG52" i="6"/>
  <c r="HN52" i="6" s="1"/>
  <c r="HG48" i="6"/>
  <c r="HN48" i="6" s="1"/>
  <c r="HG44" i="6"/>
  <c r="HN44" i="6" s="1"/>
  <c r="HG40" i="6"/>
  <c r="HN40" i="6" s="1"/>
  <c r="HG35" i="6"/>
  <c r="HN35" i="6" s="1"/>
  <c r="HG31" i="6"/>
  <c r="HN31" i="6" s="1"/>
  <c r="HG27" i="6"/>
  <c r="HN27" i="6" s="1"/>
  <c r="HG23" i="6"/>
  <c r="HN23" i="6" s="1"/>
  <c r="HG34" i="6"/>
  <c r="HN34" i="6" s="1"/>
  <c r="HG30" i="6"/>
  <c r="HN30" i="6" s="1"/>
  <c r="HG26" i="6"/>
  <c r="HN26" i="6" s="1"/>
  <c r="HG16" i="6"/>
  <c r="HN16" i="6" s="1"/>
  <c r="HG33" i="6"/>
  <c r="HN33" i="6" s="1"/>
  <c r="HG29" i="6"/>
  <c r="HN29" i="6" s="1"/>
  <c r="HG25" i="6"/>
  <c r="HN25" i="6" s="1"/>
  <c r="HG21" i="6"/>
  <c r="HN21" i="6" s="1"/>
  <c r="HG19" i="6"/>
  <c r="HN19" i="6" s="1"/>
  <c r="HG15" i="6"/>
  <c r="HN15" i="6" s="1"/>
  <c r="GO13" i="6"/>
  <c r="HG37" i="6"/>
  <c r="HN37" i="6" s="1"/>
  <c r="HG22" i="6"/>
  <c r="HN22" i="6" s="1"/>
  <c r="HG18" i="6"/>
  <c r="HN18" i="6" s="1"/>
  <c r="HG14" i="6"/>
  <c r="HN14" i="6" s="1"/>
  <c r="HG17" i="6"/>
  <c r="HN17" i="6" s="1"/>
  <c r="HG13" i="6"/>
  <c r="HB111" i="6"/>
  <c r="HK111" i="6" s="1"/>
  <c r="HB110" i="6"/>
  <c r="HK110" i="6" s="1"/>
  <c r="HB112" i="6"/>
  <c r="HK112" i="6" s="1"/>
  <c r="HB109" i="6"/>
  <c r="HK109" i="6" s="1"/>
  <c r="HB108" i="6"/>
  <c r="HK108" i="6" s="1"/>
  <c r="HB104" i="6"/>
  <c r="HK104" i="6" s="1"/>
  <c r="HB103" i="6"/>
  <c r="HK103" i="6" s="1"/>
  <c r="HB106" i="6"/>
  <c r="HK106" i="6" s="1"/>
  <c r="HB107" i="6"/>
  <c r="HK107" i="6" s="1"/>
  <c r="HB99" i="6"/>
  <c r="HK99" i="6" s="1"/>
  <c r="HB102" i="6"/>
  <c r="HK102" i="6" s="1"/>
  <c r="HB101" i="6"/>
  <c r="HK101" i="6" s="1"/>
  <c r="HB97" i="6"/>
  <c r="HK97" i="6" s="1"/>
  <c r="HB100" i="6"/>
  <c r="HK100" i="6" s="1"/>
  <c r="HB96" i="6"/>
  <c r="HK96" i="6" s="1"/>
  <c r="HB95" i="6"/>
  <c r="HK95" i="6" s="1"/>
  <c r="HB94" i="6"/>
  <c r="HK94" i="6" s="1"/>
  <c r="HB90" i="6"/>
  <c r="HK90" i="6" s="1"/>
  <c r="HB105" i="6"/>
  <c r="HK105" i="6" s="1"/>
  <c r="HB93" i="6"/>
  <c r="HK93" i="6" s="1"/>
  <c r="HB89" i="6"/>
  <c r="HK89" i="6" s="1"/>
  <c r="HB98" i="6"/>
  <c r="HK98" i="6" s="1"/>
  <c r="HB92" i="6"/>
  <c r="HK92" i="6" s="1"/>
  <c r="HB88" i="6"/>
  <c r="HK88" i="6" s="1"/>
  <c r="HB84" i="6"/>
  <c r="HK84" i="6" s="1"/>
  <c r="HB80" i="6"/>
  <c r="HK80" i="6" s="1"/>
  <c r="HB83" i="6"/>
  <c r="HK83" i="6" s="1"/>
  <c r="HB87" i="6"/>
  <c r="HK87" i="6" s="1"/>
  <c r="HB82" i="6"/>
  <c r="HK82" i="6" s="1"/>
  <c r="HB75" i="6"/>
  <c r="HK75" i="6" s="1"/>
  <c r="HB71" i="6"/>
  <c r="HK71" i="6" s="1"/>
  <c r="HB79" i="6"/>
  <c r="HK79" i="6" s="1"/>
  <c r="HB78" i="6"/>
  <c r="HK78" i="6" s="1"/>
  <c r="HB74" i="6"/>
  <c r="HK74" i="6" s="1"/>
  <c r="HB70" i="6"/>
  <c r="HK70" i="6" s="1"/>
  <c r="HB91" i="6"/>
  <c r="HK91" i="6" s="1"/>
  <c r="HB86" i="6"/>
  <c r="HK86" i="6" s="1"/>
  <c r="HB85" i="6"/>
  <c r="HK85" i="6" s="1"/>
  <c r="HB81" i="6"/>
  <c r="HK81" i="6" s="1"/>
  <c r="HB77" i="6"/>
  <c r="HK77" i="6" s="1"/>
  <c r="HB73" i="6"/>
  <c r="HK73" i="6" s="1"/>
  <c r="HB69" i="6"/>
  <c r="HK69" i="6" s="1"/>
  <c r="HB66" i="6"/>
  <c r="HK66" i="6" s="1"/>
  <c r="HB62" i="6"/>
  <c r="HK62" i="6" s="1"/>
  <c r="HB58" i="6"/>
  <c r="HK58" i="6" s="1"/>
  <c r="HB54" i="6"/>
  <c r="HK54" i="6" s="1"/>
  <c r="HB65" i="6"/>
  <c r="HK65" i="6" s="1"/>
  <c r="HB61" i="6"/>
  <c r="HK61" i="6" s="1"/>
  <c r="HB57" i="6"/>
  <c r="HK57" i="6" s="1"/>
  <c r="HB68" i="6"/>
  <c r="HK68" i="6" s="1"/>
  <c r="HB64" i="6"/>
  <c r="HK64" i="6" s="1"/>
  <c r="HB60" i="6"/>
  <c r="HK60" i="6" s="1"/>
  <c r="HB56" i="6"/>
  <c r="HK56" i="6" s="1"/>
  <c r="HB53" i="6"/>
  <c r="HK53" i="6" s="1"/>
  <c r="HB51" i="6"/>
  <c r="HK51" i="6" s="1"/>
  <c r="HB47" i="6"/>
  <c r="HK47" i="6" s="1"/>
  <c r="HB43" i="6"/>
  <c r="HK43" i="6" s="1"/>
  <c r="HB39" i="6"/>
  <c r="HK39" i="6" s="1"/>
  <c r="HB76" i="6"/>
  <c r="HK76" i="6" s="1"/>
  <c r="HB67" i="6"/>
  <c r="HK67" i="6" s="1"/>
  <c r="HB63" i="6"/>
  <c r="HK63" i="6" s="1"/>
  <c r="HB59" i="6"/>
  <c r="HK59" i="6" s="1"/>
  <c r="HB55" i="6"/>
  <c r="HK55" i="6" s="1"/>
  <c r="HB50" i="6"/>
  <c r="HK50" i="6" s="1"/>
  <c r="HB46" i="6"/>
  <c r="HK46" i="6" s="1"/>
  <c r="HB42" i="6"/>
  <c r="HK42" i="6" s="1"/>
  <c r="HB38" i="6"/>
  <c r="HK38" i="6" s="1"/>
  <c r="HB49" i="6"/>
  <c r="HK49" i="6" s="1"/>
  <c r="HB45" i="6"/>
  <c r="HK45" i="6" s="1"/>
  <c r="HB41" i="6"/>
  <c r="HK41" i="6" s="1"/>
  <c r="HB72" i="6"/>
  <c r="HK72" i="6" s="1"/>
  <c r="HB36" i="6"/>
  <c r="HK36" i="6" s="1"/>
  <c r="HB32" i="6"/>
  <c r="HK32" i="6" s="1"/>
  <c r="HB28" i="6"/>
  <c r="HK28" i="6" s="1"/>
  <c r="HB24" i="6"/>
  <c r="HK24" i="6" s="1"/>
  <c r="HB20" i="6"/>
  <c r="HK20" i="6" s="1"/>
  <c r="HB35" i="6"/>
  <c r="HK35" i="6" s="1"/>
  <c r="HB31" i="6"/>
  <c r="HK31" i="6" s="1"/>
  <c r="HB27" i="6"/>
  <c r="HK27" i="6" s="1"/>
  <c r="HB23" i="6"/>
  <c r="HK23" i="6" s="1"/>
  <c r="HB52" i="6"/>
  <c r="HK52" i="6" s="1"/>
  <c r="HB48" i="6"/>
  <c r="HK48" i="6" s="1"/>
  <c r="HB44" i="6"/>
  <c r="HK44" i="6" s="1"/>
  <c r="HB34" i="6"/>
  <c r="HK34" i="6" s="1"/>
  <c r="HB30" i="6"/>
  <c r="HK30" i="6" s="1"/>
  <c r="HB26" i="6"/>
  <c r="HK26" i="6" s="1"/>
  <c r="HB40" i="6"/>
  <c r="HK40" i="6" s="1"/>
  <c r="HB22" i="6"/>
  <c r="HK22" i="6" s="1"/>
  <c r="HB16" i="6"/>
  <c r="HK16" i="6" s="1"/>
  <c r="GL13" i="6"/>
  <c r="HB19" i="6"/>
  <c r="HK19" i="6" s="1"/>
  <c r="HB15" i="6"/>
  <c r="HK15" i="6" s="1"/>
  <c r="HB33" i="6"/>
  <c r="HK33" i="6" s="1"/>
  <c r="HB29" i="6"/>
  <c r="HK29" i="6" s="1"/>
  <c r="HB25" i="6"/>
  <c r="HK25" i="6" s="1"/>
  <c r="HB18" i="6"/>
  <c r="HK18" i="6" s="1"/>
  <c r="HB14" i="6"/>
  <c r="HK14" i="6" s="1"/>
  <c r="HB37" i="6"/>
  <c r="HK37" i="6" s="1"/>
  <c r="HB21" i="6"/>
  <c r="HK21" i="6" s="1"/>
  <c r="HB17" i="6"/>
  <c r="HK17" i="6" s="1"/>
  <c r="HB13" i="6"/>
  <c r="GG112" i="6"/>
  <c r="GN112" i="6" s="1"/>
  <c r="GG111" i="6"/>
  <c r="GN111" i="6" s="1"/>
  <c r="GG110" i="6"/>
  <c r="GN110" i="6" s="1"/>
  <c r="GG108" i="6"/>
  <c r="GN108" i="6" s="1"/>
  <c r="GG109" i="6"/>
  <c r="GN109" i="6" s="1"/>
  <c r="GG107" i="6"/>
  <c r="GN107" i="6" s="1"/>
  <c r="GG106" i="6"/>
  <c r="GN106" i="6" s="1"/>
  <c r="GG105" i="6"/>
  <c r="GN105" i="6" s="1"/>
  <c r="GG104" i="6"/>
  <c r="GN104" i="6" s="1"/>
  <c r="GG101" i="6"/>
  <c r="GN101" i="6" s="1"/>
  <c r="GG100" i="6"/>
  <c r="GN100" i="6" s="1"/>
  <c r="GG103" i="6"/>
  <c r="GN103" i="6" s="1"/>
  <c r="GG99" i="6"/>
  <c r="GN99" i="6" s="1"/>
  <c r="GG95" i="6"/>
  <c r="GN95" i="6" s="1"/>
  <c r="GG98" i="6"/>
  <c r="GN98" i="6" s="1"/>
  <c r="GG94" i="6"/>
  <c r="GN94" i="6" s="1"/>
  <c r="GG102" i="6"/>
  <c r="GN102" i="6" s="1"/>
  <c r="GG97" i="6"/>
  <c r="GN97" i="6" s="1"/>
  <c r="GG92" i="6"/>
  <c r="GN92" i="6" s="1"/>
  <c r="GG88" i="6"/>
  <c r="GN88" i="6" s="1"/>
  <c r="GG96" i="6"/>
  <c r="GN96" i="6" s="1"/>
  <c r="GG91" i="6"/>
  <c r="GN91" i="6" s="1"/>
  <c r="GG87" i="6"/>
  <c r="GN87" i="6" s="1"/>
  <c r="GG90" i="6"/>
  <c r="GN90" i="6" s="1"/>
  <c r="GG86" i="6"/>
  <c r="GN86" i="6" s="1"/>
  <c r="GG82" i="6"/>
  <c r="GN82" i="6" s="1"/>
  <c r="GG85" i="6"/>
  <c r="GN85" i="6" s="1"/>
  <c r="GG81" i="6"/>
  <c r="GN81" i="6" s="1"/>
  <c r="GG89" i="6"/>
  <c r="GN89" i="6" s="1"/>
  <c r="GG84" i="6"/>
  <c r="GN84" i="6" s="1"/>
  <c r="GG80" i="6"/>
  <c r="GN80" i="6" s="1"/>
  <c r="GG93" i="6"/>
  <c r="GN93" i="6" s="1"/>
  <c r="GG77" i="6"/>
  <c r="GN77" i="6" s="1"/>
  <c r="GG73" i="6"/>
  <c r="GN73" i="6" s="1"/>
  <c r="GG69" i="6"/>
  <c r="GN69" i="6" s="1"/>
  <c r="GG76" i="6"/>
  <c r="GN76" i="6" s="1"/>
  <c r="GG72" i="6"/>
  <c r="GN72" i="6" s="1"/>
  <c r="GG83" i="6"/>
  <c r="GN83" i="6" s="1"/>
  <c r="GG79" i="6"/>
  <c r="GN79" i="6" s="1"/>
  <c r="GG75" i="6"/>
  <c r="GN75" i="6" s="1"/>
  <c r="GG71" i="6"/>
  <c r="GN71" i="6" s="1"/>
  <c r="GG68" i="6"/>
  <c r="GN68" i="6" s="1"/>
  <c r="GG64" i="6"/>
  <c r="GN64" i="6" s="1"/>
  <c r="GG60" i="6"/>
  <c r="GN60" i="6" s="1"/>
  <c r="GG56" i="6"/>
  <c r="GN56" i="6" s="1"/>
  <c r="GG67" i="6"/>
  <c r="GN67" i="6" s="1"/>
  <c r="GG63" i="6"/>
  <c r="GN63" i="6" s="1"/>
  <c r="GG59" i="6"/>
  <c r="GN59" i="6" s="1"/>
  <c r="GG55" i="6"/>
  <c r="GN55" i="6" s="1"/>
  <c r="GG66" i="6"/>
  <c r="GN66" i="6" s="1"/>
  <c r="GG62" i="6"/>
  <c r="GN62" i="6" s="1"/>
  <c r="GG58" i="6"/>
  <c r="GN58" i="6" s="1"/>
  <c r="GG54" i="6"/>
  <c r="GN54" i="6" s="1"/>
  <c r="GG78" i="6"/>
  <c r="GN78" i="6" s="1"/>
  <c r="GG70" i="6"/>
  <c r="GN70" i="6" s="1"/>
  <c r="GG49" i="6"/>
  <c r="GN49" i="6" s="1"/>
  <c r="GG45" i="6"/>
  <c r="GN45" i="6" s="1"/>
  <c r="GG41" i="6"/>
  <c r="GN41" i="6" s="1"/>
  <c r="GG65" i="6"/>
  <c r="GN65" i="6" s="1"/>
  <c r="GG61" i="6"/>
  <c r="GN61" i="6" s="1"/>
  <c r="GG57" i="6"/>
  <c r="GN57" i="6" s="1"/>
  <c r="GG53" i="6"/>
  <c r="GN53" i="6" s="1"/>
  <c r="GG52" i="6"/>
  <c r="GN52" i="6" s="1"/>
  <c r="GG48" i="6"/>
  <c r="GN48" i="6" s="1"/>
  <c r="GG44" i="6"/>
  <c r="GN44" i="6" s="1"/>
  <c r="GG40" i="6"/>
  <c r="GN40" i="6" s="1"/>
  <c r="GG74" i="6"/>
  <c r="GN74" i="6" s="1"/>
  <c r="GG51" i="6"/>
  <c r="GN51" i="6" s="1"/>
  <c r="GG47" i="6"/>
  <c r="GN47" i="6" s="1"/>
  <c r="GG43" i="6"/>
  <c r="GN43" i="6" s="1"/>
  <c r="GG34" i="6"/>
  <c r="GN34" i="6" s="1"/>
  <c r="GG30" i="6"/>
  <c r="GN30" i="6" s="1"/>
  <c r="GG26" i="6"/>
  <c r="GN26" i="6" s="1"/>
  <c r="GG22" i="6"/>
  <c r="GN22" i="6" s="1"/>
  <c r="GG50" i="6"/>
  <c r="GN50" i="6" s="1"/>
  <c r="GG46" i="6"/>
  <c r="GN46" i="6" s="1"/>
  <c r="GG42" i="6"/>
  <c r="GN42" i="6" s="1"/>
  <c r="GG37" i="6"/>
  <c r="GN37" i="6" s="1"/>
  <c r="GG33" i="6"/>
  <c r="GN33" i="6" s="1"/>
  <c r="GG29" i="6"/>
  <c r="GN29" i="6" s="1"/>
  <c r="GG25" i="6"/>
  <c r="GN25" i="6" s="1"/>
  <c r="GG21" i="6"/>
  <c r="GN21" i="6" s="1"/>
  <c r="GG38" i="6"/>
  <c r="GN38" i="6" s="1"/>
  <c r="GG36" i="6"/>
  <c r="GN36" i="6" s="1"/>
  <c r="GG32" i="6"/>
  <c r="GN32" i="6" s="1"/>
  <c r="GG28" i="6"/>
  <c r="GN28" i="6" s="1"/>
  <c r="GG24" i="6"/>
  <c r="GN24" i="6" s="1"/>
  <c r="GG18" i="6"/>
  <c r="GN18" i="6" s="1"/>
  <c r="GG14" i="6"/>
  <c r="GN14" i="6" s="1"/>
  <c r="GG35" i="6"/>
  <c r="GN35" i="6" s="1"/>
  <c r="GG31" i="6"/>
  <c r="GN31" i="6" s="1"/>
  <c r="GG27" i="6"/>
  <c r="GN27" i="6" s="1"/>
  <c r="GG20" i="6"/>
  <c r="GN20" i="6" s="1"/>
  <c r="GG17" i="6"/>
  <c r="GN17" i="6" s="1"/>
  <c r="GG13" i="6"/>
  <c r="GG39" i="6"/>
  <c r="GN39" i="6" s="1"/>
  <c r="GG23" i="6"/>
  <c r="GN23" i="6" s="1"/>
  <c r="GG16" i="6"/>
  <c r="GN16" i="6" s="1"/>
  <c r="GG19" i="6"/>
  <c r="GN19" i="6" s="1"/>
  <c r="GG15" i="6"/>
  <c r="GN15" i="6" s="1"/>
  <c r="FO13" i="6"/>
  <c r="HG14" i="5"/>
  <c r="HN14" i="5" s="1"/>
  <c r="HG16" i="5"/>
  <c r="HN16" i="5" s="1"/>
  <c r="HG15" i="5"/>
  <c r="HN15" i="5" s="1"/>
  <c r="HG20" i="5"/>
  <c r="HN20" i="5" s="1"/>
  <c r="HG21" i="5"/>
  <c r="HN21" i="5" s="1"/>
  <c r="HG23" i="5"/>
  <c r="HN23" i="5" s="1"/>
  <c r="HG24" i="5"/>
  <c r="HN24" i="5" s="1"/>
  <c r="HG18" i="5"/>
  <c r="HN18" i="5" s="1"/>
  <c r="HG27" i="5"/>
  <c r="HN27" i="5" s="1"/>
  <c r="HG31" i="5"/>
  <c r="HN31" i="5" s="1"/>
  <c r="HG17" i="5"/>
  <c r="HN17" i="5" s="1"/>
  <c r="HG19" i="5"/>
  <c r="HN19" i="5" s="1"/>
  <c r="HG22" i="5"/>
  <c r="HN22" i="5" s="1"/>
  <c r="HG28" i="5"/>
  <c r="HN28" i="5" s="1"/>
  <c r="HG32" i="5"/>
  <c r="HN32" i="5" s="1"/>
  <c r="HG25" i="5"/>
  <c r="HN25" i="5" s="1"/>
  <c r="HG30" i="5"/>
  <c r="HN30" i="5" s="1"/>
  <c r="HG34" i="5"/>
  <c r="HN34" i="5" s="1"/>
  <c r="HG35" i="5"/>
  <c r="HN35" i="5" s="1"/>
  <c r="HG29" i="5"/>
  <c r="HN29" i="5" s="1"/>
  <c r="HG38" i="5"/>
  <c r="HN38" i="5" s="1"/>
  <c r="HG42" i="5"/>
  <c r="HN42" i="5" s="1"/>
  <c r="HG36" i="5"/>
  <c r="HN36" i="5" s="1"/>
  <c r="HG39" i="5"/>
  <c r="HN39" i="5" s="1"/>
  <c r="HG43" i="5"/>
  <c r="HN43" i="5" s="1"/>
  <c r="HG37" i="5"/>
  <c r="HN37" i="5" s="1"/>
  <c r="HG45" i="5"/>
  <c r="HN45" i="5" s="1"/>
  <c r="HG49" i="5"/>
  <c r="HN49" i="5" s="1"/>
  <c r="HG40" i="5"/>
  <c r="HN40" i="5" s="1"/>
  <c r="HG46" i="5"/>
  <c r="HN46" i="5" s="1"/>
  <c r="HG50" i="5"/>
  <c r="HN50" i="5" s="1"/>
  <c r="HG26" i="5"/>
  <c r="HN26" i="5" s="1"/>
  <c r="HG33" i="5"/>
  <c r="HN33" i="5" s="1"/>
  <c r="HG41" i="5"/>
  <c r="HN41" i="5" s="1"/>
  <c r="HG47" i="5"/>
  <c r="HN47" i="5" s="1"/>
  <c r="HG48" i="5"/>
  <c r="HN48" i="5" s="1"/>
  <c r="HG54" i="5"/>
  <c r="HN54" i="5" s="1"/>
  <c r="HG58" i="5"/>
  <c r="HN58" i="5" s="1"/>
  <c r="HG55" i="5"/>
  <c r="HN55" i="5" s="1"/>
  <c r="HG52" i="5"/>
  <c r="HN52" i="5" s="1"/>
  <c r="HG60" i="5"/>
  <c r="HN60" i="5" s="1"/>
  <c r="HG64" i="5"/>
  <c r="HN64" i="5" s="1"/>
  <c r="HG68" i="5"/>
  <c r="HN68" i="5" s="1"/>
  <c r="HG72" i="5"/>
  <c r="HN72" i="5" s="1"/>
  <c r="HG51" i="5"/>
  <c r="HN51" i="5" s="1"/>
  <c r="HG61" i="5"/>
  <c r="HN61" i="5" s="1"/>
  <c r="HG65" i="5"/>
  <c r="HN65" i="5" s="1"/>
  <c r="HG56" i="5"/>
  <c r="HN56" i="5" s="1"/>
  <c r="HG59" i="5"/>
  <c r="HN59" i="5" s="1"/>
  <c r="HG62" i="5"/>
  <c r="HN62" i="5" s="1"/>
  <c r="HG66" i="5"/>
  <c r="HN66" i="5" s="1"/>
  <c r="HG70" i="5"/>
  <c r="HN70" i="5" s="1"/>
  <c r="HG74" i="5"/>
  <c r="HN74" i="5" s="1"/>
  <c r="HG44" i="5"/>
  <c r="HN44" i="5" s="1"/>
  <c r="HG53" i="5"/>
  <c r="HN53" i="5" s="1"/>
  <c r="HG75" i="5"/>
  <c r="HN75" i="5" s="1"/>
  <c r="HG79" i="5"/>
  <c r="HN79" i="5" s="1"/>
  <c r="HG83" i="5"/>
  <c r="HN83" i="5" s="1"/>
  <c r="HG87" i="5"/>
  <c r="HN87" i="5" s="1"/>
  <c r="HG67" i="5"/>
  <c r="HN67" i="5" s="1"/>
  <c r="HG71" i="5"/>
  <c r="HN71" i="5" s="1"/>
  <c r="HG76" i="5"/>
  <c r="HN76" i="5" s="1"/>
  <c r="HG80" i="5"/>
  <c r="HN80" i="5" s="1"/>
  <c r="HG84" i="5"/>
  <c r="HN84" i="5" s="1"/>
  <c r="HG88" i="5"/>
  <c r="HN88" i="5" s="1"/>
  <c r="HG57" i="5"/>
  <c r="HN57" i="5" s="1"/>
  <c r="HG63" i="5"/>
  <c r="HN63" i="5" s="1"/>
  <c r="HG77" i="5"/>
  <c r="HN77" i="5" s="1"/>
  <c r="HG81" i="5"/>
  <c r="HN81" i="5" s="1"/>
  <c r="HG85" i="5"/>
  <c r="HN85" i="5" s="1"/>
  <c r="HG69" i="5"/>
  <c r="HN69" i="5" s="1"/>
  <c r="HG78" i="5"/>
  <c r="HN78" i="5" s="1"/>
  <c r="HG92" i="5"/>
  <c r="HN92" i="5" s="1"/>
  <c r="HG96" i="5"/>
  <c r="HN96" i="5" s="1"/>
  <c r="HG100" i="5"/>
  <c r="HN100" i="5" s="1"/>
  <c r="HG104" i="5"/>
  <c r="HN104" i="5" s="1"/>
  <c r="HG89" i="5"/>
  <c r="HN89" i="5" s="1"/>
  <c r="HG82" i="5"/>
  <c r="HN82" i="5" s="1"/>
  <c r="HG86" i="5"/>
  <c r="HN86" i="5" s="1"/>
  <c r="HG90" i="5"/>
  <c r="HN90" i="5" s="1"/>
  <c r="HG94" i="5"/>
  <c r="HN94" i="5" s="1"/>
  <c r="HG98" i="5"/>
  <c r="HN98" i="5" s="1"/>
  <c r="HG73" i="5"/>
  <c r="HN73" i="5" s="1"/>
  <c r="HG95" i="5"/>
  <c r="HN95" i="5" s="1"/>
  <c r="HG99" i="5"/>
  <c r="HN99" i="5" s="1"/>
  <c r="HG91" i="5"/>
  <c r="HN91" i="5" s="1"/>
  <c r="HG93" i="5"/>
  <c r="HN93" i="5" s="1"/>
  <c r="HG97" i="5"/>
  <c r="HN97" i="5" s="1"/>
  <c r="HG101" i="5"/>
  <c r="HN101" i="5" s="1"/>
  <c r="HG102" i="5"/>
  <c r="HN102" i="5" s="1"/>
  <c r="HG103" i="5"/>
  <c r="HN103" i="5" s="1"/>
  <c r="HG107" i="5"/>
  <c r="HN107" i="5" s="1"/>
  <c r="HG111" i="5"/>
  <c r="HN111" i="5" s="1"/>
  <c r="HG110" i="5"/>
  <c r="HN110" i="5" s="1"/>
  <c r="HG108" i="5"/>
  <c r="HN108" i="5" s="1"/>
  <c r="HG112" i="5"/>
  <c r="HN112" i="5" s="1"/>
  <c r="HG106" i="5"/>
  <c r="HN106" i="5" s="1"/>
  <c r="HG105" i="5"/>
  <c r="HN105" i="5" s="1"/>
  <c r="HG109" i="5"/>
  <c r="HN109" i="5" s="1"/>
  <c r="HF14" i="5"/>
  <c r="HM14" i="5" s="1"/>
  <c r="HF15" i="5"/>
  <c r="HM15" i="5" s="1"/>
  <c r="HF16" i="5"/>
  <c r="HM16" i="5" s="1"/>
  <c r="HF17" i="5"/>
  <c r="HM17" i="5" s="1"/>
  <c r="HF21" i="5"/>
  <c r="HM21" i="5" s="1"/>
  <c r="HF18" i="5"/>
  <c r="HM18" i="5" s="1"/>
  <c r="HF24" i="5"/>
  <c r="HM24" i="5" s="1"/>
  <c r="HF20" i="5"/>
  <c r="HM20" i="5" s="1"/>
  <c r="HF19" i="5"/>
  <c r="HM19" i="5" s="1"/>
  <c r="HF22" i="5"/>
  <c r="HM22" i="5" s="1"/>
  <c r="HF28" i="5"/>
  <c r="HM28" i="5" s="1"/>
  <c r="HF32" i="5"/>
  <c r="HM32" i="5" s="1"/>
  <c r="HF25" i="5"/>
  <c r="HM25" i="5" s="1"/>
  <c r="HF29" i="5"/>
  <c r="HM29" i="5" s="1"/>
  <c r="HF35" i="5"/>
  <c r="HM35" i="5" s="1"/>
  <c r="HF27" i="5"/>
  <c r="HM27" i="5" s="1"/>
  <c r="HF36" i="5"/>
  <c r="HM36" i="5" s="1"/>
  <c r="HF26" i="5"/>
  <c r="HM26" i="5" s="1"/>
  <c r="HF23" i="5"/>
  <c r="HM23" i="5" s="1"/>
  <c r="HF39" i="5"/>
  <c r="HM39" i="5" s="1"/>
  <c r="HF31" i="5"/>
  <c r="HM31" i="5" s="1"/>
  <c r="HF34" i="5"/>
  <c r="HM34" i="5" s="1"/>
  <c r="HF40" i="5"/>
  <c r="HM40" i="5" s="1"/>
  <c r="HF42" i="5"/>
  <c r="HM42" i="5" s="1"/>
  <c r="HF46" i="5"/>
  <c r="HM46" i="5" s="1"/>
  <c r="HF50" i="5"/>
  <c r="HM50" i="5" s="1"/>
  <c r="HF33" i="5"/>
  <c r="HM33" i="5" s="1"/>
  <c r="HF38" i="5"/>
  <c r="HM38" i="5" s="1"/>
  <c r="HF41" i="5"/>
  <c r="HM41" i="5" s="1"/>
  <c r="HF43" i="5"/>
  <c r="HM43" i="5" s="1"/>
  <c r="HF47" i="5"/>
  <c r="HM47" i="5" s="1"/>
  <c r="HF51" i="5"/>
  <c r="HM51" i="5" s="1"/>
  <c r="HF37" i="5"/>
  <c r="HM37" i="5" s="1"/>
  <c r="HF45" i="5"/>
  <c r="HM45" i="5" s="1"/>
  <c r="HF48" i="5"/>
  <c r="HM48" i="5" s="1"/>
  <c r="HF55" i="5"/>
  <c r="HM55" i="5" s="1"/>
  <c r="HF59" i="5"/>
  <c r="HM59" i="5" s="1"/>
  <c r="HF30" i="5"/>
  <c r="HM30" i="5" s="1"/>
  <c r="HF44" i="5"/>
  <c r="HM44" i="5" s="1"/>
  <c r="HF49" i="5"/>
  <c r="HM49" i="5" s="1"/>
  <c r="HF56" i="5"/>
  <c r="HM56" i="5" s="1"/>
  <c r="HF61" i="5"/>
  <c r="HM61" i="5" s="1"/>
  <c r="HF65" i="5"/>
  <c r="HM65" i="5" s="1"/>
  <c r="HF69" i="5"/>
  <c r="HM69" i="5" s="1"/>
  <c r="HF73" i="5"/>
  <c r="HM73" i="5" s="1"/>
  <c r="HF54" i="5"/>
  <c r="HM54" i="5" s="1"/>
  <c r="HF58" i="5"/>
  <c r="HM58" i="5" s="1"/>
  <c r="HF62" i="5"/>
  <c r="HM62" i="5" s="1"/>
  <c r="HF53" i="5"/>
  <c r="HM53" i="5" s="1"/>
  <c r="HF57" i="5"/>
  <c r="HM57" i="5" s="1"/>
  <c r="HF63" i="5"/>
  <c r="HM63" i="5" s="1"/>
  <c r="HF67" i="5"/>
  <c r="HM67" i="5" s="1"/>
  <c r="HF71" i="5"/>
  <c r="HM71" i="5" s="1"/>
  <c r="HF52" i="5"/>
  <c r="HM52" i="5" s="1"/>
  <c r="HF76" i="5"/>
  <c r="HM76" i="5" s="1"/>
  <c r="HF80" i="5"/>
  <c r="HM80" i="5" s="1"/>
  <c r="HF84" i="5"/>
  <c r="HM84" i="5" s="1"/>
  <c r="HF88" i="5"/>
  <c r="HM88" i="5" s="1"/>
  <c r="HF66" i="5"/>
  <c r="HM66" i="5" s="1"/>
  <c r="HF70" i="5"/>
  <c r="HM70" i="5" s="1"/>
  <c r="HF74" i="5"/>
  <c r="HM74" i="5" s="1"/>
  <c r="HF77" i="5"/>
  <c r="HM77" i="5" s="1"/>
  <c r="HF81" i="5"/>
  <c r="HM81" i="5" s="1"/>
  <c r="HF85" i="5"/>
  <c r="HM85" i="5" s="1"/>
  <c r="HF78" i="5"/>
  <c r="HM78" i="5" s="1"/>
  <c r="HF82" i="5"/>
  <c r="HM82" i="5" s="1"/>
  <c r="HF86" i="5"/>
  <c r="HM86" i="5" s="1"/>
  <c r="HF60" i="5"/>
  <c r="HM60" i="5" s="1"/>
  <c r="HF68" i="5"/>
  <c r="HM68" i="5" s="1"/>
  <c r="HF89" i="5"/>
  <c r="HM89" i="5" s="1"/>
  <c r="HF93" i="5"/>
  <c r="HM93" i="5" s="1"/>
  <c r="HF97" i="5"/>
  <c r="HM97" i="5" s="1"/>
  <c r="HF101" i="5"/>
  <c r="HM101" i="5" s="1"/>
  <c r="HF79" i="5"/>
  <c r="HM79" i="5" s="1"/>
  <c r="HF87" i="5"/>
  <c r="HM87" i="5" s="1"/>
  <c r="HF90" i="5"/>
  <c r="HM90" i="5" s="1"/>
  <c r="HF64" i="5"/>
  <c r="HM64" i="5" s="1"/>
  <c r="HF91" i="5"/>
  <c r="HM91" i="5" s="1"/>
  <c r="HF95" i="5"/>
  <c r="HM95" i="5" s="1"/>
  <c r="HF99" i="5"/>
  <c r="HM99" i="5" s="1"/>
  <c r="HF72" i="5"/>
  <c r="HM72" i="5" s="1"/>
  <c r="HF75" i="5"/>
  <c r="HM75" i="5" s="1"/>
  <c r="HF83" i="5"/>
  <c r="HM83" i="5" s="1"/>
  <c r="HF94" i="5"/>
  <c r="HM94" i="5" s="1"/>
  <c r="HF98" i="5"/>
  <c r="HM98" i="5" s="1"/>
  <c r="HF96" i="5"/>
  <c r="HM96" i="5" s="1"/>
  <c r="HF100" i="5"/>
  <c r="HM100" i="5" s="1"/>
  <c r="HF92" i="5"/>
  <c r="HM92" i="5" s="1"/>
  <c r="HF104" i="5"/>
  <c r="HM104" i="5" s="1"/>
  <c r="HF108" i="5"/>
  <c r="HM108" i="5" s="1"/>
  <c r="HF112" i="5"/>
  <c r="HM112" i="5" s="1"/>
  <c r="HF105" i="5"/>
  <c r="HM105" i="5" s="1"/>
  <c r="HF109" i="5"/>
  <c r="HM109" i="5" s="1"/>
  <c r="HF107" i="5"/>
  <c r="HM107" i="5" s="1"/>
  <c r="HF106" i="5"/>
  <c r="HM106" i="5" s="1"/>
  <c r="HF110" i="5"/>
  <c r="HM110" i="5" s="1"/>
  <c r="HF102" i="5"/>
  <c r="HM102" i="5" s="1"/>
  <c r="HF103" i="5"/>
  <c r="HM103" i="5" s="1"/>
  <c r="HF111" i="5"/>
  <c r="HM111" i="5" s="1"/>
  <c r="GE15" i="5"/>
  <c r="GE16" i="5"/>
  <c r="GE17" i="5"/>
  <c r="GE19" i="5"/>
  <c r="GE20" i="5"/>
  <c r="GE14" i="5"/>
  <c r="GE22" i="5"/>
  <c r="GE21" i="5"/>
  <c r="GE23" i="5"/>
  <c r="GE26" i="5"/>
  <c r="GE30" i="5"/>
  <c r="GE27" i="5"/>
  <c r="GE31" i="5"/>
  <c r="GE24" i="5"/>
  <c r="GE29" i="5"/>
  <c r="GE33" i="5"/>
  <c r="GE25" i="5"/>
  <c r="GE34" i="5"/>
  <c r="GE18" i="5"/>
  <c r="GE37" i="5"/>
  <c r="GE41" i="5"/>
  <c r="GE35" i="5"/>
  <c r="GE38" i="5"/>
  <c r="GE42" i="5"/>
  <c r="GE28" i="5"/>
  <c r="GE36" i="5"/>
  <c r="GE39" i="5"/>
  <c r="GE44" i="5"/>
  <c r="GE48" i="5"/>
  <c r="GE52" i="5"/>
  <c r="GE43" i="5"/>
  <c r="GE45" i="5"/>
  <c r="GE49" i="5"/>
  <c r="GE40" i="5"/>
  <c r="GE51" i="5"/>
  <c r="GE53" i="5"/>
  <c r="GE57" i="5"/>
  <c r="GE47" i="5"/>
  <c r="GE54" i="5"/>
  <c r="GE58" i="5"/>
  <c r="GE46" i="5"/>
  <c r="GE63" i="5"/>
  <c r="GE67" i="5"/>
  <c r="GE71" i="5"/>
  <c r="GE75" i="5"/>
  <c r="GE55" i="5"/>
  <c r="GE60" i="5"/>
  <c r="GE64" i="5"/>
  <c r="GE32" i="5"/>
  <c r="GE61" i="5"/>
  <c r="GE65" i="5"/>
  <c r="GE69" i="5"/>
  <c r="GE73" i="5"/>
  <c r="GE50" i="5"/>
  <c r="GE62" i="5"/>
  <c r="GE78" i="5"/>
  <c r="GE82" i="5"/>
  <c r="GE86" i="5"/>
  <c r="GE56" i="5"/>
  <c r="GE66" i="5"/>
  <c r="GE70" i="5"/>
  <c r="GE74" i="5"/>
  <c r="GE79" i="5"/>
  <c r="GE83" i="5"/>
  <c r="GE87" i="5"/>
  <c r="GE59" i="5"/>
  <c r="GE76" i="5"/>
  <c r="GE80" i="5"/>
  <c r="GE84" i="5"/>
  <c r="GE68" i="5"/>
  <c r="GE81" i="5"/>
  <c r="GE88" i="5"/>
  <c r="GE91" i="5"/>
  <c r="GE95" i="5"/>
  <c r="GE99" i="5"/>
  <c r="GE103" i="5"/>
  <c r="GE92" i="5"/>
  <c r="GE77" i="5"/>
  <c r="GE85" i="5"/>
  <c r="GE89" i="5"/>
  <c r="GE93" i="5"/>
  <c r="GE97" i="5"/>
  <c r="GE101" i="5"/>
  <c r="GE72" i="5"/>
  <c r="GE90" i="5"/>
  <c r="GE94" i="5"/>
  <c r="GE98" i="5"/>
  <c r="GE96" i="5"/>
  <c r="GE100" i="5"/>
  <c r="GE104" i="5"/>
  <c r="GE106" i="5"/>
  <c r="GE110" i="5"/>
  <c r="GE105" i="5"/>
  <c r="GE107" i="5"/>
  <c r="GE111" i="5"/>
  <c r="GE109" i="5"/>
  <c r="GE102" i="5"/>
  <c r="GE108" i="5"/>
  <c r="GE112" i="5"/>
  <c r="IA14" i="5"/>
  <c r="IJ14" i="5" s="1"/>
  <c r="IA15" i="5"/>
  <c r="IJ15" i="5" s="1"/>
  <c r="IA17" i="5"/>
  <c r="IJ17" i="5" s="1"/>
  <c r="IA19" i="5"/>
  <c r="IJ19" i="5" s="1"/>
  <c r="IA20" i="5"/>
  <c r="IJ20" i="5" s="1"/>
  <c r="IA22" i="5"/>
  <c r="IJ22" i="5" s="1"/>
  <c r="IA23" i="5"/>
  <c r="IJ23" i="5" s="1"/>
  <c r="IA24" i="5"/>
  <c r="IJ24" i="5" s="1"/>
  <c r="IA26" i="5"/>
  <c r="IJ26" i="5" s="1"/>
  <c r="IA30" i="5"/>
  <c r="IJ30" i="5" s="1"/>
  <c r="IA27" i="5"/>
  <c r="IJ27" i="5" s="1"/>
  <c r="IA31" i="5"/>
  <c r="IJ31" i="5" s="1"/>
  <c r="IA29" i="5"/>
  <c r="IJ29" i="5" s="1"/>
  <c r="IA33" i="5"/>
  <c r="IJ33" i="5" s="1"/>
  <c r="IA18" i="5"/>
  <c r="IJ18" i="5" s="1"/>
  <c r="IA21" i="5"/>
  <c r="IJ21" i="5" s="1"/>
  <c r="IA25" i="5"/>
  <c r="IJ25" i="5" s="1"/>
  <c r="IA34" i="5"/>
  <c r="IJ34" i="5" s="1"/>
  <c r="IA16" i="5"/>
  <c r="IJ16" i="5" s="1"/>
  <c r="IA32" i="5"/>
  <c r="IJ32" i="5" s="1"/>
  <c r="IA37" i="5"/>
  <c r="IJ37" i="5" s="1"/>
  <c r="IA41" i="5"/>
  <c r="IJ41" i="5" s="1"/>
  <c r="IA38" i="5"/>
  <c r="IJ38" i="5" s="1"/>
  <c r="IA42" i="5"/>
  <c r="IJ42" i="5" s="1"/>
  <c r="IA28" i="5"/>
  <c r="IJ28" i="5" s="1"/>
  <c r="IA43" i="5"/>
  <c r="IJ43" i="5" s="1"/>
  <c r="IA44" i="5"/>
  <c r="IJ44" i="5" s="1"/>
  <c r="IA48" i="5"/>
  <c r="IJ48" i="5" s="1"/>
  <c r="IA52" i="5"/>
  <c r="IJ52" i="5" s="1"/>
  <c r="IA35" i="5"/>
  <c r="IJ35" i="5" s="1"/>
  <c r="IA39" i="5"/>
  <c r="IJ39" i="5" s="1"/>
  <c r="IA45" i="5"/>
  <c r="IJ45" i="5" s="1"/>
  <c r="IA49" i="5"/>
  <c r="IJ49" i="5" s="1"/>
  <c r="IA36" i="5"/>
  <c r="IJ36" i="5" s="1"/>
  <c r="IA40" i="5"/>
  <c r="IJ40" i="5" s="1"/>
  <c r="IA46" i="5"/>
  <c r="IJ46" i="5" s="1"/>
  <c r="IA50" i="5"/>
  <c r="IJ50" i="5" s="1"/>
  <c r="IA51" i="5"/>
  <c r="IJ51" i="5" s="1"/>
  <c r="IA53" i="5"/>
  <c r="IJ53" i="5" s="1"/>
  <c r="IA57" i="5"/>
  <c r="IJ57" i="5" s="1"/>
  <c r="IA47" i="5"/>
  <c r="IJ47" i="5" s="1"/>
  <c r="IA54" i="5"/>
  <c r="IJ54" i="5" s="1"/>
  <c r="IA58" i="5"/>
  <c r="IJ58" i="5" s="1"/>
  <c r="IA63" i="5"/>
  <c r="IJ63" i="5" s="1"/>
  <c r="IA67" i="5"/>
  <c r="IJ67" i="5" s="1"/>
  <c r="IA71" i="5"/>
  <c r="IJ71" i="5" s="1"/>
  <c r="IA59" i="5"/>
  <c r="IJ59" i="5" s="1"/>
  <c r="IA60" i="5"/>
  <c r="IJ60" i="5" s="1"/>
  <c r="IA64" i="5"/>
  <c r="IJ64" i="5" s="1"/>
  <c r="IA55" i="5"/>
  <c r="IJ55" i="5" s="1"/>
  <c r="IA61" i="5"/>
  <c r="IJ61" i="5" s="1"/>
  <c r="IA65" i="5"/>
  <c r="IJ65" i="5" s="1"/>
  <c r="IA69" i="5"/>
  <c r="IJ69" i="5" s="1"/>
  <c r="IA73" i="5"/>
  <c r="IJ73" i="5" s="1"/>
  <c r="IA68" i="5"/>
  <c r="IJ68" i="5" s="1"/>
  <c r="IA72" i="5"/>
  <c r="IJ72" i="5" s="1"/>
  <c r="IA78" i="5"/>
  <c r="IJ78" i="5" s="1"/>
  <c r="IA82" i="5"/>
  <c r="IJ82" i="5" s="1"/>
  <c r="IA86" i="5"/>
  <c r="IJ86" i="5" s="1"/>
  <c r="IA75" i="5"/>
  <c r="IJ75" i="5" s="1"/>
  <c r="IA79" i="5"/>
  <c r="IJ79" i="5" s="1"/>
  <c r="IA83" i="5"/>
  <c r="IJ83" i="5" s="1"/>
  <c r="IA87" i="5"/>
  <c r="IJ87" i="5" s="1"/>
  <c r="IA56" i="5"/>
  <c r="IJ56" i="5" s="1"/>
  <c r="IA66" i="5"/>
  <c r="IJ66" i="5" s="1"/>
  <c r="IA70" i="5"/>
  <c r="IJ70" i="5" s="1"/>
  <c r="IA74" i="5"/>
  <c r="IJ74" i="5" s="1"/>
  <c r="IA76" i="5"/>
  <c r="IJ76" i="5" s="1"/>
  <c r="IA80" i="5"/>
  <c r="IJ80" i="5" s="1"/>
  <c r="IA84" i="5"/>
  <c r="IJ84" i="5" s="1"/>
  <c r="IA91" i="5"/>
  <c r="IJ91" i="5" s="1"/>
  <c r="IA95" i="5"/>
  <c r="IJ95" i="5" s="1"/>
  <c r="IA99" i="5"/>
  <c r="IJ99" i="5" s="1"/>
  <c r="IA103" i="5"/>
  <c r="IJ103" i="5" s="1"/>
  <c r="IA77" i="5"/>
  <c r="IJ77" i="5" s="1"/>
  <c r="IA85" i="5"/>
  <c r="IJ85" i="5" s="1"/>
  <c r="IA88" i="5"/>
  <c r="IJ88" i="5" s="1"/>
  <c r="IA92" i="5"/>
  <c r="IJ92" i="5" s="1"/>
  <c r="IA89" i="5"/>
  <c r="IJ89" i="5" s="1"/>
  <c r="IA93" i="5"/>
  <c r="IJ93" i="5" s="1"/>
  <c r="IA97" i="5"/>
  <c r="IJ97" i="5" s="1"/>
  <c r="IA101" i="5"/>
  <c r="IJ101" i="5" s="1"/>
  <c r="IA62" i="5"/>
  <c r="IJ62" i="5" s="1"/>
  <c r="IA81" i="5"/>
  <c r="IJ81" i="5" s="1"/>
  <c r="IA94" i="5"/>
  <c r="IJ94" i="5" s="1"/>
  <c r="IA98" i="5"/>
  <c r="IJ98" i="5" s="1"/>
  <c r="IA90" i="5"/>
  <c r="IJ90" i="5" s="1"/>
  <c r="IA100" i="5"/>
  <c r="IJ100" i="5" s="1"/>
  <c r="IA106" i="5"/>
  <c r="IJ106" i="5" s="1"/>
  <c r="IA110" i="5"/>
  <c r="IJ110" i="5" s="1"/>
  <c r="IA105" i="5"/>
  <c r="IJ105" i="5" s="1"/>
  <c r="IA109" i="5"/>
  <c r="IJ109" i="5" s="1"/>
  <c r="IA107" i="5"/>
  <c r="IJ107" i="5" s="1"/>
  <c r="IA111" i="5"/>
  <c r="IJ111" i="5" s="1"/>
  <c r="IA96" i="5"/>
  <c r="IJ96" i="5" s="1"/>
  <c r="IA108" i="5"/>
  <c r="IJ108" i="5" s="1"/>
  <c r="IA112" i="5"/>
  <c r="IJ112" i="5" s="1"/>
  <c r="IA102" i="5"/>
  <c r="IJ102" i="5" s="1"/>
  <c r="IA104" i="5"/>
  <c r="IJ104" i="5" s="1"/>
  <c r="HC13" i="5"/>
  <c r="HC19" i="5"/>
  <c r="HC16" i="5"/>
  <c r="HC20" i="5"/>
  <c r="HC14" i="5"/>
  <c r="HC21" i="5"/>
  <c r="HC22" i="5"/>
  <c r="HC15" i="5"/>
  <c r="HC17" i="5"/>
  <c r="HC18" i="5"/>
  <c r="HC23" i="5"/>
  <c r="HC26" i="5"/>
  <c r="HC30" i="5"/>
  <c r="HC27" i="5"/>
  <c r="HC31" i="5"/>
  <c r="HC24" i="5"/>
  <c r="HC33" i="5"/>
  <c r="HC28" i="5"/>
  <c r="HC32" i="5"/>
  <c r="HC34" i="5"/>
  <c r="HC35" i="5"/>
  <c r="HC36" i="5"/>
  <c r="HC37" i="5"/>
  <c r="HC41" i="5"/>
  <c r="HC25" i="5"/>
  <c r="HC38" i="5"/>
  <c r="HC42" i="5"/>
  <c r="HC40" i="5"/>
  <c r="HC44" i="5"/>
  <c r="HC48" i="5"/>
  <c r="HC52" i="5"/>
  <c r="HC45" i="5"/>
  <c r="HC49" i="5"/>
  <c r="HC43" i="5"/>
  <c r="HC47" i="5"/>
  <c r="HC53" i="5"/>
  <c r="HC57" i="5"/>
  <c r="HC46" i="5"/>
  <c r="HC50" i="5"/>
  <c r="HC51" i="5"/>
  <c r="HC54" i="5"/>
  <c r="HC58" i="5"/>
  <c r="HC55" i="5"/>
  <c r="HC59" i="5"/>
  <c r="HC63" i="5"/>
  <c r="HC67" i="5"/>
  <c r="HC71" i="5"/>
  <c r="HC56" i="5"/>
  <c r="HC60" i="5"/>
  <c r="HC64" i="5"/>
  <c r="HC29" i="5"/>
  <c r="HC39" i="5"/>
  <c r="HC61" i="5"/>
  <c r="HC65" i="5"/>
  <c r="HC69" i="5"/>
  <c r="HC73" i="5"/>
  <c r="HC62" i="5"/>
  <c r="HC66" i="5"/>
  <c r="HC70" i="5"/>
  <c r="HC74" i="5"/>
  <c r="HC78" i="5"/>
  <c r="HC82" i="5"/>
  <c r="HC86" i="5"/>
  <c r="HC75" i="5"/>
  <c r="HC79" i="5"/>
  <c r="HC83" i="5"/>
  <c r="HC87" i="5"/>
  <c r="HC68" i="5"/>
  <c r="HC72" i="5"/>
  <c r="HC76" i="5"/>
  <c r="HC80" i="5"/>
  <c r="HC84" i="5"/>
  <c r="HC81" i="5"/>
  <c r="HC91" i="5"/>
  <c r="HC95" i="5"/>
  <c r="HC99" i="5"/>
  <c r="HC103" i="5"/>
  <c r="HC92" i="5"/>
  <c r="HC77" i="5"/>
  <c r="HC85" i="5"/>
  <c r="HC89" i="5"/>
  <c r="HC93" i="5"/>
  <c r="HC97" i="5"/>
  <c r="HC101" i="5"/>
  <c r="HC90" i="5"/>
  <c r="HC88" i="5"/>
  <c r="HC96" i="5"/>
  <c r="HC94" i="5"/>
  <c r="HC106" i="5"/>
  <c r="HC110" i="5"/>
  <c r="HC100" i="5"/>
  <c r="HC107" i="5"/>
  <c r="HC111" i="5"/>
  <c r="HC109" i="5"/>
  <c r="HC98" i="5"/>
  <c r="HC102" i="5"/>
  <c r="HC104" i="5"/>
  <c r="HC108" i="5"/>
  <c r="HC112" i="5"/>
  <c r="HC105" i="5"/>
  <c r="HF13" i="5"/>
  <c r="GN13" i="5"/>
  <c r="GO13" i="5"/>
  <c r="HG13" i="5"/>
  <c r="GE13" i="5"/>
  <c r="IA13" i="5"/>
  <c r="HK13" i="5"/>
  <c r="FP13" i="4"/>
  <c r="GH14" i="4"/>
  <c r="GO14" i="4" s="1"/>
  <c r="GH15" i="4"/>
  <c r="GO15" i="4" s="1"/>
  <c r="GH19" i="4"/>
  <c r="GO19" i="4" s="1"/>
  <c r="GH17" i="4"/>
  <c r="GO17" i="4" s="1"/>
  <c r="GH16" i="4"/>
  <c r="GO16" i="4" s="1"/>
  <c r="GH21" i="4"/>
  <c r="GO21" i="4" s="1"/>
  <c r="GH18" i="4"/>
  <c r="GO18" i="4" s="1"/>
  <c r="GH22" i="4"/>
  <c r="GO22" i="4" s="1"/>
  <c r="GH23" i="4"/>
  <c r="GO23" i="4" s="1"/>
  <c r="GH27" i="4"/>
  <c r="GO27" i="4" s="1"/>
  <c r="GH20" i="4"/>
  <c r="GO20" i="4" s="1"/>
  <c r="GH24" i="4"/>
  <c r="GO24" i="4" s="1"/>
  <c r="GH28" i="4"/>
  <c r="GO28" i="4" s="1"/>
  <c r="GH25" i="4"/>
  <c r="GO25" i="4" s="1"/>
  <c r="GH26" i="4"/>
  <c r="GO26" i="4" s="1"/>
  <c r="GH32" i="4"/>
  <c r="GO32" i="4" s="1"/>
  <c r="GH29" i="4"/>
  <c r="GO29" i="4" s="1"/>
  <c r="GH31" i="4"/>
  <c r="GO31" i="4" s="1"/>
  <c r="GH33" i="4"/>
  <c r="GO33" i="4" s="1"/>
  <c r="GH37" i="4"/>
  <c r="GO37" i="4" s="1"/>
  <c r="GH34" i="4"/>
  <c r="GO34" i="4" s="1"/>
  <c r="GH38" i="4"/>
  <c r="GO38" i="4" s="1"/>
  <c r="GH40" i="4"/>
  <c r="GO40" i="4" s="1"/>
  <c r="GH44" i="4"/>
  <c r="GO44" i="4" s="1"/>
  <c r="GH30" i="4"/>
  <c r="GO30" i="4" s="1"/>
  <c r="GH39" i="4"/>
  <c r="GO39" i="4" s="1"/>
  <c r="GH41" i="4"/>
  <c r="GO41" i="4" s="1"/>
  <c r="GH45" i="4"/>
  <c r="GO45" i="4" s="1"/>
  <c r="GH36" i="4"/>
  <c r="GO36" i="4" s="1"/>
  <c r="GH47" i="4"/>
  <c r="GO47" i="4" s="1"/>
  <c r="GH51" i="4"/>
  <c r="GO51" i="4" s="1"/>
  <c r="GH35" i="4"/>
  <c r="GO35" i="4" s="1"/>
  <c r="GH48" i="4"/>
  <c r="GO48" i="4" s="1"/>
  <c r="GH49" i="4"/>
  <c r="GO49" i="4" s="1"/>
  <c r="GH43" i="4"/>
  <c r="GO43" i="4" s="1"/>
  <c r="GH52" i="4"/>
  <c r="GO52" i="4" s="1"/>
  <c r="GH56" i="4"/>
  <c r="GO56" i="4" s="1"/>
  <c r="GH60" i="4"/>
  <c r="GO60" i="4" s="1"/>
  <c r="GH64" i="4"/>
  <c r="GO64" i="4" s="1"/>
  <c r="GH68" i="4"/>
  <c r="GO68" i="4" s="1"/>
  <c r="GH42" i="4"/>
  <c r="GO42" i="4" s="1"/>
  <c r="GH50" i="4"/>
  <c r="GO50" i="4" s="1"/>
  <c r="GH53" i="4"/>
  <c r="GO53" i="4" s="1"/>
  <c r="GH57" i="4"/>
  <c r="GO57" i="4" s="1"/>
  <c r="GH61" i="4"/>
  <c r="GO61" i="4" s="1"/>
  <c r="GH54" i="4"/>
  <c r="GO54" i="4" s="1"/>
  <c r="GH58" i="4"/>
  <c r="GO58" i="4" s="1"/>
  <c r="GH62" i="4"/>
  <c r="GO62" i="4" s="1"/>
  <c r="GH66" i="4"/>
  <c r="GO66" i="4" s="1"/>
  <c r="GH55" i="4"/>
  <c r="GO55" i="4" s="1"/>
  <c r="GH65" i="4"/>
  <c r="GO65" i="4" s="1"/>
  <c r="GH69" i="4"/>
  <c r="GO69" i="4" s="1"/>
  <c r="GH71" i="4"/>
  <c r="GO71" i="4" s="1"/>
  <c r="GH75" i="4"/>
  <c r="GO75" i="4" s="1"/>
  <c r="GH79" i="4"/>
  <c r="GO79" i="4" s="1"/>
  <c r="GH83" i="4"/>
  <c r="GO83" i="4" s="1"/>
  <c r="GH46" i="4"/>
  <c r="GO46" i="4" s="1"/>
  <c r="GH59" i="4"/>
  <c r="GO59" i="4" s="1"/>
  <c r="GH63" i="4"/>
  <c r="GO63" i="4" s="1"/>
  <c r="GH67" i="4"/>
  <c r="GO67" i="4" s="1"/>
  <c r="GH73" i="4"/>
  <c r="GO73" i="4" s="1"/>
  <c r="GH77" i="4"/>
  <c r="GO77" i="4" s="1"/>
  <c r="GH81" i="4"/>
  <c r="GO81" i="4" s="1"/>
  <c r="GH84" i="4"/>
  <c r="GO84" i="4" s="1"/>
  <c r="GH88" i="4"/>
  <c r="GO88" i="4" s="1"/>
  <c r="GH92" i="4"/>
  <c r="GO92" i="4" s="1"/>
  <c r="GH96" i="4"/>
  <c r="GO96" i="4" s="1"/>
  <c r="GH100" i="4"/>
  <c r="GO100" i="4" s="1"/>
  <c r="GH104" i="4"/>
  <c r="GO104" i="4" s="1"/>
  <c r="GH108" i="4"/>
  <c r="GO108" i="4" s="1"/>
  <c r="GH112" i="4"/>
  <c r="GO112" i="4" s="1"/>
  <c r="GH70" i="4"/>
  <c r="GO70" i="4" s="1"/>
  <c r="GH74" i="4"/>
  <c r="GO74" i="4" s="1"/>
  <c r="GH78" i="4"/>
  <c r="GO78" i="4" s="1"/>
  <c r="GH82" i="4"/>
  <c r="GO82" i="4" s="1"/>
  <c r="GH85" i="4"/>
  <c r="GO85" i="4" s="1"/>
  <c r="GH89" i="4"/>
  <c r="GO89" i="4" s="1"/>
  <c r="GH93" i="4"/>
  <c r="GO93" i="4" s="1"/>
  <c r="GH97" i="4"/>
  <c r="GO97" i="4" s="1"/>
  <c r="GH86" i="4"/>
  <c r="GO86" i="4" s="1"/>
  <c r="GH90" i="4"/>
  <c r="GO90" i="4" s="1"/>
  <c r="GH94" i="4"/>
  <c r="GO94" i="4" s="1"/>
  <c r="GH98" i="4"/>
  <c r="GO98" i="4" s="1"/>
  <c r="GH102" i="4"/>
  <c r="GO102" i="4" s="1"/>
  <c r="GH106" i="4"/>
  <c r="GO106" i="4" s="1"/>
  <c r="GH110" i="4"/>
  <c r="GO110" i="4" s="1"/>
  <c r="GH13" i="4"/>
  <c r="GH80" i="4"/>
  <c r="GO80" i="4" s="1"/>
  <c r="GH87" i="4"/>
  <c r="GO87" i="4" s="1"/>
  <c r="GH91" i="4"/>
  <c r="GO91" i="4" s="1"/>
  <c r="GH99" i="4"/>
  <c r="GO99" i="4" s="1"/>
  <c r="GH103" i="4"/>
  <c r="GO103" i="4" s="1"/>
  <c r="GH72" i="4"/>
  <c r="GO72" i="4" s="1"/>
  <c r="GH95" i="4"/>
  <c r="GO95" i="4" s="1"/>
  <c r="GH76" i="4"/>
  <c r="GO76" i="4" s="1"/>
  <c r="GH101" i="4"/>
  <c r="GO101" i="4" s="1"/>
  <c r="GH111" i="4"/>
  <c r="GO111" i="4" s="1"/>
  <c r="GH105" i="4"/>
  <c r="GO105" i="4" s="1"/>
  <c r="GH107" i="4"/>
  <c r="GO107" i="4" s="1"/>
  <c r="GH109" i="4"/>
  <c r="GO109" i="4" s="1"/>
  <c r="GE14" i="4"/>
  <c r="GE17" i="4"/>
  <c r="GE16" i="4"/>
  <c r="GE18" i="4"/>
  <c r="GE19" i="4"/>
  <c r="GE15" i="4"/>
  <c r="GE23" i="4"/>
  <c r="GE20" i="4"/>
  <c r="GE24" i="4"/>
  <c r="GE21" i="4"/>
  <c r="GE25" i="4"/>
  <c r="GE26" i="4"/>
  <c r="GE27" i="4"/>
  <c r="GE30" i="4"/>
  <c r="GE31" i="4"/>
  <c r="GE28" i="4"/>
  <c r="GE35" i="4"/>
  <c r="GE39" i="4"/>
  <c r="GE22" i="4"/>
  <c r="GE36" i="4"/>
  <c r="GE29" i="4"/>
  <c r="GE42" i="4"/>
  <c r="GE32" i="4"/>
  <c r="GE34" i="4"/>
  <c r="GE38" i="4"/>
  <c r="GE43" i="4"/>
  <c r="GE41" i="4"/>
  <c r="GE45" i="4"/>
  <c r="GE49" i="4"/>
  <c r="GE33" i="4"/>
  <c r="GE46" i="4"/>
  <c r="GE50" i="4"/>
  <c r="GE47" i="4"/>
  <c r="GE40" i="4"/>
  <c r="GE44" i="4"/>
  <c r="GE54" i="4"/>
  <c r="GE58" i="4"/>
  <c r="GE62" i="4"/>
  <c r="GE66" i="4"/>
  <c r="GE55" i="4"/>
  <c r="GE59" i="4"/>
  <c r="GE48" i="4"/>
  <c r="GE51" i="4"/>
  <c r="GE52" i="4"/>
  <c r="GE56" i="4"/>
  <c r="GE60" i="4"/>
  <c r="GE64" i="4"/>
  <c r="GE68" i="4"/>
  <c r="GE73" i="4"/>
  <c r="GE77" i="4"/>
  <c r="GE81" i="4"/>
  <c r="GE37" i="4"/>
  <c r="GE63" i="4"/>
  <c r="GE53" i="4"/>
  <c r="GE57" i="4"/>
  <c r="GE61" i="4"/>
  <c r="GE71" i="4"/>
  <c r="GE75" i="4"/>
  <c r="GE79" i="4"/>
  <c r="GE83" i="4"/>
  <c r="GE70" i="4"/>
  <c r="GE74" i="4"/>
  <c r="GE78" i="4"/>
  <c r="GE82" i="4"/>
  <c r="GE86" i="4"/>
  <c r="GE90" i="4"/>
  <c r="GE94" i="4"/>
  <c r="GE98" i="4"/>
  <c r="GE102" i="4"/>
  <c r="GE106" i="4"/>
  <c r="GE110" i="4"/>
  <c r="GE13" i="4"/>
  <c r="GE95" i="4"/>
  <c r="GE99" i="4"/>
  <c r="GE87" i="4"/>
  <c r="GE91" i="4"/>
  <c r="GE65" i="4"/>
  <c r="GE67" i="4"/>
  <c r="GE69" i="4"/>
  <c r="GE72" i="4"/>
  <c r="GE76" i="4"/>
  <c r="GE80" i="4"/>
  <c r="GE84" i="4"/>
  <c r="GE88" i="4"/>
  <c r="GE92" i="4"/>
  <c r="GE96" i="4"/>
  <c r="GE100" i="4"/>
  <c r="GE104" i="4"/>
  <c r="GE108" i="4"/>
  <c r="GE112" i="4"/>
  <c r="GE97" i="4"/>
  <c r="GE103" i="4"/>
  <c r="GE107" i="4"/>
  <c r="GE85" i="4"/>
  <c r="GE89" i="4"/>
  <c r="GE93" i="4"/>
  <c r="GE101" i="4"/>
  <c r="GE105" i="4"/>
  <c r="GE109" i="4"/>
  <c r="GE111" i="4"/>
  <c r="HC14" i="4"/>
  <c r="HC16" i="4"/>
  <c r="HC17" i="4"/>
  <c r="HC18" i="4"/>
  <c r="HC15" i="4"/>
  <c r="HC19" i="4"/>
  <c r="HC23" i="4"/>
  <c r="HC20" i="4"/>
  <c r="HC21" i="4"/>
  <c r="HC25" i="4"/>
  <c r="HC26" i="4"/>
  <c r="HC27" i="4"/>
  <c r="HC30" i="4"/>
  <c r="HC22" i="4"/>
  <c r="HC31" i="4"/>
  <c r="HC28" i="4"/>
  <c r="HC29" i="4"/>
  <c r="HC35" i="4"/>
  <c r="HC39" i="4"/>
  <c r="HC36" i="4"/>
  <c r="HC32" i="4"/>
  <c r="HC42" i="4"/>
  <c r="HC43" i="4"/>
  <c r="HC34" i="4"/>
  <c r="HC44" i="4"/>
  <c r="HC49" i="4"/>
  <c r="HC24" i="4"/>
  <c r="HC33" i="4"/>
  <c r="HC45" i="4"/>
  <c r="HC46" i="4"/>
  <c r="HC50" i="4"/>
  <c r="HC38" i="4"/>
  <c r="HC40" i="4"/>
  <c r="HC41" i="4"/>
  <c r="HC47" i="4"/>
  <c r="HC54" i="4"/>
  <c r="HC58" i="4"/>
  <c r="HC62" i="4"/>
  <c r="HC66" i="4"/>
  <c r="HC51" i="4"/>
  <c r="HC55" i="4"/>
  <c r="HC59" i="4"/>
  <c r="HC37" i="4"/>
  <c r="HC48" i="4"/>
  <c r="HC52" i="4"/>
  <c r="HC56" i="4"/>
  <c r="HC60" i="4"/>
  <c r="HC64" i="4"/>
  <c r="HC68" i="4"/>
  <c r="HC63" i="4"/>
  <c r="HC67" i="4"/>
  <c r="HC73" i="4"/>
  <c r="HC77" i="4"/>
  <c r="HC81" i="4"/>
  <c r="HC53" i="4"/>
  <c r="HC57" i="4"/>
  <c r="HC61" i="4"/>
  <c r="HC65" i="4"/>
  <c r="HC69" i="4"/>
  <c r="HC71" i="4"/>
  <c r="HC75" i="4"/>
  <c r="HC79" i="4"/>
  <c r="HC83" i="4"/>
  <c r="HC86" i="4"/>
  <c r="HC90" i="4"/>
  <c r="HC94" i="4"/>
  <c r="HC98" i="4"/>
  <c r="HC102" i="4"/>
  <c r="HC106" i="4"/>
  <c r="HC110" i="4"/>
  <c r="HC72" i="4"/>
  <c r="HC76" i="4"/>
  <c r="HC80" i="4"/>
  <c r="HC87" i="4"/>
  <c r="HC91" i="4"/>
  <c r="HC95" i="4"/>
  <c r="HC99" i="4"/>
  <c r="HC84" i="4"/>
  <c r="HC88" i="4"/>
  <c r="HC92" i="4"/>
  <c r="HC96" i="4"/>
  <c r="HC100" i="4"/>
  <c r="HC104" i="4"/>
  <c r="HC108" i="4"/>
  <c r="HC112" i="4"/>
  <c r="HC13" i="4"/>
  <c r="HC74" i="4"/>
  <c r="HC97" i="4"/>
  <c r="HC78" i="4"/>
  <c r="HC101" i="4"/>
  <c r="HC82" i="4"/>
  <c r="HC85" i="4"/>
  <c r="HC89" i="4"/>
  <c r="HC93" i="4"/>
  <c r="HC70" i="4"/>
  <c r="HC109" i="4"/>
  <c r="HC105" i="4"/>
  <c r="HC107" i="4"/>
  <c r="HC111" i="4"/>
  <c r="HC103" i="4"/>
  <c r="GL13" i="4"/>
  <c r="HB14" i="4"/>
  <c r="HK14" i="4" s="1"/>
  <c r="HB15" i="4"/>
  <c r="HK15" i="4" s="1"/>
  <c r="HB17" i="4"/>
  <c r="HK17" i="4" s="1"/>
  <c r="HB18" i="4"/>
  <c r="HK18" i="4" s="1"/>
  <c r="HB16" i="4"/>
  <c r="HK16" i="4" s="1"/>
  <c r="HB19" i="4"/>
  <c r="HK19" i="4" s="1"/>
  <c r="HB20" i="4"/>
  <c r="HK20" i="4" s="1"/>
  <c r="HB21" i="4"/>
  <c r="HK21" i="4" s="1"/>
  <c r="HB22" i="4"/>
  <c r="HK22" i="4" s="1"/>
  <c r="HB26" i="4"/>
  <c r="HK26" i="4" s="1"/>
  <c r="HB27" i="4"/>
  <c r="HK27" i="4" s="1"/>
  <c r="HB24" i="4"/>
  <c r="HK24" i="4" s="1"/>
  <c r="HB28" i="4"/>
  <c r="HK28" i="4" s="1"/>
  <c r="HB31" i="4"/>
  <c r="HK31" i="4" s="1"/>
  <c r="HB23" i="4"/>
  <c r="HK23" i="4" s="1"/>
  <c r="HB30" i="4"/>
  <c r="HK30" i="4" s="1"/>
  <c r="HB36" i="4"/>
  <c r="HK36" i="4" s="1"/>
  <c r="HB25" i="4"/>
  <c r="HK25" i="4" s="1"/>
  <c r="HB33" i="4"/>
  <c r="HK33" i="4" s="1"/>
  <c r="HB37" i="4"/>
  <c r="HK37" i="4" s="1"/>
  <c r="HB39" i="4"/>
  <c r="HK39" i="4" s="1"/>
  <c r="HB43" i="4"/>
  <c r="HK43" i="4" s="1"/>
  <c r="HB40" i="4"/>
  <c r="HK40" i="4" s="1"/>
  <c r="HB44" i="4"/>
  <c r="HK44" i="4" s="1"/>
  <c r="HB29" i="4"/>
  <c r="HK29" i="4" s="1"/>
  <c r="HB35" i="4"/>
  <c r="HK35" i="4" s="1"/>
  <c r="HB42" i="4"/>
  <c r="HK42" i="4" s="1"/>
  <c r="HB45" i="4"/>
  <c r="HK45" i="4" s="1"/>
  <c r="HB46" i="4"/>
  <c r="HK46" i="4" s="1"/>
  <c r="HB50" i="4"/>
  <c r="HK50" i="4" s="1"/>
  <c r="HB32" i="4"/>
  <c r="HK32" i="4" s="1"/>
  <c r="HB38" i="4"/>
  <c r="HK38" i="4" s="1"/>
  <c r="HB41" i="4"/>
  <c r="HK41" i="4" s="1"/>
  <c r="HB47" i="4"/>
  <c r="HK47" i="4" s="1"/>
  <c r="HB51" i="4"/>
  <c r="HK51" i="4" s="1"/>
  <c r="HB48" i="4"/>
  <c r="HK48" i="4" s="1"/>
  <c r="HB55" i="4"/>
  <c r="HK55" i="4" s="1"/>
  <c r="HB59" i="4"/>
  <c r="HK59" i="4" s="1"/>
  <c r="HB63" i="4"/>
  <c r="HK63" i="4" s="1"/>
  <c r="HB67" i="4"/>
  <c r="HK67" i="4" s="1"/>
  <c r="HB52" i="4"/>
  <c r="HK52" i="4" s="1"/>
  <c r="HB56" i="4"/>
  <c r="HK56" i="4" s="1"/>
  <c r="HB60" i="4"/>
  <c r="HK60" i="4" s="1"/>
  <c r="HB53" i="4"/>
  <c r="HK53" i="4" s="1"/>
  <c r="HB57" i="4"/>
  <c r="HK57" i="4" s="1"/>
  <c r="HB61" i="4"/>
  <c r="HK61" i="4" s="1"/>
  <c r="HB65" i="4"/>
  <c r="HK65" i="4" s="1"/>
  <c r="HB69" i="4"/>
  <c r="HK69" i="4" s="1"/>
  <c r="HB49" i="4"/>
  <c r="HK49" i="4" s="1"/>
  <c r="HB70" i="4"/>
  <c r="HK70" i="4" s="1"/>
  <c r="HB74" i="4"/>
  <c r="HK74" i="4" s="1"/>
  <c r="HB78" i="4"/>
  <c r="HK78" i="4" s="1"/>
  <c r="HB82" i="4"/>
  <c r="HK82" i="4" s="1"/>
  <c r="HB34" i="4"/>
  <c r="HK34" i="4" s="1"/>
  <c r="HB58" i="4"/>
  <c r="HK58" i="4" s="1"/>
  <c r="HB62" i="4"/>
  <c r="HK62" i="4" s="1"/>
  <c r="HB66" i="4"/>
  <c r="HK66" i="4" s="1"/>
  <c r="HB54" i="4"/>
  <c r="HK54" i="4" s="1"/>
  <c r="HB72" i="4"/>
  <c r="HK72" i="4" s="1"/>
  <c r="HB76" i="4"/>
  <c r="HK76" i="4" s="1"/>
  <c r="HB80" i="4"/>
  <c r="HK80" i="4" s="1"/>
  <c r="HB73" i="4"/>
  <c r="HK73" i="4" s="1"/>
  <c r="HB77" i="4"/>
  <c r="HK77" i="4" s="1"/>
  <c r="HB81" i="4"/>
  <c r="HK81" i="4" s="1"/>
  <c r="HB87" i="4"/>
  <c r="HK87" i="4" s="1"/>
  <c r="HB91" i="4"/>
  <c r="HK91" i="4" s="1"/>
  <c r="HB95" i="4"/>
  <c r="HK95" i="4" s="1"/>
  <c r="HB99" i="4"/>
  <c r="HK99" i="4" s="1"/>
  <c r="HB103" i="4"/>
  <c r="HK103" i="4" s="1"/>
  <c r="HB107" i="4"/>
  <c r="HK107" i="4" s="1"/>
  <c r="HB111" i="4"/>
  <c r="HK111" i="4" s="1"/>
  <c r="HB68" i="4"/>
  <c r="HK68" i="4" s="1"/>
  <c r="HB84" i="4"/>
  <c r="HK84" i="4" s="1"/>
  <c r="HB88" i="4"/>
  <c r="HK88" i="4" s="1"/>
  <c r="HB92" i="4"/>
  <c r="HK92" i="4" s="1"/>
  <c r="HB96" i="4"/>
  <c r="HK96" i="4" s="1"/>
  <c r="HB71" i="4"/>
  <c r="HK71" i="4" s="1"/>
  <c r="HB75" i="4"/>
  <c r="HK75" i="4" s="1"/>
  <c r="HB79" i="4"/>
  <c r="HK79" i="4" s="1"/>
  <c r="HB83" i="4"/>
  <c r="HK83" i="4" s="1"/>
  <c r="HB85" i="4"/>
  <c r="HK85" i="4" s="1"/>
  <c r="HB89" i="4"/>
  <c r="HK89" i="4" s="1"/>
  <c r="HB93" i="4"/>
  <c r="HK93" i="4" s="1"/>
  <c r="HB97" i="4"/>
  <c r="HK97" i="4" s="1"/>
  <c r="HB101" i="4"/>
  <c r="HK101" i="4" s="1"/>
  <c r="HB105" i="4"/>
  <c r="HK105" i="4" s="1"/>
  <c r="HB109" i="4"/>
  <c r="HK109" i="4" s="1"/>
  <c r="HB64" i="4"/>
  <c r="HK64" i="4" s="1"/>
  <c r="HB102" i="4"/>
  <c r="HK102" i="4" s="1"/>
  <c r="HB106" i="4"/>
  <c r="HK106" i="4" s="1"/>
  <c r="HB94" i="4"/>
  <c r="HK94" i="4" s="1"/>
  <c r="HB100" i="4"/>
  <c r="HK100" i="4" s="1"/>
  <c r="HB104" i="4"/>
  <c r="HK104" i="4" s="1"/>
  <c r="HB108" i="4"/>
  <c r="HK108" i="4" s="1"/>
  <c r="HB90" i="4"/>
  <c r="HK90" i="4" s="1"/>
  <c r="HB13" i="4"/>
  <c r="HB86" i="4"/>
  <c r="HK86" i="4" s="1"/>
  <c r="HB112" i="4"/>
  <c r="HK112" i="4" s="1"/>
  <c r="HB98" i="4"/>
  <c r="HK98" i="4" s="1"/>
  <c r="HB110" i="4"/>
  <c r="HK110" i="4" s="1"/>
  <c r="FO13" i="4"/>
  <c r="GG15" i="4"/>
  <c r="GN15" i="4" s="1"/>
  <c r="GG16" i="4"/>
  <c r="GN16" i="4" s="1"/>
  <c r="GG17" i="4"/>
  <c r="GN17" i="4" s="1"/>
  <c r="GG14" i="4"/>
  <c r="GN14" i="4" s="1"/>
  <c r="GG18" i="4"/>
  <c r="GN18" i="4" s="1"/>
  <c r="GG19" i="4"/>
  <c r="GN19" i="4" s="1"/>
  <c r="GG22" i="4"/>
  <c r="GN22" i="4" s="1"/>
  <c r="GG23" i="4"/>
  <c r="GN23" i="4" s="1"/>
  <c r="GG20" i="4"/>
  <c r="GN20" i="4" s="1"/>
  <c r="GG24" i="4"/>
  <c r="GN24" i="4" s="1"/>
  <c r="GG25" i="4"/>
  <c r="GN25" i="4" s="1"/>
  <c r="GG26" i="4"/>
  <c r="GN26" i="4" s="1"/>
  <c r="GG28" i="4"/>
  <c r="GN28" i="4" s="1"/>
  <c r="GG29" i="4"/>
  <c r="GN29" i="4" s="1"/>
  <c r="GG21" i="4"/>
  <c r="GN21" i="4" s="1"/>
  <c r="GG30" i="4"/>
  <c r="GN30" i="4" s="1"/>
  <c r="GG34" i="4"/>
  <c r="GN34" i="4" s="1"/>
  <c r="GG38" i="4"/>
  <c r="GN38" i="4" s="1"/>
  <c r="GG27" i="4"/>
  <c r="GN27" i="4" s="1"/>
  <c r="GG35" i="4"/>
  <c r="GN35" i="4" s="1"/>
  <c r="GG33" i="4"/>
  <c r="GN33" i="4" s="1"/>
  <c r="GG37" i="4"/>
  <c r="GN37" i="4" s="1"/>
  <c r="GG39" i="4"/>
  <c r="GN39" i="4" s="1"/>
  <c r="GG41" i="4"/>
  <c r="GN41" i="4" s="1"/>
  <c r="GG42" i="4"/>
  <c r="GN42" i="4" s="1"/>
  <c r="GG40" i="4"/>
  <c r="GN40" i="4" s="1"/>
  <c r="GG44" i="4"/>
  <c r="GN44" i="4" s="1"/>
  <c r="GG48" i="4"/>
  <c r="GN48" i="4" s="1"/>
  <c r="GG32" i="4"/>
  <c r="GN32" i="4" s="1"/>
  <c r="GG45" i="4"/>
  <c r="GN45" i="4" s="1"/>
  <c r="GG49" i="4"/>
  <c r="GN49" i="4" s="1"/>
  <c r="GG43" i="4"/>
  <c r="GN43" i="4" s="1"/>
  <c r="GG46" i="4"/>
  <c r="GN46" i="4" s="1"/>
  <c r="GG50" i="4"/>
  <c r="GN50" i="4" s="1"/>
  <c r="GG31" i="4"/>
  <c r="GN31" i="4" s="1"/>
  <c r="GG53" i="4"/>
  <c r="GN53" i="4" s="1"/>
  <c r="GG57" i="4"/>
  <c r="GN57" i="4" s="1"/>
  <c r="GG61" i="4"/>
  <c r="GN61" i="4" s="1"/>
  <c r="GG65" i="4"/>
  <c r="GN65" i="4" s="1"/>
  <c r="GG69" i="4"/>
  <c r="GN69" i="4" s="1"/>
  <c r="GG54" i="4"/>
  <c r="GN54" i="4" s="1"/>
  <c r="GG58" i="4"/>
  <c r="GN58" i="4" s="1"/>
  <c r="GG36" i="4"/>
  <c r="GN36" i="4" s="1"/>
  <c r="GG47" i="4"/>
  <c r="GN47" i="4" s="1"/>
  <c r="GG55" i="4"/>
  <c r="GN55" i="4" s="1"/>
  <c r="GG59" i="4"/>
  <c r="GN59" i="4" s="1"/>
  <c r="GG63" i="4"/>
  <c r="GN63" i="4" s="1"/>
  <c r="GG67" i="4"/>
  <c r="GN67" i="4" s="1"/>
  <c r="GG51" i="4"/>
  <c r="GN51" i="4" s="1"/>
  <c r="GG62" i="4"/>
  <c r="GN62" i="4" s="1"/>
  <c r="GG66" i="4"/>
  <c r="GN66" i="4" s="1"/>
  <c r="GG72" i="4"/>
  <c r="GN72" i="4" s="1"/>
  <c r="GG76" i="4"/>
  <c r="GN76" i="4" s="1"/>
  <c r="GG80" i="4"/>
  <c r="GN80" i="4" s="1"/>
  <c r="GG52" i="4"/>
  <c r="GN52" i="4" s="1"/>
  <c r="GG56" i="4"/>
  <c r="GN56" i="4" s="1"/>
  <c r="GG60" i="4"/>
  <c r="GN60" i="4" s="1"/>
  <c r="GG64" i="4"/>
  <c r="GN64" i="4" s="1"/>
  <c r="GG68" i="4"/>
  <c r="GN68" i="4" s="1"/>
  <c r="GG70" i="4"/>
  <c r="GN70" i="4" s="1"/>
  <c r="GG74" i="4"/>
  <c r="GN74" i="4" s="1"/>
  <c r="GG78" i="4"/>
  <c r="GN78" i="4" s="1"/>
  <c r="GG82" i="4"/>
  <c r="GN82" i="4" s="1"/>
  <c r="GG85" i="4"/>
  <c r="GN85" i="4" s="1"/>
  <c r="GG89" i="4"/>
  <c r="GN89" i="4" s="1"/>
  <c r="GG93" i="4"/>
  <c r="GN93" i="4" s="1"/>
  <c r="GG97" i="4"/>
  <c r="GN97" i="4" s="1"/>
  <c r="GG101" i="4"/>
  <c r="GN101" i="4" s="1"/>
  <c r="GG105" i="4"/>
  <c r="GN105" i="4" s="1"/>
  <c r="GG109" i="4"/>
  <c r="GN109" i="4" s="1"/>
  <c r="GG94" i="4"/>
  <c r="GN94" i="4" s="1"/>
  <c r="GG71" i="4"/>
  <c r="GN71" i="4" s="1"/>
  <c r="GG75" i="4"/>
  <c r="GN75" i="4" s="1"/>
  <c r="GG79" i="4"/>
  <c r="GN79" i="4" s="1"/>
  <c r="GG83" i="4"/>
  <c r="GN83" i="4" s="1"/>
  <c r="GG86" i="4"/>
  <c r="GN86" i="4" s="1"/>
  <c r="GG90" i="4"/>
  <c r="GN90" i="4" s="1"/>
  <c r="GG98" i="4"/>
  <c r="GN98" i="4" s="1"/>
  <c r="GG87" i="4"/>
  <c r="GN87" i="4" s="1"/>
  <c r="GG91" i="4"/>
  <c r="GN91" i="4" s="1"/>
  <c r="GG95" i="4"/>
  <c r="GN95" i="4" s="1"/>
  <c r="GG99" i="4"/>
  <c r="GN99" i="4" s="1"/>
  <c r="GG103" i="4"/>
  <c r="GN103" i="4" s="1"/>
  <c r="GG107" i="4"/>
  <c r="GN107" i="4" s="1"/>
  <c r="GG111" i="4"/>
  <c r="GN111" i="4" s="1"/>
  <c r="GG77" i="4"/>
  <c r="GN77" i="4" s="1"/>
  <c r="GG81" i="4"/>
  <c r="GN81" i="4" s="1"/>
  <c r="GG84" i="4"/>
  <c r="GN84" i="4" s="1"/>
  <c r="GG88" i="4"/>
  <c r="GN88" i="4" s="1"/>
  <c r="GG92" i="4"/>
  <c r="GN92" i="4" s="1"/>
  <c r="GG100" i="4"/>
  <c r="GN100" i="4" s="1"/>
  <c r="GG104" i="4"/>
  <c r="GN104" i="4" s="1"/>
  <c r="GG73" i="4"/>
  <c r="GN73" i="4" s="1"/>
  <c r="GG106" i="4"/>
  <c r="GN106" i="4" s="1"/>
  <c r="GG112" i="4"/>
  <c r="GN112" i="4" s="1"/>
  <c r="GG108" i="4"/>
  <c r="GN108" i="4" s="1"/>
  <c r="GG96" i="4"/>
  <c r="GN96" i="4" s="1"/>
  <c r="GG102" i="4"/>
  <c r="GN102" i="4" s="1"/>
  <c r="GG110" i="4"/>
  <c r="GN110" i="4" s="1"/>
  <c r="GG13" i="4"/>
  <c r="H23" i="1"/>
  <c r="C30" i="1" s="1"/>
  <c r="IB112" i="8" l="1"/>
  <c r="IB111" i="8"/>
  <c r="IB109" i="8"/>
  <c r="IB110" i="8"/>
  <c r="IB107" i="8"/>
  <c r="IB108" i="8"/>
  <c r="IB106" i="8"/>
  <c r="IB105" i="8"/>
  <c r="IB102" i="8"/>
  <c r="IB104" i="8"/>
  <c r="IB101" i="8"/>
  <c r="IB100" i="8"/>
  <c r="IB103" i="8"/>
  <c r="IB97" i="8"/>
  <c r="IB96" i="8"/>
  <c r="IB99" i="8"/>
  <c r="IB98" i="8"/>
  <c r="IB92" i="8"/>
  <c r="IB95" i="8"/>
  <c r="IB91" i="8"/>
  <c r="IB94" i="8"/>
  <c r="IB90" i="8"/>
  <c r="IB93" i="8"/>
  <c r="IB84" i="8"/>
  <c r="IB89" i="8"/>
  <c r="IB87" i="8"/>
  <c r="IB83" i="8"/>
  <c r="IB88" i="8"/>
  <c r="IB86" i="8"/>
  <c r="IB82" i="8"/>
  <c r="IB81" i="8"/>
  <c r="IB78" i="8"/>
  <c r="IB74" i="8"/>
  <c r="IB80" i="8"/>
  <c r="IB77" i="8"/>
  <c r="IB73" i="8"/>
  <c r="IB85" i="8"/>
  <c r="IB76" i="8"/>
  <c r="IB69" i="8"/>
  <c r="IB65" i="8"/>
  <c r="IB61" i="8"/>
  <c r="IB57" i="8"/>
  <c r="IB79" i="8"/>
  <c r="IB72" i="8"/>
  <c r="IB68" i="8"/>
  <c r="IB75" i="8"/>
  <c r="IB71" i="8"/>
  <c r="IB67" i="8"/>
  <c r="IB63" i="8"/>
  <c r="IB59" i="8"/>
  <c r="IB52" i="8"/>
  <c r="IB48" i="8"/>
  <c r="IB64" i="8"/>
  <c r="IB62" i="8"/>
  <c r="IB60" i="8"/>
  <c r="IB58" i="8"/>
  <c r="IB56" i="8"/>
  <c r="IB51" i="8"/>
  <c r="IB47" i="8"/>
  <c r="IB54" i="8"/>
  <c r="IB50" i="8"/>
  <c r="IB46" i="8"/>
  <c r="IB66" i="8"/>
  <c r="IB49" i="8"/>
  <c r="IB39" i="8"/>
  <c r="IB35" i="8"/>
  <c r="IB31" i="8"/>
  <c r="IB70" i="8"/>
  <c r="IB55" i="8"/>
  <c r="IB53" i="8"/>
  <c r="IB42" i="8"/>
  <c r="IB38" i="8"/>
  <c r="IB34" i="8"/>
  <c r="IB30" i="8"/>
  <c r="IB45" i="8"/>
  <c r="IB41" i="8"/>
  <c r="IB37" i="8"/>
  <c r="IB33" i="8"/>
  <c r="IB44" i="8"/>
  <c r="IB43" i="8"/>
  <c r="IB27" i="8"/>
  <c r="IB23" i="8"/>
  <c r="IB19" i="8"/>
  <c r="IB15" i="8"/>
  <c r="IB16" i="8"/>
  <c r="IB29" i="8"/>
  <c r="IB26" i="8"/>
  <c r="IB22" i="8"/>
  <c r="IB18" i="8"/>
  <c r="IB14" i="8"/>
  <c r="IB24" i="8"/>
  <c r="IB20" i="8"/>
  <c r="IB40" i="8"/>
  <c r="IB36" i="8"/>
  <c r="IB32" i="8"/>
  <c r="IB25" i="8"/>
  <c r="IB21" i="8"/>
  <c r="IB17" i="8"/>
  <c r="IB13" i="8"/>
  <c r="IB28" i="8"/>
  <c r="HG111" i="8"/>
  <c r="HN111" i="8" s="1"/>
  <c r="HG112" i="8"/>
  <c r="HN112" i="8" s="1"/>
  <c r="HG110" i="8"/>
  <c r="HN110" i="8" s="1"/>
  <c r="HG109" i="8"/>
  <c r="HN109" i="8" s="1"/>
  <c r="HG105" i="8"/>
  <c r="HN105" i="8" s="1"/>
  <c r="HG107" i="8"/>
  <c r="HN107" i="8" s="1"/>
  <c r="HG104" i="8"/>
  <c r="HN104" i="8" s="1"/>
  <c r="HG100" i="8"/>
  <c r="HN100" i="8" s="1"/>
  <c r="HG103" i="8"/>
  <c r="HN103" i="8" s="1"/>
  <c r="HG102" i="8"/>
  <c r="HN102" i="8" s="1"/>
  <c r="HG106" i="8"/>
  <c r="HN106" i="8" s="1"/>
  <c r="HG99" i="8"/>
  <c r="HN99" i="8" s="1"/>
  <c r="HG101" i="8"/>
  <c r="HN101" i="8" s="1"/>
  <c r="HG98" i="8"/>
  <c r="HN98" i="8" s="1"/>
  <c r="HG108" i="8"/>
  <c r="HN108" i="8" s="1"/>
  <c r="HG97" i="8"/>
  <c r="HN97" i="8" s="1"/>
  <c r="HG96" i="8"/>
  <c r="HN96" i="8" s="1"/>
  <c r="HG94" i="8"/>
  <c r="HN94" i="8" s="1"/>
  <c r="HG90" i="8"/>
  <c r="HN90" i="8" s="1"/>
  <c r="HG93" i="8"/>
  <c r="HN93" i="8" s="1"/>
  <c r="HG89" i="8"/>
  <c r="HN89" i="8" s="1"/>
  <c r="HG92" i="8"/>
  <c r="HN92" i="8" s="1"/>
  <c r="HG88" i="8"/>
  <c r="HN88" i="8" s="1"/>
  <c r="HG91" i="8"/>
  <c r="HN91" i="8" s="1"/>
  <c r="HG86" i="8"/>
  <c r="HN86" i="8" s="1"/>
  <c r="HG82" i="8"/>
  <c r="HN82" i="8" s="1"/>
  <c r="HG95" i="8"/>
  <c r="HN95" i="8" s="1"/>
  <c r="HG85" i="8"/>
  <c r="HN85" i="8" s="1"/>
  <c r="HG81" i="8"/>
  <c r="HN81" i="8" s="1"/>
  <c r="HG84" i="8"/>
  <c r="HN84" i="8" s="1"/>
  <c r="HG80" i="8"/>
  <c r="HN80" i="8" s="1"/>
  <c r="HG76" i="8"/>
  <c r="HN76" i="8" s="1"/>
  <c r="HG72" i="8"/>
  <c r="HN72" i="8" s="1"/>
  <c r="HG79" i="8"/>
  <c r="HN79" i="8" s="1"/>
  <c r="HG75" i="8"/>
  <c r="HN75" i="8" s="1"/>
  <c r="HG83" i="8"/>
  <c r="HN83" i="8" s="1"/>
  <c r="HG78" i="8"/>
  <c r="HN78" i="8" s="1"/>
  <c r="HG74" i="8"/>
  <c r="HN74" i="8" s="1"/>
  <c r="HG73" i="8"/>
  <c r="HN73" i="8" s="1"/>
  <c r="HG71" i="8"/>
  <c r="HN71" i="8" s="1"/>
  <c r="HG67" i="8"/>
  <c r="HN67" i="8" s="1"/>
  <c r="HG63" i="8"/>
  <c r="HN63" i="8" s="1"/>
  <c r="HG59" i="8"/>
  <c r="HN59" i="8" s="1"/>
  <c r="HG55" i="8"/>
  <c r="HN55" i="8" s="1"/>
  <c r="HG70" i="8"/>
  <c r="HN70" i="8" s="1"/>
  <c r="HG66" i="8"/>
  <c r="HN66" i="8" s="1"/>
  <c r="HG69" i="8"/>
  <c r="HN69" i="8" s="1"/>
  <c r="HG65" i="8"/>
  <c r="HN65" i="8" s="1"/>
  <c r="HG61" i="8"/>
  <c r="HN61" i="8" s="1"/>
  <c r="HG57" i="8"/>
  <c r="HN57" i="8" s="1"/>
  <c r="HG87" i="8"/>
  <c r="HN87" i="8" s="1"/>
  <c r="HG77" i="8"/>
  <c r="HN77" i="8" s="1"/>
  <c r="HG54" i="8"/>
  <c r="HN54" i="8" s="1"/>
  <c r="HG50" i="8"/>
  <c r="HN50" i="8" s="1"/>
  <c r="HG46" i="8"/>
  <c r="HN46" i="8" s="1"/>
  <c r="HG53" i="8"/>
  <c r="HN53" i="8" s="1"/>
  <c r="HG49" i="8"/>
  <c r="HN49" i="8" s="1"/>
  <c r="HG45" i="8"/>
  <c r="HN45" i="8" s="1"/>
  <c r="HG68" i="8"/>
  <c r="HN68" i="8" s="1"/>
  <c r="HG52" i="8"/>
  <c r="HN52" i="8" s="1"/>
  <c r="HG48" i="8"/>
  <c r="HN48" i="8" s="1"/>
  <c r="HG44" i="8"/>
  <c r="HN44" i="8" s="1"/>
  <c r="HG58" i="8"/>
  <c r="HN58" i="8" s="1"/>
  <c r="HG47" i="8"/>
  <c r="HN47" i="8" s="1"/>
  <c r="HG41" i="8"/>
  <c r="HN41" i="8" s="1"/>
  <c r="HG37" i="8"/>
  <c r="HN37" i="8" s="1"/>
  <c r="HG33" i="8"/>
  <c r="HN33" i="8" s="1"/>
  <c r="HG29" i="8"/>
  <c r="HN29" i="8" s="1"/>
  <c r="HG64" i="8"/>
  <c r="HN64" i="8" s="1"/>
  <c r="HG56" i="8"/>
  <c r="HN56" i="8" s="1"/>
  <c r="HG51" i="8"/>
  <c r="HN51" i="8" s="1"/>
  <c r="HG40" i="8"/>
  <c r="HN40" i="8" s="1"/>
  <c r="HG36" i="8"/>
  <c r="HN36" i="8" s="1"/>
  <c r="HG32" i="8"/>
  <c r="HN32" i="8" s="1"/>
  <c r="HG62" i="8"/>
  <c r="HN62" i="8" s="1"/>
  <c r="HG39" i="8"/>
  <c r="HN39" i="8" s="1"/>
  <c r="HG35" i="8"/>
  <c r="HN35" i="8" s="1"/>
  <c r="HG43" i="8"/>
  <c r="HN43" i="8" s="1"/>
  <c r="HG30" i="8"/>
  <c r="HN30" i="8" s="1"/>
  <c r="HG25" i="8"/>
  <c r="HN25" i="8" s="1"/>
  <c r="HG21" i="8"/>
  <c r="HN21" i="8" s="1"/>
  <c r="HG17" i="8"/>
  <c r="HN17" i="8" s="1"/>
  <c r="HG13" i="8"/>
  <c r="HG34" i="8"/>
  <c r="HN34" i="8" s="1"/>
  <c r="HG22" i="8"/>
  <c r="HN22" i="8" s="1"/>
  <c r="HG28" i="8"/>
  <c r="HN28" i="8" s="1"/>
  <c r="HG24" i="8"/>
  <c r="HN24" i="8" s="1"/>
  <c r="HG20" i="8"/>
  <c r="HN20" i="8" s="1"/>
  <c r="HG16" i="8"/>
  <c r="HN16" i="8" s="1"/>
  <c r="HG60" i="8"/>
  <c r="HN60" i="8" s="1"/>
  <c r="HG38" i="8"/>
  <c r="HN38" i="8" s="1"/>
  <c r="HG26" i="8"/>
  <c r="HN26" i="8" s="1"/>
  <c r="HG18" i="8"/>
  <c r="HN18" i="8" s="1"/>
  <c r="HG14" i="8"/>
  <c r="HN14" i="8" s="1"/>
  <c r="HG31" i="8"/>
  <c r="HN31" i="8" s="1"/>
  <c r="HG27" i="8"/>
  <c r="HN27" i="8" s="1"/>
  <c r="HG23" i="8"/>
  <c r="HN23" i="8" s="1"/>
  <c r="HG19" i="8"/>
  <c r="HN19" i="8" s="1"/>
  <c r="HG15" i="8"/>
  <c r="HN15" i="8" s="1"/>
  <c r="GO13" i="8"/>
  <c r="HG42" i="8"/>
  <c r="HN42" i="8" s="1"/>
  <c r="HF112" i="8"/>
  <c r="HM112" i="8" s="1"/>
  <c r="HF111" i="8"/>
  <c r="HM111" i="8" s="1"/>
  <c r="HF110" i="8"/>
  <c r="HM110" i="8" s="1"/>
  <c r="HF109" i="8"/>
  <c r="HM109" i="8" s="1"/>
  <c r="HF108" i="8"/>
  <c r="HM108" i="8" s="1"/>
  <c r="HF106" i="8"/>
  <c r="HM106" i="8" s="1"/>
  <c r="HF105" i="8"/>
  <c r="HM105" i="8" s="1"/>
  <c r="HF107" i="8"/>
  <c r="HM107" i="8" s="1"/>
  <c r="HF104" i="8"/>
  <c r="HM104" i="8" s="1"/>
  <c r="HF101" i="8"/>
  <c r="HM101" i="8" s="1"/>
  <c r="HF100" i="8"/>
  <c r="HM100" i="8" s="1"/>
  <c r="HF103" i="8"/>
  <c r="HM103" i="8" s="1"/>
  <c r="HF96" i="8"/>
  <c r="HM96" i="8" s="1"/>
  <c r="HF102" i="8"/>
  <c r="HM102" i="8" s="1"/>
  <c r="HF99" i="8"/>
  <c r="HM99" i="8" s="1"/>
  <c r="HF98" i="8"/>
  <c r="HM98" i="8" s="1"/>
  <c r="HF95" i="8"/>
  <c r="HM95" i="8" s="1"/>
  <c r="HF91" i="8"/>
  <c r="HM91" i="8" s="1"/>
  <c r="HF97" i="8"/>
  <c r="HM97" i="8" s="1"/>
  <c r="HF94" i="8"/>
  <c r="HM94" i="8" s="1"/>
  <c r="HF90" i="8"/>
  <c r="HM90" i="8" s="1"/>
  <c r="HF93" i="8"/>
  <c r="HM93" i="8" s="1"/>
  <c r="HF89" i="8"/>
  <c r="HM89" i="8" s="1"/>
  <c r="HF88" i="8"/>
  <c r="HM88" i="8" s="1"/>
  <c r="HF87" i="8"/>
  <c r="HM87" i="8" s="1"/>
  <c r="HF83" i="8"/>
  <c r="HM83" i="8" s="1"/>
  <c r="HF86" i="8"/>
  <c r="HM86" i="8" s="1"/>
  <c r="HF82" i="8"/>
  <c r="HM82" i="8" s="1"/>
  <c r="HF92" i="8"/>
  <c r="HM92" i="8" s="1"/>
  <c r="HF85" i="8"/>
  <c r="HM85" i="8" s="1"/>
  <c r="HF81" i="8"/>
  <c r="HM81" i="8" s="1"/>
  <c r="HF84" i="8"/>
  <c r="HM84" i="8" s="1"/>
  <c r="HF77" i="8"/>
  <c r="HM77" i="8" s="1"/>
  <c r="HF73" i="8"/>
  <c r="HM73" i="8" s="1"/>
  <c r="HF76" i="8"/>
  <c r="HM76" i="8" s="1"/>
  <c r="HF72" i="8"/>
  <c r="HM72" i="8" s="1"/>
  <c r="HF79" i="8"/>
  <c r="HM79" i="8" s="1"/>
  <c r="HF75" i="8"/>
  <c r="HM75" i="8" s="1"/>
  <c r="HF68" i="8"/>
  <c r="HM68" i="8" s="1"/>
  <c r="HF64" i="8"/>
  <c r="HM64" i="8" s="1"/>
  <c r="HF60" i="8"/>
  <c r="HM60" i="8" s="1"/>
  <c r="HF56" i="8"/>
  <c r="HM56" i="8" s="1"/>
  <c r="HF80" i="8"/>
  <c r="HM80" i="8" s="1"/>
  <c r="HF78" i="8"/>
  <c r="HM78" i="8" s="1"/>
  <c r="HF71" i="8"/>
  <c r="HM71" i="8" s="1"/>
  <c r="HF67" i="8"/>
  <c r="HM67" i="8" s="1"/>
  <c r="HF70" i="8"/>
  <c r="HM70" i="8" s="1"/>
  <c r="HF66" i="8"/>
  <c r="HM66" i="8" s="1"/>
  <c r="HF62" i="8"/>
  <c r="HM62" i="8" s="1"/>
  <c r="HF58" i="8"/>
  <c r="HM58" i="8" s="1"/>
  <c r="HF63" i="8"/>
  <c r="HM63" i="8" s="1"/>
  <c r="HF61" i="8"/>
  <c r="HM61" i="8" s="1"/>
  <c r="HF59" i="8"/>
  <c r="HM59" i="8" s="1"/>
  <c r="HF57" i="8"/>
  <c r="HM57" i="8" s="1"/>
  <c r="HF51" i="8"/>
  <c r="HM51" i="8" s="1"/>
  <c r="HF47" i="8"/>
  <c r="HM47" i="8" s="1"/>
  <c r="HF74" i="8"/>
  <c r="HM74" i="8" s="1"/>
  <c r="HF54" i="8"/>
  <c r="HM54" i="8" s="1"/>
  <c r="HF50" i="8"/>
  <c r="HM50" i="8" s="1"/>
  <c r="HF46" i="8"/>
  <c r="HM46" i="8" s="1"/>
  <c r="HF69" i="8"/>
  <c r="HM69" i="8" s="1"/>
  <c r="HF65" i="8"/>
  <c r="HM65" i="8" s="1"/>
  <c r="HF53" i="8"/>
  <c r="HM53" i="8" s="1"/>
  <c r="HF49" i="8"/>
  <c r="HM49" i="8" s="1"/>
  <c r="HF45" i="8"/>
  <c r="HM45" i="8" s="1"/>
  <c r="HF43" i="8"/>
  <c r="HM43" i="8" s="1"/>
  <c r="HF42" i="8"/>
  <c r="HM42" i="8" s="1"/>
  <c r="HF38" i="8"/>
  <c r="HM38" i="8" s="1"/>
  <c r="HF34" i="8"/>
  <c r="HM34" i="8" s="1"/>
  <c r="HF30" i="8"/>
  <c r="HM30" i="8" s="1"/>
  <c r="HF55" i="8"/>
  <c r="HM55" i="8" s="1"/>
  <c r="HF44" i="8"/>
  <c r="HM44" i="8" s="1"/>
  <c r="HF41" i="8"/>
  <c r="HM41" i="8" s="1"/>
  <c r="HF37" i="8"/>
  <c r="HM37" i="8" s="1"/>
  <c r="HF33" i="8"/>
  <c r="HM33" i="8" s="1"/>
  <c r="HF29" i="8"/>
  <c r="HM29" i="8" s="1"/>
  <c r="HF48" i="8"/>
  <c r="HM48" i="8" s="1"/>
  <c r="HF40" i="8"/>
  <c r="HM40" i="8" s="1"/>
  <c r="HF36" i="8"/>
  <c r="HM36" i="8" s="1"/>
  <c r="HF32" i="8"/>
  <c r="HM32" i="8" s="1"/>
  <c r="HF26" i="8"/>
  <c r="HM26" i="8" s="1"/>
  <c r="HF22" i="8"/>
  <c r="HM22" i="8" s="1"/>
  <c r="HF18" i="8"/>
  <c r="HM18" i="8" s="1"/>
  <c r="HF14" i="8"/>
  <c r="HM14" i="8" s="1"/>
  <c r="HF27" i="8"/>
  <c r="HM27" i="8" s="1"/>
  <c r="HF23" i="8"/>
  <c r="HM23" i="8" s="1"/>
  <c r="HF19" i="8"/>
  <c r="HM19" i="8" s="1"/>
  <c r="HF15" i="8"/>
  <c r="HM15" i="8" s="1"/>
  <c r="HF25" i="8"/>
  <c r="HM25" i="8" s="1"/>
  <c r="HF21" i="8"/>
  <c r="HM21" i="8" s="1"/>
  <c r="HF17" i="8"/>
  <c r="HM17" i="8" s="1"/>
  <c r="HF13" i="8"/>
  <c r="HF39" i="8"/>
  <c r="HM39" i="8" s="1"/>
  <c r="HF35" i="8"/>
  <c r="HM35" i="8" s="1"/>
  <c r="GN13" i="8"/>
  <c r="HF52" i="8"/>
  <c r="HM52" i="8" s="1"/>
  <c r="HF28" i="8"/>
  <c r="HM28" i="8" s="1"/>
  <c r="HF24" i="8"/>
  <c r="HM24" i="8" s="1"/>
  <c r="HF20" i="8"/>
  <c r="HM20" i="8" s="1"/>
  <c r="HF16" i="8"/>
  <c r="HM16" i="8" s="1"/>
  <c r="HF31" i="8"/>
  <c r="HM31" i="8" s="1"/>
  <c r="IC112" i="8"/>
  <c r="IC110" i="8"/>
  <c r="IC111" i="8"/>
  <c r="IC106" i="8"/>
  <c r="IC107" i="8"/>
  <c r="IC105" i="8"/>
  <c r="IC109" i="8"/>
  <c r="IC104" i="8"/>
  <c r="IC101" i="8"/>
  <c r="IC100" i="8"/>
  <c r="IC103" i="8"/>
  <c r="IC102" i="8"/>
  <c r="IC96" i="8"/>
  <c r="IC99" i="8"/>
  <c r="IC98" i="8"/>
  <c r="IC95" i="8"/>
  <c r="IC91" i="8"/>
  <c r="IC97" i="8"/>
  <c r="IC94" i="8"/>
  <c r="IC90" i="8"/>
  <c r="IC93" i="8"/>
  <c r="IC89" i="8"/>
  <c r="IC87" i="8"/>
  <c r="IC83" i="8"/>
  <c r="IC92" i="8"/>
  <c r="IC88" i="8"/>
  <c r="IC86" i="8"/>
  <c r="IC82" i="8"/>
  <c r="IC85" i="8"/>
  <c r="IC81" i="8"/>
  <c r="IC80" i="8"/>
  <c r="IC77" i="8"/>
  <c r="IC73" i="8"/>
  <c r="IC76" i="8"/>
  <c r="IC72" i="8"/>
  <c r="IC79" i="8"/>
  <c r="IC75" i="8"/>
  <c r="IC84" i="8"/>
  <c r="IC78" i="8"/>
  <c r="IC68" i="8"/>
  <c r="IC64" i="8"/>
  <c r="IC60" i="8"/>
  <c r="IC56" i="8"/>
  <c r="IC71" i="8"/>
  <c r="IC67" i="8"/>
  <c r="IC74" i="8"/>
  <c r="IC70" i="8"/>
  <c r="IC66" i="8"/>
  <c r="IC62" i="8"/>
  <c r="IC58" i="8"/>
  <c r="IC51" i="8"/>
  <c r="IC47" i="8"/>
  <c r="IC54" i="8"/>
  <c r="IC50" i="8"/>
  <c r="IC46" i="8"/>
  <c r="IC69" i="8"/>
  <c r="IC65" i="8"/>
  <c r="IC63" i="8"/>
  <c r="IC61" i="8"/>
  <c r="IC59" i="8"/>
  <c r="IC57" i="8"/>
  <c r="IC55" i="8"/>
  <c r="IC53" i="8"/>
  <c r="IC49" i="8"/>
  <c r="IC45" i="8"/>
  <c r="IC42" i="8"/>
  <c r="IC38" i="8"/>
  <c r="IC34" i="8"/>
  <c r="IC30" i="8"/>
  <c r="IC48" i="8"/>
  <c r="IC41" i="8"/>
  <c r="IC37" i="8"/>
  <c r="IC33" i="8"/>
  <c r="IC29" i="8"/>
  <c r="IC52" i="8"/>
  <c r="IC44" i="8"/>
  <c r="IC43" i="8"/>
  <c r="IC40" i="8"/>
  <c r="IC36" i="8"/>
  <c r="IC32" i="8"/>
  <c r="IC26" i="8"/>
  <c r="IC22" i="8"/>
  <c r="IC18" i="8"/>
  <c r="IC14" i="8"/>
  <c r="IC108" i="8"/>
  <c r="IC15" i="8"/>
  <c r="IC25" i="8"/>
  <c r="IC21" i="8"/>
  <c r="IC17" i="8"/>
  <c r="IC13" i="8"/>
  <c r="IC31" i="8"/>
  <c r="IC19" i="8"/>
  <c r="IC39" i="8"/>
  <c r="IC35" i="8"/>
  <c r="IC28" i="8"/>
  <c r="IC24" i="8"/>
  <c r="IC20" i="8"/>
  <c r="IC16" i="8"/>
  <c r="IC27" i="8"/>
  <c r="IC23" i="8"/>
  <c r="IZ110" i="8"/>
  <c r="JI110" i="8" s="1"/>
  <c r="IZ111" i="8"/>
  <c r="JI111" i="8" s="1"/>
  <c r="IZ107" i="8"/>
  <c r="JI107" i="8" s="1"/>
  <c r="IZ112" i="8"/>
  <c r="JI112" i="8" s="1"/>
  <c r="IZ106" i="8"/>
  <c r="JI106" i="8" s="1"/>
  <c r="IZ108" i="8"/>
  <c r="JI108" i="8" s="1"/>
  <c r="IZ105" i="8"/>
  <c r="JI105" i="8" s="1"/>
  <c r="IZ102" i="8"/>
  <c r="JI102" i="8" s="1"/>
  <c r="IZ101" i="8"/>
  <c r="JI101" i="8" s="1"/>
  <c r="IZ109" i="8"/>
  <c r="JI109" i="8" s="1"/>
  <c r="IZ104" i="8"/>
  <c r="JI104" i="8" s="1"/>
  <c r="IZ100" i="8"/>
  <c r="JI100" i="8" s="1"/>
  <c r="IZ97" i="8"/>
  <c r="JI97" i="8" s="1"/>
  <c r="IZ103" i="8"/>
  <c r="JI103" i="8" s="1"/>
  <c r="IZ96" i="8"/>
  <c r="JI96" i="8" s="1"/>
  <c r="IZ99" i="8"/>
  <c r="JI99" i="8" s="1"/>
  <c r="IZ92" i="8"/>
  <c r="JI92" i="8" s="1"/>
  <c r="IZ98" i="8"/>
  <c r="JI98" i="8" s="1"/>
  <c r="IZ95" i="8"/>
  <c r="JI95" i="8" s="1"/>
  <c r="IZ91" i="8"/>
  <c r="JI91" i="8" s="1"/>
  <c r="IZ94" i="8"/>
  <c r="JI94" i="8" s="1"/>
  <c r="IZ90" i="8"/>
  <c r="JI90" i="8" s="1"/>
  <c r="IZ88" i="8"/>
  <c r="JI88" i="8" s="1"/>
  <c r="IZ84" i="8"/>
  <c r="JI84" i="8" s="1"/>
  <c r="IZ93" i="8"/>
  <c r="JI93" i="8" s="1"/>
  <c r="IZ83" i="8"/>
  <c r="JI83" i="8" s="1"/>
  <c r="IZ86" i="8"/>
  <c r="JI86" i="8" s="1"/>
  <c r="IZ82" i="8"/>
  <c r="JI82" i="8" s="1"/>
  <c r="IZ78" i="8"/>
  <c r="JI78" i="8" s="1"/>
  <c r="IZ74" i="8"/>
  <c r="JI74" i="8" s="1"/>
  <c r="IZ77" i="8"/>
  <c r="JI77" i="8" s="1"/>
  <c r="IZ73" i="8"/>
  <c r="JI73" i="8" s="1"/>
  <c r="IZ87" i="8"/>
  <c r="JI87" i="8" s="1"/>
  <c r="IZ81" i="8"/>
  <c r="JI81" i="8" s="1"/>
  <c r="IZ76" i="8"/>
  <c r="JI76" i="8" s="1"/>
  <c r="IZ89" i="8"/>
  <c r="JI89" i="8" s="1"/>
  <c r="IZ80" i="8"/>
  <c r="JI80" i="8" s="1"/>
  <c r="IZ69" i="8"/>
  <c r="JI69" i="8" s="1"/>
  <c r="IZ65" i="8"/>
  <c r="JI65" i="8" s="1"/>
  <c r="IZ61" i="8"/>
  <c r="JI61" i="8" s="1"/>
  <c r="IZ57" i="8"/>
  <c r="JI57" i="8" s="1"/>
  <c r="IZ68" i="8"/>
  <c r="JI68" i="8" s="1"/>
  <c r="IZ79" i="8"/>
  <c r="JI79" i="8" s="1"/>
  <c r="IZ71" i="8"/>
  <c r="JI71" i="8" s="1"/>
  <c r="IZ67" i="8"/>
  <c r="JI67" i="8" s="1"/>
  <c r="IZ63" i="8"/>
  <c r="JI63" i="8" s="1"/>
  <c r="IZ59" i="8"/>
  <c r="JI59" i="8" s="1"/>
  <c r="IZ70" i="8"/>
  <c r="JI70" i="8" s="1"/>
  <c r="IZ66" i="8"/>
  <c r="JI66" i="8" s="1"/>
  <c r="IZ52" i="8"/>
  <c r="JI52" i="8" s="1"/>
  <c r="IZ48" i="8"/>
  <c r="JI48" i="8" s="1"/>
  <c r="IZ72" i="8"/>
  <c r="JI72" i="8" s="1"/>
  <c r="IZ51" i="8"/>
  <c r="JI51" i="8" s="1"/>
  <c r="IZ47" i="8"/>
  <c r="JI47" i="8" s="1"/>
  <c r="IZ85" i="8"/>
  <c r="JI85" i="8" s="1"/>
  <c r="IZ75" i="8"/>
  <c r="JI75" i="8" s="1"/>
  <c r="IZ55" i="8"/>
  <c r="JI55" i="8" s="1"/>
  <c r="IZ54" i="8"/>
  <c r="JI54" i="8" s="1"/>
  <c r="IZ50" i="8"/>
  <c r="JI50" i="8" s="1"/>
  <c r="IZ46" i="8"/>
  <c r="JI46" i="8" s="1"/>
  <c r="IZ64" i="8"/>
  <c r="JI64" i="8" s="1"/>
  <c r="IZ56" i="8"/>
  <c r="JI56" i="8" s="1"/>
  <c r="IZ45" i="8"/>
  <c r="JI45" i="8" s="1"/>
  <c r="IZ39" i="8"/>
  <c r="JI39" i="8" s="1"/>
  <c r="IZ35" i="8"/>
  <c r="JI35" i="8" s="1"/>
  <c r="IZ31" i="8"/>
  <c r="JI31" i="8" s="1"/>
  <c r="IZ62" i="8"/>
  <c r="JI62" i="8" s="1"/>
  <c r="IZ49" i="8"/>
  <c r="JI49" i="8" s="1"/>
  <c r="IZ44" i="8"/>
  <c r="JI44" i="8" s="1"/>
  <c r="IZ42" i="8"/>
  <c r="JI42" i="8" s="1"/>
  <c r="IZ38" i="8"/>
  <c r="JI38" i="8" s="1"/>
  <c r="IZ34" i="8"/>
  <c r="JI34" i="8" s="1"/>
  <c r="IZ30" i="8"/>
  <c r="JI30" i="8" s="1"/>
  <c r="IZ60" i="8"/>
  <c r="JI60" i="8" s="1"/>
  <c r="IZ53" i="8"/>
  <c r="JI53" i="8" s="1"/>
  <c r="IZ43" i="8"/>
  <c r="JI43" i="8" s="1"/>
  <c r="IZ41" i="8"/>
  <c r="JI41" i="8" s="1"/>
  <c r="IZ37" i="8"/>
  <c r="JI37" i="8" s="1"/>
  <c r="IZ33" i="8"/>
  <c r="JI33" i="8" s="1"/>
  <c r="IZ58" i="8"/>
  <c r="JI58" i="8" s="1"/>
  <c r="IZ27" i="8"/>
  <c r="JI27" i="8" s="1"/>
  <c r="IZ23" i="8"/>
  <c r="JI23" i="8" s="1"/>
  <c r="IZ19" i="8"/>
  <c r="JI19" i="8" s="1"/>
  <c r="IZ15" i="8"/>
  <c r="JI15" i="8" s="1"/>
  <c r="IZ40" i="8"/>
  <c r="JI40" i="8" s="1"/>
  <c r="IZ32" i="8"/>
  <c r="JI32" i="8" s="1"/>
  <c r="IZ28" i="8"/>
  <c r="JI28" i="8" s="1"/>
  <c r="IZ20" i="8"/>
  <c r="JI20" i="8" s="1"/>
  <c r="IZ26" i="8"/>
  <c r="JI26" i="8" s="1"/>
  <c r="IZ22" i="8"/>
  <c r="JI22" i="8" s="1"/>
  <c r="IZ18" i="8"/>
  <c r="JI18" i="8" s="1"/>
  <c r="IZ14" i="8"/>
  <c r="JI14" i="8" s="1"/>
  <c r="IZ29" i="8"/>
  <c r="JI29" i="8" s="1"/>
  <c r="IZ24" i="8"/>
  <c r="JI24" i="8" s="1"/>
  <c r="IZ16" i="8"/>
  <c r="JI16" i="8" s="1"/>
  <c r="IZ25" i="8"/>
  <c r="JI25" i="8" s="1"/>
  <c r="IZ21" i="8"/>
  <c r="JI21" i="8" s="1"/>
  <c r="IZ17" i="8"/>
  <c r="JI17" i="8" s="1"/>
  <c r="IZ13" i="8"/>
  <c r="IZ36" i="8"/>
  <c r="JI36" i="8" s="1"/>
  <c r="IJ13" i="8"/>
  <c r="HC111" i="7"/>
  <c r="HC110" i="7"/>
  <c r="HC108" i="7"/>
  <c r="HC106" i="7"/>
  <c r="HC105" i="7"/>
  <c r="HC112" i="7"/>
  <c r="HC104" i="7"/>
  <c r="HC107" i="7"/>
  <c r="HC103" i="7"/>
  <c r="HC102" i="7"/>
  <c r="HC109" i="7"/>
  <c r="HC101" i="7"/>
  <c r="HC97" i="7"/>
  <c r="HC100" i="7"/>
  <c r="HC96" i="7"/>
  <c r="HC99" i="7"/>
  <c r="HC95" i="7"/>
  <c r="HC98" i="7"/>
  <c r="HC94" i="7"/>
  <c r="HC90" i="7"/>
  <c r="HC93" i="7"/>
  <c r="HC89" i="7"/>
  <c r="HC92" i="7"/>
  <c r="HC88" i="7"/>
  <c r="HC85" i="7"/>
  <c r="HC81" i="7"/>
  <c r="HC84" i="7"/>
  <c r="HC83" i="7"/>
  <c r="HC91" i="7"/>
  <c r="HC80" i="7"/>
  <c r="HC78" i="7"/>
  <c r="HC74" i="7"/>
  <c r="HC87" i="7"/>
  <c r="HC86" i="7"/>
  <c r="HC82" i="7"/>
  <c r="HC77" i="7"/>
  <c r="HC73" i="7"/>
  <c r="HC76" i="7"/>
  <c r="HC72" i="7"/>
  <c r="HC70" i="7"/>
  <c r="HC69" i="7"/>
  <c r="HC79" i="7"/>
  <c r="HC75" i="7"/>
  <c r="HC71" i="7"/>
  <c r="HC68" i="7"/>
  <c r="HC65" i="7"/>
  <c r="HC61" i="7"/>
  <c r="HC57" i="7"/>
  <c r="HC64" i="7"/>
  <c r="HC60" i="7"/>
  <c r="HC67" i="7"/>
  <c r="HC63" i="7"/>
  <c r="HC59" i="7"/>
  <c r="HC66" i="7"/>
  <c r="HC62" i="7"/>
  <c r="HC58" i="7"/>
  <c r="HC55" i="7"/>
  <c r="HC51" i="7"/>
  <c r="HC47" i="7"/>
  <c r="HC54" i="7"/>
  <c r="HC50" i="7"/>
  <c r="HC53" i="7"/>
  <c r="HC49" i="7"/>
  <c r="HC45" i="7"/>
  <c r="HC56" i="7"/>
  <c r="HC52" i="7"/>
  <c r="HC48" i="7"/>
  <c r="HC46" i="7"/>
  <c r="HC42" i="7"/>
  <c r="HC38" i="7"/>
  <c r="HC34" i="7"/>
  <c r="HC30" i="7"/>
  <c r="HC26" i="7"/>
  <c r="HC41" i="7"/>
  <c r="HC37" i="7"/>
  <c r="HC33" i="7"/>
  <c r="HC44" i="7"/>
  <c r="HC40" i="7"/>
  <c r="HC36" i="7"/>
  <c r="HC32" i="7"/>
  <c r="HC28" i="7"/>
  <c r="HC43" i="7"/>
  <c r="HC39" i="7"/>
  <c r="HC29" i="7"/>
  <c r="HC27" i="7"/>
  <c r="HC25" i="7"/>
  <c r="HC21" i="7"/>
  <c r="HC17" i="7"/>
  <c r="HC13" i="7"/>
  <c r="HC24" i="7"/>
  <c r="HC20" i="7"/>
  <c r="HC16" i="7"/>
  <c r="HC35" i="7"/>
  <c r="HC31" i="7"/>
  <c r="HC23" i="7"/>
  <c r="HC19" i="7"/>
  <c r="HC15" i="7"/>
  <c r="HC22" i="7"/>
  <c r="HC18" i="7"/>
  <c r="HC14" i="7"/>
  <c r="HF112" i="7"/>
  <c r="HM112" i="7" s="1"/>
  <c r="HF111" i="7"/>
  <c r="HM111" i="7" s="1"/>
  <c r="HF110" i="7"/>
  <c r="HM110" i="7" s="1"/>
  <c r="HF109" i="7"/>
  <c r="HM109" i="7" s="1"/>
  <c r="HF104" i="7"/>
  <c r="HM104" i="7" s="1"/>
  <c r="HF108" i="7"/>
  <c r="HM108" i="7" s="1"/>
  <c r="HF107" i="7"/>
  <c r="HM107" i="7" s="1"/>
  <c r="HF103" i="7"/>
  <c r="HM103" i="7" s="1"/>
  <c r="HF106" i="7"/>
  <c r="HM106" i="7" s="1"/>
  <c r="HF101" i="7"/>
  <c r="HM101" i="7" s="1"/>
  <c r="HF105" i="7"/>
  <c r="HM105" i="7" s="1"/>
  <c r="HF100" i="7"/>
  <c r="HM100" i="7" s="1"/>
  <c r="HF102" i="7"/>
  <c r="HM102" i="7" s="1"/>
  <c r="HF99" i="7"/>
  <c r="HM99" i="7" s="1"/>
  <c r="HF98" i="7"/>
  <c r="HM98" i="7" s="1"/>
  <c r="HF97" i="7"/>
  <c r="HM97" i="7" s="1"/>
  <c r="HF96" i="7"/>
  <c r="HM96" i="7" s="1"/>
  <c r="HF92" i="7"/>
  <c r="HM92" i="7" s="1"/>
  <c r="HF88" i="7"/>
  <c r="HM88" i="7" s="1"/>
  <c r="HF91" i="7"/>
  <c r="HM91" i="7" s="1"/>
  <c r="HF94" i="7"/>
  <c r="HM94" i="7" s="1"/>
  <c r="HF90" i="7"/>
  <c r="HM90" i="7" s="1"/>
  <c r="HF95" i="7"/>
  <c r="HM95" i="7" s="1"/>
  <c r="HF83" i="7"/>
  <c r="HM83" i="7" s="1"/>
  <c r="HF86" i="7"/>
  <c r="HM86" i="7" s="1"/>
  <c r="HF82" i="7"/>
  <c r="HM82" i="7" s="1"/>
  <c r="HF93" i="7"/>
  <c r="HM93" i="7" s="1"/>
  <c r="HF89" i="7"/>
  <c r="HM89" i="7" s="1"/>
  <c r="HF87" i="7"/>
  <c r="HM87" i="7" s="1"/>
  <c r="HF85" i="7"/>
  <c r="HM85" i="7" s="1"/>
  <c r="HF81" i="7"/>
  <c r="HM81" i="7" s="1"/>
  <c r="HF84" i="7"/>
  <c r="HM84" i="7" s="1"/>
  <c r="HF76" i="7"/>
  <c r="HM76" i="7" s="1"/>
  <c r="HF72" i="7"/>
  <c r="HM72" i="7" s="1"/>
  <c r="HF79" i="7"/>
  <c r="HM79" i="7" s="1"/>
  <c r="HF75" i="7"/>
  <c r="HM75" i="7" s="1"/>
  <c r="HF78" i="7"/>
  <c r="HM78" i="7" s="1"/>
  <c r="HF74" i="7"/>
  <c r="HM74" i="7" s="1"/>
  <c r="HF80" i="7"/>
  <c r="HM80" i="7" s="1"/>
  <c r="HF69" i="7"/>
  <c r="HM69" i="7" s="1"/>
  <c r="HF68" i="7"/>
  <c r="HM68" i="7" s="1"/>
  <c r="HF77" i="7"/>
  <c r="HM77" i="7" s="1"/>
  <c r="HF73" i="7"/>
  <c r="HM73" i="7" s="1"/>
  <c r="HF71" i="7"/>
  <c r="HM71" i="7" s="1"/>
  <c r="HF70" i="7"/>
  <c r="HM70" i="7" s="1"/>
  <c r="HF67" i="7"/>
  <c r="HM67" i="7" s="1"/>
  <c r="HF63" i="7"/>
  <c r="HM63" i="7" s="1"/>
  <c r="HF59" i="7"/>
  <c r="HM59" i="7" s="1"/>
  <c r="HF66" i="7"/>
  <c r="HM66" i="7" s="1"/>
  <c r="HF62" i="7"/>
  <c r="HM62" i="7" s="1"/>
  <c r="HF58" i="7"/>
  <c r="HM58" i="7" s="1"/>
  <c r="HF65" i="7"/>
  <c r="HM65" i="7" s="1"/>
  <c r="HF61" i="7"/>
  <c r="HM61" i="7" s="1"/>
  <c r="HF57" i="7"/>
  <c r="HM57" i="7" s="1"/>
  <c r="HF64" i="7"/>
  <c r="HM64" i="7" s="1"/>
  <c r="HF60" i="7"/>
  <c r="HM60" i="7" s="1"/>
  <c r="HF53" i="7"/>
  <c r="HM53" i="7" s="1"/>
  <c r="HF49" i="7"/>
  <c r="HM49" i="7" s="1"/>
  <c r="HF45" i="7"/>
  <c r="HM45" i="7" s="1"/>
  <c r="HF56" i="7"/>
  <c r="HM56" i="7" s="1"/>
  <c r="HF52" i="7"/>
  <c r="HM52" i="7" s="1"/>
  <c r="HF48" i="7"/>
  <c r="HM48" i="7" s="1"/>
  <c r="HF55" i="7"/>
  <c r="HM55" i="7" s="1"/>
  <c r="HF51" i="7"/>
  <c r="HM51" i="7" s="1"/>
  <c r="HF47" i="7"/>
  <c r="HM47" i="7" s="1"/>
  <c r="HF54" i="7"/>
  <c r="HM54" i="7" s="1"/>
  <c r="HF50" i="7"/>
  <c r="HM50" i="7" s="1"/>
  <c r="HF44" i="7"/>
  <c r="HM44" i="7" s="1"/>
  <c r="HF40" i="7"/>
  <c r="HM40" i="7" s="1"/>
  <c r="HF36" i="7"/>
  <c r="HM36" i="7" s="1"/>
  <c r="HF32" i="7"/>
  <c r="HM32" i="7" s="1"/>
  <c r="HF28" i="7"/>
  <c r="HM28" i="7" s="1"/>
  <c r="HF43" i="7"/>
  <c r="HM43" i="7" s="1"/>
  <c r="HF39" i="7"/>
  <c r="HM39" i="7" s="1"/>
  <c r="HF35" i="7"/>
  <c r="HM35" i="7" s="1"/>
  <c r="HF31" i="7"/>
  <c r="HM31" i="7" s="1"/>
  <c r="HF42" i="7"/>
  <c r="HM42" i="7" s="1"/>
  <c r="HF38" i="7"/>
  <c r="HM38" i="7" s="1"/>
  <c r="HF34" i="7"/>
  <c r="HM34" i="7" s="1"/>
  <c r="HF30" i="7"/>
  <c r="HM30" i="7" s="1"/>
  <c r="HF26" i="7"/>
  <c r="HM26" i="7" s="1"/>
  <c r="HF46" i="7"/>
  <c r="HM46" i="7" s="1"/>
  <c r="HF41" i="7"/>
  <c r="HM41" i="7" s="1"/>
  <c r="HF37" i="7"/>
  <c r="HM37" i="7" s="1"/>
  <c r="HF23" i="7"/>
  <c r="HM23" i="7" s="1"/>
  <c r="HF19" i="7"/>
  <c r="HM19" i="7" s="1"/>
  <c r="HF15" i="7"/>
  <c r="HM15" i="7" s="1"/>
  <c r="GN13" i="7"/>
  <c r="HF33" i="7"/>
  <c r="HM33" i="7" s="1"/>
  <c r="HF22" i="7"/>
  <c r="HM22" i="7" s="1"/>
  <c r="HF18" i="7"/>
  <c r="HM18" i="7" s="1"/>
  <c r="HF14" i="7"/>
  <c r="HM14" i="7" s="1"/>
  <c r="HF25" i="7"/>
  <c r="HM25" i="7" s="1"/>
  <c r="HF21" i="7"/>
  <c r="HM21" i="7" s="1"/>
  <c r="HF17" i="7"/>
  <c r="HM17" i="7" s="1"/>
  <c r="HF13" i="7"/>
  <c r="HF29" i="7"/>
  <c r="HM29" i="7" s="1"/>
  <c r="HF27" i="7"/>
  <c r="HM27" i="7" s="1"/>
  <c r="HF24" i="7"/>
  <c r="HM24" i="7" s="1"/>
  <c r="HF20" i="7"/>
  <c r="HM20" i="7" s="1"/>
  <c r="HF16" i="7"/>
  <c r="HM16" i="7" s="1"/>
  <c r="HG111" i="7"/>
  <c r="HN111" i="7" s="1"/>
  <c r="HG110" i="7"/>
  <c r="HN110" i="7" s="1"/>
  <c r="HG109" i="7"/>
  <c r="HN109" i="7" s="1"/>
  <c r="HG112" i="7"/>
  <c r="HN112" i="7" s="1"/>
  <c r="HG108" i="7"/>
  <c r="HN108" i="7" s="1"/>
  <c r="HG107" i="7"/>
  <c r="HN107" i="7" s="1"/>
  <c r="HG106" i="7"/>
  <c r="HN106" i="7" s="1"/>
  <c r="HG105" i="7"/>
  <c r="HN105" i="7" s="1"/>
  <c r="HG104" i="7"/>
  <c r="HN104" i="7" s="1"/>
  <c r="HG102" i="7"/>
  <c r="HN102" i="7" s="1"/>
  <c r="HG100" i="7"/>
  <c r="HN100" i="7" s="1"/>
  <c r="HG98" i="7"/>
  <c r="HN98" i="7" s="1"/>
  <c r="HG97" i="7"/>
  <c r="HN97" i="7" s="1"/>
  <c r="HG103" i="7"/>
  <c r="HN103" i="7" s="1"/>
  <c r="HG96" i="7"/>
  <c r="HN96" i="7" s="1"/>
  <c r="HG91" i="7"/>
  <c r="HN91" i="7" s="1"/>
  <c r="HG87" i="7"/>
  <c r="HN87" i="7" s="1"/>
  <c r="HG99" i="7"/>
  <c r="HN99" i="7" s="1"/>
  <c r="HG94" i="7"/>
  <c r="HN94" i="7" s="1"/>
  <c r="HG90" i="7"/>
  <c r="HN90" i="7" s="1"/>
  <c r="HG101" i="7"/>
  <c r="HN101" i="7" s="1"/>
  <c r="HG95" i="7"/>
  <c r="HN95" i="7" s="1"/>
  <c r="HG93" i="7"/>
  <c r="HN93" i="7" s="1"/>
  <c r="HG89" i="7"/>
  <c r="HN89" i="7" s="1"/>
  <c r="HG86" i="7"/>
  <c r="HN86" i="7" s="1"/>
  <c r="HG82" i="7"/>
  <c r="HN82" i="7" s="1"/>
  <c r="HG85" i="7"/>
  <c r="HN85" i="7" s="1"/>
  <c r="HG81" i="7"/>
  <c r="HN81" i="7" s="1"/>
  <c r="HG92" i="7"/>
  <c r="HN92" i="7" s="1"/>
  <c r="HG88" i="7"/>
  <c r="HN88" i="7" s="1"/>
  <c r="HG84" i="7"/>
  <c r="HN84" i="7" s="1"/>
  <c r="HG80" i="7"/>
  <c r="HN80" i="7" s="1"/>
  <c r="HG83" i="7"/>
  <c r="HN83" i="7" s="1"/>
  <c r="HG79" i="7"/>
  <c r="HN79" i="7" s="1"/>
  <c r="HG75" i="7"/>
  <c r="HN75" i="7" s="1"/>
  <c r="HG71" i="7"/>
  <c r="HN71" i="7" s="1"/>
  <c r="HG78" i="7"/>
  <c r="HN78" i="7" s="1"/>
  <c r="HG74" i="7"/>
  <c r="HN74" i="7" s="1"/>
  <c r="HG77" i="7"/>
  <c r="HN77" i="7" s="1"/>
  <c r="HG73" i="7"/>
  <c r="HN73" i="7" s="1"/>
  <c r="HG76" i="7"/>
  <c r="HN76" i="7" s="1"/>
  <c r="HG72" i="7"/>
  <c r="HN72" i="7" s="1"/>
  <c r="HG70" i="7"/>
  <c r="HN70" i="7" s="1"/>
  <c r="HG69" i="7"/>
  <c r="HN69" i="7" s="1"/>
  <c r="HG66" i="7"/>
  <c r="HN66" i="7" s="1"/>
  <c r="HG62" i="7"/>
  <c r="HN62" i="7" s="1"/>
  <c r="HG58" i="7"/>
  <c r="HN58" i="7" s="1"/>
  <c r="HG65" i="7"/>
  <c r="HN65" i="7" s="1"/>
  <c r="HG61" i="7"/>
  <c r="HN61" i="7" s="1"/>
  <c r="HG64" i="7"/>
  <c r="HN64" i="7" s="1"/>
  <c r="HG60" i="7"/>
  <c r="HN60" i="7" s="1"/>
  <c r="HG68" i="7"/>
  <c r="HN68" i="7" s="1"/>
  <c r="HG67" i="7"/>
  <c r="HN67" i="7" s="1"/>
  <c r="HG63" i="7"/>
  <c r="HN63" i="7" s="1"/>
  <c r="HG59" i="7"/>
  <c r="HN59" i="7" s="1"/>
  <c r="HG56" i="7"/>
  <c r="HN56" i="7" s="1"/>
  <c r="HG52" i="7"/>
  <c r="HN52" i="7" s="1"/>
  <c r="HG48" i="7"/>
  <c r="HN48" i="7" s="1"/>
  <c r="HG55" i="7"/>
  <c r="HN55" i="7" s="1"/>
  <c r="HG51" i="7"/>
  <c r="HN51" i="7" s="1"/>
  <c r="HG47" i="7"/>
  <c r="HN47" i="7" s="1"/>
  <c r="HG54" i="7"/>
  <c r="HN54" i="7" s="1"/>
  <c r="HG50" i="7"/>
  <c r="HN50" i="7" s="1"/>
  <c r="HG46" i="7"/>
  <c r="HN46" i="7" s="1"/>
  <c r="HG57" i="7"/>
  <c r="HN57" i="7" s="1"/>
  <c r="HG53" i="7"/>
  <c r="HN53" i="7" s="1"/>
  <c r="HG49" i="7"/>
  <c r="HN49" i="7" s="1"/>
  <c r="HG43" i="7"/>
  <c r="HN43" i="7" s="1"/>
  <c r="HG39" i="7"/>
  <c r="HN39" i="7" s="1"/>
  <c r="HG35" i="7"/>
  <c r="HN35" i="7" s="1"/>
  <c r="HG31" i="7"/>
  <c r="HN31" i="7" s="1"/>
  <c r="HG27" i="7"/>
  <c r="HN27" i="7" s="1"/>
  <c r="HG42" i="7"/>
  <c r="HN42" i="7" s="1"/>
  <c r="HG38" i="7"/>
  <c r="HN38" i="7" s="1"/>
  <c r="HG34" i="7"/>
  <c r="HN34" i="7" s="1"/>
  <c r="HG30" i="7"/>
  <c r="HN30" i="7" s="1"/>
  <c r="HG45" i="7"/>
  <c r="HN45" i="7" s="1"/>
  <c r="HG41" i="7"/>
  <c r="HN41" i="7" s="1"/>
  <c r="HG37" i="7"/>
  <c r="HN37" i="7" s="1"/>
  <c r="HG33" i="7"/>
  <c r="HN33" i="7" s="1"/>
  <c r="HG29" i="7"/>
  <c r="HN29" i="7" s="1"/>
  <c r="HG44" i="7"/>
  <c r="HN44" i="7" s="1"/>
  <c r="HG40" i="7"/>
  <c r="HN40" i="7" s="1"/>
  <c r="HG36" i="7"/>
  <c r="HN36" i="7" s="1"/>
  <c r="HG22" i="7"/>
  <c r="HN22" i="7" s="1"/>
  <c r="HG18" i="7"/>
  <c r="HN18" i="7" s="1"/>
  <c r="HG14" i="7"/>
  <c r="HN14" i="7" s="1"/>
  <c r="HG32" i="7"/>
  <c r="HN32" i="7" s="1"/>
  <c r="HG25" i="7"/>
  <c r="HN25" i="7" s="1"/>
  <c r="HG21" i="7"/>
  <c r="HN21" i="7" s="1"/>
  <c r="HG17" i="7"/>
  <c r="HN17" i="7" s="1"/>
  <c r="HG13" i="7"/>
  <c r="HG28" i="7"/>
  <c r="HN28" i="7" s="1"/>
  <c r="HG26" i="7"/>
  <c r="HN26" i="7" s="1"/>
  <c r="HG24" i="7"/>
  <c r="HN24" i="7" s="1"/>
  <c r="HG20" i="7"/>
  <c r="HN20" i="7" s="1"/>
  <c r="HG16" i="7"/>
  <c r="HN16" i="7" s="1"/>
  <c r="HG23" i="7"/>
  <c r="HN23" i="7" s="1"/>
  <c r="HG19" i="7"/>
  <c r="HN19" i="7" s="1"/>
  <c r="HG15" i="7"/>
  <c r="HN15" i="7" s="1"/>
  <c r="GO13" i="7"/>
  <c r="IA111" i="7"/>
  <c r="IJ111" i="7" s="1"/>
  <c r="IA112" i="7"/>
  <c r="IJ112" i="7" s="1"/>
  <c r="IA110" i="7"/>
  <c r="IJ110" i="7" s="1"/>
  <c r="IA109" i="7"/>
  <c r="IJ109" i="7" s="1"/>
  <c r="IA108" i="7"/>
  <c r="IJ108" i="7" s="1"/>
  <c r="IA106" i="7"/>
  <c r="IJ106" i="7" s="1"/>
  <c r="IA105" i="7"/>
  <c r="IJ105" i="7" s="1"/>
  <c r="IA104" i="7"/>
  <c r="IJ104" i="7" s="1"/>
  <c r="IA107" i="7"/>
  <c r="IJ107" i="7" s="1"/>
  <c r="IA102" i="7"/>
  <c r="IJ102" i="7" s="1"/>
  <c r="IA103" i="7"/>
  <c r="IJ103" i="7" s="1"/>
  <c r="IA101" i="7"/>
  <c r="IJ101" i="7" s="1"/>
  <c r="IA97" i="7"/>
  <c r="IJ97" i="7" s="1"/>
  <c r="IA96" i="7"/>
  <c r="IJ96" i="7" s="1"/>
  <c r="IA99" i="7"/>
  <c r="IJ99" i="7" s="1"/>
  <c r="IA95" i="7"/>
  <c r="IJ95" i="7" s="1"/>
  <c r="IA94" i="7"/>
  <c r="IJ94" i="7" s="1"/>
  <c r="IA90" i="7"/>
  <c r="IJ90" i="7" s="1"/>
  <c r="IA98" i="7"/>
  <c r="IJ98" i="7" s="1"/>
  <c r="IA93" i="7"/>
  <c r="IJ93" i="7" s="1"/>
  <c r="IA89" i="7"/>
  <c r="IJ89" i="7" s="1"/>
  <c r="IA92" i="7"/>
  <c r="IJ92" i="7" s="1"/>
  <c r="IA88" i="7"/>
  <c r="IJ88" i="7" s="1"/>
  <c r="IA100" i="7"/>
  <c r="IJ100" i="7" s="1"/>
  <c r="IA91" i="7"/>
  <c r="IJ91" i="7" s="1"/>
  <c r="IA85" i="7"/>
  <c r="IJ85" i="7" s="1"/>
  <c r="IA81" i="7"/>
  <c r="IJ81" i="7" s="1"/>
  <c r="IA87" i="7"/>
  <c r="IJ87" i="7" s="1"/>
  <c r="IA84" i="7"/>
  <c r="IJ84" i="7" s="1"/>
  <c r="IA83" i="7"/>
  <c r="IJ83" i="7" s="1"/>
  <c r="IA78" i="7"/>
  <c r="IJ78" i="7" s="1"/>
  <c r="IA74" i="7"/>
  <c r="IJ74" i="7" s="1"/>
  <c r="IA77" i="7"/>
  <c r="IJ77" i="7" s="1"/>
  <c r="IA73" i="7"/>
  <c r="IJ73" i="7" s="1"/>
  <c r="IA86" i="7"/>
  <c r="IJ86" i="7" s="1"/>
  <c r="IA82" i="7"/>
  <c r="IJ82" i="7" s="1"/>
  <c r="IA80" i="7"/>
  <c r="IJ80" i="7" s="1"/>
  <c r="IA76" i="7"/>
  <c r="IJ76" i="7" s="1"/>
  <c r="IA72" i="7"/>
  <c r="IJ72" i="7" s="1"/>
  <c r="IA79" i="7"/>
  <c r="IJ79" i="7" s="1"/>
  <c r="IA75" i="7"/>
  <c r="IJ75" i="7" s="1"/>
  <c r="IA71" i="7"/>
  <c r="IJ71" i="7" s="1"/>
  <c r="IA70" i="7"/>
  <c r="IJ70" i="7" s="1"/>
  <c r="IA69" i="7"/>
  <c r="IJ69" i="7" s="1"/>
  <c r="IA68" i="7"/>
  <c r="IJ68" i="7" s="1"/>
  <c r="IA65" i="7"/>
  <c r="IJ65" i="7" s="1"/>
  <c r="IA61" i="7"/>
  <c r="IJ61" i="7" s="1"/>
  <c r="IA57" i="7"/>
  <c r="IJ57" i="7" s="1"/>
  <c r="IA64" i="7"/>
  <c r="IJ64" i="7" s="1"/>
  <c r="IA60" i="7"/>
  <c r="IJ60" i="7" s="1"/>
  <c r="IA67" i="7"/>
  <c r="IJ67" i="7" s="1"/>
  <c r="IA63" i="7"/>
  <c r="IJ63" i="7" s="1"/>
  <c r="IA59" i="7"/>
  <c r="IJ59" i="7" s="1"/>
  <c r="IA66" i="7"/>
  <c r="IJ66" i="7" s="1"/>
  <c r="IA62" i="7"/>
  <c r="IJ62" i="7" s="1"/>
  <c r="IA58" i="7"/>
  <c r="IJ58" i="7" s="1"/>
  <c r="IA55" i="7"/>
  <c r="IJ55" i="7" s="1"/>
  <c r="IA51" i="7"/>
  <c r="IJ51" i="7" s="1"/>
  <c r="IA47" i="7"/>
  <c r="IJ47" i="7" s="1"/>
  <c r="IA54" i="7"/>
  <c r="IJ54" i="7" s="1"/>
  <c r="IA50" i="7"/>
  <c r="IJ50" i="7" s="1"/>
  <c r="IA46" i="7"/>
  <c r="IJ46" i="7" s="1"/>
  <c r="IA53" i="7"/>
  <c r="IJ53" i="7" s="1"/>
  <c r="IA49" i="7"/>
  <c r="IJ49" i="7" s="1"/>
  <c r="IA45" i="7"/>
  <c r="IJ45" i="7" s="1"/>
  <c r="IA56" i="7"/>
  <c r="IJ56" i="7" s="1"/>
  <c r="IA52" i="7"/>
  <c r="IJ52" i="7" s="1"/>
  <c r="IA48" i="7"/>
  <c r="IJ48" i="7" s="1"/>
  <c r="IA42" i="7"/>
  <c r="IJ42" i="7" s="1"/>
  <c r="IA38" i="7"/>
  <c r="IJ38" i="7" s="1"/>
  <c r="IA34" i="7"/>
  <c r="IJ34" i="7" s="1"/>
  <c r="IA30" i="7"/>
  <c r="IJ30" i="7" s="1"/>
  <c r="IA26" i="7"/>
  <c r="IJ26" i="7" s="1"/>
  <c r="IA41" i="7"/>
  <c r="IJ41" i="7" s="1"/>
  <c r="IA37" i="7"/>
  <c r="IJ37" i="7" s="1"/>
  <c r="IA33" i="7"/>
  <c r="IJ33" i="7" s="1"/>
  <c r="IA44" i="7"/>
  <c r="IJ44" i="7" s="1"/>
  <c r="IA40" i="7"/>
  <c r="IJ40" i="7" s="1"/>
  <c r="IA36" i="7"/>
  <c r="IJ36" i="7" s="1"/>
  <c r="IA32" i="7"/>
  <c r="IJ32" i="7" s="1"/>
  <c r="IA28" i="7"/>
  <c r="IJ28" i="7" s="1"/>
  <c r="IA43" i="7"/>
  <c r="IJ43" i="7" s="1"/>
  <c r="IA39" i="7"/>
  <c r="IJ39" i="7" s="1"/>
  <c r="IA25" i="7"/>
  <c r="IJ25" i="7" s="1"/>
  <c r="IA21" i="7"/>
  <c r="IJ21" i="7" s="1"/>
  <c r="IA17" i="7"/>
  <c r="IJ17" i="7" s="1"/>
  <c r="IA13" i="7"/>
  <c r="IA24" i="7"/>
  <c r="IJ24" i="7" s="1"/>
  <c r="IA20" i="7"/>
  <c r="IJ20" i="7" s="1"/>
  <c r="IA16" i="7"/>
  <c r="IJ16" i="7" s="1"/>
  <c r="HK13" i="7"/>
  <c r="IA29" i="7"/>
  <c r="IJ29" i="7" s="1"/>
  <c r="IA27" i="7"/>
  <c r="IJ27" i="7" s="1"/>
  <c r="IA23" i="7"/>
  <c r="IJ23" i="7" s="1"/>
  <c r="IA19" i="7"/>
  <c r="IJ19" i="7" s="1"/>
  <c r="IA15" i="7"/>
  <c r="IJ15" i="7" s="1"/>
  <c r="IA35" i="7"/>
  <c r="IJ35" i="7" s="1"/>
  <c r="IA31" i="7"/>
  <c r="IJ31" i="7" s="1"/>
  <c r="IA22" i="7"/>
  <c r="IJ22" i="7" s="1"/>
  <c r="IA18" i="7"/>
  <c r="IJ18" i="7" s="1"/>
  <c r="IA14" i="7"/>
  <c r="IJ14" i="7" s="1"/>
  <c r="HD112" i="7"/>
  <c r="HD111" i="7"/>
  <c r="HD110" i="7"/>
  <c r="HD109" i="7"/>
  <c r="HD108" i="7"/>
  <c r="HD105" i="7"/>
  <c r="HD104" i="7"/>
  <c r="HD107" i="7"/>
  <c r="HD103" i="7"/>
  <c r="HD106" i="7"/>
  <c r="HD102" i="7"/>
  <c r="HD101" i="7"/>
  <c r="HD100" i="7"/>
  <c r="HD96" i="7"/>
  <c r="HD99" i="7"/>
  <c r="HD95" i="7"/>
  <c r="HD98" i="7"/>
  <c r="HD93" i="7"/>
  <c r="HD89" i="7"/>
  <c r="HD92" i="7"/>
  <c r="HD88" i="7"/>
  <c r="HD97" i="7"/>
  <c r="HD91" i="7"/>
  <c r="HD87" i="7"/>
  <c r="HD84" i="7"/>
  <c r="HD80" i="7"/>
  <c r="HD83" i="7"/>
  <c r="HD86" i="7"/>
  <c r="HD82" i="7"/>
  <c r="HD77" i="7"/>
  <c r="HD73" i="7"/>
  <c r="HD90" i="7"/>
  <c r="HD85" i="7"/>
  <c r="HD81" i="7"/>
  <c r="HD76" i="7"/>
  <c r="HD72" i="7"/>
  <c r="HD79" i="7"/>
  <c r="HD75" i="7"/>
  <c r="HD71" i="7"/>
  <c r="HD94" i="7"/>
  <c r="HD70" i="7"/>
  <c r="HD69" i="7"/>
  <c r="HD78" i="7"/>
  <c r="HD74" i="7"/>
  <c r="HD68" i="7"/>
  <c r="HD64" i="7"/>
  <c r="HD60" i="7"/>
  <c r="HD67" i="7"/>
  <c r="HD63" i="7"/>
  <c r="HD59" i="7"/>
  <c r="HD66" i="7"/>
  <c r="HD62" i="7"/>
  <c r="HD58" i="7"/>
  <c r="HD65" i="7"/>
  <c r="HD61" i="7"/>
  <c r="HD57" i="7"/>
  <c r="HD54" i="7"/>
  <c r="HD50" i="7"/>
  <c r="HD46" i="7"/>
  <c r="HD53" i="7"/>
  <c r="HD49" i="7"/>
  <c r="HD56" i="7"/>
  <c r="HD52" i="7"/>
  <c r="HD48" i="7"/>
  <c r="HD55" i="7"/>
  <c r="HD51" i="7"/>
  <c r="HD47" i="7"/>
  <c r="HD41" i="7"/>
  <c r="HD37" i="7"/>
  <c r="HD33" i="7"/>
  <c r="HD29" i="7"/>
  <c r="HD44" i="7"/>
  <c r="HD40" i="7"/>
  <c r="HD36" i="7"/>
  <c r="HD32" i="7"/>
  <c r="HD43" i="7"/>
  <c r="HD39" i="7"/>
  <c r="HD35" i="7"/>
  <c r="HD31" i="7"/>
  <c r="HD27" i="7"/>
  <c r="HD45" i="7"/>
  <c r="HD42" i="7"/>
  <c r="HD38" i="7"/>
  <c r="HD24" i="7"/>
  <c r="HD20" i="7"/>
  <c r="HD16" i="7"/>
  <c r="HD23" i="7"/>
  <c r="HD19" i="7"/>
  <c r="HD15" i="7"/>
  <c r="HD34" i="7"/>
  <c r="HD30" i="7"/>
  <c r="HD22" i="7"/>
  <c r="HD18" i="7"/>
  <c r="HD14" i="7"/>
  <c r="HD28" i="7"/>
  <c r="HD26" i="7"/>
  <c r="HD25" i="7"/>
  <c r="HD21" i="7"/>
  <c r="HD17" i="7"/>
  <c r="HD13" i="7"/>
  <c r="IA112" i="6"/>
  <c r="IJ112" i="6" s="1"/>
  <c r="IA109" i="6"/>
  <c r="IJ109" i="6" s="1"/>
  <c r="IA111" i="6"/>
  <c r="IJ111" i="6" s="1"/>
  <c r="IA110" i="6"/>
  <c r="IJ110" i="6" s="1"/>
  <c r="IA108" i="6"/>
  <c r="IJ108" i="6" s="1"/>
  <c r="IA107" i="6"/>
  <c r="IJ107" i="6" s="1"/>
  <c r="IA103" i="6"/>
  <c r="IJ103" i="6" s="1"/>
  <c r="IA106" i="6"/>
  <c r="IJ106" i="6" s="1"/>
  <c r="IA102" i="6"/>
  <c r="IJ102" i="6" s="1"/>
  <c r="IA105" i="6"/>
  <c r="IJ105" i="6" s="1"/>
  <c r="IA104" i="6"/>
  <c r="IJ104" i="6" s="1"/>
  <c r="IA101" i="6"/>
  <c r="IJ101" i="6" s="1"/>
  <c r="IA100" i="6"/>
  <c r="IJ100" i="6" s="1"/>
  <c r="IA96" i="6"/>
  <c r="IJ96" i="6" s="1"/>
  <c r="IA99" i="6"/>
  <c r="IJ99" i="6" s="1"/>
  <c r="IA95" i="6"/>
  <c r="IJ95" i="6" s="1"/>
  <c r="IA98" i="6"/>
  <c r="IJ98" i="6" s="1"/>
  <c r="IA94" i="6"/>
  <c r="IJ94" i="6" s="1"/>
  <c r="IA93" i="6"/>
  <c r="IJ93" i="6" s="1"/>
  <c r="IA89" i="6"/>
  <c r="IJ89" i="6" s="1"/>
  <c r="IA92" i="6"/>
  <c r="IJ92" i="6" s="1"/>
  <c r="IA88" i="6"/>
  <c r="IJ88" i="6" s="1"/>
  <c r="IA91" i="6"/>
  <c r="IJ91" i="6" s="1"/>
  <c r="IA87" i="6"/>
  <c r="IJ87" i="6" s="1"/>
  <c r="IA86" i="6"/>
  <c r="IJ86" i="6" s="1"/>
  <c r="IA83" i="6"/>
  <c r="IJ83" i="6" s="1"/>
  <c r="IA79" i="6"/>
  <c r="IJ79" i="6" s="1"/>
  <c r="IA82" i="6"/>
  <c r="IJ82" i="6" s="1"/>
  <c r="IA90" i="6"/>
  <c r="IJ90" i="6" s="1"/>
  <c r="IA85" i="6"/>
  <c r="IJ85" i="6" s="1"/>
  <c r="IA81" i="6"/>
  <c r="IJ81" i="6" s="1"/>
  <c r="IA97" i="6"/>
  <c r="IJ97" i="6" s="1"/>
  <c r="IA78" i="6"/>
  <c r="IJ78" i="6" s="1"/>
  <c r="IA74" i="6"/>
  <c r="IJ74" i="6" s="1"/>
  <c r="IA70" i="6"/>
  <c r="IJ70" i="6" s="1"/>
  <c r="IA77" i="6"/>
  <c r="IJ77" i="6" s="1"/>
  <c r="IA73" i="6"/>
  <c r="IJ73" i="6" s="1"/>
  <c r="IA76" i="6"/>
  <c r="IJ76" i="6" s="1"/>
  <c r="IA72" i="6"/>
  <c r="IJ72" i="6" s="1"/>
  <c r="IA68" i="6"/>
  <c r="IJ68" i="6" s="1"/>
  <c r="IA75" i="6"/>
  <c r="IJ75" i="6" s="1"/>
  <c r="IA71" i="6"/>
  <c r="IJ71" i="6" s="1"/>
  <c r="IA65" i="6"/>
  <c r="IJ65" i="6" s="1"/>
  <c r="IA61" i="6"/>
  <c r="IJ61" i="6" s="1"/>
  <c r="IA57" i="6"/>
  <c r="IJ57" i="6" s="1"/>
  <c r="IA53" i="6"/>
  <c r="IJ53" i="6" s="1"/>
  <c r="IA64" i="6"/>
  <c r="IJ64" i="6" s="1"/>
  <c r="IA60" i="6"/>
  <c r="IJ60" i="6" s="1"/>
  <c r="IA56" i="6"/>
  <c r="IJ56" i="6" s="1"/>
  <c r="IA67" i="6"/>
  <c r="IJ67" i="6" s="1"/>
  <c r="IA63" i="6"/>
  <c r="IJ63" i="6" s="1"/>
  <c r="IA59" i="6"/>
  <c r="IJ59" i="6" s="1"/>
  <c r="IA55" i="6"/>
  <c r="IJ55" i="6" s="1"/>
  <c r="IA50" i="6"/>
  <c r="IJ50" i="6" s="1"/>
  <c r="IA46" i="6"/>
  <c r="IJ46" i="6" s="1"/>
  <c r="IA42" i="6"/>
  <c r="IJ42" i="6" s="1"/>
  <c r="IA80" i="6"/>
  <c r="IJ80" i="6" s="1"/>
  <c r="IA49" i="6"/>
  <c r="IJ49" i="6" s="1"/>
  <c r="IA45" i="6"/>
  <c r="IJ45" i="6" s="1"/>
  <c r="IA41" i="6"/>
  <c r="IJ41" i="6" s="1"/>
  <c r="IA84" i="6"/>
  <c r="IJ84" i="6" s="1"/>
  <c r="IA66" i="6"/>
  <c r="IJ66" i="6" s="1"/>
  <c r="IA62" i="6"/>
  <c r="IJ62" i="6" s="1"/>
  <c r="IA58" i="6"/>
  <c r="IJ58" i="6" s="1"/>
  <c r="IA54" i="6"/>
  <c r="IJ54" i="6" s="1"/>
  <c r="IA52" i="6"/>
  <c r="IJ52" i="6" s="1"/>
  <c r="IA48" i="6"/>
  <c r="IJ48" i="6" s="1"/>
  <c r="IA44" i="6"/>
  <c r="IJ44" i="6" s="1"/>
  <c r="IA40" i="6"/>
  <c r="IJ40" i="6" s="1"/>
  <c r="IA38" i="6"/>
  <c r="IJ38" i="6" s="1"/>
  <c r="IA35" i="6"/>
  <c r="IJ35" i="6" s="1"/>
  <c r="IA31" i="6"/>
  <c r="IJ31" i="6" s="1"/>
  <c r="IA27" i="6"/>
  <c r="IJ27" i="6" s="1"/>
  <c r="IA23" i="6"/>
  <c r="IJ23" i="6" s="1"/>
  <c r="IA69" i="6"/>
  <c r="IJ69" i="6" s="1"/>
  <c r="IA34" i="6"/>
  <c r="IJ34" i="6" s="1"/>
  <c r="IA30" i="6"/>
  <c r="IJ30" i="6" s="1"/>
  <c r="IA26" i="6"/>
  <c r="IJ26" i="6" s="1"/>
  <c r="IA22" i="6"/>
  <c r="IJ22" i="6" s="1"/>
  <c r="IA37" i="6"/>
  <c r="IJ37" i="6" s="1"/>
  <c r="IA33" i="6"/>
  <c r="IJ33" i="6" s="1"/>
  <c r="IA29" i="6"/>
  <c r="IJ29" i="6" s="1"/>
  <c r="IA25" i="6"/>
  <c r="IJ25" i="6" s="1"/>
  <c r="IA47" i="6"/>
  <c r="IJ47" i="6" s="1"/>
  <c r="IA21" i="6"/>
  <c r="IJ21" i="6" s="1"/>
  <c r="IA19" i="6"/>
  <c r="IJ19" i="6" s="1"/>
  <c r="IA15" i="6"/>
  <c r="IJ15" i="6" s="1"/>
  <c r="IA51" i="6"/>
  <c r="IJ51" i="6" s="1"/>
  <c r="IA39" i="6"/>
  <c r="IJ39" i="6" s="1"/>
  <c r="IA20" i="6"/>
  <c r="IJ20" i="6" s="1"/>
  <c r="IA18" i="6"/>
  <c r="IJ18" i="6" s="1"/>
  <c r="IA14" i="6"/>
  <c r="IJ14" i="6" s="1"/>
  <c r="IA17" i="6"/>
  <c r="IJ17" i="6" s="1"/>
  <c r="IA13" i="6"/>
  <c r="IA43" i="6"/>
  <c r="IJ43" i="6" s="1"/>
  <c r="IA36" i="6"/>
  <c r="IJ36" i="6" s="1"/>
  <c r="IA24" i="6"/>
  <c r="IJ24" i="6" s="1"/>
  <c r="IA28" i="6"/>
  <c r="IJ28" i="6" s="1"/>
  <c r="IA32" i="6"/>
  <c r="IJ32" i="6" s="1"/>
  <c r="IA16" i="6"/>
  <c r="IJ16" i="6" s="1"/>
  <c r="HK13" i="6"/>
  <c r="HD112" i="6"/>
  <c r="HD111" i="6"/>
  <c r="HD110" i="6"/>
  <c r="HD109" i="6"/>
  <c r="HD108" i="6"/>
  <c r="HD107" i="6"/>
  <c r="HD106" i="6"/>
  <c r="HD105" i="6"/>
  <c r="HD104" i="6"/>
  <c r="HD101" i="6"/>
  <c r="HD103" i="6"/>
  <c r="HD100" i="6"/>
  <c r="HD99" i="6"/>
  <c r="HD95" i="6"/>
  <c r="HD98" i="6"/>
  <c r="HD94" i="6"/>
  <c r="HD102" i="6"/>
  <c r="HD97" i="6"/>
  <c r="HD96" i="6"/>
  <c r="HD92" i="6"/>
  <c r="HD88" i="6"/>
  <c r="HD91" i="6"/>
  <c r="HD87" i="6"/>
  <c r="HD90" i="6"/>
  <c r="HD86" i="6"/>
  <c r="HD82" i="6"/>
  <c r="HD89" i="6"/>
  <c r="HD85" i="6"/>
  <c r="HD81" i="6"/>
  <c r="HD93" i="6"/>
  <c r="HD84" i="6"/>
  <c r="HD80" i="6"/>
  <c r="HD79" i="6"/>
  <c r="HD77" i="6"/>
  <c r="HD73" i="6"/>
  <c r="HD69" i="6"/>
  <c r="HD76" i="6"/>
  <c r="HD72" i="6"/>
  <c r="HD83" i="6"/>
  <c r="HD75" i="6"/>
  <c r="HD71" i="6"/>
  <c r="HD68" i="6"/>
  <c r="HD64" i="6"/>
  <c r="HD60" i="6"/>
  <c r="HD56" i="6"/>
  <c r="HD67" i="6"/>
  <c r="HD63" i="6"/>
  <c r="HD59" i="6"/>
  <c r="HD55" i="6"/>
  <c r="HD66" i="6"/>
  <c r="HD62" i="6"/>
  <c r="HD58" i="6"/>
  <c r="HD54" i="6"/>
  <c r="HD74" i="6"/>
  <c r="HD49" i="6"/>
  <c r="HD45" i="6"/>
  <c r="HD41" i="6"/>
  <c r="HD65" i="6"/>
  <c r="HD61" i="6"/>
  <c r="HD57" i="6"/>
  <c r="HD52" i="6"/>
  <c r="HD48" i="6"/>
  <c r="HD44" i="6"/>
  <c r="HD40" i="6"/>
  <c r="HD78" i="6"/>
  <c r="HD70" i="6"/>
  <c r="HD51" i="6"/>
  <c r="HD47" i="6"/>
  <c r="HD43" i="6"/>
  <c r="HD50" i="6"/>
  <c r="HD46" i="6"/>
  <c r="HD42" i="6"/>
  <c r="HD39" i="6"/>
  <c r="HD38" i="6"/>
  <c r="HD34" i="6"/>
  <c r="HD30" i="6"/>
  <c r="HD26" i="6"/>
  <c r="HD22" i="6"/>
  <c r="HD53" i="6"/>
  <c r="HD37" i="6"/>
  <c r="HD33" i="6"/>
  <c r="HD29" i="6"/>
  <c r="HD25" i="6"/>
  <c r="HD21" i="6"/>
  <c r="HD36" i="6"/>
  <c r="HD32" i="6"/>
  <c r="HD28" i="6"/>
  <c r="HD24" i="6"/>
  <c r="HD35" i="6"/>
  <c r="HD31" i="6"/>
  <c r="HD27" i="6"/>
  <c r="HD18" i="6"/>
  <c r="HD14" i="6"/>
  <c r="HD17" i="6"/>
  <c r="HD13" i="6"/>
  <c r="HD23" i="6"/>
  <c r="HD20" i="6"/>
  <c r="HD16" i="6"/>
  <c r="HD19" i="6"/>
  <c r="HD15" i="6"/>
  <c r="HC112" i="6"/>
  <c r="HC110" i="6"/>
  <c r="HC109" i="6"/>
  <c r="HC111" i="6"/>
  <c r="HC108" i="6"/>
  <c r="HC107" i="6"/>
  <c r="HC103" i="6"/>
  <c r="HC106" i="6"/>
  <c r="HC105" i="6"/>
  <c r="HC102" i="6"/>
  <c r="HC101" i="6"/>
  <c r="HC100" i="6"/>
  <c r="HC99" i="6"/>
  <c r="HC96" i="6"/>
  <c r="HC95" i="6"/>
  <c r="HC104" i="6"/>
  <c r="HC98" i="6"/>
  <c r="HC94" i="6"/>
  <c r="HC93" i="6"/>
  <c r="HC89" i="6"/>
  <c r="HC92" i="6"/>
  <c r="HC88" i="6"/>
  <c r="HC97" i="6"/>
  <c r="HC91" i="6"/>
  <c r="HC87" i="6"/>
  <c r="HC83" i="6"/>
  <c r="HC79" i="6"/>
  <c r="HC90" i="6"/>
  <c r="HC82" i="6"/>
  <c r="HC86" i="6"/>
  <c r="HC85" i="6"/>
  <c r="HC81" i="6"/>
  <c r="HC78" i="6"/>
  <c r="HC74" i="6"/>
  <c r="HC70" i="6"/>
  <c r="HC77" i="6"/>
  <c r="HC73" i="6"/>
  <c r="HC84" i="6"/>
  <c r="HC80" i="6"/>
  <c r="HC76" i="6"/>
  <c r="HC72" i="6"/>
  <c r="HC65" i="6"/>
  <c r="HC61" i="6"/>
  <c r="HC57" i="6"/>
  <c r="HC53" i="6"/>
  <c r="HC69" i="6"/>
  <c r="HC68" i="6"/>
  <c r="HC64" i="6"/>
  <c r="HC60" i="6"/>
  <c r="HC56" i="6"/>
  <c r="HC67" i="6"/>
  <c r="HC63" i="6"/>
  <c r="HC59" i="6"/>
  <c r="HC55" i="6"/>
  <c r="HC54" i="6"/>
  <c r="HC50" i="6"/>
  <c r="HC46" i="6"/>
  <c r="HC42" i="6"/>
  <c r="HC71" i="6"/>
  <c r="HC66" i="6"/>
  <c r="HC62" i="6"/>
  <c r="HC58" i="6"/>
  <c r="HC49" i="6"/>
  <c r="HC45" i="6"/>
  <c r="HC41" i="6"/>
  <c r="HC52" i="6"/>
  <c r="HC48" i="6"/>
  <c r="HC44" i="6"/>
  <c r="HC35" i="6"/>
  <c r="HC31" i="6"/>
  <c r="HC27" i="6"/>
  <c r="HC23" i="6"/>
  <c r="HC75" i="6"/>
  <c r="HC39" i="6"/>
  <c r="HC38" i="6"/>
  <c r="HC34" i="6"/>
  <c r="HC30" i="6"/>
  <c r="HC26" i="6"/>
  <c r="HC22" i="6"/>
  <c r="HC51" i="6"/>
  <c r="HC47" i="6"/>
  <c r="HC43" i="6"/>
  <c r="HC40" i="6"/>
  <c r="HC37" i="6"/>
  <c r="HC33" i="6"/>
  <c r="HC29" i="6"/>
  <c r="HC25" i="6"/>
  <c r="HC19" i="6"/>
  <c r="HC15" i="6"/>
  <c r="HC18" i="6"/>
  <c r="HC14" i="6"/>
  <c r="HC36" i="6"/>
  <c r="HC32" i="6"/>
  <c r="HC28" i="6"/>
  <c r="HC24" i="6"/>
  <c r="HC21" i="6"/>
  <c r="HC17" i="6"/>
  <c r="HC13" i="6"/>
  <c r="HC20" i="6"/>
  <c r="HC16" i="6"/>
  <c r="HF112" i="6"/>
  <c r="HM112" i="6" s="1"/>
  <c r="HF111" i="6"/>
  <c r="HM111" i="6" s="1"/>
  <c r="HF110" i="6"/>
  <c r="HM110" i="6" s="1"/>
  <c r="HF109" i="6"/>
  <c r="HM109" i="6" s="1"/>
  <c r="HF107" i="6"/>
  <c r="HM107" i="6" s="1"/>
  <c r="HF105" i="6"/>
  <c r="HM105" i="6" s="1"/>
  <c r="HF104" i="6"/>
  <c r="HM104" i="6" s="1"/>
  <c r="HF108" i="6"/>
  <c r="HM108" i="6" s="1"/>
  <c r="HF103" i="6"/>
  <c r="HM103" i="6" s="1"/>
  <c r="HF100" i="6"/>
  <c r="HM100" i="6" s="1"/>
  <c r="HF99" i="6"/>
  <c r="HM99" i="6" s="1"/>
  <c r="HF106" i="6"/>
  <c r="HM106" i="6" s="1"/>
  <c r="HF102" i="6"/>
  <c r="HM102" i="6" s="1"/>
  <c r="HF98" i="6"/>
  <c r="HM98" i="6" s="1"/>
  <c r="HF101" i="6"/>
  <c r="HM101" i="6" s="1"/>
  <c r="HF97" i="6"/>
  <c r="HM97" i="6" s="1"/>
  <c r="HF96" i="6"/>
  <c r="HM96" i="6" s="1"/>
  <c r="HF91" i="6"/>
  <c r="HM91" i="6" s="1"/>
  <c r="HF87" i="6"/>
  <c r="HM87" i="6" s="1"/>
  <c r="HF90" i="6"/>
  <c r="HM90" i="6" s="1"/>
  <c r="HF86" i="6"/>
  <c r="HM86" i="6" s="1"/>
  <c r="HF95" i="6"/>
  <c r="HM95" i="6" s="1"/>
  <c r="HF93" i="6"/>
  <c r="HM93" i="6" s="1"/>
  <c r="HF89" i="6"/>
  <c r="HM89" i="6" s="1"/>
  <c r="HF92" i="6"/>
  <c r="HM92" i="6" s="1"/>
  <c r="HF85" i="6"/>
  <c r="HM85" i="6" s="1"/>
  <c r="HF81" i="6"/>
  <c r="HM81" i="6" s="1"/>
  <c r="HF84" i="6"/>
  <c r="HM84" i="6" s="1"/>
  <c r="HF80" i="6"/>
  <c r="HM80" i="6" s="1"/>
  <c r="HF94" i="6"/>
  <c r="HM94" i="6" s="1"/>
  <c r="HF83" i="6"/>
  <c r="HM83" i="6" s="1"/>
  <c r="HF79" i="6"/>
  <c r="HM79" i="6" s="1"/>
  <c r="HF76" i="6"/>
  <c r="HM76" i="6" s="1"/>
  <c r="HF72" i="6"/>
  <c r="HM72" i="6" s="1"/>
  <c r="HF88" i="6"/>
  <c r="HM88" i="6" s="1"/>
  <c r="HF82" i="6"/>
  <c r="HM82" i="6" s="1"/>
  <c r="HF75" i="6"/>
  <c r="HM75" i="6" s="1"/>
  <c r="HF71" i="6"/>
  <c r="HM71" i="6" s="1"/>
  <c r="HF78" i="6"/>
  <c r="HM78" i="6" s="1"/>
  <c r="HF74" i="6"/>
  <c r="HM74" i="6" s="1"/>
  <c r="HF70" i="6"/>
  <c r="HM70" i="6" s="1"/>
  <c r="HF69" i="6"/>
  <c r="HM69" i="6" s="1"/>
  <c r="HF67" i="6"/>
  <c r="HM67" i="6" s="1"/>
  <c r="HF63" i="6"/>
  <c r="HM63" i="6" s="1"/>
  <c r="HF59" i="6"/>
  <c r="HM59" i="6" s="1"/>
  <c r="HF55" i="6"/>
  <c r="HM55" i="6" s="1"/>
  <c r="HF66" i="6"/>
  <c r="HM66" i="6" s="1"/>
  <c r="HF62" i="6"/>
  <c r="HM62" i="6" s="1"/>
  <c r="HF58" i="6"/>
  <c r="HM58" i="6" s="1"/>
  <c r="HF77" i="6"/>
  <c r="HM77" i="6" s="1"/>
  <c r="HF73" i="6"/>
  <c r="HM73" i="6" s="1"/>
  <c r="HF65" i="6"/>
  <c r="HM65" i="6" s="1"/>
  <c r="HF61" i="6"/>
  <c r="HM61" i="6" s="1"/>
  <c r="HF57" i="6"/>
  <c r="HM57" i="6" s="1"/>
  <c r="HF53" i="6"/>
  <c r="HM53" i="6" s="1"/>
  <c r="HF68" i="6"/>
  <c r="HM68" i="6" s="1"/>
  <c r="HF64" i="6"/>
  <c r="HM64" i="6" s="1"/>
  <c r="HF60" i="6"/>
  <c r="HM60" i="6" s="1"/>
  <c r="HF56" i="6"/>
  <c r="HM56" i="6" s="1"/>
  <c r="HF52" i="6"/>
  <c r="HM52" i="6" s="1"/>
  <c r="HF48" i="6"/>
  <c r="HM48" i="6" s="1"/>
  <c r="HF44" i="6"/>
  <c r="HM44" i="6" s="1"/>
  <c r="HF40" i="6"/>
  <c r="HM40" i="6" s="1"/>
  <c r="HF51" i="6"/>
  <c r="HM51" i="6" s="1"/>
  <c r="HF47" i="6"/>
  <c r="HM47" i="6" s="1"/>
  <c r="HF43" i="6"/>
  <c r="HM43" i="6" s="1"/>
  <c r="HF39" i="6"/>
  <c r="HM39" i="6" s="1"/>
  <c r="HF50" i="6"/>
  <c r="HM50" i="6" s="1"/>
  <c r="HF46" i="6"/>
  <c r="HM46" i="6" s="1"/>
  <c r="HF42" i="6"/>
  <c r="HM42" i="6" s="1"/>
  <c r="HF37" i="6"/>
  <c r="HM37" i="6" s="1"/>
  <c r="HF33" i="6"/>
  <c r="HM33" i="6" s="1"/>
  <c r="HF29" i="6"/>
  <c r="HM29" i="6" s="1"/>
  <c r="HF25" i="6"/>
  <c r="HM25" i="6" s="1"/>
  <c r="HF21" i="6"/>
  <c r="HM21" i="6" s="1"/>
  <c r="HF49" i="6"/>
  <c r="HM49" i="6" s="1"/>
  <c r="HF45" i="6"/>
  <c r="HM45" i="6" s="1"/>
  <c r="HF41" i="6"/>
  <c r="HM41" i="6" s="1"/>
  <c r="HF36" i="6"/>
  <c r="HM36" i="6" s="1"/>
  <c r="HF32" i="6"/>
  <c r="HM32" i="6" s="1"/>
  <c r="HF28" i="6"/>
  <c r="HM28" i="6" s="1"/>
  <c r="HF24" i="6"/>
  <c r="HM24" i="6" s="1"/>
  <c r="HF20" i="6"/>
  <c r="HM20" i="6" s="1"/>
  <c r="HF35" i="6"/>
  <c r="HM35" i="6" s="1"/>
  <c r="HF31" i="6"/>
  <c r="HM31" i="6" s="1"/>
  <c r="HF27" i="6"/>
  <c r="HM27" i="6" s="1"/>
  <c r="HF17" i="6"/>
  <c r="HM17" i="6" s="1"/>
  <c r="HF13" i="6"/>
  <c r="HF54" i="6"/>
  <c r="HM54" i="6" s="1"/>
  <c r="HF38" i="6"/>
  <c r="HM38" i="6" s="1"/>
  <c r="HF34" i="6"/>
  <c r="HM34" i="6" s="1"/>
  <c r="HF30" i="6"/>
  <c r="HM30" i="6" s="1"/>
  <c r="HF26" i="6"/>
  <c r="HM26" i="6" s="1"/>
  <c r="HF23" i="6"/>
  <c r="HM23" i="6" s="1"/>
  <c r="HF16" i="6"/>
  <c r="HM16" i="6" s="1"/>
  <c r="HF19" i="6"/>
  <c r="HM19" i="6" s="1"/>
  <c r="HF15" i="6"/>
  <c r="HM15" i="6" s="1"/>
  <c r="GN13" i="6"/>
  <c r="HF18" i="6"/>
  <c r="HM18" i="6" s="1"/>
  <c r="HF14" i="6"/>
  <c r="HM14" i="6" s="1"/>
  <c r="HF22" i="6"/>
  <c r="HM22" i="6" s="1"/>
  <c r="IF112" i="6"/>
  <c r="IM112" i="6" s="1"/>
  <c r="IF110" i="6"/>
  <c r="IM110" i="6" s="1"/>
  <c r="IF109" i="6"/>
  <c r="IM109" i="6" s="1"/>
  <c r="IF111" i="6"/>
  <c r="IM111" i="6" s="1"/>
  <c r="IF108" i="6"/>
  <c r="IM108" i="6" s="1"/>
  <c r="IF107" i="6"/>
  <c r="IM107" i="6" s="1"/>
  <c r="IF103" i="6"/>
  <c r="IM103" i="6" s="1"/>
  <c r="IF106" i="6"/>
  <c r="IM106" i="6" s="1"/>
  <c r="IF102" i="6"/>
  <c r="IM102" i="6" s="1"/>
  <c r="IF105" i="6"/>
  <c r="IM105" i="6" s="1"/>
  <c r="IF101" i="6"/>
  <c r="IM101" i="6" s="1"/>
  <c r="IF100" i="6"/>
  <c r="IM100" i="6" s="1"/>
  <c r="IF104" i="6"/>
  <c r="IM104" i="6" s="1"/>
  <c r="IF99" i="6"/>
  <c r="IM99" i="6" s="1"/>
  <c r="IF96" i="6"/>
  <c r="IM96" i="6" s="1"/>
  <c r="IF95" i="6"/>
  <c r="IM95" i="6" s="1"/>
  <c r="IF98" i="6"/>
  <c r="IM98" i="6" s="1"/>
  <c r="IF94" i="6"/>
  <c r="IM94" i="6" s="1"/>
  <c r="IF89" i="6"/>
  <c r="IM89" i="6" s="1"/>
  <c r="IF92" i="6"/>
  <c r="IM92" i="6" s="1"/>
  <c r="IF88" i="6"/>
  <c r="IM88" i="6" s="1"/>
  <c r="IF97" i="6"/>
  <c r="IM97" i="6" s="1"/>
  <c r="IF93" i="6"/>
  <c r="IM93" i="6" s="1"/>
  <c r="IF91" i="6"/>
  <c r="IM91" i="6" s="1"/>
  <c r="IF87" i="6"/>
  <c r="IM87" i="6" s="1"/>
  <c r="IF83" i="6"/>
  <c r="IM83" i="6" s="1"/>
  <c r="IF79" i="6"/>
  <c r="IM79" i="6" s="1"/>
  <c r="IF90" i="6"/>
  <c r="IM90" i="6" s="1"/>
  <c r="IF82" i="6"/>
  <c r="IM82" i="6" s="1"/>
  <c r="IF86" i="6"/>
  <c r="IM86" i="6" s="1"/>
  <c r="IF85" i="6"/>
  <c r="IM85" i="6" s="1"/>
  <c r="IF81" i="6"/>
  <c r="IM81" i="6" s="1"/>
  <c r="IF78" i="6"/>
  <c r="IM78" i="6" s="1"/>
  <c r="IF74" i="6"/>
  <c r="IM74" i="6" s="1"/>
  <c r="IF70" i="6"/>
  <c r="IM70" i="6" s="1"/>
  <c r="IF77" i="6"/>
  <c r="IM77" i="6" s="1"/>
  <c r="IF73" i="6"/>
  <c r="IM73" i="6" s="1"/>
  <c r="IF84" i="6"/>
  <c r="IM84" i="6" s="1"/>
  <c r="IF80" i="6"/>
  <c r="IM80" i="6" s="1"/>
  <c r="IF76" i="6"/>
  <c r="IM76" i="6" s="1"/>
  <c r="IF72" i="6"/>
  <c r="IM72" i="6" s="1"/>
  <c r="IF68" i="6"/>
  <c r="IM68" i="6" s="1"/>
  <c r="IF65" i="6"/>
  <c r="IM65" i="6" s="1"/>
  <c r="IF61" i="6"/>
  <c r="IM61" i="6" s="1"/>
  <c r="IF57" i="6"/>
  <c r="IM57" i="6" s="1"/>
  <c r="IF53" i="6"/>
  <c r="IM53" i="6" s="1"/>
  <c r="IF69" i="6"/>
  <c r="IM69" i="6" s="1"/>
  <c r="IF64" i="6"/>
  <c r="IM64" i="6" s="1"/>
  <c r="IF60" i="6"/>
  <c r="IM60" i="6" s="1"/>
  <c r="IF56" i="6"/>
  <c r="IM56" i="6" s="1"/>
  <c r="IF67" i="6"/>
  <c r="IM67" i="6" s="1"/>
  <c r="IF63" i="6"/>
  <c r="IM63" i="6" s="1"/>
  <c r="IF59" i="6"/>
  <c r="IM59" i="6" s="1"/>
  <c r="IF55" i="6"/>
  <c r="IM55" i="6" s="1"/>
  <c r="IF54" i="6"/>
  <c r="IM54" i="6" s="1"/>
  <c r="IF50" i="6"/>
  <c r="IM50" i="6" s="1"/>
  <c r="IF46" i="6"/>
  <c r="IM46" i="6" s="1"/>
  <c r="IF42" i="6"/>
  <c r="IM42" i="6" s="1"/>
  <c r="IF75" i="6"/>
  <c r="IM75" i="6" s="1"/>
  <c r="IF66" i="6"/>
  <c r="IM66" i="6" s="1"/>
  <c r="IF62" i="6"/>
  <c r="IM62" i="6" s="1"/>
  <c r="IF58" i="6"/>
  <c r="IM58" i="6" s="1"/>
  <c r="IF49" i="6"/>
  <c r="IM49" i="6" s="1"/>
  <c r="IF45" i="6"/>
  <c r="IM45" i="6" s="1"/>
  <c r="IF41" i="6"/>
  <c r="IM41" i="6" s="1"/>
  <c r="IF52" i="6"/>
  <c r="IM52" i="6" s="1"/>
  <c r="IF48" i="6"/>
  <c r="IM48" i="6" s="1"/>
  <c r="IF44" i="6"/>
  <c r="IM44" i="6" s="1"/>
  <c r="IF35" i="6"/>
  <c r="IM35" i="6" s="1"/>
  <c r="IF31" i="6"/>
  <c r="IM31" i="6" s="1"/>
  <c r="IF27" i="6"/>
  <c r="IM27" i="6" s="1"/>
  <c r="IF23" i="6"/>
  <c r="IM23" i="6" s="1"/>
  <c r="IF71" i="6"/>
  <c r="IM71" i="6" s="1"/>
  <c r="IF39" i="6"/>
  <c r="IM39" i="6" s="1"/>
  <c r="IF38" i="6"/>
  <c r="IM38" i="6" s="1"/>
  <c r="IF34" i="6"/>
  <c r="IM34" i="6" s="1"/>
  <c r="IF30" i="6"/>
  <c r="IM30" i="6" s="1"/>
  <c r="IF26" i="6"/>
  <c r="IM26" i="6" s="1"/>
  <c r="IF22" i="6"/>
  <c r="IM22" i="6" s="1"/>
  <c r="IF51" i="6"/>
  <c r="IM51" i="6" s="1"/>
  <c r="IF47" i="6"/>
  <c r="IM47" i="6" s="1"/>
  <c r="IF43" i="6"/>
  <c r="IM43" i="6" s="1"/>
  <c r="IF40" i="6"/>
  <c r="IM40" i="6" s="1"/>
  <c r="IF37" i="6"/>
  <c r="IM37" i="6" s="1"/>
  <c r="IF33" i="6"/>
  <c r="IM33" i="6" s="1"/>
  <c r="IF29" i="6"/>
  <c r="IM29" i="6" s="1"/>
  <c r="IF25" i="6"/>
  <c r="IM25" i="6" s="1"/>
  <c r="IF19" i="6"/>
  <c r="IM19" i="6" s="1"/>
  <c r="IF15" i="6"/>
  <c r="IM15" i="6" s="1"/>
  <c r="HN13" i="6"/>
  <c r="IF18" i="6"/>
  <c r="IM18" i="6" s="1"/>
  <c r="IF14" i="6"/>
  <c r="IM14" i="6" s="1"/>
  <c r="IF36" i="6"/>
  <c r="IM36" i="6" s="1"/>
  <c r="IF32" i="6"/>
  <c r="IM32" i="6" s="1"/>
  <c r="IF28" i="6"/>
  <c r="IM28" i="6" s="1"/>
  <c r="IF24" i="6"/>
  <c r="IM24" i="6" s="1"/>
  <c r="IF21" i="6"/>
  <c r="IM21" i="6" s="1"/>
  <c r="IF17" i="6"/>
  <c r="IM17" i="6" s="1"/>
  <c r="IF13" i="6"/>
  <c r="IF16" i="6"/>
  <c r="IM16" i="6" s="1"/>
  <c r="IF20" i="6"/>
  <c r="IM20" i="6" s="1"/>
  <c r="HD15" i="5"/>
  <c r="HD17" i="5"/>
  <c r="HD14" i="5"/>
  <c r="HD18" i="5"/>
  <c r="HD19" i="5"/>
  <c r="HD16" i="5"/>
  <c r="HD20" i="5"/>
  <c r="HD21" i="5"/>
  <c r="HD22" i="5"/>
  <c r="HD25" i="5"/>
  <c r="HD29" i="5"/>
  <c r="HD26" i="5"/>
  <c r="HD30" i="5"/>
  <c r="HD27" i="5"/>
  <c r="HD36" i="5"/>
  <c r="HD24" i="5"/>
  <c r="HD31" i="5"/>
  <c r="HD33" i="5"/>
  <c r="HD23" i="5"/>
  <c r="HD28" i="5"/>
  <c r="HD34" i="5"/>
  <c r="HD40" i="5"/>
  <c r="HD32" i="5"/>
  <c r="HD35" i="5"/>
  <c r="HD37" i="5"/>
  <c r="HD41" i="5"/>
  <c r="HD38" i="5"/>
  <c r="HD39" i="5"/>
  <c r="HD43" i="5"/>
  <c r="HD47" i="5"/>
  <c r="HD51" i="5"/>
  <c r="HD44" i="5"/>
  <c r="HD48" i="5"/>
  <c r="HD52" i="5"/>
  <c r="HD49" i="5"/>
  <c r="HD56" i="5"/>
  <c r="HD42" i="5"/>
  <c r="HD53" i="5"/>
  <c r="HD57" i="5"/>
  <c r="HD46" i="5"/>
  <c r="HD54" i="5"/>
  <c r="HD58" i="5"/>
  <c r="HD62" i="5"/>
  <c r="HD66" i="5"/>
  <c r="HD70" i="5"/>
  <c r="HD74" i="5"/>
  <c r="HD55" i="5"/>
  <c r="HD59" i="5"/>
  <c r="HD63" i="5"/>
  <c r="HD45" i="5"/>
  <c r="HD60" i="5"/>
  <c r="HD64" i="5"/>
  <c r="HD68" i="5"/>
  <c r="HD72" i="5"/>
  <c r="HD67" i="5"/>
  <c r="HD71" i="5"/>
  <c r="HD77" i="5"/>
  <c r="HD81" i="5"/>
  <c r="HD85" i="5"/>
  <c r="HD78" i="5"/>
  <c r="HD82" i="5"/>
  <c r="HD86" i="5"/>
  <c r="HD69" i="5"/>
  <c r="HD73" i="5"/>
  <c r="HD75" i="5"/>
  <c r="HD79" i="5"/>
  <c r="HD83" i="5"/>
  <c r="HD50" i="5"/>
  <c r="HD61" i="5"/>
  <c r="HD87" i="5"/>
  <c r="HD88" i="5"/>
  <c r="HD90" i="5"/>
  <c r="HD94" i="5"/>
  <c r="HD98" i="5"/>
  <c r="HD102" i="5"/>
  <c r="HD80" i="5"/>
  <c r="HD91" i="5"/>
  <c r="HD65" i="5"/>
  <c r="HD92" i="5"/>
  <c r="HD96" i="5"/>
  <c r="HD100" i="5"/>
  <c r="HD76" i="5"/>
  <c r="HD84" i="5"/>
  <c r="HD93" i="5"/>
  <c r="HD97" i="5"/>
  <c r="HD89" i="5"/>
  <c r="HD95" i="5"/>
  <c r="HD105" i="5"/>
  <c r="HD109" i="5"/>
  <c r="HD104" i="5"/>
  <c r="HD106" i="5"/>
  <c r="HD110" i="5"/>
  <c r="HD99" i="5"/>
  <c r="HD103" i="5"/>
  <c r="HD107" i="5"/>
  <c r="HD111" i="5"/>
  <c r="HD112" i="5"/>
  <c r="HD101" i="5"/>
  <c r="HD108" i="5"/>
  <c r="IE14" i="5"/>
  <c r="IL14" i="5" s="1"/>
  <c r="IE15" i="5"/>
  <c r="IL15" i="5" s="1"/>
  <c r="IE16" i="5"/>
  <c r="IL16" i="5" s="1"/>
  <c r="IE20" i="5"/>
  <c r="IL20" i="5" s="1"/>
  <c r="IE17" i="5"/>
  <c r="IL17" i="5" s="1"/>
  <c r="IE21" i="5"/>
  <c r="IL21" i="5" s="1"/>
  <c r="IE18" i="5"/>
  <c r="IL18" i="5" s="1"/>
  <c r="IE23" i="5"/>
  <c r="IL23" i="5" s="1"/>
  <c r="IE24" i="5"/>
  <c r="IL24" i="5" s="1"/>
  <c r="IE27" i="5"/>
  <c r="IL27" i="5" s="1"/>
  <c r="IE31" i="5"/>
  <c r="IL31" i="5" s="1"/>
  <c r="IE22" i="5"/>
  <c r="IL22" i="5" s="1"/>
  <c r="IE28" i="5"/>
  <c r="IL28" i="5" s="1"/>
  <c r="IE32" i="5"/>
  <c r="IL32" i="5" s="1"/>
  <c r="IE19" i="5"/>
  <c r="IL19" i="5" s="1"/>
  <c r="IE30" i="5"/>
  <c r="IL30" i="5" s="1"/>
  <c r="IE34" i="5"/>
  <c r="IL34" i="5" s="1"/>
  <c r="IE29" i="5"/>
  <c r="IL29" i="5" s="1"/>
  <c r="IE35" i="5"/>
  <c r="IL35" i="5" s="1"/>
  <c r="IE25" i="5"/>
  <c r="IL25" i="5" s="1"/>
  <c r="IE26" i="5"/>
  <c r="IL26" i="5" s="1"/>
  <c r="IE38" i="5"/>
  <c r="IL38" i="5" s="1"/>
  <c r="IE42" i="5"/>
  <c r="IL42" i="5" s="1"/>
  <c r="IE39" i="5"/>
  <c r="IL39" i="5" s="1"/>
  <c r="IE43" i="5"/>
  <c r="IL43" i="5" s="1"/>
  <c r="IE33" i="5"/>
  <c r="IL33" i="5" s="1"/>
  <c r="IE45" i="5"/>
  <c r="IL45" i="5" s="1"/>
  <c r="IE49" i="5"/>
  <c r="IL49" i="5" s="1"/>
  <c r="IE46" i="5"/>
  <c r="IL46" i="5" s="1"/>
  <c r="IE50" i="5"/>
  <c r="IL50" i="5" s="1"/>
  <c r="IE41" i="5"/>
  <c r="IL41" i="5" s="1"/>
  <c r="IE36" i="5"/>
  <c r="IL36" i="5" s="1"/>
  <c r="IE48" i="5"/>
  <c r="IL48" i="5" s="1"/>
  <c r="IE51" i="5"/>
  <c r="IL51" i="5" s="1"/>
  <c r="IE54" i="5"/>
  <c r="IL54" i="5" s="1"/>
  <c r="IE58" i="5"/>
  <c r="IL58" i="5" s="1"/>
  <c r="IE40" i="5"/>
  <c r="IL40" i="5" s="1"/>
  <c r="IE55" i="5"/>
  <c r="IL55" i="5" s="1"/>
  <c r="IE52" i="5"/>
  <c r="IL52" i="5" s="1"/>
  <c r="IE56" i="5"/>
  <c r="IL56" i="5" s="1"/>
  <c r="IE60" i="5"/>
  <c r="IL60" i="5" s="1"/>
  <c r="IE64" i="5"/>
  <c r="IL64" i="5" s="1"/>
  <c r="IE68" i="5"/>
  <c r="IL68" i="5" s="1"/>
  <c r="IE72" i="5"/>
  <c r="IL72" i="5" s="1"/>
  <c r="IE37" i="5"/>
  <c r="IL37" i="5" s="1"/>
  <c r="IE61" i="5"/>
  <c r="IL61" i="5" s="1"/>
  <c r="IE65" i="5"/>
  <c r="IL65" i="5" s="1"/>
  <c r="IE47" i="5"/>
  <c r="IL47" i="5" s="1"/>
  <c r="IE62" i="5"/>
  <c r="IL62" i="5" s="1"/>
  <c r="IE66" i="5"/>
  <c r="IL66" i="5" s="1"/>
  <c r="IE70" i="5"/>
  <c r="IL70" i="5" s="1"/>
  <c r="IE74" i="5"/>
  <c r="IL74" i="5" s="1"/>
  <c r="IE53" i="5"/>
  <c r="IL53" i="5" s="1"/>
  <c r="IE59" i="5"/>
  <c r="IL59" i="5" s="1"/>
  <c r="IE67" i="5"/>
  <c r="IL67" i="5" s="1"/>
  <c r="IE71" i="5"/>
  <c r="IL71" i="5" s="1"/>
  <c r="IE75" i="5"/>
  <c r="IL75" i="5" s="1"/>
  <c r="IE79" i="5"/>
  <c r="IL79" i="5" s="1"/>
  <c r="IE83" i="5"/>
  <c r="IL83" i="5" s="1"/>
  <c r="IE87" i="5"/>
  <c r="IL87" i="5" s="1"/>
  <c r="IE76" i="5"/>
  <c r="IL76" i="5" s="1"/>
  <c r="IE80" i="5"/>
  <c r="IL80" i="5" s="1"/>
  <c r="IE84" i="5"/>
  <c r="IL84" i="5" s="1"/>
  <c r="IE88" i="5"/>
  <c r="IL88" i="5" s="1"/>
  <c r="IE57" i="5"/>
  <c r="IL57" i="5" s="1"/>
  <c r="IE69" i="5"/>
  <c r="IL69" i="5" s="1"/>
  <c r="IE73" i="5"/>
  <c r="IL73" i="5" s="1"/>
  <c r="IE77" i="5"/>
  <c r="IL77" i="5" s="1"/>
  <c r="IE81" i="5"/>
  <c r="IL81" i="5" s="1"/>
  <c r="IE85" i="5"/>
  <c r="IL85" i="5" s="1"/>
  <c r="IE44" i="5"/>
  <c r="IL44" i="5" s="1"/>
  <c r="IE78" i="5"/>
  <c r="IL78" i="5" s="1"/>
  <c r="IE92" i="5"/>
  <c r="IL92" i="5" s="1"/>
  <c r="IE96" i="5"/>
  <c r="IL96" i="5" s="1"/>
  <c r="IE100" i="5"/>
  <c r="IL100" i="5" s="1"/>
  <c r="IE104" i="5"/>
  <c r="IL104" i="5" s="1"/>
  <c r="IE89" i="5"/>
  <c r="IL89" i="5" s="1"/>
  <c r="IE63" i="5"/>
  <c r="IL63" i="5" s="1"/>
  <c r="IE82" i="5"/>
  <c r="IL82" i="5" s="1"/>
  <c r="IE90" i="5"/>
  <c r="IL90" i="5" s="1"/>
  <c r="IE94" i="5"/>
  <c r="IL94" i="5" s="1"/>
  <c r="IE98" i="5"/>
  <c r="IL98" i="5" s="1"/>
  <c r="IE86" i="5"/>
  <c r="IL86" i="5" s="1"/>
  <c r="IE93" i="5"/>
  <c r="IL93" i="5" s="1"/>
  <c r="IE97" i="5"/>
  <c r="IL97" i="5" s="1"/>
  <c r="IE91" i="5"/>
  <c r="IL91" i="5" s="1"/>
  <c r="IE95" i="5"/>
  <c r="IL95" i="5" s="1"/>
  <c r="IE101" i="5"/>
  <c r="IL101" i="5" s="1"/>
  <c r="IE107" i="5"/>
  <c r="IL107" i="5" s="1"/>
  <c r="IE111" i="5"/>
  <c r="IL111" i="5" s="1"/>
  <c r="IE110" i="5"/>
  <c r="IL110" i="5" s="1"/>
  <c r="IE102" i="5"/>
  <c r="IL102" i="5" s="1"/>
  <c r="IE108" i="5"/>
  <c r="IL108" i="5" s="1"/>
  <c r="IE112" i="5"/>
  <c r="IL112" i="5" s="1"/>
  <c r="IE106" i="5"/>
  <c r="IL106" i="5" s="1"/>
  <c r="IE99" i="5"/>
  <c r="IL99" i="5" s="1"/>
  <c r="IE103" i="5"/>
  <c r="IL103" i="5" s="1"/>
  <c r="IE105" i="5"/>
  <c r="IL105" i="5" s="1"/>
  <c r="IE109" i="5"/>
  <c r="IL109" i="5" s="1"/>
  <c r="IB13" i="5"/>
  <c r="IB15" i="5"/>
  <c r="IB17" i="5"/>
  <c r="IB14" i="5"/>
  <c r="IB16" i="5"/>
  <c r="IB18" i="5"/>
  <c r="IB19" i="5"/>
  <c r="IB22" i="5"/>
  <c r="IB25" i="5"/>
  <c r="IB29" i="5"/>
  <c r="IB23" i="5"/>
  <c r="IB24" i="5"/>
  <c r="IB26" i="5"/>
  <c r="IB30" i="5"/>
  <c r="IB28" i="5"/>
  <c r="IB31" i="5"/>
  <c r="IB32" i="5"/>
  <c r="IB36" i="5"/>
  <c r="IB33" i="5"/>
  <c r="IB21" i="5"/>
  <c r="IB27" i="5"/>
  <c r="IB40" i="5"/>
  <c r="IB37" i="5"/>
  <c r="IB41" i="5"/>
  <c r="IB47" i="5"/>
  <c r="IB51" i="5"/>
  <c r="IB43" i="5"/>
  <c r="IB44" i="5"/>
  <c r="IB48" i="5"/>
  <c r="IB52" i="5"/>
  <c r="IB20" i="5"/>
  <c r="IB34" i="5"/>
  <c r="IB35" i="5"/>
  <c r="IB39" i="5"/>
  <c r="IB42" i="5"/>
  <c r="IB38" i="5"/>
  <c r="IB49" i="5"/>
  <c r="IB46" i="5"/>
  <c r="IB50" i="5"/>
  <c r="IB56" i="5"/>
  <c r="IB45" i="5"/>
  <c r="IB53" i="5"/>
  <c r="IB57" i="5"/>
  <c r="IB62" i="5"/>
  <c r="IB66" i="5"/>
  <c r="IB70" i="5"/>
  <c r="IB74" i="5"/>
  <c r="IB63" i="5"/>
  <c r="IB59" i="5"/>
  <c r="IB60" i="5"/>
  <c r="IB64" i="5"/>
  <c r="IB68" i="5"/>
  <c r="IB72" i="5"/>
  <c r="IB54" i="5"/>
  <c r="IB77" i="5"/>
  <c r="IB81" i="5"/>
  <c r="IB85" i="5"/>
  <c r="IB58" i="5"/>
  <c r="IB69" i="5"/>
  <c r="IB73" i="5"/>
  <c r="IB78" i="5"/>
  <c r="IB82" i="5"/>
  <c r="IB86" i="5"/>
  <c r="IB75" i="5"/>
  <c r="IB79" i="5"/>
  <c r="IB83" i="5"/>
  <c r="IB55" i="5"/>
  <c r="IB67" i="5"/>
  <c r="IB90" i="5"/>
  <c r="IB94" i="5"/>
  <c r="IB98" i="5"/>
  <c r="IB102" i="5"/>
  <c r="IB65" i="5"/>
  <c r="IB80" i="5"/>
  <c r="IB91" i="5"/>
  <c r="IB88" i="5"/>
  <c r="IB92" i="5"/>
  <c r="IB96" i="5"/>
  <c r="IB100" i="5"/>
  <c r="IB61" i="5"/>
  <c r="IB71" i="5"/>
  <c r="IB76" i="5"/>
  <c r="IB84" i="5"/>
  <c r="IB93" i="5"/>
  <c r="IB97" i="5"/>
  <c r="IB101" i="5"/>
  <c r="IB87" i="5"/>
  <c r="IB95" i="5"/>
  <c r="IB99" i="5"/>
  <c r="IB89" i="5"/>
  <c r="IB103" i="5"/>
  <c r="IB104" i="5"/>
  <c r="IB105" i="5"/>
  <c r="IB109" i="5"/>
  <c r="IB112" i="5"/>
  <c r="IB106" i="5"/>
  <c r="IB110" i="5"/>
  <c r="IB108" i="5"/>
  <c r="IB107" i="5"/>
  <c r="IB111" i="5"/>
  <c r="IF15" i="5"/>
  <c r="IM15" i="5" s="1"/>
  <c r="IF19" i="5"/>
  <c r="IM19" i="5" s="1"/>
  <c r="IF14" i="5"/>
  <c r="IM14" i="5" s="1"/>
  <c r="IF16" i="5"/>
  <c r="IM16" i="5" s="1"/>
  <c r="IF20" i="5"/>
  <c r="IM20" i="5" s="1"/>
  <c r="IF21" i="5"/>
  <c r="IM21" i="5" s="1"/>
  <c r="IF22" i="5"/>
  <c r="IM22" i="5" s="1"/>
  <c r="IF18" i="5"/>
  <c r="IM18" i="5" s="1"/>
  <c r="IF23" i="5"/>
  <c r="IM23" i="5" s="1"/>
  <c r="IF26" i="5"/>
  <c r="IM26" i="5" s="1"/>
  <c r="IF30" i="5"/>
  <c r="IM30" i="5" s="1"/>
  <c r="IF27" i="5"/>
  <c r="IM27" i="5" s="1"/>
  <c r="IF31" i="5"/>
  <c r="IM31" i="5" s="1"/>
  <c r="IF33" i="5"/>
  <c r="IM33" i="5" s="1"/>
  <c r="IF17" i="5"/>
  <c r="IM17" i="5" s="1"/>
  <c r="IF24" i="5"/>
  <c r="IM24" i="5" s="1"/>
  <c r="IF28" i="5"/>
  <c r="IM28" i="5" s="1"/>
  <c r="IF32" i="5"/>
  <c r="IM32" i="5" s="1"/>
  <c r="IF34" i="5"/>
  <c r="IM34" i="5" s="1"/>
  <c r="IF25" i="5"/>
  <c r="IM25" i="5" s="1"/>
  <c r="IF29" i="5"/>
  <c r="IM29" i="5" s="1"/>
  <c r="IF35" i="5"/>
  <c r="IM35" i="5" s="1"/>
  <c r="IF36" i="5"/>
  <c r="IM36" i="5" s="1"/>
  <c r="IF37" i="5"/>
  <c r="IM37" i="5" s="1"/>
  <c r="IF41" i="5"/>
  <c r="IM41" i="5" s="1"/>
  <c r="IF38" i="5"/>
  <c r="IM38" i="5" s="1"/>
  <c r="IF42" i="5"/>
  <c r="IM42" i="5" s="1"/>
  <c r="IF40" i="5"/>
  <c r="IM40" i="5" s="1"/>
  <c r="IF44" i="5"/>
  <c r="IM44" i="5" s="1"/>
  <c r="IF48" i="5"/>
  <c r="IM48" i="5" s="1"/>
  <c r="IF52" i="5"/>
  <c r="IM52" i="5" s="1"/>
  <c r="IF45" i="5"/>
  <c r="IM45" i="5" s="1"/>
  <c r="IF49" i="5"/>
  <c r="IM49" i="5" s="1"/>
  <c r="IF43" i="5"/>
  <c r="IM43" i="5" s="1"/>
  <c r="IF47" i="5"/>
  <c r="IM47" i="5" s="1"/>
  <c r="IF53" i="5"/>
  <c r="IM53" i="5" s="1"/>
  <c r="IF57" i="5"/>
  <c r="IM57" i="5" s="1"/>
  <c r="IF46" i="5"/>
  <c r="IM46" i="5" s="1"/>
  <c r="IF50" i="5"/>
  <c r="IM50" i="5" s="1"/>
  <c r="IF51" i="5"/>
  <c r="IM51" i="5" s="1"/>
  <c r="IF54" i="5"/>
  <c r="IM54" i="5" s="1"/>
  <c r="IF58" i="5"/>
  <c r="IM58" i="5" s="1"/>
  <c r="IF55" i="5"/>
  <c r="IM55" i="5" s="1"/>
  <c r="IF59" i="5"/>
  <c r="IM59" i="5" s="1"/>
  <c r="IF63" i="5"/>
  <c r="IM63" i="5" s="1"/>
  <c r="IF67" i="5"/>
  <c r="IM67" i="5" s="1"/>
  <c r="IF71" i="5"/>
  <c r="IM71" i="5" s="1"/>
  <c r="IF39" i="5"/>
  <c r="IM39" i="5" s="1"/>
  <c r="IF56" i="5"/>
  <c r="IM56" i="5" s="1"/>
  <c r="IF60" i="5"/>
  <c r="IM60" i="5" s="1"/>
  <c r="IF64" i="5"/>
  <c r="IM64" i="5" s="1"/>
  <c r="IF61" i="5"/>
  <c r="IM61" i="5" s="1"/>
  <c r="IF65" i="5"/>
  <c r="IM65" i="5" s="1"/>
  <c r="IF69" i="5"/>
  <c r="IM69" i="5" s="1"/>
  <c r="IF73" i="5"/>
  <c r="IM73" i="5" s="1"/>
  <c r="IF62" i="5"/>
  <c r="IM62" i="5" s="1"/>
  <c r="IF66" i="5"/>
  <c r="IM66" i="5" s="1"/>
  <c r="IF70" i="5"/>
  <c r="IM70" i="5" s="1"/>
  <c r="IF74" i="5"/>
  <c r="IM74" i="5" s="1"/>
  <c r="IF78" i="5"/>
  <c r="IM78" i="5" s="1"/>
  <c r="IF82" i="5"/>
  <c r="IM82" i="5" s="1"/>
  <c r="IF86" i="5"/>
  <c r="IM86" i="5" s="1"/>
  <c r="IF75" i="5"/>
  <c r="IM75" i="5" s="1"/>
  <c r="IF79" i="5"/>
  <c r="IM79" i="5" s="1"/>
  <c r="IF83" i="5"/>
  <c r="IM83" i="5" s="1"/>
  <c r="IF87" i="5"/>
  <c r="IM87" i="5" s="1"/>
  <c r="IF68" i="5"/>
  <c r="IM68" i="5" s="1"/>
  <c r="IF72" i="5"/>
  <c r="IM72" i="5" s="1"/>
  <c r="IF76" i="5"/>
  <c r="IM76" i="5" s="1"/>
  <c r="IF80" i="5"/>
  <c r="IM80" i="5" s="1"/>
  <c r="IF84" i="5"/>
  <c r="IM84" i="5" s="1"/>
  <c r="IF81" i="5"/>
  <c r="IM81" i="5" s="1"/>
  <c r="IF91" i="5"/>
  <c r="IM91" i="5" s="1"/>
  <c r="IF95" i="5"/>
  <c r="IM95" i="5" s="1"/>
  <c r="IF99" i="5"/>
  <c r="IM99" i="5" s="1"/>
  <c r="IF103" i="5"/>
  <c r="IM103" i="5" s="1"/>
  <c r="IF92" i="5"/>
  <c r="IM92" i="5" s="1"/>
  <c r="IF77" i="5"/>
  <c r="IM77" i="5" s="1"/>
  <c r="IF85" i="5"/>
  <c r="IM85" i="5" s="1"/>
  <c r="IF89" i="5"/>
  <c r="IM89" i="5" s="1"/>
  <c r="IF93" i="5"/>
  <c r="IM93" i="5" s="1"/>
  <c r="IF97" i="5"/>
  <c r="IM97" i="5" s="1"/>
  <c r="IF88" i="5"/>
  <c r="IM88" i="5" s="1"/>
  <c r="IF90" i="5"/>
  <c r="IM90" i="5" s="1"/>
  <c r="IF96" i="5"/>
  <c r="IM96" i="5" s="1"/>
  <c r="IF101" i="5"/>
  <c r="IM101" i="5" s="1"/>
  <c r="IF94" i="5"/>
  <c r="IM94" i="5" s="1"/>
  <c r="IF106" i="5"/>
  <c r="IM106" i="5" s="1"/>
  <c r="IF110" i="5"/>
  <c r="IM110" i="5" s="1"/>
  <c r="IF98" i="5"/>
  <c r="IM98" i="5" s="1"/>
  <c r="IF100" i="5"/>
  <c r="IM100" i="5" s="1"/>
  <c r="IF107" i="5"/>
  <c r="IM107" i="5" s="1"/>
  <c r="IF111" i="5"/>
  <c r="IM111" i="5" s="1"/>
  <c r="IF105" i="5"/>
  <c r="IM105" i="5" s="1"/>
  <c r="IF109" i="5"/>
  <c r="IM109" i="5" s="1"/>
  <c r="IF102" i="5"/>
  <c r="IM102" i="5" s="1"/>
  <c r="IF104" i="5"/>
  <c r="IM104" i="5" s="1"/>
  <c r="IF108" i="5"/>
  <c r="IM108" i="5" s="1"/>
  <c r="IF112" i="5"/>
  <c r="IM112" i="5" s="1"/>
  <c r="IZ15" i="5"/>
  <c r="JI15" i="5" s="1"/>
  <c r="IZ14" i="5"/>
  <c r="JI14" i="5" s="1"/>
  <c r="IZ17" i="5"/>
  <c r="JI17" i="5" s="1"/>
  <c r="IZ18" i="5"/>
  <c r="JI18" i="5" s="1"/>
  <c r="IZ19" i="5"/>
  <c r="JI19" i="5" s="1"/>
  <c r="IZ20" i="5"/>
  <c r="JI20" i="5" s="1"/>
  <c r="IZ21" i="5"/>
  <c r="JI21" i="5" s="1"/>
  <c r="IZ22" i="5"/>
  <c r="JI22" i="5" s="1"/>
  <c r="IZ24" i="5"/>
  <c r="JI24" i="5" s="1"/>
  <c r="IZ25" i="5"/>
  <c r="JI25" i="5" s="1"/>
  <c r="IZ29" i="5"/>
  <c r="JI29" i="5" s="1"/>
  <c r="IZ16" i="5"/>
  <c r="JI16" i="5" s="1"/>
  <c r="IZ26" i="5"/>
  <c r="JI26" i="5" s="1"/>
  <c r="IZ30" i="5"/>
  <c r="JI30" i="5" s="1"/>
  <c r="IZ27" i="5"/>
  <c r="JI27" i="5" s="1"/>
  <c r="IZ33" i="5"/>
  <c r="JI33" i="5" s="1"/>
  <c r="IZ31" i="5"/>
  <c r="JI31" i="5" s="1"/>
  <c r="IZ40" i="5"/>
  <c r="JI40" i="5" s="1"/>
  <c r="IZ23" i="5"/>
  <c r="JI23" i="5" s="1"/>
  <c r="IZ34" i="5"/>
  <c r="JI34" i="5" s="1"/>
  <c r="IZ35" i="5"/>
  <c r="JI35" i="5" s="1"/>
  <c r="IZ37" i="5"/>
  <c r="JI37" i="5" s="1"/>
  <c r="IZ41" i="5"/>
  <c r="JI41" i="5" s="1"/>
  <c r="IZ28" i="5"/>
  <c r="JI28" i="5" s="1"/>
  <c r="IZ36" i="5"/>
  <c r="JI36" i="5" s="1"/>
  <c r="IZ39" i="5"/>
  <c r="JI39" i="5" s="1"/>
  <c r="IZ42" i="5"/>
  <c r="JI42" i="5" s="1"/>
  <c r="IZ47" i="5"/>
  <c r="JI47" i="5" s="1"/>
  <c r="IZ51" i="5"/>
  <c r="JI51" i="5" s="1"/>
  <c r="IZ38" i="5"/>
  <c r="JI38" i="5" s="1"/>
  <c r="IZ44" i="5"/>
  <c r="JI44" i="5" s="1"/>
  <c r="IZ48" i="5"/>
  <c r="JI48" i="5" s="1"/>
  <c r="IZ52" i="5"/>
  <c r="JI52" i="5" s="1"/>
  <c r="IZ43" i="5"/>
  <c r="JI43" i="5" s="1"/>
  <c r="IZ32" i="5"/>
  <c r="JI32" i="5" s="1"/>
  <c r="IZ45" i="5"/>
  <c r="JI45" i="5" s="1"/>
  <c r="IZ56" i="5"/>
  <c r="JI56" i="5" s="1"/>
  <c r="IZ49" i="5"/>
  <c r="JI49" i="5" s="1"/>
  <c r="IZ53" i="5"/>
  <c r="JI53" i="5" s="1"/>
  <c r="IZ57" i="5"/>
  <c r="JI57" i="5" s="1"/>
  <c r="IZ46" i="5"/>
  <c r="JI46" i="5" s="1"/>
  <c r="IZ62" i="5"/>
  <c r="JI62" i="5" s="1"/>
  <c r="IZ66" i="5"/>
  <c r="JI66" i="5" s="1"/>
  <c r="IZ70" i="5"/>
  <c r="JI70" i="5" s="1"/>
  <c r="IZ74" i="5"/>
  <c r="JI74" i="5" s="1"/>
  <c r="IZ54" i="5"/>
  <c r="JI54" i="5" s="1"/>
  <c r="IZ55" i="5"/>
  <c r="JI55" i="5" s="1"/>
  <c r="IZ58" i="5"/>
  <c r="JI58" i="5" s="1"/>
  <c r="IZ63" i="5"/>
  <c r="JI63" i="5" s="1"/>
  <c r="IZ60" i="5"/>
  <c r="JI60" i="5" s="1"/>
  <c r="IZ64" i="5"/>
  <c r="JI64" i="5" s="1"/>
  <c r="IZ68" i="5"/>
  <c r="JI68" i="5" s="1"/>
  <c r="IZ72" i="5"/>
  <c r="JI72" i="5" s="1"/>
  <c r="IZ77" i="5"/>
  <c r="JI77" i="5" s="1"/>
  <c r="IZ81" i="5"/>
  <c r="JI81" i="5" s="1"/>
  <c r="IZ85" i="5"/>
  <c r="JI85" i="5" s="1"/>
  <c r="IZ67" i="5"/>
  <c r="JI67" i="5" s="1"/>
  <c r="IZ71" i="5"/>
  <c r="JI71" i="5" s="1"/>
  <c r="IZ78" i="5"/>
  <c r="JI78" i="5" s="1"/>
  <c r="IZ82" i="5"/>
  <c r="JI82" i="5" s="1"/>
  <c r="IZ86" i="5"/>
  <c r="JI86" i="5" s="1"/>
  <c r="IZ50" i="5"/>
  <c r="JI50" i="5" s="1"/>
  <c r="IZ61" i="5"/>
  <c r="JI61" i="5" s="1"/>
  <c r="IZ65" i="5"/>
  <c r="JI65" i="5" s="1"/>
  <c r="IZ75" i="5"/>
  <c r="JI75" i="5" s="1"/>
  <c r="IZ79" i="5"/>
  <c r="JI79" i="5" s="1"/>
  <c r="IZ83" i="5"/>
  <c r="JI83" i="5" s="1"/>
  <c r="IZ73" i="5"/>
  <c r="JI73" i="5" s="1"/>
  <c r="IZ80" i="5"/>
  <c r="JI80" i="5" s="1"/>
  <c r="IZ88" i="5"/>
  <c r="JI88" i="5" s="1"/>
  <c r="IZ90" i="5"/>
  <c r="JI90" i="5" s="1"/>
  <c r="IZ94" i="5"/>
  <c r="JI94" i="5" s="1"/>
  <c r="IZ98" i="5"/>
  <c r="JI98" i="5" s="1"/>
  <c r="IZ102" i="5"/>
  <c r="JI102" i="5" s="1"/>
  <c r="IZ69" i="5"/>
  <c r="JI69" i="5" s="1"/>
  <c r="IZ87" i="5"/>
  <c r="JI87" i="5" s="1"/>
  <c r="IZ91" i="5"/>
  <c r="JI91" i="5" s="1"/>
  <c r="IZ59" i="5"/>
  <c r="JI59" i="5" s="1"/>
  <c r="IZ76" i="5"/>
  <c r="JI76" i="5" s="1"/>
  <c r="IZ84" i="5"/>
  <c r="JI84" i="5" s="1"/>
  <c r="IZ92" i="5"/>
  <c r="JI92" i="5" s="1"/>
  <c r="IZ96" i="5"/>
  <c r="JI96" i="5" s="1"/>
  <c r="IZ100" i="5"/>
  <c r="JI100" i="5" s="1"/>
  <c r="IZ95" i="5"/>
  <c r="JI95" i="5" s="1"/>
  <c r="IZ99" i="5"/>
  <c r="JI99" i="5" s="1"/>
  <c r="IZ89" i="5"/>
  <c r="JI89" i="5" s="1"/>
  <c r="IZ93" i="5"/>
  <c r="JI93" i="5" s="1"/>
  <c r="IZ97" i="5"/>
  <c r="JI97" i="5" s="1"/>
  <c r="IZ101" i="5"/>
  <c r="JI101" i="5" s="1"/>
  <c r="IZ105" i="5"/>
  <c r="JI105" i="5" s="1"/>
  <c r="IZ109" i="5"/>
  <c r="JI109" i="5" s="1"/>
  <c r="IZ108" i="5"/>
  <c r="JI108" i="5" s="1"/>
  <c r="IZ103" i="5"/>
  <c r="JI103" i="5" s="1"/>
  <c r="IZ104" i="5"/>
  <c r="JI104" i="5" s="1"/>
  <c r="IZ106" i="5"/>
  <c r="JI106" i="5" s="1"/>
  <c r="IZ110" i="5"/>
  <c r="JI110" i="5" s="1"/>
  <c r="IZ107" i="5"/>
  <c r="JI107" i="5" s="1"/>
  <c r="IZ111" i="5"/>
  <c r="JI111" i="5" s="1"/>
  <c r="IZ112" i="5"/>
  <c r="JI112" i="5" s="1"/>
  <c r="IZ13" i="5"/>
  <c r="IJ13" i="5"/>
  <c r="HD13" i="5"/>
  <c r="HM13" i="5"/>
  <c r="IE13" i="5"/>
  <c r="HN13" i="5"/>
  <c r="IF13" i="5"/>
  <c r="HF14" i="4"/>
  <c r="HM14" i="4" s="1"/>
  <c r="HF15" i="4"/>
  <c r="HM15" i="4" s="1"/>
  <c r="HF16" i="4"/>
  <c r="HM16" i="4" s="1"/>
  <c r="HF19" i="4"/>
  <c r="HM19" i="4" s="1"/>
  <c r="HF17" i="4"/>
  <c r="HM17" i="4" s="1"/>
  <c r="HF21" i="4"/>
  <c r="HM21" i="4" s="1"/>
  <c r="HF22" i="4"/>
  <c r="HM22" i="4" s="1"/>
  <c r="HF18" i="4"/>
  <c r="HM18" i="4" s="1"/>
  <c r="HF23" i="4"/>
  <c r="HM23" i="4" s="1"/>
  <c r="HF27" i="4"/>
  <c r="HM27" i="4" s="1"/>
  <c r="HF20" i="4"/>
  <c r="HM20" i="4" s="1"/>
  <c r="HF24" i="4"/>
  <c r="HM24" i="4" s="1"/>
  <c r="HF28" i="4"/>
  <c r="HM28" i="4" s="1"/>
  <c r="HF25" i="4"/>
  <c r="HM25" i="4" s="1"/>
  <c r="HF26" i="4"/>
  <c r="HM26" i="4" s="1"/>
  <c r="HF32" i="4"/>
  <c r="HM32" i="4" s="1"/>
  <c r="HF29" i="4"/>
  <c r="HM29" i="4" s="1"/>
  <c r="HF31" i="4"/>
  <c r="HM31" i="4" s="1"/>
  <c r="HF33" i="4"/>
  <c r="HM33" i="4" s="1"/>
  <c r="HF37" i="4"/>
  <c r="HM37" i="4" s="1"/>
  <c r="HF30" i="4"/>
  <c r="HM30" i="4" s="1"/>
  <c r="HF34" i="4"/>
  <c r="HM34" i="4" s="1"/>
  <c r="HF38" i="4"/>
  <c r="HM38" i="4" s="1"/>
  <c r="HF35" i="4"/>
  <c r="HM35" i="4" s="1"/>
  <c r="HF40" i="4"/>
  <c r="HM40" i="4" s="1"/>
  <c r="HF41" i="4"/>
  <c r="HM41" i="4" s="1"/>
  <c r="HF45" i="4"/>
  <c r="HM45" i="4" s="1"/>
  <c r="HF47" i="4"/>
  <c r="HM47" i="4" s="1"/>
  <c r="HF51" i="4"/>
  <c r="HM51" i="4" s="1"/>
  <c r="HF39" i="4"/>
  <c r="HM39" i="4" s="1"/>
  <c r="HF42" i="4"/>
  <c r="HM42" i="4" s="1"/>
  <c r="HF48" i="4"/>
  <c r="HM48" i="4" s="1"/>
  <c r="HF36" i="4"/>
  <c r="HM36" i="4" s="1"/>
  <c r="HF43" i="4"/>
  <c r="HM43" i="4" s="1"/>
  <c r="HF44" i="4"/>
  <c r="HM44" i="4" s="1"/>
  <c r="HF49" i="4"/>
  <c r="HM49" i="4" s="1"/>
  <c r="HF52" i="4"/>
  <c r="HM52" i="4" s="1"/>
  <c r="HF56" i="4"/>
  <c r="HM56" i="4" s="1"/>
  <c r="HF60" i="4"/>
  <c r="HM60" i="4" s="1"/>
  <c r="HF64" i="4"/>
  <c r="HM64" i="4" s="1"/>
  <c r="HF68" i="4"/>
  <c r="HM68" i="4" s="1"/>
  <c r="HF50" i="4"/>
  <c r="HM50" i="4" s="1"/>
  <c r="HF53" i="4"/>
  <c r="HM53" i="4" s="1"/>
  <c r="HF57" i="4"/>
  <c r="HM57" i="4" s="1"/>
  <c r="HF54" i="4"/>
  <c r="HM54" i="4" s="1"/>
  <c r="HF58" i="4"/>
  <c r="HM58" i="4" s="1"/>
  <c r="HF62" i="4"/>
  <c r="HM62" i="4" s="1"/>
  <c r="HF66" i="4"/>
  <c r="HM66" i="4" s="1"/>
  <c r="HF55" i="4"/>
  <c r="HM55" i="4" s="1"/>
  <c r="HF71" i="4"/>
  <c r="HM71" i="4" s="1"/>
  <c r="HF75" i="4"/>
  <c r="HM75" i="4" s="1"/>
  <c r="HF79" i="4"/>
  <c r="HM79" i="4" s="1"/>
  <c r="HF83" i="4"/>
  <c r="HM83" i="4" s="1"/>
  <c r="HF59" i="4"/>
  <c r="HM59" i="4" s="1"/>
  <c r="HF63" i="4"/>
  <c r="HM63" i="4" s="1"/>
  <c r="HF73" i="4"/>
  <c r="HM73" i="4" s="1"/>
  <c r="HF77" i="4"/>
  <c r="HM77" i="4" s="1"/>
  <c r="HF81" i="4"/>
  <c r="HM81" i="4" s="1"/>
  <c r="HF46" i="4"/>
  <c r="HM46" i="4" s="1"/>
  <c r="HF70" i="4"/>
  <c r="HM70" i="4" s="1"/>
  <c r="HF74" i="4"/>
  <c r="HM74" i="4" s="1"/>
  <c r="HF78" i="4"/>
  <c r="HM78" i="4" s="1"/>
  <c r="HF82" i="4"/>
  <c r="HM82" i="4" s="1"/>
  <c r="HF84" i="4"/>
  <c r="HM84" i="4" s="1"/>
  <c r="HF88" i="4"/>
  <c r="HM88" i="4" s="1"/>
  <c r="HF92" i="4"/>
  <c r="HM92" i="4" s="1"/>
  <c r="HF96" i="4"/>
  <c r="HM96" i="4" s="1"/>
  <c r="HF100" i="4"/>
  <c r="HM100" i="4" s="1"/>
  <c r="HF104" i="4"/>
  <c r="HM104" i="4" s="1"/>
  <c r="HF108" i="4"/>
  <c r="HM108" i="4" s="1"/>
  <c r="HF112" i="4"/>
  <c r="HM112" i="4" s="1"/>
  <c r="HF13" i="4"/>
  <c r="GN13" i="4"/>
  <c r="HF97" i="4"/>
  <c r="HM97" i="4" s="1"/>
  <c r="HF85" i="4"/>
  <c r="HM85" i="4" s="1"/>
  <c r="HF89" i="4"/>
  <c r="HM89" i="4" s="1"/>
  <c r="HF93" i="4"/>
  <c r="HM93" i="4" s="1"/>
  <c r="HF65" i="4"/>
  <c r="HM65" i="4" s="1"/>
  <c r="HF72" i="4"/>
  <c r="HM72" i="4" s="1"/>
  <c r="HF76" i="4"/>
  <c r="HM76" i="4" s="1"/>
  <c r="HF80" i="4"/>
  <c r="HM80" i="4" s="1"/>
  <c r="HF86" i="4"/>
  <c r="HM86" i="4" s="1"/>
  <c r="HF90" i="4"/>
  <c r="HM90" i="4" s="1"/>
  <c r="HF94" i="4"/>
  <c r="HM94" i="4" s="1"/>
  <c r="HF98" i="4"/>
  <c r="HM98" i="4" s="1"/>
  <c r="HF102" i="4"/>
  <c r="HM102" i="4" s="1"/>
  <c r="HF106" i="4"/>
  <c r="HM106" i="4" s="1"/>
  <c r="HF110" i="4"/>
  <c r="HM110" i="4" s="1"/>
  <c r="HF103" i="4"/>
  <c r="HM103" i="4" s="1"/>
  <c r="HF107" i="4"/>
  <c r="HM107" i="4" s="1"/>
  <c r="HF67" i="4"/>
  <c r="HM67" i="4" s="1"/>
  <c r="HF69" i="4"/>
  <c r="HM69" i="4" s="1"/>
  <c r="HF87" i="4"/>
  <c r="HM87" i="4" s="1"/>
  <c r="HF91" i="4"/>
  <c r="HM91" i="4" s="1"/>
  <c r="HF99" i="4"/>
  <c r="HM99" i="4" s="1"/>
  <c r="HF61" i="4"/>
  <c r="HM61" i="4" s="1"/>
  <c r="HF101" i="4"/>
  <c r="HM101" i="4" s="1"/>
  <c r="HF105" i="4"/>
  <c r="HM105" i="4" s="1"/>
  <c r="HF109" i="4"/>
  <c r="HM109" i="4" s="1"/>
  <c r="HF95" i="4"/>
  <c r="HM95" i="4" s="1"/>
  <c r="HF111" i="4"/>
  <c r="HM111" i="4" s="1"/>
  <c r="GO13" i="4"/>
  <c r="HG14" i="4"/>
  <c r="HN14" i="4" s="1"/>
  <c r="HG15" i="4"/>
  <c r="HN15" i="4" s="1"/>
  <c r="HG17" i="4"/>
  <c r="HN17" i="4" s="1"/>
  <c r="HG18" i="4"/>
  <c r="HN18" i="4" s="1"/>
  <c r="HG19" i="4"/>
  <c r="HN19" i="4" s="1"/>
  <c r="HG16" i="4"/>
  <c r="HN16" i="4" s="1"/>
  <c r="HG20" i="4"/>
  <c r="HN20" i="4" s="1"/>
  <c r="HG21" i="4"/>
  <c r="HN21" i="4" s="1"/>
  <c r="HG22" i="4"/>
  <c r="HN22" i="4" s="1"/>
  <c r="HG23" i="4"/>
  <c r="HN23" i="4" s="1"/>
  <c r="HG26" i="4"/>
  <c r="HN26" i="4" s="1"/>
  <c r="HG27" i="4"/>
  <c r="HN27" i="4" s="1"/>
  <c r="HG24" i="4"/>
  <c r="HN24" i="4" s="1"/>
  <c r="HG28" i="4"/>
  <c r="HN28" i="4" s="1"/>
  <c r="HG31" i="4"/>
  <c r="HN31" i="4" s="1"/>
  <c r="HG36" i="4"/>
  <c r="HN36" i="4" s="1"/>
  <c r="HG29" i="4"/>
  <c r="HN29" i="4" s="1"/>
  <c r="HG32" i="4"/>
  <c r="HN32" i="4" s="1"/>
  <c r="HG33" i="4"/>
  <c r="HN33" i="4" s="1"/>
  <c r="HG37" i="4"/>
  <c r="HN37" i="4" s="1"/>
  <c r="HG34" i="4"/>
  <c r="HN34" i="4" s="1"/>
  <c r="HG38" i="4"/>
  <c r="HN38" i="4" s="1"/>
  <c r="HG43" i="4"/>
  <c r="HN43" i="4" s="1"/>
  <c r="HG25" i="4"/>
  <c r="HN25" i="4" s="1"/>
  <c r="HG30" i="4"/>
  <c r="HN30" i="4" s="1"/>
  <c r="HG35" i="4"/>
  <c r="HN35" i="4" s="1"/>
  <c r="HG40" i="4"/>
  <c r="HN40" i="4" s="1"/>
  <c r="HG44" i="4"/>
  <c r="HN44" i="4" s="1"/>
  <c r="HG46" i="4"/>
  <c r="HN46" i="4" s="1"/>
  <c r="HG50" i="4"/>
  <c r="HN50" i="4" s="1"/>
  <c r="HG47" i="4"/>
  <c r="HN47" i="4" s="1"/>
  <c r="HG51" i="4"/>
  <c r="HN51" i="4" s="1"/>
  <c r="HG39" i="4"/>
  <c r="HN39" i="4" s="1"/>
  <c r="HG42" i="4"/>
  <c r="HN42" i="4" s="1"/>
  <c r="HG48" i="4"/>
  <c r="HN48" i="4" s="1"/>
  <c r="HG49" i="4"/>
  <c r="HN49" i="4" s="1"/>
  <c r="HG55" i="4"/>
  <c r="HN55" i="4" s="1"/>
  <c r="HG59" i="4"/>
  <c r="HN59" i="4" s="1"/>
  <c r="HG63" i="4"/>
  <c r="HN63" i="4" s="1"/>
  <c r="HG67" i="4"/>
  <c r="HN67" i="4" s="1"/>
  <c r="HG52" i="4"/>
  <c r="HN52" i="4" s="1"/>
  <c r="HG56" i="4"/>
  <c r="HN56" i="4" s="1"/>
  <c r="HG60" i="4"/>
  <c r="HN60" i="4" s="1"/>
  <c r="HG45" i="4"/>
  <c r="HN45" i="4" s="1"/>
  <c r="HG53" i="4"/>
  <c r="HN53" i="4" s="1"/>
  <c r="HG57" i="4"/>
  <c r="HN57" i="4" s="1"/>
  <c r="HG61" i="4"/>
  <c r="HN61" i="4" s="1"/>
  <c r="HG65" i="4"/>
  <c r="HN65" i="4" s="1"/>
  <c r="HG69" i="4"/>
  <c r="HN69" i="4" s="1"/>
  <c r="HG70" i="4"/>
  <c r="HN70" i="4" s="1"/>
  <c r="HG74" i="4"/>
  <c r="HN74" i="4" s="1"/>
  <c r="HG78" i="4"/>
  <c r="HN78" i="4" s="1"/>
  <c r="HG82" i="4"/>
  <c r="HN82" i="4" s="1"/>
  <c r="HG41" i="4"/>
  <c r="HN41" i="4" s="1"/>
  <c r="HG64" i="4"/>
  <c r="HN64" i="4" s="1"/>
  <c r="HG58" i="4"/>
  <c r="HN58" i="4" s="1"/>
  <c r="HG72" i="4"/>
  <c r="HN72" i="4" s="1"/>
  <c r="HG76" i="4"/>
  <c r="HN76" i="4" s="1"/>
  <c r="HG80" i="4"/>
  <c r="HN80" i="4" s="1"/>
  <c r="HG71" i="4"/>
  <c r="HN71" i="4" s="1"/>
  <c r="HG75" i="4"/>
  <c r="HN75" i="4" s="1"/>
  <c r="HG79" i="4"/>
  <c r="HN79" i="4" s="1"/>
  <c r="HG83" i="4"/>
  <c r="HN83" i="4" s="1"/>
  <c r="HG87" i="4"/>
  <c r="HN87" i="4" s="1"/>
  <c r="HG91" i="4"/>
  <c r="HN91" i="4" s="1"/>
  <c r="HG95" i="4"/>
  <c r="HN95" i="4" s="1"/>
  <c r="HG99" i="4"/>
  <c r="HN99" i="4" s="1"/>
  <c r="HG103" i="4"/>
  <c r="HN103" i="4" s="1"/>
  <c r="HG107" i="4"/>
  <c r="HN107" i="4" s="1"/>
  <c r="HG111" i="4"/>
  <c r="HN111" i="4" s="1"/>
  <c r="HG96" i="4"/>
  <c r="HN96" i="4" s="1"/>
  <c r="HG54" i="4"/>
  <c r="HN54" i="4" s="1"/>
  <c r="HG84" i="4"/>
  <c r="HN84" i="4" s="1"/>
  <c r="HG88" i="4"/>
  <c r="HN88" i="4" s="1"/>
  <c r="HG92" i="4"/>
  <c r="HN92" i="4" s="1"/>
  <c r="HG66" i="4"/>
  <c r="HN66" i="4" s="1"/>
  <c r="HG68" i="4"/>
  <c r="HN68" i="4" s="1"/>
  <c r="HG73" i="4"/>
  <c r="HN73" i="4" s="1"/>
  <c r="HG77" i="4"/>
  <c r="HN77" i="4" s="1"/>
  <c r="HG81" i="4"/>
  <c r="HN81" i="4" s="1"/>
  <c r="HG85" i="4"/>
  <c r="HN85" i="4" s="1"/>
  <c r="HG89" i="4"/>
  <c r="HN89" i="4" s="1"/>
  <c r="HG93" i="4"/>
  <c r="HN93" i="4" s="1"/>
  <c r="HG97" i="4"/>
  <c r="HN97" i="4" s="1"/>
  <c r="HG101" i="4"/>
  <c r="HN101" i="4" s="1"/>
  <c r="HG105" i="4"/>
  <c r="HN105" i="4" s="1"/>
  <c r="HG109" i="4"/>
  <c r="HN109" i="4" s="1"/>
  <c r="HG62" i="4"/>
  <c r="HN62" i="4" s="1"/>
  <c r="HG86" i="4"/>
  <c r="HN86" i="4" s="1"/>
  <c r="HG90" i="4"/>
  <c r="HN90" i="4" s="1"/>
  <c r="HG98" i="4"/>
  <c r="HN98" i="4" s="1"/>
  <c r="HG100" i="4"/>
  <c r="HN100" i="4" s="1"/>
  <c r="HG104" i="4"/>
  <c r="HN104" i="4" s="1"/>
  <c r="HG94" i="4"/>
  <c r="HN94" i="4" s="1"/>
  <c r="HG102" i="4"/>
  <c r="HN102" i="4" s="1"/>
  <c r="HG106" i="4"/>
  <c r="HN106" i="4" s="1"/>
  <c r="HG110" i="4"/>
  <c r="HN110" i="4" s="1"/>
  <c r="HG13" i="4"/>
  <c r="HG108" i="4"/>
  <c r="HN108" i="4" s="1"/>
  <c r="HG112" i="4"/>
  <c r="HN112" i="4" s="1"/>
  <c r="IB15" i="4"/>
  <c r="IB14" i="4"/>
  <c r="IB16" i="4"/>
  <c r="IB17" i="4"/>
  <c r="IB18" i="4"/>
  <c r="IB22" i="4"/>
  <c r="IB19" i="4"/>
  <c r="IB23" i="4"/>
  <c r="IB20" i="4"/>
  <c r="IB21" i="4"/>
  <c r="IB24" i="4"/>
  <c r="IB25" i="4"/>
  <c r="IB26" i="4"/>
  <c r="IB29" i="4"/>
  <c r="IB28" i="4"/>
  <c r="IB30" i="4"/>
  <c r="IB34" i="4"/>
  <c r="IB38" i="4"/>
  <c r="IB27" i="4"/>
  <c r="IB35" i="4"/>
  <c r="IB41" i="4"/>
  <c r="IB32" i="4"/>
  <c r="IB33" i="4"/>
  <c r="IB36" i="4"/>
  <c r="IB37" i="4"/>
  <c r="IB42" i="4"/>
  <c r="IB39" i="4"/>
  <c r="IB43" i="4"/>
  <c r="IB48" i="4"/>
  <c r="IB40" i="4"/>
  <c r="IB45" i="4"/>
  <c r="IB49" i="4"/>
  <c r="IB44" i="4"/>
  <c r="IB46" i="4"/>
  <c r="IB50" i="4"/>
  <c r="IB51" i="4"/>
  <c r="IB53" i="4"/>
  <c r="IB57" i="4"/>
  <c r="IB61" i="4"/>
  <c r="IB65" i="4"/>
  <c r="IB69" i="4"/>
  <c r="IB54" i="4"/>
  <c r="IB58" i="4"/>
  <c r="IB31" i="4"/>
  <c r="IB55" i="4"/>
  <c r="IB59" i="4"/>
  <c r="IB63" i="4"/>
  <c r="IB67" i="4"/>
  <c r="IB72" i="4"/>
  <c r="IB76" i="4"/>
  <c r="IB80" i="4"/>
  <c r="IB62" i="4"/>
  <c r="IB66" i="4"/>
  <c r="IB56" i="4"/>
  <c r="IB60" i="4"/>
  <c r="IB70" i="4"/>
  <c r="IB74" i="4"/>
  <c r="IB78" i="4"/>
  <c r="IB82" i="4"/>
  <c r="IB47" i="4"/>
  <c r="IB73" i="4"/>
  <c r="IB77" i="4"/>
  <c r="IB81" i="4"/>
  <c r="IB85" i="4"/>
  <c r="IB89" i="4"/>
  <c r="IB93" i="4"/>
  <c r="IB97" i="4"/>
  <c r="IB101" i="4"/>
  <c r="IB105" i="4"/>
  <c r="IB109" i="4"/>
  <c r="IB94" i="4"/>
  <c r="IB98" i="4"/>
  <c r="IB52" i="4"/>
  <c r="IB86" i="4"/>
  <c r="IB90" i="4"/>
  <c r="IB64" i="4"/>
  <c r="IB68" i="4"/>
  <c r="IB71" i="4"/>
  <c r="IB75" i="4"/>
  <c r="IB79" i="4"/>
  <c r="IB83" i="4"/>
  <c r="IB87" i="4"/>
  <c r="IB91" i="4"/>
  <c r="IB95" i="4"/>
  <c r="IB99" i="4"/>
  <c r="IB103" i="4"/>
  <c r="IB107" i="4"/>
  <c r="IB111" i="4"/>
  <c r="IB102" i="4"/>
  <c r="IB106" i="4"/>
  <c r="IB84" i="4"/>
  <c r="IB88" i="4"/>
  <c r="IB92" i="4"/>
  <c r="IB100" i="4"/>
  <c r="IB104" i="4"/>
  <c r="IB108" i="4"/>
  <c r="IB112" i="4"/>
  <c r="IB96" i="4"/>
  <c r="IB110" i="4"/>
  <c r="IB13" i="4"/>
  <c r="HK13" i="4"/>
  <c r="IA14" i="4"/>
  <c r="IJ14" i="4" s="1"/>
  <c r="IA16" i="4"/>
  <c r="IJ16" i="4" s="1"/>
  <c r="IA17" i="4"/>
  <c r="IJ17" i="4" s="1"/>
  <c r="IA15" i="4"/>
  <c r="IJ15" i="4" s="1"/>
  <c r="IA18" i="4"/>
  <c r="IJ18" i="4" s="1"/>
  <c r="IA19" i="4"/>
  <c r="IJ19" i="4" s="1"/>
  <c r="IA23" i="4"/>
  <c r="IJ23" i="4" s="1"/>
  <c r="IA20" i="4"/>
  <c r="IJ20" i="4" s="1"/>
  <c r="IA21" i="4"/>
  <c r="IJ21" i="4" s="1"/>
  <c r="IA25" i="4"/>
  <c r="IJ25" i="4" s="1"/>
  <c r="IA26" i="4"/>
  <c r="IJ26" i="4" s="1"/>
  <c r="IA22" i="4"/>
  <c r="IJ22" i="4" s="1"/>
  <c r="IA27" i="4"/>
  <c r="IJ27" i="4" s="1"/>
  <c r="IA28" i="4"/>
  <c r="IJ28" i="4" s="1"/>
  <c r="IA30" i="4"/>
  <c r="IJ30" i="4" s="1"/>
  <c r="IA24" i="4"/>
  <c r="IJ24" i="4" s="1"/>
  <c r="IA31" i="4"/>
  <c r="IJ31" i="4" s="1"/>
  <c r="IA35" i="4"/>
  <c r="IJ35" i="4" s="1"/>
  <c r="IA39" i="4"/>
  <c r="IJ39" i="4" s="1"/>
  <c r="IA32" i="4"/>
  <c r="IJ32" i="4" s="1"/>
  <c r="IA36" i="4"/>
  <c r="IJ36" i="4" s="1"/>
  <c r="IA33" i="4"/>
  <c r="IJ33" i="4" s="1"/>
  <c r="IA37" i="4"/>
  <c r="IJ37" i="4" s="1"/>
  <c r="IA42" i="4"/>
  <c r="IJ42" i="4" s="1"/>
  <c r="IA34" i="4"/>
  <c r="IJ34" i="4" s="1"/>
  <c r="IA38" i="4"/>
  <c r="IJ38" i="4" s="1"/>
  <c r="IA43" i="4"/>
  <c r="IJ43" i="4" s="1"/>
  <c r="IA40" i="4"/>
  <c r="IJ40" i="4" s="1"/>
  <c r="IA41" i="4"/>
  <c r="IJ41" i="4" s="1"/>
  <c r="IA45" i="4"/>
  <c r="IJ45" i="4" s="1"/>
  <c r="IA49" i="4"/>
  <c r="IJ49" i="4" s="1"/>
  <c r="IA44" i="4"/>
  <c r="IJ44" i="4" s="1"/>
  <c r="IA46" i="4"/>
  <c r="IJ46" i="4" s="1"/>
  <c r="IA50" i="4"/>
  <c r="IJ50" i="4" s="1"/>
  <c r="IA29" i="4"/>
  <c r="IJ29" i="4" s="1"/>
  <c r="IA47" i="4"/>
  <c r="IJ47" i="4" s="1"/>
  <c r="IA54" i="4"/>
  <c r="IJ54" i="4" s="1"/>
  <c r="IA58" i="4"/>
  <c r="IJ58" i="4" s="1"/>
  <c r="IA62" i="4"/>
  <c r="IJ62" i="4" s="1"/>
  <c r="IA66" i="4"/>
  <c r="IJ66" i="4" s="1"/>
  <c r="IA48" i="4"/>
  <c r="IJ48" i="4" s="1"/>
  <c r="IA55" i="4"/>
  <c r="IJ55" i="4" s="1"/>
  <c r="IA59" i="4"/>
  <c r="IJ59" i="4" s="1"/>
  <c r="IA52" i="4"/>
  <c r="IJ52" i="4" s="1"/>
  <c r="IA56" i="4"/>
  <c r="IJ56" i="4" s="1"/>
  <c r="IA60" i="4"/>
  <c r="IJ60" i="4" s="1"/>
  <c r="IA64" i="4"/>
  <c r="IJ64" i="4" s="1"/>
  <c r="IA68" i="4"/>
  <c r="IJ68" i="4" s="1"/>
  <c r="IA61" i="4"/>
  <c r="IJ61" i="4" s="1"/>
  <c r="IA65" i="4"/>
  <c r="IJ65" i="4" s="1"/>
  <c r="IA69" i="4"/>
  <c r="IJ69" i="4" s="1"/>
  <c r="IA73" i="4"/>
  <c r="IJ73" i="4" s="1"/>
  <c r="IA77" i="4"/>
  <c r="IJ77" i="4" s="1"/>
  <c r="IA81" i="4"/>
  <c r="IJ81" i="4" s="1"/>
  <c r="IA51" i="4"/>
  <c r="IJ51" i="4" s="1"/>
  <c r="IA53" i="4"/>
  <c r="IJ53" i="4" s="1"/>
  <c r="IA57" i="4"/>
  <c r="IJ57" i="4" s="1"/>
  <c r="IA63" i="4"/>
  <c r="IJ63" i="4" s="1"/>
  <c r="IA67" i="4"/>
  <c r="IJ67" i="4" s="1"/>
  <c r="IA71" i="4"/>
  <c r="IJ71" i="4" s="1"/>
  <c r="IA75" i="4"/>
  <c r="IJ75" i="4" s="1"/>
  <c r="IA79" i="4"/>
  <c r="IJ79" i="4" s="1"/>
  <c r="IA86" i="4"/>
  <c r="IJ86" i="4" s="1"/>
  <c r="IA90" i="4"/>
  <c r="IJ90" i="4" s="1"/>
  <c r="IA94" i="4"/>
  <c r="IJ94" i="4" s="1"/>
  <c r="IA98" i="4"/>
  <c r="IJ98" i="4" s="1"/>
  <c r="IA102" i="4"/>
  <c r="IJ102" i="4" s="1"/>
  <c r="IA106" i="4"/>
  <c r="IJ106" i="4" s="1"/>
  <c r="IA110" i="4"/>
  <c r="IJ110" i="4" s="1"/>
  <c r="IA13" i="4"/>
  <c r="IA99" i="4"/>
  <c r="IJ99" i="4" s="1"/>
  <c r="IA70" i="4"/>
  <c r="IJ70" i="4" s="1"/>
  <c r="IA74" i="4"/>
  <c r="IJ74" i="4" s="1"/>
  <c r="IA78" i="4"/>
  <c r="IJ78" i="4" s="1"/>
  <c r="IA82" i="4"/>
  <c r="IJ82" i="4" s="1"/>
  <c r="IA83" i="4"/>
  <c r="IJ83" i="4" s="1"/>
  <c r="IA87" i="4"/>
  <c r="IJ87" i="4" s="1"/>
  <c r="IA91" i="4"/>
  <c r="IJ91" i="4" s="1"/>
  <c r="IA95" i="4"/>
  <c r="IJ95" i="4" s="1"/>
  <c r="IA84" i="4"/>
  <c r="IJ84" i="4" s="1"/>
  <c r="IA88" i="4"/>
  <c r="IJ88" i="4" s="1"/>
  <c r="IA92" i="4"/>
  <c r="IJ92" i="4" s="1"/>
  <c r="IA96" i="4"/>
  <c r="IJ96" i="4" s="1"/>
  <c r="IA100" i="4"/>
  <c r="IJ100" i="4" s="1"/>
  <c r="IA104" i="4"/>
  <c r="IJ104" i="4" s="1"/>
  <c r="IA108" i="4"/>
  <c r="IJ108" i="4" s="1"/>
  <c r="IA112" i="4"/>
  <c r="IJ112" i="4" s="1"/>
  <c r="IA76" i="4"/>
  <c r="IJ76" i="4" s="1"/>
  <c r="IA80" i="4"/>
  <c r="IJ80" i="4" s="1"/>
  <c r="IA85" i="4"/>
  <c r="IJ85" i="4" s="1"/>
  <c r="IA89" i="4"/>
  <c r="IJ89" i="4" s="1"/>
  <c r="IA93" i="4"/>
  <c r="IJ93" i="4" s="1"/>
  <c r="IA103" i="4"/>
  <c r="IJ103" i="4" s="1"/>
  <c r="IA72" i="4"/>
  <c r="IJ72" i="4" s="1"/>
  <c r="IA105" i="4"/>
  <c r="IJ105" i="4" s="1"/>
  <c r="IA107" i="4"/>
  <c r="IJ107" i="4" s="1"/>
  <c r="IA111" i="4"/>
  <c r="IJ111" i="4" s="1"/>
  <c r="IA101" i="4"/>
  <c r="IJ101" i="4" s="1"/>
  <c r="IA97" i="4"/>
  <c r="IJ97" i="4" s="1"/>
  <c r="IA109" i="4"/>
  <c r="IJ109" i="4" s="1"/>
  <c r="HD15" i="4"/>
  <c r="HD14" i="4"/>
  <c r="HD16" i="4"/>
  <c r="HD17" i="4"/>
  <c r="HD18" i="4"/>
  <c r="HD22" i="4"/>
  <c r="HD19" i="4"/>
  <c r="HD23" i="4"/>
  <c r="HD20" i="4"/>
  <c r="HD21" i="4"/>
  <c r="HD24" i="4"/>
  <c r="HD25" i="4"/>
  <c r="HD26" i="4"/>
  <c r="HD29" i="4"/>
  <c r="HD30" i="4"/>
  <c r="HD32" i="4"/>
  <c r="HD34" i="4"/>
  <c r="HD38" i="4"/>
  <c r="HD27" i="4"/>
  <c r="HD28" i="4"/>
  <c r="HD35" i="4"/>
  <c r="HD41" i="4"/>
  <c r="HD39" i="4"/>
  <c r="HD42" i="4"/>
  <c r="HD37" i="4"/>
  <c r="HD48" i="4"/>
  <c r="HD36" i="4"/>
  <c r="HD43" i="4"/>
  <c r="HD44" i="4"/>
  <c r="HD49" i="4"/>
  <c r="HD33" i="4"/>
  <c r="HD45" i="4"/>
  <c r="HD46" i="4"/>
  <c r="HD50" i="4"/>
  <c r="HD40" i="4"/>
  <c r="HD53" i="4"/>
  <c r="HD57" i="4"/>
  <c r="HD61" i="4"/>
  <c r="HD65" i="4"/>
  <c r="HD69" i="4"/>
  <c r="HD54" i="4"/>
  <c r="HD58" i="4"/>
  <c r="HD51" i="4"/>
  <c r="HD55" i="4"/>
  <c r="HD59" i="4"/>
  <c r="HD63" i="4"/>
  <c r="HD67" i="4"/>
  <c r="HD47" i="4"/>
  <c r="HD64" i="4"/>
  <c r="HD68" i="4"/>
  <c r="HD72" i="4"/>
  <c r="HD76" i="4"/>
  <c r="HD80" i="4"/>
  <c r="HD31" i="4"/>
  <c r="HD56" i="4"/>
  <c r="HD60" i="4"/>
  <c r="HD62" i="4"/>
  <c r="HD66" i="4"/>
  <c r="HD70" i="4"/>
  <c r="HD74" i="4"/>
  <c r="HD78" i="4"/>
  <c r="HD82" i="4"/>
  <c r="HD85" i="4"/>
  <c r="HD89" i="4"/>
  <c r="HD93" i="4"/>
  <c r="HD97" i="4"/>
  <c r="HD101" i="4"/>
  <c r="HD105" i="4"/>
  <c r="HD109" i="4"/>
  <c r="HD94" i="4"/>
  <c r="HD98" i="4"/>
  <c r="HD73" i="4"/>
  <c r="HD77" i="4"/>
  <c r="HD81" i="4"/>
  <c r="HD86" i="4"/>
  <c r="HD90" i="4"/>
  <c r="HD52" i="4"/>
  <c r="HD87" i="4"/>
  <c r="HD91" i="4"/>
  <c r="HD95" i="4"/>
  <c r="HD99" i="4"/>
  <c r="HD103" i="4"/>
  <c r="HD107" i="4"/>
  <c r="HD111" i="4"/>
  <c r="HD79" i="4"/>
  <c r="HD83" i="4"/>
  <c r="HD84" i="4"/>
  <c r="HD88" i="4"/>
  <c r="HD92" i="4"/>
  <c r="HD102" i="4"/>
  <c r="HD71" i="4"/>
  <c r="HD75" i="4"/>
  <c r="HD96" i="4"/>
  <c r="HD100" i="4"/>
  <c r="HD104" i="4"/>
  <c r="HD106" i="4"/>
  <c r="HD110" i="4"/>
  <c r="HD108" i="4"/>
  <c r="HD112" i="4"/>
  <c r="HD13" i="4"/>
  <c r="F30" i="1"/>
  <c r="D30" i="1"/>
  <c r="G30" i="1"/>
  <c r="E30" i="1"/>
  <c r="JY112" i="8" l="1"/>
  <c r="KH112" i="8" s="1"/>
  <c r="JY111" i="8"/>
  <c r="KH111" i="8" s="1"/>
  <c r="JY109" i="8"/>
  <c r="KH109" i="8" s="1"/>
  <c r="JY110" i="8"/>
  <c r="KH110" i="8" s="1"/>
  <c r="JY106" i="8"/>
  <c r="KH106" i="8" s="1"/>
  <c r="JY105" i="8"/>
  <c r="KH105" i="8" s="1"/>
  <c r="JY107" i="8"/>
  <c r="KH107" i="8" s="1"/>
  <c r="JY104" i="8"/>
  <c r="KH104" i="8" s="1"/>
  <c r="JY101" i="8"/>
  <c r="KH101" i="8" s="1"/>
  <c r="JY100" i="8"/>
  <c r="KH100" i="8" s="1"/>
  <c r="JY103" i="8"/>
  <c r="KH103" i="8" s="1"/>
  <c r="JY108" i="8"/>
  <c r="KH108" i="8" s="1"/>
  <c r="JY96" i="8"/>
  <c r="KH96" i="8" s="1"/>
  <c r="JY102" i="8"/>
  <c r="KH102" i="8" s="1"/>
  <c r="JY99" i="8"/>
  <c r="KH99" i="8" s="1"/>
  <c r="JY98" i="8"/>
  <c r="KH98" i="8" s="1"/>
  <c r="JY95" i="8"/>
  <c r="KH95" i="8" s="1"/>
  <c r="JY91" i="8"/>
  <c r="KH91" i="8" s="1"/>
  <c r="JY94" i="8"/>
  <c r="KH94" i="8" s="1"/>
  <c r="JY90" i="8"/>
  <c r="KH90" i="8" s="1"/>
  <c r="JY97" i="8"/>
  <c r="KH97" i="8" s="1"/>
  <c r="JY93" i="8"/>
  <c r="KH93" i="8" s="1"/>
  <c r="JY89" i="8"/>
  <c r="KH89" i="8" s="1"/>
  <c r="JY83" i="8"/>
  <c r="KH83" i="8" s="1"/>
  <c r="JY88" i="8"/>
  <c r="KH88" i="8" s="1"/>
  <c r="JY87" i="8"/>
  <c r="KH87" i="8" s="1"/>
  <c r="JY86" i="8"/>
  <c r="KH86" i="8" s="1"/>
  <c r="JY82" i="8"/>
  <c r="KH82" i="8" s="1"/>
  <c r="JY92" i="8"/>
  <c r="KH92" i="8" s="1"/>
  <c r="JY85" i="8"/>
  <c r="KH85" i="8" s="1"/>
  <c r="JY81" i="8"/>
  <c r="KH81" i="8" s="1"/>
  <c r="JY84" i="8"/>
  <c r="KH84" i="8" s="1"/>
  <c r="JY80" i="8"/>
  <c r="KH80" i="8" s="1"/>
  <c r="JY77" i="8"/>
  <c r="KH77" i="8" s="1"/>
  <c r="JY73" i="8"/>
  <c r="KH73" i="8" s="1"/>
  <c r="JY76" i="8"/>
  <c r="KH76" i="8" s="1"/>
  <c r="JY72" i="8"/>
  <c r="KH72" i="8" s="1"/>
  <c r="JY79" i="8"/>
  <c r="KH79" i="8" s="1"/>
  <c r="JY75" i="8"/>
  <c r="KH75" i="8" s="1"/>
  <c r="JY68" i="8"/>
  <c r="KH68" i="8" s="1"/>
  <c r="JY64" i="8"/>
  <c r="KH64" i="8" s="1"/>
  <c r="JY60" i="8"/>
  <c r="KH60" i="8" s="1"/>
  <c r="JY56" i="8"/>
  <c r="KH56" i="8" s="1"/>
  <c r="JY78" i="8"/>
  <c r="KH78" i="8" s="1"/>
  <c r="JY71" i="8"/>
  <c r="KH71" i="8" s="1"/>
  <c r="JY67" i="8"/>
  <c r="KH67" i="8" s="1"/>
  <c r="JY70" i="8"/>
  <c r="KH70" i="8" s="1"/>
  <c r="JY66" i="8"/>
  <c r="KH66" i="8" s="1"/>
  <c r="JY62" i="8"/>
  <c r="KH62" i="8" s="1"/>
  <c r="JY58" i="8"/>
  <c r="KH58" i="8" s="1"/>
  <c r="JY55" i="8"/>
  <c r="KH55" i="8" s="1"/>
  <c r="JY51" i="8"/>
  <c r="KH51" i="8" s="1"/>
  <c r="JY47" i="8"/>
  <c r="KH47" i="8" s="1"/>
  <c r="JY74" i="8"/>
  <c r="KH74" i="8" s="1"/>
  <c r="JY63" i="8"/>
  <c r="KH63" i="8" s="1"/>
  <c r="JY61" i="8"/>
  <c r="KH61" i="8" s="1"/>
  <c r="JY59" i="8"/>
  <c r="KH59" i="8" s="1"/>
  <c r="JY57" i="8"/>
  <c r="KH57" i="8" s="1"/>
  <c r="JY54" i="8"/>
  <c r="KH54" i="8" s="1"/>
  <c r="JY50" i="8"/>
  <c r="KH50" i="8" s="1"/>
  <c r="JY46" i="8"/>
  <c r="KH46" i="8" s="1"/>
  <c r="JY53" i="8"/>
  <c r="KH53" i="8" s="1"/>
  <c r="JY49" i="8"/>
  <c r="KH49" i="8" s="1"/>
  <c r="JY45" i="8"/>
  <c r="KH45" i="8" s="1"/>
  <c r="JY43" i="8"/>
  <c r="KH43" i="8" s="1"/>
  <c r="JY42" i="8"/>
  <c r="KH42" i="8" s="1"/>
  <c r="JY38" i="8"/>
  <c r="KH38" i="8" s="1"/>
  <c r="JY34" i="8"/>
  <c r="KH34" i="8" s="1"/>
  <c r="JY30" i="8"/>
  <c r="KH30" i="8" s="1"/>
  <c r="JY41" i="8"/>
  <c r="KH41" i="8" s="1"/>
  <c r="JY37" i="8"/>
  <c r="KH37" i="8" s="1"/>
  <c r="JY33" i="8"/>
  <c r="KH33" i="8" s="1"/>
  <c r="JY29" i="8"/>
  <c r="KH29" i="8" s="1"/>
  <c r="JY65" i="8"/>
  <c r="KH65" i="8" s="1"/>
  <c r="JY48" i="8"/>
  <c r="KH48" i="8" s="1"/>
  <c r="JY44" i="8"/>
  <c r="KH44" i="8" s="1"/>
  <c r="JY40" i="8"/>
  <c r="KH40" i="8" s="1"/>
  <c r="JY36" i="8"/>
  <c r="KH36" i="8" s="1"/>
  <c r="JY32" i="8"/>
  <c r="KH32" i="8" s="1"/>
  <c r="JY26" i="8"/>
  <c r="KH26" i="8" s="1"/>
  <c r="JY22" i="8"/>
  <c r="KH22" i="8" s="1"/>
  <c r="JY18" i="8"/>
  <c r="KH18" i="8" s="1"/>
  <c r="JY14" i="8"/>
  <c r="KH14" i="8" s="1"/>
  <c r="JY27" i="8"/>
  <c r="KH27" i="8" s="1"/>
  <c r="JY19" i="8"/>
  <c r="KH19" i="8" s="1"/>
  <c r="JY15" i="8"/>
  <c r="KH15" i="8" s="1"/>
  <c r="JY69" i="8"/>
  <c r="KH69" i="8" s="1"/>
  <c r="JY25" i="8"/>
  <c r="KH25" i="8" s="1"/>
  <c r="JY21" i="8"/>
  <c r="KH21" i="8" s="1"/>
  <c r="JY17" i="8"/>
  <c r="KH17" i="8" s="1"/>
  <c r="JY13" i="8"/>
  <c r="KH13" i="8" s="1"/>
  <c r="JY39" i="8"/>
  <c r="KH39" i="8" s="1"/>
  <c r="JY31" i="8"/>
  <c r="KH31" i="8" s="1"/>
  <c r="JY23" i="8"/>
  <c r="KH23" i="8" s="1"/>
  <c r="JY52" i="8"/>
  <c r="KH52" i="8" s="1"/>
  <c r="JY28" i="8"/>
  <c r="KH28" i="8" s="1"/>
  <c r="JY24" i="8"/>
  <c r="KH24" i="8" s="1"/>
  <c r="JY20" i="8"/>
  <c r="KH20" i="8" s="1"/>
  <c r="JY16" i="8"/>
  <c r="KH16" i="8" s="1"/>
  <c r="JI13" i="8"/>
  <c r="JY35" i="8"/>
  <c r="KH35" i="8" s="1"/>
  <c r="JA112" i="8"/>
  <c r="JA111" i="8"/>
  <c r="JA110" i="8"/>
  <c r="JA109" i="8"/>
  <c r="JA106" i="8"/>
  <c r="JA108" i="8"/>
  <c r="JA105" i="8"/>
  <c r="JA104" i="8"/>
  <c r="JA101" i="8"/>
  <c r="JA107" i="8"/>
  <c r="JA100" i="8"/>
  <c r="JA103" i="8"/>
  <c r="JA102" i="8"/>
  <c r="JA96" i="8"/>
  <c r="JA99" i="8"/>
  <c r="JA98" i="8"/>
  <c r="JA95" i="8"/>
  <c r="JA91" i="8"/>
  <c r="JA97" i="8"/>
  <c r="JA94" i="8"/>
  <c r="JA90" i="8"/>
  <c r="JA93" i="8"/>
  <c r="JA89" i="8"/>
  <c r="JA83" i="8"/>
  <c r="JA92" i="8"/>
  <c r="JA86" i="8"/>
  <c r="JA82" i="8"/>
  <c r="JA87" i="8"/>
  <c r="JA85" i="8"/>
  <c r="JA81" i="8"/>
  <c r="JA77" i="8"/>
  <c r="JA73" i="8"/>
  <c r="JA76" i="8"/>
  <c r="JA72" i="8"/>
  <c r="JA80" i="8"/>
  <c r="JA79" i="8"/>
  <c r="JA75" i="8"/>
  <c r="JA88" i="8"/>
  <c r="JA78" i="8"/>
  <c r="JA68" i="8"/>
  <c r="JA64" i="8"/>
  <c r="JA60" i="8"/>
  <c r="JA56" i="8"/>
  <c r="JA84" i="8"/>
  <c r="JA71" i="8"/>
  <c r="JA67" i="8"/>
  <c r="JA74" i="8"/>
  <c r="JA70" i="8"/>
  <c r="JA66" i="8"/>
  <c r="JA62" i="8"/>
  <c r="JA58" i="8"/>
  <c r="JA51" i="8"/>
  <c r="JA47" i="8"/>
  <c r="JA55" i="8"/>
  <c r="JA54" i="8"/>
  <c r="JA50" i="8"/>
  <c r="JA46" i="8"/>
  <c r="JA69" i="8"/>
  <c r="JA65" i="8"/>
  <c r="JA53" i="8"/>
  <c r="JA49" i="8"/>
  <c r="JA45" i="8"/>
  <c r="JA57" i="8"/>
  <c r="JA44" i="8"/>
  <c r="JA42" i="8"/>
  <c r="JA38" i="8"/>
  <c r="JA34" i="8"/>
  <c r="JA30" i="8"/>
  <c r="JA63" i="8"/>
  <c r="JA48" i="8"/>
  <c r="JA43" i="8"/>
  <c r="JA41" i="8"/>
  <c r="JA37" i="8"/>
  <c r="JA33" i="8"/>
  <c r="JA29" i="8"/>
  <c r="JA61" i="8"/>
  <c r="JA52" i="8"/>
  <c r="JA40" i="8"/>
  <c r="JA36" i="8"/>
  <c r="JA32" i="8"/>
  <c r="JA26" i="8"/>
  <c r="JA22" i="8"/>
  <c r="JA18" i="8"/>
  <c r="JA14" i="8"/>
  <c r="JA27" i="8"/>
  <c r="JA19" i="8"/>
  <c r="JA15" i="8"/>
  <c r="JA25" i="8"/>
  <c r="JA21" i="8"/>
  <c r="JA17" i="8"/>
  <c r="JA13" i="8"/>
  <c r="JA23" i="8"/>
  <c r="JA59" i="8"/>
  <c r="JA39" i="8"/>
  <c r="JA35" i="8"/>
  <c r="JA31" i="8"/>
  <c r="JA28" i="8"/>
  <c r="JA24" i="8"/>
  <c r="JA20" i="8"/>
  <c r="JA16" i="8"/>
  <c r="JB111" i="8"/>
  <c r="JB109" i="8"/>
  <c r="JB112" i="8"/>
  <c r="JB110" i="8"/>
  <c r="JB108" i="8"/>
  <c r="JB105" i="8"/>
  <c r="JB104" i="8"/>
  <c r="JB107" i="8"/>
  <c r="JB100" i="8"/>
  <c r="JB103" i="8"/>
  <c r="JB106" i="8"/>
  <c r="JB102" i="8"/>
  <c r="JB101" i="8"/>
  <c r="JB99" i="8"/>
  <c r="JB98" i="8"/>
  <c r="JB97" i="8"/>
  <c r="JB94" i="8"/>
  <c r="JB90" i="8"/>
  <c r="JB93" i="8"/>
  <c r="JB89" i="8"/>
  <c r="JB92" i="8"/>
  <c r="JB88" i="8"/>
  <c r="JB86" i="8"/>
  <c r="JB82" i="8"/>
  <c r="JB96" i="8"/>
  <c r="JB87" i="8"/>
  <c r="JB85" i="8"/>
  <c r="JB81" i="8"/>
  <c r="JB91" i="8"/>
  <c r="JB84" i="8"/>
  <c r="JB80" i="8"/>
  <c r="JB83" i="8"/>
  <c r="JB76" i="8"/>
  <c r="JB72" i="8"/>
  <c r="JB79" i="8"/>
  <c r="JB75" i="8"/>
  <c r="JB78" i="8"/>
  <c r="JB74" i="8"/>
  <c r="JB71" i="8"/>
  <c r="JB67" i="8"/>
  <c r="JB63" i="8"/>
  <c r="JB59" i="8"/>
  <c r="JB55" i="8"/>
  <c r="JB70" i="8"/>
  <c r="JB66" i="8"/>
  <c r="JB95" i="8"/>
  <c r="JB77" i="8"/>
  <c r="JB73" i="8"/>
  <c r="JB69" i="8"/>
  <c r="JB65" i="8"/>
  <c r="JB61" i="8"/>
  <c r="JB57" i="8"/>
  <c r="JB54" i="8"/>
  <c r="JB50" i="8"/>
  <c r="JB46" i="8"/>
  <c r="JB68" i="8"/>
  <c r="JB53" i="8"/>
  <c r="JB49" i="8"/>
  <c r="JB45" i="8"/>
  <c r="JB64" i="8"/>
  <c r="JB62" i="8"/>
  <c r="JB60" i="8"/>
  <c r="JB58" i="8"/>
  <c r="JB56" i="8"/>
  <c r="JB52" i="8"/>
  <c r="JB48" i="8"/>
  <c r="JB44" i="8"/>
  <c r="JB43" i="8"/>
  <c r="JB41" i="8"/>
  <c r="JB37" i="8"/>
  <c r="JB33" i="8"/>
  <c r="JB29" i="8"/>
  <c r="JB40" i="8"/>
  <c r="JB36" i="8"/>
  <c r="JB32" i="8"/>
  <c r="JB47" i="8"/>
  <c r="JB39" i="8"/>
  <c r="JB35" i="8"/>
  <c r="JB31" i="8"/>
  <c r="JB51" i="8"/>
  <c r="JB25" i="8"/>
  <c r="JB21" i="8"/>
  <c r="JB17" i="8"/>
  <c r="JB13" i="8"/>
  <c r="JB26" i="8"/>
  <c r="JB22" i="8"/>
  <c r="JB18" i="8"/>
  <c r="JB14" i="8"/>
  <c r="JB28" i="8"/>
  <c r="JB24" i="8"/>
  <c r="JB20" i="8"/>
  <c r="JB16" i="8"/>
  <c r="JB42" i="8"/>
  <c r="JB38" i="8"/>
  <c r="JB34" i="8"/>
  <c r="JB30" i="8"/>
  <c r="JB27" i="8"/>
  <c r="JB23" i="8"/>
  <c r="JB19" i="8"/>
  <c r="JB15" i="8"/>
  <c r="IF110" i="8"/>
  <c r="IM110" i="8" s="1"/>
  <c r="IF111" i="8"/>
  <c r="IM111" i="8" s="1"/>
  <c r="IF108" i="8"/>
  <c r="IM108" i="8" s="1"/>
  <c r="IF112" i="8"/>
  <c r="IM112" i="8" s="1"/>
  <c r="IF109" i="8"/>
  <c r="IM109" i="8" s="1"/>
  <c r="IF104" i="8"/>
  <c r="IM104" i="8" s="1"/>
  <c r="IF106" i="8"/>
  <c r="IM106" i="8" s="1"/>
  <c r="IF103" i="8"/>
  <c r="IM103" i="8" s="1"/>
  <c r="IF107" i="8"/>
  <c r="IM107" i="8" s="1"/>
  <c r="IF102" i="8"/>
  <c r="IM102" i="8" s="1"/>
  <c r="IF105" i="8"/>
  <c r="IM105" i="8" s="1"/>
  <c r="IF101" i="8"/>
  <c r="IM101" i="8" s="1"/>
  <c r="IF98" i="8"/>
  <c r="IM98" i="8" s="1"/>
  <c r="IF97" i="8"/>
  <c r="IM97" i="8" s="1"/>
  <c r="IF100" i="8"/>
  <c r="IM100" i="8" s="1"/>
  <c r="IF96" i="8"/>
  <c r="IM96" i="8" s="1"/>
  <c r="IF93" i="8"/>
  <c r="IM93" i="8" s="1"/>
  <c r="IF92" i="8"/>
  <c r="IM92" i="8" s="1"/>
  <c r="IF88" i="8"/>
  <c r="IM88" i="8" s="1"/>
  <c r="IF99" i="8"/>
  <c r="IM99" i="8" s="1"/>
  <c r="IF95" i="8"/>
  <c r="IM95" i="8" s="1"/>
  <c r="IF91" i="8"/>
  <c r="IM91" i="8" s="1"/>
  <c r="IF94" i="8"/>
  <c r="IM94" i="8" s="1"/>
  <c r="IF89" i="8"/>
  <c r="IM89" i="8" s="1"/>
  <c r="IF85" i="8"/>
  <c r="IM85" i="8" s="1"/>
  <c r="IF84" i="8"/>
  <c r="IM84" i="8" s="1"/>
  <c r="IF80" i="8"/>
  <c r="IM80" i="8" s="1"/>
  <c r="IF87" i="8"/>
  <c r="IM87" i="8" s="1"/>
  <c r="IF83" i="8"/>
  <c r="IM83" i="8" s="1"/>
  <c r="IF82" i="8"/>
  <c r="IM82" i="8" s="1"/>
  <c r="IF79" i="8"/>
  <c r="IM79" i="8" s="1"/>
  <c r="IF75" i="8"/>
  <c r="IM75" i="8" s="1"/>
  <c r="IF90" i="8"/>
  <c r="IM90" i="8" s="1"/>
  <c r="IF78" i="8"/>
  <c r="IM78" i="8" s="1"/>
  <c r="IF74" i="8"/>
  <c r="IM74" i="8" s="1"/>
  <c r="IF86" i="8"/>
  <c r="IM86" i="8" s="1"/>
  <c r="IF77" i="8"/>
  <c r="IM77" i="8" s="1"/>
  <c r="IF81" i="8"/>
  <c r="IM81" i="8" s="1"/>
  <c r="IF76" i="8"/>
  <c r="IM76" i="8" s="1"/>
  <c r="IF72" i="8"/>
  <c r="IM72" i="8" s="1"/>
  <c r="IF70" i="8"/>
  <c r="IM70" i="8" s="1"/>
  <c r="IF66" i="8"/>
  <c r="IM66" i="8" s="1"/>
  <c r="IF62" i="8"/>
  <c r="IM62" i="8" s="1"/>
  <c r="IF58" i="8"/>
  <c r="IM58" i="8" s="1"/>
  <c r="IF73" i="8"/>
  <c r="IM73" i="8" s="1"/>
  <c r="IF69" i="8"/>
  <c r="IM69" i="8" s="1"/>
  <c r="IF65" i="8"/>
  <c r="IM65" i="8" s="1"/>
  <c r="IF68" i="8"/>
  <c r="IM68" i="8" s="1"/>
  <c r="IF64" i="8"/>
  <c r="IM64" i="8" s="1"/>
  <c r="IF60" i="8"/>
  <c r="IM60" i="8" s="1"/>
  <c r="IF56" i="8"/>
  <c r="IM56" i="8" s="1"/>
  <c r="IF53" i="8"/>
  <c r="IM53" i="8" s="1"/>
  <c r="IF49" i="8"/>
  <c r="IM49" i="8" s="1"/>
  <c r="IF63" i="8"/>
  <c r="IM63" i="8" s="1"/>
  <c r="IF61" i="8"/>
  <c r="IM61" i="8" s="1"/>
  <c r="IF59" i="8"/>
  <c r="IM59" i="8" s="1"/>
  <c r="IF57" i="8"/>
  <c r="IM57" i="8" s="1"/>
  <c r="IF55" i="8"/>
  <c r="IM55" i="8" s="1"/>
  <c r="IF52" i="8"/>
  <c r="IM52" i="8" s="1"/>
  <c r="IF48" i="8"/>
  <c r="IM48" i="8" s="1"/>
  <c r="IF44" i="8"/>
  <c r="IM44" i="8" s="1"/>
  <c r="IF51" i="8"/>
  <c r="IM51" i="8" s="1"/>
  <c r="IF47" i="8"/>
  <c r="IM47" i="8" s="1"/>
  <c r="IF43" i="8"/>
  <c r="IM43" i="8" s="1"/>
  <c r="IF67" i="8"/>
  <c r="IM67" i="8" s="1"/>
  <c r="IF50" i="8"/>
  <c r="IM50" i="8" s="1"/>
  <c r="IF40" i="8"/>
  <c r="IM40" i="8" s="1"/>
  <c r="IF36" i="8"/>
  <c r="IM36" i="8" s="1"/>
  <c r="IF32" i="8"/>
  <c r="IM32" i="8" s="1"/>
  <c r="IF54" i="8"/>
  <c r="IM54" i="8" s="1"/>
  <c r="IF45" i="8"/>
  <c r="IM45" i="8" s="1"/>
  <c r="IF39" i="8"/>
  <c r="IM39" i="8" s="1"/>
  <c r="IF35" i="8"/>
  <c r="IM35" i="8" s="1"/>
  <c r="IF31" i="8"/>
  <c r="IM31" i="8" s="1"/>
  <c r="IF71" i="8"/>
  <c r="IM71" i="8" s="1"/>
  <c r="IF42" i="8"/>
  <c r="IM42" i="8" s="1"/>
  <c r="IF38" i="8"/>
  <c r="IM38" i="8" s="1"/>
  <c r="IF34" i="8"/>
  <c r="IM34" i="8" s="1"/>
  <c r="IF41" i="8"/>
  <c r="IM41" i="8" s="1"/>
  <c r="IF37" i="8"/>
  <c r="IM37" i="8" s="1"/>
  <c r="IF33" i="8"/>
  <c r="IM33" i="8" s="1"/>
  <c r="IF29" i="8"/>
  <c r="IM29" i="8" s="1"/>
  <c r="IF28" i="8"/>
  <c r="IM28" i="8" s="1"/>
  <c r="IF24" i="8"/>
  <c r="IM24" i="8" s="1"/>
  <c r="IF20" i="8"/>
  <c r="IM20" i="8" s="1"/>
  <c r="IF16" i="8"/>
  <c r="IM16" i="8" s="1"/>
  <c r="IF17" i="8"/>
  <c r="IM17" i="8" s="1"/>
  <c r="IF13" i="8"/>
  <c r="IF46" i="8"/>
  <c r="IM46" i="8" s="1"/>
  <c r="IF30" i="8"/>
  <c r="IM30" i="8" s="1"/>
  <c r="IF27" i="8"/>
  <c r="IM27" i="8" s="1"/>
  <c r="IF23" i="8"/>
  <c r="IM23" i="8" s="1"/>
  <c r="IF19" i="8"/>
  <c r="IM19" i="8" s="1"/>
  <c r="IF15" i="8"/>
  <c r="IM15" i="8" s="1"/>
  <c r="HN13" i="8"/>
  <c r="IF25" i="8"/>
  <c r="IM25" i="8" s="1"/>
  <c r="IF21" i="8"/>
  <c r="IM21" i="8" s="1"/>
  <c r="IF26" i="8"/>
  <c r="IM26" i="8" s="1"/>
  <c r="IF22" i="8"/>
  <c r="IM22" i="8" s="1"/>
  <c r="IF18" i="8"/>
  <c r="IM18" i="8" s="1"/>
  <c r="IF14" i="8"/>
  <c r="IM14" i="8" s="1"/>
  <c r="IE111" i="8"/>
  <c r="IL111" i="8" s="1"/>
  <c r="IE109" i="8"/>
  <c r="IL109" i="8" s="1"/>
  <c r="IE110" i="8"/>
  <c r="IL110" i="8" s="1"/>
  <c r="IE108" i="8"/>
  <c r="IL108" i="8" s="1"/>
  <c r="IE107" i="8"/>
  <c r="IL107" i="8" s="1"/>
  <c r="IE105" i="8"/>
  <c r="IL105" i="8" s="1"/>
  <c r="IE104" i="8"/>
  <c r="IL104" i="8" s="1"/>
  <c r="IE112" i="8"/>
  <c r="IL112" i="8" s="1"/>
  <c r="IE100" i="8"/>
  <c r="IL100" i="8" s="1"/>
  <c r="IE103" i="8"/>
  <c r="IL103" i="8" s="1"/>
  <c r="IE106" i="8"/>
  <c r="IL106" i="8" s="1"/>
  <c r="IE102" i="8"/>
  <c r="IL102" i="8" s="1"/>
  <c r="IE99" i="8"/>
  <c r="IL99" i="8" s="1"/>
  <c r="IE101" i="8"/>
  <c r="IL101" i="8" s="1"/>
  <c r="IE98" i="8"/>
  <c r="IL98" i="8" s="1"/>
  <c r="IE97" i="8"/>
  <c r="IL97" i="8" s="1"/>
  <c r="IE96" i="8"/>
  <c r="IL96" i="8" s="1"/>
  <c r="IE94" i="8"/>
  <c r="IL94" i="8" s="1"/>
  <c r="IE90" i="8"/>
  <c r="IL90" i="8" s="1"/>
  <c r="IE93" i="8"/>
  <c r="IL93" i="8" s="1"/>
  <c r="IE89" i="8"/>
  <c r="IL89" i="8" s="1"/>
  <c r="IE92" i="8"/>
  <c r="IL92" i="8" s="1"/>
  <c r="IE88" i="8"/>
  <c r="IL88" i="8" s="1"/>
  <c r="IE95" i="8"/>
  <c r="IL95" i="8" s="1"/>
  <c r="IE86" i="8"/>
  <c r="IL86" i="8" s="1"/>
  <c r="IE82" i="8"/>
  <c r="IL82" i="8" s="1"/>
  <c r="IE85" i="8"/>
  <c r="IL85" i="8" s="1"/>
  <c r="IE81" i="8"/>
  <c r="IL81" i="8" s="1"/>
  <c r="IE84" i="8"/>
  <c r="IL84" i="8" s="1"/>
  <c r="IE80" i="8"/>
  <c r="IL80" i="8" s="1"/>
  <c r="IE76" i="8"/>
  <c r="IL76" i="8" s="1"/>
  <c r="IE72" i="8"/>
  <c r="IL72" i="8" s="1"/>
  <c r="IE83" i="8"/>
  <c r="IL83" i="8" s="1"/>
  <c r="IE79" i="8"/>
  <c r="IL79" i="8" s="1"/>
  <c r="IE75" i="8"/>
  <c r="IL75" i="8" s="1"/>
  <c r="IE87" i="8"/>
  <c r="IL87" i="8" s="1"/>
  <c r="IE78" i="8"/>
  <c r="IL78" i="8" s="1"/>
  <c r="IE74" i="8"/>
  <c r="IL74" i="8" s="1"/>
  <c r="IE71" i="8"/>
  <c r="IL71" i="8" s="1"/>
  <c r="IE67" i="8"/>
  <c r="IL67" i="8" s="1"/>
  <c r="IE63" i="8"/>
  <c r="IL63" i="8" s="1"/>
  <c r="IE59" i="8"/>
  <c r="IL59" i="8" s="1"/>
  <c r="IE55" i="8"/>
  <c r="IL55" i="8" s="1"/>
  <c r="IE91" i="8"/>
  <c r="IL91" i="8" s="1"/>
  <c r="IE70" i="8"/>
  <c r="IL70" i="8" s="1"/>
  <c r="IE66" i="8"/>
  <c r="IL66" i="8" s="1"/>
  <c r="IE73" i="8"/>
  <c r="IL73" i="8" s="1"/>
  <c r="IE69" i="8"/>
  <c r="IL69" i="8" s="1"/>
  <c r="IE65" i="8"/>
  <c r="IL65" i="8" s="1"/>
  <c r="IE61" i="8"/>
  <c r="IL61" i="8" s="1"/>
  <c r="IE57" i="8"/>
  <c r="IL57" i="8" s="1"/>
  <c r="IE64" i="8"/>
  <c r="IL64" i="8" s="1"/>
  <c r="IE62" i="8"/>
  <c r="IL62" i="8" s="1"/>
  <c r="IE60" i="8"/>
  <c r="IL60" i="8" s="1"/>
  <c r="IE58" i="8"/>
  <c r="IL58" i="8" s="1"/>
  <c r="IE56" i="8"/>
  <c r="IL56" i="8" s="1"/>
  <c r="IE54" i="8"/>
  <c r="IL54" i="8" s="1"/>
  <c r="IE50" i="8"/>
  <c r="IL50" i="8" s="1"/>
  <c r="IE46" i="8"/>
  <c r="IL46" i="8" s="1"/>
  <c r="IE68" i="8"/>
  <c r="IL68" i="8" s="1"/>
  <c r="IE53" i="8"/>
  <c r="IL53" i="8" s="1"/>
  <c r="IE49" i="8"/>
  <c r="IL49" i="8" s="1"/>
  <c r="IE45" i="8"/>
  <c r="IL45" i="8" s="1"/>
  <c r="IE77" i="8"/>
  <c r="IL77" i="8" s="1"/>
  <c r="IE52" i="8"/>
  <c r="IL52" i="8" s="1"/>
  <c r="IE48" i="8"/>
  <c r="IL48" i="8" s="1"/>
  <c r="IE44" i="8"/>
  <c r="IL44" i="8" s="1"/>
  <c r="IE51" i="8"/>
  <c r="IL51" i="8" s="1"/>
  <c r="IE41" i="8"/>
  <c r="IL41" i="8" s="1"/>
  <c r="IE37" i="8"/>
  <c r="IL37" i="8" s="1"/>
  <c r="IE33" i="8"/>
  <c r="IL33" i="8" s="1"/>
  <c r="IE29" i="8"/>
  <c r="IL29" i="8" s="1"/>
  <c r="IE43" i="8"/>
  <c r="IL43" i="8" s="1"/>
  <c r="IE40" i="8"/>
  <c r="IL40" i="8" s="1"/>
  <c r="IE36" i="8"/>
  <c r="IL36" i="8" s="1"/>
  <c r="IE32" i="8"/>
  <c r="IL32" i="8" s="1"/>
  <c r="IE39" i="8"/>
  <c r="IL39" i="8" s="1"/>
  <c r="IE35" i="8"/>
  <c r="IL35" i="8" s="1"/>
  <c r="IE25" i="8"/>
  <c r="IL25" i="8" s="1"/>
  <c r="IE21" i="8"/>
  <c r="IL21" i="8" s="1"/>
  <c r="IE17" i="8"/>
  <c r="IL17" i="8" s="1"/>
  <c r="IE13" i="8"/>
  <c r="IE38" i="8"/>
  <c r="IL38" i="8" s="1"/>
  <c r="IE26" i="8"/>
  <c r="IL26" i="8" s="1"/>
  <c r="IE22" i="8"/>
  <c r="IL22" i="8" s="1"/>
  <c r="IE14" i="8"/>
  <c r="IL14" i="8" s="1"/>
  <c r="IE28" i="8"/>
  <c r="IL28" i="8" s="1"/>
  <c r="IE24" i="8"/>
  <c r="IL24" i="8" s="1"/>
  <c r="IE20" i="8"/>
  <c r="IL20" i="8" s="1"/>
  <c r="IE16" i="8"/>
  <c r="IL16" i="8" s="1"/>
  <c r="IE42" i="8"/>
  <c r="IL42" i="8" s="1"/>
  <c r="IE34" i="8"/>
  <c r="IL34" i="8" s="1"/>
  <c r="IE18" i="8"/>
  <c r="IL18" i="8" s="1"/>
  <c r="IE31" i="8"/>
  <c r="IL31" i="8" s="1"/>
  <c r="IE30" i="8"/>
  <c r="IL30" i="8" s="1"/>
  <c r="IE27" i="8"/>
  <c r="IL27" i="8" s="1"/>
  <c r="IE23" i="8"/>
  <c r="IL23" i="8" s="1"/>
  <c r="IE19" i="8"/>
  <c r="IL19" i="8" s="1"/>
  <c r="IE15" i="8"/>
  <c r="IL15" i="8" s="1"/>
  <c r="HM13" i="8"/>
  <c r="IE47" i="8"/>
  <c r="IL47" i="8" s="1"/>
  <c r="IC112" i="7"/>
  <c r="IC111" i="7"/>
  <c r="IC110" i="7"/>
  <c r="IC109" i="7"/>
  <c r="IC108" i="7"/>
  <c r="IC104" i="7"/>
  <c r="IC107" i="7"/>
  <c r="IC103" i="7"/>
  <c r="IC106" i="7"/>
  <c r="IC105" i="7"/>
  <c r="IC101" i="7"/>
  <c r="IC100" i="7"/>
  <c r="IC99" i="7"/>
  <c r="IC98" i="7"/>
  <c r="IC94" i="7"/>
  <c r="IC97" i="7"/>
  <c r="IC95" i="7"/>
  <c r="IC92" i="7"/>
  <c r="IC88" i="7"/>
  <c r="IC102" i="7"/>
  <c r="IC91" i="7"/>
  <c r="IC90" i="7"/>
  <c r="IC87" i="7"/>
  <c r="IC83" i="7"/>
  <c r="IC86" i="7"/>
  <c r="IC82" i="7"/>
  <c r="IC96" i="7"/>
  <c r="IC93" i="7"/>
  <c r="IC89" i="7"/>
  <c r="IC85" i="7"/>
  <c r="IC81" i="7"/>
  <c r="IC84" i="7"/>
  <c r="IC76" i="7"/>
  <c r="IC72" i="7"/>
  <c r="IC80" i="7"/>
  <c r="IC79" i="7"/>
  <c r="IC75" i="7"/>
  <c r="IC78" i="7"/>
  <c r="IC74" i="7"/>
  <c r="IC71" i="7"/>
  <c r="IC69" i="7"/>
  <c r="IC68" i="7"/>
  <c r="IC77" i="7"/>
  <c r="IC73" i="7"/>
  <c r="IC70" i="7"/>
  <c r="IC67" i="7"/>
  <c r="IC63" i="7"/>
  <c r="IC59" i="7"/>
  <c r="IC66" i="7"/>
  <c r="IC62" i="7"/>
  <c r="IC58" i="7"/>
  <c r="IC65" i="7"/>
  <c r="IC61" i="7"/>
  <c r="IC57" i="7"/>
  <c r="IC64" i="7"/>
  <c r="IC60" i="7"/>
  <c r="IC53" i="7"/>
  <c r="IC49" i="7"/>
  <c r="IC45" i="7"/>
  <c r="IC56" i="7"/>
  <c r="IC52" i="7"/>
  <c r="IC48" i="7"/>
  <c r="IC55" i="7"/>
  <c r="IC51" i="7"/>
  <c r="IC47" i="7"/>
  <c r="IC54" i="7"/>
  <c r="IC50" i="7"/>
  <c r="IC46" i="7"/>
  <c r="IC44" i="7"/>
  <c r="IC40" i="7"/>
  <c r="IC36" i="7"/>
  <c r="IC32" i="7"/>
  <c r="IC28" i="7"/>
  <c r="IC43" i="7"/>
  <c r="IC39" i="7"/>
  <c r="IC35" i="7"/>
  <c r="IC31" i="7"/>
  <c r="IC42" i="7"/>
  <c r="IC38" i="7"/>
  <c r="IC34" i="7"/>
  <c r="IC30" i="7"/>
  <c r="IC26" i="7"/>
  <c r="IC41" i="7"/>
  <c r="IC37" i="7"/>
  <c r="IC23" i="7"/>
  <c r="IC19" i="7"/>
  <c r="IC15" i="7"/>
  <c r="IC33" i="7"/>
  <c r="IC29" i="7"/>
  <c r="IC27" i="7"/>
  <c r="IC22" i="7"/>
  <c r="IC18" i="7"/>
  <c r="IC14" i="7"/>
  <c r="IC25" i="7"/>
  <c r="IC21" i="7"/>
  <c r="IC17" i="7"/>
  <c r="IC13" i="7"/>
  <c r="IC24" i="7"/>
  <c r="IC20" i="7"/>
  <c r="IC16" i="7"/>
  <c r="IZ112" i="7"/>
  <c r="JI112" i="7" s="1"/>
  <c r="IZ110" i="7"/>
  <c r="JI110" i="7" s="1"/>
  <c r="IZ111" i="7"/>
  <c r="JI111" i="7" s="1"/>
  <c r="IZ109" i="7"/>
  <c r="JI109" i="7" s="1"/>
  <c r="IZ108" i="7"/>
  <c r="JI108" i="7" s="1"/>
  <c r="IZ107" i="7"/>
  <c r="JI107" i="7" s="1"/>
  <c r="IZ105" i="7"/>
  <c r="JI105" i="7" s="1"/>
  <c r="IZ104" i="7"/>
  <c r="JI104" i="7" s="1"/>
  <c r="IZ103" i="7"/>
  <c r="JI103" i="7" s="1"/>
  <c r="IZ102" i="7"/>
  <c r="JI102" i="7" s="1"/>
  <c r="IZ106" i="7"/>
  <c r="JI106" i="7" s="1"/>
  <c r="IZ101" i="7"/>
  <c r="JI101" i="7" s="1"/>
  <c r="IZ100" i="7"/>
  <c r="JI100" i="7" s="1"/>
  <c r="IZ96" i="7"/>
  <c r="JI96" i="7" s="1"/>
  <c r="IZ99" i="7"/>
  <c r="JI99" i="7" s="1"/>
  <c r="IZ95" i="7"/>
  <c r="JI95" i="7" s="1"/>
  <c r="IZ98" i="7"/>
  <c r="JI98" i="7" s="1"/>
  <c r="IZ94" i="7"/>
  <c r="JI94" i="7" s="1"/>
  <c r="IZ93" i="7"/>
  <c r="JI93" i="7" s="1"/>
  <c r="IZ89" i="7"/>
  <c r="JI89" i="7" s="1"/>
  <c r="IZ92" i="7"/>
  <c r="JI92" i="7" s="1"/>
  <c r="IZ88" i="7"/>
  <c r="JI88" i="7" s="1"/>
  <c r="IZ91" i="7"/>
  <c r="JI91" i="7" s="1"/>
  <c r="IZ87" i="7"/>
  <c r="JI87" i="7" s="1"/>
  <c r="IZ90" i="7"/>
  <c r="JI90" i="7" s="1"/>
  <c r="IZ84" i="7"/>
  <c r="JI84" i="7" s="1"/>
  <c r="IZ80" i="7"/>
  <c r="JI80" i="7" s="1"/>
  <c r="IZ83" i="7"/>
  <c r="JI83" i="7" s="1"/>
  <c r="IZ97" i="7"/>
  <c r="JI97" i="7" s="1"/>
  <c r="IZ82" i="7"/>
  <c r="JI82" i="7" s="1"/>
  <c r="IZ77" i="7"/>
  <c r="JI77" i="7" s="1"/>
  <c r="IZ73" i="7"/>
  <c r="JI73" i="7" s="1"/>
  <c r="IZ86" i="7"/>
  <c r="JI86" i="7" s="1"/>
  <c r="IZ76" i="7"/>
  <c r="JI76" i="7" s="1"/>
  <c r="IZ72" i="7"/>
  <c r="JI72" i="7" s="1"/>
  <c r="IZ85" i="7"/>
  <c r="JI85" i="7" s="1"/>
  <c r="IZ81" i="7"/>
  <c r="JI81" i="7" s="1"/>
  <c r="IZ79" i="7"/>
  <c r="JI79" i="7" s="1"/>
  <c r="IZ75" i="7"/>
  <c r="JI75" i="7" s="1"/>
  <c r="IZ71" i="7"/>
  <c r="JI71" i="7" s="1"/>
  <c r="IZ78" i="7"/>
  <c r="JI78" i="7" s="1"/>
  <c r="IZ74" i="7"/>
  <c r="JI74" i="7" s="1"/>
  <c r="IZ70" i="7"/>
  <c r="JI70" i="7" s="1"/>
  <c r="IZ69" i="7"/>
  <c r="JI69" i="7" s="1"/>
  <c r="IZ64" i="7"/>
  <c r="JI64" i="7" s="1"/>
  <c r="IZ60" i="7"/>
  <c r="JI60" i="7" s="1"/>
  <c r="IZ67" i="7"/>
  <c r="JI67" i="7" s="1"/>
  <c r="IZ63" i="7"/>
  <c r="JI63" i="7" s="1"/>
  <c r="IZ59" i="7"/>
  <c r="JI59" i="7" s="1"/>
  <c r="IZ66" i="7"/>
  <c r="JI66" i="7" s="1"/>
  <c r="IZ62" i="7"/>
  <c r="JI62" i="7" s="1"/>
  <c r="IZ58" i="7"/>
  <c r="JI58" i="7" s="1"/>
  <c r="IZ68" i="7"/>
  <c r="JI68" i="7" s="1"/>
  <c r="IZ65" i="7"/>
  <c r="JI65" i="7" s="1"/>
  <c r="IZ61" i="7"/>
  <c r="JI61" i="7" s="1"/>
  <c r="IZ54" i="7"/>
  <c r="JI54" i="7" s="1"/>
  <c r="IZ50" i="7"/>
  <c r="JI50" i="7" s="1"/>
  <c r="IZ46" i="7"/>
  <c r="JI46" i="7" s="1"/>
  <c r="IZ53" i="7"/>
  <c r="JI53" i="7" s="1"/>
  <c r="IZ49" i="7"/>
  <c r="JI49" i="7" s="1"/>
  <c r="IZ56" i="7"/>
  <c r="JI56" i="7" s="1"/>
  <c r="IZ52" i="7"/>
  <c r="JI52" i="7" s="1"/>
  <c r="IZ48" i="7"/>
  <c r="JI48" i="7" s="1"/>
  <c r="IZ57" i="7"/>
  <c r="JI57" i="7" s="1"/>
  <c r="IZ55" i="7"/>
  <c r="JI55" i="7" s="1"/>
  <c r="IZ51" i="7"/>
  <c r="JI51" i="7" s="1"/>
  <c r="IZ47" i="7"/>
  <c r="JI47" i="7" s="1"/>
  <c r="IZ41" i="7"/>
  <c r="JI41" i="7" s="1"/>
  <c r="IZ37" i="7"/>
  <c r="JI37" i="7" s="1"/>
  <c r="IZ33" i="7"/>
  <c r="JI33" i="7" s="1"/>
  <c r="IZ29" i="7"/>
  <c r="JI29" i="7" s="1"/>
  <c r="IZ44" i="7"/>
  <c r="JI44" i="7" s="1"/>
  <c r="IZ40" i="7"/>
  <c r="JI40" i="7" s="1"/>
  <c r="IZ36" i="7"/>
  <c r="JI36" i="7" s="1"/>
  <c r="IZ32" i="7"/>
  <c r="JI32" i="7" s="1"/>
  <c r="IZ45" i="7"/>
  <c r="JI45" i="7" s="1"/>
  <c r="IZ43" i="7"/>
  <c r="JI43" i="7" s="1"/>
  <c r="IZ39" i="7"/>
  <c r="JI39" i="7" s="1"/>
  <c r="IZ35" i="7"/>
  <c r="JI35" i="7" s="1"/>
  <c r="IZ31" i="7"/>
  <c r="JI31" i="7" s="1"/>
  <c r="IZ27" i="7"/>
  <c r="JI27" i="7" s="1"/>
  <c r="IZ42" i="7"/>
  <c r="JI42" i="7" s="1"/>
  <c r="IZ38" i="7"/>
  <c r="JI38" i="7" s="1"/>
  <c r="IZ24" i="7"/>
  <c r="JI24" i="7" s="1"/>
  <c r="IZ20" i="7"/>
  <c r="JI20" i="7" s="1"/>
  <c r="IZ16" i="7"/>
  <c r="JI16" i="7" s="1"/>
  <c r="IJ13" i="7"/>
  <c r="IZ23" i="7"/>
  <c r="JI23" i="7" s="1"/>
  <c r="IZ19" i="7"/>
  <c r="JI19" i="7" s="1"/>
  <c r="IZ15" i="7"/>
  <c r="JI15" i="7" s="1"/>
  <c r="IZ28" i="7"/>
  <c r="JI28" i="7" s="1"/>
  <c r="IZ26" i="7"/>
  <c r="JI26" i="7" s="1"/>
  <c r="IZ22" i="7"/>
  <c r="JI22" i="7" s="1"/>
  <c r="IZ18" i="7"/>
  <c r="JI18" i="7" s="1"/>
  <c r="IZ14" i="7"/>
  <c r="JI14" i="7" s="1"/>
  <c r="IZ34" i="7"/>
  <c r="JI34" i="7" s="1"/>
  <c r="IZ30" i="7"/>
  <c r="JI30" i="7" s="1"/>
  <c r="IZ25" i="7"/>
  <c r="JI25" i="7" s="1"/>
  <c r="IZ21" i="7"/>
  <c r="JI21" i="7" s="1"/>
  <c r="IZ17" i="7"/>
  <c r="JI17" i="7" s="1"/>
  <c r="IZ13" i="7"/>
  <c r="IE111" i="7"/>
  <c r="IL111" i="7" s="1"/>
  <c r="IE110" i="7"/>
  <c r="IL110" i="7" s="1"/>
  <c r="IE112" i="7"/>
  <c r="IL112" i="7" s="1"/>
  <c r="IE109" i="7"/>
  <c r="IL109" i="7" s="1"/>
  <c r="IE108" i="7"/>
  <c r="IL108" i="7" s="1"/>
  <c r="IE107" i="7"/>
  <c r="IL107" i="7" s="1"/>
  <c r="IE106" i="7"/>
  <c r="IL106" i="7" s="1"/>
  <c r="IE105" i="7"/>
  <c r="IL105" i="7" s="1"/>
  <c r="IE104" i="7"/>
  <c r="IL104" i="7" s="1"/>
  <c r="IE103" i="7"/>
  <c r="IL103" i="7" s="1"/>
  <c r="IE102" i="7"/>
  <c r="IL102" i="7" s="1"/>
  <c r="IE98" i="7"/>
  <c r="IL98" i="7" s="1"/>
  <c r="IE97" i="7"/>
  <c r="IL97" i="7" s="1"/>
  <c r="IE100" i="7"/>
  <c r="IL100" i="7" s="1"/>
  <c r="IE96" i="7"/>
  <c r="IL96" i="7" s="1"/>
  <c r="IE101" i="7"/>
  <c r="IL101" i="7" s="1"/>
  <c r="IE99" i="7"/>
  <c r="IL99" i="7" s="1"/>
  <c r="IE91" i="7"/>
  <c r="IL91" i="7" s="1"/>
  <c r="IE87" i="7"/>
  <c r="IL87" i="7" s="1"/>
  <c r="IE90" i="7"/>
  <c r="IL90" i="7" s="1"/>
  <c r="IE93" i="7"/>
  <c r="IL93" i="7" s="1"/>
  <c r="IE89" i="7"/>
  <c r="IL89" i="7" s="1"/>
  <c r="IE86" i="7"/>
  <c r="IL86" i="7" s="1"/>
  <c r="IE82" i="7"/>
  <c r="IL82" i="7" s="1"/>
  <c r="IE95" i="7"/>
  <c r="IL95" i="7" s="1"/>
  <c r="IE92" i="7"/>
  <c r="IL92" i="7" s="1"/>
  <c r="IE88" i="7"/>
  <c r="IL88" i="7" s="1"/>
  <c r="IE85" i="7"/>
  <c r="IL85" i="7" s="1"/>
  <c r="IE81" i="7"/>
  <c r="IL81" i="7" s="1"/>
  <c r="IE84" i="7"/>
  <c r="IL84" i="7" s="1"/>
  <c r="IE80" i="7"/>
  <c r="IL80" i="7" s="1"/>
  <c r="IE94" i="7"/>
  <c r="IL94" i="7" s="1"/>
  <c r="IE79" i="7"/>
  <c r="IL79" i="7" s="1"/>
  <c r="IE75" i="7"/>
  <c r="IL75" i="7" s="1"/>
  <c r="IE71" i="7"/>
  <c r="IL71" i="7" s="1"/>
  <c r="IE78" i="7"/>
  <c r="IL78" i="7" s="1"/>
  <c r="IE74" i="7"/>
  <c r="IL74" i="7" s="1"/>
  <c r="IE77" i="7"/>
  <c r="IL77" i="7" s="1"/>
  <c r="IE73" i="7"/>
  <c r="IL73" i="7" s="1"/>
  <c r="IE83" i="7"/>
  <c r="IL83" i="7" s="1"/>
  <c r="IE76" i="7"/>
  <c r="IL76" i="7" s="1"/>
  <c r="IE72" i="7"/>
  <c r="IL72" i="7" s="1"/>
  <c r="IE70" i="7"/>
  <c r="IL70" i="7" s="1"/>
  <c r="IE69" i="7"/>
  <c r="IL69" i="7" s="1"/>
  <c r="IE68" i="7"/>
  <c r="IL68" i="7" s="1"/>
  <c r="IE66" i="7"/>
  <c r="IL66" i="7" s="1"/>
  <c r="IE62" i="7"/>
  <c r="IL62" i="7" s="1"/>
  <c r="IE58" i="7"/>
  <c r="IL58" i="7" s="1"/>
  <c r="IE65" i="7"/>
  <c r="IL65" i="7" s="1"/>
  <c r="IE61" i="7"/>
  <c r="IL61" i="7" s="1"/>
  <c r="IE64" i="7"/>
  <c r="IL64" i="7" s="1"/>
  <c r="IE60" i="7"/>
  <c r="IL60" i="7" s="1"/>
  <c r="IE67" i="7"/>
  <c r="IL67" i="7" s="1"/>
  <c r="IE63" i="7"/>
  <c r="IL63" i="7" s="1"/>
  <c r="IE59" i="7"/>
  <c r="IL59" i="7" s="1"/>
  <c r="IE57" i="7"/>
  <c r="IL57" i="7" s="1"/>
  <c r="IE56" i="7"/>
  <c r="IL56" i="7" s="1"/>
  <c r="IE52" i="7"/>
  <c r="IL52" i="7" s="1"/>
  <c r="IE48" i="7"/>
  <c r="IL48" i="7" s="1"/>
  <c r="IE55" i="7"/>
  <c r="IL55" i="7" s="1"/>
  <c r="IE51" i="7"/>
  <c r="IL51" i="7" s="1"/>
  <c r="IE47" i="7"/>
  <c r="IL47" i="7" s="1"/>
  <c r="IE54" i="7"/>
  <c r="IL54" i="7" s="1"/>
  <c r="IE50" i="7"/>
  <c r="IL50" i="7" s="1"/>
  <c r="IE46" i="7"/>
  <c r="IL46" i="7" s="1"/>
  <c r="IE53" i="7"/>
  <c r="IL53" i="7" s="1"/>
  <c r="IE49" i="7"/>
  <c r="IL49" i="7" s="1"/>
  <c r="IE43" i="7"/>
  <c r="IL43" i="7" s="1"/>
  <c r="IE39" i="7"/>
  <c r="IL39" i="7" s="1"/>
  <c r="IE35" i="7"/>
  <c r="IL35" i="7" s="1"/>
  <c r="IE31" i="7"/>
  <c r="IL31" i="7" s="1"/>
  <c r="IE27" i="7"/>
  <c r="IL27" i="7" s="1"/>
  <c r="IE42" i="7"/>
  <c r="IL42" i="7" s="1"/>
  <c r="IE38" i="7"/>
  <c r="IL38" i="7" s="1"/>
  <c r="IE34" i="7"/>
  <c r="IL34" i="7" s="1"/>
  <c r="IE30" i="7"/>
  <c r="IL30" i="7" s="1"/>
  <c r="IE41" i="7"/>
  <c r="IL41" i="7" s="1"/>
  <c r="IE37" i="7"/>
  <c r="IL37" i="7" s="1"/>
  <c r="IE33" i="7"/>
  <c r="IL33" i="7" s="1"/>
  <c r="IE29" i="7"/>
  <c r="IL29" i="7" s="1"/>
  <c r="IE45" i="7"/>
  <c r="IL45" i="7" s="1"/>
  <c r="IE44" i="7"/>
  <c r="IL44" i="7" s="1"/>
  <c r="IE40" i="7"/>
  <c r="IL40" i="7" s="1"/>
  <c r="IE36" i="7"/>
  <c r="IL36" i="7" s="1"/>
  <c r="IE32" i="7"/>
  <c r="IL32" i="7" s="1"/>
  <c r="IE22" i="7"/>
  <c r="IL22" i="7" s="1"/>
  <c r="IE18" i="7"/>
  <c r="IL18" i="7" s="1"/>
  <c r="IE14" i="7"/>
  <c r="IL14" i="7" s="1"/>
  <c r="IE25" i="7"/>
  <c r="IL25" i="7" s="1"/>
  <c r="IE21" i="7"/>
  <c r="IL21" i="7" s="1"/>
  <c r="IE17" i="7"/>
  <c r="IL17" i="7" s="1"/>
  <c r="IE13" i="7"/>
  <c r="IE24" i="7"/>
  <c r="IL24" i="7" s="1"/>
  <c r="IE20" i="7"/>
  <c r="IL20" i="7" s="1"/>
  <c r="IE16" i="7"/>
  <c r="IL16" i="7" s="1"/>
  <c r="IE28" i="7"/>
  <c r="IL28" i="7" s="1"/>
  <c r="IE26" i="7"/>
  <c r="IL26" i="7" s="1"/>
  <c r="IE23" i="7"/>
  <c r="IL23" i="7" s="1"/>
  <c r="IE19" i="7"/>
  <c r="IL19" i="7" s="1"/>
  <c r="IE15" i="7"/>
  <c r="IL15" i="7" s="1"/>
  <c r="HM13" i="7"/>
  <c r="IF111" i="7"/>
  <c r="IM111" i="7" s="1"/>
  <c r="IF112" i="7"/>
  <c r="IM112" i="7" s="1"/>
  <c r="IF110" i="7"/>
  <c r="IM110" i="7" s="1"/>
  <c r="IF108" i="7"/>
  <c r="IM108" i="7" s="1"/>
  <c r="IF107" i="7"/>
  <c r="IM107" i="7" s="1"/>
  <c r="IF109" i="7"/>
  <c r="IM109" i="7" s="1"/>
  <c r="IF106" i="7"/>
  <c r="IM106" i="7" s="1"/>
  <c r="IF105" i="7"/>
  <c r="IM105" i="7" s="1"/>
  <c r="IF104" i="7"/>
  <c r="IM104" i="7" s="1"/>
  <c r="IF103" i="7"/>
  <c r="IM103" i="7" s="1"/>
  <c r="IF102" i="7"/>
  <c r="IM102" i="7" s="1"/>
  <c r="IF101" i="7"/>
  <c r="IM101" i="7" s="1"/>
  <c r="IF97" i="7"/>
  <c r="IM97" i="7" s="1"/>
  <c r="IF100" i="7"/>
  <c r="IM100" i="7" s="1"/>
  <c r="IF96" i="7"/>
  <c r="IM96" i="7" s="1"/>
  <c r="IF99" i="7"/>
  <c r="IM99" i="7" s="1"/>
  <c r="IF95" i="7"/>
  <c r="IM95" i="7" s="1"/>
  <c r="IF98" i="7"/>
  <c r="IM98" i="7" s="1"/>
  <c r="IF90" i="7"/>
  <c r="IM90" i="7" s="1"/>
  <c r="IF93" i="7"/>
  <c r="IM93" i="7" s="1"/>
  <c r="IF89" i="7"/>
  <c r="IM89" i="7" s="1"/>
  <c r="IF94" i="7"/>
  <c r="IM94" i="7" s="1"/>
  <c r="IF92" i="7"/>
  <c r="IM92" i="7" s="1"/>
  <c r="IF88" i="7"/>
  <c r="IM88" i="7" s="1"/>
  <c r="IF85" i="7"/>
  <c r="IM85" i="7" s="1"/>
  <c r="IF81" i="7"/>
  <c r="IM81" i="7" s="1"/>
  <c r="IF84" i="7"/>
  <c r="IM84" i="7" s="1"/>
  <c r="IF83" i="7"/>
  <c r="IM83" i="7" s="1"/>
  <c r="IF80" i="7"/>
  <c r="IM80" i="7" s="1"/>
  <c r="IF78" i="7"/>
  <c r="IM78" i="7" s="1"/>
  <c r="IF74" i="7"/>
  <c r="IM74" i="7" s="1"/>
  <c r="IF86" i="7"/>
  <c r="IM86" i="7" s="1"/>
  <c r="IF82" i="7"/>
  <c r="IM82" i="7" s="1"/>
  <c r="IF77" i="7"/>
  <c r="IM77" i="7" s="1"/>
  <c r="IF73" i="7"/>
  <c r="IM73" i="7" s="1"/>
  <c r="IF91" i="7"/>
  <c r="IM91" i="7" s="1"/>
  <c r="IF87" i="7"/>
  <c r="IM87" i="7" s="1"/>
  <c r="IF76" i="7"/>
  <c r="IM76" i="7" s="1"/>
  <c r="IF72" i="7"/>
  <c r="IM72" i="7" s="1"/>
  <c r="IF70" i="7"/>
  <c r="IM70" i="7" s="1"/>
  <c r="IF69" i="7"/>
  <c r="IM69" i="7" s="1"/>
  <c r="IF79" i="7"/>
  <c r="IM79" i="7" s="1"/>
  <c r="IF75" i="7"/>
  <c r="IM75" i="7" s="1"/>
  <c r="IF71" i="7"/>
  <c r="IM71" i="7" s="1"/>
  <c r="IF68" i="7"/>
  <c r="IM68" i="7" s="1"/>
  <c r="IF65" i="7"/>
  <c r="IM65" i="7" s="1"/>
  <c r="IF61" i="7"/>
  <c r="IM61" i="7" s="1"/>
  <c r="IF57" i="7"/>
  <c r="IM57" i="7" s="1"/>
  <c r="IF64" i="7"/>
  <c r="IM64" i="7" s="1"/>
  <c r="IF60" i="7"/>
  <c r="IM60" i="7" s="1"/>
  <c r="IF67" i="7"/>
  <c r="IM67" i="7" s="1"/>
  <c r="IF63" i="7"/>
  <c r="IM63" i="7" s="1"/>
  <c r="IF59" i="7"/>
  <c r="IM59" i="7" s="1"/>
  <c r="IF66" i="7"/>
  <c r="IM66" i="7" s="1"/>
  <c r="IF62" i="7"/>
  <c r="IM62" i="7" s="1"/>
  <c r="IF58" i="7"/>
  <c r="IM58" i="7" s="1"/>
  <c r="IF55" i="7"/>
  <c r="IM55" i="7" s="1"/>
  <c r="IF51" i="7"/>
  <c r="IM51" i="7" s="1"/>
  <c r="IF47" i="7"/>
  <c r="IM47" i="7" s="1"/>
  <c r="IF54" i="7"/>
  <c r="IM54" i="7" s="1"/>
  <c r="IF50" i="7"/>
  <c r="IM50" i="7" s="1"/>
  <c r="IF46" i="7"/>
  <c r="IM46" i="7" s="1"/>
  <c r="IF53" i="7"/>
  <c r="IM53" i="7" s="1"/>
  <c r="IF49" i="7"/>
  <c r="IM49" i="7" s="1"/>
  <c r="IF45" i="7"/>
  <c r="IM45" i="7" s="1"/>
  <c r="IF56" i="7"/>
  <c r="IM56" i="7" s="1"/>
  <c r="IF52" i="7"/>
  <c r="IM52" i="7" s="1"/>
  <c r="IF48" i="7"/>
  <c r="IM48" i="7" s="1"/>
  <c r="IF42" i="7"/>
  <c r="IM42" i="7" s="1"/>
  <c r="IF38" i="7"/>
  <c r="IM38" i="7" s="1"/>
  <c r="IF34" i="7"/>
  <c r="IM34" i="7" s="1"/>
  <c r="IF30" i="7"/>
  <c r="IM30" i="7" s="1"/>
  <c r="IF26" i="7"/>
  <c r="IM26" i="7" s="1"/>
  <c r="IF41" i="7"/>
  <c r="IM41" i="7" s="1"/>
  <c r="IF37" i="7"/>
  <c r="IM37" i="7" s="1"/>
  <c r="IF33" i="7"/>
  <c r="IM33" i="7" s="1"/>
  <c r="IF44" i="7"/>
  <c r="IM44" i="7" s="1"/>
  <c r="IF40" i="7"/>
  <c r="IM40" i="7" s="1"/>
  <c r="IF36" i="7"/>
  <c r="IM36" i="7" s="1"/>
  <c r="IF32" i="7"/>
  <c r="IM32" i="7" s="1"/>
  <c r="IF28" i="7"/>
  <c r="IM28" i="7" s="1"/>
  <c r="IF43" i="7"/>
  <c r="IM43" i="7" s="1"/>
  <c r="IF39" i="7"/>
  <c r="IM39" i="7" s="1"/>
  <c r="IF29" i="7"/>
  <c r="IM29" i="7" s="1"/>
  <c r="IF27" i="7"/>
  <c r="IM27" i="7" s="1"/>
  <c r="IF25" i="7"/>
  <c r="IM25" i="7" s="1"/>
  <c r="IF21" i="7"/>
  <c r="IM21" i="7" s="1"/>
  <c r="IF17" i="7"/>
  <c r="IM17" i="7" s="1"/>
  <c r="IF13" i="7"/>
  <c r="IF24" i="7"/>
  <c r="IM24" i="7" s="1"/>
  <c r="IF20" i="7"/>
  <c r="IM20" i="7" s="1"/>
  <c r="IF16" i="7"/>
  <c r="IM16" i="7" s="1"/>
  <c r="IF35" i="7"/>
  <c r="IM35" i="7" s="1"/>
  <c r="IF31" i="7"/>
  <c r="IM31" i="7" s="1"/>
  <c r="IF23" i="7"/>
  <c r="IM23" i="7" s="1"/>
  <c r="IF19" i="7"/>
  <c r="IM19" i="7" s="1"/>
  <c r="IF15" i="7"/>
  <c r="IM15" i="7" s="1"/>
  <c r="HN13" i="7"/>
  <c r="IF22" i="7"/>
  <c r="IM22" i="7" s="1"/>
  <c r="IF18" i="7"/>
  <c r="IM18" i="7" s="1"/>
  <c r="IF14" i="7"/>
  <c r="IM14" i="7" s="1"/>
  <c r="IB112" i="7"/>
  <c r="IB110" i="7"/>
  <c r="IB109" i="7"/>
  <c r="IB108" i="7"/>
  <c r="IB105" i="7"/>
  <c r="IB104" i="7"/>
  <c r="IB107" i="7"/>
  <c r="IB103" i="7"/>
  <c r="IB106" i="7"/>
  <c r="IB102" i="7"/>
  <c r="IB111" i="7"/>
  <c r="IB101" i="7"/>
  <c r="IB100" i="7"/>
  <c r="IB96" i="7"/>
  <c r="IB99" i="7"/>
  <c r="IB95" i="7"/>
  <c r="IB98" i="7"/>
  <c r="IB94" i="7"/>
  <c r="IB93" i="7"/>
  <c r="IB89" i="7"/>
  <c r="IB92" i="7"/>
  <c r="IB88" i="7"/>
  <c r="IB97" i="7"/>
  <c r="IB91" i="7"/>
  <c r="IB87" i="7"/>
  <c r="IB84" i="7"/>
  <c r="IB80" i="7"/>
  <c r="IB83" i="7"/>
  <c r="IB86" i="7"/>
  <c r="IB82" i="7"/>
  <c r="IB77" i="7"/>
  <c r="IB73" i="7"/>
  <c r="IB85" i="7"/>
  <c r="IB81" i="7"/>
  <c r="IB76" i="7"/>
  <c r="IB72" i="7"/>
  <c r="IB90" i="7"/>
  <c r="IB79" i="7"/>
  <c r="IB75" i="7"/>
  <c r="IB71" i="7"/>
  <c r="IB70" i="7"/>
  <c r="IB69" i="7"/>
  <c r="IB78" i="7"/>
  <c r="IB74" i="7"/>
  <c r="IB64" i="7"/>
  <c r="IB60" i="7"/>
  <c r="IB68" i="7"/>
  <c r="IB67" i="7"/>
  <c r="IB63" i="7"/>
  <c r="IB59" i="7"/>
  <c r="IB66" i="7"/>
  <c r="IB62" i="7"/>
  <c r="IB58" i="7"/>
  <c r="IB65" i="7"/>
  <c r="IB61" i="7"/>
  <c r="IB54" i="7"/>
  <c r="IB50" i="7"/>
  <c r="IB46" i="7"/>
  <c r="IB57" i="7"/>
  <c r="IB53" i="7"/>
  <c r="IB49" i="7"/>
  <c r="IB56" i="7"/>
  <c r="IB52" i="7"/>
  <c r="IB48" i="7"/>
  <c r="IB55" i="7"/>
  <c r="IB51" i="7"/>
  <c r="IB47" i="7"/>
  <c r="IB45" i="7"/>
  <c r="IB41" i="7"/>
  <c r="IB37" i="7"/>
  <c r="IB33" i="7"/>
  <c r="IB29" i="7"/>
  <c r="IB44" i="7"/>
  <c r="IB40" i="7"/>
  <c r="IB36" i="7"/>
  <c r="IB32" i="7"/>
  <c r="IB43" i="7"/>
  <c r="IB39" i="7"/>
  <c r="IB35" i="7"/>
  <c r="IB31" i="7"/>
  <c r="IB27" i="7"/>
  <c r="IB42" i="7"/>
  <c r="IB38" i="7"/>
  <c r="IB28" i="7"/>
  <c r="IB26" i="7"/>
  <c r="IB24" i="7"/>
  <c r="IB20" i="7"/>
  <c r="IB16" i="7"/>
  <c r="IB23" i="7"/>
  <c r="IB19" i="7"/>
  <c r="IB15" i="7"/>
  <c r="IB34" i="7"/>
  <c r="IB30" i="7"/>
  <c r="IB22" i="7"/>
  <c r="IB18" i="7"/>
  <c r="IB14" i="7"/>
  <c r="IB25" i="7"/>
  <c r="IB21" i="7"/>
  <c r="IB17" i="7"/>
  <c r="IB13" i="7"/>
  <c r="IB112" i="6"/>
  <c r="IB111" i="6"/>
  <c r="IB110" i="6"/>
  <c r="IB109" i="6"/>
  <c r="IB108" i="6"/>
  <c r="IB107" i="6"/>
  <c r="IB106" i="6"/>
  <c r="IB105" i="6"/>
  <c r="IB104" i="6"/>
  <c r="IB102" i="6"/>
  <c r="IB101" i="6"/>
  <c r="IB103" i="6"/>
  <c r="IB100" i="6"/>
  <c r="IB99" i="6"/>
  <c r="IB95" i="6"/>
  <c r="IB98" i="6"/>
  <c r="IB94" i="6"/>
  <c r="IB97" i="6"/>
  <c r="IB93" i="6"/>
  <c r="IB96" i="6"/>
  <c r="IB92" i="6"/>
  <c r="IB88" i="6"/>
  <c r="IB91" i="6"/>
  <c r="IB87" i="6"/>
  <c r="IB90" i="6"/>
  <c r="IB86" i="6"/>
  <c r="IB82" i="6"/>
  <c r="IB89" i="6"/>
  <c r="IB85" i="6"/>
  <c r="IB81" i="6"/>
  <c r="IB84" i="6"/>
  <c r="IB80" i="6"/>
  <c r="IB77" i="6"/>
  <c r="IB73" i="6"/>
  <c r="IB69" i="6"/>
  <c r="IB79" i="6"/>
  <c r="IB76" i="6"/>
  <c r="IB72" i="6"/>
  <c r="IB83" i="6"/>
  <c r="IB75" i="6"/>
  <c r="IB71" i="6"/>
  <c r="IB64" i="6"/>
  <c r="IB60" i="6"/>
  <c r="IB56" i="6"/>
  <c r="IB68" i="6"/>
  <c r="IB67" i="6"/>
  <c r="IB63" i="6"/>
  <c r="IB59" i="6"/>
  <c r="IB55" i="6"/>
  <c r="IB66" i="6"/>
  <c r="IB62" i="6"/>
  <c r="IB58" i="6"/>
  <c r="IB54" i="6"/>
  <c r="IB53" i="6"/>
  <c r="IB49" i="6"/>
  <c r="IB45" i="6"/>
  <c r="IB41" i="6"/>
  <c r="IB74" i="6"/>
  <c r="IB65" i="6"/>
  <c r="IB61" i="6"/>
  <c r="IB57" i="6"/>
  <c r="IB52" i="6"/>
  <c r="IB48" i="6"/>
  <c r="IB44" i="6"/>
  <c r="IB40" i="6"/>
  <c r="IB51" i="6"/>
  <c r="IB47" i="6"/>
  <c r="IB43" i="6"/>
  <c r="IB50" i="6"/>
  <c r="IB46" i="6"/>
  <c r="IB42" i="6"/>
  <c r="IB34" i="6"/>
  <c r="IB30" i="6"/>
  <c r="IB26" i="6"/>
  <c r="IB22" i="6"/>
  <c r="IB37" i="6"/>
  <c r="IB33" i="6"/>
  <c r="IB29" i="6"/>
  <c r="IB25" i="6"/>
  <c r="IB21" i="6"/>
  <c r="IB39" i="6"/>
  <c r="IB36" i="6"/>
  <c r="IB32" i="6"/>
  <c r="IB28" i="6"/>
  <c r="IB24" i="6"/>
  <c r="IB70" i="6"/>
  <c r="IB35" i="6"/>
  <c r="IB31" i="6"/>
  <c r="IB27" i="6"/>
  <c r="IB20" i="6"/>
  <c r="IB18" i="6"/>
  <c r="IB14" i="6"/>
  <c r="IB17" i="6"/>
  <c r="IB13" i="6"/>
  <c r="IB38" i="6"/>
  <c r="IB16" i="6"/>
  <c r="IB78" i="6"/>
  <c r="IB19" i="6"/>
  <c r="IB15" i="6"/>
  <c r="IB23" i="6"/>
  <c r="IZ112" i="6"/>
  <c r="JI112" i="6" s="1"/>
  <c r="IZ111" i="6"/>
  <c r="JI111" i="6" s="1"/>
  <c r="IZ110" i="6"/>
  <c r="JI110" i="6" s="1"/>
  <c r="IZ108" i="6"/>
  <c r="JI108" i="6" s="1"/>
  <c r="IZ109" i="6"/>
  <c r="JI109" i="6" s="1"/>
  <c r="IZ107" i="6"/>
  <c r="JI107" i="6" s="1"/>
  <c r="IZ106" i="6"/>
  <c r="JI106" i="6" s="1"/>
  <c r="IZ105" i="6"/>
  <c r="JI105" i="6" s="1"/>
  <c r="IZ104" i="6"/>
  <c r="JI104" i="6" s="1"/>
  <c r="IZ101" i="6"/>
  <c r="JI101" i="6" s="1"/>
  <c r="IZ100" i="6"/>
  <c r="JI100" i="6" s="1"/>
  <c r="IZ103" i="6"/>
  <c r="JI103" i="6" s="1"/>
  <c r="IZ99" i="6"/>
  <c r="JI99" i="6" s="1"/>
  <c r="IZ95" i="6"/>
  <c r="JI95" i="6" s="1"/>
  <c r="IZ98" i="6"/>
  <c r="JI98" i="6" s="1"/>
  <c r="IZ94" i="6"/>
  <c r="JI94" i="6" s="1"/>
  <c r="IZ97" i="6"/>
  <c r="JI97" i="6" s="1"/>
  <c r="IZ93" i="6"/>
  <c r="JI93" i="6" s="1"/>
  <c r="IZ102" i="6"/>
  <c r="JI102" i="6" s="1"/>
  <c r="IZ92" i="6"/>
  <c r="JI92" i="6" s="1"/>
  <c r="IZ88" i="6"/>
  <c r="JI88" i="6" s="1"/>
  <c r="IZ96" i="6"/>
  <c r="JI96" i="6" s="1"/>
  <c r="IZ91" i="6"/>
  <c r="JI91" i="6" s="1"/>
  <c r="IZ87" i="6"/>
  <c r="JI87" i="6" s="1"/>
  <c r="IZ90" i="6"/>
  <c r="JI90" i="6" s="1"/>
  <c r="IZ86" i="6"/>
  <c r="JI86" i="6" s="1"/>
  <c r="IZ82" i="6"/>
  <c r="JI82" i="6" s="1"/>
  <c r="IZ85" i="6"/>
  <c r="JI85" i="6" s="1"/>
  <c r="IZ81" i="6"/>
  <c r="JI81" i="6" s="1"/>
  <c r="IZ89" i="6"/>
  <c r="JI89" i="6" s="1"/>
  <c r="IZ84" i="6"/>
  <c r="JI84" i="6" s="1"/>
  <c r="IZ80" i="6"/>
  <c r="JI80" i="6" s="1"/>
  <c r="IZ77" i="6"/>
  <c r="JI77" i="6" s="1"/>
  <c r="IZ73" i="6"/>
  <c r="JI73" i="6" s="1"/>
  <c r="IZ69" i="6"/>
  <c r="JI69" i="6" s="1"/>
  <c r="IZ76" i="6"/>
  <c r="JI76" i="6" s="1"/>
  <c r="IZ72" i="6"/>
  <c r="JI72" i="6" s="1"/>
  <c r="IZ75" i="6"/>
  <c r="JI75" i="6" s="1"/>
  <c r="IZ71" i="6"/>
  <c r="JI71" i="6" s="1"/>
  <c r="IZ78" i="6"/>
  <c r="JI78" i="6" s="1"/>
  <c r="IZ74" i="6"/>
  <c r="JI74" i="6" s="1"/>
  <c r="IZ70" i="6"/>
  <c r="JI70" i="6" s="1"/>
  <c r="IZ64" i="6"/>
  <c r="JI64" i="6" s="1"/>
  <c r="IZ60" i="6"/>
  <c r="JI60" i="6" s="1"/>
  <c r="IZ56" i="6"/>
  <c r="JI56" i="6" s="1"/>
  <c r="IZ67" i="6"/>
  <c r="JI67" i="6" s="1"/>
  <c r="IZ63" i="6"/>
  <c r="JI63" i="6" s="1"/>
  <c r="IZ59" i="6"/>
  <c r="JI59" i="6" s="1"/>
  <c r="IZ55" i="6"/>
  <c r="JI55" i="6" s="1"/>
  <c r="IZ83" i="6"/>
  <c r="JI83" i="6" s="1"/>
  <c r="IZ66" i="6"/>
  <c r="JI66" i="6" s="1"/>
  <c r="IZ62" i="6"/>
  <c r="JI62" i="6" s="1"/>
  <c r="IZ58" i="6"/>
  <c r="JI58" i="6" s="1"/>
  <c r="IZ54" i="6"/>
  <c r="JI54" i="6" s="1"/>
  <c r="IZ79" i="6"/>
  <c r="JI79" i="6" s="1"/>
  <c r="IZ49" i="6"/>
  <c r="JI49" i="6" s="1"/>
  <c r="IZ45" i="6"/>
  <c r="JI45" i="6" s="1"/>
  <c r="IZ41" i="6"/>
  <c r="JI41" i="6" s="1"/>
  <c r="IZ52" i="6"/>
  <c r="JI52" i="6" s="1"/>
  <c r="IZ48" i="6"/>
  <c r="JI48" i="6" s="1"/>
  <c r="IZ44" i="6"/>
  <c r="JI44" i="6" s="1"/>
  <c r="IZ40" i="6"/>
  <c r="JI40" i="6" s="1"/>
  <c r="IZ65" i="6"/>
  <c r="JI65" i="6" s="1"/>
  <c r="IZ61" i="6"/>
  <c r="JI61" i="6" s="1"/>
  <c r="IZ57" i="6"/>
  <c r="JI57" i="6" s="1"/>
  <c r="IZ53" i="6"/>
  <c r="JI53" i="6" s="1"/>
  <c r="IZ51" i="6"/>
  <c r="JI51" i="6" s="1"/>
  <c r="IZ47" i="6"/>
  <c r="JI47" i="6" s="1"/>
  <c r="IZ43" i="6"/>
  <c r="JI43" i="6" s="1"/>
  <c r="IZ68" i="6"/>
  <c r="JI68" i="6" s="1"/>
  <c r="IZ39" i="6"/>
  <c r="JI39" i="6" s="1"/>
  <c r="IZ34" i="6"/>
  <c r="JI34" i="6" s="1"/>
  <c r="IZ30" i="6"/>
  <c r="JI30" i="6" s="1"/>
  <c r="IZ26" i="6"/>
  <c r="JI26" i="6" s="1"/>
  <c r="IZ22" i="6"/>
  <c r="JI22" i="6" s="1"/>
  <c r="IZ50" i="6"/>
  <c r="JI50" i="6" s="1"/>
  <c r="IZ46" i="6"/>
  <c r="JI46" i="6" s="1"/>
  <c r="IZ42" i="6"/>
  <c r="JI42" i="6" s="1"/>
  <c r="IZ37" i="6"/>
  <c r="JI37" i="6" s="1"/>
  <c r="IZ33" i="6"/>
  <c r="JI33" i="6" s="1"/>
  <c r="IZ29" i="6"/>
  <c r="JI29" i="6" s="1"/>
  <c r="IZ25" i="6"/>
  <c r="JI25" i="6" s="1"/>
  <c r="IZ21" i="6"/>
  <c r="JI21" i="6" s="1"/>
  <c r="IZ38" i="6"/>
  <c r="JI38" i="6" s="1"/>
  <c r="IZ36" i="6"/>
  <c r="JI36" i="6" s="1"/>
  <c r="IZ32" i="6"/>
  <c r="JI32" i="6" s="1"/>
  <c r="IZ28" i="6"/>
  <c r="JI28" i="6" s="1"/>
  <c r="IZ24" i="6"/>
  <c r="JI24" i="6" s="1"/>
  <c r="IZ18" i="6"/>
  <c r="JI18" i="6" s="1"/>
  <c r="IZ14" i="6"/>
  <c r="JI14" i="6" s="1"/>
  <c r="IZ35" i="6"/>
  <c r="JI35" i="6" s="1"/>
  <c r="IZ31" i="6"/>
  <c r="JI31" i="6" s="1"/>
  <c r="IZ27" i="6"/>
  <c r="JI27" i="6" s="1"/>
  <c r="IZ23" i="6"/>
  <c r="JI23" i="6" s="1"/>
  <c r="IZ17" i="6"/>
  <c r="JI17" i="6" s="1"/>
  <c r="IZ13" i="6"/>
  <c r="IZ20" i="6"/>
  <c r="JI20" i="6" s="1"/>
  <c r="IZ16" i="6"/>
  <c r="JI16" i="6" s="1"/>
  <c r="IJ13" i="6"/>
  <c r="IZ19" i="6"/>
  <c r="JI19" i="6" s="1"/>
  <c r="IZ15" i="6"/>
  <c r="JI15" i="6" s="1"/>
  <c r="JE112" i="6"/>
  <c r="JL112" i="6" s="1"/>
  <c r="JE111" i="6"/>
  <c r="JL111" i="6" s="1"/>
  <c r="JE110" i="6"/>
  <c r="JL110" i="6" s="1"/>
  <c r="JE109" i="6"/>
  <c r="JL109" i="6" s="1"/>
  <c r="JE107" i="6"/>
  <c r="JL107" i="6" s="1"/>
  <c r="JE108" i="6"/>
  <c r="JL108" i="6" s="1"/>
  <c r="JE106" i="6"/>
  <c r="JL106" i="6" s="1"/>
  <c r="JE105" i="6"/>
  <c r="JL105" i="6" s="1"/>
  <c r="JE104" i="6"/>
  <c r="JL104" i="6" s="1"/>
  <c r="JE102" i="6"/>
  <c r="JL102" i="6" s="1"/>
  <c r="JE101" i="6"/>
  <c r="JL101" i="6" s="1"/>
  <c r="JE103" i="6"/>
  <c r="JL103" i="6" s="1"/>
  <c r="JE100" i="6"/>
  <c r="JL100" i="6" s="1"/>
  <c r="JE99" i="6"/>
  <c r="JL99" i="6" s="1"/>
  <c r="JE95" i="6"/>
  <c r="JL95" i="6" s="1"/>
  <c r="JE98" i="6"/>
  <c r="JL98" i="6" s="1"/>
  <c r="JE94" i="6"/>
  <c r="JL94" i="6" s="1"/>
  <c r="JE97" i="6"/>
  <c r="JL97" i="6" s="1"/>
  <c r="JE93" i="6"/>
  <c r="JL93" i="6" s="1"/>
  <c r="JE96" i="6"/>
  <c r="JL96" i="6" s="1"/>
  <c r="JE92" i="6"/>
  <c r="JL92" i="6" s="1"/>
  <c r="JE88" i="6"/>
  <c r="JL88" i="6" s="1"/>
  <c r="JE91" i="6"/>
  <c r="JL91" i="6" s="1"/>
  <c r="JE87" i="6"/>
  <c r="JL87" i="6" s="1"/>
  <c r="JE90" i="6"/>
  <c r="JL90" i="6" s="1"/>
  <c r="JE86" i="6"/>
  <c r="JL86" i="6" s="1"/>
  <c r="JE82" i="6"/>
  <c r="JL82" i="6" s="1"/>
  <c r="JE78" i="6"/>
  <c r="JL78" i="6" s="1"/>
  <c r="JE89" i="6"/>
  <c r="JL89" i="6" s="1"/>
  <c r="JE85" i="6"/>
  <c r="JL85" i="6" s="1"/>
  <c r="JE81" i="6"/>
  <c r="JL81" i="6" s="1"/>
  <c r="JE84" i="6"/>
  <c r="JL84" i="6" s="1"/>
  <c r="JE80" i="6"/>
  <c r="JL80" i="6" s="1"/>
  <c r="JE77" i="6"/>
  <c r="JL77" i="6" s="1"/>
  <c r="JE73" i="6"/>
  <c r="JL73" i="6" s="1"/>
  <c r="JE69" i="6"/>
  <c r="JL69" i="6" s="1"/>
  <c r="JE79" i="6"/>
  <c r="JL79" i="6" s="1"/>
  <c r="JE76" i="6"/>
  <c r="JL76" i="6" s="1"/>
  <c r="JE72" i="6"/>
  <c r="JL72" i="6" s="1"/>
  <c r="JE83" i="6"/>
  <c r="JL83" i="6" s="1"/>
  <c r="JE75" i="6"/>
  <c r="JL75" i="6" s="1"/>
  <c r="JE71" i="6"/>
  <c r="JL71" i="6" s="1"/>
  <c r="JE64" i="6"/>
  <c r="JL64" i="6" s="1"/>
  <c r="JE60" i="6"/>
  <c r="JL60" i="6" s="1"/>
  <c r="JE56" i="6"/>
  <c r="JL56" i="6" s="1"/>
  <c r="JE68" i="6"/>
  <c r="JL68" i="6" s="1"/>
  <c r="JE67" i="6"/>
  <c r="JL67" i="6" s="1"/>
  <c r="JE63" i="6"/>
  <c r="JL63" i="6" s="1"/>
  <c r="JE59" i="6"/>
  <c r="JL59" i="6" s="1"/>
  <c r="JE55" i="6"/>
  <c r="JL55" i="6" s="1"/>
  <c r="JE66" i="6"/>
  <c r="JL66" i="6" s="1"/>
  <c r="JE62" i="6"/>
  <c r="JL62" i="6" s="1"/>
  <c r="JE58" i="6"/>
  <c r="JL58" i="6" s="1"/>
  <c r="JE54" i="6"/>
  <c r="JL54" i="6" s="1"/>
  <c r="JE53" i="6"/>
  <c r="JL53" i="6" s="1"/>
  <c r="JE49" i="6"/>
  <c r="JL49" i="6" s="1"/>
  <c r="JE45" i="6"/>
  <c r="JL45" i="6" s="1"/>
  <c r="JE41" i="6"/>
  <c r="JL41" i="6" s="1"/>
  <c r="JE70" i="6"/>
  <c r="JL70" i="6" s="1"/>
  <c r="JE65" i="6"/>
  <c r="JL65" i="6" s="1"/>
  <c r="JE61" i="6"/>
  <c r="JL61" i="6" s="1"/>
  <c r="JE57" i="6"/>
  <c r="JL57" i="6" s="1"/>
  <c r="JE52" i="6"/>
  <c r="JL52" i="6" s="1"/>
  <c r="JE48" i="6"/>
  <c r="JL48" i="6" s="1"/>
  <c r="JE44" i="6"/>
  <c r="JL44" i="6" s="1"/>
  <c r="JE40" i="6"/>
  <c r="JL40" i="6" s="1"/>
  <c r="JE51" i="6"/>
  <c r="JL51" i="6" s="1"/>
  <c r="JE47" i="6"/>
  <c r="JL47" i="6" s="1"/>
  <c r="JE43" i="6"/>
  <c r="JL43" i="6" s="1"/>
  <c r="JE50" i="6"/>
  <c r="JL50" i="6" s="1"/>
  <c r="JE46" i="6"/>
  <c r="JL46" i="6" s="1"/>
  <c r="JE42" i="6"/>
  <c r="JL42" i="6" s="1"/>
  <c r="JE34" i="6"/>
  <c r="JL34" i="6" s="1"/>
  <c r="JE30" i="6"/>
  <c r="JL30" i="6" s="1"/>
  <c r="JE26" i="6"/>
  <c r="JL26" i="6" s="1"/>
  <c r="JE22" i="6"/>
  <c r="JL22" i="6" s="1"/>
  <c r="JE74" i="6"/>
  <c r="JL74" i="6" s="1"/>
  <c r="JE37" i="6"/>
  <c r="JL37" i="6" s="1"/>
  <c r="JE33" i="6"/>
  <c r="JL33" i="6" s="1"/>
  <c r="JE29" i="6"/>
  <c r="JL29" i="6" s="1"/>
  <c r="JE25" i="6"/>
  <c r="JL25" i="6" s="1"/>
  <c r="JE21" i="6"/>
  <c r="JL21" i="6" s="1"/>
  <c r="JE39" i="6"/>
  <c r="JL39" i="6" s="1"/>
  <c r="JE36" i="6"/>
  <c r="JL36" i="6" s="1"/>
  <c r="JE32" i="6"/>
  <c r="JL32" i="6" s="1"/>
  <c r="JE28" i="6"/>
  <c r="JL28" i="6" s="1"/>
  <c r="JE24" i="6"/>
  <c r="JL24" i="6" s="1"/>
  <c r="JE35" i="6"/>
  <c r="JL35" i="6" s="1"/>
  <c r="JE31" i="6"/>
  <c r="JL31" i="6" s="1"/>
  <c r="JE27" i="6"/>
  <c r="JL27" i="6" s="1"/>
  <c r="JE20" i="6"/>
  <c r="JL20" i="6" s="1"/>
  <c r="JE18" i="6"/>
  <c r="JL18" i="6" s="1"/>
  <c r="JE14" i="6"/>
  <c r="JL14" i="6" s="1"/>
  <c r="JE17" i="6"/>
  <c r="JL17" i="6" s="1"/>
  <c r="JE13" i="6"/>
  <c r="JE38" i="6"/>
  <c r="JL38" i="6" s="1"/>
  <c r="JE16" i="6"/>
  <c r="JL16" i="6" s="1"/>
  <c r="JE23" i="6"/>
  <c r="JL23" i="6" s="1"/>
  <c r="JE19" i="6"/>
  <c r="JL19" i="6" s="1"/>
  <c r="JE15" i="6"/>
  <c r="JL15" i="6" s="1"/>
  <c r="IM13" i="6"/>
  <c r="IE111" i="6"/>
  <c r="IL111" i="6" s="1"/>
  <c r="IE110" i="6"/>
  <c r="IL110" i="6" s="1"/>
  <c r="IE109" i="6"/>
  <c r="IL109" i="6" s="1"/>
  <c r="IE108" i="6"/>
  <c r="IL108" i="6" s="1"/>
  <c r="IE104" i="6"/>
  <c r="IL104" i="6" s="1"/>
  <c r="IE112" i="6"/>
  <c r="IL112" i="6" s="1"/>
  <c r="IE107" i="6"/>
  <c r="IL107" i="6" s="1"/>
  <c r="IE103" i="6"/>
  <c r="IL103" i="6" s="1"/>
  <c r="IE106" i="6"/>
  <c r="IL106" i="6" s="1"/>
  <c r="IE99" i="6"/>
  <c r="IL99" i="6" s="1"/>
  <c r="IE105" i="6"/>
  <c r="IL105" i="6" s="1"/>
  <c r="IE102" i="6"/>
  <c r="IL102" i="6" s="1"/>
  <c r="IE101" i="6"/>
  <c r="IL101" i="6" s="1"/>
  <c r="IE100" i="6"/>
  <c r="IL100" i="6" s="1"/>
  <c r="IE97" i="6"/>
  <c r="IL97" i="6" s="1"/>
  <c r="IE96" i="6"/>
  <c r="IL96" i="6" s="1"/>
  <c r="IE95" i="6"/>
  <c r="IL95" i="6" s="1"/>
  <c r="IE90" i="6"/>
  <c r="IL90" i="6" s="1"/>
  <c r="IE98" i="6"/>
  <c r="IL98" i="6" s="1"/>
  <c r="IE89" i="6"/>
  <c r="IL89" i="6" s="1"/>
  <c r="IE92" i="6"/>
  <c r="IL92" i="6" s="1"/>
  <c r="IE88" i="6"/>
  <c r="IL88" i="6" s="1"/>
  <c r="IE87" i="6"/>
  <c r="IL87" i="6" s="1"/>
  <c r="IE84" i="6"/>
  <c r="IL84" i="6" s="1"/>
  <c r="IE80" i="6"/>
  <c r="IL80" i="6" s="1"/>
  <c r="IE91" i="6"/>
  <c r="IL91" i="6" s="1"/>
  <c r="IE83" i="6"/>
  <c r="IL83" i="6" s="1"/>
  <c r="IE93" i="6"/>
  <c r="IL93" i="6" s="1"/>
  <c r="IE82" i="6"/>
  <c r="IL82" i="6" s="1"/>
  <c r="IE85" i="6"/>
  <c r="IL85" i="6" s="1"/>
  <c r="IE81" i="6"/>
  <c r="IL81" i="6" s="1"/>
  <c r="IE79" i="6"/>
  <c r="IL79" i="6" s="1"/>
  <c r="IE75" i="6"/>
  <c r="IL75" i="6" s="1"/>
  <c r="IE71" i="6"/>
  <c r="IL71" i="6" s="1"/>
  <c r="IE78" i="6"/>
  <c r="IL78" i="6" s="1"/>
  <c r="IE74" i="6"/>
  <c r="IL74" i="6" s="1"/>
  <c r="IE70" i="6"/>
  <c r="IL70" i="6" s="1"/>
  <c r="IE94" i="6"/>
  <c r="IL94" i="6" s="1"/>
  <c r="IE77" i="6"/>
  <c r="IL77" i="6" s="1"/>
  <c r="IE73" i="6"/>
  <c r="IL73" i="6" s="1"/>
  <c r="IE69" i="6"/>
  <c r="IL69" i="6" s="1"/>
  <c r="IE86" i="6"/>
  <c r="IL86" i="6" s="1"/>
  <c r="IE68" i="6"/>
  <c r="IL68" i="6" s="1"/>
  <c r="IE66" i="6"/>
  <c r="IL66" i="6" s="1"/>
  <c r="IE62" i="6"/>
  <c r="IL62" i="6" s="1"/>
  <c r="IE58" i="6"/>
  <c r="IL58" i="6" s="1"/>
  <c r="IE54" i="6"/>
  <c r="IL54" i="6" s="1"/>
  <c r="IE76" i="6"/>
  <c r="IL76" i="6" s="1"/>
  <c r="IE72" i="6"/>
  <c r="IL72" i="6" s="1"/>
  <c r="IE65" i="6"/>
  <c r="IL65" i="6" s="1"/>
  <c r="IE61" i="6"/>
  <c r="IL61" i="6" s="1"/>
  <c r="IE57" i="6"/>
  <c r="IL57" i="6" s="1"/>
  <c r="IE64" i="6"/>
  <c r="IL64" i="6" s="1"/>
  <c r="IE60" i="6"/>
  <c r="IL60" i="6" s="1"/>
  <c r="IE56" i="6"/>
  <c r="IL56" i="6" s="1"/>
  <c r="IE51" i="6"/>
  <c r="IL51" i="6" s="1"/>
  <c r="IE47" i="6"/>
  <c r="IL47" i="6" s="1"/>
  <c r="IE43" i="6"/>
  <c r="IL43" i="6" s="1"/>
  <c r="IE39" i="6"/>
  <c r="IL39" i="6" s="1"/>
  <c r="IE50" i="6"/>
  <c r="IL50" i="6" s="1"/>
  <c r="IE46" i="6"/>
  <c r="IL46" i="6" s="1"/>
  <c r="IE42" i="6"/>
  <c r="IL42" i="6" s="1"/>
  <c r="IE38" i="6"/>
  <c r="IL38" i="6" s="1"/>
  <c r="IE49" i="6"/>
  <c r="IL49" i="6" s="1"/>
  <c r="IE45" i="6"/>
  <c r="IL45" i="6" s="1"/>
  <c r="IE41" i="6"/>
  <c r="IL41" i="6" s="1"/>
  <c r="IE36" i="6"/>
  <c r="IL36" i="6" s="1"/>
  <c r="IE32" i="6"/>
  <c r="IL32" i="6" s="1"/>
  <c r="IE28" i="6"/>
  <c r="IL28" i="6" s="1"/>
  <c r="IE24" i="6"/>
  <c r="IL24" i="6" s="1"/>
  <c r="IE20" i="6"/>
  <c r="IL20" i="6" s="1"/>
  <c r="IE53" i="6"/>
  <c r="IL53" i="6" s="1"/>
  <c r="IE52" i="6"/>
  <c r="IL52" i="6" s="1"/>
  <c r="IE48" i="6"/>
  <c r="IL48" i="6" s="1"/>
  <c r="IE44" i="6"/>
  <c r="IL44" i="6" s="1"/>
  <c r="IE35" i="6"/>
  <c r="IL35" i="6" s="1"/>
  <c r="IE31" i="6"/>
  <c r="IL31" i="6" s="1"/>
  <c r="IE27" i="6"/>
  <c r="IL27" i="6" s="1"/>
  <c r="IE23" i="6"/>
  <c r="IL23" i="6" s="1"/>
  <c r="IE67" i="6"/>
  <c r="IL67" i="6" s="1"/>
  <c r="IE63" i="6"/>
  <c r="IL63" i="6" s="1"/>
  <c r="IE59" i="6"/>
  <c r="IL59" i="6" s="1"/>
  <c r="IE55" i="6"/>
  <c r="IL55" i="6" s="1"/>
  <c r="IE34" i="6"/>
  <c r="IL34" i="6" s="1"/>
  <c r="IE30" i="6"/>
  <c r="IL30" i="6" s="1"/>
  <c r="IE26" i="6"/>
  <c r="IL26" i="6" s="1"/>
  <c r="IE16" i="6"/>
  <c r="IL16" i="6" s="1"/>
  <c r="IE40" i="6"/>
  <c r="IL40" i="6" s="1"/>
  <c r="IE33" i="6"/>
  <c r="IL33" i="6" s="1"/>
  <c r="IE29" i="6"/>
  <c r="IL29" i="6" s="1"/>
  <c r="IE25" i="6"/>
  <c r="IL25" i="6" s="1"/>
  <c r="IE19" i="6"/>
  <c r="IL19" i="6" s="1"/>
  <c r="IE15" i="6"/>
  <c r="IL15" i="6" s="1"/>
  <c r="HM13" i="6"/>
  <c r="IE37" i="6"/>
  <c r="IL37" i="6" s="1"/>
  <c r="IE18" i="6"/>
  <c r="IL18" i="6" s="1"/>
  <c r="IE14" i="6"/>
  <c r="IL14" i="6" s="1"/>
  <c r="IE21" i="6"/>
  <c r="IL21" i="6" s="1"/>
  <c r="IE13" i="6"/>
  <c r="IE22" i="6"/>
  <c r="IL22" i="6" s="1"/>
  <c r="IE17" i="6"/>
  <c r="IL17" i="6" s="1"/>
  <c r="IC112" i="6"/>
  <c r="IC111" i="6"/>
  <c r="IC110" i="6"/>
  <c r="IC109" i="6"/>
  <c r="IC107" i="6"/>
  <c r="IC105" i="6"/>
  <c r="IC104" i="6"/>
  <c r="IC108" i="6"/>
  <c r="IC103" i="6"/>
  <c r="IC100" i="6"/>
  <c r="IC106" i="6"/>
  <c r="IC99" i="6"/>
  <c r="IC101" i="6"/>
  <c r="IC98" i="6"/>
  <c r="IC97" i="6"/>
  <c r="IC93" i="6"/>
  <c r="IC102" i="6"/>
  <c r="IC96" i="6"/>
  <c r="IC94" i="6"/>
  <c r="IC91" i="6"/>
  <c r="IC87" i="6"/>
  <c r="IC95" i="6"/>
  <c r="IC90" i="6"/>
  <c r="IC86" i="6"/>
  <c r="IC89" i="6"/>
  <c r="IC85" i="6"/>
  <c r="IC81" i="6"/>
  <c r="IC84" i="6"/>
  <c r="IC80" i="6"/>
  <c r="IC88" i="6"/>
  <c r="IC83" i="6"/>
  <c r="IC79" i="6"/>
  <c r="IC76" i="6"/>
  <c r="IC72" i="6"/>
  <c r="IC68" i="6"/>
  <c r="IC92" i="6"/>
  <c r="IC82" i="6"/>
  <c r="IC75" i="6"/>
  <c r="IC71" i="6"/>
  <c r="IC78" i="6"/>
  <c r="IC74" i="6"/>
  <c r="IC70" i="6"/>
  <c r="IC67" i="6"/>
  <c r="IC63" i="6"/>
  <c r="IC59" i="6"/>
  <c r="IC55" i="6"/>
  <c r="IC66" i="6"/>
  <c r="IC62" i="6"/>
  <c r="IC58" i="6"/>
  <c r="IC77" i="6"/>
  <c r="IC73" i="6"/>
  <c r="IC69" i="6"/>
  <c r="IC65" i="6"/>
  <c r="IC61" i="6"/>
  <c r="IC57" i="6"/>
  <c r="IC53" i="6"/>
  <c r="IC64" i="6"/>
  <c r="IC60" i="6"/>
  <c r="IC56" i="6"/>
  <c r="IC52" i="6"/>
  <c r="IC48" i="6"/>
  <c r="IC44" i="6"/>
  <c r="IC40" i="6"/>
  <c r="IC54" i="6"/>
  <c r="IC51" i="6"/>
  <c r="IC47" i="6"/>
  <c r="IC43" i="6"/>
  <c r="IC39" i="6"/>
  <c r="IC50" i="6"/>
  <c r="IC46" i="6"/>
  <c r="IC42" i="6"/>
  <c r="IC49" i="6"/>
  <c r="IC45" i="6"/>
  <c r="IC41" i="6"/>
  <c r="IC37" i="6"/>
  <c r="IC33" i="6"/>
  <c r="IC29" i="6"/>
  <c r="IC25" i="6"/>
  <c r="IC21" i="6"/>
  <c r="IC36" i="6"/>
  <c r="IC32" i="6"/>
  <c r="IC28" i="6"/>
  <c r="IC24" i="6"/>
  <c r="IC20" i="6"/>
  <c r="IC38" i="6"/>
  <c r="IC35" i="6"/>
  <c r="IC31" i="6"/>
  <c r="IC27" i="6"/>
  <c r="IC34" i="6"/>
  <c r="IC30" i="6"/>
  <c r="IC26" i="6"/>
  <c r="IC22" i="6"/>
  <c r="IC17" i="6"/>
  <c r="IC13" i="6"/>
  <c r="IC16" i="6"/>
  <c r="IC23" i="6"/>
  <c r="IC19" i="6"/>
  <c r="IC15" i="6"/>
  <c r="IC18" i="6"/>
  <c r="IC14" i="6"/>
  <c r="JY14" i="5"/>
  <c r="KH14" i="5" s="1"/>
  <c r="JY15" i="5"/>
  <c r="KH15" i="5" s="1"/>
  <c r="JY16" i="5"/>
  <c r="KH16" i="5" s="1"/>
  <c r="JY17" i="5"/>
  <c r="KH17" i="5" s="1"/>
  <c r="JY21" i="5"/>
  <c r="KH21" i="5" s="1"/>
  <c r="JY18" i="5"/>
  <c r="KH18" i="5" s="1"/>
  <c r="JY20" i="5"/>
  <c r="KH20" i="5" s="1"/>
  <c r="JY24" i="5"/>
  <c r="KH24" i="5" s="1"/>
  <c r="JY28" i="5"/>
  <c r="KH28" i="5" s="1"/>
  <c r="JY32" i="5"/>
  <c r="KH32" i="5" s="1"/>
  <c r="JY22" i="5"/>
  <c r="KH22" i="5" s="1"/>
  <c r="JY25" i="5"/>
  <c r="KH25" i="5" s="1"/>
  <c r="JY29" i="5"/>
  <c r="KH29" i="5" s="1"/>
  <c r="JY27" i="5"/>
  <c r="KH27" i="5" s="1"/>
  <c r="JY30" i="5"/>
  <c r="KH30" i="5" s="1"/>
  <c r="JY35" i="5"/>
  <c r="KH35" i="5" s="1"/>
  <c r="JY31" i="5"/>
  <c r="KH31" i="5" s="1"/>
  <c r="JY36" i="5"/>
  <c r="KH36" i="5" s="1"/>
  <c r="JY23" i="5"/>
  <c r="KH23" i="5" s="1"/>
  <c r="JY26" i="5"/>
  <c r="KH26" i="5" s="1"/>
  <c r="JY34" i="5"/>
  <c r="KH34" i="5" s="1"/>
  <c r="JY39" i="5"/>
  <c r="KH39" i="5" s="1"/>
  <c r="JY19" i="5"/>
  <c r="KH19" i="5" s="1"/>
  <c r="JY40" i="5"/>
  <c r="KH40" i="5" s="1"/>
  <c r="JY33" i="5"/>
  <c r="KH33" i="5" s="1"/>
  <c r="JY38" i="5"/>
  <c r="KH38" i="5" s="1"/>
  <c r="JY42" i="5"/>
  <c r="KH42" i="5" s="1"/>
  <c r="JY43" i="5"/>
  <c r="KH43" i="5" s="1"/>
  <c r="JY46" i="5"/>
  <c r="KH46" i="5" s="1"/>
  <c r="JY50" i="5"/>
  <c r="KH50" i="5" s="1"/>
  <c r="JY47" i="5"/>
  <c r="KH47" i="5" s="1"/>
  <c r="JY51" i="5"/>
  <c r="KH51" i="5" s="1"/>
  <c r="JY41" i="5"/>
  <c r="KH41" i="5" s="1"/>
  <c r="JY37" i="5"/>
  <c r="KH37" i="5" s="1"/>
  <c r="JY48" i="5"/>
  <c r="KH48" i="5" s="1"/>
  <c r="JY49" i="5"/>
  <c r="KH49" i="5" s="1"/>
  <c r="JY55" i="5"/>
  <c r="KH55" i="5" s="1"/>
  <c r="JY59" i="5"/>
  <c r="KH59" i="5" s="1"/>
  <c r="JY56" i="5"/>
  <c r="KH56" i="5" s="1"/>
  <c r="JY44" i="5"/>
  <c r="KH44" i="5" s="1"/>
  <c r="JY54" i="5"/>
  <c r="KH54" i="5" s="1"/>
  <c r="JY58" i="5"/>
  <c r="KH58" i="5" s="1"/>
  <c r="JY61" i="5"/>
  <c r="KH61" i="5" s="1"/>
  <c r="JY65" i="5"/>
  <c r="KH65" i="5" s="1"/>
  <c r="JY69" i="5"/>
  <c r="KH69" i="5" s="1"/>
  <c r="JY73" i="5"/>
  <c r="KH73" i="5" s="1"/>
  <c r="JY62" i="5"/>
  <c r="KH62" i="5" s="1"/>
  <c r="JY45" i="5"/>
  <c r="KH45" i="5" s="1"/>
  <c r="JY63" i="5"/>
  <c r="KH63" i="5" s="1"/>
  <c r="JY67" i="5"/>
  <c r="KH67" i="5" s="1"/>
  <c r="JY71" i="5"/>
  <c r="KH71" i="5" s="1"/>
  <c r="JY52" i="5"/>
  <c r="KH52" i="5" s="1"/>
  <c r="JY66" i="5"/>
  <c r="KH66" i="5" s="1"/>
  <c r="JY70" i="5"/>
  <c r="KH70" i="5" s="1"/>
  <c r="JY74" i="5"/>
  <c r="KH74" i="5" s="1"/>
  <c r="JY76" i="5"/>
  <c r="KH76" i="5" s="1"/>
  <c r="JY80" i="5"/>
  <c r="KH80" i="5" s="1"/>
  <c r="JY84" i="5"/>
  <c r="KH84" i="5" s="1"/>
  <c r="JY88" i="5"/>
  <c r="KH88" i="5" s="1"/>
  <c r="JY53" i="5"/>
  <c r="KH53" i="5" s="1"/>
  <c r="JY77" i="5"/>
  <c r="KH77" i="5" s="1"/>
  <c r="JY81" i="5"/>
  <c r="KH81" i="5" s="1"/>
  <c r="JY85" i="5"/>
  <c r="KH85" i="5" s="1"/>
  <c r="JY60" i="5"/>
  <c r="KH60" i="5" s="1"/>
  <c r="JY64" i="5"/>
  <c r="KH64" i="5" s="1"/>
  <c r="JY68" i="5"/>
  <c r="KH68" i="5" s="1"/>
  <c r="JY72" i="5"/>
  <c r="KH72" i="5" s="1"/>
  <c r="JY78" i="5"/>
  <c r="KH78" i="5" s="1"/>
  <c r="JY82" i="5"/>
  <c r="KH82" i="5" s="1"/>
  <c r="JY86" i="5"/>
  <c r="KH86" i="5" s="1"/>
  <c r="JY57" i="5"/>
  <c r="KH57" i="5" s="1"/>
  <c r="JY87" i="5"/>
  <c r="KH87" i="5" s="1"/>
  <c r="JY89" i="5"/>
  <c r="KH89" i="5" s="1"/>
  <c r="JY93" i="5"/>
  <c r="KH93" i="5" s="1"/>
  <c r="JY97" i="5"/>
  <c r="KH97" i="5" s="1"/>
  <c r="JY101" i="5"/>
  <c r="KH101" i="5" s="1"/>
  <c r="JY79" i="5"/>
  <c r="KH79" i="5" s="1"/>
  <c r="JY90" i="5"/>
  <c r="KH90" i="5" s="1"/>
  <c r="JY91" i="5"/>
  <c r="KH91" i="5" s="1"/>
  <c r="JY95" i="5"/>
  <c r="KH95" i="5" s="1"/>
  <c r="JY99" i="5"/>
  <c r="KH99" i="5" s="1"/>
  <c r="JY75" i="5"/>
  <c r="KH75" i="5" s="1"/>
  <c r="JY83" i="5"/>
  <c r="KH83" i="5" s="1"/>
  <c r="JY96" i="5"/>
  <c r="KH96" i="5" s="1"/>
  <c r="JY92" i="5"/>
  <c r="KH92" i="5" s="1"/>
  <c r="JY94" i="5"/>
  <c r="KH94" i="5" s="1"/>
  <c r="JY100" i="5"/>
  <c r="KH100" i="5" s="1"/>
  <c r="JY104" i="5"/>
  <c r="KH104" i="5" s="1"/>
  <c r="JY108" i="5"/>
  <c r="KH108" i="5" s="1"/>
  <c r="JY112" i="5"/>
  <c r="KH112" i="5" s="1"/>
  <c r="JY111" i="5"/>
  <c r="KH111" i="5" s="1"/>
  <c r="JY105" i="5"/>
  <c r="KH105" i="5" s="1"/>
  <c r="JY109" i="5"/>
  <c r="KH109" i="5" s="1"/>
  <c r="JY107" i="5"/>
  <c r="KH107" i="5" s="1"/>
  <c r="JY98" i="5"/>
  <c r="KH98" i="5" s="1"/>
  <c r="JY106" i="5"/>
  <c r="KH106" i="5" s="1"/>
  <c r="JY110" i="5"/>
  <c r="KH110" i="5" s="1"/>
  <c r="JY102" i="5"/>
  <c r="KH102" i="5" s="1"/>
  <c r="JY103" i="5"/>
  <c r="KH103" i="5" s="1"/>
  <c r="IC14" i="5"/>
  <c r="IC15" i="5"/>
  <c r="IC16" i="5"/>
  <c r="IC17" i="5"/>
  <c r="IC21" i="5"/>
  <c r="IC18" i="5"/>
  <c r="IC20" i="5"/>
  <c r="IC24" i="5"/>
  <c r="IC22" i="5"/>
  <c r="IC28" i="5"/>
  <c r="IC32" i="5"/>
  <c r="IC25" i="5"/>
  <c r="IC29" i="5"/>
  <c r="IC23" i="5"/>
  <c r="IC27" i="5"/>
  <c r="IC35" i="5"/>
  <c r="IC26" i="5"/>
  <c r="IC31" i="5"/>
  <c r="IC36" i="5"/>
  <c r="IC19" i="5"/>
  <c r="IC30" i="5"/>
  <c r="IC34" i="5"/>
  <c r="IC39" i="5"/>
  <c r="IC40" i="5"/>
  <c r="IC38" i="5"/>
  <c r="IC46" i="5"/>
  <c r="IC50" i="5"/>
  <c r="IC41" i="5"/>
  <c r="IC47" i="5"/>
  <c r="IC51" i="5"/>
  <c r="IC37" i="5"/>
  <c r="IC43" i="5"/>
  <c r="IC33" i="5"/>
  <c r="IC49" i="5"/>
  <c r="IC55" i="5"/>
  <c r="IC59" i="5"/>
  <c r="IC42" i="5"/>
  <c r="IC44" i="5"/>
  <c r="IC52" i="5"/>
  <c r="IC56" i="5"/>
  <c r="IC54" i="5"/>
  <c r="IC58" i="5"/>
  <c r="IC61" i="5"/>
  <c r="IC65" i="5"/>
  <c r="IC69" i="5"/>
  <c r="IC73" i="5"/>
  <c r="IC62" i="5"/>
  <c r="IC45" i="5"/>
  <c r="IC48" i="5"/>
  <c r="IC53" i="5"/>
  <c r="IC57" i="5"/>
  <c r="IC63" i="5"/>
  <c r="IC67" i="5"/>
  <c r="IC71" i="5"/>
  <c r="IC76" i="5"/>
  <c r="IC80" i="5"/>
  <c r="IC84" i="5"/>
  <c r="IC88" i="5"/>
  <c r="IC68" i="5"/>
  <c r="IC72" i="5"/>
  <c r="IC77" i="5"/>
  <c r="IC81" i="5"/>
  <c r="IC85" i="5"/>
  <c r="IC78" i="5"/>
  <c r="IC82" i="5"/>
  <c r="IC86" i="5"/>
  <c r="IC64" i="5"/>
  <c r="IC66" i="5"/>
  <c r="IC75" i="5"/>
  <c r="IC83" i="5"/>
  <c r="IC87" i="5"/>
  <c r="IC89" i="5"/>
  <c r="IC93" i="5"/>
  <c r="IC97" i="5"/>
  <c r="IC101" i="5"/>
  <c r="IC74" i="5"/>
  <c r="IC90" i="5"/>
  <c r="IC60" i="5"/>
  <c r="IC79" i="5"/>
  <c r="IC91" i="5"/>
  <c r="IC95" i="5"/>
  <c r="IC99" i="5"/>
  <c r="IC70" i="5"/>
  <c r="IC96" i="5"/>
  <c r="IC100" i="5"/>
  <c r="IC94" i="5"/>
  <c r="IC98" i="5"/>
  <c r="IC92" i="5"/>
  <c r="IC102" i="5"/>
  <c r="IC108" i="5"/>
  <c r="IC112" i="5"/>
  <c r="IC107" i="5"/>
  <c r="IC111" i="5"/>
  <c r="IC103" i="5"/>
  <c r="IC104" i="5"/>
  <c r="IC105" i="5"/>
  <c r="IC109" i="5"/>
  <c r="IC106" i="5"/>
  <c r="IC110" i="5"/>
  <c r="JE15" i="5"/>
  <c r="JL15" i="5" s="1"/>
  <c r="JE14" i="5"/>
  <c r="JL14" i="5" s="1"/>
  <c r="JE16" i="5"/>
  <c r="JL16" i="5" s="1"/>
  <c r="JE18" i="5"/>
  <c r="JL18" i="5" s="1"/>
  <c r="JE19" i="5"/>
  <c r="JL19" i="5" s="1"/>
  <c r="JE22" i="5"/>
  <c r="JL22" i="5" s="1"/>
  <c r="JE21" i="5"/>
  <c r="JL21" i="5" s="1"/>
  <c r="JE25" i="5"/>
  <c r="JL25" i="5" s="1"/>
  <c r="JE29" i="5"/>
  <c r="JL29" i="5" s="1"/>
  <c r="JE23" i="5"/>
  <c r="JL23" i="5" s="1"/>
  <c r="JE26" i="5"/>
  <c r="JL26" i="5" s="1"/>
  <c r="JE30" i="5"/>
  <c r="JL30" i="5" s="1"/>
  <c r="JE28" i="5"/>
  <c r="JL28" i="5" s="1"/>
  <c r="JE31" i="5"/>
  <c r="JL31" i="5" s="1"/>
  <c r="JE32" i="5"/>
  <c r="JL32" i="5" s="1"/>
  <c r="JE33" i="5"/>
  <c r="JL33" i="5" s="1"/>
  <c r="JE24" i="5"/>
  <c r="JL24" i="5" s="1"/>
  <c r="JE27" i="5"/>
  <c r="JL27" i="5" s="1"/>
  <c r="JE40" i="5"/>
  <c r="JL40" i="5" s="1"/>
  <c r="JE37" i="5"/>
  <c r="JL37" i="5" s="1"/>
  <c r="JE41" i="5"/>
  <c r="JL41" i="5" s="1"/>
  <c r="JE17" i="5"/>
  <c r="JL17" i="5" s="1"/>
  <c r="JE20" i="5"/>
  <c r="JL20" i="5" s="1"/>
  <c r="JE47" i="5"/>
  <c r="JL47" i="5" s="1"/>
  <c r="JE51" i="5"/>
  <c r="JL51" i="5" s="1"/>
  <c r="JE36" i="5"/>
  <c r="JL36" i="5" s="1"/>
  <c r="JE43" i="5"/>
  <c r="JL43" i="5" s="1"/>
  <c r="JE44" i="5"/>
  <c r="JL44" i="5" s="1"/>
  <c r="JE48" i="5"/>
  <c r="JL48" i="5" s="1"/>
  <c r="JE52" i="5"/>
  <c r="JL52" i="5" s="1"/>
  <c r="JE39" i="5"/>
  <c r="JL39" i="5" s="1"/>
  <c r="JE42" i="5"/>
  <c r="JL42" i="5" s="1"/>
  <c r="JE38" i="5"/>
  <c r="JL38" i="5" s="1"/>
  <c r="JE49" i="5"/>
  <c r="JL49" i="5" s="1"/>
  <c r="JE34" i="5"/>
  <c r="JL34" i="5" s="1"/>
  <c r="JE46" i="5"/>
  <c r="JL46" i="5" s="1"/>
  <c r="JE50" i="5"/>
  <c r="JL50" i="5" s="1"/>
  <c r="JE56" i="5"/>
  <c r="JL56" i="5" s="1"/>
  <c r="JE45" i="5"/>
  <c r="JL45" i="5" s="1"/>
  <c r="JE53" i="5"/>
  <c r="JL53" i="5" s="1"/>
  <c r="JE57" i="5"/>
  <c r="JL57" i="5" s="1"/>
  <c r="JE62" i="5"/>
  <c r="JL62" i="5" s="1"/>
  <c r="JE66" i="5"/>
  <c r="JL66" i="5" s="1"/>
  <c r="JE70" i="5"/>
  <c r="JL70" i="5" s="1"/>
  <c r="JE74" i="5"/>
  <c r="JL74" i="5" s="1"/>
  <c r="JE35" i="5"/>
  <c r="JL35" i="5" s="1"/>
  <c r="JE63" i="5"/>
  <c r="JL63" i="5" s="1"/>
  <c r="JE59" i="5"/>
  <c r="JL59" i="5" s="1"/>
  <c r="JE60" i="5"/>
  <c r="JL60" i="5" s="1"/>
  <c r="JE64" i="5"/>
  <c r="JL64" i="5" s="1"/>
  <c r="JE68" i="5"/>
  <c r="JL68" i="5" s="1"/>
  <c r="JE72" i="5"/>
  <c r="JL72" i="5" s="1"/>
  <c r="JE54" i="5"/>
  <c r="JL54" i="5" s="1"/>
  <c r="JE58" i="5"/>
  <c r="JL58" i="5" s="1"/>
  <c r="JE77" i="5"/>
  <c r="JL77" i="5" s="1"/>
  <c r="JE81" i="5"/>
  <c r="JL81" i="5" s="1"/>
  <c r="JE85" i="5"/>
  <c r="JL85" i="5" s="1"/>
  <c r="JE69" i="5"/>
  <c r="JL69" i="5" s="1"/>
  <c r="JE73" i="5"/>
  <c r="JL73" i="5" s="1"/>
  <c r="JE78" i="5"/>
  <c r="JL78" i="5" s="1"/>
  <c r="JE82" i="5"/>
  <c r="JL82" i="5" s="1"/>
  <c r="JE86" i="5"/>
  <c r="JL86" i="5" s="1"/>
  <c r="JE55" i="5"/>
  <c r="JL55" i="5" s="1"/>
  <c r="JE75" i="5"/>
  <c r="JL75" i="5" s="1"/>
  <c r="JE79" i="5"/>
  <c r="JL79" i="5" s="1"/>
  <c r="JE83" i="5"/>
  <c r="JL83" i="5" s="1"/>
  <c r="JE90" i="5"/>
  <c r="JL90" i="5" s="1"/>
  <c r="JE94" i="5"/>
  <c r="JL94" i="5" s="1"/>
  <c r="JE98" i="5"/>
  <c r="JL98" i="5" s="1"/>
  <c r="JE102" i="5"/>
  <c r="JL102" i="5" s="1"/>
  <c r="JE61" i="5"/>
  <c r="JL61" i="5" s="1"/>
  <c r="JE80" i="5"/>
  <c r="JL80" i="5" s="1"/>
  <c r="JE91" i="5"/>
  <c r="JL91" i="5" s="1"/>
  <c r="JE71" i="5"/>
  <c r="JL71" i="5" s="1"/>
  <c r="JE88" i="5"/>
  <c r="JL88" i="5" s="1"/>
  <c r="JE92" i="5"/>
  <c r="JL92" i="5" s="1"/>
  <c r="JE96" i="5"/>
  <c r="JL96" i="5" s="1"/>
  <c r="JE100" i="5"/>
  <c r="JL100" i="5" s="1"/>
  <c r="JE65" i="5"/>
  <c r="JL65" i="5" s="1"/>
  <c r="JE67" i="5"/>
  <c r="JL67" i="5" s="1"/>
  <c r="JE76" i="5"/>
  <c r="JL76" i="5" s="1"/>
  <c r="JE87" i="5"/>
  <c r="JL87" i="5" s="1"/>
  <c r="JE93" i="5"/>
  <c r="JL93" i="5" s="1"/>
  <c r="JE97" i="5"/>
  <c r="JL97" i="5" s="1"/>
  <c r="JE101" i="5"/>
  <c r="JL101" i="5" s="1"/>
  <c r="JE84" i="5"/>
  <c r="JL84" i="5" s="1"/>
  <c r="JE95" i="5"/>
  <c r="JL95" i="5" s="1"/>
  <c r="JE99" i="5"/>
  <c r="JL99" i="5" s="1"/>
  <c r="JE89" i="5"/>
  <c r="JL89" i="5" s="1"/>
  <c r="JE103" i="5"/>
  <c r="JL103" i="5" s="1"/>
  <c r="JE104" i="5"/>
  <c r="JL104" i="5" s="1"/>
  <c r="JE105" i="5"/>
  <c r="JL105" i="5" s="1"/>
  <c r="JE109" i="5"/>
  <c r="JL109" i="5" s="1"/>
  <c r="JE106" i="5"/>
  <c r="JL106" i="5" s="1"/>
  <c r="JE110" i="5"/>
  <c r="JL110" i="5" s="1"/>
  <c r="JE112" i="5"/>
  <c r="JL112" i="5" s="1"/>
  <c r="JE107" i="5"/>
  <c r="JL107" i="5" s="1"/>
  <c r="JE111" i="5"/>
  <c r="JL111" i="5" s="1"/>
  <c r="JE108" i="5"/>
  <c r="JL108" i="5" s="1"/>
  <c r="JD14" i="5"/>
  <c r="JK14" i="5" s="1"/>
  <c r="JD15" i="5"/>
  <c r="JK15" i="5" s="1"/>
  <c r="JD19" i="5"/>
  <c r="JK19" i="5" s="1"/>
  <c r="JD20" i="5"/>
  <c r="JK20" i="5" s="1"/>
  <c r="JD22" i="5"/>
  <c r="JK22" i="5" s="1"/>
  <c r="JD18" i="5"/>
  <c r="JK18" i="5" s="1"/>
  <c r="JD23" i="5"/>
  <c r="JK23" i="5" s="1"/>
  <c r="JD26" i="5"/>
  <c r="JK26" i="5" s="1"/>
  <c r="JD30" i="5"/>
  <c r="JK30" i="5" s="1"/>
  <c r="JD17" i="5"/>
  <c r="JK17" i="5" s="1"/>
  <c r="JD27" i="5"/>
  <c r="JK27" i="5" s="1"/>
  <c r="JD31" i="5"/>
  <c r="JK31" i="5" s="1"/>
  <c r="JD33" i="5"/>
  <c r="JK33" i="5" s="1"/>
  <c r="JD16" i="5"/>
  <c r="JK16" i="5" s="1"/>
  <c r="JD21" i="5"/>
  <c r="JK21" i="5" s="1"/>
  <c r="JD24" i="5"/>
  <c r="JK24" i="5" s="1"/>
  <c r="JD34" i="5"/>
  <c r="JK34" i="5" s="1"/>
  <c r="JD25" i="5"/>
  <c r="JK25" i="5" s="1"/>
  <c r="JD32" i="5"/>
  <c r="JK32" i="5" s="1"/>
  <c r="JD37" i="5"/>
  <c r="JK37" i="5" s="1"/>
  <c r="JD41" i="5"/>
  <c r="JK41" i="5" s="1"/>
  <c r="JD29" i="5"/>
  <c r="JK29" i="5" s="1"/>
  <c r="JD36" i="5"/>
  <c r="JK36" i="5" s="1"/>
  <c r="JD38" i="5"/>
  <c r="JK38" i="5" s="1"/>
  <c r="JD42" i="5"/>
  <c r="JK42" i="5" s="1"/>
  <c r="JD43" i="5"/>
  <c r="JK43" i="5" s="1"/>
  <c r="JD44" i="5"/>
  <c r="JK44" i="5" s="1"/>
  <c r="JD48" i="5"/>
  <c r="JK48" i="5" s="1"/>
  <c r="JD52" i="5"/>
  <c r="JK52" i="5" s="1"/>
  <c r="JD39" i="5"/>
  <c r="JK39" i="5" s="1"/>
  <c r="JD45" i="5"/>
  <c r="JK45" i="5" s="1"/>
  <c r="JD49" i="5"/>
  <c r="JK49" i="5" s="1"/>
  <c r="JD28" i="5"/>
  <c r="JK28" i="5" s="1"/>
  <c r="JD35" i="5"/>
  <c r="JK35" i="5" s="1"/>
  <c r="JD46" i="5"/>
  <c r="JK46" i="5" s="1"/>
  <c r="JD47" i="5"/>
  <c r="JK47" i="5" s="1"/>
  <c r="JD50" i="5"/>
  <c r="JK50" i="5" s="1"/>
  <c r="JD40" i="5"/>
  <c r="JK40" i="5" s="1"/>
  <c r="JD51" i="5"/>
  <c r="JK51" i="5" s="1"/>
  <c r="JD53" i="5"/>
  <c r="JK53" i="5" s="1"/>
  <c r="JD57" i="5"/>
  <c r="JK57" i="5" s="1"/>
  <c r="JD54" i="5"/>
  <c r="JK54" i="5" s="1"/>
  <c r="JD58" i="5"/>
  <c r="JK58" i="5" s="1"/>
  <c r="JD63" i="5"/>
  <c r="JK63" i="5" s="1"/>
  <c r="JD67" i="5"/>
  <c r="JK67" i="5" s="1"/>
  <c r="JD71" i="5"/>
  <c r="JK71" i="5" s="1"/>
  <c r="JD56" i="5"/>
  <c r="JK56" i="5" s="1"/>
  <c r="JD59" i="5"/>
  <c r="JK59" i="5" s="1"/>
  <c r="JD60" i="5"/>
  <c r="JK60" i="5" s="1"/>
  <c r="JD64" i="5"/>
  <c r="JK64" i="5" s="1"/>
  <c r="JD55" i="5"/>
  <c r="JK55" i="5" s="1"/>
  <c r="JD61" i="5"/>
  <c r="JK61" i="5" s="1"/>
  <c r="JD65" i="5"/>
  <c r="JK65" i="5" s="1"/>
  <c r="JD69" i="5"/>
  <c r="JK69" i="5" s="1"/>
  <c r="JD73" i="5"/>
  <c r="JK73" i="5" s="1"/>
  <c r="JD78" i="5"/>
  <c r="JK78" i="5" s="1"/>
  <c r="JD82" i="5"/>
  <c r="JK82" i="5" s="1"/>
  <c r="JD86" i="5"/>
  <c r="JK86" i="5" s="1"/>
  <c r="JD62" i="5"/>
  <c r="JK62" i="5" s="1"/>
  <c r="JD68" i="5"/>
  <c r="JK68" i="5" s="1"/>
  <c r="JD72" i="5"/>
  <c r="JK72" i="5" s="1"/>
  <c r="JD75" i="5"/>
  <c r="JK75" i="5" s="1"/>
  <c r="JD79" i="5"/>
  <c r="JK79" i="5" s="1"/>
  <c r="JD83" i="5"/>
  <c r="JK83" i="5" s="1"/>
  <c r="JD87" i="5"/>
  <c r="JK87" i="5" s="1"/>
  <c r="JD76" i="5"/>
  <c r="JK76" i="5" s="1"/>
  <c r="JD80" i="5"/>
  <c r="JK80" i="5" s="1"/>
  <c r="JD84" i="5"/>
  <c r="JK84" i="5" s="1"/>
  <c r="JD66" i="5"/>
  <c r="JK66" i="5" s="1"/>
  <c r="JD81" i="5"/>
  <c r="JK81" i="5" s="1"/>
  <c r="JD91" i="5"/>
  <c r="JK91" i="5" s="1"/>
  <c r="JD95" i="5"/>
  <c r="JK95" i="5" s="1"/>
  <c r="JD99" i="5"/>
  <c r="JK99" i="5" s="1"/>
  <c r="JD103" i="5"/>
  <c r="JK103" i="5" s="1"/>
  <c r="JD74" i="5"/>
  <c r="JK74" i="5" s="1"/>
  <c r="JD88" i="5"/>
  <c r="JK88" i="5" s="1"/>
  <c r="JD92" i="5"/>
  <c r="JK92" i="5" s="1"/>
  <c r="JD77" i="5"/>
  <c r="JK77" i="5" s="1"/>
  <c r="JD89" i="5"/>
  <c r="JK89" i="5" s="1"/>
  <c r="JD93" i="5"/>
  <c r="JK93" i="5" s="1"/>
  <c r="JD97" i="5"/>
  <c r="JK97" i="5" s="1"/>
  <c r="JD70" i="5"/>
  <c r="JK70" i="5" s="1"/>
  <c r="JD96" i="5"/>
  <c r="JK96" i="5" s="1"/>
  <c r="JD100" i="5"/>
  <c r="JK100" i="5" s="1"/>
  <c r="JD90" i="5"/>
  <c r="JK90" i="5" s="1"/>
  <c r="JD94" i="5"/>
  <c r="JK94" i="5" s="1"/>
  <c r="JD98" i="5"/>
  <c r="JK98" i="5" s="1"/>
  <c r="JD85" i="5"/>
  <c r="JK85" i="5" s="1"/>
  <c r="JD102" i="5"/>
  <c r="JK102" i="5" s="1"/>
  <c r="JD106" i="5"/>
  <c r="JK106" i="5" s="1"/>
  <c r="JD110" i="5"/>
  <c r="JK110" i="5" s="1"/>
  <c r="JD101" i="5"/>
  <c r="JK101" i="5" s="1"/>
  <c r="JD107" i="5"/>
  <c r="JK107" i="5" s="1"/>
  <c r="JD111" i="5"/>
  <c r="JK111" i="5" s="1"/>
  <c r="JD104" i="5"/>
  <c r="JK104" i="5" s="1"/>
  <c r="JD109" i="5"/>
  <c r="JK109" i="5" s="1"/>
  <c r="JD108" i="5"/>
  <c r="JK108" i="5" s="1"/>
  <c r="JD112" i="5"/>
  <c r="JK112" i="5" s="1"/>
  <c r="JD105" i="5"/>
  <c r="JK105" i="5" s="1"/>
  <c r="JA13" i="5"/>
  <c r="JA14" i="5"/>
  <c r="JA15" i="5"/>
  <c r="JA16" i="5"/>
  <c r="JA17" i="5"/>
  <c r="JA21" i="5"/>
  <c r="JA18" i="5"/>
  <c r="JA24" i="5"/>
  <c r="JA19" i="5"/>
  <c r="JA23" i="5"/>
  <c r="JA28" i="5"/>
  <c r="JA32" i="5"/>
  <c r="JA25" i="5"/>
  <c r="JA29" i="5"/>
  <c r="JA26" i="5"/>
  <c r="JA35" i="5"/>
  <c r="JA22" i="5"/>
  <c r="JA36" i="5"/>
  <c r="JA20" i="5"/>
  <c r="JA27" i="5"/>
  <c r="JA30" i="5"/>
  <c r="JA39" i="5"/>
  <c r="JA31" i="5"/>
  <c r="JA33" i="5"/>
  <c r="JA40" i="5"/>
  <c r="JA41" i="5"/>
  <c r="JA46" i="5"/>
  <c r="JA50" i="5"/>
  <c r="JA37" i="5"/>
  <c r="JA42" i="5"/>
  <c r="JA47" i="5"/>
  <c r="JA51" i="5"/>
  <c r="JA34" i="5"/>
  <c r="JA38" i="5"/>
  <c r="JA43" i="5"/>
  <c r="JA44" i="5"/>
  <c r="JA45" i="5"/>
  <c r="JA52" i="5"/>
  <c r="JA55" i="5"/>
  <c r="JA59" i="5"/>
  <c r="JA48" i="5"/>
  <c r="JA56" i="5"/>
  <c r="JA61" i="5"/>
  <c r="JA65" i="5"/>
  <c r="JA69" i="5"/>
  <c r="JA73" i="5"/>
  <c r="JA53" i="5"/>
  <c r="JA57" i="5"/>
  <c r="JA62" i="5"/>
  <c r="JA54" i="5"/>
  <c r="JA58" i="5"/>
  <c r="JA63" i="5"/>
  <c r="JA67" i="5"/>
  <c r="JA71" i="5"/>
  <c r="JA68" i="5"/>
  <c r="JA72" i="5"/>
  <c r="JA76" i="5"/>
  <c r="JA80" i="5"/>
  <c r="JA84" i="5"/>
  <c r="JA88" i="5"/>
  <c r="JA77" i="5"/>
  <c r="JA81" i="5"/>
  <c r="JA85" i="5"/>
  <c r="JA49" i="5"/>
  <c r="JA66" i="5"/>
  <c r="JA70" i="5"/>
  <c r="JA74" i="5"/>
  <c r="JA78" i="5"/>
  <c r="JA82" i="5"/>
  <c r="JA86" i="5"/>
  <c r="JA75" i="5"/>
  <c r="JA83" i="5"/>
  <c r="JA89" i="5"/>
  <c r="JA93" i="5"/>
  <c r="JA97" i="5"/>
  <c r="JA101" i="5"/>
  <c r="JA60" i="5"/>
  <c r="JA90" i="5"/>
  <c r="JA79" i="5"/>
  <c r="JA87" i="5"/>
  <c r="JA91" i="5"/>
  <c r="JA95" i="5"/>
  <c r="JA99" i="5"/>
  <c r="JA64" i="5"/>
  <c r="JA94" i="5"/>
  <c r="JA98" i="5"/>
  <c r="JA92" i="5"/>
  <c r="JA108" i="5"/>
  <c r="JA112" i="5"/>
  <c r="JA107" i="5"/>
  <c r="JA96" i="5"/>
  <c r="JA100" i="5"/>
  <c r="JA105" i="5"/>
  <c r="JA109" i="5"/>
  <c r="JA102" i="5"/>
  <c r="JA103" i="5"/>
  <c r="JA104" i="5"/>
  <c r="JA106" i="5"/>
  <c r="JA110" i="5"/>
  <c r="JA111" i="5"/>
  <c r="IC13" i="5"/>
  <c r="IL13" i="5"/>
  <c r="JD13" i="5"/>
  <c r="JE13" i="5"/>
  <c r="IM13" i="5"/>
  <c r="JY13" i="5"/>
  <c r="KH13" i="5" s="1"/>
  <c r="JI13" i="5"/>
  <c r="IE14" i="4"/>
  <c r="IL14" i="4" s="1"/>
  <c r="IE15" i="4"/>
  <c r="IL15" i="4" s="1"/>
  <c r="IE17" i="4"/>
  <c r="IL17" i="4" s="1"/>
  <c r="IE18" i="4"/>
  <c r="IL18" i="4" s="1"/>
  <c r="IE19" i="4"/>
  <c r="IL19" i="4" s="1"/>
  <c r="IE16" i="4"/>
  <c r="IL16" i="4" s="1"/>
  <c r="IE20" i="4"/>
  <c r="IL20" i="4" s="1"/>
  <c r="IE21" i="4"/>
  <c r="IL21" i="4" s="1"/>
  <c r="IE22" i="4"/>
  <c r="IL22" i="4" s="1"/>
  <c r="IE23" i="4"/>
  <c r="IL23" i="4" s="1"/>
  <c r="IE26" i="4"/>
  <c r="IL26" i="4" s="1"/>
  <c r="IE27" i="4"/>
  <c r="IL27" i="4" s="1"/>
  <c r="IE24" i="4"/>
  <c r="IL24" i="4" s="1"/>
  <c r="IE31" i="4"/>
  <c r="IL31" i="4" s="1"/>
  <c r="IE32" i="4"/>
  <c r="IL32" i="4" s="1"/>
  <c r="IE36" i="4"/>
  <c r="IL36" i="4" s="1"/>
  <c r="IE25" i="4"/>
  <c r="IL25" i="4" s="1"/>
  <c r="IE33" i="4"/>
  <c r="IL33" i="4" s="1"/>
  <c r="IE37" i="4"/>
  <c r="IL37" i="4" s="1"/>
  <c r="IE28" i="4"/>
  <c r="IL28" i="4" s="1"/>
  <c r="IE43" i="4"/>
  <c r="IL43" i="4" s="1"/>
  <c r="IE35" i="4"/>
  <c r="IL35" i="4" s="1"/>
  <c r="IE39" i="4"/>
  <c r="IL39" i="4" s="1"/>
  <c r="IE40" i="4"/>
  <c r="IL40" i="4" s="1"/>
  <c r="IE44" i="4"/>
  <c r="IL44" i="4" s="1"/>
  <c r="IE30" i="4"/>
  <c r="IL30" i="4" s="1"/>
  <c r="IE34" i="4"/>
  <c r="IL34" i="4" s="1"/>
  <c r="IE46" i="4"/>
  <c r="IL46" i="4" s="1"/>
  <c r="IE50" i="4"/>
  <c r="IL50" i="4" s="1"/>
  <c r="IE41" i="4"/>
  <c r="IL41" i="4" s="1"/>
  <c r="IE42" i="4"/>
  <c r="IL42" i="4" s="1"/>
  <c r="IE47" i="4"/>
  <c r="IL47" i="4" s="1"/>
  <c r="IE51" i="4"/>
  <c r="IL51" i="4" s="1"/>
  <c r="IE38" i="4"/>
  <c r="IL38" i="4" s="1"/>
  <c r="IE48" i="4"/>
  <c r="IL48" i="4" s="1"/>
  <c r="IE49" i="4"/>
  <c r="IL49" i="4" s="1"/>
  <c r="IE55" i="4"/>
  <c r="IL55" i="4" s="1"/>
  <c r="IE59" i="4"/>
  <c r="IL59" i="4" s="1"/>
  <c r="IE63" i="4"/>
  <c r="IL63" i="4" s="1"/>
  <c r="IE67" i="4"/>
  <c r="IL67" i="4" s="1"/>
  <c r="IE52" i="4"/>
  <c r="IL52" i="4" s="1"/>
  <c r="IE56" i="4"/>
  <c r="IL56" i="4" s="1"/>
  <c r="IE60" i="4"/>
  <c r="IL60" i="4" s="1"/>
  <c r="IE45" i="4"/>
  <c r="IL45" i="4" s="1"/>
  <c r="IE53" i="4"/>
  <c r="IL53" i="4" s="1"/>
  <c r="IE57" i="4"/>
  <c r="IL57" i="4" s="1"/>
  <c r="IE61" i="4"/>
  <c r="IL61" i="4" s="1"/>
  <c r="IE65" i="4"/>
  <c r="IL65" i="4" s="1"/>
  <c r="IE69" i="4"/>
  <c r="IL69" i="4" s="1"/>
  <c r="IE64" i="4"/>
  <c r="IL64" i="4" s="1"/>
  <c r="IE68" i="4"/>
  <c r="IL68" i="4" s="1"/>
  <c r="IE70" i="4"/>
  <c r="IL70" i="4" s="1"/>
  <c r="IE74" i="4"/>
  <c r="IL74" i="4" s="1"/>
  <c r="IE78" i="4"/>
  <c r="IL78" i="4" s="1"/>
  <c r="IE82" i="4"/>
  <c r="IL82" i="4" s="1"/>
  <c r="IE29" i="4"/>
  <c r="IL29" i="4" s="1"/>
  <c r="IE58" i="4"/>
  <c r="IL58" i="4" s="1"/>
  <c r="IE62" i="4"/>
  <c r="IL62" i="4" s="1"/>
  <c r="IE66" i="4"/>
  <c r="IL66" i="4" s="1"/>
  <c r="IE72" i="4"/>
  <c r="IL72" i="4" s="1"/>
  <c r="IE76" i="4"/>
  <c r="IL76" i="4" s="1"/>
  <c r="IE80" i="4"/>
  <c r="IL80" i="4" s="1"/>
  <c r="IE83" i="4"/>
  <c r="IL83" i="4" s="1"/>
  <c r="IE87" i="4"/>
  <c r="IL87" i="4" s="1"/>
  <c r="IE91" i="4"/>
  <c r="IL91" i="4" s="1"/>
  <c r="IE95" i="4"/>
  <c r="IL95" i="4" s="1"/>
  <c r="IE99" i="4"/>
  <c r="IL99" i="4" s="1"/>
  <c r="IE103" i="4"/>
  <c r="IL103" i="4" s="1"/>
  <c r="IE107" i="4"/>
  <c r="IL107" i="4" s="1"/>
  <c r="IE111" i="4"/>
  <c r="IL111" i="4" s="1"/>
  <c r="IE96" i="4"/>
  <c r="IL96" i="4" s="1"/>
  <c r="IE73" i="4"/>
  <c r="IL73" i="4" s="1"/>
  <c r="IE77" i="4"/>
  <c r="IL77" i="4" s="1"/>
  <c r="IE81" i="4"/>
  <c r="IL81" i="4" s="1"/>
  <c r="IE84" i="4"/>
  <c r="IL84" i="4" s="1"/>
  <c r="IE88" i="4"/>
  <c r="IL88" i="4" s="1"/>
  <c r="IE92" i="4"/>
  <c r="IL92" i="4" s="1"/>
  <c r="IE85" i="4"/>
  <c r="IL85" i="4" s="1"/>
  <c r="IE89" i="4"/>
  <c r="IL89" i="4" s="1"/>
  <c r="IE93" i="4"/>
  <c r="IL93" i="4" s="1"/>
  <c r="IE97" i="4"/>
  <c r="IL97" i="4" s="1"/>
  <c r="IE101" i="4"/>
  <c r="IL101" i="4" s="1"/>
  <c r="IE105" i="4"/>
  <c r="IL105" i="4" s="1"/>
  <c r="IE109" i="4"/>
  <c r="IL109" i="4" s="1"/>
  <c r="IE54" i="4"/>
  <c r="IL54" i="4" s="1"/>
  <c r="IE79" i="4"/>
  <c r="IL79" i="4" s="1"/>
  <c r="IE86" i="4"/>
  <c r="IL86" i="4" s="1"/>
  <c r="IE90" i="4"/>
  <c r="IL90" i="4" s="1"/>
  <c r="IE98" i="4"/>
  <c r="IL98" i="4" s="1"/>
  <c r="IE102" i="4"/>
  <c r="IL102" i="4" s="1"/>
  <c r="IE71" i="4"/>
  <c r="IL71" i="4" s="1"/>
  <c r="IE75" i="4"/>
  <c r="IL75" i="4" s="1"/>
  <c r="IE100" i="4"/>
  <c r="IL100" i="4" s="1"/>
  <c r="IE110" i="4"/>
  <c r="IL110" i="4" s="1"/>
  <c r="HM13" i="4"/>
  <c r="IE104" i="4"/>
  <c r="IL104" i="4" s="1"/>
  <c r="IE106" i="4"/>
  <c r="IL106" i="4" s="1"/>
  <c r="IE94" i="4"/>
  <c r="IL94" i="4" s="1"/>
  <c r="IE108" i="4"/>
  <c r="IL108" i="4" s="1"/>
  <c r="IE112" i="4"/>
  <c r="IL112" i="4" s="1"/>
  <c r="IE13" i="4"/>
  <c r="IC14" i="4"/>
  <c r="IC15" i="4"/>
  <c r="IC16" i="4"/>
  <c r="IC19" i="4"/>
  <c r="IC17" i="4"/>
  <c r="IC21" i="4"/>
  <c r="IC22" i="4"/>
  <c r="IC23" i="4"/>
  <c r="IC27" i="4"/>
  <c r="IC24" i="4"/>
  <c r="IC28" i="4"/>
  <c r="IC20" i="4"/>
  <c r="IC25" i="4"/>
  <c r="IC18" i="4"/>
  <c r="IC26" i="4"/>
  <c r="IC29" i="4"/>
  <c r="IC33" i="4"/>
  <c r="IC37" i="4"/>
  <c r="IC30" i="4"/>
  <c r="IC34" i="4"/>
  <c r="IC38" i="4"/>
  <c r="IC31" i="4"/>
  <c r="IC35" i="4"/>
  <c r="IC39" i="4"/>
  <c r="IC40" i="4"/>
  <c r="IC41" i="4"/>
  <c r="IC42" i="4"/>
  <c r="IC47" i="4"/>
  <c r="IC51" i="4"/>
  <c r="IC32" i="4"/>
  <c r="IC43" i="4"/>
  <c r="IC48" i="4"/>
  <c r="IC45" i="4"/>
  <c r="IC49" i="4"/>
  <c r="IC36" i="4"/>
  <c r="IC46" i="4"/>
  <c r="IC52" i="4"/>
  <c r="IC56" i="4"/>
  <c r="IC60" i="4"/>
  <c r="IC64" i="4"/>
  <c r="IC68" i="4"/>
  <c r="IC53" i="4"/>
  <c r="IC57" i="4"/>
  <c r="IC50" i="4"/>
  <c r="IC54" i="4"/>
  <c r="IC58" i="4"/>
  <c r="IC62" i="4"/>
  <c r="IC66" i="4"/>
  <c r="IC71" i="4"/>
  <c r="IC75" i="4"/>
  <c r="IC79" i="4"/>
  <c r="IC44" i="4"/>
  <c r="IC55" i="4"/>
  <c r="IC59" i="4"/>
  <c r="IC61" i="4"/>
  <c r="IC65" i="4"/>
  <c r="IC73" i="4"/>
  <c r="IC77" i="4"/>
  <c r="IC81" i="4"/>
  <c r="IC72" i="4"/>
  <c r="IC76" i="4"/>
  <c r="IC80" i="4"/>
  <c r="IC84" i="4"/>
  <c r="IC88" i="4"/>
  <c r="IC92" i="4"/>
  <c r="IC96" i="4"/>
  <c r="IC100" i="4"/>
  <c r="IC104" i="4"/>
  <c r="IC108" i="4"/>
  <c r="IC112" i="4"/>
  <c r="IC93" i="4"/>
  <c r="IC97" i="4"/>
  <c r="IC63" i="4"/>
  <c r="IC85" i="4"/>
  <c r="IC89" i="4"/>
  <c r="IC70" i="4"/>
  <c r="IC74" i="4"/>
  <c r="IC78" i="4"/>
  <c r="IC82" i="4"/>
  <c r="IC86" i="4"/>
  <c r="IC90" i="4"/>
  <c r="IC94" i="4"/>
  <c r="IC98" i="4"/>
  <c r="IC102" i="4"/>
  <c r="IC106" i="4"/>
  <c r="IC110" i="4"/>
  <c r="IC13" i="4"/>
  <c r="IC101" i="4"/>
  <c r="IC105" i="4"/>
  <c r="IC83" i="4"/>
  <c r="IC87" i="4"/>
  <c r="IC91" i="4"/>
  <c r="IC99" i="4"/>
  <c r="IC103" i="4"/>
  <c r="IC107" i="4"/>
  <c r="IC67" i="4"/>
  <c r="IC69" i="4"/>
  <c r="IC95" i="4"/>
  <c r="IC111" i="4"/>
  <c r="IC109" i="4"/>
  <c r="HN13" i="4"/>
  <c r="IF14" i="4"/>
  <c r="IM14" i="4" s="1"/>
  <c r="IF16" i="4"/>
  <c r="IM16" i="4" s="1"/>
  <c r="IF17" i="4"/>
  <c r="IM17" i="4" s="1"/>
  <c r="IF15" i="4"/>
  <c r="IM15" i="4" s="1"/>
  <c r="IF18" i="4"/>
  <c r="IM18" i="4" s="1"/>
  <c r="IF23" i="4"/>
  <c r="IM23" i="4" s="1"/>
  <c r="IF20" i="4"/>
  <c r="IM20" i="4" s="1"/>
  <c r="IF19" i="4"/>
  <c r="IM19" i="4" s="1"/>
  <c r="IF21" i="4"/>
  <c r="IM21" i="4" s="1"/>
  <c r="IF25" i="4"/>
  <c r="IM25" i="4" s="1"/>
  <c r="IF26" i="4"/>
  <c r="IM26" i="4" s="1"/>
  <c r="IF27" i="4"/>
  <c r="IM27" i="4" s="1"/>
  <c r="IF30" i="4"/>
  <c r="IM30" i="4" s="1"/>
  <c r="IF31" i="4"/>
  <c r="IM31" i="4" s="1"/>
  <c r="IF24" i="4"/>
  <c r="IM24" i="4" s="1"/>
  <c r="IF29" i="4"/>
  <c r="IM29" i="4" s="1"/>
  <c r="IF35" i="4"/>
  <c r="IM35" i="4" s="1"/>
  <c r="IF39" i="4"/>
  <c r="IM39" i="4" s="1"/>
  <c r="IF22" i="4"/>
  <c r="IM22" i="4" s="1"/>
  <c r="IF32" i="4"/>
  <c r="IM32" i="4" s="1"/>
  <c r="IF36" i="4"/>
  <c r="IM36" i="4" s="1"/>
  <c r="IF42" i="4"/>
  <c r="IM42" i="4" s="1"/>
  <c r="IF28" i="4"/>
  <c r="IM28" i="4" s="1"/>
  <c r="IF43" i="4"/>
  <c r="IM43" i="4" s="1"/>
  <c r="IF37" i="4"/>
  <c r="IM37" i="4" s="1"/>
  <c r="IF44" i="4"/>
  <c r="IM44" i="4" s="1"/>
  <c r="IF45" i="4"/>
  <c r="IM45" i="4" s="1"/>
  <c r="IF49" i="4"/>
  <c r="IM49" i="4" s="1"/>
  <c r="IF34" i="4"/>
  <c r="IM34" i="4" s="1"/>
  <c r="IF46" i="4"/>
  <c r="IM46" i="4" s="1"/>
  <c r="IF50" i="4"/>
  <c r="IM50" i="4" s="1"/>
  <c r="IF33" i="4"/>
  <c r="IM33" i="4" s="1"/>
  <c r="IF40" i="4"/>
  <c r="IM40" i="4" s="1"/>
  <c r="IF41" i="4"/>
  <c r="IM41" i="4" s="1"/>
  <c r="IF47" i="4"/>
  <c r="IM47" i="4" s="1"/>
  <c r="IF38" i="4"/>
  <c r="IM38" i="4" s="1"/>
  <c r="IF54" i="4"/>
  <c r="IM54" i="4" s="1"/>
  <c r="IF58" i="4"/>
  <c r="IM58" i="4" s="1"/>
  <c r="IF62" i="4"/>
  <c r="IM62" i="4" s="1"/>
  <c r="IF66" i="4"/>
  <c r="IM66" i="4" s="1"/>
  <c r="IF51" i="4"/>
  <c r="IM51" i="4" s="1"/>
  <c r="IF55" i="4"/>
  <c r="IM55" i="4" s="1"/>
  <c r="IF59" i="4"/>
  <c r="IM59" i="4" s="1"/>
  <c r="IF48" i="4"/>
  <c r="IM48" i="4" s="1"/>
  <c r="IF52" i="4"/>
  <c r="IM52" i="4" s="1"/>
  <c r="IF56" i="4"/>
  <c r="IM56" i="4" s="1"/>
  <c r="IF60" i="4"/>
  <c r="IM60" i="4" s="1"/>
  <c r="IF64" i="4"/>
  <c r="IM64" i="4" s="1"/>
  <c r="IF68" i="4"/>
  <c r="IM68" i="4" s="1"/>
  <c r="IF63" i="4"/>
  <c r="IM63" i="4" s="1"/>
  <c r="IF67" i="4"/>
  <c r="IM67" i="4" s="1"/>
  <c r="IF73" i="4"/>
  <c r="IM73" i="4" s="1"/>
  <c r="IF77" i="4"/>
  <c r="IM77" i="4" s="1"/>
  <c r="IF81" i="4"/>
  <c r="IM81" i="4" s="1"/>
  <c r="IF53" i="4"/>
  <c r="IM53" i="4" s="1"/>
  <c r="IF57" i="4"/>
  <c r="IM57" i="4" s="1"/>
  <c r="IF61" i="4"/>
  <c r="IM61" i="4" s="1"/>
  <c r="IF65" i="4"/>
  <c r="IM65" i="4" s="1"/>
  <c r="IF69" i="4"/>
  <c r="IM69" i="4" s="1"/>
  <c r="IF71" i="4"/>
  <c r="IM71" i="4" s="1"/>
  <c r="IF75" i="4"/>
  <c r="IM75" i="4" s="1"/>
  <c r="IF79" i="4"/>
  <c r="IM79" i="4" s="1"/>
  <c r="IF86" i="4"/>
  <c r="IM86" i="4" s="1"/>
  <c r="IF90" i="4"/>
  <c r="IM90" i="4" s="1"/>
  <c r="IF94" i="4"/>
  <c r="IM94" i="4" s="1"/>
  <c r="IF98" i="4"/>
  <c r="IM98" i="4" s="1"/>
  <c r="IF102" i="4"/>
  <c r="IM102" i="4" s="1"/>
  <c r="IF106" i="4"/>
  <c r="IM106" i="4" s="1"/>
  <c r="IF110" i="4"/>
  <c r="IM110" i="4" s="1"/>
  <c r="IF13" i="4"/>
  <c r="IF95" i="4"/>
  <c r="IM95" i="4" s="1"/>
  <c r="IF72" i="4"/>
  <c r="IM72" i="4" s="1"/>
  <c r="IF76" i="4"/>
  <c r="IM76" i="4" s="1"/>
  <c r="IF80" i="4"/>
  <c r="IM80" i="4" s="1"/>
  <c r="IF83" i="4"/>
  <c r="IM83" i="4" s="1"/>
  <c r="IF87" i="4"/>
  <c r="IM87" i="4" s="1"/>
  <c r="IF91" i="4"/>
  <c r="IM91" i="4" s="1"/>
  <c r="IF99" i="4"/>
  <c r="IM99" i="4" s="1"/>
  <c r="IF84" i="4"/>
  <c r="IM84" i="4" s="1"/>
  <c r="IF88" i="4"/>
  <c r="IM88" i="4" s="1"/>
  <c r="IF92" i="4"/>
  <c r="IM92" i="4" s="1"/>
  <c r="IF96" i="4"/>
  <c r="IM96" i="4" s="1"/>
  <c r="IF100" i="4"/>
  <c r="IM100" i="4" s="1"/>
  <c r="IF104" i="4"/>
  <c r="IM104" i="4" s="1"/>
  <c r="IF108" i="4"/>
  <c r="IM108" i="4" s="1"/>
  <c r="IF112" i="4"/>
  <c r="IM112" i="4" s="1"/>
  <c r="IF78" i="4"/>
  <c r="IM78" i="4" s="1"/>
  <c r="IF97" i="4"/>
  <c r="IM97" i="4" s="1"/>
  <c r="IF82" i="4"/>
  <c r="IM82" i="4" s="1"/>
  <c r="IF101" i="4"/>
  <c r="IM101" i="4" s="1"/>
  <c r="IF70" i="4"/>
  <c r="IM70" i="4" s="1"/>
  <c r="IF85" i="4"/>
  <c r="IM85" i="4" s="1"/>
  <c r="IF89" i="4"/>
  <c r="IM89" i="4" s="1"/>
  <c r="IF93" i="4"/>
  <c r="IM93" i="4" s="1"/>
  <c r="IF74" i="4"/>
  <c r="IM74" i="4" s="1"/>
  <c r="IF109" i="4"/>
  <c r="IM109" i="4" s="1"/>
  <c r="IF105" i="4"/>
  <c r="IM105" i="4" s="1"/>
  <c r="IF107" i="4"/>
  <c r="IM107" i="4" s="1"/>
  <c r="IF103" i="4"/>
  <c r="IM103" i="4" s="1"/>
  <c r="IF111" i="4"/>
  <c r="IM111" i="4" s="1"/>
  <c r="IJ13" i="4"/>
  <c r="IZ15" i="4"/>
  <c r="JI15" i="4" s="1"/>
  <c r="IZ16" i="4"/>
  <c r="JI16" i="4" s="1"/>
  <c r="IZ17" i="4"/>
  <c r="JI17" i="4" s="1"/>
  <c r="IZ14" i="4"/>
  <c r="JI14" i="4" s="1"/>
  <c r="IZ18" i="4"/>
  <c r="JI18" i="4" s="1"/>
  <c r="IZ22" i="4"/>
  <c r="JI22" i="4" s="1"/>
  <c r="IZ23" i="4"/>
  <c r="JI23" i="4" s="1"/>
  <c r="IZ20" i="4"/>
  <c r="JI20" i="4" s="1"/>
  <c r="IZ24" i="4"/>
  <c r="JI24" i="4" s="1"/>
  <c r="IZ25" i="4"/>
  <c r="JI25" i="4" s="1"/>
  <c r="IZ19" i="4"/>
  <c r="JI19" i="4" s="1"/>
  <c r="IZ26" i="4"/>
  <c r="JI26" i="4" s="1"/>
  <c r="IZ29" i="4"/>
  <c r="JI29" i="4" s="1"/>
  <c r="IZ21" i="4"/>
  <c r="JI21" i="4" s="1"/>
  <c r="IZ30" i="4"/>
  <c r="JI30" i="4" s="1"/>
  <c r="IZ31" i="4"/>
  <c r="JI31" i="4" s="1"/>
  <c r="IZ34" i="4"/>
  <c r="JI34" i="4" s="1"/>
  <c r="IZ38" i="4"/>
  <c r="JI38" i="4" s="1"/>
  <c r="IZ35" i="4"/>
  <c r="JI35" i="4" s="1"/>
  <c r="IZ28" i="4"/>
  <c r="JI28" i="4" s="1"/>
  <c r="IZ39" i="4"/>
  <c r="JI39" i="4" s="1"/>
  <c r="IZ41" i="4"/>
  <c r="JI41" i="4" s="1"/>
  <c r="IZ42" i="4"/>
  <c r="JI42" i="4" s="1"/>
  <c r="IZ32" i="4"/>
  <c r="JI32" i="4" s="1"/>
  <c r="IZ48" i="4"/>
  <c r="JI48" i="4" s="1"/>
  <c r="IZ27" i="4"/>
  <c r="JI27" i="4" s="1"/>
  <c r="IZ33" i="4"/>
  <c r="JI33" i="4" s="1"/>
  <c r="IZ45" i="4"/>
  <c r="JI45" i="4" s="1"/>
  <c r="IZ49" i="4"/>
  <c r="JI49" i="4" s="1"/>
  <c r="IZ36" i="4"/>
  <c r="JI36" i="4" s="1"/>
  <c r="IZ43" i="4"/>
  <c r="JI43" i="4" s="1"/>
  <c r="IZ46" i="4"/>
  <c r="JI46" i="4" s="1"/>
  <c r="IZ50" i="4"/>
  <c r="JI50" i="4" s="1"/>
  <c r="IZ40" i="4"/>
  <c r="JI40" i="4" s="1"/>
  <c r="IZ53" i="4"/>
  <c r="JI53" i="4" s="1"/>
  <c r="IZ57" i="4"/>
  <c r="JI57" i="4" s="1"/>
  <c r="IZ61" i="4"/>
  <c r="JI61" i="4" s="1"/>
  <c r="IZ65" i="4"/>
  <c r="JI65" i="4" s="1"/>
  <c r="IZ69" i="4"/>
  <c r="JI69" i="4" s="1"/>
  <c r="IZ54" i="4"/>
  <c r="JI54" i="4" s="1"/>
  <c r="IZ58" i="4"/>
  <c r="JI58" i="4" s="1"/>
  <c r="IZ37" i="4"/>
  <c r="JI37" i="4" s="1"/>
  <c r="IZ47" i="4"/>
  <c r="JI47" i="4" s="1"/>
  <c r="IZ51" i="4"/>
  <c r="JI51" i="4" s="1"/>
  <c r="IZ55" i="4"/>
  <c r="JI55" i="4" s="1"/>
  <c r="IZ59" i="4"/>
  <c r="JI59" i="4" s="1"/>
  <c r="IZ63" i="4"/>
  <c r="JI63" i="4" s="1"/>
  <c r="IZ67" i="4"/>
  <c r="JI67" i="4" s="1"/>
  <c r="IZ44" i="4"/>
  <c r="JI44" i="4" s="1"/>
  <c r="IZ72" i="4"/>
  <c r="JI72" i="4" s="1"/>
  <c r="IZ76" i="4"/>
  <c r="JI76" i="4" s="1"/>
  <c r="IZ80" i="4"/>
  <c r="JI80" i="4" s="1"/>
  <c r="IZ56" i="4"/>
  <c r="JI56" i="4" s="1"/>
  <c r="IZ60" i="4"/>
  <c r="JI60" i="4" s="1"/>
  <c r="IZ64" i="4"/>
  <c r="JI64" i="4" s="1"/>
  <c r="IZ52" i="4"/>
  <c r="JI52" i="4" s="1"/>
  <c r="IZ70" i="4"/>
  <c r="JI70" i="4" s="1"/>
  <c r="IZ74" i="4"/>
  <c r="JI74" i="4" s="1"/>
  <c r="IZ78" i="4"/>
  <c r="JI78" i="4" s="1"/>
  <c r="IZ82" i="4"/>
  <c r="JI82" i="4" s="1"/>
  <c r="IZ62" i="4"/>
  <c r="JI62" i="4" s="1"/>
  <c r="IZ71" i="4"/>
  <c r="JI71" i="4" s="1"/>
  <c r="IZ75" i="4"/>
  <c r="JI75" i="4" s="1"/>
  <c r="IZ79" i="4"/>
  <c r="JI79" i="4" s="1"/>
  <c r="IZ85" i="4"/>
  <c r="JI85" i="4" s="1"/>
  <c r="IZ89" i="4"/>
  <c r="JI89" i="4" s="1"/>
  <c r="IZ93" i="4"/>
  <c r="JI93" i="4" s="1"/>
  <c r="IZ97" i="4"/>
  <c r="JI97" i="4" s="1"/>
  <c r="IZ101" i="4"/>
  <c r="JI101" i="4" s="1"/>
  <c r="IZ105" i="4"/>
  <c r="JI105" i="4" s="1"/>
  <c r="IZ109" i="4"/>
  <c r="JI109" i="4" s="1"/>
  <c r="IZ94" i="4"/>
  <c r="JI94" i="4" s="1"/>
  <c r="IZ68" i="4"/>
  <c r="JI68" i="4" s="1"/>
  <c r="IZ86" i="4"/>
  <c r="JI86" i="4" s="1"/>
  <c r="IZ90" i="4"/>
  <c r="JI90" i="4" s="1"/>
  <c r="IZ98" i="4"/>
  <c r="JI98" i="4" s="1"/>
  <c r="IZ73" i="4"/>
  <c r="JI73" i="4" s="1"/>
  <c r="IZ77" i="4"/>
  <c r="JI77" i="4" s="1"/>
  <c r="IZ81" i="4"/>
  <c r="JI81" i="4" s="1"/>
  <c r="IZ83" i="4"/>
  <c r="JI83" i="4" s="1"/>
  <c r="IZ87" i="4"/>
  <c r="JI87" i="4" s="1"/>
  <c r="IZ91" i="4"/>
  <c r="JI91" i="4" s="1"/>
  <c r="IZ95" i="4"/>
  <c r="JI95" i="4" s="1"/>
  <c r="IZ99" i="4"/>
  <c r="JI99" i="4" s="1"/>
  <c r="IZ103" i="4"/>
  <c r="JI103" i="4" s="1"/>
  <c r="IZ107" i="4"/>
  <c r="JI107" i="4" s="1"/>
  <c r="IZ111" i="4"/>
  <c r="JI111" i="4" s="1"/>
  <c r="IZ84" i="4"/>
  <c r="JI84" i="4" s="1"/>
  <c r="IZ88" i="4"/>
  <c r="JI88" i="4" s="1"/>
  <c r="IZ92" i="4"/>
  <c r="JI92" i="4" s="1"/>
  <c r="IZ100" i="4"/>
  <c r="JI100" i="4" s="1"/>
  <c r="IZ104" i="4"/>
  <c r="JI104" i="4" s="1"/>
  <c r="IZ96" i="4"/>
  <c r="JI96" i="4" s="1"/>
  <c r="IZ102" i="4"/>
  <c r="JI102" i="4" s="1"/>
  <c r="IZ106" i="4"/>
  <c r="JI106" i="4" s="1"/>
  <c r="IZ66" i="4"/>
  <c r="JI66" i="4" s="1"/>
  <c r="IZ13" i="4"/>
  <c r="IZ110" i="4"/>
  <c r="JI110" i="4" s="1"/>
  <c r="IZ108" i="4"/>
  <c r="JI108" i="4" s="1"/>
  <c r="IZ112" i="4"/>
  <c r="JI112" i="4" s="1"/>
  <c r="JA14" i="4"/>
  <c r="JA15" i="4"/>
  <c r="JA16" i="4"/>
  <c r="JA19" i="4"/>
  <c r="JA17" i="4"/>
  <c r="JA21" i="4"/>
  <c r="JA22" i="4"/>
  <c r="JA23" i="4"/>
  <c r="JA27" i="4"/>
  <c r="JA24" i="4"/>
  <c r="JA28" i="4"/>
  <c r="JA18" i="4"/>
  <c r="JA20" i="4"/>
  <c r="JA25" i="4"/>
  <c r="JA26" i="4"/>
  <c r="JA29" i="4"/>
  <c r="JA30" i="4"/>
  <c r="JA33" i="4"/>
  <c r="JA37" i="4"/>
  <c r="JA31" i="4"/>
  <c r="JA34" i="4"/>
  <c r="JA38" i="4"/>
  <c r="JA32" i="4"/>
  <c r="JA36" i="4"/>
  <c r="JA40" i="4"/>
  <c r="JA39" i="4"/>
  <c r="JA41" i="4"/>
  <c r="JA35" i="4"/>
  <c r="JA44" i="4"/>
  <c r="JA47" i="4"/>
  <c r="JA51" i="4"/>
  <c r="JA48" i="4"/>
  <c r="JA45" i="4"/>
  <c r="JA49" i="4"/>
  <c r="JA42" i="4"/>
  <c r="JA43" i="4"/>
  <c r="JA46" i="4"/>
  <c r="JA52" i="4"/>
  <c r="JA56" i="4"/>
  <c r="JA60" i="4"/>
  <c r="JA64" i="4"/>
  <c r="JA68" i="4"/>
  <c r="JA53" i="4"/>
  <c r="JA57" i="4"/>
  <c r="JA50" i="4"/>
  <c r="JA54" i="4"/>
  <c r="JA58" i="4"/>
  <c r="JA62" i="4"/>
  <c r="JA66" i="4"/>
  <c r="JA61" i="4"/>
  <c r="JA65" i="4"/>
  <c r="JA69" i="4"/>
  <c r="JA71" i="4"/>
  <c r="JA75" i="4"/>
  <c r="JA79" i="4"/>
  <c r="JA55" i="4"/>
  <c r="JA59" i="4"/>
  <c r="JA63" i="4"/>
  <c r="JA67" i="4"/>
  <c r="JA73" i="4"/>
  <c r="JA77" i="4"/>
  <c r="JA81" i="4"/>
  <c r="JA84" i="4"/>
  <c r="JA88" i="4"/>
  <c r="JA92" i="4"/>
  <c r="JA96" i="4"/>
  <c r="JA100" i="4"/>
  <c r="JA104" i="4"/>
  <c r="JA108" i="4"/>
  <c r="JA112" i="4"/>
  <c r="JA13" i="4"/>
  <c r="JA97" i="4"/>
  <c r="JA70" i="4"/>
  <c r="JA74" i="4"/>
  <c r="JA78" i="4"/>
  <c r="JA82" i="4"/>
  <c r="JA85" i="4"/>
  <c r="JA89" i="4"/>
  <c r="JA93" i="4"/>
  <c r="JA86" i="4"/>
  <c r="JA90" i="4"/>
  <c r="JA94" i="4"/>
  <c r="JA98" i="4"/>
  <c r="JA102" i="4"/>
  <c r="JA106" i="4"/>
  <c r="JA110" i="4"/>
  <c r="JA80" i="4"/>
  <c r="JA83" i="4"/>
  <c r="JA87" i="4"/>
  <c r="JA91" i="4"/>
  <c r="JA99" i="4"/>
  <c r="JA103" i="4"/>
  <c r="JA72" i="4"/>
  <c r="JA76" i="4"/>
  <c r="JA101" i="4"/>
  <c r="JA111" i="4"/>
  <c r="JA105" i="4"/>
  <c r="JA107" i="4"/>
  <c r="JA109" i="4"/>
  <c r="JA95" i="4"/>
  <c r="I23" i="1"/>
  <c r="F2" i="2"/>
  <c r="J5" i="4" s="1"/>
  <c r="K5" i="4" s="1"/>
  <c r="J4" i="4" l="1"/>
  <c r="G2" i="2"/>
  <c r="JE112" i="8"/>
  <c r="JL112" i="8" s="1"/>
  <c r="JE111" i="8"/>
  <c r="JL111" i="8" s="1"/>
  <c r="JE110" i="8"/>
  <c r="JL110" i="8" s="1"/>
  <c r="JE109" i="8"/>
  <c r="JL109" i="8" s="1"/>
  <c r="JE107" i="8"/>
  <c r="JL107" i="8" s="1"/>
  <c r="JE108" i="8"/>
  <c r="JL108" i="8" s="1"/>
  <c r="JE106" i="8"/>
  <c r="JL106" i="8" s="1"/>
  <c r="JE105" i="8"/>
  <c r="JL105" i="8" s="1"/>
  <c r="JE102" i="8"/>
  <c r="JL102" i="8" s="1"/>
  <c r="JE104" i="8"/>
  <c r="JL104" i="8" s="1"/>
  <c r="JE101" i="8"/>
  <c r="JL101" i="8" s="1"/>
  <c r="JE100" i="8"/>
  <c r="JL100" i="8" s="1"/>
  <c r="JE103" i="8"/>
  <c r="JL103" i="8" s="1"/>
  <c r="JE97" i="8"/>
  <c r="JL97" i="8" s="1"/>
  <c r="JE96" i="8"/>
  <c r="JL96" i="8" s="1"/>
  <c r="JE99" i="8"/>
  <c r="JL99" i="8" s="1"/>
  <c r="JE98" i="8"/>
  <c r="JL98" i="8" s="1"/>
  <c r="JE92" i="8"/>
  <c r="JL92" i="8" s="1"/>
  <c r="JE95" i="8"/>
  <c r="JL95" i="8" s="1"/>
  <c r="JE91" i="8"/>
  <c r="JL91" i="8" s="1"/>
  <c r="JE94" i="8"/>
  <c r="JL94" i="8" s="1"/>
  <c r="JE90" i="8"/>
  <c r="JL90" i="8" s="1"/>
  <c r="JE93" i="8"/>
  <c r="JL93" i="8" s="1"/>
  <c r="JE87" i="8"/>
  <c r="JL87" i="8" s="1"/>
  <c r="JE84" i="8"/>
  <c r="JL84" i="8" s="1"/>
  <c r="JE89" i="8"/>
  <c r="JL89" i="8" s="1"/>
  <c r="JE83" i="8"/>
  <c r="JL83" i="8" s="1"/>
  <c r="JE88" i="8"/>
  <c r="JL88" i="8" s="1"/>
  <c r="JE86" i="8"/>
  <c r="JL86" i="8" s="1"/>
  <c r="JE82" i="8"/>
  <c r="JL82" i="8" s="1"/>
  <c r="JE81" i="8"/>
  <c r="JL81" i="8" s="1"/>
  <c r="JE78" i="8"/>
  <c r="JL78" i="8" s="1"/>
  <c r="JE74" i="8"/>
  <c r="JL74" i="8" s="1"/>
  <c r="JE80" i="8"/>
  <c r="JL80" i="8" s="1"/>
  <c r="JE77" i="8"/>
  <c r="JL77" i="8" s="1"/>
  <c r="JE73" i="8"/>
  <c r="JL73" i="8" s="1"/>
  <c r="JE85" i="8"/>
  <c r="JL85" i="8" s="1"/>
  <c r="JE76" i="8"/>
  <c r="JL76" i="8" s="1"/>
  <c r="JE69" i="8"/>
  <c r="JL69" i="8" s="1"/>
  <c r="JE65" i="8"/>
  <c r="JL65" i="8" s="1"/>
  <c r="JE61" i="8"/>
  <c r="JL61" i="8" s="1"/>
  <c r="JE57" i="8"/>
  <c r="JL57" i="8" s="1"/>
  <c r="JE79" i="8"/>
  <c r="JL79" i="8" s="1"/>
  <c r="JE72" i="8"/>
  <c r="JL72" i="8" s="1"/>
  <c r="JE68" i="8"/>
  <c r="JL68" i="8" s="1"/>
  <c r="JE75" i="8"/>
  <c r="JL75" i="8" s="1"/>
  <c r="JE71" i="8"/>
  <c r="JL71" i="8" s="1"/>
  <c r="JE67" i="8"/>
  <c r="JL67" i="8" s="1"/>
  <c r="JE63" i="8"/>
  <c r="JL63" i="8" s="1"/>
  <c r="JE59" i="8"/>
  <c r="JL59" i="8" s="1"/>
  <c r="JE52" i="8"/>
  <c r="JL52" i="8" s="1"/>
  <c r="JE48" i="8"/>
  <c r="JL48" i="8" s="1"/>
  <c r="JE64" i="8"/>
  <c r="JL64" i="8" s="1"/>
  <c r="JE62" i="8"/>
  <c r="JL62" i="8" s="1"/>
  <c r="JE60" i="8"/>
  <c r="JL60" i="8" s="1"/>
  <c r="JE58" i="8"/>
  <c r="JL58" i="8" s="1"/>
  <c r="JE56" i="8"/>
  <c r="JL56" i="8" s="1"/>
  <c r="JE51" i="8"/>
  <c r="JL51" i="8" s="1"/>
  <c r="JE47" i="8"/>
  <c r="JL47" i="8" s="1"/>
  <c r="JE54" i="8"/>
  <c r="JL54" i="8" s="1"/>
  <c r="JE50" i="8"/>
  <c r="JL50" i="8" s="1"/>
  <c r="JE46" i="8"/>
  <c r="JL46" i="8" s="1"/>
  <c r="JE49" i="8"/>
  <c r="JL49" i="8" s="1"/>
  <c r="JE39" i="8"/>
  <c r="JL39" i="8" s="1"/>
  <c r="JE35" i="8"/>
  <c r="JL35" i="8" s="1"/>
  <c r="JE31" i="8"/>
  <c r="JL31" i="8" s="1"/>
  <c r="JE55" i="8"/>
  <c r="JL55" i="8" s="1"/>
  <c r="JE53" i="8"/>
  <c r="JL53" i="8" s="1"/>
  <c r="JE42" i="8"/>
  <c r="JL42" i="8" s="1"/>
  <c r="JE38" i="8"/>
  <c r="JL38" i="8" s="1"/>
  <c r="JE34" i="8"/>
  <c r="JL34" i="8" s="1"/>
  <c r="JE30" i="8"/>
  <c r="JL30" i="8" s="1"/>
  <c r="JE66" i="8"/>
  <c r="JL66" i="8" s="1"/>
  <c r="JE45" i="8"/>
  <c r="JL45" i="8" s="1"/>
  <c r="JE41" i="8"/>
  <c r="JL41" i="8" s="1"/>
  <c r="JE37" i="8"/>
  <c r="JL37" i="8" s="1"/>
  <c r="JE33" i="8"/>
  <c r="JL33" i="8" s="1"/>
  <c r="JE44" i="8"/>
  <c r="JL44" i="8" s="1"/>
  <c r="JE43" i="8"/>
  <c r="JL43" i="8" s="1"/>
  <c r="JE27" i="8"/>
  <c r="JL27" i="8" s="1"/>
  <c r="JE23" i="8"/>
  <c r="JL23" i="8" s="1"/>
  <c r="JE19" i="8"/>
  <c r="JL19" i="8" s="1"/>
  <c r="JE15" i="8"/>
  <c r="JL15" i="8" s="1"/>
  <c r="IM13" i="8"/>
  <c r="JE24" i="8"/>
  <c r="JL24" i="8" s="1"/>
  <c r="JE16" i="8"/>
  <c r="JL16" i="8" s="1"/>
  <c r="JE70" i="8"/>
  <c r="JL70" i="8" s="1"/>
  <c r="JE29" i="8"/>
  <c r="JL29" i="8" s="1"/>
  <c r="JE26" i="8"/>
  <c r="JL26" i="8" s="1"/>
  <c r="JE22" i="8"/>
  <c r="JL22" i="8" s="1"/>
  <c r="JE18" i="8"/>
  <c r="JL18" i="8" s="1"/>
  <c r="JE14" i="8"/>
  <c r="JL14" i="8" s="1"/>
  <c r="JE28" i="8"/>
  <c r="JL28" i="8" s="1"/>
  <c r="JE20" i="8"/>
  <c r="JL20" i="8" s="1"/>
  <c r="JE40" i="8"/>
  <c r="JL40" i="8" s="1"/>
  <c r="JE36" i="8"/>
  <c r="JL36" i="8" s="1"/>
  <c r="JE32" i="8"/>
  <c r="JL32" i="8" s="1"/>
  <c r="JE25" i="8"/>
  <c r="JL25" i="8" s="1"/>
  <c r="JE21" i="8"/>
  <c r="JL21" i="8" s="1"/>
  <c r="JE17" i="8"/>
  <c r="JL17" i="8" s="1"/>
  <c r="JE13" i="8"/>
  <c r="JZ111" i="8"/>
  <c r="JZ112" i="8"/>
  <c r="JZ109" i="8"/>
  <c r="JZ110" i="8"/>
  <c r="JZ108" i="8"/>
  <c r="JZ105" i="8"/>
  <c r="JZ107" i="8"/>
  <c r="JZ104" i="8"/>
  <c r="JZ100" i="8"/>
  <c r="JZ103" i="8"/>
  <c r="JZ106" i="8"/>
  <c r="JZ102" i="8"/>
  <c r="JZ101" i="8"/>
  <c r="JZ99" i="8"/>
  <c r="JZ98" i="8"/>
  <c r="JZ97" i="8"/>
  <c r="JZ94" i="8"/>
  <c r="JZ90" i="8"/>
  <c r="JZ93" i="8"/>
  <c r="JZ89" i="8"/>
  <c r="JZ92" i="8"/>
  <c r="JZ88" i="8"/>
  <c r="JZ87" i="8"/>
  <c r="JZ86" i="8"/>
  <c r="JZ82" i="8"/>
  <c r="JZ85" i="8"/>
  <c r="JZ81" i="8"/>
  <c r="JZ96" i="8"/>
  <c r="JZ91" i="8"/>
  <c r="JZ84" i="8"/>
  <c r="JZ80" i="8"/>
  <c r="JZ95" i="8"/>
  <c r="JZ83" i="8"/>
  <c r="JZ76" i="8"/>
  <c r="JZ72" i="8"/>
  <c r="JZ79" i="8"/>
  <c r="JZ75" i="8"/>
  <c r="JZ78" i="8"/>
  <c r="JZ74" i="8"/>
  <c r="JZ71" i="8"/>
  <c r="JZ67" i="8"/>
  <c r="JZ63" i="8"/>
  <c r="JZ59" i="8"/>
  <c r="JZ55" i="8"/>
  <c r="JZ70" i="8"/>
  <c r="JZ66" i="8"/>
  <c r="JZ77" i="8"/>
  <c r="JZ69" i="8"/>
  <c r="JZ65" i="8"/>
  <c r="JZ61" i="8"/>
  <c r="JZ57" i="8"/>
  <c r="JZ54" i="8"/>
  <c r="JZ50" i="8"/>
  <c r="JZ46" i="8"/>
  <c r="JZ68" i="8"/>
  <c r="JZ53" i="8"/>
  <c r="JZ49" i="8"/>
  <c r="JZ45" i="8"/>
  <c r="JZ73" i="8"/>
  <c r="JZ52" i="8"/>
  <c r="JZ48" i="8"/>
  <c r="JZ44" i="8"/>
  <c r="JZ58" i="8"/>
  <c r="JZ41" i="8"/>
  <c r="JZ37" i="8"/>
  <c r="JZ33" i="8"/>
  <c r="JZ29" i="8"/>
  <c r="JZ64" i="8"/>
  <c r="JZ56" i="8"/>
  <c r="JZ40" i="8"/>
  <c r="JZ36" i="8"/>
  <c r="JZ32" i="8"/>
  <c r="JZ62" i="8"/>
  <c r="JZ47" i="8"/>
  <c r="JZ39" i="8"/>
  <c r="JZ35" i="8"/>
  <c r="JZ31" i="8"/>
  <c r="JZ25" i="8"/>
  <c r="JZ21" i="8"/>
  <c r="JZ17" i="8"/>
  <c r="JZ13" i="8"/>
  <c r="JZ26" i="8"/>
  <c r="JZ22" i="8"/>
  <c r="JZ18" i="8"/>
  <c r="JZ14" i="8"/>
  <c r="JZ60" i="8"/>
  <c r="JZ51" i="8"/>
  <c r="JZ43" i="8"/>
  <c r="JZ28" i="8"/>
  <c r="JZ24" i="8"/>
  <c r="JZ20" i="8"/>
  <c r="JZ16" i="8"/>
  <c r="JZ30" i="8"/>
  <c r="JZ42" i="8"/>
  <c r="JZ38" i="8"/>
  <c r="JZ34" i="8"/>
  <c r="JZ27" i="8"/>
  <c r="JZ23" i="8"/>
  <c r="JZ19" i="8"/>
  <c r="JZ15" i="8"/>
  <c r="JD110" i="8"/>
  <c r="JK110" i="8" s="1"/>
  <c r="JD112" i="8"/>
  <c r="JK112" i="8" s="1"/>
  <c r="JD111" i="8"/>
  <c r="JK111" i="8" s="1"/>
  <c r="JD109" i="8"/>
  <c r="JK109" i="8" s="1"/>
  <c r="JD108" i="8"/>
  <c r="JK108" i="8" s="1"/>
  <c r="JD104" i="8"/>
  <c r="JK104" i="8" s="1"/>
  <c r="JD107" i="8"/>
  <c r="JK107" i="8" s="1"/>
  <c r="JD106" i="8"/>
  <c r="JK106" i="8" s="1"/>
  <c r="JD103" i="8"/>
  <c r="JK103" i="8" s="1"/>
  <c r="JD105" i="8"/>
  <c r="JK105" i="8" s="1"/>
  <c r="JD102" i="8"/>
  <c r="JK102" i="8" s="1"/>
  <c r="JD101" i="8"/>
  <c r="JK101" i="8" s="1"/>
  <c r="JD98" i="8"/>
  <c r="JK98" i="8" s="1"/>
  <c r="JD100" i="8"/>
  <c r="JK100" i="8" s="1"/>
  <c r="JD97" i="8"/>
  <c r="JK97" i="8" s="1"/>
  <c r="JD96" i="8"/>
  <c r="JK96" i="8" s="1"/>
  <c r="JD93" i="8"/>
  <c r="JK93" i="8" s="1"/>
  <c r="JD99" i="8"/>
  <c r="JK99" i="8" s="1"/>
  <c r="JD92" i="8"/>
  <c r="JK92" i="8" s="1"/>
  <c r="JD88" i="8"/>
  <c r="JK88" i="8" s="1"/>
  <c r="JD95" i="8"/>
  <c r="JK95" i="8" s="1"/>
  <c r="JD91" i="8"/>
  <c r="JK91" i="8" s="1"/>
  <c r="JD87" i="8"/>
  <c r="JK87" i="8" s="1"/>
  <c r="JD85" i="8"/>
  <c r="JK85" i="8" s="1"/>
  <c r="JD84" i="8"/>
  <c r="JK84" i="8" s="1"/>
  <c r="JD80" i="8"/>
  <c r="JK80" i="8" s="1"/>
  <c r="JD90" i="8"/>
  <c r="JK90" i="8" s="1"/>
  <c r="JD89" i="8"/>
  <c r="JK89" i="8" s="1"/>
  <c r="JD83" i="8"/>
  <c r="JK83" i="8" s="1"/>
  <c r="JD82" i="8"/>
  <c r="JK82" i="8" s="1"/>
  <c r="JD79" i="8"/>
  <c r="JK79" i="8" s="1"/>
  <c r="JD75" i="8"/>
  <c r="JK75" i="8" s="1"/>
  <c r="JD86" i="8"/>
  <c r="JK86" i="8" s="1"/>
  <c r="JD81" i="8"/>
  <c r="JK81" i="8" s="1"/>
  <c r="JD78" i="8"/>
  <c r="JK78" i="8" s="1"/>
  <c r="JD74" i="8"/>
  <c r="JK74" i="8" s="1"/>
  <c r="JD94" i="8"/>
  <c r="JK94" i="8" s="1"/>
  <c r="JD77" i="8"/>
  <c r="JK77" i="8" s="1"/>
  <c r="JD76" i="8"/>
  <c r="JK76" i="8" s="1"/>
  <c r="JD70" i="8"/>
  <c r="JK70" i="8" s="1"/>
  <c r="JD66" i="8"/>
  <c r="JK66" i="8" s="1"/>
  <c r="JD62" i="8"/>
  <c r="JK62" i="8" s="1"/>
  <c r="JD58" i="8"/>
  <c r="JK58" i="8" s="1"/>
  <c r="JD73" i="8"/>
  <c r="JK73" i="8" s="1"/>
  <c r="JD69" i="8"/>
  <c r="JK69" i="8" s="1"/>
  <c r="JD65" i="8"/>
  <c r="JK65" i="8" s="1"/>
  <c r="JD72" i="8"/>
  <c r="JK72" i="8" s="1"/>
  <c r="JD68" i="8"/>
  <c r="JK68" i="8" s="1"/>
  <c r="JD64" i="8"/>
  <c r="JK64" i="8" s="1"/>
  <c r="JD60" i="8"/>
  <c r="JK60" i="8" s="1"/>
  <c r="JD56" i="8"/>
  <c r="JK56" i="8" s="1"/>
  <c r="JD55" i="8"/>
  <c r="JK55" i="8" s="1"/>
  <c r="JD53" i="8"/>
  <c r="JK53" i="8" s="1"/>
  <c r="JD49" i="8"/>
  <c r="JK49" i="8" s="1"/>
  <c r="JD52" i="8"/>
  <c r="JK52" i="8" s="1"/>
  <c r="JD48" i="8"/>
  <c r="JK48" i="8" s="1"/>
  <c r="JD44" i="8"/>
  <c r="JK44" i="8" s="1"/>
  <c r="JD67" i="8"/>
  <c r="JK67" i="8" s="1"/>
  <c r="JD63" i="8"/>
  <c r="JK63" i="8" s="1"/>
  <c r="JD61" i="8"/>
  <c r="JK61" i="8" s="1"/>
  <c r="JD59" i="8"/>
  <c r="JK59" i="8" s="1"/>
  <c r="JD57" i="8"/>
  <c r="JK57" i="8" s="1"/>
  <c r="JD51" i="8"/>
  <c r="JK51" i="8" s="1"/>
  <c r="JD47" i="8"/>
  <c r="JK47" i="8" s="1"/>
  <c r="JD43" i="8"/>
  <c r="JK43" i="8" s="1"/>
  <c r="JD71" i="8"/>
  <c r="JK71" i="8" s="1"/>
  <c r="JD54" i="8"/>
  <c r="JK54" i="8" s="1"/>
  <c r="JD40" i="8"/>
  <c r="JK40" i="8" s="1"/>
  <c r="JD36" i="8"/>
  <c r="JK36" i="8" s="1"/>
  <c r="JD32" i="8"/>
  <c r="JK32" i="8" s="1"/>
  <c r="JD39" i="8"/>
  <c r="JK39" i="8" s="1"/>
  <c r="JD35" i="8"/>
  <c r="JK35" i="8" s="1"/>
  <c r="JD31" i="8"/>
  <c r="JK31" i="8" s="1"/>
  <c r="JD46" i="8"/>
  <c r="JK46" i="8" s="1"/>
  <c r="JD42" i="8"/>
  <c r="JK42" i="8" s="1"/>
  <c r="JD38" i="8"/>
  <c r="JK38" i="8" s="1"/>
  <c r="JD34" i="8"/>
  <c r="JK34" i="8" s="1"/>
  <c r="JD41" i="8"/>
  <c r="JK41" i="8" s="1"/>
  <c r="JD37" i="8"/>
  <c r="JK37" i="8" s="1"/>
  <c r="JD33" i="8"/>
  <c r="JK33" i="8" s="1"/>
  <c r="JD28" i="8"/>
  <c r="JK28" i="8" s="1"/>
  <c r="JD24" i="8"/>
  <c r="JK24" i="8" s="1"/>
  <c r="JD20" i="8"/>
  <c r="JK20" i="8" s="1"/>
  <c r="JD16" i="8"/>
  <c r="JK16" i="8" s="1"/>
  <c r="JD45" i="8"/>
  <c r="JK45" i="8" s="1"/>
  <c r="JD25" i="8"/>
  <c r="JK25" i="8" s="1"/>
  <c r="JD13" i="8"/>
  <c r="JD30" i="8"/>
  <c r="JK30" i="8" s="1"/>
  <c r="JD27" i="8"/>
  <c r="JK27" i="8" s="1"/>
  <c r="JD23" i="8"/>
  <c r="JK23" i="8" s="1"/>
  <c r="JD19" i="8"/>
  <c r="JK19" i="8" s="1"/>
  <c r="JD15" i="8"/>
  <c r="JK15" i="8" s="1"/>
  <c r="IL13" i="8"/>
  <c r="JD50" i="8"/>
  <c r="JK50" i="8" s="1"/>
  <c r="JD21" i="8"/>
  <c r="JK21" i="8" s="1"/>
  <c r="JD17" i="8"/>
  <c r="JK17" i="8" s="1"/>
  <c r="JD29" i="8"/>
  <c r="JK29" i="8" s="1"/>
  <c r="JD26" i="8"/>
  <c r="JK26" i="8" s="1"/>
  <c r="JD22" i="8"/>
  <c r="JK22" i="8" s="1"/>
  <c r="JD18" i="8"/>
  <c r="JK18" i="8" s="1"/>
  <c r="JD14" i="8"/>
  <c r="JK14" i="8" s="1"/>
  <c r="KA110" i="8"/>
  <c r="KA111" i="8"/>
  <c r="KA112" i="8"/>
  <c r="KA109" i="8"/>
  <c r="KA108" i="8"/>
  <c r="KA107" i="8"/>
  <c r="KA104" i="8"/>
  <c r="KA106" i="8"/>
  <c r="KA103" i="8"/>
  <c r="KA105" i="8"/>
  <c r="KA102" i="8"/>
  <c r="KA101" i="8"/>
  <c r="KA98" i="8"/>
  <c r="KA100" i="8"/>
  <c r="KA97" i="8"/>
  <c r="KA96" i="8"/>
  <c r="KA99" i="8"/>
  <c r="KA93" i="8"/>
  <c r="KA92" i="8"/>
  <c r="KA88" i="8"/>
  <c r="KA95" i="8"/>
  <c r="KA91" i="8"/>
  <c r="KA87" i="8"/>
  <c r="KA85" i="8"/>
  <c r="KA90" i="8"/>
  <c r="KA84" i="8"/>
  <c r="KA80" i="8"/>
  <c r="KA94" i="8"/>
  <c r="KA89" i="8"/>
  <c r="KA83" i="8"/>
  <c r="KA86" i="8"/>
  <c r="KA79" i="8"/>
  <c r="KA75" i="8"/>
  <c r="KA78" i="8"/>
  <c r="KA74" i="8"/>
  <c r="KA81" i="8"/>
  <c r="KA77" i="8"/>
  <c r="KA70" i="8"/>
  <c r="KA66" i="8"/>
  <c r="KA62" i="8"/>
  <c r="KA58" i="8"/>
  <c r="KA82" i="8"/>
  <c r="KA69" i="8"/>
  <c r="KA65" i="8"/>
  <c r="KA73" i="8"/>
  <c r="KA72" i="8"/>
  <c r="KA68" i="8"/>
  <c r="KA64" i="8"/>
  <c r="KA60" i="8"/>
  <c r="KA56" i="8"/>
  <c r="KA63" i="8"/>
  <c r="KA61" i="8"/>
  <c r="KA59" i="8"/>
  <c r="KA57" i="8"/>
  <c r="KA53" i="8"/>
  <c r="KA49" i="8"/>
  <c r="KA52" i="8"/>
  <c r="KA48" i="8"/>
  <c r="KA44" i="8"/>
  <c r="KA76" i="8"/>
  <c r="KA71" i="8"/>
  <c r="KA67" i="8"/>
  <c r="KA51" i="8"/>
  <c r="KA47" i="8"/>
  <c r="KA43" i="8"/>
  <c r="KA40" i="8"/>
  <c r="KA36" i="8"/>
  <c r="KA32" i="8"/>
  <c r="KA46" i="8"/>
  <c r="KA39" i="8"/>
  <c r="KA35" i="8"/>
  <c r="KA31" i="8"/>
  <c r="KA55" i="8"/>
  <c r="KA50" i="8"/>
  <c r="KA42" i="8"/>
  <c r="KA38" i="8"/>
  <c r="KA34" i="8"/>
  <c r="KA28" i="8"/>
  <c r="KA24" i="8"/>
  <c r="KA20" i="8"/>
  <c r="KA16" i="8"/>
  <c r="KA54" i="8"/>
  <c r="KA45" i="8"/>
  <c r="KA33" i="8"/>
  <c r="KA25" i="8"/>
  <c r="KA13" i="8"/>
  <c r="KA27" i="8"/>
  <c r="KA23" i="8"/>
  <c r="KA19" i="8"/>
  <c r="KA15" i="8"/>
  <c r="KA37" i="8"/>
  <c r="KA21" i="8"/>
  <c r="KA17" i="8"/>
  <c r="KA30" i="8"/>
  <c r="KA29" i="8"/>
  <c r="KA26" i="8"/>
  <c r="KA22" i="8"/>
  <c r="KA18" i="8"/>
  <c r="KA14" i="8"/>
  <c r="KA41" i="8"/>
  <c r="JA112" i="7"/>
  <c r="JA111" i="7"/>
  <c r="JA110" i="7"/>
  <c r="JA107" i="7"/>
  <c r="JA109" i="7"/>
  <c r="JA108" i="7"/>
  <c r="JA104" i="7"/>
  <c r="JA103" i="7"/>
  <c r="JA106" i="7"/>
  <c r="JA105" i="7"/>
  <c r="JA101" i="7"/>
  <c r="JA100" i="7"/>
  <c r="JA99" i="7"/>
  <c r="JA98" i="7"/>
  <c r="JA94" i="7"/>
  <c r="JA97" i="7"/>
  <c r="JA92" i="7"/>
  <c r="JA88" i="7"/>
  <c r="JA95" i="7"/>
  <c r="JA91" i="7"/>
  <c r="JA102" i="7"/>
  <c r="JA90" i="7"/>
  <c r="JA86" i="7"/>
  <c r="JA83" i="7"/>
  <c r="JA87" i="7"/>
  <c r="JA82" i="7"/>
  <c r="JA93" i="7"/>
  <c r="JA89" i="7"/>
  <c r="JA85" i="7"/>
  <c r="JA81" i="7"/>
  <c r="JA84" i="7"/>
  <c r="JA76" i="7"/>
  <c r="JA72" i="7"/>
  <c r="JA79" i="7"/>
  <c r="JA75" i="7"/>
  <c r="JA80" i="7"/>
  <c r="JA78" i="7"/>
  <c r="JA74" i="7"/>
  <c r="JA96" i="7"/>
  <c r="JA69" i="7"/>
  <c r="JA71" i="7"/>
  <c r="JA68" i="7"/>
  <c r="JA77" i="7"/>
  <c r="JA73" i="7"/>
  <c r="JA70" i="7"/>
  <c r="JA67" i="7"/>
  <c r="JA63" i="7"/>
  <c r="JA59" i="7"/>
  <c r="JA66" i="7"/>
  <c r="JA62" i="7"/>
  <c r="JA58" i="7"/>
  <c r="JA65" i="7"/>
  <c r="JA61" i="7"/>
  <c r="JA57" i="7"/>
  <c r="JA64" i="7"/>
  <c r="JA60" i="7"/>
  <c r="JA53" i="7"/>
  <c r="JA49" i="7"/>
  <c r="JA45" i="7"/>
  <c r="JA56" i="7"/>
  <c r="JA52" i="7"/>
  <c r="JA48" i="7"/>
  <c r="JA55" i="7"/>
  <c r="JA51" i="7"/>
  <c r="JA47" i="7"/>
  <c r="JA54" i="7"/>
  <c r="JA50" i="7"/>
  <c r="JA46" i="7"/>
  <c r="JA44" i="7"/>
  <c r="JA40" i="7"/>
  <c r="JA36" i="7"/>
  <c r="JA32" i="7"/>
  <c r="JA28" i="7"/>
  <c r="JA43" i="7"/>
  <c r="JA39" i="7"/>
  <c r="JA35" i="7"/>
  <c r="JA31" i="7"/>
  <c r="JA42" i="7"/>
  <c r="JA38" i="7"/>
  <c r="JA34" i="7"/>
  <c r="JA30" i="7"/>
  <c r="JA26" i="7"/>
  <c r="JA41" i="7"/>
  <c r="JA37" i="7"/>
  <c r="JA23" i="7"/>
  <c r="JA19" i="7"/>
  <c r="JA15" i="7"/>
  <c r="JA33" i="7"/>
  <c r="JA22" i="7"/>
  <c r="JA18" i="7"/>
  <c r="JA14" i="7"/>
  <c r="JA29" i="7"/>
  <c r="JA27" i="7"/>
  <c r="JA25" i="7"/>
  <c r="JA21" i="7"/>
  <c r="JA17" i="7"/>
  <c r="JA13" i="7"/>
  <c r="JA24" i="7"/>
  <c r="JA20" i="7"/>
  <c r="JA16" i="7"/>
  <c r="JE112" i="7"/>
  <c r="JL112" i="7" s="1"/>
  <c r="JE110" i="7"/>
  <c r="JL110" i="7" s="1"/>
  <c r="JE109" i="7"/>
  <c r="JL109" i="7" s="1"/>
  <c r="JE111" i="7"/>
  <c r="JL111" i="7" s="1"/>
  <c r="JE108" i="7"/>
  <c r="JL108" i="7" s="1"/>
  <c r="JE107" i="7"/>
  <c r="JL107" i="7" s="1"/>
  <c r="JE105" i="7"/>
  <c r="JL105" i="7" s="1"/>
  <c r="JE104" i="7"/>
  <c r="JL104" i="7" s="1"/>
  <c r="JE103" i="7"/>
  <c r="JL103" i="7" s="1"/>
  <c r="JE106" i="7"/>
  <c r="JL106" i="7" s="1"/>
  <c r="JE102" i="7"/>
  <c r="JL102" i="7" s="1"/>
  <c r="JE101" i="7"/>
  <c r="JL101" i="7" s="1"/>
  <c r="JE100" i="7"/>
  <c r="JL100" i="7" s="1"/>
  <c r="JE96" i="7"/>
  <c r="JL96" i="7" s="1"/>
  <c r="JE95" i="7"/>
  <c r="JL95" i="7" s="1"/>
  <c r="JE98" i="7"/>
  <c r="JL98" i="7" s="1"/>
  <c r="JE94" i="7"/>
  <c r="JL94" i="7" s="1"/>
  <c r="JE93" i="7"/>
  <c r="JL93" i="7" s="1"/>
  <c r="JE89" i="7"/>
  <c r="JL89" i="7" s="1"/>
  <c r="JE92" i="7"/>
  <c r="JL92" i="7" s="1"/>
  <c r="JE88" i="7"/>
  <c r="JL88" i="7" s="1"/>
  <c r="JE97" i="7"/>
  <c r="JL97" i="7" s="1"/>
  <c r="JE91" i="7"/>
  <c r="JL91" i="7" s="1"/>
  <c r="JE87" i="7"/>
  <c r="JL87" i="7" s="1"/>
  <c r="JE99" i="7"/>
  <c r="JL99" i="7" s="1"/>
  <c r="JE86" i="7"/>
  <c r="JL86" i="7" s="1"/>
  <c r="JE84" i="7"/>
  <c r="JL84" i="7" s="1"/>
  <c r="JE80" i="7"/>
  <c r="JL80" i="7" s="1"/>
  <c r="JE83" i="7"/>
  <c r="JL83" i="7" s="1"/>
  <c r="JE82" i="7"/>
  <c r="JL82" i="7" s="1"/>
  <c r="JE90" i="7"/>
  <c r="JL90" i="7" s="1"/>
  <c r="JE77" i="7"/>
  <c r="JL77" i="7" s="1"/>
  <c r="JE73" i="7"/>
  <c r="JL73" i="7" s="1"/>
  <c r="JE85" i="7"/>
  <c r="JL85" i="7" s="1"/>
  <c r="JE81" i="7"/>
  <c r="JL81" i="7" s="1"/>
  <c r="JE76" i="7"/>
  <c r="JL76" i="7" s="1"/>
  <c r="JE72" i="7"/>
  <c r="JL72" i="7" s="1"/>
  <c r="JE79" i="7"/>
  <c r="JL79" i="7" s="1"/>
  <c r="JE75" i="7"/>
  <c r="JL75" i="7" s="1"/>
  <c r="JE71" i="7"/>
  <c r="JL71" i="7" s="1"/>
  <c r="JE70" i="7"/>
  <c r="JL70" i="7" s="1"/>
  <c r="JE69" i="7"/>
  <c r="JL69" i="7" s="1"/>
  <c r="JE78" i="7"/>
  <c r="JL78" i="7" s="1"/>
  <c r="JE74" i="7"/>
  <c r="JL74" i="7" s="1"/>
  <c r="JE64" i="7"/>
  <c r="JL64" i="7" s="1"/>
  <c r="JE60" i="7"/>
  <c r="JL60" i="7" s="1"/>
  <c r="JE68" i="7"/>
  <c r="JL68" i="7" s="1"/>
  <c r="JE67" i="7"/>
  <c r="JL67" i="7" s="1"/>
  <c r="JE63" i="7"/>
  <c r="JL63" i="7" s="1"/>
  <c r="JE59" i="7"/>
  <c r="JL59" i="7" s="1"/>
  <c r="JE66" i="7"/>
  <c r="JL66" i="7" s="1"/>
  <c r="JE62" i="7"/>
  <c r="JL62" i="7" s="1"/>
  <c r="JE58" i="7"/>
  <c r="JL58" i="7" s="1"/>
  <c r="JE65" i="7"/>
  <c r="JL65" i="7" s="1"/>
  <c r="JE61" i="7"/>
  <c r="JL61" i="7" s="1"/>
  <c r="JE54" i="7"/>
  <c r="JL54" i="7" s="1"/>
  <c r="JE50" i="7"/>
  <c r="JL50" i="7" s="1"/>
  <c r="JE46" i="7"/>
  <c r="JL46" i="7" s="1"/>
  <c r="JE57" i="7"/>
  <c r="JL57" i="7" s="1"/>
  <c r="JE53" i="7"/>
  <c r="JL53" i="7" s="1"/>
  <c r="JE49" i="7"/>
  <c r="JL49" i="7" s="1"/>
  <c r="JE56" i="7"/>
  <c r="JL56" i="7" s="1"/>
  <c r="JE52" i="7"/>
  <c r="JL52" i="7" s="1"/>
  <c r="JE48" i="7"/>
  <c r="JL48" i="7" s="1"/>
  <c r="JE55" i="7"/>
  <c r="JL55" i="7" s="1"/>
  <c r="JE51" i="7"/>
  <c r="JL51" i="7" s="1"/>
  <c r="JE47" i="7"/>
  <c r="JL47" i="7" s="1"/>
  <c r="JE45" i="7"/>
  <c r="JL45" i="7" s="1"/>
  <c r="JE41" i="7"/>
  <c r="JL41" i="7" s="1"/>
  <c r="JE37" i="7"/>
  <c r="JL37" i="7" s="1"/>
  <c r="JE33" i="7"/>
  <c r="JL33" i="7" s="1"/>
  <c r="JE29" i="7"/>
  <c r="JL29" i="7" s="1"/>
  <c r="JE44" i="7"/>
  <c r="JL44" i="7" s="1"/>
  <c r="JE40" i="7"/>
  <c r="JL40" i="7" s="1"/>
  <c r="JE36" i="7"/>
  <c r="JL36" i="7" s="1"/>
  <c r="JE32" i="7"/>
  <c r="JL32" i="7" s="1"/>
  <c r="JE43" i="7"/>
  <c r="JL43" i="7" s="1"/>
  <c r="JE39" i="7"/>
  <c r="JL39" i="7" s="1"/>
  <c r="JE35" i="7"/>
  <c r="JL35" i="7" s="1"/>
  <c r="JE31" i="7"/>
  <c r="JL31" i="7" s="1"/>
  <c r="JE27" i="7"/>
  <c r="JL27" i="7" s="1"/>
  <c r="JE42" i="7"/>
  <c r="JL42" i="7" s="1"/>
  <c r="JE38" i="7"/>
  <c r="JL38" i="7" s="1"/>
  <c r="JE28" i="7"/>
  <c r="JL28" i="7" s="1"/>
  <c r="JE26" i="7"/>
  <c r="JL26" i="7" s="1"/>
  <c r="JE24" i="7"/>
  <c r="JL24" i="7" s="1"/>
  <c r="JE20" i="7"/>
  <c r="JL20" i="7" s="1"/>
  <c r="JE16" i="7"/>
  <c r="JL16" i="7" s="1"/>
  <c r="JE23" i="7"/>
  <c r="JL23" i="7" s="1"/>
  <c r="JE19" i="7"/>
  <c r="JL19" i="7" s="1"/>
  <c r="JE15" i="7"/>
  <c r="JL15" i="7" s="1"/>
  <c r="IM13" i="7"/>
  <c r="JE34" i="7"/>
  <c r="JL34" i="7" s="1"/>
  <c r="JE30" i="7"/>
  <c r="JL30" i="7" s="1"/>
  <c r="JE22" i="7"/>
  <c r="JL22" i="7" s="1"/>
  <c r="JE18" i="7"/>
  <c r="JL18" i="7" s="1"/>
  <c r="JE14" i="7"/>
  <c r="JL14" i="7" s="1"/>
  <c r="JE25" i="7"/>
  <c r="JL25" i="7" s="1"/>
  <c r="JE21" i="7"/>
  <c r="JL21" i="7" s="1"/>
  <c r="JE17" i="7"/>
  <c r="JL17" i="7" s="1"/>
  <c r="JE13" i="7"/>
  <c r="JD111" i="7"/>
  <c r="JK111" i="7" s="1"/>
  <c r="JD110" i="7"/>
  <c r="JK110" i="7" s="1"/>
  <c r="JD112" i="7"/>
  <c r="JK112" i="7" s="1"/>
  <c r="JD109" i="7"/>
  <c r="JK109" i="7" s="1"/>
  <c r="JD108" i="7"/>
  <c r="JK108" i="7" s="1"/>
  <c r="JD107" i="7"/>
  <c r="JK107" i="7" s="1"/>
  <c r="JD106" i="7"/>
  <c r="JK106" i="7" s="1"/>
  <c r="JD105" i="7"/>
  <c r="JK105" i="7" s="1"/>
  <c r="JD104" i="7"/>
  <c r="JK104" i="7" s="1"/>
  <c r="JD103" i="7"/>
  <c r="JK103" i="7" s="1"/>
  <c r="JD102" i="7"/>
  <c r="JK102" i="7" s="1"/>
  <c r="JD101" i="7"/>
  <c r="JK101" i="7" s="1"/>
  <c r="JD99" i="7"/>
  <c r="JK99" i="7" s="1"/>
  <c r="JD97" i="7"/>
  <c r="JK97" i="7" s="1"/>
  <c r="JD96" i="7"/>
  <c r="JK96" i="7" s="1"/>
  <c r="JD95" i="7"/>
  <c r="JK95" i="7" s="1"/>
  <c r="JD100" i="7"/>
  <c r="JK100" i="7" s="1"/>
  <c r="JD90" i="7"/>
  <c r="JK90" i="7" s="1"/>
  <c r="JD93" i="7"/>
  <c r="JK93" i="7" s="1"/>
  <c r="JD89" i="7"/>
  <c r="JK89" i="7" s="1"/>
  <c r="JD92" i="7"/>
  <c r="JK92" i="7" s="1"/>
  <c r="JD88" i="7"/>
  <c r="JK88" i="7" s="1"/>
  <c r="JD94" i="7"/>
  <c r="JK94" i="7" s="1"/>
  <c r="JD87" i="7"/>
  <c r="JK87" i="7" s="1"/>
  <c r="JD85" i="7"/>
  <c r="JK85" i="7" s="1"/>
  <c r="JD81" i="7"/>
  <c r="JK81" i="7" s="1"/>
  <c r="JD86" i="7"/>
  <c r="JK86" i="7" s="1"/>
  <c r="JD84" i="7"/>
  <c r="JK84" i="7" s="1"/>
  <c r="JD91" i="7"/>
  <c r="JK91" i="7" s="1"/>
  <c r="JD83" i="7"/>
  <c r="JK83" i="7" s="1"/>
  <c r="JD82" i="7"/>
  <c r="JK82" i="7" s="1"/>
  <c r="JD78" i="7"/>
  <c r="JK78" i="7" s="1"/>
  <c r="JD74" i="7"/>
  <c r="JK74" i="7" s="1"/>
  <c r="JD80" i="7"/>
  <c r="JK80" i="7" s="1"/>
  <c r="JD77" i="7"/>
  <c r="JK77" i="7" s="1"/>
  <c r="JD73" i="7"/>
  <c r="JK73" i="7" s="1"/>
  <c r="JD76" i="7"/>
  <c r="JK76" i="7" s="1"/>
  <c r="JD72" i="7"/>
  <c r="JK72" i="7" s="1"/>
  <c r="JD98" i="7"/>
  <c r="JK98" i="7" s="1"/>
  <c r="JD71" i="7"/>
  <c r="JK71" i="7" s="1"/>
  <c r="JD70" i="7"/>
  <c r="JK70" i="7" s="1"/>
  <c r="JD79" i="7"/>
  <c r="JK79" i="7" s="1"/>
  <c r="JD75" i="7"/>
  <c r="JK75" i="7" s="1"/>
  <c r="JD69" i="7"/>
  <c r="JK69" i="7" s="1"/>
  <c r="JD68" i="7"/>
  <c r="JK68" i="7" s="1"/>
  <c r="JD65" i="7"/>
  <c r="JK65" i="7" s="1"/>
  <c r="JD61" i="7"/>
  <c r="JK61" i="7" s="1"/>
  <c r="JD57" i="7"/>
  <c r="JK57" i="7" s="1"/>
  <c r="JD64" i="7"/>
  <c r="JK64" i="7" s="1"/>
  <c r="JD60" i="7"/>
  <c r="JK60" i="7" s="1"/>
  <c r="JD67" i="7"/>
  <c r="JK67" i="7" s="1"/>
  <c r="JD63" i="7"/>
  <c r="JK63" i="7" s="1"/>
  <c r="JD59" i="7"/>
  <c r="JK59" i="7" s="1"/>
  <c r="JD66" i="7"/>
  <c r="JK66" i="7" s="1"/>
  <c r="JD62" i="7"/>
  <c r="JK62" i="7" s="1"/>
  <c r="JD58" i="7"/>
  <c r="JK58" i="7" s="1"/>
  <c r="JD55" i="7"/>
  <c r="JK55" i="7" s="1"/>
  <c r="JD51" i="7"/>
  <c r="JK51" i="7" s="1"/>
  <c r="JD47" i="7"/>
  <c r="JK47" i="7" s="1"/>
  <c r="JD54" i="7"/>
  <c r="JK54" i="7" s="1"/>
  <c r="JD50" i="7"/>
  <c r="JK50" i="7" s="1"/>
  <c r="JD46" i="7"/>
  <c r="JK46" i="7" s="1"/>
  <c r="JD53" i="7"/>
  <c r="JK53" i="7" s="1"/>
  <c r="JD49" i="7"/>
  <c r="JK49" i="7" s="1"/>
  <c r="JD45" i="7"/>
  <c r="JK45" i="7" s="1"/>
  <c r="JD56" i="7"/>
  <c r="JK56" i="7" s="1"/>
  <c r="JD52" i="7"/>
  <c r="JK52" i="7" s="1"/>
  <c r="JD48" i="7"/>
  <c r="JK48" i="7" s="1"/>
  <c r="JD42" i="7"/>
  <c r="JK42" i="7" s="1"/>
  <c r="JD38" i="7"/>
  <c r="JK38" i="7" s="1"/>
  <c r="JD34" i="7"/>
  <c r="JK34" i="7" s="1"/>
  <c r="JD30" i="7"/>
  <c r="JK30" i="7" s="1"/>
  <c r="JD26" i="7"/>
  <c r="JK26" i="7" s="1"/>
  <c r="JD41" i="7"/>
  <c r="JK41" i="7" s="1"/>
  <c r="JD37" i="7"/>
  <c r="JK37" i="7" s="1"/>
  <c r="JD33" i="7"/>
  <c r="JK33" i="7" s="1"/>
  <c r="JD44" i="7"/>
  <c r="JK44" i="7" s="1"/>
  <c r="JD40" i="7"/>
  <c r="JK40" i="7" s="1"/>
  <c r="JD36" i="7"/>
  <c r="JK36" i="7" s="1"/>
  <c r="JD32" i="7"/>
  <c r="JK32" i="7" s="1"/>
  <c r="JD28" i="7"/>
  <c r="JK28" i="7" s="1"/>
  <c r="JD43" i="7"/>
  <c r="JK43" i="7" s="1"/>
  <c r="JD39" i="7"/>
  <c r="JK39" i="7" s="1"/>
  <c r="JD25" i="7"/>
  <c r="JK25" i="7" s="1"/>
  <c r="JD21" i="7"/>
  <c r="JK21" i="7" s="1"/>
  <c r="JD17" i="7"/>
  <c r="JK17" i="7" s="1"/>
  <c r="JD13" i="7"/>
  <c r="JD35" i="7"/>
  <c r="JK35" i="7" s="1"/>
  <c r="JD31" i="7"/>
  <c r="JK31" i="7" s="1"/>
  <c r="JD29" i="7"/>
  <c r="JK29" i="7" s="1"/>
  <c r="JD27" i="7"/>
  <c r="JK27" i="7" s="1"/>
  <c r="JD24" i="7"/>
  <c r="JK24" i="7" s="1"/>
  <c r="JD20" i="7"/>
  <c r="JK20" i="7" s="1"/>
  <c r="JD16" i="7"/>
  <c r="JK16" i="7" s="1"/>
  <c r="JD23" i="7"/>
  <c r="JK23" i="7" s="1"/>
  <c r="JD19" i="7"/>
  <c r="JK19" i="7" s="1"/>
  <c r="JD15" i="7"/>
  <c r="JK15" i="7" s="1"/>
  <c r="IL13" i="7"/>
  <c r="JD22" i="7"/>
  <c r="JK22" i="7" s="1"/>
  <c r="JD18" i="7"/>
  <c r="JK18" i="7" s="1"/>
  <c r="JD14" i="7"/>
  <c r="JK14" i="7" s="1"/>
  <c r="JY112" i="7"/>
  <c r="KH112" i="7" s="1"/>
  <c r="JY111" i="7"/>
  <c r="KH111" i="7" s="1"/>
  <c r="JY110" i="7"/>
  <c r="KH110" i="7" s="1"/>
  <c r="JY107" i="7"/>
  <c r="KH107" i="7" s="1"/>
  <c r="JY104" i="7"/>
  <c r="KH104" i="7" s="1"/>
  <c r="JY108" i="7"/>
  <c r="KH108" i="7" s="1"/>
  <c r="JY103" i="7"/>
  <c r="KH103" i="7" s="1"/>
  <c r="JY106" i="7"/>
  <c r="KH106" i="7" s="1"/>
  <c r="JY101" i="7"/>
  <c r="KH101" i="7" s="1"/>
  <c r="JY109" i="7"/>
  <c r="KH109" i="7" s="1"/>
  <c r="JY105" i="7"/>
  <c r="KH105" i="7" s="1"/>
  <c r="JY100" i="7"/>
  <c r="KH100" i="7" s="1"/>
  <c r="JY99" i="7"/>
  <c r="KH99" i="7" s="1"/>
  <c r="JY102" i="7"/>
  <c r="KH102" i="7" s="1"/>
  <c r="JY98" i="7"/>
  <c r="KH98" i="7" s="1"/>
  <c r="JY94" i="7"/>
  <c r="KH94" i="7" s="1"/>
  <c r="JY97" i="7"/>
  <c r="KH97" i="7" s="1"/>
  <c r="JY96" i="7"/>
  <c r="KH96" i="7" s="1"/>
  <c r="JY92" i="7"/>
  <c r="KH92" i="7" s="1"/>
  <c r="JY88" i="7"/>
  <c r="KH88" i="7" s="1"/>
  <c r="JY91" i="7"/>
  <c r="KH91" i="7" s="1"/>
  <c r="JY90" i="7"/>
  <c r="KH90" i="7" s="1"/>
  <c r="JY86" i="7"/>
  <c r="KH86" i="7" s="1"/>
  <c r="JY95" i="7"/>
  <c r="KH95" i="7" s="1"/>
  <c r="JY83" i="7"/>
  <c r="KH83" i="7" s="1"/>
  <c r="JY82" i="7"/>
  <c r="KH82" i="7" s="1"/>
  <c r="JY85" i="7"/>
  <c r="KH85" i="7" s="1"/>
  <c r="JY81" i="7"/>
  <c r="KH81" i="7" s="1"/>
  <c r="JY89" i="7"/>
  <c r="KH89" i="7" s="1"/>
  <c r="JY80" i="7"/>
  <c r="KH80" i="7" s="1"/>
  <c r="JY76" i="7"/>
  <c r="KH76" i="7" s="1"/>
  <c r="JY72" i="7"/>
  <c r="KH72" i="7" s="1"/>
  <c r="JY87" i="7"/>
  <c r="KH87" i="7" s="1"/>
  <c r="JY84" i="7"/>
  <c r="KH84" i="7" s="1"/>
  <c r="JY79" i="7"/>
  <c r="KH79" i="7" s="1"/>
  <c r="JY75" i="7"/>
  <c r="KH75" i="7" s="1"/>
  <c r="JY93" i="7"/>
  <c r="KH93" i="7" s="1"/>
  <c r="JY78" i="7"/>
  <c r="KH78" i="7" s="1"/>
  <c r="JY74" i="7"/>
  <c r="KH74" i="7" s="1"/>
  <c r="JY69" i="7"/>
  <c r="KH69" i="7" s="1"/>
  <c r="JY68" i="7"/>
  <c r="KH68" i="7" s="1"/>
  <c r="JY77" i="7"/>
  <c r="KH77" i="7" s="1"/>
  <c r="JY73" i="7"/>
  <c r="KH73" i="7" s="1"/>
  <c r="JY71" i="7"/>
  <c r="KH71" i="7" s="1"/>
  <c r="JY70" i="7"/>
  <c r="KH70" i="7" s="1"/>
  <c r="JY67" i="7"/>
  <c r="KH67" i="7" s="1"/>
  <c r="JY63" i="7"/>
  <c r="KH63" i="7" s="1"/>
  <c r="JY59" i="7"/>
  <c r="KH59" i="7" s="1"/>
  <c r="JY66" i="7"/>
  <c r="KH66" i="7" s="1"/>
  <c r="JY62" i="7"/>
  <c r="KH62" i="7" s="1"/>
  <c r="JY58" i="7"/>
  <c r="KH58" i="7" s="1"/>
  <c r="JY65" i="7"/>
  <c r="KH65" i="7" s="1"/>
  <c r="JY61" i="7"/>
  <c r="KH61" i="7" s="1"/>
  <c r="JY57" i="7"/>
  <c r="KH57" i="7" s="1"/>
  <c r="JY64" i="7"/>
  <c r="KH64" i="7" s="1"/>
  <c r="JY60" i="7"/>
  <c r="KH60" i="7" s="1"/>
  <c r="JY53" i="7"/>
  <c r="KH53" i="7" s="1"/>
  <c r="JY49" i="7"/>
  <c r="KH49" i="7" s="1"/>
  <c r="JY45" i="7"/>
  <c r="KH45" i="7" s="1"/>
  <c r="JY56" i="7"/>
  <c r="KH56" i="7" s="1"/>
  <c r="JY52" i="7"/>
  <c r="KH52" i="7" s="1"/>
  <c r="JY48" i="7"/>
  <c r="KH48" i="7" s="1"/>
  <c r="JY55" i="7"/>
  <c r="KH55" i="7" s="1"/>
  <c r="JY51" i="7"/>
  <c r="KH51" i="7" s="1"/>
  <c r="JY47" i="7"/>
  <c r="KH47" i="7" s="1"/>
  <c r="JY54" i="7"/>
  <c r="KH54" i="7" s="1"/>
  <c r="JY50" i="7"/>
  <c r="KH50" i="7" s="1"/>
  <c r="JY46" i="7"/>
  <c r="KH46" i="7" s="1"/>
  <c r="JY44" i="7"/>
  <c r="KH44" i="7" s="1"/>
  <c r="JY40" i="7"/>
  <c r="KH40" i="7" s="1"/>
  <c r="JY36" i="7"/>
  <c r="KH36" i="7" s="1"/>
  <c r="JY32" i="7"/>
  <c r="KH32" i="7" s="1"/>
  <c r="JY28" i="7"/>
  <c r="KH28" i="7" s="1"/>
  <c r="JY43" i="7"/>
  <c r="KH43" i="7" s="1"/>
  <c r="JY39" i="7"/>
  <c r="KH39" i="7" s="1"/>
  <c r="JY35" i="7"/>
  <c r="KH35" i="7" s="1"/>
  <c r="JY31" i="7"/>
  <c r="KH31" i="7" s="1"/>
  <c r="JY42" i="7"/>
  <c r="KH42" i="7" s="1"/>
  <c r="JY38" i="7"/>
  <c r="KH38" i="7" s="1"/>
  <c r="JY34" i="7"/>
  <c r="KH34" i="7" s="1"/>
  <c r="JY30" i="7"/>
  <c r="KH30" i="7" s="1"/>
  <c r="JY26" i="7"/>
  <c r="KH26" i="7" s="1"/>
  <c r="JY41" i="7"/>
  <c r="KH41" i="7" s="1"/>
  <c r="JY37" i="7"/>
  <c r="KH37" i="7" s="1"/>
  <c r="JY29" i="7"/>
  <c r="KH29" i="7" s="1"/>
  <c r="JY27" i="7"/>
  <c r="KH27" i="7" s="1"/>
  <c r="JY23" i="7"/>
  <c r="KH23" i="7" s="1"/>
  <c r="JY19" i="7"/>
  <c r="KH19" i="7" s="1"/>
  <c r="JY15" i="7"/>
  <c r="KH15" i="7" s="1"/>
  <c r="JY22" i="7"/>
  <c r="KH22" i="7" s="1"/>
  <c r="JY18" i="7"/>
  <c r="KH18" i="7" s="1"/>
  <c r="JY14" i="7"/>
  <c r="KH14" i="7" s="1"/>
  <c r="JY33" i="7"/>
  <c r="KH33" i="7" s="1"/>
  <c r="JY25" i="7"/>
  <c r="KH25" i="7" s="1"/>
  <c r="JY21" i="7"/>
  <c r="KH21" i="7" s="1"/>
  <c r="JY17" i="7"/>
  <c r="KH17" i="7" s="1"/>
  <c r="JY13" i="7"/>
  <c r="KH13" i="7" s="1"/>
  <c r="JY24" i="7"/>
  <c r="KH24" i="7" s="1"/>
  <c r="JY20" i="7"/>
  <c r="KH20" i="7" s="1"/>
  <c r="JY16" i="7"/>
  <c r="KH16" i="7" s="1"/>
  <c r="JI13" i="7"/>
  <c r="JB111" i="7"/>
  <c r="JB110" i="7"/>
  <c r="JB112" i="7"/>
  <c r="JB109" i="7"/>
  <c r="JB108" i="7"/>
  <c r="JB107" i="7"/>
  <c r="JB106" i="7"/>
  <c r="JB105" i="7"/>
  <c r="JB100" i="7"/>
  <c r="JB99" i="7"/>
  <c r="JB103" i="7"/>
  <c r="JB102" i="7"/>
  <c r="JB98" i="7"/>
  <c r="JB97" i="7"/>
  <c r="JB104" i="7"/>
  <c r="JB101" i="7"/>
  <c r="JB96" i="7"/>
  <c r="JB95" i="7"/>
  <c r="JB94" i="7"/>
  <c r="JB91" i="7"/>
  <c r="JB87" i="7"/>
  <c r="JB90" i="7"/>
  <c r="JB93" i="7"/>
  <c r="JB89" i="7"/>
  <c r="JB82" i="7"/>
  <c r="JB92" i="7"/>
  <c r="JB88" i="7"/>
  <c r="JB85" i="7"/>
  <c r="JB81" i="7"/>
  <c r="JB86" i="7"/>
  <c r="JB84" i="7"/>
  <c r="JB80" i="7"/>
  <c r="JB79" i="7"/>
  <c r="JB75" i="7"/>
  <c r="JB71" i="7"/>
  <c r="JB78" i="7"/>
  <c r="JB74" i="7"/>
  <c r="JB77" i="7"/>
  <c r="JB73" i="7"/>
  <c r="JB83" i="7"/>
  <c r="JB76" i="7"/>
  <c r="JB72" i="7"/>
  <c r="JB70" i="7"/>
  <c r="JB69" i="7"/>
  <c r="JB66" i="7"/>
  <c r="JB62" i="7"/>
  <c r="JB58" i="7"/>
  <c r="JB65" i="7"/>
  <c r="JB61" i="7"/>
  <c r="JB68" i="7"/>
  <c r="JB64" i="7"/>
  <c r="JB60" i="7"/>
  <c r="JB67" i="7"/>
  <c r="JB63" i="7"/>
  <c r="JB59" i="7"/>
  <c r="JB56" i="7"/>
  <c r="JB52" i="7"/>
  <c r="JB48" i="7"/>
  <c r="JB55" i="7"/>
  <c r="JB51" i="7"/>
  <c r="JB47" i="7"/>
  <c r="JB57" i="7"/>
  <c r="JB54" i="7"/>
  <c r="JB50" i="7"/>
  <c r="JB46" i="7"/>
  <c r="JB53" i="7"/>
  <c r="JB49" i="7"/>
  <c r="JB43" i="7"/>
  <c r="JB39" i="7"/>
  <c r="JB35" i="7"/>
  <c r="JB31" i="7"/>
  <c r="JB27" i="7"/>
  <c r="JB45" i="7"/>
  <c r="JB42" i="7"/>
  <c r="JB38" i="7"/>
  <c r="JB34" i="7"/>
  <c r="JB30" i="7"/>
  <c r="JB41" i="7"/>
  <c r="JB37" i="7"/>
  <c r="JB33" i="7"/>
  <c r="JB29" i="7"/>
  <c r="JB44" i="7"/>
  <c r="JB40" i="7"/>
  <c r="JB36" i="7"/>
  <c r="JB32" i="7"/>
  <c r="JB22" i="7"/>
  <c r="JB18" i="7"/>
  <c r="JB14" i="7"/>
  <c r="JB28" i="7"/>
  <c r="JB26" i="7"/>
  <c r="JB25" i="7"/>
  <c r="JB21" i="7"/>
  <c r="JB17" i="7"/>
  <c r="JB13" i="7"/>
  <c r="JB24" i="7"/>
  <c r="JB20" i="7"/>
  <c r="JB16" i="7"/>
  <c r="JB23" i="7"/>
  <c r="JB19" i="7"/>
  <c r="JB15" i="7"/>
  <c r="JB111" i="6"/>
  <c r="JB110" i="6"/>
  <c r="JB109" i="6"/>
  <c r="JB112" i="6"/>
  <c r="JB108" i="6"/>
  <c r="JB104" i="6"/>
  <c r="JB107" i="6"/>
  <c r="JB103" i="6"/>
  <c r="JB99" i="6"/>
  <c r="JB106" i="6"/>
  <c r="JB105" i="6"/>
  <c r="JB102" i="6"/>
  <c r="JB101" i="6"/>
  <c r="JB97" i="6"/>
  <c r="JB96" i="6"/>
  <c r="JB95" i="6"/>
  <c r="JB98" i="6"/>
  <c r="JB94" i="6"/>
  <c r="JB93" i="6"/>
  <c r="JB90" i="6"/>
  <c r="JB100" i="6"/>
  <c r="JB89" i="6"/>
  <c r="JB92" i="6"/>
  <c r="JB88" i="6"/>
  <c r="JB91" i="6"/>
  <c r="JB84" i="6"/>
  <c r="JB80" i="6"/>
  <c r="JB83" i="6"/>
  <c r="JB82" i="6"/>
  <c r="JB85" i="6"/>
  <c r="JB81" i="6"/>
  <c r="JB75" i="6"/>
  <c r="JB71" i="6"/>
  <c r="JB78" i="6"/>
  <c r="JB74" i="6"/>
  <c r="JB70" i="6"/>
  <c r="JB79" i="6"/>
  <c r="JB77" i="6"/>
  <c r="JB73" i="6"/>
  <c r="JB69" i="6"/>
  <c r="JB66" i="6"/>
  <c r="JB62" i="6"/>
  <c r="JB58" i="6"/>
  <c r="JB54" i="6"/>
  <c r="JB86" i="6"/>
  <c r="JB76" i="6"/>
  <c r="JB72" i="6"/>
  <c r="JB65" i="6"/>
  <c r="JB61" i="6"/>
  <c r="JB57" i="6"/>
  <c r="JB87" i="6"/>
  <c r="JB68" i="6"/>
  <c r="JB64" i="6"/>
  <c r="JB60" i="6"/>
  <c r="JB56" i="6"/>
  <c r="JB51" i="6"/>
  <c r="JB47" i="6"/>
  <c r="JB43" i="6"/>
  <c r="JB39" i="6"/>
  <c r="JB53" i="6"/>
  <c r="JB50" i="6"/>
  <c r="JB46" i="6"/>
  <c r="JB42" i="6"/>
  <c r="JB38" i="6"/>
  <c r="JB49" i="6"/>
  <c r="JB45" i="6"/>
  <c r="JB41" i="6"/>
  <c r="JB67" i="6"/>
  <c r="JB63" i="6"/>
  <c r="JB59" i="6"/>
  <c r="JB55" i="6"/>
  <c r="JB52" i="6"/>
  <c r="JB48" i="6"/>
  <c r="JB44" i="6"/>
  <c r="JB36" i="6"/>
  <c r="JB32" i="6"/>
  <c r="JB28" i="6"/>
  <c r="JB24" i="6"/>
  <c r="JB20" i="6"/>
  <c r="JB35" i="6"/>
  <c r="JB31" i="6"/>
  <c r="JB27" i="6"/>
  <c r="JB23" i="6"/>
  <c r="JB34" i="6"/>
  <c r="JB30" i="6"/>
  <c r="JB26" i="6"/>
  <c r="JB33" i="6"/>
  <c r="JB29" i="6"/>
  <c r="JB25" i="6"/>
  <c r="JB22" i="6"/>
  <c r="JB21" i="6"/>
  <c r="JB16" i="6"/>
  <c r="JB40" i="6"/>
  <c r="JB19" i="6"/>
  <c r="JB15" i="6"/>
  <c r="JB37" i="6"/>
  <c r="JB18" i="6"/>
  <c r="JB14" i="6"/>
  <c r="JB13" i="6"/>
  <c r="JB17" i="6"/>
  <c r="JA112" i="6"/>
  <c r="JA111" i="6"/>
  <c r="JA110" i="6"/>
  <c r="JA109" i="6"/>
  <c r="JA107" i="6"/>
  <c r="JA106" i="6"/>
  <c r="JA105" i="6"/>
  <c r="JA104" i="6"/>
  <c r="JA108" i="6"/>
  <c r="JA103" i="6"/>
  <c r="JA100" i="6"/>
  <c r="JA99" i="6"/>
  <c r="JA102" i="6"/>
  <c r="JA101" i="6"/>
  <c r="JA98" i="6"/>
  <c r="JA97" i="6"/>
  <c r="JA93" i="6"/>
  <c r="JA96" i="6"/>
  <c r="JA91" i="6"/>
  <c r="JA87" i="6"/>
  <c r="JA95" i="6"/>
  <c r="JA94" i="6"/>
  <c r="JA90" i="6"/>
  <c r="JA86" i="6"/>
  <c r="JA89" i="6"/>
  <c r="JA85" i="6"/>
  <c r="JA81" i="6"/>
  <c r="JA84" i="6"/>
  <c r="JA80" i="6"/>
  <c r="JA88" i="6"/>
  <c r="JA83" i="6"/>
  <c r="JA79" i="6"/>
  <c r="JA76" i="6"/>
  <c r="JA72" i="6"/>
  <c r="JA68" i="6"/>
  <c r="JA82" i="6"/>
  <c r="JA75" i="6"/>
  <c r="JA71" i="6"/>
  <c r="JA92" i="6"/>
  <c r="JA78" i="6"/>
  <c r="JA74" i="6"/>
  <c r="JA70" i="6"/>
  <c r="JA67" i="6"/>
  <c r="JA63" i="6"/>
  <c r="JA59" i="6"/>
  <c r="JA55" i="6"/>
  <c r="JA66" i="6"/>
  <c r="JA62" i="6"/>
  <c r="JA58" i="6"/>
  <c r="JA77" i="6"/>
  <c r="JA73" i="6"/>
  <c r="JA65" i="6"/>
  <c r="JA61" i="6"/>
  <c r="JA57" i="6"/>
  <c r="JA53" i="6"/>
  <c r="JA69" i="6"/>
  <c r="JA64" i="6"/>
  <c r="JA60" i="6"/>
  <c r="JA56" i="6"/>
  <c r="JA52" i="6"/>
  <c r="JA48" i="6"/>
  <c r="JA44" i="6"/>
  <c r="JA40" i="6"/>
  <c r="JA51" i="6"/>
  <c r="JA47" i="6"/>
  <c r="JA43" i="6"/>
  <c r="JA39" i="6"/>
  <c r="JA54" i="6"/>
  <c r="JA50" i="6"/>
  <c r="JA46" i="6"/>
  <c r="JA42" i="6"/>
  <c r="JA49" i="6"/>
  <c r="JA45" i="6"/>
  <c r="JA41" i="6"/>
  <c r="JA37" i="6"/>
  <c r="JA33" i="6"/>
  <c r="JA29" i="6"/>
  <c r="JA25" i="6"/>
  <c r="JA21" i="6"/>
  <c r="JA38" i="6"/>
  <c r="JA36" i="6"/>
  <c r="JA32" i="6"/>
  <c r="JA28" i="6"/>
  <c r="JA24" i="6"/>
  <c r="JA20" i="6"/>
  <c r="JA35" i="6"/>
  <c r="JA31" i="6"/>
  <c r="JA27" i="6"/>
  <c r="JA34" i="6"/>
  <c r="JA30" i="6"/>
  <c r="JA26" i="6"/>
  <c r="JA23" i="6"/>
  <c r="JA17" i="6"/>
  <c r="JA13" i="6"/>
  <c r="JA22" i="6"/>
  <c r="JA16" i="6"/>
  <c r="JA19" i="6"/>
  <c r="JA15" i="6"/>
  <c r="JA18" i="6"/>
  <c r="JA14" i="6"/>
  <c r="JD112" i="6"/>
  <c r="JK112" i="6" s="1"/>
  <c r="JD109" i="6"/>
  <c r="JK109" i="6" s="1"/>
  <c r="JD111" i="6"/>
  <c r="JK111" i="6" s="1"/>
  <c r="JD108" i="6"/>
  <c r="JK108" i="6" s="1"/>
  <c r="JD110" i="6"/>
  <c r="JK110" i="6" s="1"/>
  <c r="JD107" i="6"/>
  <c r="JK107" i="6" s="1"/>
  <c r="JD103" i="6"/>
  <c r="JK103" i="6" s="1"/>
  <c r="JD102" i="6"/>
  <c r="JK102" i="6" s="1"/>
  <c r="JD106" i="6"/>
  <c r="JK106" i="6" s="1"/>
  <c r="JD105" i="6"/>
  <c r="JK105" i="6" s="1"/>
  <c r="JD101" i="6"/>
  <c r="JK101" i="6" s="1"/>
  <c r="JD100" i="6"/>
  <c r="JK100" i="6" s="1"/>
  <c r="JD99" i="6"/>
  <c r="JK99" i="6" s="1"/>
  <c r="JD96" i="6"/>
  <c r="JK96" i="6" s="1"/>
  <c r="JD95" i="6"/>
  <c r="JK95" i="6" s="1"/>
  <c r="JD104" i="6"/>
  <c r="JK104" i="6" s="1"/>
  <c r="JD98" i="6"/>
  <c r="JK98" i="6" s="1"/>
  <c r="JD94" i="6"/>
  <c r="JK94" i="6" s="1"/>
  <c r="JD89" i="6"/>
  <c r="JK89" i="6" s="1"/>
  <c r="JD92" i="6"/>
  <c r="JK92" i="6" s="1"/>
  <c r="JD88" i="6"/>
  <c r="JK88" i="6" s="1"/>
  <c r="JD97" i="6"/>
  <c r="JK97" i="6" s="1"/>
  <c r="JD91" i="6"/>
  <c r="JK91" i="6" s="1"/>
  <c r="JD87" i="6"/>
  <c r="JK87" i="6" s="1"/>
  <c r="JD90" i="6"/>
  <c r="JK90" i="6" s="1"/>
  <c r="JD83" i="6"/>
  <c r="JK83" i="6" s="1"/>
  <c r="JD79" i="6"/>
  <c r="JK79" i="6" s="1"/>
  <c r="JD82" i="6"/>
  <c r="JK82" i="6" s="1"/>
  <c r="JD86" i="6"/>
  <c r="JK86" i="6" s="1"/>
  <c r="JD85" i="6"/>
  <c r="JK85" i="6" s="1"/>
  <c r="JD81" i="6"/>
  <c r="JK81" i="6" s="1"/>
  <c r="JD93" i="6"/>
  <c r="JK93" i="6" s="1"/>
  <c r="JD78" i="6"/>
  <c r="JK78" i="6" s="1"/>
  <c r="JD74" i="6"/>
  <c r="JK74" i="6" s="1"/>
  <c r="JD70" i="6"/>
  <c r="JK70" i="6" s="1"/>
  <c r="JD84" i="6"/>
  <c r="JK84" i="6" s="1"/>
  <c r="JD80" i="6"/>
  <c r="JK80" i="6" s="1"/>
  <c r="JD77" i="6"/>
  <c r="JK77" i="6" s="1"/>
  <c r="JD73" i="6"/>
  <c r="JK73" i="6" s="1"/>
  <c r="JD76" i="6"/>
  <c r="JK76" i="6" s="1"/>
  <c r="JD72" i="6"/>
  <c r="JK72" i="6" s="1"/>
  <c r="JD68" i="6"/>
  <c r="JK68" i="6" s="1"/>
  <c r="JD65" i="6"/>
  <c r="JK65" i="6" s="1"/>
  <c r="JD61" i="6"/>
  <c r="JK61" i="6" s="1"/>
  <c r="JD57" i="6"/>
  <c r="JK57" i="6" s="1"/>
  <c r="JD53" i="6"/>
  <c r="JK53" i="6" s="1"/>
  <c r="JD64" i="6"/>
  <c r="JK64" i="6" s="1"/>
  <c r="JD60" i="6"/>
  <c r="JK60" i="6" s="1"/>
  <c r="JD56" i="6"/>
  <c r="JK56" i="6" s="1"/>
  <c r="JD75" i="6"/>
  <c r="JK75" i="6" s="1"/>
  <c r="JD71" i="6"/>
  <c r="JK71" i="6" s="1"/>
  <c r="JD69" i="6"/>
  <c r="JK69" i="6" s="1"/>
  <c r="JD67" i="6"/>
  <c r="JK67" i="6" s="1"/>
  <c r="JD63" i="6"/>
  <c r="JK63" i="6" s="1"/>
  <c r="JD59" i="6"/>
  <c r="JK59" i="6" s="1"/>
  <c r="JD55" i="6"/>
  <c r="JK55" i="6" s="1"/>
  <c r="JD66" i="6"/>
  <c r="JK66" i="6" s="1"/>
  <c r="JD62" i="6"/>
  <c r="JK62" i="6" s="1"/>
  <c r="JD58" i="6"/>
  <c r="JK58" i="6" s="1"/>
  <c r="JD50" i="6"/>
  <c r="JK50" i="6" s="1"/>
  <c r="JD46" i="6"/>
  <c r="JK46" i="6" s="1"/>
  <c r="JD42" i="6"/>
  <c r="JK42" i="6" s="1"/>
  <c r="JD54" i="6"/>
  <c r="JK54" i="6" s="1"/>
  <c r="JD49" i="6"/>
  <c r="JK49" i="6" s="1"/>
  <c r="JD45" i="6"/>
  <c r="JK45" i="6" s="1"/>
  <c r="JD41" i="6"/>
  <c r="JK41" i="6" s="1"/>
  <c r="JD52" i="6"/>
  <c r="JK52" i="6" s="1"/>
  <c r="JD48" i="6"/>
  <c r="JK48" i="6" s="1"/>
  <c r="JD44" i="6"/>
  <c r="JK44" i="6" s="1"/>
  <c r="JD38" i="6"/>
  <c r="JK38" i="6" s="1"/>
  <c r="JD35" i="6"/>
  <c r="JK35" i="6" s="1"/>
  <c r="JD31" i="6"/>
  <c r="JK31" i="6" s="1"/>
  <c r="JD27" i="6"/>
  <c r="JK27" i="6" s="1"/>
  <c r="JD23" i="6"/>
  <c r="JK23" i="6" s="1"/>
  <c r="JD34" i="6"/>
  <c r="JK34" i="6" s="1"/>
  <c r="JD30" i="6"/>
  <c r="JK30" i="6" s="1"/>
  <c r="JD26" i="6"/>
  <c r="JK26" i="6" s="1"/>
  <c r="JD22" i="6"/>
  <c r="JK22" i="6" s="1"/>
  <c r="JD51" i="6"/>
  <c r="JK51" i="6" s="1"/>
  <c r="JD47" i="6"/>
  <c r="JK47" i="6" s="1"/>
  <c r="JD43" i="6"/>
  <c r="JK43" i="6" s="1"/>
  <c r="JD40" i="6"/>
  <c r="JK40" i="6" s="1"/>
  <c r="JD37" i="6"/>
  <c r="JK37" i="6" s="1"/>
  <c r="JD33" i="6"/>
  <c r="JK33" i="6" s="1"/>
  <c r="JD29" i="6"/>
  <c r="JK29" i="6" s="1"/>
  <c r="JD25" i="6"/>
  <c r="JK25" i="6" s="1"/>
  <c r="JD19" i="6"/>
  <c r="JK19" i="6" s="1"/>
  <c r="JD15" i="6"/>
  <c r="JK15" i="6" s="1"/>
  <c r="IL13" i="6"/>
  <c r="JD20" i="6"/>
  <c r="JK20" i="6" s="1"/>
  <c r="JD18" i="6"/>
  <c r="JK18" i="6" s="1"/>
  <c r="JD14" i="6"/>
  <c r="JK14" i="6" s="1"/>
  <c r="JD39" i="6"/>
  <c r="JK39" i="6" s="1"/>
  <c r="JD36" i="6"/>
  <c r="JK36" i="6" s="1"/>
  <c r="JD32" i="6"/>
  <c r="JK32" i="6" s="1"/>
  <c r="JD28" i="6"/>
  <c r="JK28" i="6" s="1"/>
  <c r="JD24" i="6"/>
  <c r="JK24" i="6" s="1"/>
  <c r="JD17" i="6"/>
  <c r="JK17" i="6" s="1"/>
  <c r="JD13" i="6"/>
  <c r="JD16" i="6"/>
  <c r="JK16" i="6" s="1"/>
  <c r="JD21" i="6"/>
  <c r="JK21" i="6" s="1"/>
  <c r="JY112" i="6"/>
  <c r="KH112" i="6" s="1"/>
  <c r="JY111" i="6"/>
  <c r="KH111" i="6" s="1"/>
  <c r="JY110" i="6"/>
  <c r="KH110" i="6" s="1"/>
  <c r="JY109" i="6"/>
  <c r="KH109" i="6" s="1"/>
  <c r="JY107" i="6"/>
  <c r="KH107" i="6" s="1"/>
  <c r="JY108" i="6"/>
  <c r="KH108" i="6" s="1"/>
  <c r="JY105" i="6"/>
  <c r="KH105" i="6" s="1"/>
  <c r="JY104" i="6"/>
  <c r="KH104" i="6" s="1"/>
  <c r="JY103" i="6"/>
  <c r="KH103" i="6" s="1"/>
  <c r="JY100" i="6"/>
  <c r="KH100" i="6" s="1"/>
  <c r="JY106" i="6"/>
  <c r="KH106" i="6" s="1"/>
  <c r="JY102" i="6"/>
  <c r="KH102" i="6" s="1"/>
  <c r="JY99" i="6"/>
  <c r="KH99" i="6" s="1"/>
  <c r="JY98" i="6"/>
  <c r="KH98" i="6" s="1"/>
  <c r="JY101" i="6"/>
  <c r="KH101" i="6" s="1"/>
  <c r="JY97" i="6"/>
  <c r="KH97" i="6" s="1"/>
  <c r="JY93" i="6"/>
  <c r="KH93" i="6" s="1"/>
  <c r="JY96" i="6"/>
  <c r="KH96" i="6" s="1"/>
  <c r="JY91" i="6"/>
  <c r="KH91" i="6" s="1"/>
  <c r="JY87" i="6"/>
  <c r="KH87" i="6" s="1"/>
  <c r="JY90" i="6"/>
  <c r="KH90" i="6" s="1"/>
  <c r="JY86" i="6"/>
  <c r="KH86" i="6" s="1"/>
  <c r="JY95" i="6"/>
  <c r="KH95" i="6" s="1"/>
  <c r="JY89" i="6"/>
  <c r="KH89" i="6" s="1"/>
  <c r="JY85" i="6"/>
  <c r="KH85" i="6" s="1"/>
  <c r="JY92" i="6"/>
  <c r="KH92" i="6" s="1"/>
  <c r="JY81" i="6"/>
  <c r="KH81" i="6" s="1"/>
  <c r="JY84" i="6"/>
  <c r="KH84" i="6" s="1"/>
  <c r="JY80" i="6"/>
  <c r="KH80" i="6" s="1"/>
  <c r="JY94" i="6"/>
  <c r="KH94" i="6" s="1"/>
  <c r="JY83" i="6"/>
  <c r="KH83" i="6" s="1"/>
  <c r="JY79" i="6"/>
  <c r="KH79" i="6" s="1"/>
  <c r="JY76" i="6"/>
  <c r="KH76" i="6" s="1"/>
  <c r="JY72" i="6"/>
  <c r="KH72" i="6" s="1"/>
  <c r="JY68" i="6"/>
  <c r="KH68" i="6" s="1"/>
  <c r="JY88" i="6"/>
  <c r="KH88" i="6" s="1"/>
  <c r="JY78" i="6"/>
  <c r="KH78" i="6" s="1"/>
  <c r="JY75" i="6"/>
  <c r="KH75" i="6" s="1"/>
  <c r="JY71" i="6"/>
  <c r="KH71" i="6" s="1"/>
  <c r="JY82" i="6"/>
  <c r="KH82" i="6" s="1"/>
  <c r="JY74" i="6"/>
  <c r="KH74" i="6" s="1"/>
  <c r="JY70" i="6"/>
  <c r="KH70" i="6" s="1"/>
  <c r="JY67" i="6"/>
  <c r="KH67" i="6" s="1"/>
  <c r="JY63" i="6"/>
  <c r="KH63" i="6" s="1"/>
  <c r="JY59" i="6"/>
  <c r="KH59" i="6" s="1"/>
  <c r="JY55" i="6"/>
  <c r="KH55" i="6" s="1"/>
  <c r="JY69" i="6"/>
  <c r="KH69" i="6" s="1"/>
  <c r="JY66" i="6"/>
  <c r="KH66" i="6" s="1"/>
  <c r="JY62" i="6"/>
  <c r="KH62" i="6" s="1"/>
  <c r="JY58" i="6"/>
  <c r="KH58" i="6" s="1"/>
  <c r="JY65" i="6"/>
  <c r="KH65" i="6" s="1"/>
  <c r="JY61" i="6"/>
  <c r="KH61" i="6" s="1"/>
  <c r="JY57" i="6"/>
  <c r="KH57" i="6" s="1"/>
  <c r="JY53" i="6"/>
  <c r="KH53" i="6" s="1"/>
  <c r="JY54" i="6"/>
  <c r="KH54" i="6" s="1"/>
  <c r="JY52" i="6"/>
  <c r="KH52" i="6" s="1"/>
  <c r="JY48" i="6"/>
  <c r="KH48" i="6" s="1"/>
  <c r="JY44" i="6"/>
  <c r="KH44" i="6" s="1"/>
  <c r="JY40" i="6"/>
  <c r="KH40" i="6" s="1"/>
  <c r="JY77" i="6"/>
  <c r="KH77" i="6" s="1"/>
  <c r="JY64" i="6"/>
  <c r="KH64" i="6" s="1"/>
  <c r="JY60" i="6"/>
  <c r="KH60" i="6" s="1"/>
  <c r="JY56" i="6"/>
  <c r="KH56" i="6" s="1"/>
  <c r="JY51" i="6"/>
  <c r="KH51" i="6" s="1"/>
  <c r="JY47" i="6"/>
  <c r="KH47" i="6" s="1"/>
  <c r="JY43" i="6"/>
  <c r="KH43" i="6" s="1"/>
  <c r="JY39" i="6"/>
  <c r="KH39" i="6" s="1"/>
  <c r="JY50" i="6"/>
  <c r="KH50" i="6" s="1"/>
  <c r="JY46" i="6"/>
  <c r="KH46" i="6" s="1"/>
  <c r="JY42" i="6"/>
  <c r="KH42" i="6" s="1"/>
  <c r="JY38" i="6"/>
  <c r="KH38" i="6" s="1"/>
  <c r="JY37" i="6"/>
  <c r="KH37" i="6" s="1"/>
  <c r="JY33" i="6"/>
  <c r="KH33" i="6" s="1"/>
  <c r="JY29" i="6"/>
  <c r="KH29" i="6" s="1"/>
  <c r="JY25" i="6"/>
  <c r="KH25" i="6" s="1"/>
  <c r="JY21" i="6"/>
  <c r="KH21" i="6" s="1"/>
  <c r="JY73" i="6"/>
  <c r="KH73" i="6" s="1"/>
  <c r="JY49" i="6"/>
  <c r="KH49" i="6" s="1"/>
  <c r="JY45" i="6"/>
  <c r="KH45" i="6" s="1"/>
  <c r="JY41" i="6"/>
  <c r="KH41" i="6" s="1"/>
  <c r="JY36" i="6"/>
  <c r="KH36" i="6" s="1"/>
  <c r="JY32" i="6"/>
  <c r="KH32" i="6" s="1"/>
  <c r="JY28" i="6"/>
  <c r="KH28" i="6" s="1"/>
  <c r="JY24" i="6"/>
  <c r="KH24" i="6" s="1"/>
  <c r="JY20" i="6"/>
  <c r="KH20" i="6" s="1"/>
  <c r="JY35" i="6"/>
  <c r="KH35" i="6" s="1"/>
  <c r="JY31" i="6"/>
  <c r="KH31" i="6" s="1"/>
  <c r="JY27" i="6"/>
  <c r="KH27" i="6" s="1"/>
  <c r="JY17" i="6"/>
  <c r="KH17" i="6" s="1"/>
  <c r="JY13" i="6"/>
  <c r="KH13" i="6" s="1"/>
  <c r="JY34" i="6"/>
  <c r="KH34" i="6" s="1"/>
  <c r="JY30" i="6"/>
  <c r="KH30" i="6" s="1"/>
  <c r="JY26" i="6"/>
  <c r="KH26" i="6" s="1"/>
  <c r="JY16" i="6"/>
  <c r="KH16" i="6" s="1"/>
  <c r="JI13" i="6"/>
  <c r="JY23" i="6"/>
  <c r="KH23" i="6" s="1"/>
  <c r="JY19" i="6"/>
  <c r="KH19" i="6" s="1"/>
  <c r="JY15" i="6"/>
  <c r="KH15" i="6" s="1"/>
  <c r="JY18" i="6"/>
  <c r="KH18" i="6" s="1"/>
  <c r="JY22" i="6"/>
  <c r="KH22" i="6" s="1"/>
  <c r="JY14" i="6"/>
  <c r="KH14" i="6" s="1"/>
  <c r="KD112" i="6"/>
  <c r="KK112" i="6" s="1"/>
  <c r="KD111" i="6"/>
  <c r="KK111" i="6" s="1"/>
  <c r="KD110" i="6"/>
  <c r="KK110" i="6" s="1"/>
  <c r="KD109" i="6"/>
  <c r="KK109" i="6" s="1"/>
  <c r="KD107" i="6"/>
  <c r="KK107" i="6" s="1"/>
  <c r="KD106" i="6"/>
  <c r="KK106" i="6" s="1"/>
  <c r="KD105" i="6"/>
  <c r="KK105" i="6" s="1"/>
  <c r="KD104" i="6"/>
  <c r="KK104" i="6" s="1"/>
  <c r="KD103" i="6"/>
  <c r="KK103" i="6" s="1"/>
  <c r="KD108" i="6"/>
  <c r="KK108" i="6" s="1"/>
  <c r="KD100" i="6"/>
  <c r="KK100" i="6" s="1"/>
  <c r="KD99" i="6"/>
  <c r="KK99" i="6" s="1"/>
  <c r="KD102" i="6"/>
  <c r="KK102" i="6" s="1"/>
  <c r="KD101" i="6"/>
  <c r="KK101" i="6" s="1"/>
  <c r="KD98" i="6"/>
  <c r="KK98" i="6" s="1"/>
  <c r="KD97" i="6"/>
  <c r="KK97" i="6" s="1"/>
  <c r="KD93" i="6"/>
  <c r="KK93" i="6" s="1"/>
  <c r="KD96" i="6"/>
  <c r="KK96" i="6" s="1"/>
  <c r="KD91" i="6"/>
  <c r="KK91" i="6" s="1"/>
  <c r="KD87" i="6"/>
  <c r="KK87" i="6" s="1"/>
  <c r="KD95" i="6"/>
  <c r="KK95" i="6" s="1"/>
  <c r="KD94" i="6"/>
  <c r="KK94" i="6" s="1"/>
  <c r="KD90" i="6"/>
  <c r="KK90" i="6" s="1"/>
  <c r="KD86" i="6"/>
  <c r="KK86" i="6" s="1"/>
  <c r="KD89" i="6"/>
  <c r="KK89" i="6" s="1"/>
  <c r="KD85" i="6"/>
  <c r="KK85" i="6" s="1"/>
  <c r="KD81" i="6"/>
  <c r="KK81" i="6" s="1"/>
  <c r="KD84" i="6"/>
  <c r="KK84" i="6" s="1"/>
  <c r="KD80" i="6"/>
  <c r="KK80" i="6" s="1"/>
  <c r="KD88" i="6"/>
  <c r="KK88" i="6" s="1"/>
  <c r="KD83" i="6"/>
  <c r="KK83" i="6" s="1"/>
  <c r="KD79" i="6"/>
  <c r="KK79" i="6" s="1"/>
  <c r="KD92" i="6"/>
  <c r="KK92" i="6" s="1"/>
  <c r="KD76" i="6"/>
  <c r="KK76" i="6" s="1"/>
  <c r="KD72" i="6"/>
  <c r="KK72" i="6" s="1"/>
  <c r="KD68" i="6"/>
  <c r="KK68" i="6" s="1"/>
  <c r="KD82" i="6"/>
  <c r="KK82" i="6" s="1"/>
  <c r="KD75" i="6"/>
  <c r="KK75" i="6" s="1"/>
  <c r="KD71" i="6"/>
  <c r="KK71" i="6" s="1"/>
  <c r="KD74" i="6"/>
  <c r="KK74" i="6" s="1"/>
  <c r="KD70" i="6"/>
  <c r="KK70" i="6" s="1"/>
  <c r="KD67" i="6"/>
  <c r="KK67" i="6" s="1"/>
  <c r="KD63" i="6"/>
  <c r="KK63" i="6" s="1"/>
  <c r="KD59" i="6"/>
  <c r="KK59" i="6" s="1"/>
  <c r="KD55" i="6"/>
  <c r="KK55" i="6" s="1"/>
  <c r="KD78" i="6"/>
  <c r="KK78" i="6" s="1"/>
  <c r="KD66" i="6"/>
  <c r="KK66" i="6" s="1"/>
  <c r="KD62" i="6"/>
  <c r="KK62" i="6" s="1"/>
  <c r="KD58" i="6"/>
  <c r="KK58" i="6" s="1"/>
  <c r="KD77" i="6"/>
  <c r="KK77" i="6" s="1"/>
  <c r="KD73" i="6"/>
  <c r="KK73" i="6" s="1"/>
  <c r="KD65" i="6"/>
  <c r="KK65" i="6" s="1"/>
  <c r="KD61" i="6"/>
  <c r="KK61" i="6" s="1"/>
  <c r="KD57" i="6"/>
  <c r="KK57" i="6" s="1"/>
  <c r="KD53" i="6"/>
  <c r="KK53" i="6" s="1"/>
  <c r="KD64" i="6"/>
  <c r="KK64" i="6" s="1"/>
  <c r="KD60" i="6"/>
  <c r="KK60" i="6" s="1"/>
  <c r="KD56" i="6"/>
  <c r="KK56" i="6" s="1"/>
  <c r="KD52" i="6"/>
  <c r="KK52" i="6" s="1"/>
  <c r="KD48" i="6"/>
  <c r="KK48" i="6" s="1"/>
  <c r="KD44" i="6"/>
  <c r="KK44" i="6" s="1"/>
  <c r="KD40" i="6"/>
  <c r="KK40" i="6" s="1"/>
  <c r="KD69" i="6"/>
  <c r="KK69" i="6" s="1"/>
  <c r="KD51" i="6"/>
  <c r="KK51" i="6" s="1"/>
  <c r="KD47" i="6"/>
  <c r="KK47" i="6" s="1"/>
  <c r="KD43" i="6"/>
  <c r="KK43" i="6" s="1"/>
  <c r="KD39" i="6"/>
  <c r="KK39" i="6" s="1"/>
  <c r="KD54" i="6"/>
  <c r="KK54" i="6" s="1"/>
  <c r="KD50" i="6"/>
  <c r="KK50" i="6" s="1"/>
  <c r="KD46" i="6"/>
  <c r="KK46" i="6" s="1"/>
  <c r="KD42" i="6"/>
  <c r="KK42" i="6" s="1"/>
  <c r="KD49" i="6"/>
  <c r="KK49" i="6" s="1"/>
  <c r="KD45" i="6"/>
  <c r="KK45" i="6" s="1"/>
  <c r="KD41" i="6"/>
  <c r="KK41" i="6" s="1"/>
  <c r="KD37" i="6"/>
  <c r="KK37" i="6" s="1"/>
  <c r="KD33" i="6"/>
  <c r="KK33" i="6" s="1"/>
  <c r="KD29" i="6"/>
  <c r="KK29" i="6" s="1"/>
  <c r="KD25" i="6"/>
  <c r="KK25" i="6" s="1"/>
  <c r="KD21" i="6"/>
  <c r="KK21" i="6" s="1"/>
  <c r="KD38" i="6"/>
  <c r="KK38" i="6" s="1"/>
  <c r="KD36" i="6"/>
  <c r="KK36" i="6" s="1"/>
  <c r="KD32" i="6"/>
  <c r="KK32" i="6" s="1"/>
  <c r="KD28" i="6"/>
  <c r="KK28" i="6" s="1"/>
  <c r="KD24" i="6"/>
  <c r="KK24" i="6" s="1"/>
  <c r="KD20" i="6"/>
  <c r="KK20" i="6" s="1"/>
  <c r="KD35" i="6"/>
  <c r="KK35" i="6" s="1"/>
  <c r="KD31" i="6"/>
  <c r="KK31" i="6" s="1"/>
  <c r="KD27" i="6"/>
  <c r="KK27" i="6" s="1"/>
  <c r="KD34" i="6"/>
  <c r="KK34" i="6" s="1"/>
  <c r="KD30" i="6"/>
  <c r="KK30" i="6" s="1"/>
  <c r="KD26" i="6"/>
  <c r="KK26" i="6" s="1"/>
  <c r="KD23" i="6"/>
  <c r="KK23" i="6" s="1"/>
  <c r="KD17" i="6"/>
  <c r="KK17" i="6" s="1"/>
  <c r="KD13" i="6"/>
  <c r="KK13" i="6" s="1"/>
  <c r="KD22" i="6"/>
  <c r="KK22" i="6" s="1"/>
  <c r="KD16" i="6"/>
  <c r="KK16" i="6" s="1"/>
  <c r="KD19" i="6"/>
  <c r="KK19" i="6" s="1"/>
  <c r="KD15" i="6"/>
  <c r="KK15" i="6" s="1"/>
  <c r="JL13" i="6"/>
  <c r="KD18" i="6"/>
  <c r="KK18" i="6" s="1"/>
  <c r="KD14" i="6"/>
  <c r="KK14" i="6" s="1"/>
  <c r="JB14" i="5"/>
  <c r="JB15" i="5"/>
  <c r="JB16" i="5"/>
  <c r="JB20" i="5"/>
  <c r="JB17" i="5"/>
  <c r="JB21" i="5"/>
  <c r="JB18" i="5"/>
  <c r="JB23" i="5"/>
  <c r="JB19" i="5"/>
  <c r="JB22" i="5"/>
  <c r="JB27" i="5"/>
  <c r="JB31" i="5"/>
  <c r="JB24" i="5"/>
  <c r="JB28" i="5"/>
  <c r="JB32" i="5"/>
  <c r="JB34" i="5"/>
  <c r="JB25" i="5"/>
  <c r="JB26" i="5"/>
  <c r="JB29" i="5"/>
  <c r="JB35" i="5"/>
  <c r="JB36" i="5"/>
  <c r="JB38" i="5"/>
  <c r="JB42" i="5"/>
  <c r="JB30" i="5"/>
  <c r="JB39" i="5"/>
  <c r="JB43" i="5"/>
  <c r="JB45" i="5"/>
  <c r="JB49" i="5"/>
  <c r="JB33" i="5"/>
  <c r="JB41" i="5"/>
  <c r="JB46" i="5"/>
  <c r="JB50" i="5"/>
  <c r="JB37" i="5"/>
  <c r="JB40" i="5"/>
  <c r="JB51" i="5"/>
  <c r="JB54" i="5"/>
  <c r="JB58" i="5"/>
  <c r="JB44" i="5"/>
  <c r="JB52" i="5"/>
  <c r="JB55" i="5"/>
  <c r="JB56" i="5"/>
  <c r="JB59" i="5"/>
  <c r="JB60" i="5"/>
  <c r="JB64" i="5"/>
  <c r="JB68" i="5"/>
  <c r="JB72" i="5"/>
  <c r="JB61" i="5"/>
  <c r="JB65" i="5"/>
  <c r="JB47" i="5"/>
  <c r="JB48" i="5"/>
  <c r="JB53" i="5"/>
  <c r="JB57" i="5"/>
  <c r="JB62" i="5"/>
  <c r="JB66" i="5"/>
  <c r="JB70" i="5"/>
  <c r="JB74" i="5"/>
  <c r="JB69" i="5"/>
  <c r="JB73" i="5"/>
  <c r="JB75" i="5"/>
  <c r="JB79" i="5"/>
  <c r="JB83" i="5"/>
  <c r="JB87" i="5"/>
  <c r="JB76" i="5"/>
  <c r="JB80" i="5"/>
  <c r="JB84" i="5"/>
  <c r="JB88" i="5"/>
  <c r="JB67" i="5"/>
  <c r="JB71" i="5"/>
  <c r="JB77" i="5"/>
  <c r="JB81" i="5"/>
  <c r="JB85" i="5"/>
  <c r="JB63" i="5"/>
  <c r="JB86" i="5"/>
  <c r="JB92" i="5"/>
  <c r="JB96" i="5"/>
  <c r="JB100" i="5"/>
  <c r="JB104" i="5"/>
  <c r="JB78" i="5"/>
  <c r="JB89" i="5"/>
  <c r="JB90" i="5"/>
  <c r="JB94" i="5"/>
  <c r="JB98" i="5"/>
  <c r="JB82" i="5"/>
  <c r="JB95" i="5"/>
  <c r="JB99" i="5"/>
  <c r="JB101" i="5"/>
  <c r="JB91" i="5"/>
  <c r="JB93" i="5"/>
  <c r="JB107" i="5"/>
  <c r="JB111" i="5"/>
  <c r="JB108" i="5"/>
  <c r="JB112" i="5"/>
  <c r="JB110" i="5"/>
  <c r="JB97" i="5"/>
  <c r="JB105" i="5"/>
  <c r="JB109" i="5"/>
  <c r="JB102" i="5"/>
  <c r="JB103" i="5"/>
  <c r="JB106" i="5"/>
  <c r="JZ13" i="5"/>
  <c r="JZ14" i="5"/>
  <c r="JZ16" i="5"/>
  <c r="JZ20" i="5"/>
  <c r="JZ17" i="5"/>
  <c r="JZ19" i="5"/>
  <c r="JZ23" i="5"/>
  <c r="JZ27" i="5"/>
  <c r="JZ31" i="5"/>
  <c r="JZ28" i="5"/>
  <c r="JZ32" i="5"/>
  <c r="JZ24" i="5"/>
  <c r="JZ25" i="5"/>
  <c r="JZ29" i="5"/>
  <c r="JZ34" i="5"/>
  <c r="JZ15" i="5"/>
  <c r="JZ18" i="5"/>
  <c r="JZ21" i="5"/>
  <c r="JZ22" i="5"/>
  <c r="JZ30" i="5"/>
  <c r="JZ35" i="5"/>
  <c r="JZ33" i="5"/>
  <c r="JZ38" i="5"/>
  <c r="JZ39" i="5"/>
  <c r="JZ43" i="5"/>
  <c r="JZ26" i="5"/>
  <c r="JZ37" i="5"/>
  <c r="JZ45" i="5"/>
  <c r="JZ49" i="5"/>
  <c r="JZ40" i="5"/>
  <c r="JZ42" i="5"/>
  <c r="JZ46" i="5"/>
  <c r="JZ50" i="5"/>
  <c r="JZ36" i="5"/>
  <c r="JZ41" i="5"/>
  <c r="JZ44" i="5"/>
  <c r="JZ48" i="5"/>
  <c r="JZ54" i="5"/>
  <c r="JZ58" i="5"/>
  <c r="JZ47" i="5"/>
  <c r="JZ55" i="5"/>
  <c r="JZ51" i="5"/>
  <c r="JZ52" i="5"/>
  <c r="JZ53" i="5"/>
  <c r="JZ57" i="5"/>
  <c r="JZ60" i="5"/>
  <c r="JZ64" i="5"/>
  <c r="JZ68" i="5"/>
  <c r="JZ72" i="5"/>
  <c r="JZ61" i="5"/>
  <c r="JZ65" i="5"/>
  <c r="JZ59" i="5"/>
  <c r="JZ62" i="5"/>
  <c r="JZ66" i="5"/>
  <c r="JZ70" i="5"/>
  <c r="JZ74" i="5"/>
  <c r="JZ56" i="5"/>
  <c r="JZ75" i="5"/>
  <c r="JZ79" i="5"/>
  <c r="JZ83" i="5"/>
  <c r="JZ87" i="5"/>
  <c r="JZ67" i="5"/>
  <c r="JZ71" i="5"/>
  <c r="JZ76" i="5"/>
  <c r="JZ80" i="5"/>
  <c r="JZ84" i="5"/>
  <c r="JZ88" i="5"/>
  <c r="JZ77" i="5"/>
  <c r="JZ81" i="5"/>
  <c r="JZ85" i="5"/>
  <c r="JZ69" i="5"/>
  <c r="JZ86" i="5"/>
  <c r="JZ92" i="5"/>
  <c r="JZ96" i="5"/>
  <c r="JZ100" i="5"/>
  <c r="JZ78" i="5"/>
  <c r="JZ89" i="5"/>
  <c r="JZ90" i="5"/>
  <c r="JZ94" i="5"/>
  <c r="JZ98" i="5"/>
  <c r="JZ63" i="5"/>
  <c r="JZ73" i="5"/>
  <c r="JZ82" i="5"/>
  <c r="JZ95" i="5"/>
  <c r="JZ99" i="5"/>
  <c r="JZ101" i="5"/>
  <c r="JZ93" i="5"/>
  <c r="JZ97" i="5"/>
  <c r="JZ91" i="5"/>
  <c r="JZ102" i="5"/>
  <c r="JZ103" i="5"/>
  <c r="JZ107" i="5"/>
  <c r="JZ111" i="5"/>
  <c r="JZ106" i="5"/>
  <c r="JZ110" i="5"/>
  <c r="JZ104" i="5"/>
  <c r="JZ108" i="5"/>
  <c r="JZ112" i="5"/>
  <c r="JZ105" i="5"/>
  <c r="JZ109" i="5"/>
  <c r="KD14" i="5"/>
  <c r="KK14" i="5" s="1"/>
  <c r="KD15" i="5"/>
  <c r="KK15" i="5" s="1"/>
  <c r="KD16" i="5"/>
  <c r="KK16" i="5" s="1"/>
  <c r="KD17" i="5"/>
  <c r="KK17" i="5" s="1"/>
  <c r="KD21" i="5"/>
  <c r="KK21" i="5" s="1"/>
  <c r="KD18" i="5"/>
  <c r="KK18" i="5" s="1"/>
  <c r="KD24" i="5"/>
  <c r="KK24" i="5" s="1"/>
  <c r="KD19" i="5"/>
  <c r="KK19" i="5" s="1"/>
  <c r="KD23" i="5"/>
  <c r="KK23" i="5" s="1"/>
  <c r="KD28" i="5"/>
  <c r="KK28" i="5" s="1"/>
  <c r="KD32" i="5"/>
  <c r="KK32" i="5" s="1"/>
  <c r="KD25" i="5"/>
  <c r="KK25" i="5" s="1"/>
  <c r="KD29" i="5"/>
  <c r="KK29" i="5" s="1"/>
  <c r="KD26" i="5"/>
  <c r="KK26" i="5" s="1"/>
  <c r="KD35" i="5"/>
  <c r="KK35" i="5" s="1"/>
  <c r="KD36" i="5"/>
  <c r="KK36" i="5" s="1"/>
  <c r="KD20" i="5"/>
  <c r="KK20" i="5" s="1"/>
  <c r="KD22" i="5"/>
  <c r="KK22" i="5" s="1"/>
  <c r="KD27" i="5"/>
  <c r="KK27" i="5" s="1"/>
  <c r="KD39" i="5"/>
  <c r="KK39" i="5" s="1"/>
  <c r="KD33" i="5"/>
  <c r="KK33" i="5" s="1"/>
  <c r="KD40" i="5"/>
  <c r="KK40" i="5" s="1"/>
  <c r="KD30" i="5"/>
  <c r="KK30" i="5" s="1"/>
  <c r="KD31" i="5"/>
  <c r="KK31" i="5" s="1"/>
  <c r="KD41" i="5"/>
  <c r="KK41" i="5" s="1"/>
  <c r="KD46" i="5"/>
  <c r="KK46" i="5" s="1"/>
  <c r="KD50" i="5"/>
  <c r="KK50" i="5" s="1"/>
  <c r="KD37" i="5"/>
  <c r="KK37" i="5" s="1"/>
  <c r="KD47" i="5"/>
  <c r="KK47" i="5" s="1"/>
  <c r="KD51" i="5"/>
  <c r="KK51" i="5" s="1"/>
  <c r="KD38" i="5"/>
  <c r="KK38" i="5" s="1"/>
  <c r="KD42" i="5"/>
  <c r="KK42" i="5" s="1"/>
  <c r="KD43" i="5"/>
  <c r="KK43" i="5" s="1"/>
  <c r="KD44" i="5"/>
  <c r="KK44" i="5" s="1"/>
  <c r="KD45" i="5"/>
  <c r="KK45" i="5" s="1"/>
  <c r="KD52" i="5"/>
  <c r="KK52" i="5" s="1"/>
  <c r="KD55" i="5"/>
  <c r="KK55" i="5" s="1"/>
  <c r="KD59" i="5"/>
  <c r="KK59" i="5" s="1"/>
  <c r="KD48" i="5"/>
  <c r="KK48" i="5" s="1"/>
  <c r="KD56" i="5"/>
  <c r="KK56" i="5" s="1"/>
  <c r="KD61" i="5"/>
  <c r="KK61" i="5" s="1"/>
  <c r="KD65" i="5"/>
  <c r="KK65" i="5" s="1"/>
  <c r="KD69" i="5"/>
  <c r="KK69" i="5" s="1"/>
  <c r="KD73" i="5"/>
  <c r="KK73" i="5" s="1"/>
  <c r="KD34" i="5"/>
  <c r="KK34" i="5" s="1"/>
  <c r="KD53" i="5"/>
  <c r="KK53" i="5" s="1"/>
  <c r="KD57" i="5"/>
  <c r="KK57" i="5" s="1"/>
  <c r="KD62" i="5"/>
  <c r="KK62" i="5" s="1"/>
  <c r="KD49" i="5"/>
  <c r="KK49" i="5" s="1"/>
  <c r="KD54" i="5"/>
  <c r="KK54" i="5" s="1"/>
  <c r="KD58" i="5"/>
  <c r="KK58" i="5" s="1"/>
  <c r="KD63" i="5"/>
  <c r="KK63" i="5" s="1"/>
  <c r="KD67" i="5"/>
  <c r="KK67" i="5" s="1"/>
  <c r="KD71" i="5"/>
  <c r="KK71" i="5" s="1"/>
  <c r="KD68" i="5"/>
  <c r="KK68" i="5" s="1"/>
  <c r="KD72" i="5"/>
  <c r="KK72" i="5" s="1"/>
  <c r="KD76" i="5"/>
  <c r="KK76" i="5" s="1"/>
  <c r="KD80" i="5"/>
  <c r="KK80" i="5" s="1"/>
  <c r="KD84" i="5"/>
  <c r="KK84" i="5" s="1"/>
  <c r="KD88" i="5"/>
  <c r="KK88" i="5" s="1"/>
  <c r="KD77" i="5"/>
  <c r="KK77" i="5" s="1"/>
  <c r="KD81" i="5"/>
  <c r="KK81" i="5" s="1"/>
  <c r="KD85" i="5"/>
  <c r="KK85" i="5" s="1"/>
  <c r="KD66" i="5"/>
  <c r="KK66" i="5" s="1"/>
  <c r="KD70" i="5"/>
  <c r="KK70" i="5" s="1"/>
  <c r="KD74" i="5"/>
  <c r="KK74" i="5" s="1"/>
  <c r="KD78" i="5"/>
  <c r="KK78" i="5" s="1"/>
  <c r="KD82" i="5"/>
  <c r="KK82" i="5" s="1"/>
  <c r="KD86" i="5"/>
  <c r="KK86" i="5" s="1"/>
  <c r="KD75" i="5"/>
  <c r="KK75" i="5" s="1"/>
  <c r="KD83" i="5"/>
  <c r="KK83" i="5" s="1"/>
  <c r="KD89" i="5"/>
  <c r="KK89" i="5" s="1"/>
  <c r="KD93" i="5"/>
  <c r="KK93" i="5" s="1"/>
  <c r="KD97" i="5"/>
  <c r="KK97" i="5" s="1"/>
  <c r="KD101" i="5"/>
  <c r="KK101" i="5" s="1"/>
  <c r="KD64" i="5"/>
  <c r="KK64" i="5" s="1"/>
  <c r="KD90" i="5"/>
  <c r="KK90" i="5" s="1"/>
  <c r="KD79" i="5"/>
  <c r="KK79" i="5" s="1"/>
  <c r="KD87" i="5"/>
  <c r="KK87" i="5" s="1"/>
  <c r="KD91" i="5"/>
  <c r="KK91" i="5" s="1"/>
  <c r="KD95" i="5"/>
  <c r="KK95" i="5" s="1"/>
  <c r="KD99" i="5"/>
  <c r="KK99" i="5" s="1"/>
  <c r="KD60" i="5"/>
  <c r="KK60" i="5" s="1"/>
  <c r="KD94" i="5"/>
  <c r="KK94" i="5" s="1"/>
  <c r="KD98" i="5"/>
  <c r="KK98" i="5" s="1"/>
  <c r="KD92" i="5"/>
  <c r="KK92" i="5" s="1"/>
  <c r="KD96" i="5"/>
  <c r="KK96" i="5" s="1"/>
  <c r="KD104" i="5"/>
  <c r="KK104" i="5" s="1"/>
  <c r="KD108" i="5"/>
  <c r="KK108" i="5" s="1"/>
  <c r="KD112" i="5"/>
  <c r="KK112" i="5" s="1"/>
  <c r="KD100" i="5"/>
  <c r="KK100" i="5" s="1"/>
  <c r="KD105" i="5"/>
  <c r="KK105" i="5" s="1"/>
  <c r="KD109" i="5"/>
  <c r="KK109" i="5" s="1"/>
  <c r="KD111" i="5"/>
  <c r="KK111" i="5" s="1"/>
  <c r="KD102" i="5"/>
  <c r="KK102" i="5" s="1"/>
  <c r="KD103" i="5"/>
  <c r="KK103" i="5" s="1"/>
  <c r="KD106" i="5"/>
  <c r="KK106" i="5" s="1"/>
  <c r="KD110" i="5"/>
  <c r="KK110" i="5" s="1"/>
  <c r="KD107" i="5"/>
  <c r="KK107" i="5" s="1"/>
  <c r="KC15" i="5"/>
  <c r="KJ15" i="5" s="1"/>
  <c r="KC14" i="5"/>
  <c r="KJ14" i="5" s="1"/>
  <c r="KC18" i="5"/>
  <c r="KJ18" i="5" s="1"/>
  <c r="KC19" i="5"/>
  <c r="KJ19" i="5" s="1"/>
  <c r="KC16" i="5"/>
  <c r="KJ16" i="5" s="1"/>
  <c r="KC20" i="5"/>
  <c r="KJ20" i="5" s="1"/>
  <c r="KC21" i="5"/>
  <c r="KJ21" i="5" s="1"/>
  <c r="KC22" i="5"/>
  <c r="KJ22" i="5" s="1"/>
  <c r="KC17" i="5"/>
  <c r="KJ17" i="5" s="1"/>
  <c r="KC25" i="5"/>
  <c r="KJ25" i="5" s="1"/>
  <c r="KC29" i="5"/>
  <c r="KJ29" i="5" s="1"/>
  <c r="KC24" i="5"/>
  <c r="KJ24" i="5" s="1"/>
  <c r="KC26" i="5"/>
  <c r="KJ26" i="5" s="1"/>
  <c r="KC30" i="5"/>
  <c r="KJ30" i="5" s="1"/>
  <c r="KC28" i="5"/>
  <c r="KJ28" i="5" s="1"/>
  <c r="KC32" i="5"/>
  <c r="KJ32" i="5" s="1"/>
  <c r="KC27" i="5"/>
  <c r="KJ27" i="5" s="1"/>
  <c r="KC33" i="5"/>
  <c r="KJ33" i="5" s="1"/>
  <c r="KC36" i="5"/>
  <c r="KJ36" i="5" s="1"/>
  <c r="KC40" i="5"/>
  <c r="KJ40" i="5" s="1"/>
  <c r="KC31" i="5"/>
  <c r="KJ31" i="5" s="1"/>
  <c r="KC34" i="5"/>
  <c r="KJ34" i="5" s="1"/>
  <c r="KC37" i="5"/>
  <c r="KJ37" i="5" s="1"/>
  <c r="KC41" i="5"/>
  <c r="KJ41" i="5" s="1"/>
  <c r="KC47" i="5"/>
  <c r="KJ47" i="5" s="1"/>
  <c r="KC51" i="5"/>
  <c r="KJ51" i="5" s="1"/>
  <c r="KC23" i="5"/>
  <c r="KJ23" i="5" s="1"/>
  <c r="KC35" i="5"/>
  <c r="KJ35" i="5" s="1"/>
  <c r="KC38" i="5"/>
  <c r="KJ38" i="5" s="1"/>
  <c r="KC39" i="5"/>
  <c r="KJ39" i="5" s="1"/>
  <c r="KC44" i="5"/>
  <c r="KJ44" i="5" s="1"/>
  <c r="KC48" i="5"/>
  <c r="KJ48" i="5" s="1"/>
  <c r="KC52" i="5"/>
  <c r="KJ52" i="5" s="1"/>
  <c r="KC42" i="5"/>
  <c r="KJ42" i="5" s="1"/>
  <c r="KC43" i="5"/>
  <c r="KJ43" i="5" s="1"/>
  <c r="KC45" i="5"/>
  <c r="KJ45" i="5" s="1"/>
  <c r="KC50" i="5"/>
  <c r="KJ50" i="5" s="1"/>
  <c r="KC46" i="5"/>
  <c r="KJ46" i="5" s="1"/>
  <c r="KC56" i="5"/>
  <c r="KJ56" i="5" s="1"/>
  <c r="KC49" i="5"/>
  <c r="KJ49" i="5" s="1"/>
  <c r="KC53" i="5"/>
  <c r="KJ53" i="5" s="1"/>
  <c r="KC57" i="5"/>
  <c r="KJ57" i="5" s="1"/>
  <c r="KC59" i="5"/>
  <c r="KJ59" i="5" s="1"/>
  <c r="KC62" i="5"/>
  <c r="KJ62" i="5" s="1"/>
  <c r="KC66" i="5"/>
  <c r="KJ66" i="5" s="1"/>
  <c r="KC70" i="5"/>
  <c r="KJ70" i="5" s="1"/>
  <c r="KC74" i="5"/>
  <c r="KJ74" i="5" s="1"/>
  <c r="KC54" i="5"/>
  <c r="KJ54" i="5" s="1"/>
  <c r="KC58" i="5"/>
  <c r="KJ58" i="5" s="1"/>
  <c r="KC63" i="5"/>
  <c r="KJ63" i="5" s="1"/>
  <c r="KC60" i="5"/>
  <c r="KJ60" i="5" s="1"/>
  <c r="KC64" i="5"/>
  <c r="KJ64" i="5" s="1"/>
  <c r="KC68" i="5"/>
  <c r="KJ68" i="5" s="1"/>
  <c r="KC72" i="5"/>
  <c r="KJ72" i="5" s="1"/>
  <c r="KC61" i="5"/>
  <c r="KJ61" i="5" s="1"/>
  <c r="KC65" i="5"/>
  <c r="KJ65" i="5" s="1"/>
  <c r="KC69" i="5"/>
  <c r="KJ69" i="5" s="1"/>
  <c r="KC73" i="5"/>
  <c r="KJ73" i="5" s="1"/>
  <c r="KC77" i="5"/>
  <c r="KJ77" i="5" s="1"/>
  <c r="KC81" i="5"/>
  <c r="KJ81" i="5" s="1"/>
  <c r="KC85" i="5"/>
  <c r="KJ85" i="5" s="1"/>
  <c r="KC78" i="5"/>
  <c r="KJ78" i="5" s="1"/>
  <c r="KC82" i="5"/>
  <c r="KJ82" i="5" s="1"/>
  <c r="KC86" i="5"/>
  <c r="KJ86" i="5" s="1"/>
  <c r="KC55" i="5"/>
  <c r="KJ55" i="5" s="1"/>
  <c r="KC67" i="5"/>
  <c r="KJ67" i="5" s="1"/>
  <c r="KC71" i="5"/>
  <c r="KJ71" i="5" s="1"/>
  <c r="KC75" i="5"/>
  <c r="KJ75" i="5" s="1"/>
  <c r="KC79" i="5"/>
  <c r="KJ79" i="5" s="1"/>
  <c r="KC83" i="5"/>
  <c r="KJ83" i="5" s="1"/>
  <c r="KC90" i="5"/>
  <c r="KJ90" i="5" s="1"/>
  <c r="KC94" i="5"/>
  <c r="KJ94" i="5" s="1"/>
  <c r="KC98" i="5"/>
  <c r="KJ98" i="5" s="1"/>
  <c r="KC102" i="5"/>
  <c r="KJ102" i="5" s="1"/>
  <c r="KC80" i="5"/>
  <c r="KJ80" i="5" s="1"/>
  <c r="KC87" i="5"/>
  <c r="KJ87" i="5" s="1"/>
  <c r="KC88" i="5"/>
  <c r="KJ88" i="5" s="1"/>
  <c r="KC91" i="5"/>
  <c r="KJ91" i="5" s="1"/>
  <c r="KC92" i="5"/>
  <c r="KJ92" i="5" s="1"/>
  <c r="KC96" i="5"/>
  <c r="KJ96" i="5" s="1"/>
  <c r="KC100" i="5"/>
  <c r="KJ100" i="5" s="1"/>
  <c r="KC76" i="5"/>
  <c r="KJ76" i="5" s="1"/>
  <c r="KC84" i="5"/>
  <c r="KJ84" i="5" s="1"/>
  <c r="KC89" i="5"/>
  <c r="KJ89" i="5" s="1"/>
  <c r="KC95" i="5"/>
  <c r="KJ95" i="5" s="1"/>
  <c r="KC99" i="5"/>
  <c r="KJ99" i="5" s="1"/>
  <c r="KC101" i="5"/>
  <c r="KJ101" i="5" s="1"/>
  <c r="KC93" i="5"/>
  <c r="KJ93" i="5" s="1"/>
  <c r="KC105" i="5"/>
  <c r="KJ105" i="5" s="1"/>
  <c r="KC109" i="5"/>
  <c r="KJ109" i="5" s="1"/>
  <c r="KC108" i="5"/>
  <c r="KJ108" i="5" s="1"/>
  <c r="KC112" i="5"/>
  <c r="KJ112" i="5" s="1"/>
  <c r="KC103" i="5"/>
  <c r="KJ103" i="5" s="1"/>
  <c r="KC106" i="5"/>
  <c r="KJ106" i="5" s="1"/>
  <c r="KC110" i="5"/>
  <c r="KJ110" i="5" s="1"/>
  <c r="KC97" i="5"/>
  <c r="KJ97" i="5" s="1"/>
  <c r="KC107" i="5"/>
  <c r="KJ107" i="5" s="1"/>
  <c r="KC111" i="5"/>
  <c r="KJ111" i="5" s="1"/>
  <c r="KC104" i="5"/>
  <c r="KJ104" i="5" s="1"/>
  <c r="KD13" i="5"/>
  <c r="KK13" i="5" s="1"/>
  <c r="JL13" i="5"/>
  <c r="KC13" i="5"/>
  <c r="KJ13" i="5" s="1"/>
  <c r="JK13" i="5"/>
  <c r="JB13" i="5"/>
  <c r="IM13" i="4"/>
  <c r="JE15" i="4"/>
  <c r="JL15" i="4" s="1"/>
  <c r="JE14" i="4"/>
  <c r="JL14" i="4" s="1"/>
  <c r="JE16" i="4"/>
  <c r="JL16" i="4" s="1"/>
  <c r="JE17" i="4"/>
  <c r="JL17" i="4" s="1"/>
  <c r="JE18" i="4"/>
  <c r="JL18" i="4" s="1"/>
  <c r="JE22" i="4"/>
  <c r="JL22" i="4" s="1"/>
  <c r="JE19" i="4"/>
  <c r="JL19" i="4" s="1"/>
  <c r="JE23" i="4"/>
  <c r="JL23" i="4" s="1"/>
  <c r="JE20" i="4"/>
  <c r="JL20" i="4" s="1"/>
  <c r="JE21" i="4"/>
  <c r="JL21" i="4" s="1"/>
  <c r="JE24" i="4"/>
  <c r="JL24" i="4" s="1"/>
  <c r="JE25" i="4"/>
  <c r="JL25" i="4" s="1"/>
  <c r="JE26" i="4"/>
  <c r="JL26" i="4" s="1"/>
  <c r="JE29" i="4"/>
  <c r="JL29" i="4" s="1"/>
  <c r="JE28" i="4"/>
  <c r="JL28" i="4" s="1"/>
  <c r="JE30" i="4"/>
  <c r="JL30" i="4" s="1"/>
  <c r="JE27" i="4"/>
  <c r="JL27" i="4" s="1"/>
  <c r="JE34" i="4"/>
  <c r="JL34" i="4" s="1"/>
  <c r="JE38" i="4"/>
  <c r="JL38" i="4" s="1"/>
  <c r="JE35" i="4"/>
  <c r="JL35" i="4" s="1"/>
  <c r="JE41" i="4"/>
  <c r="JL41" i="4" s="1"/>
  <c r="JE31" i="4"/>
  <c r="JL31" i="4" s="1"/>
  <c r="JE32" i="4"/>
  <c r="JL32" i="4" s="1"/>
  <c r="JE33" i="4"/>
  <c r="JL33" i="4" s="1"/>
  <c r="JE36" i="4"/>
  <c r="JL36" i="4" s="1"/>
  <c r="JE37" i="4"/>
  <c r="JL37" i="4" s="1"/>
  <c r="JE42" i="4"/>
  <c r="JL42" i="4" s="1"/>
  <c r="JE43" i="4"/>
  <c r="JL43" i="4" s="1"/>
  <c r="JE48" i="4"/>
  <c r="JL48" i="4" s="1"/>
  <c r="JE40" i="4"/>
  <c r="JL40" i="4" s="1"/>
  <c r="JE45" i="4"/>
  <c r="JL45" i="4" s="1"/>
  <c r="JE49" i="4"/>
  <c r="JL49" i="4" s="1"/>
  <c r="JE39" i="4"/>
  <c r="JL39" i="4" s="1"/>
  <c r="JE44" i="4"/>
  <c r="JL44" i="4" s="1"/>
  <c r="JE46" i="4"/>
  <c r="JL46" i="4" s="1"/>
  <c r="JE50" i="4"/>
  <c r="JL50" i="4" s="1"/>
  <c r="JE51" i="4"/>
  <c r="JL51" i="4" s="1"/>
  <c r="JE53" i="4"/>
  <c r="JL53" i="4" s="1"/>
  <c r="JE57" i="4"/>
  <c r="JL57" i="4" s="1"/>
  <c r="JE61" i="4"/>
  <c r="JL61" i="4" s="1"/>
  <c r="JE65" i="4"/>
  <c r="JL65" i="4" s="1"/>
  <c r="JE69" i="4"/>
  <c r="JL69" i="4" s="1"/>
  <c r="JE54" i="4"/>
  <c r="JL54" i="4" s="1"/>
  <c r="JE58" i="4"/>
  <c r="JL58" i="4" s="1"/>
  <c r="JE55" i="4"/>
  <c r="JL55" i="4" s="1"/>
  <c r="JE59" i="4"/>
  <c r="JL59" i="4" s="1"/>
  <c r="JE63" i="4"/>
  <c r="JL63" i="4" s="1"/>
  <c r="JE67" i="4"/>
  <c r="JL67" i="4" s="1"/>
  <c r="JE72" i="4"/>
  <c r="JL72" i="4" s="1"/>
  <c r="JE76" i="4"/>
  <c r="JL76" i="4" s="1"/>
  <c r="JE80" i="4"/>
  <c r="JL80" i="4" s="1"/>
  <c r="JE47" i="4"/>
  <c r="JL47" i="4" s="1"/>
  <c r="JE62" i="4"/>
  <c r="JL62" i="4" s="1"/>
  <c r="JE66" i="4"/>
  <c r="JL66" i="4" s="1"/>
  <c r="JE56" i="4"/>
  <c r="JL56" i="4" s="1"/>
  <c r="JE60" i="4"/>
  <c r="JL60" i="4" s="1"/>
  <c r="JE70" i="4"/>
  <c r="JL70" i="4" s="1"/>
  <c r="JE74" i="4"/>
  <c r="JL74" i="4" s="1"/>
  <c r="JE78" i="4"/>
  <c r="JL78" i="4" s="1"/>
  <c r="JE82" i="4"/>
  <c r="JL82" i="4" s="1"/>
  <c r="JE73" i="4"/>
  <c r="JL73" i="4" s="1"/>
  <c r="JE77" i="4"/>
  <c r="JL77" i="4" s="1"/>
  <c r="JE81" i="4"/>
  <c r="JL81" i="4" s="1"/>
  <c r="JE85" i="4"/>
  <c r="JL85" i="4" s="1"/>
  <c r="JE89" i="4"/>
  <c r="JL89" i="4" s="1"/>
  <c r="JE93" i="4"/>
  <c r="JL93" i="4" s="1"/>
  <c r="JE97" i="4"/>
  <c r="JL97" i="4" s="1"/>
  <c r="JE101" i="4"/>
  <c r="JL101" i="4" s="1"/>
  <c r="JE105" i="4"/>
  <c r="JL105" i="4" s="1"/>
  <c r="JE109" i="4"/>
  <c r="JL109" i="4" s="1"/>
  <c r="JE98" i="4"/>
  <c r="JL98" i="4" s="1"/>
  <c r="JE64" i="4"/>
  <c r="JL64" i="4" s="1"/>
  <c r="JE86" i="4"/>
  <c r="JL86" i="4" s="1"/>
  <c r="JE90" i="4"/>
  <c r="JL90" i="4" s="1"/>
  <c r="JE94" i="4"/>
  <c r="JL94" i="4" s="1"/>
  <c r="JE68" i="4"/>
  <c r="JL68" i="4" s="1"/>
  <c r="JE71" i="4"/>
  <c r="JL71" i="4" s="1"/>
  <c r="JE75" i="4"/>
  <c r="JL75" i="4" s="1"/>
  <c r="JE79" i="4"/>
  <c r="JL79" i="4" s="1"/>
  <c r="JE83" i="4"/>
  <c r="JL83" i="4" s="1"/>
  <c r="JE87" i="4"/>
  <c r="JL87" i="4" s="1"/>
  <c r="JE91" i="4"/>
  <c r="JL91" i="4" s="1"/>
  <c r="JE95" i="4"/>
  <c r="JL95" i="4" s="1"/>
  <c r="JE99" i="4"/>
  <c r="JL99" i="4" s="1"/>
  <c r="JE103" i="4"/>
  <c r="JL103" i="4" s="1"/>
  <c r="JE107" i="4"/>
  <c r="JL107" i="4" s="1"/>
  <c r="JE111" i="4"/>
  <c r="JL111" i="4" s="1"/>
  <c r="JE52" i="4"/>
  <c r="JL52" i="4" s="1"/>
  <c r="JE102" i="4"/>
  <c r="JL102" i="4" s="1"/>
  <c r="JE106" i="4"/>
  <c r="JL106" i="4" s="1"/>
  <c r="JE84" i="4"/>
  <c r="JL84" i="4" s="1"/>
  <c r="JE88" i="4"/>
  <c r="JL88" i="4" s="1"/>
  <c r="JE92" i="4"/>
  <c r="JL92" i="4" s="1"/>
  <c r="JE100" i="4"/>
  <c r="JL100" i="4" s="1"/>
  <c r="JE104" i="4"/>
  <c r="JL104" i="4" s="1"/>
  <c r="JE96" i="4"/>
  <c r="JL96" i="4" s="1"/>
  <c r="JE108" i="4"/>
  <c r="JL108" i="4" s="1"/>
  <c r="JE112" i="4"/>
  <c r="JL112" i="4" s="1"/>
  <c r="JE13" i="4"/>
  <c r="JE110" i="4"/>
  <c r="JL110" i="4" s="1"/>
  <c r="JB14" i="4"/>
  <c r="JB15" i="4"/>
  <c r="JB17" i="4"/>
  <c r="JB18" i="4"/>
  <c r="JB19" i="4"/>
  <c r="JB16" i="4"/>
  <c r="JB20" i="4"/>
  <c r="JB21" i="4"/>
  <c r="JB22" i="4"/>
  <c r="JB26" i="4"/>
  <c r="JB23" i="4"/>
  <c r="JB27" i="4"/>
  <c r="JB24" i="4"/>
  <c r="JB25" i="4"/>
  <c r="JB31" i="4"/>
  <c r="JB28" i="4"/>
  <c r="JB32" i="4"/>
  <c r="JB36" i="4"/>
  <c r="JB30" i="4"/>
  <c r="JB33" i="4"/>
  <c r="JB37" i="4"/>
  <c r="JB29" i="4"/>
  <c r="JB35" i="4"/>
  <c r="JB43" i="4"/>
  <c r="JB40" i="4"/>
  <c r="JB44" i="4"/>
  <c r="JB38" i="4"/>
  <c r="JB41" i="4"/>
  <c r="JB42" i="4"/>
  <c r="JB46" i="4"/>
  <c r="JB50" i="4"/>
  <c r="JB39" i="4"/>
  <c r="JB47" i="4"/>
  <c r="JB51" i="4"/>
  <c r="JB34" i="4"/>
  <c r="JB48" i="4"/>
  <c r="JB55" i="4"/>
  <c r="JB59" i="4"/>
  <c r="JB63" i="4"/>
  <c r="JB67" i="4"/>
  <c r="JB49" i="4"/>
  <c r="JB52" i="4"/>
  <c r="JB56" i="4"/>
  <c r="JB60" i="4"/>
  <c r="JB53" i="4"/>
  <c r="JB57" i="4"/>
  <c r="JB61" i="4"/>
  <c r="JB65" i="4"/>
  <c r="JB69" i="4"/>
  <c r="JB45" i="4"/>
  <c r="JB54" i="4"/>
  <c r="JB62" i="4"/>
  <c r="JB66" i="4"/>
  <c r="JB70" i="4"/>
  <c r="JB74" i="4"/>
  <c r="JB78" i="4"/>
  <c r="JB82" i="4"/>
  <c r="JB58" i="4"/>
  <c r="JB64" i="4"/>
  <c r="JB68" i="4"/>
  <c r="JB72" i="4"/>
  <c r="JB76" i="4"/>
  <c r="JB80" i="4"/>
  <c r="JB83" i="4"/>
  <c r="JB87" i="4"/>
  <c r="JB91" i="4"/>
  <c r="JB95" i="4"/>
  <c r="JB99" i="4"/>
  <c r="JB103" i="4"/>
  <c r="JB107" i="4"/>
  <c r="JB111" i="4"/>
  <c r="JB96" i="4"/>
  <c r="JB71" i="4"/>
  <c r="JB75" i="4"/>
  <c r="JB79" i="4"/>
  <c r="JB84" i="4"/>
  <c r="JB88" i="4"/>
  <c r="JB92" i="4"/>
  <c r="JB85" i="4"/>
  <c r="JB89" i="4"/>
  <c r="JB93" i="4"/>
  <c r="JB97" i="4"/>
  <c r="JB101" i="4"/>
  <c r="JB105" i="4"/>
  <c r="JB109" i="4"/>
  <c r="JB77" i="4"/>
  <c r="JB81" i="4"/>
  <c r="JB86" i="4"/>
  <c r="JB90" i="4"/>
  <c r="JB98" i="4"/>
  <c r="JB100" i="4"/>
  <c r="JB73" i="4"/>
  <c r="JB94" i="4"/>
  <c r="JB108" i="4"/>
  <c r="JB112" i="4"/>
  <c r="JB104" i="4"/>
  <c r="JB106" i="4"/>
  <c r="JB102" i="4"/>
  <c r="JB110" i="4"/>
  <c r="JB13" i="4"/>
  <c r="JD14" i="4"/>
  <c r="JK14" i="4" s="1"/>
  <c r="JD16" i="4"/>
  <c r="JK16" i="4" s="1"/>
  <c r="JD17" i="4"/>
  <c r="JK17" i="4" s="1"/>
  <c r="JD18" i="4"/>
  <c r="JK18" i="4" s="1"/>
  <c r="JD15" i="4"/>
  <c r="JK15" i="4" s="1"/>
  <c r="JD19" i="4"/>
  <c r="JK19" i="4" s="1"/>
  <c r="JD23" i="4"/>
  <c r="JK23" i="4" s="1"/>
  <c r="JD20" i="4"/>
  <c r="JK20" i="4" s="1"/>
  <c r="JD21" i="4"/>
  <c r="JK21" i="4" s="1"/>
  <c r="JD25" i="4"/>
  <c r="JK25" i="4" s="1"/>
  <c r="JD26" i="4"/>
  <c r="JK26" i="4" s="1"/>
  <c r="JD27" i="4"/>
  <c r="JK27" i="4" s="1"/>
  <c r="JD28" i="4"/>
  <c r="JK28" i="4" s="1"/>
  <c r="JD30" i="4"/>
  <c r="JK30" i="4" s="1"/>
  <c r="JD22" i="4"/>
  <c r="JK22" i="4" s="1"/>
  <c r="JD31" i="4"/>
  <c r="JK31" i="4" s="1"/>
  <c r="JD29" i="4"/>
  <c r="JK29" i="4" s="1"/>
  <c r="JD35" i="4"/>
  <c r="JK35" i="4" s="1"/>
  <c r="JD39" i="4"/>
  <c r="JK39" i="4" s="1"/>
  <c r="JD32" i="4"/>
  <c r="JK32" i="4" s="1"/>
  <c r="JD36" i="4"/>
  <c r="JK36" i="4" s="1"/>
  <c r="JD33" i="4"/>
  <c r="JK33" i="4" s="1"/>
  <c r="JD37" i="4"/>
  <c r="JK37" i="4" s="1"/>
  <c r="JD42" i="4"/>
  <c r="JK42" i="4" s="1"/>
  <c r="JD43" i="4"/>
  <c r="JK43" i="4" s="1"/>
  <c r="JD24" i="4"/>
  <c r="JK24" i="4" s="1"/>
  <c r="JD40" i="4"/>
  <c r="JK40" i="4" s="1"/>
  <c r="JD45" i="4"/>
  <c r="JK45" i="4" s="1"/>
  <c r="JD49" i="4"/>
  <c r="JK49" i="4" s="1"/>
  <c r="JD38" i="4"/>
  <c r="JK38" i="4" s="1"/>
  <c r="JD41" i="4"/>
  <c r="JK41" i="4" s="1"/>
  <c r="JD44" i="4"/>
  <c r="JK44" i="4" s="1"/>
  <c r="JD46" i="4"/>
  <c r="JK46" i="4" s="1"/>
  <c r="JD50" i="4"/>
  <c r="JK50" i="4" s="1"/>
  <c r="JD47" i="4"/>
  <c r="JK47" i="4" s="1"/>
  <c r="JD34" i="4"/>
  <c r="JK34" i="4" s="1"/>
  <c r="JD54" i="4"/>
  <c r="JK54" i="4" s="1"/>
  <c r="JD58" i="4"/>
  <c r="JK58" i="4" s="1"/>
  <c r="JD62" i="4"/>
  <c r="JK62" i="4" s="1"/>
  <c r="JD66" i="4"/>
  <c r="JK66" i="4" s="1"/>
  <c r="JD55" i="4"/>
  <c r="JK55" i="4" s="1"/>
  <c r="JD59" i="4"/>
  <c r="JK59" i="4" s="1"/>
  <c r="JD48" i="4"/>
  <c r="JK48" i="4" s="1"/>
  <c r="JD52" i="4"/>
  <c r="JK52" i="4" s="1"/>
  <c r="JD56" i="4"/>
  <c r="JK56" i="4" s="1"/>
  <c r="JD60" i="4"/>
  <c r="JK60" i="4" s="1"/>
  <c r="JD64" i="4"/>
  <c r="JK64" i="4" s="1"/>
  <c r="JD68" i="4"/>
  <c r="JK68" i="4" s="1"/>
  <c r="JD51" i="4"/>
  <c r="JK51" i="4" s="1"/>
  <c r="JD73" i="4"/>
  <c r="JK73" i="4" s="1"/>
  <c r="JD77" i="4"/>
  <c r="JK77" i="4" s="1"/>
  <c r="JD81" i="4"/>
  <c r="JK81" i="4" s="1"/>
  <c r="JD61" i="4"/>
  <c r="JK61" i="4" s="1"/>
  <c r="JD65" i="4"/>
  <c r="JK65" i="4" s="1"/>
  <c r="JD53" i="4"/>
  <c r="JK53" i="4" s="1"/>
  <c r="JD57" i="4"/>
  <c r="JK57" i="4" s="1"/>
  <c r="JD71" i="4"/>
  <c r="JK71" i="4" s="1"/>
  <c r="JD75" i="4"/>
  <c r="JK75" i="4" s="1"/>
  <c r="JD79" i="4"/>
  <c r="JK79" i="4" s="1"/>
  <c r="JD67" i="4"/>
  <c r="JK67" i="4" s="1"/>
  <c r="JD69" i="4"/>
  <c r="JK69" i="4" s="1"/>
  <c r="JD72" i="4"/>
  <c r="JK72" i="4" s="1"/>
  <c r="JD76" i="4"/>
  <c r="JK76" i="4" s="1"/>
  <c r="JD80" i="4"/>
  <c r="JK80" i="4" s="1"/>
  <c r="JD86" i="4"/>
  <c r="JK86" i="4" s="1"/>
  <c r="JD90" i="4"/>
  <c r="JK90" i="4" s="1"/>
  <c r="JD94" i="4"/>
  <c r="JK94" i="4" s="1"/>
  <c r="JD98" i="4"/>
  <c r="JK98" i="4" s="1"/>
  <c r="JD102" i="4"/>
  <c r="JK102" i="4" s="1"/>
  <c r="JD106" i="4"/>
  <c r="JK106" i="4" s="1"/>
  <c r="JD110" i="4"/>
  <c r="JK110" i="4" s="1"/>
  <c r="JD63" i="4"/>
  <c r="JK63" i="4" s="1"/>
  <c r="JD83" i="4"/>
  <c r="JK83" i="4" s="1"/>
  <c r="JD87" i="4"/>
  <c r="JK87" i="4" s="1"/>
  <c r="JD91" i="4"/>
  <c r="JK91" i="4" s="1"/>
  <c r="JD95" i="4"/>
  <c r="JK95" i="4" s="1"/>
  <c r="JD70" i="4"/>
  <c r="JK70" i="4" s="1"/>
  <c r="JD74" i="4"/>
  <c r="JK74" i="4" s="1"/>
  <c r="JD78" i="4"/>
  <c r="JK78" i="4" s="1"/>
  <c r="JD82" i="4"/>
  <c r="JK82" i="4" s="1"/>
  <c r="JD84" i="4"/>
  <c r="JK84" i="4" s="1"/>
  <c r="JD88" i="4"/>
  <c r="JK88" i="4" s="1"/>
  <c r="JD92" i="4"/>
  <c r="JK92" i="4" s="1"/>
  <c r="JD96" i="4"/>
  <c r="JK96" i="4" s="1"/>
  <c r="JD100" i="4"/>
  <c r="JK100" i="4" s="1"/>
  <c r="JD104" i="4"/>
  <c r="JK104" i="4" s="1"/>
  <c r="JD108" i="4"/>
  <c r="JK108" i="4" s="1"/>
  <c r="JD112" i="4"/>
  <c r="JK112" i="4" s="1"/>
  <c r="JD13" i="4"/>
  <c r="IL13" i="4"/>
  <c r="JD101" i="4"/>
  <c r="JK101" i="4" s="1"/>
  <c r="JD105" i="4"/>
  <c r="JK105" i="4" s="1"/>
  <c r="JD97" i="4"/>
  <c r="JK97" i="4" s="1"/>
  <c r="JD99" i="4"/>
  <c r="JK99" i="4" s="1"/>
  <c r="JD103" i="4"/>
  <c r="JK103" i="4" s="1"/>
  <c r="JD107" i="4"/>
  <c r="JK107" i="4" s="1"/>
  <c r="JD85" i="4"/>
  <c r="JK85" i="4" s="1"/>
  <c r="JD93" i="4"/>
  <c r="JK93" i="4" s="1"/>
  <c r="JD89" i="4"/>
  <c r="JK89" i="4" s="1"/>
  <c r="JD111" i="4"/>
  <c r="JK111" i="4" s="1"/>
  <c r="JD109" i="4"/>
  <c r="JK109" i="4" s="1"/>
  <c r="JI13" i="4"/>
  <c r="JY14" i="4"/>
  <c r="KH14" i="4" s="1"/>
  <c r="JY15" i="4"/>
  <c r="KH15" i="4" s="1"/>
  <c r="JY16" i="4"/>
  <c r="KH16" i="4" s="1"/>
  <c r="JY17" i="4"/>
  <c r="KH17" i="4" s="1"/>
  <c r="JY19" i="4"/>
  <c r="KH19" i="4" s="1"/>
  <c r="JY21" i="4"/>
  <c r="KH21" i="4" s="1"/>
  <c r="JY22" i="4"/>
  <c r="KH22" i="4" s="1"/>
  <c r="JY18" i="4"/>
  <c r="KH18" i="4" s="1"/>
  <c r="JY23" i="4"/>
  <c r="KH23" i="4" s="1"/>
  <c r="JY27" i="4"/>
  <c r="KH27" i="4" s="1"/>
  <c r="JY20" i="4"/>
  <c r="KH20" i="4" s="1"/>
  <c r="JY24" i="4"/>
  <c r="KH24" i="4" s="1"/>
  <c r="JY28" i="4"/>
  <c r="KH28" i="4" s="1"/>
  <c r="JY25" i="4"/>
  <c r="KH25" i="4" s="1"/>
  <c r="JY26" i="4"/>
  <c r="KH26" i="4" s="1"/>
  <c r="JY29" i="4"/>
  <c r="KH29" i="4" s="1"/>
  <c r="JY33" i="4"/>
  <c r="KH33" i="4" s="1"/>
  <c r="JY37" i="4"/>
  <c r="KH37" i="4" s="1"/>
  <c r="JY34" i="4"/>
  <c r="KH34" i="4" s="1"/>
  <c r="JY38" i="4"/>
  <c r="KH38" i="4" s="1"/>
  <c r="JY31" i="4"/>
  <c r="KH31" i="4" s="1"/>
  <c r="JY40" i="4"/>
  <c r="KH40" i="4" s="1"/>
  <c r="JY30" i="4"/>
  <c r="KH30" i="4" s="1"/>
  <c r="JY35" i="4"/>
  <c r="KH35" i="4" s="1"/>
  <c r="JY41" i="4"/>
  <c r="KH41" i="4" s="1"/>
  <c r="JY47" i="4"/>
  <c r="KH47" i="4" s="1"/>
  <c r="JY51" i="4"/>
  <c r="KH51" i="4" s="1"/>
  <c r="JY36" i="4"/>
  <c r="KH36" i="4" s="1"/>
  <c r="JY42" i="4"/>
  <c r="KH42" i="4" s="1"/>
  <c r="JY43" i="4"/>
  <c r="KH43" i="4" s="1"/>
  <c r="JY44" i="4"/>
  <c r="KH44" i="4" s="1"/>
  <c r="JY48" i="4"/>
  <c r="KH48" i="4" s="1"/>
  <c r="JY39" i="4"/>
  <c r="KH39" i="4" s="1"/>
  <c r="JY45" i="4"/>
  <c r="KH45" i="4" s="1"/>
  <c r="JY49" i="4"/>
  <c r="KH49" i="4" s="1"/>
  <c r="JY32" i="4"/>
  <c r="KH32" i="4" s="1"/>
  <c r="JY52" i="4"/>
  <c r="KH52" i="4" s="1"/>
  <c r="JY56" i="4"/>
  <c r="KH56" i="4" s="1"/>
  <c r="JY60" i="4"/>
  <c r="KH60" i="4" s="1"/>
  <c r="JY64" i="4"/>
  <c r="KH64" i="4" s="1"/>
  <c r="JY68" i="4"/>
  <c r="KH68" i="4" s="1"/>
  <c r="JY50" i="4"/>
  <c r="KH50" i="4" s="1"/>
  <c r="JY53" i="4"/>
  <c r="KH53" i="4" s="1"/>
  <c r="JY57" i="4"/>
  <c r="KH57" i="4" s="1"/>
  <c r="JY54" i="4"/>
  <c r="KH54" i="4" s="1"/>
  <c r="JY58" i="4"/>
  <c r="KH58" i="4" s="1"/>
  <c r="JY62" i="4"/>
  <c r="KH62" i="4" s="1"/>
  <c r="JY66" i="4"/>
  <c r="KH66" i="4" s="1"/>
  <c r="JY55" i="4"/>
  <c r="KH55" i="4" s="1"/>
  <c r="JY59" i="4"/>
  <c r="KH59" i="4" s="1"/>
  <c r="JY63" i="4"/>
  <c r="KH63" i="4" s="1"/>
  <c r="JY67" i="4"/>
  <c r="KH67" i="4" s="1"/>
  <c r="JY71" i="4"/>
  <c r="KH71" i="4" s="1"/>
  <c r="JY75" i="4"/>
  <c r="KH75" i="4" s="1"/>
  <c r="JY79" i="4"/>
  <c r="KH79" i="4" s="1"/>
  <c r="JY61" i="4"/>
  <c r="KH61" i="4" s="1"/>
  <c r="JY65" i="4"/>
  <c r="KH65" i="4" s="1"/>
  <c r="JY69" i="4"/>
  <c r="KH69" i="4" s="1"/>
  <c r="JY73" i="4"/>
  <c r="KH73" i="4" s="1"/>
  <c r="JY77" i="4"/>
  <c r="KH77" i="4" s="1"/>
  <c r="JY81" i="4"/>
  <c r="KH81" i="4" s="1"/>
  <c r="JY84" i="4"/>
  <c r="KH84" i="4" s="1"/>
  <c r="JY88" i="4"/>
  <c r="KH88" i="4" s="1"/>
  <c r="JY92" i="4"/>
  <c r="KH92" i="4" s="1"/>
  <c r="JY96" i="4"/>
  <c r="KH96" i="4" s="1"/>
  <c r="JY100" i="4"/>
  <c r="KH100" i="4" s="1"/>
  <c r="JY104" i="4"/>
  <c r="KH104" i="4" s="1"/>
  <c r="JY108" i="4"/>
  <c r="KH108" i="4" s="1"/>
  <c r="JY112" i="4"/>
  <c r="KH112" i="4" s="1"/>
  <c r="JY93" i="4"/>
  <c r="KH93" i="4" s="1"/>
  <c r="JY97" i="4"/>
  <c r="KH97" i="4" s="1"/>
  <c r="JY72" i="4"/>
  <c r="KH72" i="4" s="1"/>
  <c r="JY76" i="4"/>
  <c r="KH76" i="4" s="1"/>
  <c r="JY80" i="4"/>
  <c r="KH80" i="4" s="1"/>
  <c r="JY85" i="4"/>
  <c r="KH85" i="4" s="1"/>
  <c r="JY89" i="4"/>
  <c r="KH89" i="4" s="1"/>
  <c r="JY46" i="4"/>
  <c r="KH46" i="4" s="1"/>
  <c r="JY86" i="4"/>
  <c r="KH86" i="4" s="1"/>
  <c r="JY90" i="4"/>
  <c r="KH90" i="4" s="1"/>
  <c r="JY94" i="4"/>
  <c r="KH94" i="4" s="1"/>
  <c r="JY98" i="4"/>
  <c r="KH98" i="4" s="1"/>
  <c r="JY102" i="4"/>
  <c r="KH102" i="4" s="1"/>
  <c r="JY106" i="4"/>
  <c r="KH106" i="4" s="1"/>
  <c r="JY110" i="4"/>
  <c r="KH110" i="4" s="1"/>
  <c r="JY13" i="4"/>
  <c r="KH13" i="4" s="1"/>
  <c r="JY74" i="4"/>
  <c r="KH74" i="4" s="1"/>
  <c r="JY83" i="4"/>
  <c r="KH83" i="4" s="1"/>
  <c r="JY87" i="4"/>
  <c r="KH87" i="4" s="1"/>
  <c r="JY91" i="4"/>
  <c r="KH91" i="4" s="1"/>
  <c r="JY78" i="4"/>
  <c r="KH78" i="4" s="1"/>
  <c r="JY101" i="4"/>
  <c r="KH101" i="4" s="1"/>
  <c r="JY82" i="4"/>
  <c r="KH82" i="4" s="1"/>
  <c r="JY95" i="4"/>
  <c r="KH95" i="4" s="1"/>
  <c r="JY70" i="4"/>
  <c r="KH70" i="4" s="1"/>
  <c r="JY105" i="4"/>
  <c r="KH105" i="4" s="1"/>
  <c r="JY107" i="4"/>
  <c r="KH107" i="4" s="1"/>
  <c r="JY109" i="4"/>
  <c r="KH109" i="4" s="1"/>
  <c r="JY111" i="4"/>
  <c r="KH111" i="4" s="1"/>
  <c r="JY99" i="4"/>
  <c r="KH99" i="4" s="1"/>
  <c r="JY103" i="4"/>
  <c r="KH103" i="4" s="1"/>
  <c r="JZ14" i="4"/>
  <c r="JZ15" i="4"/>
  <c r="JZ17" i="4"/>
  <c r="JZ18" i="4"/>
  <c r="JZ19" i="4"/>
  <c r="JZ16" i="4"/>
  <c r="JZ20" i="4"/>
  <c r="JZ21" i="4"/>
  <c r="JZ22" i="4"/>
  <c r="JZ26" i="4"/>
  <c r="JZ23" i="4"/>
  <c r="JZ27" i="4"/>
  <c r="JZ24" i="4"/>
  <c r="JZ25" i="4"/>
  <c r="JZ31" i="4"/>
  <c r="JZ28" i="4"/>
  <c r="JZ32" i="4"/>
  <c r="JZ36" i="4"/>
  <c r="JZ33" i="4"/>
  <c r="JZ37" i="4"/>
  <c r="JZ29" i="4"/>
  <c r="JZ43" i="4"/>
  <c r="JZ34" i="4"/>
  <c r="JZ38" i="4"/>
  <c r="JZ40" i="4"/>
  <c r="JZ44" i="4"/>
  <c r="JZ35" i="4"/>
  <c r="JZ46" i="4"/>
  <c r="JZ50" i="4"/>
  <c r="JZ30" i="4"/>
  <c r="JZ47" i="4"/>
  <c r="JZ51" i="4"/>
  <c r="JZ42" i="4"/>
  <c r="JZ48" i="4"/>
  <c r="JZ39" i="4"/>
  <c r="JZ55" i="4"/>
  <c r="JZ59" i="4"/>
  <c r="JZ63" i="4"/>
  <c r="JZ67" i="4"/>
  <c r="JZ49" i="4"/>
  <c r="JZ52" i="4"/>
  <c r="JZ56" i="4"/>
  <c r="JZ60" i="4"/>
  <c r="JZ41" i="4"/>
  <c r="JZ53" i="4"/>
  <c r="JZ57" i="4"/>
  <c r="JZ61" i="4"/>
  <c r="JZ65" i="4"/>
  <c r="JZ54" i="4"/>
  <c r="JZ70" i="4"/>
  <c r="JZ74" i="4"/>
  <c r="JZ78" i="4"/>
  <c r="JZ82" i="4"/>
  <c r="JZ64" i="4"/>
  <c r="JZ58" i="4"/>
  <c r="JZ72" i="4"/>
  <c r="JZ76" i="4"/>
  <c r="JZ80" i="4"/>
  <c r="JZ71" i="4"/>
  <c r="JZ75" i="4"/>
  <c r="JZ79" i="4"/>
  <c r="JZ83" i="4"/>
  <c r="JZ87" i="4"/>
  <c r="JZ91" i="4"/>
  <c r="JZ95" i="4"/>
  <c r="JZ99" i="4"/>
  <c r="JZ103" i="4"/>
  <c r="JZ107" i="4"/>
  <c r="JZ111" i="4"/>
  <c r="JZ96" i="4"/>
  <c r="JZ84" i="4"/>
  <c r="JZ88" i="4"/>
  <c r="JZ92" i="4"/>
  <c r="JZ45" i="4"/>
  <c r="JZ66" i="4"/>
  <c r="JZ68" i="4"/>
  <c r="JZ69" i="4"/>
  <c r="JZ73" i="4"/>
  <c r="JZ77" i="4"/>
  <c r="JZ81" i="4"/>
  <c r="JZ85" i="4"/>
  <c r="JZ89" i="4"/>
  <c r="JZ93" i="4"/>
  <c r="JZ97" i="4"/>
  <c r="JZ101" i="4"/>
  <c r="JZ105" i="4"/>
  <c r="JZ109" i="4"/>
  <c r="JZ100" i="4"/>
  <c r="JZ104" i="4"/>
  <c r="JZ86" i="4"/>
  <c r="JZ90" i="4"/>
  <c r="JZ98" i="4"/>
  <c r="JZ62" i="4"/>
  <c r="JZ102" i="4"/>
  <c r="JZ106" i="4"/>
  <c r="JZ110" i="4"/>
  <c r="JZ94" i="4"/>
  <c r="JZ108" i="4"/>
  <c r="JZ112" i="4"/>
  <c r="JZ13" i="4"/>
  <c r="F6" i="2"/>
  <c r="KC110" i="8" l="1"/>
  <c r="KJ110" i="8" s="1"/>
  <c r="KC107" i="8"/>
  <c r="KJ107" i="8" s="1"/>
  <c r="KC109" i="8"/>
  <c r="KJ109" i="8" s="1"/>
  <c r="KC112" i="8"/>
  <c r="KJ112" i="8" s="1"/>
  <c r="KC111" i="8"/>
  <c r="KJ111" i="8" s="1"/>
  <c r="KC106" i="8"/>
  <c r="KJ106" i="8" s="1"/>
  <c r="KC108" i="8"/>
  <c r="KJ108" i="8" s="1"/>
  <c r="KC105" i="8"/>
  <c r="KJ105" i="8" s="1"/>
  <c r="KC102" i="8"/>
  <c r="KJ102" i="8" s="1"/>
  <c r="KC104" i="8"/>
  <c r="KJ104" i="8" s="1"/>
  <c r="KC101" i="8"/>
  <c r="KJ101" i="8" s="1"/>
  <c r="KC100" i="8"/>
  <c r="KJ100" i="8" s="1"/>
  <c r="KC103" i="8"/>
  <c r="KJ103" i="8" s="1"/>
  <c r="KC97" i="8"/>
  <c r="KJ97" i="8" s="1"/>
  <c r="KC96" i="8"/>
  <c r="KJ96" i="8" s="1"/>
  <c r="KC99" i="8"/>
  <c r="KJ99" i="8" s="1"/>
  <c r="KC98" i="8"/>
  <c r="KJ98" i="8" s="1"/>
  <c r="KC92" i="8"/>
  <c r="KJ92" i="8" s="1"/>
  <c r="KC95" i="8"/>
  <c r="KJ95" i="8" s="1"/>
  <c r="KC91" i="8"/>
  <c r="KJ91" i="8" s="1"/>
  <c r="KC94" i="8"/>
  <c r="KJ94" i="8" s="1"/>
  <c r="KC90" i="8"/>
  <c r="KJ90" i="8" s="1"/>
  <c r="KC88" i="8"/>
  <c r="KJ88" i="8" s="1"/>
  <c r="KC84" i="8"/>
  <c r="KJ84" i="8" s="1"/>
  <c r="KC89" i="8"/>
  <c r="KJ89" i="8" s="1"/>
  <c r="KC83" i="8"/>
  <c r="KJ83" i="8" s="1"/>
  <c r="KC86" i="8"/>
  <c r="KJ86" i="8" s="1"/>
  <c r="KC82" i="8"/>
  <c r="KJ82" i="8" s="1"/>
  <c r="KC78" i="8"/>
  <c r="KJ78" i="8" s="1"/>
  <c r="KC74" i="8"/>
  <c r="KJ74" i="8" s="1"/>
  <c r="KC85" i="8"/>
  <c r="KJ85" i="8" s="1"/>
  <c r="KC81" i="8"/>
  <c r="KJ81" i="8" s="1"/>
  <c r="KC77" i="8"/>
  <c r="KJ77" i="8" s="1"/>
  <c r="KC73" i="8"/>
  <c r="KJ73" i="8" s="1"/>
  <c r="KC93" i="8"/>
  <c r="KJ93" i="8" s="1"/>
  <c r="KC76" i="8"/>
  <c r="KJ76" i="8" s="1"/>
  <c r="KC69" i="8"/>
  <c r="KJ69" i="8" s="1"/>
  <c r="KC65" i="8"/>
  <c r="KJ65" i="8" s="1"/>
  <c r="KC61" i="8"/>
  <c r="KJ61" i="8" s="1"/>
  <c r="KC57" i="8"/>
  <c r="KJ57" i="8" s="1"/>
  <c r="KC80" i="8"/>
  <c r="KJ80" i="8" s="1"/>
  <c r="KC79" i="8"/>
  <c r="KJ79" i="8" s="1"/>
  <c r="KC72" i="8"/>
  <c r="KJ72" i="8" s="1"/>
  <c r="KC68" i="8"/>
  <c r="KJ68" i="8" s="1"/>
  <c r="KC75" i="8"/>
  <c r="KJ75" i="8" s="1"/>
  <c r="KC71" i="8"/>
  <c r="KJ71" i="8" s="1"/>
  <c r="KC67" i="8"/>
  <c r="KJ67" i="8" s="1"/>
  <c r="KC63" i="8"/>
  <c r="KJ63" i="8" s="1"/>
  <c r="KC59" i="8"/>
  <c r="KJ59" i="8" s="1"/>
  <c r="KC52" i="8"/>
  <c r="KJ52" i="8" s="1"/>
  <c r="KC48" i="8"/>
  <c r="KJ48" i="8" s="1"/>
  <c r="KC51" i="8"/>
  <c r="KJ51" i="8" s="1"/>
  <c r="KC47" i="8"/>
  <c r="KJ47" i="8" s="1"/>
  <c r="KC87" i="8"/>
  <c r="KJ87" i="8" s="1"/>
  <c r="KC70" i="8"/>
  <c r="KJ70" i="8" s="1"/>
  <c r="KC66" i="8"/>
  <c r="KJ66" i="8" s="1"/>
  <c r="KC64" i="8"/>
  <c r="KJ64" i="8" s="1"/>
  <c r="KC62" i="8"/>
  <c r="KJ62" i="8" s="1"/>
  <c r="KC60" i="8"/>
  <c r="KJ60" i="8" s="1"/>
  <c r="KC58" i="8"/>
  <c r="KJ58" i="8" s="1"/>
  <c r="KC56" i="8"/>
  <c r="KJ56" i="8" s="1"/>
  <c r="KC55" i="8"/>
  <c r="KJ55" i="8" s="1"/>
  <c r="KC54" i="8"/>
  <c r="KJ54" i="8" s="1"/>
  <c r="KC50" i="8"/>
  <c r="KJ50" i="8" s="1"/>
  <c r="KC46" i="8"/>
  <c r="KJ46" i="8" s="1"/>
  <c r="KC53" i="8"/>
  <c r="KJ53" i="8" s="1"/>
  <c r="KC39" i="8"/>
  <c r="KJ39" i="8" s="1"/>
  <c r="KC35" i="8"/>
  <c r="KJ35" i="8" s="1"/>
  <c r="KC31" i="8"/>
  <c r="KJ31" i="8" s="1"/>
  <c r="KC44" i="8"/>
  <c r="KJ44" i="8" s="1"/>
  <c r="KC42" i="8"/>
  <c r="KJ42" i="8" s="1"/>
  <c r="KC38" i="8"/>
  <c r="KJ38" i="8" s="1"/>
  <c r="KC34" i="8"/>
  <c r="KJ34" i="8" s="1"/>
  <c r="KC30" i="8"/>
  <c r="KJ30" i="8" s="1"/>
  <c r="KC45" i="8"/>
  <c r="KJ45" i="8" s="1"/>
  <c r="KC43" i="8"/>
  <c r="KJ43" i="8" s="1"/>
  <c r="KC41" i="8"/>
  <c r="KJ41" i="8" s="1"/>
  <c r="KC37" i="8"/>
  <c r="KJ37" i="8" s="1"/>
  <c r="KC33" i="8"/>
  <c r="KJ33" i="8" s="1"/>
  <c r="KC27" i="8"/>
  <c r="KJ27" i="8" s="1"/>
  <c r="KC23" i="8"/>
  <c r="KJ23" i="8" s="1"/>
  <c r="KC19" i="8"/>
  <c r="KJ19" i="8" s="1"/>
  <c r="KC15" i="8"/>
  <c r="KJ15" i="8" s="1"/>
  <c r="JK13" i="8"/>
  <c r="KC16" i="8"/>
  <c r="KJ16" i="8" s="1"/>
  <c r="KC29" i="8"/>
  <c r="KJ29" i="8" s="1"/>
  <c r="KC26" i="8"/>
  <c r="KJ26" i="8" s="1"/>
  <c r="KC22" i="8"/>
  <c r="KJ22" i="8" s="1"/>
  <c r="KC18" i="8"/>
  <c r="KJ18" i="8" s="1"/>
  <c r="KC14" i="8"/>
  <c r="KJ14" i="8" s="1"/>
  <c r="KC28" i="8"/>
  <c r="KJ28" i="8" s="1"/>
  <c r="KC20" i="8"/>
  <c r="KJ20" i="8" s="1"/>
  <c r="KC40" i="8"/>
  <c r="KJ40" i="8" s="1"/>
  <c r="KC36" i="8"/>
  <c r="KJ36" i="8" s="1"/>
  <c r="KC32" i="8"/>
  <c r="KJ32" i="8" s="1"/>
  <c r="KC25" i="8"/>
  <c r="KJ25" i="8" s="1"/>
  <c r="KC21" i="8"/>
  <c r="KJ21" i="8" s="1"/>
  <c r="KC17" i="8"/>
  <c r="KJ17" i="8" s="1"/>
  <c r="KC13" i="8"/>
  <c r="KJ13" i="8" s="1"/>
  <c r="KC49" i="8"/>
  <c r="KJ49" i="8" s="1"/>
  <c r="KC24" i="8"/>
  <c r="KJ24" i="8" s="1"/>
  <c r="KD112" i="8"/>
  <c r="KK112" i="8" s="1"/>
  <c r="KD110" i="8"/>
  <c r="KK110" i="8" s="1"/>
  <c r="KD111" i="8"/>
  <c r="KK111" i="8" s="1"/>
  <c r="KD109" i="8"/>
  <c r="KK109" i="8" s="1"/>
  <c r="KD106" i="8"/>
  <c r="KK106" i="8" s="1"/>
  <c r="KD108" i="8"/>
  <c r="KK108" i="8" s="1"/>
  <c r="KD105" i="8"/>
  <c r="KK105" i="8" s="1"/>
  <c r="KD104" i="8"/>
  <c r="KK104" i="8" s="1"/>
  <c r="KD101" i="8"/>
  <c r="KK101" i="8" s="1"/>
  <c r="KD107" i="8"/>
  <c r="KK107" i="8" s="1"/>
  <c r="KD100" i="8"/>
  <c r="KK100" i="8" s="1"/>
  <c r="KD103" i="8"/>
  <c r="KK103" i="8" s="1"/>
  <c r="KD102" i="8"/>
  <c r="KK102" i="8" s="1"/>
  <c r="KD96" i="8"/>
  <c r="KK96" i="8" s="1"/>
  <c r="KD99" i="8"/>
  <c r="KK99" i="8" s="1"/>
  <c r="KD98" i="8"/>
  <c r="KK98" i="8" s="1"/>
  <c r="KD95" i="8"/>
  <c r="KK95" i="8" s="1"/>
  <c r="KD91" i="8"/>
  <c r="KK91" i="8" s="1"/>
  <c r="KD97" i="8"/>
  <c r="KK97" i="8" s="1"/>
  <c r="KD94" i="8"/>
  <c r="KK94" i="8" s="1"/>
  <c r="KD90" i="8"/>
  <c r="KK90" i="8" s="1"/>
  <c r="KD93" i="8"/>
  <c r="KK93" i="8" s="1"/>
  <c r="KD89" i="8"/>
  <c r="KK89" i="8" s="1"/>
  <c r="KD83" i="8"/>
  <c r="KK83" i="8" s="1"/>
  <c r="KD92" i="8"/>
  <c r="KK92" i="8" s="1"/>
  <c r="KD86" i="8"/>
  <c r="KK86" i="8" s="1"/>
  <c r="KD82" i="8"/>
  <c r="KK82" i="8" s="1"/>
  <c r="KD87" i="8"/>
  <c r="KK87" i="8" s="1"/>
  <c r="KD85" i="8"/>
  <c r="KK85" i="8" s="1"/>
  <c r="KD81" i="8"/>
  <c r="KK81" i="8" s="1"/>
  <c r="KD88" i="8"/>
  <c r="KK88" i="8" s="1"/>
  <c r="KD77" i="8"/>
  <c r="KK77" i="8" s="1"/>
  <c r="KD73" i="8"/>
  <c r="KK73" i="8" s="1"/>
  <c r="KD76" i="8"/>
  <c r="KK76" i="8" s="1"/>
  <c r="KD72" i="8"/>
  <c r="KK72" i="8" s="1"/>
  <c r="KD80" i="8"/>
  <c r="KK80" i="8" s="1"/>
  <c r="KD79" i="8"/>
  <c r="KK79" i="8" s="1"/>
  <c r="KD75" i="8"/>
  <c r="KK75" i="8" s="1"/>
  <c r="KD78" i="8"/>
  <c r="KK78" i="8" s="1"/>
  <c r="KD68" i="8"/>
  <c r="KK68" i="8" s="1"/>
  <c r="KD64" i="8"/>
  <c r="KK64" i="8" s="1"/>
  <c r="KD60" i="8"/>
  <c r="KK60" i="8" s="1"/>
  <c r="KD56" i="8"/>
  <c r="KK56" i="8" s="1"/>
  <c r="KD71" i="8"/>
  <c r="KK71" i="8" s="1"/>
  <c r="KD67" i="8"/>
  <c r="KK67" i="8" s="1"/>
  <c r="KD74" i="8"/>
  <c r="KK74" i="8" s="1"/>
  <c r="KD70" i="8"/>
  <c r="KK70" i="8" s="1"/>
  <c r="KD66" i="8"/>
  <c r="KK66" i="8" s="1"/>
  <c r="KD62" i="8"/>
  <c r="KK62" i="8" s="1"/>
  <c r="KD58" i="8"/>
  <c r="KK58" i="8" s="1"/>
  <c r="KD51" i="8"/>
  <c r="KK51" i="8" s="1"/>
  <c r="KD47" i="8"/>
  <c r="KK47" i="8" s="1"/>
  <c r="KD84" i="8"/>
  <c r="KK84" i="8" s="1"/>
  <c r="KD55" i="8"/>
  <c r="KK55" i="8" s="1"/>
  <c r="KD54" i="8"/>
  <c r="KK54" i="8" s="1"/>
  <c r="KD50" i="8"/>
  <c r="KK50" i="8" s="1"/>
  <c r="KD46" i="8"/>
  <c r="KK46" i="8" s="1"/>
  <c r="KD69" i="8"/>
  <c r="KK69" i="8" s="1"/>
  <c r="KD65" i="8"/>
  <c r="KK65" i="8" s="1"/>
  <c r="KD53" i="8"/>
  <c r="KK53" i="8" s="1"/>
  <c r="KD49" i="8"/>
  <c r="KK49" i="8" s="1"/>
  <c r="KD45" i="8"/>
  <c r="KK45" i="8" s="1"/>
  <c r="KD59" i="8"/>
  <c r="KK59" i="8" s="1"/>
  <c r="KD44" i="8"/>
  <c r="KK44" i="8" s="1"/>
  <c r="KD42" i="8"/>
  <c r="KK42" i="8" s="1"/>
  <c r="KD38" i="8"/>
  <c r="KK38" i="8" s="1"/>
  <c r="KD34" i="8"/>
  <c r="KK34" i="8" s="1"/>
  <c r="KD30" i="8"/>
  <c r="KK30" i="8" s="1"/>
  <c r="KD57" i="8"/>
  <c r="KK57" i="8" s="1"/>
  <c r="KD48" i="8"/>
  <c r="KK48" i="8" s="1"/>
  <c r="KD43" i="8"/>
  <c r="KK43" i="8" s="1"/>
  <c r="KD41" i="8"/>
  <c r="KK41" i="8" s="1"/>
  <c r="KD37" i="8"/>
  <c r="KK37" i="8" s="1"/>
  <c r="KD33" i="8"/>
  <c r="KK33" i="8" s="1"/>
  <c r="KD29" i="8"/>
  <c r="KK29" i="8" s="1"/>
  <c r="KD63" i="8"/>
  <c r="KK63" i="8" s="1"/>
  <c r="KD52" i="8"/>
  <c r="KK52" i="8" s="1"/>
  <c r="KD40" i="8"/>
  <c r="KK40" i="8" s="1"/>
  <c r="KD36" i="8"/>
  <c r="KK36" i="8" s="1"/>
  <c r="KD32" i="8"/>
  <c r="KK32" i="8" s="1"/>
  <c r="KD26" i="8"/>
  <c r="KK26" i="8" s="1"/>
  <c r="KD22" i="8"/>
  <c r="KK22" i="8" s="1"/>
  <c r="KD18" i="8"/>
  <c r="KK18" i="8" s="1"/>
  <c r="KD14" i="8"/>
  <c r="KK14" i="8" s="1"/>
  <c r="KD23" i="8"/>
  <c r="KK23" i="8" s="1"/>
  <c r="KD61" i="8"/>
  <c r="KK61" i="8" s="1"/>
  <c r="KD25" i="8"/>
  <c r="KK25" i="8" s="1"/>
  <c r="KD21" i="8"/>
  <c r="KK21" i="8" s="1"/>
  <c r="KD17" i="8"/>
  <c r="KK17" i="8" s="1"/>
  <c r="KD13" i="8"/>
  <c r="KK13" i="8" s="1"/>
  <c r="KD19" i="8"/>
  <c r="KK19" i="8" s="1"/>
  <c r="KD15" i="8"/>
  <c r="KK15" i="8" s="1"/>
  <c r="JL13" i="8"/>
  <c r="KD39" i="8"/>
  <c r="KK39" i="8" s="1"/>
  <c r="KD35" i="8"/>
  <c r="KK35" i="8" s="1"/>
  <c r="KD31" i="8"/>
  <c r="KK31" i="8" s="1"/>
  <c r="KD28" i="8"/>
  <c r="KK28" i="8" s="1"/>
  <c r="KD24" i="8"/>
  <c r="KK24" i="8" s="1"/>
  <c r="KD20" i="8"/>
  <c r="KK20" i="8" s="1"/>
  <c r="KD16" i="8"/>
  <c r="KK16" i="8" s="1"/>
  <c r="KD27" i="8"/>
  <c r="KK27" i="8" s="1"/>
  <c r="KA112" i="7"/>
  <c r="KA111" i="7"/>
  <c r="KA110" i="7"/>
  <c r="KA108" i="7"/>
  <c r="KA109" i="7"/>
  <c r="KA107" i="7"/>
  <c r="KA106" i="7"/>
  <c r="KA105" i="7"/>
  <c r="KA104" i="7"/>
  <c r="KA102" i="7"/>
  <c r="KA103" i="7"/>
  <c r="KA101" i="7"/>
  <c r="KA97" i="7"/>
  <c r="KA99" i="7"/>
  <c r="KA96" i="7"/>
  <c r="KA100" i="7"/>
  <c r="KA95" i="7"/>
  <c r="KA94" i="7"/>
  <c r="KA90" i="7"/>
  <c r="KA86" i="7"/>
  <c r="KA93" i="7"/>
  <c r="KA89" i="7"/>
  <c r="KA98" i="7"/>
  <c r="KA92" i="7"/>
  <c r="KA88" i="7"/>
  <c r="KA85" i="7"/>
  <c r="KA81" i="7"/>
  <c r="KA84" i="7"/>
  <c r="KA91" i="7"/>
  <c r="KA87" i="7"/>
  <c r="KA83" i="7"/>
  <c r="KA82" i="7"/>
  <c r="KA78" i="7"/>
  <c r="KA74" i="7"/>
  <c r="KA77" i="7"/>
  <c r="KA73" i="7"/>
  <c r="KA76" i="7"/>
  <c r="KA72" i="7"/>
  <c r="KA80" i="7"/>
  <c r="KA70" i="7"/>
  <c r="KA79" i="7"/>
  <c r="KA75" i="7"/>
  <c r="KA71" i="7"/>
  <c r="KA69" i="7"/>
  <c r="KA68" i="7"/>
  <c r="KA65" i="7"/>
  <c r="KA61" i="7"/>
  <c r="KA57" i="7"/>
  <c r="KA64" i="7"/>
  <c r="KA60" i="7"/>
  <c r="KA67" i="7"/>
  <c r="KA63" i="7"/>
  <c r="KA59" i="7"/>
  <c r="KA66" i="7"/>
  <c r="KA62" i="7"/>
  <c r="KA58" i="7"/>
  <c r="KA55" i="7"/>
  <c r="KA51" i="7"/>
  <c r="KA47" i="7"/>
  <c r="KA54" i="7"/>
  <c r="KA50" i="7"/>
  <c r="KA46" i="7"/>
  <c r="KA53" i="7"/>
  <c r="KA49" i="7"/>
  <c r="KA45" i="7"/>
  <c r="KA56" i="7"/>
  <c r="KA52" i="7"/>
  <c r="KA48" i="7"/>
  <c r="KA42" i="7"/>
  <c r="KA38" i="7"/>
  <c r="KA34" i="7"/>
  <c r="KA30" i="7"/>
  <c r="KA26" i="7"/>
  <c r="KA41" i="7"/>
  <c r="KA37" i="7"/>
  <c r="KA33" i="7"/>
  <c r="KA44" i="7"/>
  <c r="KA40" i="7"/>
  <c r="KA36" i="7"/>
  <c r="KA32" i="7"/>
  <c r="KA28" i="7"/>
  <c r="KA43" i="7"/>
  <c r="KA39" i="7"/>
  <c r="KA25" i="7"/>
  <c r="KA21" i="7"/>
  <c r="KA17" i="7"/>
  <c r="KA13" i="7"/>
  <c r="KA35" i="7"/>
  <c r="KA31" i="7"/>
  <c r="KA24" i="7"/>
  <c r="KA20" i="7"/>
  <c r="KA16" i="7"/>
  <c r="KA23" i="7"/>
  <c r="KA19" i="7"/>
  <c r="KA15" i="7"/>
  <c r="KA29" i="7"/>
  <c r="KA27" i="7"/>
  <c r="KA22" i="7"/>
  <c r="KA18" i="7"/>
  <c r="KA14" i="7"/>
  <c r="KC112" i="7"/>
  <c r="KJ112" i="7" s="1"/>
  <c r="KC110" i="7"/>
  <c r="KJ110" i="7" s="1"/>
  <c r="KC109" i="7"/>
  <c r="KJ109" i="7" s="1"/>
  <c r="KC111" i="7"/>
  <c r="KJ111" i="7" s="1"/>
  <c r="KC108" i="7"/>
  <c r="KJ108" i="7" s="1"/>
  <c r="KC107" i="7"/>
  <c r="KJ107" i="7" s="1"/>
  <c r="KC105" i="7"/>
  <c r="KJ105" i="7" s="1"/>
  <c r="KC104" i="7"/>
  <c r="KJ104" i="7" s="1"/>
  <c r="KC103" i="7"/>
  <c r="KJ103" i="7" s="1"/>
  <c r="KC102" i="7"/>
  <c r="KJ102" i="7" s="1"/>
  <c r="KC101" i="7"/>
  <c r="KJ101" i="7" s="1"/>
  <c r="KC100" i="7"/>
  <c r="KJ100" i="7" s="1"/>
  <c r="KC106" i="7"/>
  <c r="KJ106" i="7" s="1"/>
  <c r="KC99" i="7"/>
  <c r="KJ99" i="7" s="1"/>
  <c r="KC96" i="7"/>
  <c r="KJ96" i="7" s="1"/>
  <c r="KC95" i="7"/>
  <c r="KJ95" i="7" s="1"/>
  <c r="KC98" i="7"/>
  <c r="KJ98" i="7" s="1"/>
  <c r="KC94" i="7"/>
  <c r="KJ94" i="7" s="1"/>
  <c r="KC93" i="7"/>
  <c r="KJ93" i="7" s="1"/>
  <c r="KC89" i="7"/>
  <c r="KJ89" i="7" s="1"/>
  <c r="KC92" i="7"/>
  <c r="KJ92" i="7" s="1"/>
  <c r="KC88" i="7"/>
  <c r="KJ88" i="7" s="1"/>
  <c r="KC97" i="7"/>
  <c r="KJ97" i="7" s="1"/>
  <c r="KC91" i="7"/>
  <c r="KJ91" i="7" s="1"/>
  <c r="KC87" i="7"/>
  <c r="KJ87" i="7" s="1"/>
  <c r="KC86" i="7"/>
  <c r="KJ86" i="7" s="1"/>
  <c r="KC84" i="7"/>
  <c r="KJ84" i="7" s="1"/>
  <c r="KC80" i="7"/>
  <c r="KJ80" i="7" s="1"/>
  <c r="KC83" i="7"/>
  <c r="KJ83" i="7" s="1"/>
  <c r="KC90" i="7"/>
  <c r="KJ90" i="7" s="1"/>
  <c r="KC82" i="7"/>
  <c r="KJ82" i="7" s="1"/>
  <c r="KC85" i="7"/>
  <c r="KJ85" i="7" s="1"/>
  <c r="KC81" i="7"/>
  <c r="KJ81" i="7" s="1"/>
  <c r="KC77" i="7"/>
  <c r="KJ77" i="7" s="1"/>
  <c r="KC73" i="7"/>
  <c r="KJ73" i="7" s="1"/>
  <c r="KC76" i="7"/>
  <c r="KJ76" i="7" s="1"/>
  <c r="KC72" i="7"/>
  <c r="KJ72" i="7" s="1"/>
  <c r="KC79" i="7"/>
  <c r="KJ79" i="7" s="1"/>
  <c r="KC75" i="7"/>
  <c r="KJ75" i="7" s="1"/>
  <c r="KC71" i="7"/>
  <c r="KJ71" i="7" s="1"/>
  <c r="KC70" i="7"/>
  <c r="KJ70" i="7" s="1"/>
  <c r="KC69" i="7"/>
  <c r="KJ69" i="7" s="1"/>
  <c r="KC78" i="7"/>
  <c r="KJ78" i="7" s="1"/>
  <c r="KC74" i="7"/>
  <c r="KJ74" i="7" s="1"/>
  <c r="KC64" i="7"/>
  <c r="KJ64" i="7" s="1"/>
  <c r="KC60" i="7"/>
  <c r="KJ60" i="7" s="1"/>
  <c r="KC67" i="7"/>
  <c r="KJ67" i="7" s="1"/>
  <c r="KC63" i="7"/>
  <c r="KJ63" i="7" s="1"/>
  <c r="KC59" i="7"/>
  <c r="KJ59" i="7" s="1"/>
  <c r="KC68" i="7"/>
  <c r="KJ68" i="7" s="1"/>
  <c r="KC66" i="7"/>
  <c r="KJ66" i="7" s="1"/>
  <c r="KC62" i="7"/>
  <c r="KJ62" i="7" s="1"/>
  <c r="KC58" i="7"/>
  <c r="KJ58" i="7" s="1"/>
  <c r="KC65" i="7"/>
  <c r="KJ65" i="7" s="1"/>
  <c r="KC61" i="7"/>
  <c r="KJ61" i="7" s="1"/>
  <c r="KC54" i="7"/>
  <c r="KJ54" i="7" s="1"/>
  <c r="KC50" i="7"/>
  <c r="KJ50" i="7" s="1"/>
  <c r="KC46" i="7"/>
  <c r="KJ46" i="7" s="1"/>
  <c r="KC53" i="7"/>
  <c r="KJ53" i="7" s="1"/>
  <c r="KC49" i="7"/>
  <c r="KJ49" i="7" s="1"/>
  <c r="KC57" i="7"/>
  <c r="KJ57" i="7" s="1"/>
  <c r="KC56" i="7"/>
  <c r="KJ56" i="7" s="1"/>
  <c r="KC52" i="7"/>
  <c r="KJ52" i="7" s="1"/>
  <c r="KC48" i="7"/>
  <c r="KJ48" i="7" s="1"/>
  <c r="KC55" i="7"/>
  <c r="KJ55" i="7" s="1"/>
  <c r="KC51" i="7"/>
  <c r="KJ51" i="7" s="1"/>
  <c r="KC47" i="7"/>
  <c r="KJ47" i="7" s="1"/>
  <c r="KC41" i="7"/>
  <c r="KJ41" i="7" s="1"/>
  <c r="KC37" i="7"/>
  <c r="KJ37" i="7" s="1"/>
  <c r="KC33" i="7"/>
  <c r="KJ33" i="7" s="1"/>
  <c r="KC29" i="7"/>
  <c r="KJ29" i="7" s="1"/>
  <c r="KC45" i="7"/>
  <c r="KJ45" i="7" s="1"/>
  <c r="KC44" i="7"/>
  <c r="KJ44" i="7" s="1"/>
  <c r="KC40" i="7"/>
  <c r="KJ40" i="7" s="1"/>
  <c r="KC36" i="7"/>
  <c r="KJ36" i="7" s="1"/>
  <c r="KC32" i="7"/>
  <c r="KJ32" i="7" s="1"/>
  <c r="KC43" i="7"/>
  <c r="KJ43" i="7" s="1"/>
  <c r="KC39" i="7"/>
  <c r="KJ39" i="7" s="1"/>
  <c r="KC35" i="7"/>
  <c r="KJ35" i="7" s="1"/>
  <c r="KC31" i="7"/>
  <c r="KJ31" i="7" s="1"/>
  <c r="KC27" i="7"/>
  <c r="KJ27" i="7" s="1"/>
  <c r="KC42" i="7"/>
  <c r="KJ42" i="7" s="1"/>
  <c r="KC38" i="7"/>
  <c r="KJ38" i="7" s="1"/>
  <c r="KC24" i="7"/>
  <c r="KJ24" i="7" s="1"/>
  <c r="KC20" i="7"/>
  <c r="KJ20" i="7" s="1"/>
  <c r="KC16" i="7"/>
  <c r="KJ16" i="7" s="1"/>
  <c r="KC34" i="7"/>
  <c r="KJ34" i="7" s="1"/>
  <c r="KC30" i="7"/>
  <c r="KJ30" i="7" s="1"/>
  <c r="KC28" i="7"/>
  <c r="KJ28" i="7" s="1"/>
  <c r="KC26" i="7"/>
  <c r="KJ26" i="7" s="1"/>
  <c r="KC23" i="7"/>
  <c r="KJ23" i="7" s="1"/>
  <c r="KC19" i="7"/>
  <c r="KJ19" i="7" s="1"/>
  <c r="KC15" i="7"/>
  <c r="KJ15" i="7" s="1"/>
  <c r="JK13" i="7"/>
  <c r="KC22" i="7"/>
  <c r="KJ22" i="7" s="1"/>
  <c r="KC18" i="7"/>
  <c r="KJ18" i="7" s="1"/>
  <c r="KC14" i="7"/>
  <c r="KJ14" i="7" s="1"/>
  <c r="KC25" i="7"/>
  <c r="KJ25" i="7" s="1"/>
  <c r="KC21" i="7"/>
  <c r="KJ21" i="7" s="1"/>
  <c r="KC17" i="7"/>
  <c r="KJ17" i="7" s="1"/>
  <c r="KC13" i="7"/>
  <c r="KJ13" i="7" s="1"/>
  <c r="KD112" i="7"/>
  <c r="KK112" i="7" s="1"/>
  <c r="KD111" i="7"/>
  <c r="KK111" i="7" s="1"/>
  <c r="KD110" i="7"/>
  <c r="KK110" i="7" s="1"/>
  <c r="KD107" i="7"/>
  <c r="KK107" i="7" s="1"/>
  <c r="KD109" i="7"/>
  <c r="KK109" i="7" s="1"/>
  <c r="KD108" i="7"/>
  <c r="KK108" i="7" s="1"/>
  <c r="KD104" i="7"/>
  <c r="KK104" i="7" s="1"/>
  <c r="KD103" i="7"/>
  <c r="KK103" i="7" s="1"/>
  <c r="KD106" i="7"/>
  <c r="KK106" i="7" s="1"/>
  <c r="KD105" i="7"/>
  <c r="KK105" i="7" s="1"/>
  <c r="KD101" i="7"/>
  <c r="KK101" i="7" s="1"/>
  <c r="KD100" i="7"/>
  <c r="KK100" i="7" s="1"/>
  <c r="KD99" i="7"/>
  <c r="KK99" i="7" s="1"/>
  <c r="KD98" i="7"/>
  <c r="KK98" i="7" s="1"/>
  <c r="KD94" i="7"/>
  <c r="KK94" i="7" s="1"/>
  <c r="KD97" i="7"/>
  <c r="KK97" i="7" s="1"/>
  <c r="KD102" i="7"/>
  <c r="KK102" i="7" s="1"/>
  <c r="KD92" i="7"/>
  <c r="KK92" i="7" s="1"/>
  <c r="KD88" i="7"/>
  <c r="KK88" i="7" s="1"/>
  <c r="KD95" i="7"/>
  <c r="KK95" i="7" s="1"/>
  <c r="KD91" i="7"/>
  <c r="KK91" i="7" s="1"/>
  <c r="KD90" i="7"/>
  <c r="KK90" i="7" s="1"/>
  <c r="KD86" i="7"/>
  <c r="KK86" i="7" s="1"/>
  <c r="KD83" i="7"/>
  <c r="KK83" i="7" s="1"/>
  <c r="KD96" i="7"/>
  <c r="KK96" i="7" s="1"/>
  <c r="KD87" i="7"/>
  <c r="KK87" i="7" s="1"/>
  <c r="KD82" i="7"/>
  <c r="KK82" i="7" s="1"/>
  <c r="KD93" i="7"/>
  <c r="KK93" i="7" s="1"/>
  <c r="KD89" i="7"/>
  <c r="KK89" i="7" s="1"/>
  <c r="KD85" i="7"/>
  <c r="KK85" i="7" s="1"/>
  <c r="KD81" i="7"/>
  <c r="KK81" i="7" s="1"/>
  <c r="KD84" i="7"/>
  <c r="KK84" i="7" s="1"/>
  <c r="KD76" i="7"/>
  <c r="KK76" i="7" s="1"/>
  <c r="KD72" i="7"/>
  <c r="KK72" i="7" s="1"/>
  <c r="KD79" i="7"/>
  <c r="KK79" i="7" s="1"/>
  <c r="KD75" i="7"/>
  <c r="KK75" i="7" s="1"/>
  <c r="KD80" i="7"/>
  <c r="KK80" i="7" s="1"/>
  <c r="KD78" i="7"/>
  <c r="KK78" i="7" s="1"/>
  <c r="KD74" i="7"/>
  <c r="KK74" i="7" s="1"/>
  <c r="KD69" i="7"/>
  <c r="KK69" i="7" s="1"/>
  <c r="KD71" i="7"/>
  <c r="KK71" i="7" s="1"/>
  <c r="KD68" i="7"/>
  <c r="KK68" i="7" s="1"/>
  <c r="KD77" i="7"/>
  <c r="KK77" i="7" s="1"/>
  <c r="KD73" i="7"/>
  <c r="KK73" i="7" s="1"/>
  <c r="KD70" i="7"/>
  <c r="KK70" i="7" s="1"/>
  <c r="KD67" i="7"/>
  <c r="KK67" i="7" s="1"/>
  <c r="KD63" i="7"/>
  <c r="KK63" i="7" s="1"/>
  <c r="KD59" i="7"/>
  <c r="KK59" i="7" s="1"/>
  <c r="KD66" i="7"/>
  <c r="KK66" i="7" s="1"/>
  <c r="KD62" i="7"/>
  <c r="KK62" i="7" s="1"/>
  <c r="KD58" i="7"/>
  <c r="KK58" i="7" s="1"/>
  <c r="KD65" i="7"/>
  <c r="KK65" i="7" s="1"/>
  <c r="KD61" i="7"/>
  <c r="KK61" i="7" s="1"/>
  <c r="KD57" i="7"/>
  <c r="KK57" i="7" s="1"/>
  <c r="KD64" i="7"/>
  <c r="KK64" i="7" s="1"/>
  <c r="KD60" i="7"/>
  <c r="KK60" i="7" s="1"/>
  <c r="KD53" i="7"/>
  <c r="KK53" i="7" s="1"/>
  <c r="KD49" i="7"/>
  <c r="KK49" i="7" s="1"/>
  <c r="KD45" i="7"/>
  <c r="KK45" i="7" s="1"/>
  <c r="KD56" i="7"/>
  <c r="KK56" i="7" s="1"/>
  <c r="KD52" i="7"/>
  <c r="KK52" i="7" s="1"/>
  <c r="KD48" i="7"/>
  <c r="KK48" i="7" s="1"/>
  <c r="KD55" i="7"/>
  <c r="KK55" i="7" s="1"/>
  <c r="KD51" i="7"/>
  <c r="KK51" i="7" s="1"/>
  <c r="KD47" i="7"/>
  <c r="KK47" i="7" s="1"/>
  <c r="KD54" i="7"/>
  <c r="KK54" i="7" s="1"/>
  <c r="KD50" i="7"/>
  <c r="KK50" i="7" s="1"/>
  <c r="KD46" i="7"/>
  <c r="KK46" i="7" s="1"/>
  <c r="KD44" i="7"/>
  <c r="KK44" i="7" s="1"/>
  <c r="KD40" i="7"/>
  <c r="KK40" i="7" s="1"/>
  <c r="KD36" i="7"/>
  <c r="KK36" i="7" s="1"/>
  <c r="KD32" i="7"/>
  <c r="KK32" i="7" s="1"/>
  <c r="KD28" i="7"/>
  <c r="KK28" i="7" s="1"/>
  <c r="KD43" i="7"/>
  <c r="KK43" i="7" s="1"/>
  <c r="KD39" i="7"/>
  <c r="KK39" i="7" s="1"/>
  <c r="KD35" i="7"/>
  <c r="KK35" i="7" s="1"/>
  <c r="KD31" i="7"/>
  <c r="KK31" i="7" s="1"/>
  <c r="KD42" i="7"/>
  <c r="KK42" i="7" s="1"/>
  <c r="KD38" i="7"/>
  <c r="KK38" i="7" s="1"/>
  <c r="KD34" i="7"/>
  <c r="KK34" i="7" s="1"/>
  <c r="KD30" i="7"/>
  <c r="KK30" i="7" s="1"/>
  <c r="KD26" i="7"/>
  <c r="KK26" i="7" s="1"/>
  <c r="KD41" i="7"/>
  <c r="KK41" i="7" s="1"/>
  <c r="KD37" i="7"/>
  <c r="KK37" i="7" s="1"/>
  <c r="KD23" i="7"/>
  <c r="KK23" i="7" s="1"/>
  <c r="KD19" i="7"/>
  <c r="KK19" i="7" s="1"/>
  <c r="KD15" i="7"/>
  <c r="KK15" i="7" s="1"/>
  <c r="JL13" i="7"/>
  <c r="KD33" i="7"/>
  <c r="KK33" i="7" s="1"/>
  <c r="KD22" i="7"/>
  <c r="KK22" i="7" s="1"/>
  <c r="KD18" i="7"/>
  <c r="KK18" i="7" s="1"/>
  <c r="KD14" i="7"/>
  <c r="KK14" i="7" s="1"/>
  <c r="KD29" i="7"/>
  <c r="KK29" i="7" s="1"/>
  <c r="KD27" i="7"/>
  <c r="KK27" i="7" s="1"/>
  <c r="KD25" i="7"/>
  <c r="KK25" i="7" s="1"/>
  <c r="KD21" i="7"/>
  <c r="KK21" i="7" s="1"/>
  <c r="KD17" i="7"/>
  <c r="KK17" i="7" s="1"/>
  <c r="KD13" i="7"/>
  <c r="KK13" i="7" s="1"/>
  <c r="KD24" i="7"/>
  <c r="KK24" i="7" s="1"/>
  <c r="KD20" i="7"/>
  <c r="KK20" i="7" s="1"/>
  <c r="KD16" i="7"/>
  <c r="KK16" i="7" s="1"/>
  <c r="JZ111" i="7"/>
  <c r="JZ110" i="7"/>
  <c r="JZ109" i="7"/>
  <c r="JZ112" i="7"/>
  <c r="JZ108" i="7"/>
  <c r="JZ107" i="7"/>
  <c r="JZ106" i="7"/>
  <c r="JZ105" i="7"/>
  <c r="JZ100" i="7"/>
  <c r="JZ99" i="7"/>
  <c r="JZ102" i="7"/>
  <c r="JZ98" i="7"/>
  <c r="JZ97" i="7"/>
  <c r="JZ101" i="7"/>
  <c r="JZ96" i="7"/>
  <c r="JZ91" i="7"/>
  <c r="JZ87" i="7"/>
  <c r="JZ103" i="7"/>
  <c r="JZ94" i="7"/>
  <c r="JZ90" i="7"/>
  <c r="JZ104" i="7"/>
  <c r="JZ95" i="7"/>
  <c r="JZ93" i="7"/>
  <c r="JZ89" i="7"/>
  <c r="JZ82" i="7"/>
  <c r="JZ92" i="7"/>
  <c r="JZ88" i="7"/>
  <c r="JZ86" i="7"/>
  <c r="JZ85" i="7"/>
  <c r="JZ81" i="7"/>
  <c r="JZ84" i="7"/>
  <c r="JZ80" i="7"/>
  <c r="JZ79" i="7"/>
  <c r="JZ75" i="7"/>
  <c r="JZ71" i="7"/>
  <c r="JZ78" i="7"/>
  <c r="JZ74" i="7"/>
  <c r="JZ77" i="7"/>
  <c r="JZ73" i="7"/>
  <c r="JZ83" i="7"/>
  <c r="JZ76" i="7"/>
  <c r="JZ72" i="7"/>
  <c r="JZ70" i="7"/>
  <c r="JZ69" i="7"/>
  <c r="JZ66" i="7"/>
  <c r="JZ62" i="7"/>
  <c r="JZ58" i="7"/>
  <c r="JZ65" i="7"/>
  <c r="JZ61" i="7"/>
  <c r="JZ64" i="7"/>
  <c r="JZ60" i="7"/>
  <c r="JZ68" i="7"/>
  <c r="JZ67" i="7"/>
  <c r="JZ63" i="7"/>
  <c r="JZ59" i="7"/>
  <c r="JZ56" i="7"/>
  <c r="JZ52" i="7"/>
  <c r="JZ48" i="7"/>
  <c r="JZ55" i="7"/>
  <c r="JZ51" i="7"/>
  <c r="JZ47" i="7"/>
  <c r="JZ54" i="7"/>
  <c r="JZ50" i="7"/>
  <c r="JZ46" i="7"/>
  <c r="JZ57" i="7"/>
  <c r="JZ53" i="7"/>
  <c r="JZ49" i="7"/>
  <c r="JZ43" i="7"/>
  <c r="JZ39" i="7"/>
  <c r="JZ35" i="7"/>
  <c r="JZ31" i="7"/>
  <c r="JZ27" i="7"/>
  <c r="JZ42" i="7"/>
  <c r="JZ38" i="7"/>
  <c r="JZ34" i="7"/>
  <c r="JZ30" i="7"/>
  <c r="JZ45" i="7"/>
  <c r="JZ41" i="7"/>
  <c r="JZ37" i="7"/>
  <c r="JZ33" i="7"/>
  <c r="JZ29" i="7"/>
  <c r="JZ44" i="7"/>
  <c r="JZ40" i="7"/>
  <c r="JZ36" i="7"/>
  <c r="JZ32" i="7"/>
  <c r="JZ22" i="7"/>
  <c r="JZ18" i="7"/>
  <c r="JZ14" i="7"/>
  <c r="JZ25" i="7"/>
  <c r="JZ21" i="7"/>
  <c r="JZ17" i="7"/>
  <c r="JZ13" i="7"/>
  <c r="JZ28" i="7"/>
  <c r="JZ26" i="7"/>
  <c r="JZ24" i="7"/>
  <c r="JZ20" i="7"/>
  <c r="JZ16" i="7"/>
  <c r="JZ23" i="7"/>
  <c r="JZ19" i="7"/>
  <c r="JZ15" i="7"/>
  <c r="KA112" i="6"/>
  <c r="KA111" i="6"/>
  <c r="KA109" i="6"/>
  <c r="KA108" i="6"/>
  <c r="KA110" i="6"/>
  <c r="KA107" i="6"/>
  <c r="KA103" i="6"/>
  <c r="KA106" i="6"/>
  <c r="KA102" i="6"/>
  <c r="KA105" i="6"/>
  <c r="KA101" i="6"/>
  <c r="KA104" i="6"/>
  <c r="KA100" i="6"/>
  <c r="KA96" i="6"/>
  <c r="KA95" i="6"/>
  <c r="KA98" i="6"/>
  <c r="KA94" i="6"/>
  <c r="KA93" i="6"/>
  <c r="KA89" i="6"/>
  <c r="KA97" i="6"/>
  <c r="KA92" i="6"/>
  <c r="KA88" i="6"/>
  <c r="KA99" i="6"/>
  <c r="KA91" i="6"/>
  <c r="KA87" i="6"/>
  <c r="KA85" i="6"/>
  <c r="KA83" i="6"/>
  <c r="KA79" i="6"/>
  <c r="KA82" i="6"/>
  <c r="KA81" i="6"/>
  <c r="KA78" i="6"/>
  <c r="KA74" i="6"/>
  <c r="KA70" i="6"/>
  <c r="KA84" i="6"/>
  <c r="KA80" i="6"/>
  <c r="KA77" i="6"/>
  <c r="KA73" i="6"/>
  <c r="KA90" i="6"/>
  <c r="KA76" i="6"/>
  <c r="KA72" i="6"/>
  <c r="KA68" i="6"/>
  <c r="KA69" i="6"/>
  <c r="KA65" i="6"/>
  <c r="KA61" i="6"/>
  <c r="KA57" i="6"/>
  <c r="KA53" i="6"/>
  <c r="KA64" i="6"/>
  <c r="KA60" i="6"/>
  <c r="KA56" i="6"/>
  <c r="KA86" i="6"/>
  <c r="KA75" i="6"/>
  <c r="KA71" i="6"/>
  <c r="KA67" i="6"/>
  <c r="KA63" i="6"/>
  <c r="KA59" i="6"/>
  <c r="KA55" i="6"/>
  <c r="KA66" i="6"/>
  <c r="KA62" i="6"/>
  <c r="KA58" i="6"/>
  <c r="KA50" i="6"/>
  <c r="KA46" i="6"/>
  <c r="KA42" i="6"/>
  <c r="KA49" i="6"/>
  <c r="KA45" i="6"/>
  <c r="KA41" i="6"/>
  <c r="KA52" i="6"/>
  <c r="KA48" i="6"/>
  <c r="KA44" i="6"/>
  <c r="KA40" i="6"/>
  <c r="KA35" i="6"/>
  <c r="KA31" i="6"/>
  <c r="KA27" i="6"/>
  <c r="KA23" i="6"/>
  <c r="KA51" i="6"/>
  <c r="KA47" i="6"/>
  <c r="KA43" i="6"/>
  <c r="KA34" i="6"/>
  <c r="KA30" i="6"/>
  <c r="KA26" i="6"/>
  <c r="KA22" i="6"/>
  <c r="KA37" i="6"/>
  <c r="KA33" i="6"/>
  <c r="KA29" i="6"/>
  <c r="KA25" i="6"/>
  <c r="KA54" i="6"/>
  <c r="KA21" i="6"/>
  <c r="KA19" i="6"/>
  <c r="KA15" i="6"/>
  <c r="KA36" i="6"/>
  <c r="KA32" i="6"/>
  <c r="KA28" i="6"/>
  <c r="KA24" i="6"/>
  <c r="KA18" i="6"/>
  <c r="KA14" i="6"/>
  <c r="KA39" i="6"/>
  <c r="KA20" i="6"/>
  <c r="KA17" i="6"/>
  <c r="KA13" i="6"/>
  <c r="KA38" i="6"/>
  <c r="KA16" i="6"/>
  <c r="KC112" i="6"/>
  <c r="KJ112" i="6" s="1"/>
  <c r="KC111" i="6"/>
  <c r="KJ111" i="6" s="1"/>
  <c r="KC110" i="6"/>
  <c r="KJ110" i="6" s="1"/>
  <c r="KC109" i="6"/>
  <c r="KJ109" i="6" s="1"/>
  <c r="KC108" i="6"/>
  <c r="KJ108" i="6" s="1"/>
  <c r="KC107" i="6"/>
  <c r="KJ107" i="6" s="1"/>
  <c r="KC106" i="6"/>
  <c r="KJ106" i="6" s="1"/>
  <c r="KC105" i="6"/>
  <c r="KJ105" i="6" s="1"/>
  <c r="KC104" i="6"/>
  <c r="KJ104" i="6" s="1"/>
  <c r="KC101" i="6"/>
  <c r="KJ101" i="6" s="1"/>
  <c r="KC103" i="6"/>
  <c r="KJ103" i="6" s="1"/>
  <c r="KC100" i="6"/>
  <c r="KJ100" i="6" s="1"/>
  <c r="KC99" i="6"/>
  <c r="KJ99" i="6" s="1"/>
  <c r="KC102" i="6"/>
  <c r="KJ102" i="6" s="1"/>
  <c r="KC95" i="6"/>
  <c r="KJ95" i="6" s="1"/>
  <c r="KC98" i="6"/>
  <c r="KJ98" i="6" s="1"/>
  <c r="KC94" i="6"/>
  <c r="KJ94" i="6" s="1"/>
  <c r="KC97" i="6"/>
  <c r="KJ97" i="6" s="1"/>
  <c r="KC93" i="6"/>
  <c r="KJ93" i="6" s="1"/>
  <c r="KC96" i="6"/>
  <c r="KJ96" i="6" s="1"/>
  <c r="KC92" i="6"/>
  <c r="KJ92" i="6" s="1"/>
  <c r="KC88" i="6"/>
  <c r="KJ88" i="6" s="1"/>
  <c r="KC91" i="6"/>
  <c r="KJ91" i="6" s="1"/>
  <c r="KC87" i="6"/>
  <c r="KJ87" i="6" s="1"/>
  <c r="KC90" i="6"/>
  <c r="KJ90" i="6" s="1"/>
  <c r="KC86" i="6"/>
  <c r="KJ86" i="6" s="1"/>
  <c r="KC89" i="6"/>
  <c r="KJ89" i="6" s="1"/>
  <c r="KC82" i="6"/>
  <c r="KJ82" i="6" s="1"/>
  <c r="KC78" i="6"/>
  <c r="KJ78" i="6" s="1"/>
  <c r="KC81" i="6"/>
  <c r="KJ81" i="6" s="1"/>
  <c r="KC84" i="6"/>
  <c r="KJ84" i="6" s="1"/>
  <c r="KC80" i="6"/>
  <c r="KJ80" i="6" s="1"/>
  <c r="KC85" i="6"/>
  <c r="KJ85" i="6" s="1"/>
  <c r="KC77" i="6"/>
  <c r="KJ77" i="6" s="1"/>
  <c r="KC73" i="6"/>
  <c r="KJ73" i="6" s="1"/>
  <c r="KC69" i="6"/>
  <c r="KJ69" i="6" s="1"/>
  <c r="KC83" i="6"/>
  <c r="KJ83" i="6" s="1"/>
  <c r="KC76" i="6"/>
  <c r="KJ76" i="6" s="1"/>
  <c r="KC72" i="6"/>
  <c r="KJ72" i="6" s="1"/>
  <c r="KC79" i="6"/>
  <c r="KJ79" i="6" s="1"/>
  <c r="KC75" i="6"/>
  <c r="KJ75" i="6" s="1"/>
  <c r="KC71" i="6"/>
  <c r="KJ71" i="6" s="1"/>
  <c r="KC64" i="6"/>
  <c r="KJ64" i="6" s="1"/>
  <c r="KC60" i="6"/>
  <c r="KJ60" i="6" s="1"/>
  <c r="KC56" i="6"/>
  <c r="KJ56" i="6" s="1"/>
  <c r="KC67" i="6"/>
  <c r="KJ67" i="6" s="1"/>
  <c r="KC63" i="6"/>
  <c r="KJ63" i="6" s="1"/>
  <c r="KC59" i="6"/>
  <c r="KJ59" i="6" s="1"/>
  <c r="KC55" i="6"/>
  <c r="KJ55" i="6" s="1"/>
  <c r="KC74" i="6"/>
  <c r="KJ74" i="6" s="1"/>
  <c r="KC70" i="6"/>
  <c r="KJ70" i="6" s="1"/>
  <c r="KC68" i="6"/>
  <c r="KJ68" i="6" s="1"/>
  <c r="KC66" i="6"/>
  <c r="KJ66" i="6" s="1"/>
  <c r="KC62" i="6"/>
  <c r="KJ62" i="6" s="1"/>
  <c r="KC58" i="6"/>
  <c r="KJ58" i="6" s="1"/>
  <c r="KC54" i="6"/>
  <c r="KJ54" i="6" s="1"/>
  <c r="KC65" i="6"/>
  <c r="KJ65" i="6" s="1"/>
  <c r="KC61" i="6"/>
  <c r="KJ61" i="6" s="1"/>
  <c r="KC57" i="6"/>
  <c r="KJ57" i="6" s="1"/>
  <c r="KC49" i="6"/>
  <c r="KJ49" i="6" s="1"/>
  <c r="KC45" i="6"/>
  <c r="KJ45" i="6" s="1"/>
  <c r="KC41" i="6"/>
  <c r="KJ41" i="6" s="1"/>
  <c r="KC53" i="6"/>
  <c r="KJ53" i="6" s="1"/>
  <c r="KC52" i="6"/>
  <c r="KJ52" i="6" s="1"/>
  <c r="KC48" i="6"/>
  <c r="KJ48" i="6" s="1"/>
  <c r="KC44" i="6"/>
  <c r="KJ44" i="6" s="1"/>
  <c r="KC40" i="6"/>
  <c r="KJ40" i="6" s="1"/>
  <c r="KC51" i="6"/>
  <c r="KJ51" i="6" s="1"/>
  <c r="KC47" i="6"/>
  <c r="KJ47" i="6" s="1"/>
  <c r="KC43" i="6"/>
  <c r="KJ43" i="6" s="1"/>
  <c r="KC50" i="6"/>
  <c r="KJ50" i="6" s="1"/>
  <c r="KC46" i="6"/>
  <c r="KJ46" i="6" s="1"/>
  <c r="KC42" i="6"/>
  <c r="KJ42" i="6" s="1"/>
  <c r="KC34" i="6"/>
  <c r="KJ34" i="6" s="1"/>
  <c r="KC30" i="6"/>
  <c r="KJ30" i="6" s="1"/>
  <c r="KC26" i="6"/>
  <c r="KJ26" i="6" s="1"/>
  <c r="KC22" i="6"/>
  <c r="KJ22" i="6" s="1"/>
  <c r="KC37" i="6"/>
  <c r="KJ37" i="6" s="1"/>
  <c r="KC33" i="6"/>
  <c r="KJ33" i="6" s="1"/>
  <c r="KC29" i="6"/>
  <c r="KJ29" i="6" s="1"/>
  <c r="KC25" i="6"/>
  <c r="KJ25" i="6" s="1"/>
  <c r="KC21" i="6"/>
  <c r="KJ21" i="6" s="1"/>
  <c r="KC39" i="6"/>
  <c r="KJ39" i="6" s="1"/>
  <c r="KC38" i="6"/>
  <c r="KJ38" i="6" s="1"/>
  <c r="KC36" i="6"/>
  <c r="KJ36" i="6" s="1"/>
  <c r="KC32" i="6"/>
  <c r="KJ32" i="6" s="1"/>
  <c r="KC28" i="6"/>
  <c r="KJ28" i="6" s="1"/>
  <c r="KC24" i="6"/>
  <c r="KJ24" i="6" s="1"/>
  <c r="KC35" i="6"/>
  <c r="KJ35" i="6" s="1"/>
  <c r="KC31" i="6"/>
  <c r="KJ31" i="6" s="1"/>
  <c r="KC27" i="6"/>
  <c r="KJ27" i="6" s="1"/>
  <c r="KC18" i="6"/>
  <c r="KJ18" i="6" s="1"/>
  <c r="KC14" i="6"/>
  <c r="KJ14" i="6" s="1"/>
  <c r="KC23" i="6"/>
  <c r="KJ23" i="6" s="1"/>
  <c r="KC20" i="6"/>
  <c r="KJ20" i="6" s="1"/>
  <c r="KC17" i="6"/>
  <c r="KJ17" i="6" s="1"/>
  <c r="KC13" i="6"/>
  <c r="KJ13" i="6" s="1"/>
  <c r="KC16" i="6"/>
  <c r="KJ16" i="6" s="1"/>
  <c r="KC19" i="6"/>
  <c r="KJ19" i="6" s="1"/>
  <c r="KC15" i="6"/>
  <c r="KJ15" i="6" s="1"/>
  <c r="JK13" i="6"/>
  <c r="JZ111" i="6"/>
  <c r="JZ110" i="6"/>
  <c r="JZ109" i="6"/>
  <c r="JZ112" i="6"/>
  <c r="JZ108" i="6"/>
  <c r="JZ104" i="6"/>
  <c r="JZ107" i="6"/>
  <c r="JZ103" i="6"/>
  <c r="JZ106" i="6"/>
  <c r="JZ102" i="6"/>
  <c r="JZ99" i="6"/>
  <c r="JZ105" i="6"/>
  <c r="JZ101" i="6"/>
  <c r="JZ97" i="6"/>
  <c r="JZ96" i="6"/>
  <c r="JZ95" i="6"/>
  <c r="JZ98" i="6"/>
  <c r="JZ90" i="6"/>
  <c r="JZ93" i="6"/>
  <c r="JZ89" i="6"/>
  <c r="JZ100" i="6"/>
  <c r="JZ94" i="6"/>
  <c r="JZ92" i="6"/>
  <c r="JZ88" i="6"/>
  <c r="JZ91" i="6"/>
  <c r="JZ86" i="6"/>
  <c r="JZ84" i="6"/>
  <c r="JZ80" i="6"/>
  <c r="JZ85" i="6"/>
  <c r="JZ83" i="6"/>
  <c r="JZ82" i="6"/>
  <c r="JZ78" i="6"/>
  <c r="JZ87" i="6"/>
  <c r="JZ81" i="6"/>
  <c r="JZ75" i="6"/>
  <c r="JZ71" i="6"/>
  <c r="JZ74" i="6"/>
  <c r="JZ70" i="6"/>
  <c r="JZ77" i="6"/>
  <c r="JZ73" i="6"/>
  <c r="JZ69" i="6"/>
  <c r="JZ79" i="6"/>
  <c r="JZ66" i="6"/>
  <c r="JZ62" i="6"/>
  <c r="JZ58" i="6"/>
  <c r="JZ54" i="6"/>
  <c r="JZ76" i="6"/>
  <c r="JZ72" i="6"/>
  <c r="JZ65" i="6"/>
  <c r="JZ61" i="6"/>
  <c r="JZ57" i="6"/>
  <c r="JZ64" i="6"/>
  <c r="JZ60" i="6"/>
  <c r="JZ56" i="6"/>
  <c r="JZ68" i="6"/>
  <c r="JZ51" i="6"/>
  <c r="JZ47" i="6"/>
  <c r="JZ43" i="6"/>
  <c r="JZ39" i="6"/>
  <c r="JZ50" i="6"/>
  <c r="JZ46" i="6"/>
  <c r="JZ42" i="6"/>
  <c r="JZ38" i="6"/>
  <c r="JZ53" i="6"/>
  <c r="JZ49" i="6"/>
  <c r="JZ45" i="6"/>
  <c r="JZ41" i="6"/>
  <c r="JZ52" i="6"/>
  <c r="JZ48" i="6"/>
  <c r="JZ44" i="6"/>
  <c r="JZ40" i="6"/>
  <c r="JZ36" i="6"/>
  <c r="JZ32" i="6"/>
  <c r="JZ28" i="6"/>
  <c r="JZ24" i="6"/>
  <c r="JZ20" i="6"/>
  <c r="JZ67" i="6"/>
  <c r="JZ63" i="6"/>
  <c r="JZ59" i="6"/>
  <c r="JZ55" i="6"/>
  <c r="JZ35" i="6"/>
  <c r="JZ31" i="6"/>
  <c r="JZ27" i="6"/>
  <c r="JZ23" i="6"/>
  <c r="JZ34" i="6"/>
  <c r="JZ30" i="6"/>
  <c r="JZ26" i="6"/>
  <c r="JZ33" i="6"/>
  <c r="JZ29" i="6"/>
  <c r="JZ25" i="6"/>
  <c r="JZ16" i="6"/>
  <c r="JZ21" i="6"/>
  <c r="JZ19" i="6"/>
  <c r="JZ15" i="6"/>
  <c r="JZ37" i="6"/>
  <c r="JZ22" i="6"/>
  <c r="JZ18" i="6"/>
  <c r="JZ14" i="6"/>
  <c r="JZ13" i="6"/>
  <c r="JZ17" i="6"/>
  <c r="KA15" i="5"/>
  <c r="KA14" i="5"/>
  <c r="KA19" i="5"/>
  <c r="KA20" i="5"/>
  <c r="KA18" i="5"/>
  <c r="KA21" i="5"/>
  <c r="KA22" i="5"/>
  <c r="KA23" i="5"/>
  <c r="KA24" i="5"/>
  <c r="KA26" i="5"/>
  <c r="KA30" i="5"/>
  <c r="KA16" i="5"/>
  <c r="KA27" i="5"/>
  <c r="KA31" i="5"/>
  <c r="KA33" i="5"/>
  <c r="KA25" i="5"/>
  <c r="KA29" i="5"/>
  <c r="KA34" i="5"/>
  <c r="KA28" i="5"/>
  <c r="KA37" i="5"/>
  <c r="KA41" i="5"/>
  <c r="KA17" i="5"/>
  <c r="KA32" i="5"/>
  <c r="KA38" i="5"/>
  <c r="KA42" i="5"/>
  <c r="KA35" i="5"/>
  <c r="KA39" i="5"/>
  <c r="KA44" i="5"/>
  <c r="KA48" i="5"/>
  <c r="KA52" i="5"/>
  <c r="KA43" i="5"/>
  <c r="KA45" i="5"/>
  <c r="KA49" i="5"/>
  <c r="KA40" i="5"/>
  <c r="KA46" i="5"/>
  <c r="KA51" i="5"/>
  <c r="KA36" i="5"/>
  <c r="KA53" i="5"/>
  <c r="KA57" i="5"/>
  <c r="KA54" i="5"/>
  <c r="KA58" i="5"/>
  <c r="KA56" i="5"/>
  <c r="KA63" i="5"/>
  <c r="KA67" i="5"/>
  <c r="KA71" i="5"/>
  <c r="KA60" i="5"/>
  <c r="KA64" i="5"/>
  <c r="KA47" i="5"/>
  <c r="KA50" i="5"/>
  <c r="KA55" i="5"/>
  <c r="KA61" i="5"/>
  <c r="KA65" i="5"/>
  <c r="KA69" i="5"/>
  <c r="KA73" i="5"/>
  <c r="KA78" i="5"/>
  <c r="KA82" i="5"/>
  <c r="KA86" i="5"/>
  <c r="KA62" i="5"/>
  <c r="KA66" i="5"/>
  <c r="KA70" i="5"/>
  <c r="KA74" i="5"/>
  <c r="KA75" i="5"/>
  <c r="KA79" i="5"/>
  <c r="KA83" i="5"/>
  <c r="KA87" i="5"/>
  <c r="KA76" i="5"/>
  <c r="KA80" i="5"/>
  <c r="KA84" i="5"/>
  <c r="KA68" i="5"/>
  <c r="KA85" i="5"/>
  <c r="KA88" i="5"/>
  <c r="KA91" i="5"/>
  <c r="KA95" i="5"/>
  <c r="KA99" i="5"/>
  <c r="KA103" i="5"/>
  <c r="KA59" i="5"/>
  <c r="KA81" i="5"/>
  <c r="KA92" i="5"/>
  <c r="KA89" i="5"/>
  <c r="KA93" i="5"/>
  <c r="KA97" i="5"/>
  <c r="KA72" i="5"/>
  <c r="KA77" i="5"/>
  <c r="KA94" i="5"/>
  <c r="KA98" i="5"/>
  <c r="KA90" i="5"/>
  <c r="KA96" i="5"/>
  <c r="KA100" i="5"/>
  <c r="KA106" i="5"/>
  <c r="KA110" i="5"/>
  <c r="KA109" i="5"/>
  <c r="KA102" i="5"/>
  <c r="KA107" i="5"/>
  <c r="KA111" i="5"/>
  <c r="KA105" i="5"/>
  <c r="KA104" i="5"/>
  <c r="KA108" i="5"/>
  <c r="KA112" i="5"/>
  <c r="KA101" i="5"/>
  <c r="KA13" i="5"/>
  <c r="KA14" i="4"/>
  <c r="KA15" i="4"/>
  <c r="KA16" i="4"/>
  <c r="KA17" i="4"/>
  <c r="KA18" i="4"/>
  <c r="KA23" i="4"/>
  <c r="KA20" i="4"/>
  <c r="KA21" i="4"/>
  <c r="KA22" i="4"/>
  <c r="KA25" i="4"/>
  <c r="KA19" i="4"/>
  <c r="KA26" i="4"/>
  <c r="KA27" i="4"/>
  <c r="KA30" i="4"/>
  <c r="KA31" i="4"/>
  <c r="KA35" i="4"/>
  <c r="KA39" i="4"/>
  <c r="KA28" i="4"/>
  <c r="KA32" i="4"/>
  <c r="KA36" i="4"/>
  <c r="KA33" i="4"/>
  <c r="KA37" i="4"/>
  <c r="KA42" i="4"/>
  <c r="KA24" i="4"/>
  <c r="KA29" i="4"/>
  <c r="KA43" i="4"/>
  <c r="KA34" i="4"/>
  <c r="KA41" i="4"/>
  <c r="KA45" i="4"/>
  <c r="KA49" i="4"/>
  <c r="KA46" i="4"/>
  <c r="KA50" i="4"/>
  <c r="KA38" i="4"/>
  <c r="KA44" i="4"/>
  <c r="KA47" i="4"/>
  <c r="KA54" i="4"/>
  <c r="KA58" i="4"/>
  <c r="KA62" i="4"/>
  <c r="KA66" i="4"/>
  <c r="KA55" i="4"/>
  <c r="KA59" i="4"/>
  <c r="KA51" i="4"/>
  <c r="KA52" i="4"/>
  <c r="KA56" i="4"/>
  <c r="KA60" i="4"/>
  <c r="KA64" i="4"/>
  <c r="KA68" i="4"/>
  <c r="KA69" i="4"/>
  <c r="KA73" i="4"/>
  <c r="KA77" i="4"/>
  <c r="KA81" i="4"/>
  <c r="KA63" i="4"/>
  <c r="KA57" i="4"/>
  <c r="KA71" i="4"/>
  <c r="KA75" i="4"/>
  <c r="KA79" i="4"/>
  <c r="KA67" i="4"/>
  <c r="KA70" i="4"/>
  <c r="KA74" i="4"/>
  <c r="KA78" i="4"/>
  <c r="KA82" i="4"/>
  <c r="KA86" i="4"/>
  <c r="KA90" i="4"/>
  <c r="KA94" i="4"/>
  <c r="KA98" i="4"/>
  <c r="KA102" i="4"/>
  <c r="KA106" i="4"/>
  <c r="KA110" i="4"/>
  <c r="KA13" i="4"/>
  <c r="KA95" i="4"/>
  <c r="KA40" i="4"/>
  <c r="KA53" i="4"/>
  <c r="KA83" i="4"/>
  <c r="KA87" i="4"/>
  <c r="KA91" i="4"/>
  <c r="KA65" i="4"/>
  <c r="KA72" i="4"/>
  <c r="KA76" i="4"/>
  <c r="KA80" i="4"/>
  <c r="KA84" i="4"/>
  <c r="KA88" i="4"/>
  <c r="KA92" i="4"/>
  <c r="KA96" i="4"/>
  <c r="KA100" i="4"/>
  <c r="KA104" i="4"/>
  <c r="KA108" i="4"/>
  <c r="KA112" i="4"/>
  <c r="KA99" i="4"/>
  <c r="KA103" i="4"/>
  <c r="KA107" i="4"/>
  <c r="KA48" i="4"/>
  <c r="KA97" i="4"/>
  <c r="KA101" i="4"/>
  <c r="KA105" i="4"/>
  <c r="KA61" i="4"/>
  <c r="KA85" i="4"/>
  <c r="KA109" i="4"/>
  <c r="KA93" i="4"/>
  <c r="KA89" i="4"/>
  <c r="KA111" i="4"/>
  <c r="KC15" i="4"/>
  <c r="KJ15" i="4" s="1"/>
  <c r="KC14" i="4"/>
  <c r="KJ14" i="4" s="1"/>
  <c r="KC16" i="4"/>
  <c r="KJ16" i="4" s="1"/>
  <c r="KC17" i="4"/>
  <c r="KJ17" i="4" s="1"/>
  <c r="KC18" i="4"/>
  <c r="KJ18" i="4" s="1"/>
  <c r="KC19" i="4"/>
  <c r="KJ19" i="4" s="1"/>
  <c r="KC22" i="4"/>
  <c r="KJ22" i="4" s="1"/>
  <c r="KC23" i="4"/>
  <c r="KJ23" i="4" s="1"/>
  <c r="KC20" i="4"/>
  <c r="KJ20" i="4" s="1"/>
  <c r="KC21" i="4"/>
  <c r="KJ21" i="4" s="1"/>
  <c r="KC24" i="4"/>
  <c r="KJ24" i="4" s="1"/>
  <c r="KC25" i="4"/>
  <c r="KJ25" i="4" s="1"/>
  <c r="KC26" i="4"/>
  <c r="KJ26" i="4" s="1"/>
  <c r="KC29" i="4"/>
  <c r="KJ29" i="4" s="1"/>
  <c r="KC30" i="4"/>
  <c r="KJ30" i="4" s="1"/>
  <c r="KC31" i="4"/>
  <c r="KJ31" i="4" s="1"/>
  <c r="KC34" i="4"/>
  <c r="KJ34" i="4" s="1"/>
  <c r="KC38" i="4"/>
  <c r="KJ38" i="4" s="1"/>
  <c r="KC35" i="4"/>
  <c r="KJ35" i="4" s="1"/>
  <c r="KC28" i="4"/>
  <c r="KJ28" i="4" s="1"/>
  <c r="KC39" i="4"/>
  <c r="KJ39" i="4" s="1"/>
  <c r="KC41" i="4"/>
  <c r="KJ41" i="4" s="1"/>
  <c r="KC27" i="4"/>
  <c r="KJ27" i="4" s="1"/>
  <c r="KC33" i="4"/>
  <c r="KJ33" i="4" s="1"/>
  <c r="KC37" i="4"/>
  <c r="KJ37" i="4" s="1"/>
  <c r="KC42" i="4"/>
  <c r="KJ42" i="4" s="1"/>
  <c r="KC32" i="4"/>
  <c r="KJ32" i="4" s="1"/>
  <c r="KC40" i="4"/>
  <c r="KJ40" i="4" s="1"/>
  <c r="KC48" i="4"/>
  <c r="KJ48" i="4" s="1"/>
  <c r="KC45" i="4"/>
  <c r="KJ45" i="4" s="1"/>
  <c r="KC49" i="4"/>
  <c r="KJ49" i="4" s="1"/>
  <c r="KC36" i="4"/>
  <c r="KJ36" i="4" s="1"/>
  <c r="KC43" i="4"/>
  <c r="KJ43" i="4" s="1"/>
  <c r="KC46" i="4"/>
  <c r="KJ46" i="4" s="1"/>
  <c r="KC50" i="4"/>
  <c r="KJ50" i="4" s="1"/>
  <c r="KC53" i="4"/>
  <c r="KJ53" i="4" s="1"/>
  <c r="KC57" i="4"/>
  <c r="KJ57" i="4" s="1"/>
  <c r="KC61" i="4"/>
  <c r="KJ61" i="4" s="1"/>
  <c r="KC65" i="4"/>
  <c r="KJ65" i="4" s="1"/>
  <c r="KC54" i="4"/>
  <c r="KJ54" i="4" s="1"/>
  <c r="KC58" i="4"/>
  <c r="KJ58" i="4" s="1"/>
  <c r="KC44" i="4"/>
  <c r="KJ44" i="4" s="1"/>
  <c r="KC55" i="4"/>
  <c r="KJ55" i="4" s="1"/>
  <c r="KC59" i="4"/>
  <c r="KJ59" i="4" s="1"/>
  <c r="KC63" i="4"/>
  <c r="KJ63" i="4" s="1"/>
  <c r="KC67" i="4"/>
  <c r="KJ67" i="4" s="1"/>
  <c r="KC62" i="4"/>
  <c r="KJ62" i="4" s="1"/>
  <c r="KC66" i="4"/>
  <c r="KJ66" i="4" s="1"/>
  <c r="KC72" i="4"/>
  <c r="KJ72" i="4" s="1"/>
  <c r="KC76" i="4"/>
  <c r="KJ76" i="4" s="1"/>
  <c r="KC80" i="4"/>
  <c r="KJ80" i="4" s="1"/>
  <c r="KC56" i="4"/>
  <c r="KJ56" i="4" s="1"/>
  <c r="KC60" i="4"/>
  <c r="KJ60" i="4" s="1"/>
  <c r="KC64" i="4"/>
  <c r="KJ64" i="4" s="1"/>
  <c r="KC68" i="4"/>
  <c r="KJ68" i="4" s="1"/>
  <c r="KC70" i="4"/>
  <c r="KJ70" i="4" s="1"/>
  <c r="KC74" i="4"/>
  <c r="KJ74" i="4" s="1"/>
  <c r="KC78" i="4"/>
  <c r="KJ78" i="4" s="1"/>
  <c r="KC82" i="4"/>
  <c r="KJ82" i="4" s="1"/>
  <c r="KC51" i="4"/>
  <c r="KJ51" i="4" s="1"/>
  <c r="KC85" i="4"/>
  <c r="KJ85" i="4" s="1"/>
  <c r="KC89" i="4"/>
  <c r="KJ89" i="4" s="1"/>
  <c r="KC93" i="4"/>
  <c r="KJ93" i="4" s="1"/>
  <c r="KC97" i="4"/>
  <c r="KJ97" i="4" s="1"/>
  <c r="KC101" i="4"/>
  <c r="KJ101" i="4" s="1"/>
  <c r="KC105" i="4"/>
  <c r="KJ105" i="4" s="1"/>
  <c r="KC109" i="4"/>
  <c r="KJ109" i="4" s="1"/>
  <c r="KC52" i="4"/>
  <c r="KJ52" i="4" s="1"/>
  <c r="KC71" i="4"/>
  <c r="KJ71" i="4" s="1"/>
  <c r="KC75" i="4"/>
  <c r="KJ75" i="4" s="1"/>
  <c r="KC79" i="4"/>
  <c r="KJ79" i="4" s="1"/>
  <c r="KC86" i="4"/>
  <c r="KJ86" i="4" s="1"/>
  <c r="KC90" i="4"/>
  <c r="KJ90" i="4" s="1"/>
  <c r="KC94" i="4"/>
  <c r="KJ94" i="4" s="1"/>
  <c r="KC98" i="4"/>
  <c r="KJ98" i="4" s="1"/>
  <c r="KC83" i="4"/>
  <c r="KJ83" i="4" s="1"/>
  <c r="KC87" i="4"/>
  <c r="KJ87" i="4" s="1"/>
  <c r="KC91" i="4"/>
  <c r="KJ91" i="4" s="1"/>
  <c r="KC95" i="4"/>
  <c r="KJ95" i="4" s="1"/>
  <c r="KC99" i="4"/>
  <c r="KJ99" i="4" s="1"/>
  <c r="KC103" i="4"/>
  <c r="KJ103" i="4" s="1"/>
  <c r="KC107" i="4"/>
  <c r="KJ107" i="4" s="1"/>
  <c r="KC111" i="4"/>
  <c r="KJ111" i="4" s="1"/>
  <c r="KC77" i="4"/>
  <c r="KJ77" i="4" s="1"/>
  <c r="KC96" i="4"/>
  <c r="KJ96" i="4" s="1"/>
  <c r="KC47" i="4"/>
  <c r="KJ47" i="4" s="1"/>
  <c r="KC81" i="4"/>
  <c r="KJ81" i="4" s="1"/>
  <c r="KC100" i="4"/>
  <c r="KJ100" i="4" s="1"/>
  <c r="KC69" i="4"/>
  <c r="KJ69" i="4" s="1"/>
  <c r="KC84" i="4"/>
  <c r="KJ84" i="4" s="1"/>
  <c r="KC88" i="4"/>
  <c r="KJ88" i="4" s="1"/>
  <c r="KC92" i="4"/>
  <c r="KJ92" i="4" s="1"/>
  <c r="KC73" i="4"/>
  <c r="KJ73" i="4" s="1"/>
  <c r="KC108" i="4"/>
  <c r="KJ108" i="4" s="1"/>
  <c r="KC112" i="4"/>
  <c r="KJ112" i="4" s="1"/>
  <c r="JK13" i="4"/>
  <c r="KC102" i="4"/>
  <c r="KJ102" i="4" s="1"/>
  <c r="KC104" i="4"/>
  <c r="KJ104" i="4" s="1"/>
  <c r="KC106" i="4"/>
  <c r="KJ106" i="4" s="1"/>
  <c r="KC110" i="4"/>
  <c r="KJ110" i="4" s="1"/>
  <c r="KC13" i="4"/>
  <c r="KJ13" i="4" s="1"/>
  <c r="JL13" i="4"/>
  <c r="KD14" i="4"/>
  <c r="KK14" i="4" s="1"/>
  <c r="KD15" i="4"/>
  <c r="KK15" i="4" s="1"/>
  <c r="KD16" i="4"/>
  <c r="KK16" i="4" s="1"/>
  <c r="KD19" i="4"/>
  <c r="KK19" i="4" s="1"/>
  <c r="KD17" i="4"/>
  <c r="KK17" i="4" s="1"/>
  <c r="KD21" i="4"/>
  <c r="KK21" i="4" s="1"/>
  <c r="KD22" i="4"/>
  <c r="KK22" i="4" s="1"/>
  <c r="KD23" i="4"/>
  <c r="KK23" i="4" s="1"/>
  <c r="KD18" i="4"/>
  <c r="KK18" i="4" s="1"/>
  <c r="KD27" i="4"/>
  <c r="KK27" i="4" s="1"/>
  <c r="KD24" i="4"/>
  <c r="KK24" i="4" s="1"/>
  <c r="KD20" i="4"/>
  <c r="KK20" i="4" s="1"/>
  <c r="KD25" i="4"/>
  <c r="KK25" i="4" s="1"/>
  <c r="KD28" i="4"/>
  <c r="KK28" i="4" s="1"/>
  <c r="KD26" i="4"/>
  <c r="KK26" i="4" s="1"/>
  <c r="KD29" i="4"/>
  <c r="KK29" i="4" s="1"/>
  <c r="KD30" i="4"/>
  <c r="KK30" i="4" s="1"/>
  <c r="KD33" i="4"/>
  <c r="KK33" i="4" s="1"/>
  <c r="KD37" i="4"/>
  <c r="KK37" i="4" s="1"/>
  <c r="KD31" i="4"/>
  <c r="KK31" i="4" s="1"/>
  <c r="KD34" i="4"/>
  <c r="KK34" i="4" s="1"/>
  <c r="KD38" i="4"/>
  <c r="KK38" i="4" s="1"/>
  <c r="KD32" i="4"/>
  <c r="KK32" i="4" s="1"/>
  <c r="KD36" i="4"/>
  <c r="KK36" i="4" s="1"/>
  <c r="KD40" i="4"/>
  <c r="KK40" i="4" s="1"/>
  <c r="KD39" i="4"/>
  <c r="KK39" i="4" s="1"/>
  <c r="KD41" i="4"/>
  <c r="KK41" i="4" s="1"/>
  <c r="KD44" i="4"/>
  <c r="KK44" i="4" s="1"/>
  <c r="KD47" i="4"/>
  <c r="KK47" i="4" s="1"/>
  <c r="KD51" i="4"/>
  <c r="KK51" i="4" s="1"/>
  <c r="KD35" i="4"/>
  <c r="KK35" i="4" s="1"/>
  <c r="KD48" i="4"/>
  <c r="KK48" i="4" s="1"/>
  <c r="KD45" i="4"/>
  <c r="KK45" i="4" s="1"/>
  <c r="KD49" i="4"/>
  <c r="KK49" i="4" s="1"/>
  <c r="KD42" i="4"/>
  <c r="KK42" i="4" s="1"/>
  <c r="KD46" i="4"/>
  <c r="KK46" i="4" s="1"/>
  <c r="KD52" i="4"/>
  <c r="KK52" i="4" s="1"/>
  <c r="KD56" i="4"/>
  <c r="KK56" i="4" s="1"/>
  <c r="KD60" i="4"/>
  <c r="KK60" i="4" s="1"/>
  <c r="KD64" i="4"/>
  <c r="KK64" i="4" s="1"/>
  <c r="KD68" i="4"/>
  <c r="KK68" i="4" s="1"/>
  <c r="KD53" i="4"/>
  <c r="KK53" i="4" s="1"/>
  <c r="KD57" i="4"/>
  <c r="KK57" i="4" s="1"/>
  <c r="KD50" i="4"/>
  <c r="KK50" i="4" s="1"/>
  <c r="KD54" i="4"/>
  <c r="KK54" i="4" s="1"/>
  <c r="KD58" i="4"/>
  <c r="KK58" i="4" s="1"/>
  <c r="KD62" i="4"/>
  <c r="KK62" i="4" s="1"/>
  <c r="KD66" i="4"/>
  <c r="KK66" i="4" s="1"/>
  <c r="KD43" i="4"/>
  <c r="KK43" i="4" s="1"/>
  <c r="KD61" i="4"/>
  <c r="KK61" i="4" s="1"/>
  <c r="KD65" i="4"/>
  <c r="KK65" i="4" s="1"/>
  <c r="KD71" i="4"/>
  <c r="KK71" i="4" s="1"/>
  <c r="KD75" i="4"/>
  <c r="KK75" i="4" s="1"/>
  <c r="KD79" i="4"/>
  <c r="KK79" i="4" s="1"/>
  <c r="KD55" i="4"/>
  <c r="KK55" i="4" s="1"/>
  <c r="KD59" i="4"/>
  <c r="KK59" i="4" s="1"/>
  <c r="KD63" i="4"/>
  <c r="KK63" i="4" s="1"/>
  <c r="KD67" i="4"/>
  <c r="KK67" i="4" s="1"/>
  <c r="KD69" i="4"/>
  <c r="KK69" i="4" s="1"/>
  <c r="KD73" i="4"/>
  <c r="KK73" i="4" s="1"/>
  <c r="KD77" i="4"/>
  <c r="KK77" i="4" s="1"/>
  <c r="KD81" i="4"/>
  <c r="KK81" i="4" s="1"/>
  <c r="KD84" i="4"/>
  <c r="KK84" i="4" s="1"/>
  <c r="KD88" i="4"/>
  <c r="KK88" i="4" s="1"/>
  <c r="KD92" i="4"/>
  <c r="KK92" i="4" s="1"/>
  <c r="KD96" i="4"/>
  <c r="KK96" i="4" s="1"/>
  <c r="KD100" i="4"/>
  <c r="KK100" i="4" s="1"/>
  <c r="KD104" i="4"/>
  <c r="KK104" i="4" s="1"/>
  <c r="KD108" i="4"/>
  <c r="KK108" i="4" s="1"/>
  <c r="KD112" i="4"/>
  <c r="KK112" i="4" s="1"/>
  <c r="KD70" i="4"/>
  <c r="KK70" i="4" s="1"/>
  <c r="KD74" i="4"/>
  <c r="KK74" i="4" s="1"/>
  <c r="KD78" i="4"/>
  <c r="KK78" i="4" s="1"/>
  <c r="KD82" i="4"/>
  <c r="KK82" i="4" s="1"/>
  <c r="KD85" i="4"/>
  <c r="KK85" i="4" s="1"/>
  <c r="KD89" i="4"/>
  <c r="KK89" i="4" s="1"/>
  <c r="KD93" i="4"/>
  <c r="KK93" i="4" s="1"/>
  <c r="KD97" i="4"/>
  <c r="KK97" i="4" s="1"/>
  <c r="KD86" i="4"/>
  <c r="KK86" i="4" s="1"/>
  <c r="KD90" i="4"/>
  <c r="KK90" i="4" s="1"/>
  <c r="KD94" i="4"/>
  <c r="KK94" i="4" s="1"/>
  <c r="KD98" i="4"/>
  <c r="KK98" i="4" s="1"/>
  <c r="KD102" i="4"/>
  <c r="KK102" i="4" s="1"/>
  <c r="KD106" i="4"/>
  <c r="KK106" i="4" s="1"/>
  <c r="KD110" i="4"/>
  <c r="KK110" i="4" s="1"/>
  <c r="KD13" i="4"/>
  <c r="KK13" i="4" s="1"/>
  <c r="KD72" i="4"/>
  <c r="KK72" i="4" s="1"/>
  <c r="KD83" i="4"/>
  <c r="KK83" i="4" s="1"/>
  <c r="KD87" i="4"/>
  <c r="KK87" i="4" s="1"/>
  <c r="KD91" i="4"/>
  <c r="KK91" i="4" s="1"/>
  <c r="KD99" i="4"/>
  <c r="KK99" i="4" s="1"/>
  <c r="KD103" i="4"/>
  <c r="KK103" i="4" s="1"/>
  <c r="KD76" i="4"/>
  <c r="KK76" i="4" s="1"/>
  <c r="KD80" i="4"/>
  <c r="KK80" i="4" s="1"/>
  <c r="KD111" i="4"/>
  <c r="KK111" i="4" s="1"/>
  <c r="KD95" i="4"/>
  <c r="KK95" i="4" s="1"/>
  <c r="KD105" i="4"/>
  <c r="KK105" i="4" s="1"/>
  <c r="KD107" i="4"/>
  <c r="KK107" i="4" s="1"/>
  <c r="KD109" i="4"/>
  <c r="KK109" i="4" s="1"/>
  <c r="KD101" i="4"/>
  <c r="KK101" i="4" s="1"/>
  <c r="X13" i="4" l="1"/>
  <c r="A14" i="2" l="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B18" i="3" l="1"/>
  <c r="B17" i="3"/>
  <c r="B16" i="3"/>
  <c r="B15" i="3"/>
  <c r="B14" i="3"/>
  <c r="B13" i="3"/>
  <c r="B12" i="3"/>
  <c r="B11" i="3"/>
  <c r="H24" i="1"/>
  <c r="I24" i="1" s="1"/>
  <c r="J31" i="1" l="1"/>
  <c r="N31" i="1"/>
  <c r="M31" i="1"/>
  <c r="L31" i="1"/>
  <c r="K31" i="1"/>
  <c r="H25" i="1"/>
  <c r="I25" i="1"/>
  <c r="G31" i="1" l="1"/>
  <c r="E31" i="1"/>
  <c r="F31" i="1"/>
  <c r="D31" i="1"/>
  <c r="C31" i="1"/>
  <c r="G6" i="2"/>
  <c r="G5" i="2" s="1"/>
  <c r="F1" i="4" s="1"/>
  <c r="G1" i="4" s="1"/>
  <c r="D5" i="4"/>
  <c r="D10" i="8" l="1"/>
  <c r="D10" i="7"/>
  <c r="D10" i="6"/>
  <c r="D10" i="5"/>
  <c r="AA11" i="8"/>
  <c r="AZ11" i="8" s="1"/>
  <c r="BY11" i="8" s="1"/>
  <c r="CX11" i="8" s="1"/>
  <c r="DW11" i="8" s="1"/>
  <c r="EV11" i="8" s="1"/>
  <c r="FU11" i="8" s="1"/>
  <c r="GT11" i="8" s="1"/>
  <c r="HS11" i="8" s="1"/>
  <c r="IR11" i="8" s="1"/>
  <c r="JQ11" i="8" s="1"/>
  <c r="AA11" i="7"/>
  <c r="AZ11" i="7" s="1"/>
  <c r="BY11" i="7" s="1"/>
  <c r="CX11" i="7" s="1"/>
  <c r="DW11" i="7" s="1"/>
  <c r="EV11" i="7" s="1"/>
  <c r="FU11" i="7" s="1"/>
  <c r="GT11" i="7" s="1"/>
  <c r="HS11" i="7" s="1"/>
  <c r="IR11" i="7" s="1"/>
  <c r="JQ11" i="7" s="1"/>
  <c r="AA11" i="6"/>
  <c r="AZ11" i="6" s="1"/>
  <c r="BY11" i="6" s="1"/>
  <c r="CX11" i="6" s="1"/>
  <c r="DW11" i="6" s="1"/>
  <c r="EV11" i="6" s="1"/>
  <c r="FU11" i="6" s="1"/>
  <c r="GT11" i="6" s="1"/>
  <c r="HS11" i="6" s="1"/>
  <c r="IR11" i="6" s="1"/>
  <c r="JQ11" i="6" s="1"/>
  <c r="AA11" i="5"/>
  <c r="AZ11" i="5" s="1"/>
  <c r="BY11" i="5" s="1"/>
  <c r="CX11" i="5" s="1"/>
  <c r="DW11" i="5" s="1"/>
  <c r="EV11" i="5" s="1"/>
  <c r="FU11" i="5" s="1"/>
  <c r="GT11" i="5" s="1"/>
  <c r="HS11" i="5" s="1"/>
  <c r="IR11" i="5" s="1"/>
  <c r="JQ11" i="5" s="1"/>
  <c r="AA11" i="4"/>
  <c r="AZ11" i="4" s="1"/>
  <c r="BY11" i="4" s="1"/>
  <c r="CX11" i="4" s="1"/>
  <c r="DW11" i="4" s="1"/>
  <c r="EV11" i="4" s="1"/>
  <c r="FU11" i="4" s="1"/>
  <c r="GT11" i="4" s="1"/>
  <c r="HS11" i="4" s="1"/>
  <c r="IR11" i="4" s="1"/>
  <c r="JQ11" i="4" s="1"/>
  <c r="W2" i="2" l="1"/>
  <c r="W6" i="2" l="1"/>
  <c r="W7" i="2" l="1"/>
  <c r="W9" i="2"/>
  <c r="W8" i="2"/>
  <c r="W3" i="2"/>
  <c r="W5" i="2" s="1"/>
  <c r="W4" i="2" s="1"/>
  <c r="X1" i="2"/>
  <c r="X7" i="2" l="1"/>
  <c r="X6" i="2" s="1"/>
  <c r="H2" i="2"/>
  <c r="H3" i="2" s="1"/>
  <c r="I1" i="2" l="1"/>
  <c r="X2" i="2" s="1"/>
  <c r="F5" i="2" l="1"/>
  <c r="L9" i="2"/>
  <c r="H5" i="2"/>
  <c r="H4" i="2" s="1"/>
  <c r="JW110" i="2" l="1"/>
  <c r="JY110" i="2" s="1"/>
  <c r="KB110" i="2" s="1"/>
  <c r="JW108" i="2"/>
  <c r="JY108" i="2" s="1"/>
  <c r="KB108" i="2" s="1"/>
  <c r="JW103" i="2"/>
  <c r="JY103" i="2" s="1"/>
  <c r="KB103" i="2" s="1"/>
  <c r="JW101" i="2"/>
  <c r="JY101" i="2" s="1"/>
  <c r="KB101" i="2" s="1"/>
  <c r="JW94" i="2"/>
  <c r="JY94" i="2" s="1"/>
  <c r="KB94" i="2" s="1"/>
  <c r="JW92" i="2"/>
  <c r="JY92" i="2" s="1"/>
  <c r="KB92" i="2" s="1"/>
  <c r="JW87" i="2"/>
  <c r="JY87" i="2" s="1"/>
  <c r="KB87" i="2" s="1"/>
  <c r="JW85" i="2"/>
  <c r="JY85" i="2" s="1"/>
  <c r="KB85" i="2" s="1"/>
  <c r="JW78" i="2"/>
  <c r="JY78" i="2" s="1"/>
  <c r="KB78" i="2" s="1"/>
  <c r="JW76" i="2"/>
  <c r="JY76" i="2" s="1"/>
  <c r="KB76" i="2" s="1"/>
  <c r="JW72" i="2"/>
  <c r="JY72" i="2" s="1"/>
  <c r="KB72" i="2" s="1"/>
  <c r="JW68" i="2"/>
  <c r="JY68" i="2" s="1"/>
  <c r="KB68" i="2" s="1"/>
  <c r="JW66" i="2"/>
  <c r="JY66" i="2" s="1"/>
  <c r="KB66" i="2" s="1"/>
  <c r="JW62" i="2"/>
  <c r="JY62" i="2" s="1"/>
  <c r="KB62" i="2" s="1"/>
  <c r="JW60" i="2"/>
  <c r="JY60" i="2" s="1"/>
  <c r="KB60" i="2" s="1"/>
  <c r="JW55" i="2"/>
  <c r="JY55" i="2" s="1"/>
  <c r="KB55" i="2" s="1"/>
  <c r="JW53" i="2"/>
  <c r="JY53" i="2" s="1"/>
  <c r="KB53" i="2" s="1"/>
  <c r="JW46" i="2"/>
  <c r="JY46" i="2" s="1"/>
  <c r="KB46" i="2" s="1"/>
  <c r="JW44" i="2"/>
  <c r="JY44" i="2" s="1"/>
  <c r="KB44" i="2" s="1"/>
  <c r="JW39" i="2"/>
  <c r="JY39" i="2" s="1"/>
  <c r="KB39" i="2" s="1"/>
  <c r="JW37" i="2"/>
  <c r="JY37" i="2" s="1"/>
  <c r="KB37" i="2" s="1"/>
  <c r="JW30" i="2"/>
  <c r="JY30" i="2" s="1"/>
  <c r="KB30" i="2" s="1"/>
  <c r="JW28" i="2"/>
  <c r="JY28" i="2" s="1"/>
  <c r="KB28" i="2" s="1"/>
  <c r="JW25" i="2"/>
  <c r="JY25" i="2" s="1"/>
  <c r="KB25" i="2" s="1"/>
  <c r="JW23" i="2"/>
  <c r="JY23" i="2" s="1"/>
  <c r="KB23" i="2" s="1"/>
  <c r="JW18" i="2"/>
  <c r="JY18" i="2" s="1"/>
  <c r="KB18" i="2" s="1"/>
  <c r="JW16" i="2"/>
  <c r="JY16" i="2" s="1"/>
  <c r="KB16" i="2" s="1"/>
  <c r="JW14" i="2"/>
  <c r="JY14" i="2" s="1"/>
  <c r="KB14" i="2" s="1"/>
  <c r="IY110" i="2"/>
  <c r="JA110" i="2" s="1"/>
  <c r="JD110" i="2" s="1"/>
  <c r="IY108" i="2"/>
  <c r="JA108" i="2" s="1"/>
  <c r="JD108" i="2" s="1"/>
  <c r="IY103" i="2"/>
  <c r="JA103" i="2" s="1"/>
  <c r="JD103" i="2" s="1"/>
  <c r="IY101" i="2"/>
  <c r="JA101" i="2" s="1"/>
  <c r="JD101" i="2" s="1"/>
  <c r="IY94" i="2"/>
  <c r="JA94" i="2" s="1"/>
  <c r="JD94" i="2" s="1"/>
  <c r="IY92" i="2"/>
  <c r="JA92" i="2" s="1"/>
  <c r="JD92" i="2" s="1"/>
  <c r="IY87" i="2"/>
  <c r="JA87" i="2" s="1"/>
  <c r="JD87" i="2" s="1"/>
  <c r="IY85" i="2"/>
  <c r="JA85" i="2" s="1"/>
  <c r="JD85" i="2" s="1"/>
  <c r="IY78" i="2"/>
  <c r="JA78" i="2" s="1"/>
  <c r="JD78" i="2" s="1"/>
  <c r="IY76" i="2"/>
  <c r="JA76" i="2" s="1"/>
  <c r="JD76" i="2" s="1"/>
  <c r="IY71" i="2"/>
  <c r="JA71" i="2" s="1"/>
  <c r="JD71" i="2" s="1"/>
  <c r="IY69" i="2"/>
  <c r="JA69" i="2" s="1"/>
  <c r="JD69" i="2" s="1"/>
  <c r="IY62" i="2"/>
  <c r="JA62" i="2" s="1"/>
  <c r="JD62" i="2" s="1"/>
  <c r="IY60" i="2"/>
  <c r="JA60" i="2" s="1"/>
  <c r="JD60" i="2" s="1"/>
  <c r="IY55" i="2"/>
  <c r="JA55" i="2" s="1"/>
  <c r="JD55" i="2" s="1"/>
  <c r="IY53" i="2"/>
  <c r="JA53" i="2" s="1"/>
  <c r="JD53" i="2" s="1"/>
  <c r="IY46" i="2"/>
  <c r="JA46" i="2" s="1"/>
  <c r="JD46" i="2" s="1"/>
  <c r="IY44" i="2"/>
  <c r="JA44" i="2" s="1"/>
  <c r="JD44" i="2" s="1"/>
  <c r="IY39" i="2"/>
  <c r="JA39" i="2" s="1"/>
  <c r="JD39" i="2" s="1"/>
  <c r="IY37" i="2"/>
  <c r="JA37" i="2" s="1"/>
  <c r="JD37" i="2" s="1"/>
  <c r="JW112" i="2"/>
  <c r="JY112" i="2" s="1"/>
  <c r="KB112" i="2" s="1"/>
  <c r="JW107" i="2"/>
  <c r="JY107" i="2" s="1"/>
  <c r="KB107" i="2" s="1"/>
  <c r="JW105" i="2"/>
  <c r="JY105" i="2" s="1"/>
  <c r="KB105" i="2" s="1"/>
  <c r="JW98" i="2"/>
  <c r="JY98" i="2" s="1"/>
  <c r="KB98" i="2" s="1"/>
  <c r="JW96" i="2"/>
  <c r="JY96" i="2" s="1"/>
  <c r="KB96" i="2" s="1"/>
  <c r="JW91" i="2"/>
  <c r="JY91" i="2" s="1"/>
  <c r="KB91" i="2" s="1"/>
  <c r="JW89" i="2"/>
  <c r="JY89" i="2" s="1"/>
  <c r="KB89" i="2" s="1"/>
  <c r="JW82" i="2"/>
  <c r="JY82" i="2" s="1"/>
  <c r="KB82" i="2" s="1"/>
  <c r="JW80" i="2"/>
  <c r="JY80" i="2" s="1"/>
  <c r="KB80" i="2" s="1"/>
  <c r="JW75" i="2"/>
  <c r="JY75" i="2" s="1"/>
  <c r="KB75" i="2" s="1"/>
  <c r="JW71" i="2"/>
  <c r="JY71" i="2" s="1"/>
  <c r="KB71" i="2" s="1"/>
  <c r="JW64" i="2"/>
  <c r="JY64" i="2" s="1"/>
  <c r="KB64" i="2" s="1"/>
  <c r="JW59" i="2"/>
  <c r="JY59" i="2" s="1"/>
  <c r="KB59" i="2" s="1"/>
  <c r="JW57" i="2"/>
  <c r="JY57" i="2" s="1"/>
  <c r="KB57" i="2" s="1"/>
  <c r="JW50" i="2"/>
  <c r="JY50" i="2" s="1"/>
  <c r="KB50" i="2" s="1"/>
  <c r="JW48" i="2"/>
  <c r="JY48" i="2" s="1"/>
  <c r="KB48" i="2" s="1"/>
  <c r="JW43" i="2"/>
  <c r="JY43" i="2" s="1"/>
  <c r="KB43" i="2" s="1"/>
  <c r="JW41" i="2"/>
  <c r="JY41" i="2" s="1"/>
  <c r="KB41" i="2" s="1"/>
  <c r="JW34" i="2"/>
  <c r="JY34" i="2" s="1"/>
  <c r="KB34" i="2" s="1"/>
  <c r="JW32" i="2"/>
  <c r="JY32" i="2" s="1"/>
  <c r="KB32" i="2" s="1"/>
  <c r="JW27" i="2"/>
  <c r="JY27" i="2" s="1"/>
  <c r="KB27" i="2" s="1"/>
  <c r="JW22" i="2"/>
  <c r="JY22" i="2" s="1"/>
  <c r="KB22" i="2" s="1"/>
  <c r="JW20" i="2"/>
  <c r="JY20" i="2" s="1"/>
  <c r="KB20" i="2" s="1"/>
  <c r="IY112" i="2"/>
  <c r="JA112" i="2" s="1"/>
  <c r="JD112" i="2" s="1"/>
  <c r="IY107" i="2"/>
  <c r="JA107" i="2" s="1"/>
  <c r="JD107" i="2" s="1"/>
  <c r="IY105" i="2"/>
  <c r="JA105" i="2" s="1"/>
  <c r="JD105" i="2" s="1"/>
  <c r="IY98" i="2"/>
  <c r="JA98" i="2" s="1"/>
  <c r="JD98" i="2" s="1"/>
  <c r="IY96" i="2"/>
  <c r="JA96" i="2" s="1"/>
  <c r="JD96" i="2" s="1"/>
  <c r="IY91" i="2"/>
  <c r="JA91" i="2" s="1"/>
  <c r="JD91" i="2" s="1"/>
  <c r="IY89" i="2"/>
  <c r="JA89" i="2" s="1"/>
  <c r="JD89" i="2" s="1"/>
  <c r="IY82" i="2"/>
  <c r="JA82" i="2" s="1"/>
  <c r="JD82" i="2" s="1"/>
  <c r="IY80" i="2"/>
  <c r="JA80" i="2" s="1"/>
  <c r="JD80" i="2" s="1"/>
  <c r="IY75" i="2"/>
  <c r="JA75" i="2" s="1"/>
  <c r="JD75" i="2" s="1"/>
  <c r="IY73" i="2"/>
  <c r="JA73" i="2" s="1"/>
  <c r="JD73" i="2" s="1"/>
  <c r="IY66" i="2"/>
  <c r="JA66" i="2" s="1"/>
  <c r="JD66" i="2" s="1"/>
  <c r="IY64" i="2"/>
  <c r="JA64" i="2" s="1"/>
  <c r="JD64" i="2" s="1"/>
  <c r="IY59" i="2"/>
  <c r="JA59" i="2" s="1"/>
  <c r="JD59" i="2" s="1"/>
  <c r="IY57" i="2"/>
  <c r="JA57" i="2" s="1"/>
  <c r="JD57" i="2" s="1"/>
  <c r="IY50" i="2"/>
  <c r="JA50" i="2" s="1"/>
  <c r="JD50" i="2" s="1"/>
  <c r="IY48" i="2"/>
  <c r="JA48" i="2" s="1"/>
  <c r="JD48" i="2" s="1"/>
  <c r="IY43" i="2"/>
  <c r="JA43" i="2" s="1"/>
  <c r="JD43" i="2" s="1"/>
  <c r="IY41" i="2"/>
  <c r="JA41" i="2" s="1"/>
  <c r="JD41" i="2" s="1"/>
  <c r="JW111" i="2"/>
  <c r="JY111" i="2" s="1"/>
  <c r="KB111" i="2" s="1"/>
  <c r="JW109" i="2"/>
  <c r="JY109" i="2" s="1"/>
  <c r="KB109" i="2" s="1"/>
  <c r="JW102" i="2"/>
  <c r="JY102" i="2" s="1"/>
  <c r="KB102" i="2" s="1"/>
  <c r="JW100" i="2"/>
  <c r="JY100" i="2" s="1"/>
  <c r="KB100" i="2" s="1"/>
  <c r="JW95" i="2"/>
  <c r="JY95" i="2" s="1"/>
  <c r="KB95" i="2" s="1"/>
  <c r="JW93" i="2"/>
  <c r="JY93" i="2" s="1"/>
  <c r="KB93" i="2" s="1"/>
  <c r="JW86" i="2"/>
  <c r="JY86" i="2" s="1"/>
  <c r="KB86" i="2" s="1"/>
  <c r="JW84" i="2"/>
  <c r="JY84" i="2" s="1"/>
  <c r="KB84" i="2" s="1"/>
  <c r="JW79" i="2"/>
  <c r="JY79" i="2" s="1"/>
  <c r="KB79" i="2" s="1"/>
  <c r="JW77" i="2"/>
  <c r="JY77" i="2" s="1"/>
  <c r="KB77" i="2" s="1"/>
  <c r="JW73" i="2"/>
  <c r="JY73" i="2" s="1"/>
  <c r="KB73" i="2" s="1"/>
  <c r="JW69" i="2"/>
  <c r="JY69" i="2" s="1"/>
  <c r="KB69" i="2" s="1"/>
  <c r="JW67" i="2"/>
  <c r="JY67" i="2" s="1"/>
  <c r="KB67" i="2" s="1"/>
  <c r="JW63" i="2"/>
  <c r="JY63" i="2" s="1"/>
  <c r="KB63" i="2" s="1"/>
  <c r="JW61" i="2"/>
  <c r="JY61" i="2" s="1"/>
  <c r="KB61" i="2" s="1"/>
  <c r="JW54" i="2"/>
  <c r="JY54" i="2" s="1"/>
  <c r="KB54" i="2" s="1"/>
  <c r="JW52" i="2"/>
  <c r="JY52" i="2" s="1"/>
  <c r="KB52" i="2" s="1"/>
  <c r="JW47" i="2"/>
  <c r="JY47" i="2" s="1"/>
  <c r="KB47" i="2" s="1"/>
  <c r="JW45" i="2"/>
  <c r="JY45" i="2" s="1"/>
  <c r="KB45" i="2" s="1"/>
  <c r="JW38" i="2"/>
  <c r="JY38" i="2" s="1"/>
  <c r="KB38" i="2" s="1"/>
  <c r="JW36" i="2"/>
  <c r="JY36" i="2" s="1"/>
  <c r="KB36" i="2" s="1"/>
  <c r="JW31" i="2"/>
  <c r="JY31" i="2" s="1"/>
  <c r="KB31" i="2" s="1"/>
  <c r="JW29" i="2"/>
  <c r="JY29" i="2" s="1"/>
  <c r="KB29" i="2" s="1"/>
  <c r="JW26" i="2"/>
  <c r="JY26" i="2" s="1"/>
  <c r="KB26" i="2" s="1"/>
  <c r="JW24" i="2"/>
  <c r="JY24" i="2" s="1"/>
  <c r="KB24" i="2" s="1"/>
  <c r="JW17" i="2"/>
  <c r="JY17" i="2" s="1"/>
  <c r="KB17" i="2" s="1"/>
  <c r="IY111" i="2"/>
  <c r="JA111" i="2" s="1"/>
  <c r="JD111" i="2" s="1"/>
  <c r="IY109" i="2"/>
  <c r="JA109" i="2" s="1"/>
  <c r="JD109" i="2" s="1"/>
  <c r="IY102" i="2"/>
  <c r="JA102" i="2" s="1"/>
  <c r="JD102" i="2" s="1"/>
  <c r="IY100" i="2"/>
  <c r="JA100" i="2" s="1"/>
  <c r="JD100" i="2" s="1"/>
  <c r="IY95" i="2"/>
  <c r="JA95" i="2" s="1"/>
  <c r="JD95" i="2" s="1"/>
  <c r="IY93" i="2"/>
  <c r="JA93" i="2" s="1"/>
  <c r="JD93" i="2" s="1"/>
  <c r="IY86" i="2"/>
  <c r="JA86" i="2" s="1"/>
  <c r="JD86" i="2" s="1"/>
  <c r="IY84" i="2"/>
  <c r="JA84" i="2" s="1"/>
  <c r="JD84" i="2" s="1"/>
  <c r="IY79" i="2"/>
  <c r="JA79" i="2" s="1"/>
  <c r="JD79" i="2" s="1"/>
  <c r="IY77" i="2"/>
  <c r="JA77" i="2" s="1"/>
  <c r="JD77" i="2" s="1"/>
  <c r="IY70" i="2"/>
  <c r="JA70" i="2" s="1"/>
  <c r="JD70" i="2" s="1"/>
  <c r="IY68" i="2"/>
  <c r="JA68" i="2" s="1"/>
  <c r="JD68" i="2" s="1"/>
  <c r="IY63" i="2"/>
  <c r="JA63" i="2" s="1"/>
  <c r="JD63" i="2" s="1"/>
  <c r="IY61" i="2"/>
  <c r="JA61" i="2" s="1"/>
  <c r="JD61" i="2" s="1"/>
  <c r="IY54" i="2"/>
  <c r="JA54" i="2" s="1"/>
  <c r="JD54" i="2" s="1"/>
  <c r="IY52" i="2"/>
  <c r="JA52" i="2" s="1"/>
  <c r="JD52" i="2" s="1"/>
  <c r="IY47" i="2"/>
  <c r="JA47" i="2" s="1"/>
  <c r="JD47" i="2" s="1"/>
  <c r="IY45" i="2"/>
  <c r="JA45" i="2" s="1"/>
  <c r="JD45" i="2" s="1"/>
  <c r="IY38" i="2"/>
  <c r="JA38" i="2" s="1"/>
  <c r="JD38" i="2" s="1"/>
  <c r="IY36" i="2"/>
  <c r="JA36" i="2" s="1"/>
  <c r="JD36" i="2" s="1"/>
  <c r="JW106" i="2"/>
  <c r="JY106" i="2" s="1"/>
  <c r="KB106" i="2" s="1"/>
  <c r="JW104" i="2"/>
  <c r="JY104" i="2" s="1"/>
  <c r="KB104" i="2" s="1"/>
  <c r="JW99" i="2"/>
  <c r="JY99" i="2" s="1"/>
  <c r="KB99" i="2" s="1"/>
  <c r="JW97" i="2"/>
  <c r="JY97" i="2" s="1"/>
  <c r="KB97" i="2" s="1"/>
  <c r="JW90" i="2"/>
  <c r="JY90" i="2" s="1"/>
  <c r="KB90" i="2" s="1"/>
  <c r="JW88" i="2"/>
  <c r="JY88" i="2" s="1"/>
  <c r="KB88" i="2" s="1"/>
  <c r="JW83" i="2"/>
  <c r="JY83" i="2" s="1"/>
  <c r="KB83" i="2" s="1"/>
  <c r="JW81" i="2"/>
  <c r="JY81" i="2" s="1"/>
  <c r="KB81" i="2" s="1"/>
  <c r="JW74" i="2"/>
  <c r="JY74" i="2" s="1"/>
  <c r="KB74" i="2" s="1"/>
  <c r="JW70" i="2"/>
  <c r="JY70" i="2" s="1"/>
  <c r="KB70" i="2" s="1"/>
  <c r="JW65" i="2"/>
  <c r="JY65" i="2" s="1"/>
  <c r="KB65" i="2" s="1"/>
  <c r="JW58" i="2"/>
  <c r="JY58" i="2" s="1"/>
  <c r="KB58" i="2" s="1"/>
  <c r="JW56" i="2"/>
  <c r="JY56" i="2" s="1"/>
  <c r="KB56" i="2" s="1"/>
  <c r="JW51" i="2"/>
  <c r="JY51" i="2" s="1"/>
  <c r="KB51" i="2" s="1"/>
  <c r="JW49" i="2"/>
  <c r="JY49" i="2" s="1"/>
  <c r="KB49" i="2" s="1"/>
  <c r="JW42" i="2"/>
  <c r="JY42" i="2" s="1"/>
  <c r="KB42" i="2" s="1"/>
  <c r="JW40" i="2"/>
  <c r="JY40" i="2" s="1"/>
  <c r="KB40" i="2" s="1"/>
  <c r="JW35" i="2"/>
  <c r="JY35" i="2" s="1"/>
  <c r="KB35" i="2" s="1"/>
  <c r="JW33" i="2"/>
  <c r="JY33" i="2" s="1"/>
  <c r="KB33" i="2" s="1"/>
  <c r="JW21" i="2"/>
  <c r="JY21" i="2" s="1"/>
  <c r="KB21" i="2" s="1"/>
  <c r="JW19" i="2"/>
  <c r="JY19" i="2" s="1"/>
  <c r="KB19" i="2" s="1"/>
  <c r="JW15" i="2"/>
  <c r="JY15" i="2" s="1"/>
  <c r="KB15" i="2" s="1"/>
  <c r="JW13" i="2"/>
  <c r="JY13" i="2" s="1"/>
  <c r="KB13" i="2" s="1"/>
  <c r="IY106" i="2"/>
  <c r="JA106" i="2" s="1"/>
  <c r="JD106" i="2" s="1"/>
  <c r="IY104" i="2"/>
  <c r="JA104" i="2" s="1"/>
  <c r="JD104" i="2" s="1"/>
  <c r="IY99" i="2"/>
  <c r="JA99" i="2" s="1"/>
  <c r="JD99" i="2" s="1"/>
  <c r="IY97" i="2"/>
  <c r="JA97" i="2" s="1"/>
  <c r="JD97" i="2" s="1"/>
  <c r="IY90" i="2"/>
  <c r="JA90" i="2" s="1"/>
  <c r="JD90" i="2" s="1"/>
  <c r="IY88" i="2"/>
  <c r="JA88" i="2" s="1"/>
  <c r="JD88" i="2" s="1"/>
  <c r="IY83" i="2"/>
  <c r="JA83" i="2" s="1"/>
  <c r="JD83" i="2" s="1"/>
  <c r="IY81" i="2"/>
  <c r="JA81" i="2" s="1"/>
  <c r="JD81" i="2" s="1"/>
  <c r="IY74" i="2"/>
  <c r="JA74" i="2" s="1"/>
  <c r="JD74" i="2" s="1"/>
  <c r="IY72" i="2"/>
  <c r="JA72" i="2" s="1"/>
  <c r="JD72" i="2" s="1"/>
  <c r="IY67" i="2"/>
  <c r="JA67" i="2" s="1"/>
  <c r="JD67" i="2" s="1"/>
  <c r="IY65" i="2"/>
  <c r="JA65" i="2" s="1"/>
  <c r="JD65" i="2" s="1"/>
  <c r="IY58" i="2"/>
  <c r="JA58" i="2" s="1"/>
  <c r="JD58" i="2" s="1"/>
  <c r="IY56" i="2"/>
  <c r="JA56" i="2" s="1"/>
  <c r="JD56" i="2" s="1"/>
  <c r="IY51" i="2"/>
  <c r="JA51" i="2" s="1"/>
  <c r="JD51" i="2" s="1"/>
  <c r="IY49" i="2"/>
  <c r="JA49" i="2" s="1"/>
  <c r="JD49" i="2" s="1"/>
  <c r="IY42" i="2"/>
  <c r="JA42" i="2" s="1"/>
  <c r="JD42" i="2" s="1"/>
  <c r="IY40" i="2"/>
  <c r="JA40" i="2" s="1"/>
  <c r="JD40" i="2" s="1"/>
  <c r="IY34" i="2"/>
  <c r="JA34" i="2" s="1"/>
  <c r="JD34" i="2" s="1"/>
  <c r="IY32" i="2"/>
  <c r="JA32" i="2" s="1"/>
  <c r="JD32" i="2" s="1"/>
  <c r="IY25" i="2"/>
  <c r="JA25" i="2" s="1"/>
  <c r="JD25" i="2" s="1"/>
  <c r="IY23" i="2"/>
  <c r="JA23" i="2" s="1"/>
  <c r="JD23" i="2" s="1"/>
  <c r="IY18" i="2"/>
  <c r="JA18" i="2" s="1"/>
  <c r="JD18" i="2" s="1"/>
  <c r="IY16" i="2"/>
  <c r="JA16" i="2" s="1"/>
  <c r="JD16" i="2" s="1"/>
  <c r="IA112" i="2"/>
  <c r="IC112" i="2" s="1"/>
  <c r="IF112" i="2" s="1"/>
  <c r="IA107" i="2"/>
  <c r="IC107" i="2" s="1"/>
  <c r="IF107" i="2" s="1"/>
  <c r="IA105" i="2"/>
  <c r="IC105" i="2" s="1"/>
  <c r="IF105" i="2" s="1"/>
  <c r="IA98" i="2"/>
  <c r="IC98" i="2" s="1"/>
  <c r="IF98" i="2" s="1"/>
  <c r="IA96" i="2"/>
  <c r="IC96" i="2" s="1"/>
  <c r="IF96" i="2" s="1"/>
  <c r="IA91" i="2"/>
  <c r="IC91" i="2" s="1"/>
  <c r="IF91" i="2" s="1"/>
  <c r="IA89" i="2"/>
  <c r="IC89" i="2" s="1"/>
  <c r="IF89" i="2" s="1"/>
  <c r="IA82" i="2"/>
  <c r="IC82" i="2" s="1"/>
  <c r="IF82" i="2" s="1"/>
  <c r="IA80" i="2"/>
  <c r="IC80" i="2" s="1"/>
  <c r="IF80" i="2" s="1"/>
  <c r="IA75" i="2"/>
  <c r="IC75" i="2" s="1"/>
  <c r="IF75" i="2" s="1"/>
  <c r="IA73" i="2"/>
  <c r="IC73" i="2" s="1"/>
  <c r="IF73" i="2" s="1"/>
  <c r="IA66" i="2"/>
  <c r="IC66" i="2" s="1"/>
  <c r="IF66" i="2" s="1"/>
  <c r="IA64" i="2"/>
  <c r="IC64" i="2" s="1"/>
  <c r="IF64" i="2" s="1"/>
  <c r="IA62" i="2"/>
  <c r="IC62" i="2" s="1"/>
  <c r="IF62" i="2" s="1"/>
  <c r="IA60" i="2"/>
  <c r="IC60" i="2" s="1"/>
  <c r="IF60" i="2" s="1"/>
  <c r="IA58" i="2"/>
  <c r="IC58" i="2" s="1"/>
  <c r="IF58" i="2" s="1"/>
  <c r="IA56" i="2"/>
  <c r="IC56" i="2" s="1"/>
  <c r="IF56" i="2" s="1"/>
  <c r="IA54" i="2"/>
  <c r="IC54" i="2" s="1"/>
  <c r="IF54" i="2" s="1"/>
  <c r="IA52" i="2"/>
  <c r="IC52" i="2" s="1"/>
  <c r="IF52" i="2" s="1"/>
  <c r="IA50" i="2"/>
  <c r="IC50" i="2" s="1"/>
  <c r="IF50" i="2" s="1"/>
  <c r="IA48" i="2"/>
  <c r="IC48" i="2" s="1"/>
  <c r="IF48" i="2" s="1"/>
  <c r="IA46" i="2"/>
  <c r="IC46" i="2" s="1"/>
  <c r="IF46" i="2" s="1"/>
  <c r="IA44" i="2"/>
  <c r="IC44" i="2" s="1"/>
  <c r="IF44" i="2" s="1"/>
  <c r="IA42" i="2"/>
  <c r="IC42" i="2" s="1"/>
  <c r="IF42" i="2" s="1"/>
  <c r="IA40" i="2"/>
  <c r="IC40" i="2" s="1"/>
  <c r="IF40" i="2" s="1"/>
  <c r="IA38" i="2"/>
  <c r="IC38" i="2" s="1"/>
  <c r="IF38" i="2" s="1"/>
  <c r="IA36" i="2"/>
  <c r="IC36" i="2" s="1"/>
  <c r="IF36" i="2" s="1"/>
  <c r="IA34" i="2"/>
  <c r="IC34" i="2" s="1"/>
  <c r="IF34" i="2" s="1"/>
  <c r="IA32" i="2"/>
  <c r="IC32" i="2" s="1"/>
  <c r="IF32" i="2" s="1"/>
  <c r="IA30" i="2"/>
  <c r="IC30" i="2" s="1"/>
  <c r="IF30" i="2" s="1"/>
  <c r="IA28" i="2"/>
  <c r="IC28" i="2" s="1"/>
  <c r="IF28" i="2" s="1"/>
  <c r="IA21" i="2"/>
  <c r="IC21" i="2" s="1"/>
  <c r="IF21" i="2" s="1"/>
  <c r="IA19" i="2"/>
  <c r="IC19" i="2" s="1"/>
  <c r="IF19" i="2" s="1"/>
  <c r="IA14" i="2"/>
  <c r="IC14" i="2" s="1"/>
  <c r="IF14" i="2" s="1"/>
  <c r="HC110" i="2"/>
  <c r="HE110" i="2" s="1"/>
  <c r="HH110" i="2" s="1"/>
  <c r="HC108" i="2"/>
  <c r="HE108" i="2" s="1"/>
  <c r="HH108" i="2" s="1"/>
  <c r="HC103" i="2"/>
  <c r="HE103" i="2" s="1"/>
  <c r="HH103" i="2" s="1"/>
  <c r="HC99" i="2"/>
  <c r="HE99" i="2" s="1"/>
  <c r="HH99" i="2" s="1"/>
  <c r="HC92" i="2"/>
  <c r="HE92" i="2" s="1"/>
  <c r="HH92" i="2" s="1"/>
  <c r="HC90" i="2"/>
  <c r="HE90" i="2" s="1"/>
  <c r="HH90" i="2" s="1"/>
  <c r="HC86" i="2"/>
  <c r="HE86" i="2" s="1"/>
  <c r="HH86" i="2" s="1"/>
  <c r="HC82" i="2"/>
  <c r="HE82" i="2" s="1"/>
  <c r="HH82" i="2" s="1"/>
  <c r="HC77" i="2"/>
  <c r="HE77" i="2" s="1"/>
  <c r="HH77" i="2" s="1"/>
  <c r="HC75" i="2"/>
  <c r="HE75" i="2" s="1"/>
  <c r="HH75" i="2" s="1"/>
  <c r="HC71" i="2"/>
  <c r="HE71" i="2" s="1"/>
  <c r="HH71" i="2" s="1"/>
  <c r="HC67" i="2"/>
  <c r="HE67" i="2" s="1"/>
  <c r="HH67" i="2" s="1"/>
  <c r="HC60" i="2"/>
  <c r="HE60" i="2" s="1"/>
  <c r="HH60" i="2" s="1"/>
  <c r="HC56" i="2"/>
  <c r="HE56" i="2" s="1"/>
  <c r="HH56" i="2" s="1"/>
  <c r="HC52" i="2"/>
  <c r="HE52" i="2" s="1"/>
  <c r="HH52" i="2" s="1"/>
  <c r="HC48" i="2"/>
  <c r="HE48" i="2" s="1"/>
  <c r="HH48" i="2" s="1"/>
  <c r="HC44" i="2"/>
  <c r="HE44" i="2" s="1"/>
  <c r="HH44" i="2" s="1"/>
  <c r="HC40" i="2"/>
  <c r="HE40" i="2" s="1"/>
  <c r="HH40" i="2" s="1"/>
  <c r="HC36" i="2"/>
  <c r="HE36" i="2" s="1"/>
  <c r="HH36" i="2" s="1"/>
  <c r="HC32" i="2"/>
  <c r="HE32" i="2" s="1"/>
  <c r="HH32" i="2" s="1"/>
  <c r="HC28" i="2"/>
  <c r="HE28" i="2" s="1"/>
  <c r="HH28" i="2" s="1"/>
  <c r="HC26" i="2"/>
  <c r="HE26" i="2" s="1"/>
  <c r="HH26" i="2" s="1"/>
  <c r="HC22" i="2"/>
  <c r="HE22" i="2" s="1"/>
  <c r="HH22" i="2" s="1"/>
  <c r="HC18" i="2"/>
  <c r="HE18" i="2" s="1"/>
  <c r="HH18" i="2" s="1"/>
  <c r="GE106" i="2"/>
  <c r="GG106" i="2" s="1"/>
  <c r="GJ106" i="2" s="1"/>
  <c r="GE104" i="2"/>
  <c r="GG104" i="2" s="1"/>
  <c r="GJ104" i="2" s="1"/>
  <c r="GE100" i="2"/>
  <c r="GG100" i="2" s="1"/>
  <c r="GJ100" i="2" s="1"/>
  <c r="GE96" i="2"/>
  <c r="GG96" i="2" s="1"/>
  <c r="GJ96" i="2" s="1"/>
  <c r="GE94" i="2"/>
  <c r="GG94" i="2" s="1"/>
  <c r="GJ94" i="2" s="1"/>
  <c r="GE89" i="2"/>
  <c r="GG89" i="2" s="1"/>
  <c r="GJ89" i="2" s="1"/>
  <c r="GE85" i="2"/>
  <c r="GG85" i="2" s="1"/>
  <c r="GJ85" i="2" s="1"/>
  <c r="GE81" i="2"/>
  <c r="GG81" i="2" s="1"/>
  <c r="GJ81" i="2" s="1"/>
  <c r="GE79" i="2"/>
  <c r="GG79" i="2" s="1"/>
  <c r="GJ79" i="2" s="1"/>
  <c r="GE72" i="2"/>
  <c r="GG72" i="2" s="1"/>
  <c r="GJ72" i="2" s="1"/>
  <c r="GE68" i="2"/>
  <c r="GG68" i="2" s="1"/>
  <c r="GJ68" i="2" s="1"/>
  <c r="GE64" i="2"/>
  <c r="GG64" i="2" s="1"/>
  <c r="GJ64" i="2" s="1"/>
  <c r="GE62" i="2"/>
  <c r="GG62" i="2" s="1"/>
  <c r="GJ62" i="2" s="1"/>
  <c r="GE58" i="2"/>
  <c r="GG58" i="2" s="1"/>
  <c r="GJ58" i="2" s="1"/>
  <c r="GE54" i="2"/>
  <c r="GG54" i="2" s="1"/>
  <c r="GJ54" i="2" s="1"/>
  <c r="GE50" i="2"/>
  <c r="GG50" i="2" s="1"/>
  <c r="GJ50" i="2" s="1"/>
  <c r="GE49" i="2"/>
  <c r="GG49" i="2" s="1"/>
  <c r="GJ49" i="2" s="1"/>
  <c r="GE47" i="2"/>
  <c r="GG47" i="2" s="1"/>
  <c r="GJ47" i="2" s="1"/>
  <c r="GE45" i="2"/>
  <c r="GG45" i="2" s="1"/>
  <c r="GJ45" i="2" s="1"/>
  <c r="GE43" i="2"/>
  <c r="GG43" i="2" s="1"/>
  <c r="GJ43" i="2" s="1"/>
  <c r="GE41" i="2"/>
  <c r="GG41" i="2" s="1"/>
  <c r="GJ41" i="2" s="1"/>
  <c r="GE39" i="2"/>
  <c r="GG39" i="2" s="1"/>
  <c r="GJ39" i="2" s="1"/>
  <c r="GE37" i="2"/>
  <c r="GG37" i="2" s="1"/>
  <c r="GJ37" i="2" s="1"/>
  <c r="GE35" i="2"/>
  <c r="GG35" i="2" s="1"/>
  <c r="GJ35" i="2" s="1"/>
  <c r="GE33" i="2"/>
  <c r="GG33" i="2" s="1"/>
  <c r="GJ33" i="2" s="1"/>
  <c r="GE31" i="2"/>
  <c r="GG31" i="2" s="1"/>
  <c r="GJ31" i="2" s="1"/>
  <c r="GE29" i="2"/>
  <c r="GG29" i="2" s="1"/>
  <c r="GJ29" i="2" s="1"/>
  <c r="GE27" i="2"/>
  <c r="GG27" i="2" s="1"/>
  <c r="GJ27" i="2" s="1"/>
  <c r="GE23" i="2"/>
  <c r="GG23" i="2" s="1"/>
  <c r="GJ23" i="2" s="1"/>
  <c r="GE19" i="2"/>
  <c r="GG19" i="2" s="1"/>
  <c r="GJ19" i="2" s="1"/>
  <c r="GE15" i="2"/>
  <c r="GG15" i="2" s="1"/>
  <c r="GJ15" i="2" s="1"/>
  <c r="FG112" i="2"/>
  <c r="FI112" i="2" s="1"/>
  <c r="FL112" i="2" s="1"/>
  <c r="FG107" i="2"/>
  <c r="FI107" i="2" s="1"/>
  <c r="FL107" i="2" s="1"/>
  <c r="FG105" i="2"/>
  <c r="FI105" i="2" s="1"/>
  <c r="FL105" i="2" s="1"/>
  <c r="FG98" i="2"/>
  <c r="FI98" i="2" s="1"/>
  <c r="FL98" i="2" s="1"/>
  <c r="FG96" i="2"/>
  <c r="FI96" i="2" s="1"/>
  <c r="FL96" i="2" s="1"/>
  <c r="FG91" i="2"/>
  <c r="FI91" i="2" s="1"/>
  <c r="FL91" i="2" s="1"/>
  <c r="FG89" i="2"/>
  <c r="FI89" i="2" s="1"/>
  <c r="FL89" i="2" s="1"/>
  <c r="FG82" i="2"/>
  <c r="FI82" i="2" s="1"/>
  <c r="FL82" i="2" s="1"/>
  <c r="FG80" i="2"/>
  <c r="FI80" i="2" s="1"/>
  <c r="FL80" i="2" s="1"/>
  <c r="FG75" i="2"/>
  <c r="FI75" i="2" s="1"/>
  <c r="FL75" i="2" s="1"/>
  <c r="FG71" i="2"/>
  <c r="FI71" i="2" s="1"/>
  <c r="FL71" i="2" s="1"/>
  <c r="FG69" i="2"/>
  <c r="FI69" i="2" s="1"/>
  <c r="FL69" i="2" s="1"/>
  <c r="FG62" i="2"/>
  <c r="FI62" i="2" s="1"/>
  <c r="FL62" i="2" s="1"/>
  <c r="FG60" i="2"/>
  <c r="FI60" i="2" s="1"/>
  <c r="FL60" i="2" s="1"/>
  <c r="IY31" i="2"/>
  <c r="JA31" i="2" s="1"/>
  <c r="JD31" i="2" s="1"/>
  <c r="IY29" i="2"/>
  <c r="JA29" i="2" s="1"/>
  <c r="JD29" i="2" s="1"/>
  <c r="IY27" i="2"/>
  <c r="JA27" i="2" s="1"/>
  <c r="JD27" i="2" s="1"/>
  <c r="IY22" i="2"/>
  <c r="JA22" i="2" s="1"/>
  <c r="JD22" i="2" s="1"/>
  <c r="IY20" i="2"/>
  <c r="JA20" i="2" s="1"/>
  <c r="JD20" i="2" s="1"/>
  <c r="IA111" i="2"/>
  <c r="IC111" i="2" s="1"/>
  <c r="IF111" i="2" s="1"/>
  <c r="IA109" i="2"/>
  <c r="IC109" i="2" s="1"/>
  <c r="IF109" i="2" s="1"/>
  <c r="IA102" i="2"/>
  <c r="IC102" i="2" s="1"/>
  <c r="IF102" i="2" s="1"/>
  <c r="IA100" i="2"/>
  <c r="IC100" i="2" s="1"/>
  <c r="IF100" i="2" s="1"/>
  <c r="IA95" i="2"/>
  <c r="IC95" i="2" s="1"/>
  <c r="IF95" i="2" s="1"/>
  <c r="IA93" i="2"/>
  <c r="IC93" i="2" s="1"/>
  <c r="IF93" i="2" s="1"/>
  <c r="IA86" i="2"/>
  <c r="IC86" i="2" s="1"/>
  <c r="IF86" i="2" s="1"/>
  <c r="IA84" i="2"/>
  <c r="IC84" i="2" s="1"/>
  <c r="IF84" i="2" s="1"/>
  <c r="IA79" i="2"/>
  <c r="IC79" i="2" s="1"/>
  <c r="IF79" i="2" s="1"/>
  <c r="IA77" i="2"/>
  <c r="IC77" i="2" s="1"/>
  <c r="IF77" i="2" s="1"/>
  <c r="IA70" i="2"/>
  <c r="IC70" i="2" s="1"/>
  <c r="IF70" i="2" s="1"/>
  <c r="IA68" i="2"/>
  <c r="IC68" i="2" s="1"/>
  <c r="IF68" i="2" s="1"/>
  <c r="IA63" i="2"/>
  <c r="IC63" i="2" s="1"/>
  <c r="IF63" i="2" s="1"/>
  <c r="IA59" i="2"/>
  <c r="IC59" i="2" s="1"/>
  <c r="IF59" i="2" s="1"/>
  <c r="IA55" i="2"/>
  <c r="IC55" i="2" s="1"/>
  <c r="IF55" i="2" s="1"/>
  <c r="IA51" i="2"/>
  <c r="IC51" i="2" s="1"/>
  <c r="IF51" i="2" s="1"/>
  <c r="IA47" i="2"/>
  <c r="IC47" i="2" s="1"/>
  <c r="IF47" i="2" s="1"/>
  <c r="IA43" i="2"/>
  <c r="IC43" i="2" s="1"/>
  <c r="IF43" i="2" s="1"/>
  <c r="IA39" i="2"/>
  <c r="IC39" i="2" s="1"/>
  <c r="IF39" i="2" s="1"/>
  <c r="IA35" i="2"/>
  <c r="IC35" i="2" s="1"/>
  <c r="IF35" i="2" s="1"/>
  <c r="IA31" i="2"/>
  <c r="IC31" i="2" s="1"/>
  <c r="IF31" i="2" s="1"/>
  <c r="IA25" i="2"/>
  <c r="IC25" i="2" s="1"/>
  <c r="IF25" i="2" s="1"/>
  <c r="IA23" i="2"/>
  <c r="IC23" i="2" s="1"/>
  <c r="IF23" i="2" s="1"/>
  <c r="IA18" i="2"/>
  <c r="IC18" i="2" s="1"/>
  <c r="IF18" i="2" s="1"/>
  <c r="IA16" i="2"/>
  <c r="IC16" i="2" s="1"/>
  <c r="IF16" i="2" s="1"/>
  <c r="HC112" i="2"/>
  <c r="HE112" i="2" s="1"/>
  <c r="HH112" i="2" s="1"/>
  <c r="HC107" i="2"/>
  <c r="HE107" i="2" s="1"/>
  <c r="HH107" i="2" s="1"/>
  <c r="HC105" i="2"/>
  <c r="HE105" i="2" s="1"/>
  <c r="HH105" i="2" s="1"/>
  <c r="HC101" i="2"/>
  <c r="HE101" i="2" s="1"/>
  <c r="HH101" i="2" s="1"/>
  <c r="HC97" i="2"/>
  <c r="HE97" i="2" s="1"/>
  <c r="HH97" i="2" s="1"/>
  <c r="HC95" i="2"/>
  <c r="HE95" i="2" s="1"/>
  <c r="HH95" i="2" s="1"/>
  <c r="HC88" i="2"/>
  <c r="HE88" i="2" s="1"/>
  <c r="HH88" i="2" s="1"/>
  <c r="HC84" i="2"/>
  <c r="HE84" i="2" s="1"/>
  <c r="HH84" i="2" s="1"/>
  <c r="HC80" i="2"/>
  <c r="HE80" i="2" s="1"/>
  <c r="HH80" i="2" s="1"/>
  <c r="HC78" i="2"/>
  <c r="HE78" i="2" s="1"/>
  <c r="HH78" i="2" s="1"/>
  <c r="HC73" i="2"/>
  <c r="HE73" i="2" s="1"/>
  <c r="HH73" i="2" s="1"/>
  <c r="HC69" i="2"/>
  <c r="HE69" i="2" s="1"/>
  <c r="HH69" i="2" s="1"/>
  <c r="HC65" i="2"/>
  <c r="HE65" i="2" s="1"/>
  <c r="HH65" i="2" s="1"/>
  <c r="HC63" i="2"/>
  <c r="HE63" i="2" s="1"/>
  <c r="HH63" i="2" s="1"/>
  <c r="HC25" i="2"/>
  <c r="HE25" i="2" s="1"/>
  <c r="HH25" i="2" s="1"/>
  <c r="HC21" i="2"/>
  <c r="HE21" i="2" s="1"/>
  <c r="HH21" i="2" s="1"/>
  <c r="HC17" i="2"/>
  <c r="HE17" i="2" s="1"/>
  <c r="HH17" i="2" s="1"/>
  <c r="HC14" i="2"/>
  <c r="HE14" i="2" s="1"/>
  <c r="HH14" i="2" s="1"/>
  <c r="GE110" i="2"/>
  <c r="GG110" i="2" s="1"/>
  <c r="GJ110" i="2" s="1"/>
  <c r="GE108" i="2"/>
  <c r="GG108" i="2" s="1"/>
  <c r="GJ108" i="2" s="1"/>
  <c r="GE103" i="2"/>
  <c r="GG103" i="2" s="1"/>
  <c r="GJ103" i="2" s="1"/>
  <c r="GE99" i="2"/>
  <c r="GG99" i="2" s="1"/>
  <c r="GJ99" i="2" s="1"/>
  <c r="GE92" i="2"/>
  <c r="GG92" i="2" s="1"/>
  <c r="GJ92" i="2" s="1"/>
  <c r="GE90" i="2"/>
  <c r="GG90" i="2" s="1"/>
  <c r="GJ90" i="2" s="1"/>
  <c r="GE86" i="2"/>
  <c r="GG86" i="2" s="1"/>
  <c r="GJ86" i="2" s="1"/>
  <c r="GE82" i="2"/>
  <c r="GG82" i="2" s="1"/>
  <c r="GJ82" i="2" s="1"/>
  <c r="GE77" i="2"/>
  <c r="GG77" i="2" s="1"/>
  <c r="GJ77" i="2" s="1"/>
  <c r="GE75" i="2"/>
  <c r="GG75" i="2" s="1"/>
  <c r="GJ75" i="2" s="1"/>
  <c r="GE71" i="2"/>
  <c r="GG71" i="2" s="1"/>
  <c r="GJ71" i="2" s="1"/>
  <c r="GE67" i="2"/>
  <c r="GG67" i="2" s="1"/>
  <c r="GJ67" i="2" s="1"/>
  <c r="GE60" i="2"/>
  <c r="GG60" i="2" s="1"/>
  <c r="GJ60" i="2" s="1"/>
  <c r="GE56" i="2"/>
  <c r="GG56" i="2" s="1"/>
  <c r="GJ56" i="2" s="1"/>
  <c r="GE52" i="2"/>
  <c r="GG52" i="2" s="1"/>
  <c r="GJ52" i="2" s="1"/>
  <c r="GE46" i="2"/>
  <c r="GG46" i="2" s="1"/>
  <c r="GJ46" i="2" s="1"/>
  <c r="GE42" i="2"/>
  <c r="GG42" i="2" s="1"/>
  <c r="GJ42" i="2" s="1"/>
  <c r="GE38" i="2"/>
  <c r="GG38" i="2" s="1"/>
  <c r="GJ38" i="2" s="1"/>
  <c r="GE34" i="2"/>
  <c r="GG34" i="2" s="1"/>
  <c r="GJ34" i="2" s="1"/>
  <c r="GE30" i="2"/>
  <c r="GG30" i="2" s="1"/>
  <c r="GJ30" i="2" s="1"/>
  <c r="GE24" i="2"/>
  <c r="GG24" i="2" s="1"/>
  <c r="GJ24" i="2" s="1"/>
  <c r="GE20" i="2"/>
  <c r="GG20" i="2" s="1"/>
  <c r="GJ20" i="2" s="1"/>
  <c r="GE16" i="2"/>
  <c r="GG16" i="2" s="1"/>
  <c r="GJ16" i="2" s="1"/>
  <c r="GE13" i="2"/>
  <c r="GG13" i="2" s="1"/>
  <c r="GJ13" i="2" s="1"/>
  <c r="FG111" i="2"/>
  <c r="FI111" i="2" s="1"/>
  <c r="FL111" i="2" s="1"/>
  <c r="FG109" i="2"/>
  <c r="FI109" i="2" s="1"/>
  <c r="FL109" i="2" s="1"/>
  <c r="FG102" i="2"/>
  <c r="FI102" i="2" s="1"/>
  <c r="FL102" i="2" s="1"/>
  <c r="FG100" i="2"/>
  <c r="FI100" i="2" s="1"/>
  <c r="FL100" i="2" s="1"/>
  <c r="FG95" i="2"/>
  <c r="FI95" i="2" s="1"/>
  <c r="FL95" i="2" s="1"/>
  <c r="FG93" i="2"/>
  <c r="FI93" i="2" s="1"/>
  <c r="FL93" i="2" s="1"/>
  <c r="FG86" i="2"/>
  <c r="FI86" i="2" s="1"/>
  <c r="FL86" i="2" s="1"/>
  <c r="FG84" i="2"/>
  <c r="FI84" i="2" s="1"/>
  <c r="FL84" i="2" s="1"/>
  <c r="FG79" i="2"/>
  <c r="FI79" i="2" s="1"/>
  <c r="FL79" i="2" s="1"/>
  <c r="FG77" i="2"/>
  <c r="FI77" i="2" s="1"/>
  <c r="FL77" i="2" s="1"/>
  <c r="FG73" i="2"/>
  <c r="FI73" i="2" s="1"/>
  <c r="FL73" i="2" s="1"/>
  <c r="FG66" i="2"/>
  <c r="FI66" i="2" s="1"/>
  <c r="FL66" i="2" s="1"/>
  <c r="FG64" i="2"/>
  <c r="FI64" i="2" s="1"/>
  <c r="FL64" i="2" s="1"/>
  <c r="FG59" i="2"/>
  <c r="FI59" i="2" s="1"/>
  <c r="FL59" i="2" s="1"/>
  <c r="IY35" i="2"/>
  <c r="JA35" i="2" s="1"/>
  <c r="JD35" i="2" s="1"/>
  <c r="IY33" i="2"/>
  <c r="JA33" i="2" s="1"/>
  <c r="JD33" i="2" s="1"/>
  <c r="IY26" i="2"/>
  <c r="JA26" i="2" s="1"/>
  <c r="JD26" i="2" s="1"/>
  <c r="IY24" i="2"/>
  <c r="JA24" i="2" s="1"/>
  <c r="JD24" i="2" s="1"/>
  <c r="IY17" i="2"/>
  <c r="JA17" i="2" s="1"/>
  <c r="JD17" i="2" s="1"/>
  <c r="IY15" i="2"/>
  <c r="JA15" i="2" s="1"/>
  <c r="JD15" i="2" s="1"/>
  <c r="IY13" i="2"/>
  <c r="JA13" i="2" s="1"/>
  <c r="JD13" i="2" s="1"/>
  <c r="IA106" i="2"/>
  <c r="IC106" i="2" s="1"/>
  <c r="IF106" i="2" s="1"/>
  <c r="IA104" i="2"/>
  <c r="IC104" i="2" s="1"/>
  <c r="IF104" i="2" s="1"/>
  <c r="IA99" i="2"/>
  <c r="IC99" i="2" s="1"/>
  <c r="IF99" i="2" s="1"/>
  <c r="IA97" i="2"/>
  <c r="IC97" i="2" s="1"/>
  <c r="IF97" i="2" s="1"/>
  <c r="IA90" i="2"/>
  <c r="IC90" i="2" s="1"/>
  <c r="IF90" i="2" s="1"/>
  <c r="IA88" i="2"/>
  <c r="IC88" i="2" s="1"/>
  <c r="IF88" i="2" s="1"/>
  <c r="IA83" i="2"/>
  <c r="IC83" i="2" s="1"/>
  <c r="IF83" i="2" s="1"/>
  <c r="IA81" i="2"/>
  <c r="IC81" i="2" s="1"/>
  <c r="IF81" i="2" s="1"/>
  <c r="IA74" i="2"/>
  <c r="IC74" i="2" s="1"/>
  <c r="IF74" i="2" s="1"/>
  <c r="IA72" i="2"/>
  <c r="IC72" i="2" s="1"/>
  <c r="IF72" i="2" s="1"/>
  <c r="IA67" i="2"/>
  <c r="IC67" i="2" s="1"/>
  <c r="IF67" i="2" s="1"/>
  <c r="IA65" i="2"/>
  <c r="IC65" i="2" s="1"/>
  <c r="IF65" i="2" s="1"/>
  <c r="IA61" i="2"/>
  <c r="IC61" i="2" s="1"/>
  <c r="IF61" i="2" s="1"/>
  <c r="IA57" i="2"/>
  <c r="IC57" i="2" s="1"/>
  <c r="IF57" i="2" s="1"/>
  <c r="IA53" i="2"/>
  <c r="IC53" i="2" s="1"/>
  <c r="IF53" i="2" s="1"/>
  <c r="IA49" i="2"/>
  <c r="IC49" i="2" s="1"/>
  <c r="IF49" i="2" s="1"/>
  <c r="IA45" i="2"/>
  <c r="IC45" i="2" s="1"/>
  <c r="IF45" i="2" s="1"/>
  <c r="IA41" i="2"/>
  <c r="IC41" i="2" s="1"/>
  <c r="IF41" i="2" s="1"/>
  <c r="IA37" i="2"/>
  <c r="IC37" i="2" s="1"/>
  <c r="IF37" i="2" s="1"/>
  <c r="IA33" i="2"/>
  <c r="IC33" i="2" s="1"/>
  <c r="IF33" i="2" s="1"/>
  <c r="IA29" i="2"/>
  <c r="IC29" i="2" s="1"/>
  <c r="IF29" i="2" s="1"/>
  <c r="IA27" i="2"/>
  <c r="IC27" i="2" s="1"/>
  <c r="IF27" i="2" s="1"/>
  <c r="IA22" i="2"/>
  <c r="IC22" i="2" s="1"/>
  <c r="IF22" i="2" s="1"/>
  <c r="IA20" i="2"/>
  <c r="IC20" i="2" s="1"/>
  <c r="IF20" i="2" s="1"/>
  <c r="HC111" i="2"/>
  <c r="HE111" i="2" s="1"/>
  <c r="HH111" i="2" s="1"/>
  <c r="HC109" i="2"/>
  <c r="HE109" i="2" s="1"/>
  <c r="HH109" i="2" s="1"/>
  <c r="HC102" i="2"/>
  <c r="HE102" i="2" s="1"/>
  <c r="HH102" i="2" s="1"/>
  <c r="HC98" i="2"/>
  <c r="HE98" i="2" s="1"/>
  <c r="HH98" i="2" s="1"/>
  <c r="HC93" i="2"/>
  <c r="HE93" i="2" s="1"/>
  <c r="HH93" i="2" s="1"/>
  <c r="HC91" i="2"/>
  <c r="HE91" i="2" s="1"/>
  <c r="HH91" i="2" s="1"/>
  <c r="HC87" i="2"/>
  <c r="HE87" i="2" s="1"/>
  <c r="HH87" i="2" s="1"/>
  <c r="HC83" i="2"/>
  <c r="HE83" i="2" s="1"/>
  <c r="HH83" i="2" s="1"/>
  <c r="HC76" i="2"/>
  <c r="HE76" i="2" s="1"/>
  <c r="HH76" i="2" s="1"/>
  <c r="HC74" i="2"/>
  <c r="HE74" i="2" s="1"/>
  <c r="HH74" i="2" s="1"/>
  <c r="HC70" i="2"/>
  <c r="HE70" i="2" s="1"/>
  <c r="HH70" i="2" s="1"/>
  <c r="HC66" i="2"/>
  <c r="HE66" i="2" s="1"/>
  <c r="HH66" i="2" s="1"/>
  <c r="HC61" i="2"/>
  <c r="HE61" i="2" s="1"/>
  <c r="HH61" i="2" s="1"/>
  <c r="HC59" i="2"/>
  <c r="HE59" i="2" s="1"/>
  <c r="HH59" i="2" s="1"/>
  <c r="HC57" i="2"/>
  <c r="HE57" i="2" s="1"/>
  <c r="HH57" i="2" s="1"/>
  <c r="HC55" i="2"/>
  <c r="HE55" i="2" s="1"/>
  <c r="HH55" i="2" s="1"/>
  <c r="HC53" i="2"/>
  <c r="HE53" i="2" s="1"/>
  <c r="HH53" i="2" s="1"/>
  <c r="HC51" i="2"/>
  <c r="HE51" i="2" s="1"/>
  <c r="HH51" i="2" s="1"/>
  <c r="HC49" i="2"/>
  <c r="HE49" i="2" s="1"/>
  <c r="HH49" i="2" s="1"/>
  <c r="HC47" i="2"/>
  <c r="HE47" i="2" s="1"/>
  <c r="HH47" i="2" s="1"/>
  <c r="HC45" i="2"/>
  <c r="HE45" i="2" s="1"/>
  <c r="HH45" i="2" s="1"/>
  <c r="HC43" i="2"/>
  <c r="HE43" i="2" s="1"/>
  <c r="HH43" i="2" s="1"/>
  <c r="HC41" i="2"/>
  <c r="HE41" i="2" s="1"/>
  <c r="HH41" i="2" s="1"/>
  <c r="HC39" i="2"/>
  <c r="HE39" i="2" s="1"/>
  <c r="HH39" i="2" s="1"/>
  <c r="HC37" i="2"/>
  <c r="HE37" i="2" s="1"/>
  <c r="HH37" i="2" s="1"/>
  <c r="HC35" i="2"/>
  <c r="HE35" i="2" s="1"/>
  <c r="HH35" i="2" s="1"/>
  <c r="HC33" i="2"/>
  <c r="HE33" i="2" s="1"/>
  <c r="HH33" i="2" s="1"/>
  <c r="HC31" i="2"/>
  <c r="HE31" i="2" s="1"/>
  <c r="HH31" i="2" s="1"/>
  <c r="HC29" i="2"/>
  <c r="HE29" i="2" s="1"/>
  <c r="HH29" i="2" s="1"/>
  <c r="HC27" i="2"/>
  <c r="HE27" i="2" s="1"/>
  <c r="HH27" i="2" s="1"/>
  <c r="HC23" i="2"/>
  <c r="HE23" i="2" s="1"/>
  <c r="HH23" i="2" s="1"/>
  <c r="HC19" i="2"/>
  <c r="HE19" i="2" s="1"/>
  <c r="HH19" i="2" s="1"/>
  <c r="HC15" i="2"/>
  <c r="HE15" i="2" s="1"/>
  <c r="HH15" i="2" s="1"/>
  <c r="GE112" i="2"/>
  <c r="GG112" i="2" s="1"/>
  <c r="GJ112" i="2" s="1"/>
  <c r="GE107" i="2"/>
  <c r="GG107" i="2" s="1"/>
  <c r="GJ107" i="2" s="1"/>
  <c r="GE105" i="2"/>
  <c r="GG105" i="2" s="1"/>
  <c r="GJ105" i="2" s="1"/>
  <c r="GE101" i="2"/>
  <c r="GG101" i="2" s="1"/>
  <c r="GJ101" i="2" s="1"/>
  <c r="GE97" i="2"/>
  <c r="GG97" i="2" s="1"/>
  <c r="GJ97" i="2" s="1"/>
  <c r="GE95" i="2"/>
  <c r="GG95" i="2" s="1"/>
  <c r="GJ95" i="2" s="1"/>
  <c r="GE88" i="2"/>
  <c r="GG88" i="2" s="1"/>
  <c r="GJ88" i="2" s="1"/>
  <c r="GE84" i="2"/>
  <c r="GG84" i="2" s="1"/>
  <c r="GJ84" i="2" s="1"/>
  <c r="GE80" i="2"/>
  <c r="GG80" i="2" s="1"/>
  <c r="GJ80" i="2" s="1"/>
  <c r="GE78" i="2"/>
  <c r="GG78" i="2" s="1"/>
  <c r="GJ78" i="2" s="1"/>
  <c r="GE73" i="2"/>
  <c r="GG73" i="2" s="1"/>
  <c r="GJ73" i="2" s="1"/>
  <c r="GE69" i="2"/>
  <c r="GG69" i="2" s="1"/>
  <c r="GJ69" i="2" s="1"/>
  <c r="GE65" i="2"/>
  <c r="GG65" i="2" s="1"/>
  <c r="GJ65" i="2" s="1"/>
  <c r="GE63" i="2"/>
  <c r="GG63" i="2" s="1"/>
  <c r="GJ63" i="2" s="1"/>
  <c r="GE48" i="2"/>
  <c r="GG48" i="2" s="1"/>
  <c r="GJ48" i="2" s="1"/>
  <c r="GE44" i="2"/>
  <c r="GG44" i="2" s="1"/>
  <c r="GJ44" i="2" s="1"/>
  <c r="GE40" i="2"/>
  <c r="GG40" i="2" s="1"/>
  <c r="GJ40" i="2" s="1"/>
  <c r="GE36" i="2"/>
  <c r="GG36" i="2" s="1"/>
  <c r="GJ36" i="2" s="1"/>
  <c r="GE32" i="2"/>
  <c r="GG32" i="2" s="1"/>
  <c r="GJ32" i="2" s="1"/>
  <c r="GE28" i="2"/>
  <c r="GG28" i="2" s="1"/>
  <c r="GJ28" i="2" s="1"/>
  <c r="GE26" i="2"/>
  <c r="GG26" i="2" s="1"/>
  <c r="GJ26" i="2" s="1"/>
  <c r="GE22" i="2"/>
  <c r="GG22" i="2" s="1"/>
  <c r="GJ22" i="2" s="1"/>
  <c r="GE18" i="2"/>
  <c r="GG18" i="2" s="1"/>
  <c r="GJ18" i="2" s="1"/>
  <c r="FG106" i="2"/>
  <c r="FI106" i="2" s="1"/>
  <c r="FL106" i="2" s="1"/>
  <c r="FG104" i="2"/>
  <c r="FI104" i="2" s="1"/>
  <c r="FL104" i="2" s="1"/>
  <c r="FG99" i="2"/>
  <c r="FI99" i="2" s="1"/>
  <c r="FL99" i="2" s="1"/>
  <c r="FG97" i="2"/>
  <c r="FI97" i="2" s="1"/>
  <c r="FL97" i="2" s="1"/>
  <c r="FG90" i="2"/>
  <c r="FI90" i="2" s="1"/>
  <c r="FL90" i="2" s="1"/>
  <c r="FG88" i="2"/>
  <c r="FI88" i="2" s="1"/>
  <c r="FL88" i="2" s="1"/>
  <c r="FG83" i="2"/>
  <c r="FI83" i="2" s="1"/>
  <c r="FL83" i="2" s="1"/>
  <c r="FG81" i="2"/>
  <c r="FI81" i="2" s="1"/>
  <c r="FL81" i="2" s="1"/>
  <c r="FG74" i="2"/>
  <c r="FI74" i="2" s="1"/>
  <c r="FL74" i="2" s="1"/>
  <c r="FG70" i="2"/>
  <c r="FI70" i="2" s="1"/>
  <c r="FL70" i="2" s="1"/>
  <c r="FG68" i="2"/>
  <c r="FI68" i="2" s="1"/>
  <c r="FL68" i="2" s="1"/>
  <c r="FG63" i="2"/>
  <c r="FI63" i="2" s="1"/>
  <c r="FL63" i="2" s="1"/>
  <c r="FG61" i="2"/>
  <c r="FI61" i="2" s="1"/>
  <c r="FL61" i="2" s="1"/>
  <c r="IY30" i="2"/>
  <c r="JA30" i="2" s="1"/>
  <c r="JD30" i="2" s="1"/>
  <c r="IY28" i="2"/>
  <c r="JA28" i="2" s="1"/>
  <c r="JD28" i="2" s="1"/>
  <c r="IY21" i="2"/>
  <c r="JA21" i="2" s="1"/>
  <c r="JD21" i="2" s="1"/>
  <c r="IY19" i="2"/>
  <c r="JA19" i="2" s="1"/>
  <c r="JD19" i="2" s="1"/>
  <c r="IY14" i="2"/>
  <c r="JA14" i="2" s="1"/>
  <c r="JD14" i="2" s="1"/>
  <c r="IA110" i="2"/>
  <c r="IC110" i="2" s="1"/>
  <c r="IF110" i="2" s="1"/>
  <c r="IA108" i="2"/>
  <c r="IC108" i="2" s="1"/>
  <c r="IF108" i="2" s="1"/>
  <c r="IA103" i="2"/>
  <c r="IC103" i="2" s="1"/>
  <c r="IF103" i="2" s="1"/>
  <c r="IA101" i="2"/>
  <c r="IC101" i="2" s="1"/>
  <c r="IF101" i="2" s="1"/>
  <c r="IA94" i="2"/>
  <c r="IC94" i="2" s="1"/>
  <c r="IF94" i="2" s="1"/>
  <c r="IA92" i="2"/>
  <c r="IC92" i="2" s="1"/>
  <c r="IF92" i="2" s="1"/>
  <c r="IA87" i="2"/>
  <c r="IC87" i="2" s="1"/>
  <c r="IF87" i="2" s="1"/>
  <c r="IA85" i="2"/>
  <c r="IC85" i="2" s="1"/>
  <c r="IF85" i="2" s="1"/>
  <c r="IA78" i="2"/>
  <c r="IC78" i="2" s="1"/>
  <c r="IF78" i="2" s="1"/>
  <c r="IA76" i="2"/>
  <c r="IC76" i="2" s="1"/>
  <c r="IF76" i="2" s="1"/>
  <c r="IA71" i="2"/>
  <c r="IC71" i="2" s="1"/>
  <c r="IF71" i="2" s="1"/>
  <c r="IA69" i="2"/>
  <c r="IC69" i="2" s="1"/>
  <c r="IF69" i="2" s="1"/>
  <c r="IA26" i="2"/>
  <c r="IC26" i="2" s="1"/>
  <c r="IF26" i="2" s="1"/>
  <c r="IA24" i="2"/>
  <c r="IC24" i="2" s="1"/>
  <c r="IF24" i="2" s="1"/>
  <c r="IA17" i="2"/>
  <c r="IC17" i="2" s="1"/>
  <c r="IF17" i="2" s="1"/>
  <c r="IA15" i="2"/>
  <c r="IC15" i="2" s="1"/>
  <c r="IF15" i="2" s="1"/>
  <c r="IA13" i="2"/>
  <c r="IC13" i="2" s="1"/>
  <c r="IF13" i="2" s="1"/>
  <c r="HC106" i="2"/>
  <c r="HE106" i="2" s="1"/>
  <c r="HH106" i="2" s="1"/>
  <c r="HC104" i="2"/>
  <c r="HE104" i="2" s="1"/>
  <c r="HH104" i="2" s="1"/>
  <c r="HC100" i="2"/>
  <c r="HE100" i="2" s="1"/>
  <c r="HH100" i="2" s="1"/>
  <c r="HC96" i="2"/>
  <c r="HE96" i="2" s="1"/>
  <c r="HH96" i="2" s="1"/>
  <c r="HC94" i="2"/>
  <c r="HE94" i="2" s="1"/>
  <c r="HH94" i="2" s="1"/>
  <c r="HC89" i="2"/>
  <c r="HE89" i="2" s="1"/>
  <c r="HH89" i="2" s="1"/>
  <c r="HC85" i="2"/>
  <c r="HE85" i="2" s="1"/>
  <c r="HH85" i="2" s="1"/>
  <c r="HC81" i="2"/>
  <c r="HE81" i="2" s="1"/>
  <c r="HH81" i="2" s="1"/>
  <c r="HC79" i="2"/>
  <c r="HE79" i="2" s="1"/>
  <c r="HH79" i="2" s="1"/>
  <c r="HC72" i="2"/>
  <c r="HE72" i="2" s="1"/>
  <c r="HH72" i="2" s="1"/>
  <c r="HC68" i="2"/>
  <c r="HE68" i="2" s="1"/>
  <c r="HH68" i="2" s="1"/>
  <c r="HC64" i="2"/>
  <c r="HE64" i="2" s="1"/>
  <c r="HH64" i="2" s="1"/>
  <c r="HC62" i="2"/>
  <c r="HE62" i="2" s="1"/>
  <c r="HH62" i="2" s="1"/>
  <c r="HC58" i="2"/>
  <c r="HE58" i="2" s="1"/>
  <c r="HH58" i="2" s="1"/>
  <c r="HC54" i="2"/>
  <c r="HE54" i="2" s="1"/>
  <c r="HH54" i="2" s="1"/>
  <c r="HC50" i="2"/>
  <c r="HE50" i="2" s="1"/>
  <c r="HH50" i="2" s="1"/>
  <c r="HC46" i="2"/>
  <c r="HE46" i="2" s="1"/>
  <c r="HH46" i="2" s="1"/>
  <c r="HC42" i="2"/>
  <c r="HE42" i="2" s="1"/>
  <c r="HH42" i="2" s="1"/>
  <c r="HC38" i="2"/>
  <c r="HE38" i="2" s="1"/>
  <c r="HH38" i="2" s="1"/>
  <c r="HC34" i="2"/>
  <c r="HE34" i="2" s="1"/>
  <c r="HH34" i="2" s="1"/>
  <c r="HC30" i="2"/>
  <c r="HE30" i="2" s="1"/>
  <c r="HH30" i="2" s="1"/>
  <c r="HC24" i="2"/>
  <c r="HE24" i="2" s="1"/>
  <c r="HH24" i="2" s="1"/>
  <c r="HC20" i="2"/>
  <c r="HE20" i="2" s="1"/>
  <c r="HH20" i="2" s="1"/>
  <c r="HC16" i="2"/>
  <c r="HE16" i="2" s="1"/>
  <c r="HH16" i="2" s="1"/>
  <c r="HC13" i="2"/>
  <c r="HE13" i="2" s="1"/>
  <c r="HH13" i="2" s="1"/>
  <c r="GE111" i="2"/>
  <c r="GG111" i="2" s="1"/>
  <c r="GJ111" i="2" s="1"/>
  <c r="GE109" i="2"/>
  <c r="GG109" i="2" s="1"/>
  <c r="GJ109" i="2" s="1"/>
  <c r="GE102" i="2"/>
  <c r="GG102" i="2" s="1"/>
  <c r="GJ102" i="2" s="1"/>
  <c r="GE98" i="2"/>
  <c r="GG98" i="2" s="1"/>
  <c r="GJ98" i="2" s="1"/>
  <c r="GE93" i="2"/>
  <c r="GG93" i="2" s="1"/>
  <c r="GJ93" i="2" s="1"/>
  <c r="GE91" i="2"/>
  <c r="GG91" i="2" s="1"/>
  <c r="GJ91" i="2" s="1"/>
  <c r="GE87" i="2"/>
  <c r="GG87" i="2" s="1"/>
  <c r="GJ87" i="2" s="1"/>
  <c r="GE83" i="2"/>
  <c r="GG83" i="2" s="1"/>
  <c r="GJ83" i="2" s="1"/>
  <c r="GE76" i="2"/>
  <c r="GG76" i="2" s="1"/>
  <c r="GJ76" i="2" s="1"/>
  <c r="GE74" i="2"/>
  <c r="GG74" i="2" s="1"/>
  <c r="GJ74" i="2" s="1"/>
  <c r="GE70" i="2"/>
  <c r="GG70" i="2" s="1"/>
  <c r="GJ70" i="2" s="1"/>
  <c r="GE66" i="2"/>
  <c r="GG66" i="2" s="1"/>
  <c r="GJ66" i="2" s="1"/>
  <c r="GE61" i="2"/>
  <c r="GG61" i="2" s="1"/>
  <c r="GJ61" i="2" s="1"/>
  <c r="GE59" i="2"/>
  <c r="GG59" i="2" s="1"/>
  <c r="GJ59" i="2" s="1"/>
  <c r="GE57" i="2"/>
  <c r="GG57" i="2" s="1"/>
  <c r="GJ57" i="2" s="1"/>
  <c r="GE55" i="2"/>
  <c r="GG55" i="2" s="1"/>
  <c r="GJ55" i="2" s="1"/>
  <c r="GE53" i="2"/>
  <c r="GG53" i="2" s="1"/>
  <c r="GJ53" i="2" s="1"/>
  <c r="GE51" i="2"/>
  <c r="GG51" i="2" s="1"/>
  <c r="GJ51" i="2" s="1"/>
  <c r="GE25" i="2"/>
  <c r="GG25" i="2" s="1"/>
  <c r="GJ25" i="2" s="1"/>
  <c r="GE21" i="2"/>
  <c r="GG21" i="2" s="1"/>
  <c r="GJ21" i="2" s="1"/>
  <c r="GE17" i="2"/>
  <c r="GG17" i="2" s="1"/>
  <c r="GJ17" i="2" s="1"/>
  <c r="GE14" i="2"/>
  <c r="GG14" i="2" s="1"/>
  <c r="GJ14" i="2" s="1"/>
  <c r="FG110" i="2"/>
  <c r="FI110" i="2" s="1"/>
  <c r="FL110" i="2" s="1"/>
  <c r="FG108" i="2"/>
  <c r="FI108" i="2" s="1"/>
  <c r="FL108" i="2" s="1"/>
  <c r="FG103" i="2"/>
  <c r="FI103" i="2" s="1"/>
  <c r="FL103" i="2" s="1"/>
  <c r="FG101" i="2"/>
  <c r="FI101" i="2" s="1"/>
  <c r="FL101" i="2" s="1"/>
  <c r="FG94" i="2"/>
  <c r="FI94" i="2" s="1"/>
  <c r="FL94" i="2" s="1"/>
  <c r="FG92" i="2"/>
  <c r="FI92" i="2" s="1"/>
  <c r="FL92" i="2" s="1"/>
  <c r="FG87" i="2"/>
  <c r="FI87" i="2" s="1"/>
  <c r="FL87" i="2" s="1"/>
  <c r="FG85" i="2"/>
  <c r="FI85" i="2" s="1"/>
  <c r="FL85" i="2" s="1"/>
  <c r="FG78" i="2"/>
  <c r="FI78" i="2" s="1"/>
  <c r="FL78" i="2" s="1"/>
  <c r="FG76" i="2"/>
  <c r="FI76" i="2" s="1"/>
  <c r="FL76" i="2" s="1"/>
  <c r="FG72" i="2"/>
  <c r="FI72" i="2" s="1"/>
  <c r="FL72" i="2" s="1"/>
  <c r="FG67" i="2"/>
  <c r="FI67" i="2" s="1"/>
  <c r="FL67" i="2" s="1"/>
  <c r="FG65" i="2"/>
  <c r="FI65" i="2" s="1"/>
  <c r="FL65" i="2" s="1"/>
  <c r="FG58" i="2"/>
  <c r="FI58" i="2" s="1"/>
  <c r="FL58" i="2" s="1"/>
  <c r="FG56" i="2"/>
  <c r="FI56" i="2" s="1"/>
  <c r="FL56" i="2" s="1"/>
  <c r="FG51" i="2"/>
  <c r="FI51" i="2" s="1"/>
  <c r="FL51" i="2" s="1"/>
  <c r="FG49" i="2"/>
  <c r="FI49" i="2" s="1"/>
  <c r="FL49" i="2" s="1"/>
  <c r="FG42" i="2"/>
  <c r="FI42" i="2" s="1"/>
  <c r="FL42" i="2" s="1"/>
  <c r="FG40" i="2"/>
  <c r="FI40" i="2" s="1"/>
  <c r="FL40" i="2" s="1"/>
  <c r="FG35" i="2"/>
  <c r="FI35" i="2" s="1"/>
  <c r="FL35" i="2" s="1"/>
  <c r="FG33" i="2"/>
  <c r="FI33" i="2" s="1"/>
  <c r="FL33" i="2" s="1"/>
  <c r="FG24" i="2"/>
  <c r="FI24" i="2" s="1"/>
  <c r="FL24" i="2" s="1"/>
  <c r="FG22" i="2"/>
  <c r="FI22" i="2" s="1"/>
  <c r="FL22" i="2" s="1"/>
  <c r="FG17" i="2"/>
  <c r="FI17" i="2" s="1"/>
  <c r="FL17" i="2" s="1"/>
  <c r="FG15" i="2"/>
  <c r="FI15" i="2" s="1"/>
  <c r="FL15" i="2" s="1"/>
  <c r="EI112" i="2"/>
  <c r="EK112" i="2" s="1"/>
  <c r="EN112" i="2" s="1"/>
  <c r="EI107" i="2"/>
  <c r="EK107" i="2" s="1"/>
  <c r="EN107" i="2" s="1"/>
  <c r="EI105" i="2"/>
  <c r="EK105" i="2" s="1"/>
  <c r="EN105" i="2" s="1"/>
  <c r="EI98" i="2"/>
  <c r="EK98" i="2" s="1"/>
  <c r="EN98" i="2" s="1"/>
  <c r="EI94" i="2"/>
  <c r="EK94" i="2" s="1"/>
  <c r="EN94" i="2" s="1"/>
  <c r="EI93" i="2"/>
  <c r="EK93" i="2" s="1"/>
  <c r="EN93" i="2" s="1"/>
  <c r="EI91" i="2"/>
  <c r="EK91" i="2" s="1"/>
  <c r="EN91" i="2" s="1"/>
  <c r="EI84" i="2"/>
  <c r="EK84" i="2" s="1"/>
  <c r="EN84" i="2" s="1"/>
  <c r="EI80" i="2"/>
  <c r="EK80" i="2" s="1"/>
  <c r="EN80" i="2" s="1"/>
  <c r="EI76" i="2"/>
  <c r="EK76" i="2" s="1"/>
  <c r="EN76" i="2" s="1"/>
  <c r="EI74" i="2"/>
  <c r="EK74" i="2" s="1"/>
  <c r="EN74" i="2" s="1"/>
  <c r="EI69" i="2"/>
  <c r="EK69" i="2" s="1"/>
  <c r="EN69" i="2" s="1"/>
  <c r="EI65" i="2"/>
  <c r="EK65" i="2" s="1"/>
  <c r="EN65" i="2" s="1"/>
  <c r="EI61" i="2"/>
  <c r="EK61" i="2" s="1"/>
  <c r="EN61" i="2" s="1"/>
  <c r="EI59" i="2"/>
  <c r="EK59" i="2" s="1"/>
  <c r="EN59" i="2" s="1"/>
  <c r="EI57" i="2"/>
  <c r="EK57" i="2" s="1"/>
  <c r="EN57" i="2" s="1"/>
  <c r="EI55" i="2"/>
  <c r="EK55" i="2" s="1"/>
  <c r="EN55" i="2" s="1"/>
  <c r="EI53" i="2"/>
  <c r="EK53" i="2" s="1"/>
  <c r="EN53" i="2" s="1"/>
  <c r="EI51" i="2"/>
  <c r="EK51" i="2" s="1"/>
  <c r="EN51" i="2" s="1"/>
  <c r="EI49" i="2"/>
  <c r="EK49" i="2" s="1"/>
  <c r="EN49" i="2" s="1"/>
  <c r="EI47" i="2"/>
  <c r="EK47" i="2" s="1"/>
  <c r="EN47" i="2" s="1"/>
  <c r="EI45" i="2"/>
  <c r="EK45" i="2" s="1"/>
  <c r="EN45" i="2" s="1"/>
  <c r="EI43" i="2"/>
  <c r="EK43" i="2" s="1"/>
  <c r="EN43" i="2" s="1"/>
  <c r="EI41" i="2"/>
  <c r="EK41" i="2" s="1"/>
  <c r="EN41" i="2" s="1"/>
  <c r="EI39" i="2"/>
  <c r="EK39" i="2" s="1"/>
  <c r="EN39" i="2" s="1"/>
  <c r="EI37" i="2"/>
  <c r="EK37" i="2" s="1"/>
  <c r="EN37" i="2" s="1"/>
  <c r="EI35" i="2"/>
  <c r="EK35" i="2" s="1"/>
  <c r="EN35" i="2" s="1"/>
  <c r="EI33" i="2"/>
  <c r="EK33" i="2" s="1"/>
  <c r="EN33" i="2" s="1"/>
  <c r="EI31" i="2"/>
  <c r="EK31" i="2" s="1"/>
  <c r="EN31" i="2" s="1"/>
  <c r="EI29" i="2"/>
  <c r="EK29" i="2" s="1"/>
  <c r="EN29" i="2" s="1"/>
  <c r="EI27" i="2"/>
  <c r="EK27" i="2" s="1"/>
  <c r="EN27" i="2" s="1"/>
  <c r="EI23" i="2"/>
  <c r="EK23" i="2" s="1"/>
  <c r="EN23" i="2" s="1"/>
  <c r="EI19" i="2"/>
  <c r="EK19" i="2" s="1"/>
  <c r="EN19" i="2" s="1"/>
  <c r="EI15" i="2"/>
  <c r="EK15" i="2" s="1"/>
  <c r="EN15" i="2" s="1"/>
  <c r="DK111" i="2"/>
  <c r="DM111" i="2" s="1"/>
  <c r="DP111" i="2" s="1"/>
  <c r="DK109" i="2"/>
  <c r="DM109" i="2" s="1"/>
  <c r="DP109" i="2" s="1"/>
  <c r="DK107" i="2"/>
  <c r="DM107" i="2" s="1"/>
  <c r="DP107" i="2" s="1"/>
  <c r="DK105" i="2"/>
  <c r="DM105" i="2" s="1"/>
  <c r="DP105" i="2" s="1"/>
  <c r="DK103" i="2"/>
  <c r="DM103" i="2" s="1"/>
  <c r="DP103" i="2" s="1"/>
  <c r="DK94" i="2"/>
  <c r="DM94" i="2" s="1"/>
  <c r="DP94" i="2" s="1"/>
  <c r="DK92" i="2"/>
  <c r="DM92" i="2" s="1"/>
  <c r="DP92" i="2" s="1"/>
  <c r="DK89" i="2"/>
  <c r="DM89" i="2" s="1"/>
  <c r="DP89" i="2" s="1"/>
  <c r="DK87" i="2"/>
  <c r="DM87" i="2" s="1"/>
  <c r="DP87" i="2" s="1"/>
  <c r="DK78" i="2"/>
  <c r="DM78" i="2" s="1"/>
  <c r="DP78" i="2" s="1"/>
  <c r="DK76" i="2"/>
  <c r="DM76" i="2" s="1"/>
  <c r="DP76" i="2" s="1"/>
  <c r="DK73" i="2"/>
  <c r="DM73" i="2" s="1"/>
  <c r="DP73" i="2" s="1"/>
  <c r="DK71" i="2"/>
  <c r="DM71" i="2" s="1"/>
  <c r="DP71" i="2" s="1"/>
  <c r="DK62" i="2"/>
  <c r="DM62" i="2" s="1"/>
  <c r="DP62" i="2" s="1"/>
  <c r="DK59" i="2"/>
  <c r="DM59" i="2" s="1"/>
  <c r="DP59" i="2" s="1"/>
  <c r="DK57" i="2"/>
  <c r="DM57" i="2" s="1"/>
  <c r="DP57" i="2" s="1"/>
  <c r="DK48" i="2"/>
  <c r="DM48" i="2" s="1"/>
  <c r="DP48" i="2" s="1"/>
  <c r="DK46" i="2"/>
  <c r="DM46" i="2" s="1"/>
  <c r="DP46" i="2" s="1"/>
  <c r="DK43" i="2"/>
  <c r="DM43" i="2" s="1"/>
  <c r="DP43" i="2" s="1"/>
  <c r="DK39" i="2"/>
  <c r="DM39" i="2" s="1"/>
  <c r="DP39" i="2" s="1"/>
  <c r="DK37" i="2"/>
  <c r="DM37" i="2" s="1"/>
  <c r="DP37" i="2" s="1"/>
  <c r="DK28" i="2"/>
  <c r="DM28" i="2" s="1"/>
  <c r="DP28" i="2" s="1"/>
  <c r="DK23" i="2"/>
  <c r="DM23" i="2" s="1"/>
  <c r="DP23" i="2" s="1"/>
  <c r="DK21" i="2"/>
  <c r="DM21" i="2" s="1"/>
  <c r="DP21" i="2" s="1"/>
  <c r="DK16" i="2"/>
  <c r="DM16" i="2" s="1"/>
  <c r="DP16" i="2" s="1"/>
  <c r="DK14" i="2"/>
  <c r="DM14" i="2" s="1"/>
  <c r="DP14" i="2" s="1"/>
  <c r="CM112" i="2"/>
  <c r="CO112" i="2" s="1"/>
  <c r="CR112" i="2" s="1"/>
  <c r="CM107" i="2"/>
  <c r="CO107" i="2" s="1"/>
  <c r="CR107" i="2" s="1"/>
  <c r="CM105" i="2"/>
  <c r="CO105" i="2" s="1"/>
  <c r="CR105" i="2" s="1"/>
  <c r="CM98" i="2"/>
  <c r="CO98" i="2" s="1"/>
  <c r="CR98" i="2" s="1"/>
  <c r="CM96" i="2"/>
  <c r="CO96" i="2" s="1"/>
  <c r="CR96" i="2" s="1"/>
  <c r="CM91" i="2"/>
  <c r="CO91" i="2" s="1"/>
  <c r="CR91" i="2" s="1"/>
  <c r="CM89" i="2"/>
  <c r="CO89" i="2" s="1"/>
  <c r="CR89" i="2" s="1"/>
  <c r="CM82" i="2"/>
  <c r="CO82" i="2" s="1"/>
  <c r="CR82" i="2" s="1"/>
  <c r="CM80" i="2"/>
  <c r="CO80" i="2" s="1"/>
  <c r="CR80" i="2" s="1"/>
  <c r="CM75" i="2"/>
  <c r="CO75" i="2" s="1"/>
  <c r="CR75" i="2" s="1"/>
  <c r="CM73" i="2"/>
  <c r="CO73" i="2" s="1"/>
  <c r="CR73" i="2" s="1"/>
  <c r="CM66" i="2"/>
  <c r="CO66" i="2" s="1"/>
  <c r="CR66" i="2" s="1"/>
  <c r="CM64" i="2"/>
  <c r="CO64" i="2" s="1"/>
  <c r="CR64" i="2" s="1"/>
  <c r="CM59" i="2"/>
  <c r="CO59" i="2" s="1"/>
  <c r="CR59" i="2" s="1"/>
  <c r="CM57" i="2"/>
  <c r="CO57" i="2" s="1"/>
  <c r="CR57" i="2" s="1"/>
  <c r="CM50" i="2"/>
  <c r="CO50" i="2" s="1"/>
  <c r="CR50" i="2" s="1"/>
  <c r="CM48" i="2"/>
  <c r="CO48" i="2" s="1"/>
  <c r="CR48" i="2" s="1"/>
  <c r="CM25" i="2"/>
  <c r="CO25" i="2" s="1"/>
  <c r="CR25" i="2" s="1"/>
  <c r="CM23" i="2"/>
  <c r="CO23" i="2" s="1"/>
  <c r="CR23" i="2" s="1"/>
  <c r="CM18" i="2"/>
  <c r="CO18" i="2" s="1"/>
  <c r="CR18" i="2" s="1"/>
  <c r="CM16" i="2"/>
  <c r="CO16" i="2" s="1"/>
  <c r="CR16" i="2" s="1"/>
  <c r="BO112" i="2"/>
  <c r="BQ112" i="2" s="1"/>
  <c r="BT112" i="2" s="1"/>
  <c r="BO107" i="2"/>
  <c r="BQ107" i="2" s="1"/>
  <c r="BT107" i="2" s="1"/>
  <c r="BO105" i="2"/>
  <c r="BQ105" i="2" s="1"/>
  <c r="BT105" i="2" s="1"/>
  <c r="BO98" i="2"/>
  <c r="BQ98" i="2" s="1"/>
  <c r="BT98" i="2" s="1"/>
  <c r="BO96" i="2"/>
  <c r="BQ96" i="2" s="1"/>
  <c r="BT96" i="2" s="1"/>
  <c r="BO91" i="2"/>
  <c r="BQ91" i="2" s="1"/>
  <c r="BT91" i="2" s="1"/>
  <c r="BO89" i="2"/>
  <c r="BQ89" i="2" s="1"/>
  <c r="BT89" i="2" s="1"/>
  <c r="BO82" i="2"/>
  <c r="BQ82" i="2" s="1"/>
  <c r="BT82" i="2" s="1"/>
  <c r="BO80" i="2"/>
  <c r="BQ80" i="2" s="1"/>
  <c r="BT80" i="2" s="1"/>
  <c r="BO75" i="2"/>
  <c r="BQ75" i="2" s="1"/>
  <c r="BT75" i="2" s="1"/>
  <c r="BO73" i="2"/>
  <c r="BQ73" i="2" s="1"/>
  <c r="BT73" i="2" s="1"/>
  <c r="BO66" i="2"/>
  <c r="BQ66" i="2" s="1"/>
  <c r="BT66" i="2" s="1"/>
  <c r="BO64" i="2"/>
  <c r="BQ64" i="2" s="1"/>
  <c r="BT64" i="2" s="1"/>
  <c r="BO62" i="2"/>
  <c r="BQ62" i="2" s="1"/>
  <c r="BT62" i="2" s="1"/>
  <c r="BO60" i="2"/>
  <c r="BQ60" i="2" s="1"/>
  <c r="BT60" i="2" s="1"/>
  <c r="BO58" i="2"/>
  <c r="BQ58" i="2" s="1"/>
  <c r="BT58" i="2" s="1"/>
  <c r="BO56" i="2"/>
  <c r="BQ56" i="2" s="1"/>
  <c r="BT56" i="2" s="1"/>
  <c r="BO54" i="2"/>
  <c r="BQ54" i="2" s="1"/>
  <c r="BT54" i="2" s="1"/>
  <c r="BO52" i="2"/>
  <c r="BQ52" i="2" s="1"/>
  <c r="BT52" i="2" s="1"/>
  <c r="BO50" i="2"/>
  <c r="BQ50" i="2" s="1"/>
  <c r="BT50" i="2" s="1"/>
  <c r="BO48" i="2"/>
  <c r="BQ48" i="2" s="1"/>
  <c r="BT48" i="2" s="1"/>
  <c r="BO46" i="2"/>
  <c r="BQ46" i="2" s="1"/>
  <c r="BT46" i="2" s="1"/>
  <c r="BO44" i="2"/>
  <c r="BQ44" i="2" s="1"/>
  <c r="BT44" i="2" s="1"/>
  <c r="BO42" i="2"/>
  <c r="BQ42" i="2" s="1"/>
  <c r="BT42" i="2" s="1"/>
  <c r="BO40" i="2"/>
  <c r="BQ40" i="2" s="1"/>
  <c r="BT40" i="2" s="1"/>
  <c r="BO38" i="2"/>
  <c r="BQ38" i="2" s="1"/>
  <c r="BT38" i="2" s="1"/>
  <c r="BO36" i="2"/>
  <c r="BQ36" i="2" s="1"/>
  <c r="BT36" i="2" s="1"/>
  <c r="BO34" i="2"/>
  <c r="BQ34" i="2" s="1"/>
  <c r="BT34" i="2" s="1"/>
  <c r="BO32" i="2"/>
  <c r="BQ32" i="2" s="1"/>
  <c r="BT32" i="2" s="1"/>
  <c r="BO30" i="2"/>
  <c r="BQ30" i="2" s="1"/>
  <c r="BT30" i="2" s="1"/>
  <c r="BO28" i="2"/>
  <c r="BQ28" i="2" s="1"/>
  <c r="BT28" i="2" s="1"/>
  <c r="BO24" i="2"/>
  <c r="BQ24" i="2" s="1"/>
  <c r="BT24" i="2" s="1"/>
  <c r="BO20" i="2"/>
  <c r="BQ20" i="2" s="1"/>
  <c r="BT20" i="2" s="1"/>
  <c r="BO16" i="2"/>
  <c r="BQ16" i="2" s="1"/>
  <c r="BT16" i="2" s="1"/>
  <c r="AQ112" i="2"/>
  <c r="AS112" i="2" s="1"/>
  <c r="AV112" i="2" s="1"/>
  <c r="AQ108" i="2"/>
  <c r="AS108" i="2" s="1"/>
  <c r="AV108" i="2" s="1"/>
  <c r="AQ103" i="2"/>
  <c r="AS103" i="2" s="1"/>
  <c r="AV103" i="2" s="1"/>
  <c r="AQ101" i="2"/>
  <c r="AS101" i="2" s="1"/>
  <c r="AV101" i="2" s="1"/>
  <c r="AQ96" i="2"/>
  <c r="AS96" i="2" s="1"/>
  <c r="AV96" i="2" s="1"/>
  <c r="AQ93" i="2"/>
  <c r="AS93" i="2" s="1"/>
  <c r="AV93" i="2" s="1"/>
  <c r="AQ88" i="2"/>
  <c r="AS88" i="2" s="1"/>
  <c r="AV88" i="2" s="1"/>
  <c r="AQ85" i="2"/>
  <c r="AS85" i="2" s="1"/>
  <c r="AV85" i="2" s="1"/>
  <c r="AQ80" i="2"/>
  <c r="AS80" i="2" s="1"/>
  <c r="AV80" i="2" s="1"/>
  <c r="AQ78" i="2"/>
  <c r="AS78" i="2" s="1"/>
  <c r="AV78" i="2" s="1"/>
  <c r="AQ76" i="2"/>
  <c r="AS76" i="2" s="1"/>
  <c r="AV76" i="2" s="1"/>
  <c r="AQ74" i="2"/>
  <c r="AS74" i="2" s="1"/>
  <c r="AV74" i="2" s="1"/>
  <c r="AQ72" i="2"/>
  <c r="AS72" i="2" s="1"/>
  <c r="AV72" i="2" s="1"/>
  <c r="AQ70" i="2"/>
  <c r="AS70" i="2" s="1"/>
  <c r="AV70" i="2" s="1"/>
  <c r="AQ68" i="2"/>
  <c r="AS68" i="2" s="1"/>
  <c r="AV68" i="2" s="1"/>
  <c r="AQ66" i="2"/>
  <c r="AS66" i="2" s="1"/>
  <c r="AV66" i="2" s="1"/>
  <c r="AQ64" i="2"/>
  <c r="AS64" i="2" s="1"/>
  <c r="AV64" i="2" s="1"/>
  <c r="AQ62" i="2"/>
  <c r="AS62" i="2" s="1"/>
  <c r="AV62" i="2" s="1"/>
  <c r="AQ60" i="2"/>
  <c r="AS60" i="2" s="1"/>
  <c r="AV60" i="2" s="1"/>
  <c r="AQ58" i="2"/>
  <c r="AS58" i="2" s="1"/>
  <c r="AV58" i="2" s="1"/>
  <c r="AQ56" i="2"/>
  <c r="AS56" i="2" s="1"/>
  <c r="AV56" i="2" s="1"/>
  <c r="AQ54" i="2"/>
  <c r="AS54" i="2" s="1"/>
  <c r="AV54" i="2" s="1"/>
  <c r="AQ52" i="2"/>
  <c r="AS52" i="2" s="1"/>
  <c r="AV52" i="2" s="1"/>
  <c r="AQ50" i="2"/>
  <c r="AS50" i="2" s="1"/>
  <c r="AV50" i="2" s="1"/>
  <c r="AQ48" i="2"/>
  <c r="AS48" i="2" s="1"/>
  <c r="AV48" i="2" s="1"/>
  <c r="AQ46" i="2"/>
  <c r="AS46" i="2" s="1"/>
  <c r="AV46" i="2" s="1"/>
  <c r="AQ44" i="2"/>
  <c r="AS44" i="2" s="1"/>
  <c r="AV44" i="2" s="1"/>
  <c r="AQ42" i="2"/>
  <c r="AS42" i="2" s="1"/>
  <c r="AV42" i="2" s="1"/>
  <c r="AQ40" i="2"/>
  <c r="AS40" i="2" s="1"/>
  <c r="AV40" i="2" s="1"/>
  <c r="AQ38" i="2"/>
  <c r="AS38" i="2" s="1"/>
  <c r="AV38" i="2" s="1"/>
  <c r="AQ36" i="2"/>
  <c r="AS36" i="2" s="1"/>
  <c r="AV36" i="2" s="1"/>
  <c r="AQ34" i="2"/>
  <c r="AS34" i="2" s="1"/>
  <c r="AV34" i="2" s="1"/>
  <c r="AQ32" i="2"/>
  <c r="AS32" i="2" s="1"/>
  <c r="AV32" i="2" s="1"/>
  <c r="AQ30" i="2"/>
  <c r="AS30" i="2" s="1"/>
  <c r="AV30" i="2" s="1"/>
  <c r="AQ28" i="2"/>
  <c r="AS28" i="2" s="1"/>
  <c r="AV28" i="2" s="1"/>
  <c r="AQ16" i="2"/>
  <c r="AS16" i="2" s="1"/>
  <c r="AV16" i="2" s="1"/>
  <c r="AQ14" i="2"/>
  <c r="AS14" i="2" s="1"/>
  <c r="AV14" i="2" s="1"/>
  <c r="R111" i="2"/>
  <c r="T111" i="2" s="1"/>
  <c r="W111" i="2" s="1"/>
  <c r="R109" i="2"/>
  <c r="T109" i="2" s="1"/>
  <c r="W109" i="2" s="1"/>
  <c r="R107" i="2"/>
  <c r="T107" i="2" s="1"/>
  <c r="W107" i="2" s="1"/>
  <c r="R105" i="2"/>
  <c r="T105" i="2" s="1"/>
  <c r="W105" i="2" s="1"/>
  <c r="R103" i="2"/>
  <c r="T103" i="2" s="1"/>
  <c r="D7" i="11" s="1"/>
  <c r="P7" i="11" s="1"/>
  <c r="AD7" i="11" s="1"/>
  <c r="R101" i="2"/>
  <c r="T101" i="2" s="1"/>
  <c r="W101" i="2" s="1"/>
  <c r="R99" i="2"/>
  <c r="T99" i="2" s="1"/>
  <c r="W99" i="2" s="1"/>
  <c r="R97" i="2"/>
  <c r="T97" i="2" s="1"/>
  <c r="W97" i="2" s="1"/>
  <c r="R95" i="2"/>
  <c r="T95" i="2" s="1"/>
  <c r="W95" i="2" s="1"/>
  <c r="R93" i="2"/>
  <c r="T93" i="2" s="1"/>
  <c r="W93" i="2" s="1"/>
  <c r="R91" i="2"/>
  <c r="T91" i="2" s="1"/>
  <c r="W91" i="2" s="1"/>
  <c r="R89" i="2"/>
  <c r="T89" i="2" s="1"/>
  <c r="W89" i="2" s="1"/>
  <c r="R87" i="2"/>
  <c r="T87" i="2" s="1"/>
  <c r="W87" i="2" s="1"/>
  <c r="R85" i="2"/>
  <c r="T85" i="2" s="1"/>
  <c r="W85" i="2" s="1"/>
  <c r="R83" i="2"/>
  <c r="T83" i="2" s="1"/>
  <c r="W83" i="2" s="1"/>
  <c r="R81" i="2"/>
  <c r="T81" i="2" s="1"/>
  <c r="W81" i="2" s="1"/>
  <c r="R79" i="2"/>
  <c r="T79" i="2" s="1"/>
  <c r="W79" i="2" s="1"/>
  <c r="R77" i="2"/>
  <c r="T77" i="2" s="1"/>
  <c r="W77" i="2" s="1"/>
  <c r="R75" i="2"/>
  <c r="T75" i="2" s="1"/>
  <c r="W75" i="2" s="1"/>
  <c r="R73" i="2"/>
  <c r="T73" i="2" s="1"/>
  <c r="W73" i="2" s="1"/>
  <c r="R67" i="2"/>
  <c r="T67" i="2" s="1"/>
  <c r="W67" i="2" s="1"/>
  <c r="R64" i="2"/>
  <c r="T64" i="2" s="1"/>
  <c r="W64" i="2" s="1"/>
  <c r="R59" i="2"/>
  <c r="T59" i="2" s="1"/>
  <c r="W59" i="2" s="1"/>
  <c r="R56" i="2"/>
  <c r="T56" i="2" s="1"/>
  <c r="W56" i="2" s="1"/>
  <c r="R51" i="2"/>
  <c r="T51" i="2" s="1"/>
  <c r="W51" i="2" s="1"/>
  <c r="R48" i="2"/>
  <c r="T48" i="2" s="1"/>
  <c r="W48" i="2" s="1"/>
  <c r="R43" i="2"/>
  <c r="T43" i="2" s="1"/>
  <c r="W43" i="2" s="1"/>
  <c r="R40" i="2"/>
  <c r="T40" i="2" s="1"/>
  <c r="W40" i="2" s="1"/>
  <c r="R35" i="2"/>
  <c r="T35" i="2" s="1"/>
  <c r="W35" i="2" s="1"/>
  <c r="R32" i="2"/>
  <c r="T32" i="2" s="1"/>
  <c r="W32" i="2" s="1"/>
  <c r="R26" i="2"/>
  <c r="T26" i="2" s="1"/>
  <c r="W26" i="2" s="1"/>
  <c r="FG55" i="2"/>
  <c r="FI55" i="2" s="1"/>
  <c r="FL55" i="2" s="1"/>
  <c r="FG53" i="2"/>
  <c r="FI53" i="2" s="1"/>
  <c r="FL53" i="2" s="1"/>
  <c r="FG46" i="2"/>
  <c r="FI46" i="2" s="1"/>
  <c r="FL46" i="2" s="1"/>
  <c r="FG44" i="2"/>
  <c r="FI44" i="2" s="1"/>
  <c r="FL44" i="2" s="1"/>
  <c r="FG39" i="2"/>
  <c r="FI39" i="2" s="1"/>
  <c r="FL39" i="2" s="1"/>
  <c r="FG37" i="2"/>
  <c r="FI37" i="2" s="1"/>
  <c r="FL37" i="2" s="1"/>
  <c r="FG30" i="2"/>
  <c r="FI30" i="2" s="1"/>
  <c r="FL30" i="2" s="1"/>
  <c r="FG28" i="2"/>
  <c r="FI28" i="2" s="1"/>
  <c r="FL28" i="2" s="1"/>
  <c r="FG26" i="2"/>
  <c r="FI26" i="2" s="1"/>
  <c r="FL26" i="2" s="1"/>
  <c r="FG21" i="2"/>
  <c r="FI21" i="2" s="1"/>
  <c r="FL21" i="2" s="1"/>
  <c r="FG19" i="2"/>
  <c r="FI19" i="2" s="1"/>
  <c r="FL19" i="2" s="1"/>
  <c r="FG13" i="2"/>
  <c r="FI13" i="2" s="1"/>
  <c r="FL13" i="2" s="1"/>
  <c r="EI111" i="2"/>
  <c r="EK111" i="2" s="1"/>
  <c r="EN111" i="2" s="1"/>
  <c r="EI109" i="2"/>
  <c r="EK109" i="2" s="1"/>
  <c r="EN109" i="2" s="1"/>
  <c r="EI102" i="2"/>
  <c r="EK102" i="2" s="1"/>
  <c r="EN102" i="2" s="1"/>
  <c r="EI100" i="2"/>
  <c r="EK100" i="2" s="1"/>
  <c r="EN100" i="2" s="1"/>
  <c r="EI96" i="2"/>
  <c r="EK96" i="2" s="1"/>
  <c r="EN96" i="2" s="1"/>
  <c r="EI89" i="2"/>
  <c r="EK89" i="2" s="1"/>
  <c r="EN89" i="2" s="1"/>
  <c r="EI87" i="2"/>
  <c r="EK87" i="2" s="1"/>
  <c r="EN87" i="2" s="1"/>
  <c r="EI83" i="2"/>
  <c r="EK83" i="2" s="1"/>
  <c r="EN83" i="2" s="1"/>
  <c r="EI79" i="2"/>
  <c r="EK79" i="2" s="1"/>
  <c r="EN79" i="2" s="1"/>
  <c r="EI72" i="2"/>
  <c r="EK72" i="2" s="1"/>
  <c r="EN72" i="2" s="1"/>
  <c r="EI70" i="2"/>
  <c r="EK70" i="2" s="1"/>
  <c r="EN70" i="2" s="1"/>
  <c r="EI66" i="2"/>
  <c r="EK66" i="2" s="1"/>
  <c r="EN66" i="2" s="1"/>
  <c r="EI62" i="2"/>
  <c r="EK62" i="2" s="1"/>
  <c r="EN62" i="2" s="1"/>
  <c r="EI25" i="2"/>
  <c r="EK25" i="2" s="1"/>
  <c r="EN25" i="2" s="1"/>
  <c r="EI21" i="2"/>
  <c r="EK21" i="2" s="1"/>
  <c r="EN21" i="2" s="1"/>
  <c r="EI17" i="2"/>
  <c r="EK17" i="2" s="1"/>
  <c r="EN17" i="2" s="1"/>
  <c r="EI13" i="2"/>
  <c r="EK13" i="2" s="1"/>
  <c r="EN13" i="2" s="1"/>
  <c r="DK98" i="2"/>
  <c r="DM98" i="2" s="1"/>
  <c r="DP98" i="2" s="1"/>
  <c r="DK96" i="2"/>
  <c r="DM96" i="2" s="1"/>
  <c r="DP96" i="2" s="1"/>
  <c r="DK93" i="2"/>
  <c r="DM93" i="2" s="1"/>
  <c r="DP93" i="2" s="1"/>
  <c r="DK91" i="2"/>
  <c r="DM91" i="2" s="1"/>
  <c r="DP91" i="2" s="1"/>
  <c r="DK82" i="2"/>
  <c r="DM82" i="2" s="1"/>
  <c r="DP82" i="2" s="1"/>
  <c r="DK80" i="2"/>
  <c r="DM80" i="2" s="1"/>
  <c r="DP80" i="2" s="1"/>
  <c r="DK77" i="2"/>
  <c r="DM77" i="2" s="1"/>
  <c r="DP77" i="2" s="1"/>
  <c r="DK75" i="2"/>
  <c r="DM75" i="2" s="1"/>
  <c r="DP75" i="2" s="1"/>
  <c r="DK66" i="2"/>
  <c r="DM66" i="2" s="1"/>
  <c r="DP66" i="2" s="1"/>
  <c r="DK64" i="2"/>
  <c r="DM64" i="2" s="1"/>
  <c r="DP64" i="2" s="1"/>
  <c r="DK61" i="2"/>
  <c r="DM61" i="2" s="1"/>
  <c r="DP61" i="2" s="1"/>
  <c r="DK52" i="2"/>
  <c r="DM52" i="2" s="1"/>
  <c r="DP52" i="2" s="1"/>
  <c r="DK50" i="2"/>
  <c r="DM50" i="2" s="1"/>
  <c r="DP50" i="2" s="1"/>
  <c r="DK47" i="2"/>
  <c r="DM47" i="2" s="1"/>
  <c r="DP47" i="2" s="1"/>
  <c r="DK45" i="2"/>
  <c r="DM45" i="2" s="1"/>
  <c r="DP45" i="2" s="1"/>
  <c r="DK41" i="2"/>
  <c r="DM41" i="2" s="1"/>
  <c r="DP41" i="2" s="1"/>
  <c r="DK32" i="2"/>
  <c r="DM32" i="2" s="1"/>
  <c r="DP32" i="2" s="1"/>
  <c r="DK30" i="2"/>
  <c r="DM30" i="2" s="1"/>
  <c r="DP30" i="2" s="1"/>
  <c r="DK27" i="2"/>
  <c r="DM27" i="2" s="1"/>
  <c r="DP27" i="2" s="1"/>
  <c r="DK25" i="2"/>
  <c r="DM25" i="2" s="1"/>
  <c r="DP25" i="2" s="1"/>
  <c r="DK20" i="2"/>
  <c r="DM20" i="2" s="1"/>
  <c r="DP20" i="2" s="1"/>
  <c r="DK18" i="2"/>
  <c r="DM18" i="2" s="1"/>
  <c r="DP18" i="2" s="1"/>
  <c r="CM111" i="2"/>
  <c r="CO111" i="2" s="1"/>
  <c r="CR111" i="2" s="1"/>
  <c r="CM109" i="2"/>
  <c r="CO109" i="2" s="1"/>
  <c r="CR109" i="2" s="1"/>
  <c r="CM102" i="2"/>
  <c r="CO102" i="2" s="1"/>
  <c r="CR102" i="2" s="1"/>
  <c r="CM100" i="2"/>
  <c r="CO100" i="2" s="1"/>
  <c r="CR100" i="2" s="1"/>
  <c r="CM95" i="2"/>
  <c r="CO95" i="2" s="1"/>
  <c r="CR95" i="2" s="1"/>
  <c r="CM93" i="2"/>
  <c r="CO93" i="2" s="1"/>
  <c r="CR93" i="2" s="1"/>
  <c r="CM86" i="2"/>
  <c r="CO86" i="2" s="1"/>
  <c r="CR86" i="2" s="1"/>
  <c r="CM84" i="2"/>
  <c r="CO84" i="2" s="1"/>
  <c r="CR84" i="2" s="1"/>
  <c r="CM79" i="2"/>
  <c r="CO79" i="2" s="1"/>
  <c r="CR79" i="2" s="1"/>
  <c r="CM77" i="2"/>
  <c r="CO77" i="2" s="1"/>
  <c r="CR77" i="2" s="1"/>
  <c r="CM70" i="2"/>
  <c r="CO70" i="2" s="1"/>
  <c r="CR70" i="2" s="1"/>
  <c r="CM68" i="2"/>
  <c r="CO68" i="2" s="1"/>
  <c r="CR68" i="2" s="1"/>
  <c r="CM63" i="2"/>
  <c r="CO63" i="2" s="1"/>
  <c r="CR63" i="2" s="1"/>
  <c r="CM61" i="2"/>
  <c r="CO61" i="2" s="1"/>
  <c r="CR61" i="2" s="1"/>
  <c r="CM54" i="2"/>
  <c r="CO54" i="2" s="1"/>
  <c r="CR54" i="2" s="1"/>
  <c r="CM52" i="2"/>
  <c r="CO52" i="2" s="1"/>
  <c r="CR52" i="2" s="1"/>
  <c r="CM47" i="2"/>
  <c r="CO47" i="2" s="1"/>
  <c r="CR47" i="2" s="1"/>
  <c r="CM45" i="2"/>
  <c r="CO45" i="2" s="1"/>
  <c r="CR45" i="2" s="1"/>
  <c r="CM43" i="2"/>
  <c r="CO43" i="2" s="1"/>
  <c r="CR43" i="2" s="1"/>
  <c r="CM41" i="2"/>
  <c r="CO41" i="2" s="1"/>
  <c r="CR41" i="2" s="1"/>
  <c r="CM39" i="2"/>
  <c r="CO39" i="2" s="1"/>
  <c r="CR39" i="2" s="1"/>
  <c r="CM37" i="2"/>
  <c r="CO37" i="2" s="1"/>
  <c r="CR37" i="2" s="1"/>
  <c r="CM35" i="2"/>
  <c r="CO35" i="2" s="1"/>
  <c r="CR35" i="2" s="1"/>
  <c r="CM33" i="2"/>
  <c r="CO33" i="2" s="1"/>
  <c r="CR33" i="2" s="1"/>
  <c r="CM31" i="2"/>
  <c r="CO31" i="2" s="1"/>
  <c r="CR31" i="2" s="1"/>
  <c r="CM29" i="2"/>
  <c r="CO29" i="2" s="1"/>
  <c r="CR29" i="2" s="1"/>
  <c r="CM27" i="2"/>
  <c r="CO27" i="2" s="1"/>
  <c r="CR27" i="2" s="1"/>
  <c r="CM22" i="2"/>
  <c r="CO22" i="2" s="1"/>
  <c r="CR22" i="2" s="1"/>
  <c r="CM20" i="2"/>
  <c r="CO20" i="2" s="1"/>
  <c r="CR20" i="2" s="1"/>
  <c r="BO111" i="2"/>
  <c r="BQ111" i="2" s="1"/>
  <c r="BT111" i="2" s="1"/>
  <c r="BO109" i="2"/>
  <c r="BQ109" i="2" s="1"/>
  <c r="BT109" i="2" s="1"/>
  <c r="BO102" i="2"/>
  <c r="BQ102" i="2" s="1"/>
  <c r="BT102" i="2" s="1"/>
  <c r="BO100" i="2"/>
  <c r="BQ100" i="2" s="1"/>
  <c r="BT100" i="2" s="1"/>
  <c r="BO95" i="2"/>
  <c r="BQ95" i="2" s="1"/>
  <c r="BT95" i="2" s="1"/>
  <c r="BO93" i="2"/>
  <c r="BQ93" i="2" s="1"/>
  <c r="BT93" i="2" s="1"/>
  <c r="BO86" i="2"/>
  <c r="BQ86" i="2" s="1"/>
  <c r="BT86" i="2" s="1"/>
  <c r="BO84" i="2"/>
  <c r="BQ84" i="2" s="1"/>
  <c r="BT84" i="2" s="1"/>
  <c r="BO79" i="2"/>
  <c r="BQ79" i="2" s="1"/>
  <c r="BT79" i="2" s="1"/>
  <c r="BO77" i="2"/>
  <c r="BQ77" i="2" s="1"/>
  <c r="BT77" i="2" s="1"/>
  <c r="BO70" i="2"/>
  <c r="BQ70" i="2" s="1"/>
  <c r="BT70" i="2" s="1"/>
  <c r="BO68" i="2"/>
  <c r="BQ68" i="2" s="1"/>
  <c r="BT68" i="2" s="1"/>
  <c r="BO63" i="2"/>
  <c r="BQ63" i="2" s="1"/>
  <c r="BT63" i="2" s="1"/>
  <c r="BO59" i="2"/>
  <c r="BQ59" i="2" s="1"/>
  <c r="BT59" i="2" s="1"/>
  <c r="BO55" i="2"/>
  <c r="BQ55" i="2" s="1"/>
  <c r="BT55" i="2" s="1"/>
  <c r="BO51" i="2"/>
  <c r="BQ51" i="2" s="1"/>
  <c r="BT51" i="2" s="1"/>
  <c r="BO47" i="2"/>
  <c r="BQ47" i="2" s="1"/>
  <c r="BT47" i="2" s="1"/>
  <c r="BO43" i="2"/>
  <c r="BQ43" i="2" s="1"/>
  <c r="BT43" i="2" s="1"/>
  <c r="BO39" i="2"/>
  <c r="BQ39" i="2" s="1"/>
  <c r="BT39" i="2" s="1"/>
  <c r="BO35" i="2"/>
  <c r="BQ35" i="2" s="1"/>
  <c r="BT35" i="2" s="1"/>
  <c r="BO31" i="2"/>
  <c r="BQ31" i="2" s="1"/>
  <c r="BT31" i="2" s="1"/>
  <c r="BO25" i="2"/>
  <c r="BQ25" i="2" s="1"/>
  <c r="BT25" i="2" s="1"/>
  <c r="BO21" i="2"/>
  <c r="BQ21" i="2" s="1"/>
  <c r="BT21" i="2" s="1"/>
  <c r="BO17" i="2"/>
  <c r="BQ17" i="2" s="1"/>
  <c r="BT17" i="2" s="1"/>
  <c r="BO13" i="2"/>
  <c r="BQ13" i="2" s="1"/>
  <c r="BT13" i="2" s="1"/>
  <c r="AQ111" i="2"/>
  <c r="AS111" i="2" s="1"/>
  <c r="AV111" i="2" s="1"/>
  <c r="AQ109" i="2"/>
  <c r="AS109" i="2" s="1"/>
  <c r="AV109" i="2" s="1"/>
  <c r="AQ107" i="2"/>
  <c r="AS107" i="2" s="1"/>
  <c r="AV107" i="2" s="1"/>
  <c r="AQ105" i="2"/>
  <c r="AS105" i="2" s="1"/>
  <c r="AV105" i="2" s="1"/>
  <c r="AQ98" i="2"/>
  <c r="AS98" i="2" s="1"/>
  <c r="AV98" i="2" s="1"/>
  <c r="AQ95" i="2"/>
  <c r="AS95" i="2" s="1"/>
  <c r="AV95" i="2" s="1"/>
  <c r="AQ90" i="2"/>
  <c r="AS90" i="2" s="1"/>
  <c r="AV90" i="2" s="1"/>
  <c r="AQ87" i="2"/>
  <c r="AS87" i="2" s="1"/>
  <c r="AV87" i="2" s="1"/>
  <c r="AQ82" i="2"/>
  <c r="AS82" i="2" s="1"/>
  <c r="AV82" i="2" s="1"/>
  <c r="AQ26" i="2"/>
  <c r="AS26" i="2" s="1"/>
  <c r="AV26" i="2" s="1"/>
  <c r="AQ24" i="2"/>
  <c r="AS24" i="2" s="1"/>
  <c r="AV24" i="2" s="1"/>
  <c r="AQ22" i="2"/>
  <c r="AS22" i="2" s="1"/>
  <c r="AV22" i="2" s="1"/>
  <c r="AQ20" i="2"/>
  <c r="AS20" i="2" s="1"/>
  <c r="AV20" i="2" s="1"/>
  <c r="AQ18" i="2"/>
  <c r="AS18" i="2" s="1"/>
  <c r="AV18" i="2" s="1"/>
  <c r="AQ15" i="2"/>
  <c r="AS15" i="2" s="1"/>
  <c r="AV15" i="2" s="1"/>
  <c r="R72" i="2"/>
  <c r="T72" i="2" s="1"/>
  <c r="W72" i="2" s="1"/>
  <c r="R69" i="2"/>
  <c r="T69" i="2" s="1"/>
  <c r="W69" i="2" s="1"/>
  <c r="R66" i="2"/>
  <c r="T66" i="2" s="1"/>
  <c r="W66" i="2" s="1"/>
  <c r="R61" i="2"/>
  <c r="T61" i="2" s="1"/>
  <c r="W61" i="2" s="1"/>
  <c r="R58" i="2"/>
  <c r="T58" i="2" s="1"/>
  <c r="W58" i="2" s="1"/>
  <c r="R53" i="2"/>
  <c r="T53" i="2" s="1"/>
  <c r="W53" i="2" s="1"/>
  <c r="R50" i="2"/>
  <c r="T50" i="2" s="1"/>
  <c r="W50" i="2" s="1"/>
  <c r="R45" i="2"/>
  <c r="T45" i="2" s="1"/>
  <c r="W45" i="2" s="1"/>
  <c r="R42" i="2"/>
  <c r="T42" i="2" s="1"/>
  <c r="W42" i="2" s="1"/>
  <c r="R37" i="2"/>
  <c r="T37" i="2" s="1"/>
  <c r="W37" i="2" s="1"/>
  <c r="R34" i="2"/>
  <c r="T34" i="2" s="1"/>
  <c r="W34" i="2" s="1"/>
  <c r="R29" i="2"/>
  <c r="T29" i="2" s="1"/>
  <c r="W29" i="2" s="1"/>
  <c r="R25" i="2"/>
  <c r="T25" i="2" s="1"/>
  <c r="W25" i="2" s="1"/>
  <c r="FG57" i="2"/>
  <c r="FI57" i="2" s="1"/>
  <c r="FL57" i="2" s="1"/>
  <c r="FG50" i="2"/>
  <c r="FI50" i="2" s="1"/>
  <c r="FL50" i="2" s="1"/>
  <c r="FG48" i="2"/>
  <c r="FI48" i="2" s="1"/>
  <c r="FL48" i="2" s="1"/>
  <c r="FG43" i="2"/>
  <c r="FI43" i="2" s="1"/>
  <c r="FL43" i="2" s="1"/>
  <c r="FG41" i="2"/>
  <c r="FI41" i="2" s="1"/>
  <c r="FL41" i="2" s="1"/>
  <c r="FG34" i="2"/>
  <c r="FI34" i="2" s="1"/>
  <c r="FL34" i="2" s="1"/>
  <c r="FG32" i="2"/>
  <c r="FI32" i="2" s="1"/>
  <c r="FL32" i="2" s="1"/>
  <c r="FG25" i="2"/>
  <c r="FI25" i="2" s="1"/>
  <c r="FL25" i="2" s="1"/>
  <c r="FG23" i="2"/>
  <c r="FI23" i="2" s="1"/>
  <c r="FL23" i="2" s="1"/>
  <c r="FG16" i="2"/>
  <c r="FI16" i="2" s="1"/>
  <c r="FL16" i="2" s="1"/>
  <c r="EI106" i="2"/>
  <c r="EK106" i="2" s="1"/>
  <c r="EN106" i="2" s="1"/>
  <c r="EI104" i="2"/>
  <c r="EK104" i="2" s="1"/>
  <c r="EN104" i="2" s="1"/>
  <c r="EI99" i="2"/>
  <c r="EK99" i="2" s="1"/>
  <c r="EN99" i="2" s="1"/>
  <c r="EI95" i="2"/>
  <c r="EK95" i="2" s="1"/>
  <c r="EN95" i="2" s="1"/>
  <c r="EI92" i="2"/>
  <c r="EK92" i="2" s="1"/>
  <c r="EN92" i="2" s="1"/>
  <c r="EI90" i="2"/>
  <c r="EK90" i="2" s="1"/>
  <c r="EN90" i="2" s="1"/>
  <c r="EI85" i="2"/>
  <c r="EK85" i="2" s="1"/>
  <c r="EN85" i="2" s="1"/>
  <c r="EI81" i="2"/>
  <c r="EK81" i="2" s="1"/>
  <c r="EN81" i="2" s="1"/>
  <c r="EI77" i="2"/>
  <c r="EK77" i="2" s="1"/>
  <c r="EN77" i="2" s="1"/>
  <c r="EI75" i="2"/>
  <c r="EK75" i="2" s="1"/>
  <c r="EN75" i="2" s="1"/>
  <c r="EI68" i="2"/>
  <c r="EK68" i="2" s="1"/>
  <c r="EN68" i="2" s="1"/>
  <c r="EI64" i="2"/>
  <c r="EK64" i="2" s="1"/>
  <c r="EN64" i="2" s="1"/>
  <c r="EI60" i="2"/>
  <c r="EK60" i="2" s="1"/>
  <c r="EN60" i="2" s="1"/>
  <c r="EI58" i="2"/>
  <c r="EK58" i="2" s="1"/>
  <c r="EN58" i="2" s="1"/>
  <c r="EI56" i="2"/>
  <c r="EK56" i="2" s="1"/>
  <c r="EN56" i="2" s="1"/>
  <c r="EI54" i="2"/>
  <c r="EK54" i="2" s="1"/>
  <c r="EN54" i="2" s="1"/>
  <c r="EI52" i="2"/>
  <c r="EK52" i="2" s="1"/>
  <c r="EN52" i="2" s="1"/>
  <c r="EI50" i="2"/>
  <c r="EK50" i="2" s="1"/>
  <c r="EN50" i="2" s="1"/>
  <c r="EI48" i="2"/>
  <c r="EK48" i="2" s="1"/>
  <c r="EN48" i="2" s="1"/>
  <c r="EI46" i="2"/>
  <c r="EK46" i="2" s="1"/>
  <c r="EN46" i="2" s="1"/>
  <c r="EI44" i="2"/>
  <c r="EK44" i="2" s="1"/>
  <c r="EN44" i="2" s="1"/>
  <c r="EI42" i="2"/>
  <c r="EK42" i="2" s="1"/>
  <c r="EN42" i="2" s="1"/>
  <c r="EI40" i="2"/>
  <c r="EK40" i="2" s="1"/>
  <c r="EN40" i="2" s="1"/>
  <c r="EI38" i="2"/>
  <c r="EK38" i="2" s="1"/>
  <c r="EN38" i="2" s="1"/>
  <c r="EI36" i="2"/>
  <c r="EK36" i="2" s="1"/>
  <c r="EN36" i="2" s="1"/>
  <c r="EI34" i="2"/>
  <c r="EK34" i="2" s="1"/>
  <c r="EN34" i="2" s="1"/>
  <c r="EI32" i="2"/>
  <c r="EK32" i="2" s="1"/>
  <c r="EN32" i="2" s="1"/>
  <c r="EI30" i="2"/>
  <c r="EK30" i="2" s="1"/>
  <c r="EN30" i="2" s="1"/>
  <c r="EI28" i="2"/>
  <c r="EK28" i="2" s="1"/>
  <c r="EN28" i="2" s="1"/>
  <c r="EI26" i="2"/>
  <c r="EK26" i="2" s="1"/>
  <c r="EN26" i="2" s="1"/>
  <c r="EI22" i="2"/>
  <c r="EK22" i="2" s="1"/>
  <c r="EN22" i="2" s="1"/>
  <c r="EI18" i="2"/>
  <c r="EK18" i="2" s="1"/>
  <c r="EN18" i="2" s="1"/>
  <c r="EI14" i="2"/>
  <c r="EK14" i="2" s="1"/>
  <c r="EN14" i="2" s="1"/>
  <c r="DK110" i="2"/>
  <c r="DM110" i="2" s="1"/>
  <c r="DP110" i="2" s="1"/>
  <c r="DK106" i="2"/>
  <c r="DM106" i="2" s="1"/>
  <c r="DP106" i="2" s="1"/>
  <c r="DK102" i="2"/>
  <c r="DM102" i="2" s="1"/>
  <c r="DP102" i="2" s="1"/>
  <c r="DK100" i="2"/>
  <c r="DM100" i="2" s="1"/>
  <c r="DP100" i="2" s="1"/>
  <c r="DK97" i="2"/>
  <c r="DM97" i="2" s="1"/>
  <c r="DP97" i="2" s="1"/>
  <c r="DK95" i="2"/>
  <c r="DM95" i="2" s="1"/>
  <c r="DP95" i="2" s="1"/>
  <c r="DK86" i="2"/>
  <c r="DM86" i="2" s="1"/>
  <c r="DP86" i="2" s="1"/>
  <c r="DK84" i="2"/>
  <c r="DM84" i="2" s="1"/>
  <c r="DP84" i="2" s="1"/>
  <c r="DK81" i="2"/>
  <c r="DM81" i="2" s="1"/>
  <c r="DP81" i="2" s="1"/>
  <c r="DK79" i="2"/>
  <c r="DM79" i="2" s="1"/>
  <c r="DP79" i="2" s="1"/>
  <c r="DK70" i="2"/>
  <c r="DM70" i="2" s="1"/>
  <c r="DP70" i="2" s="1"/>
  <c r="DK68" i="2"/>
  <c r="DM68" i="2" s="1"/>
  <c r="DP68" i="2" s="1"/>
  <c r="DK65" i="2"/>
  <c r="DM65" i="2" s="1"/>
  <c r="DP65" i="2" s="1"/>
  <c r="DK63" i="2"/>
  <c r="DM63" i="2" s="1"/>
  <c r="DP63" i="2" s="1"/>
  <c r="DK56" i="2"/>
  <c r="DM56" i="2" s="1"/>
  <c r="DP56" i="2" s="1"/>
  <c r="DK54" i="2"/>
  <c r="DM54" i="2" s="1"/>
  <c r="DP54" i="2" s="1"/>
  <c r="DK51" i="2"/>
  <c r="DM51" i="2" s="1"/>
  <c r="DP51" i="2" s="1"/>
  <c r="DK49" i="2"/>
  <c r="DM49" i="2" s="1"/>
  <c r="DP49" i="2" s="1"/>
  <c r="DK36" i="2"/>
  <c r="DM36" i="2" s="1"/>
  <c r="DP36" i="2" s="1"/>
  <c r="DK34" i="2"/>
  <c r="DM34" i="2" s="1"/>
  <c r="DP34" i="2" s="1"/>
  <c r="DK31" i="2"/>
  <c r="DM31" i="2" s="1"/>
  <c r="DP31" i="2" s="1"/>
  <c r="DK29" i="2"/>
  <c r="DM29" i="2" s="1"/>
  <c r="DP29" i="2" s="1"/>
  <c r="DK24" i="2"/>
  <c r="DM24" i="2" s="1"/>
  <c r="DP24" i="2" s="1"/>
  <c r="DK22" i="2"/>
  <c r="DM22" i="2" s="1"/>
  <c r="DP22" i="2" s="1"/>
  <c r="DK15" i="2"/>
  <c r="DM15" i="2" s="1"/>
  <c r="DP15" i="2" s="1"/>
  <c r="DK13" i="2"/>
  <c r="DM13" i="2" s="1"/>
  <c r="DP13" i="2" s="1"/>
  <c r="CM106" i="2"/>
  <c r="CO106" i="2" s="1"/>
  <c r="CR106" i="2" s="1"/>
  <c r="CM104" i="2"/>
  <c r="CO104" i="2" s="1"/>
  <c r="CR104" i="2" s="1"/>
  <c r="CM99" i="2"/>
  <c r="CO99" i="2" s="1"/>
  <c r="CR99" i="2" s="1"/>
  <c r="CM97" i="2"/>
  <c r="CO97" i="2" s="1"/>
  <c r="CR97" i="2" s="1"/>
  <c r="CM90" i="2"/>
  <c r="CO90" i="2" s="1"/>
  <c r="CR90" i="2" s="1"/>
  <c r="CM88" i="2"/>
  <c r="CO88" i="2" s="1"/>
  <c r="CR88" i="2" s="1"/>
  <c r="CM83" i="2"/>
  <c r="CO83" i="2" s="1"/>
  <c r="CR83" i="2" s="1"/>
  <c r="CM81" i="2"/>
  <c r="CO81" i="2" s="1"/>
  <c r="CR81" i="2" s="1"/>
  <c r="CM74" i="2"/>
  <c r="CO74" i="2" s="1"/>
  <c r="CR74" i="2" s="1"/>
  <c r="CM72" i="2"/>
  <c r="CO72" i="2" s="1"/>
  <c r="CR72" i="2" s="1"/>
  <c r="CM67" i="2"/>
  <c r="CO67" i="2" s="1"/>
  <c r="CR67" i="2" s="1"/>
  <c r="CM65" i="2"/>
  <c r="CO65" i="2" s="1"/>
  <c r="CR65" i="2" s="1"/>
  <c r="CM58" i="2"/>
  <c r="CO58" i="2" s="1"/>
  <c r="CR58" i="2" s="1"/>
  <c r="CM56" i="2"/>
  <c r="CO56" i="2" s="1"/>
  <c r="CR56" i="2" s="1"/>
  <c r="CM51" i="2"/>
  <c r="CO51" i="2" s="1"/>
  <c r="CR51" i="2" s="1"/>
  <c r="CM49" i="2"/>
  <c r="CO49" i="2" s="1"/>
  <c r="CR49" i="2" s="1"/>
  <c r="CM42" i="2"/>
  <c r="CO42" i="2" s="1"/>
  <c r="CR42" i="2" s="1"/>
  <c r="CM38" i="2"/>
  <c r="CO38" i="2" s="1"/>
  <c r="CR38" i="2" s="1"/>
  <c r="CM34" i="2"/>
  <c r="CO34" i="2" s="1"/>
  <c r="CR34" i="2" s="1"/>
  <c r="CM30" i="2"/>
  <c r="CO30" i="2" s="1"/>
  <c r="CR30" i="2" s="1"/>
  <c r="CM26" i="2"/>
  <c r="CO26" i="2" s="1"/>
  <c r="CR26" i="2" s="1"/>
  <c r="CM24" i="2"/>
  <c r="CO24" i="2" s="1"/>
  <c r="CR24" i="2" s="1"/>
  <c r="CM17" i="2"/>
  <c r="CO17" i="2" s="1"/>
  <c r="CR17" i="2" s="1"/>
  <c r="CM15" i="2"/>
  <c r="CO15" i="2" s="1"/>
  <c r="CR15" i="2" s="1"/>
  <c r="CM13" i="2"/>
  <c r="CO13" i="2" s="1"/>
  <c r="CR13" i="2" s="1"/>
  <c r="BO106" i="2"/>
  <c r="BQ106" i="2" s="1"/>
  <c r="BT106" i="2" s="1"/>
  <c r="BO104" i="2"/>
  <c r="BQ104" i="2" s="1"/>
  <c r="BT104" i="2" s="1"/>
  <c r="BO99" i="2"/>
  <c r="BQ99" i="2" s="1"/>
  <c r="BT99" i="2" s="1"/>
  <c r="BO97" i="2"/>
  <c r="BQ97" i="2" s="1"/>
  <c r="BT97" i="2" s="1"/>
  <c r="BO90" i="2"/>
  <c r="BQ90" i="2" s="1"/>
  <c r="BT90" i="2" s="1"/>
  <c r="BO88" i="2"/>
  <c r="BQ88" i="2" s="1"/>
  <c r="BT88" i="2" s="1"/>
  <c r="BO83" i="2"/>
  <c r="BQ83" i="2" s="1"/>
  <c r="BT83" i="2" s="1"/>
  <c r="BO81" i="2"/>
  <c r="BQ81" i="2" s="1"/>
  <c r="BT81" i="2" s="1"/>
  <c r="BO74" i="2"/>
  <c r="BQ74" i="2" s="1"/>
  <c r="BT74" i="2" s="1"/>
  <c r="BO72" i="2"/>
  <c r="BQ72" i="2" s="1"/>
  <c r="BT72" i="2" s="1"/>
  <c r="BO67" i="2"/>
  <c r="BQ67" i="2" s="1"/>
  <c r="BT67" i="2" s="1"/>
  <c r="BO65" i="2"/>
  <c r="BQ65" i="2" s="1"/>
  <c r="BT65" i="2" s="1"/>
  <c r="BO61" i="2"/>
  <c r="BQ61" i="2" s="1"/>
  <c r="BT61" i="2" s="1"/>
  <c r="BO57" i="2"/>
  <c r="BQ57" i="2" s="1"/>
  <c r="BT57" i="2" s="1"/>
  <c r="BO53" i="2"/>
  <c r="BQ53" i="2" s="1"/>
  <c r="BT53" i="2" s="1"/>
  <c r="BO49" i="2"/>
  <c r="BQ49" i="2" s="1"/>
  <c r="BT49" i="2" s="1"/>
  <c r="BO45" i="2"/>
  <c r="BQ45" i="2" s="1"/>
  <c r="BT45" i="2" s="1"/>
  <c r="BO41" i="2"/>
  <c r="BQ41" i="2" s="1"/>
  <c r="BT41" i="2" s="1"/>
  <c r="BO37" i="2"/>
  <c r="BQ37" i="2" s="1"/>
  <c r="BT37" i="2" s="1"/>
  <c r="BO33" i="2"/>
  <c r="BQ33" i="2" s="1"/>
  <c r="BT33" i="2" s="1"/>
  <c r="BO29" i="2"/>
  <c r="BQ29" i="2" s="1"/>
  <c r="BT29" i="2" s="1"/>
  <c r="BO27" i="2"/>
  <c r="BQ27" i="2" s="1"/>
  <c r="BT27" i="2" s="1"/>
  <c r="BO23" i="2"/>
  <c r="BQ23" i="2" s="1"/>
  <c r="BT23" i="2" s="1"/>
  <c r="BO19" i="2"/>
  <c r="BQ19" i="2" s="1"/>
  <c r="BT19" i="2" s="1"/>
  <c r="BO14" i="2"/>
  <c r="BQ14" i="2" s="1"/>
  <c r="BT14" i="2" s="1"/>
  <c r="AQ102" i="2"/>
  <c r="AS102" i="2" s="1"/>
  <c r="AV102" i="2" s="1"/>
  <c r="AQ100" i="2"/>
  <c r="AS100" i="2" s="1"/>
  <c r="AV100" i="2" s="1"/>
  <c r="AQ97" i="2"/>
  <c r="AS97" i="2" s="1"/>
  <c r="AV97" i="2" s="1"/>
  <c r="AQ92" i="2"/>
  <c r="AS92" i="2" s="1"/>
  <c r="AV92" i="2" s="1"/>
  <c r="AQ89" i="2"/>
  <c r="AS89" i="2" s="1"/>
  <c r="AV89" i="2" s="1"/>
  <c r="AQ84" i="2"/>
  <c r="AS84" i="2" s="1"/>
  <c r="AV84" i="2" s="1"/>
  <c r="AQ81" i="2"/>
  <c r="AS81" i="2" s="1"/>
  <c r="AV81" i="2" s="1"/>
  <c r="AQ79" i="2"/>
  <c r="AS79" i="2" s="1"/>
  <c r="AV79" i="2" s="1"/>
  <c r="AQ77" i="2"/>
  <c r="AS77" i="2" s="1"/>
  <c r="AV77" i="2" s="1"/>
  <c r="AQ75" i="2"/>
  <c r="AS75" i="2" s="1"/>
  <c r="AV75" i="2" s="1"/>
  <c r="AQ73" i="2"/>
  <c r="AS73" i="2" s="1"/>
  <c r="AV73" i="2" s="1"/>
  <c r="AQ71" i="2"/>
  <c r="AS71" i="2" s="1"/>
  <c r="AV71" i="2" s="1"/>
  <c r="AQ69" i="2"/>
  <c r="AS69" i="2" s="1"/>
  <c r="AV69" i="2" s="1"/>
  <c r="AQ67" i="2"/>
  <c r="AS67" i="2" s="1"/>
  <c r="AV67" i="2" s="1"/>
  <c r="AQ65" i="2"/>
  <c r="AS65" i="2" s="1"/>
  <c r="AV65" i="2" s="1"/>
  <c r="AQ63" i="2"/>
  <c r="AS63" i="2" s="1"/>
  <c r="AV63" i="2" s="1"/>
  <c r="AQ61" i="2"/>
  <c r="AS61" i="2" s="1"/>
  <c r="AV61" i="2" s="1"/>
  <c r="AQ59" i="2"/>
  <c r="AS59" i="2" s="1"/>
  <c r="AV59" i="2" s="1"/>
  <c r="AQ57" i="2"/>
  <c r="AS57" i="2" s="1"/>
  <c r="AV57" i="2" s="1"/>
  <c r="AQ55" i="2"/>
  <c r="AS55" i="2" s="1"/>
  <c r="AV55" i="2" s="1"/>
  <c r="AQ53" i="2"/>
  <c r="AS53" i="2" s="1"/>
  <c r="AV53" i="2" s="1"/>
  <c r="AQ51" i="2"/>
  <c r="AS51" i="2" s="1"/>
  <c r="AV51" i="2" s="1"/>
  <c r="AQ49" i="2"/>
  <c r="AS49" i="2" s="1"/>
  <c r="AV49" i="2" s="1"/>
  <c r="AQ47" i="2"/>
  <c r="AS47" i="2" s="1"/>
  <c r="AV47" i="2" s="1"/>
  <c r="AQ45" i="2"/>
  <c r="AS45" i="2" s="1"/>
  <c r="AV45" i="2" s="1"/>
  <c r="AQ43" i="2"/>
  <c r="AS43" i="2" s="1"/>
  <c r="AV43" i="2" s="1"/>
  <c r="AQ41" i="2"/>
  <c r="AS41" i="2" s="1"/>
  <c r="AV41" i="2" s="1"/>
  <c r="AQ39" i="2"/>
  <c r="AS39" i="2" s="1"/>
  <c r="AV39" i="2" s="1"/>
  <c r="AQ37" i="2"/>
  <c r="AS37" i="2" s="1"/>
  <c r="AV37" i="2" s="1"/>
  <c r="AQ35" i="2"/>
  <c r="AS35" i="2" s="1"/>
  <c r="AV35" i="2" s="1"/>
  <c r="AQ33" i="2"/>
  <c r="AS33" i="2" s="1"/>
  <c r="AV33" i="2" s="1"/>
  <c r="AQ31" i="2"/>
  <c r="AS31" i="2" s="1"/>
  <c r="AV31" i="2" s="1"/>
  <c r="AQ29" i="2"/>
  <c r="AS29" i="2" s="1"/>
  <c r="AV29" i="2" s="1"/>
  <c r="AQ27" i="2"/>
  <c r="AS27" i="2" s="1"/>
  <c r="AV27" i="2" s="1"/>
  <c r="AQ23" i="2"/>
  <c r="AS23" i="2" s="1"/>
  <c r="AV23" i="2" s="1"/>
  <c r="AQ17" i="2"/>
  <c r="AS17" i="2" s="1"/>
  <c r="AV17" i="2" s="1"/>
  <c r="AQ13" i="2"/>
  <c r="AS13" i="2" s="1"/>
  <c r="AV13" i="2" s="1"/>
  <c r="R112" i="2"/>
  <c r="T112" i="2" s="1"/>
  <c r="W112" i="2" s="1"/>
  <c r="R110" i="2"/>
  <c r="T110" i="2" s="1"/>
  <c r="W110" i="2" s="1"/>
  <c r="R108" i="2"/>
  <c r="T108" i="2" s="1"/>
  <c r="W108" i="2" s="1"/>
  <c r="R106" i="2"/>
  <c r="T106" i="2" s="1"/>
  <c r="W106" i="2" s="1"/>
  <c r="R104" i="2"/>
  <c r="T104" i="2" s="1"/>
  <c r="W104" i="2" s="1"/>
  <c r="R102" i="2"/>
  <c r="T102" i="2" s="1"/>
  <c r="W102" i="2" s="1"/>
  <c r="R100" i="2"/>
  <c r="T100" i="2" s="1"/>
  <c r="W100" i="2" s="1"/>
  <c r="R98" i="2"/>
  <c r="T98" i="2" s="1"/>
  <c r="W98" i="2" s="1"/>
  <c r="R96" i="2"/>
  <c r="T96" i="2" s="1"/>
  <c r="W96" i="2" s="1"/>
  <c r="R94" i="2"/>
  <c r="T94" i="2" s="1"/>
  <c r="W94" i="2" s="1"/>
  <c r="R92" i="2"/>
  <c r="T92" i="2" s="1"/>
  <c r="W92" i="2" s="1"/>
  <c r="R90" i="2"/>
  <c r="T90" i="2" s="1"/>
  <c r="W90" i="2" s="1"/>
  <c r="R88" i="2"/>
  <c r="T88" i="2" s="1"/>
  <c r="W88" i="2" s="1"/>
  <c r="R86" i="2"/>
  <c r="T86" i="2" s="1"/>
  <c r="W86" i="2" s="1"/>
  <c r="R84" i="2"/>
  <c r="T84" i="2" s="1"/>
  <c r="W84" i="2" s="1"/>
  <c r="R82" i="2"/>
  <c r="T82" i="2" s="1"/>
  <c r="W82" i="2" s="1"/>
  <c r="R80" i="2"/>
  <c r="T80" i="2" s="1"/>
  <c r="W80" i="2" s="1"/>
  <c r="R78" i="2"/>
  <c r="T78" i="2" s="1"/>
  <c r="W78" i="2" s="1"/>
  <c r="R76" i="2"/>
  <c r="T76" i="2" s="1"/>
  <c r="W76" i="2" s="1"/>
  <c r="R74" i="2"/>
  <c r="T74" i="2" s="1"/>
  <c r="W74" i="2" s="1"/>
  <c r="R71" i="2"/>
  <c r="T71" i="2" s="1"/>
  <c r="W71" i="2" s="1"/>
  <c r="R68" i="2"/>
  <c r="T68" i="2" s="1"/>
  <c r="W68" i="2" s="1"/>
  <c r="R63" i="2"/>
  <c r="T63" i="2" s="1"/>
  <c r="W63" i="2" s="1"/>
  <c r="R60" i="2"/>
  <c r="T60" i="2" s="1"/>
  <c r="W60" i="2" s="1"/>
  <c r="R55" i="2"/>
  <c r="T55" i="2" s="1"/>
  <c r="W55" i="2" s="1"/>
  <c r="R52" i="2"/>
  <c r="T52" i="2" s="1"/>
  <c r="W52" i="2" s="1"/>
  <c r="R47" i="2"/>
  <c r="T47" i="2" s="1"/>
  <c r="W47" i="2" s="1"/>
  <c r="R44" i="2"/>
  <c r="T44" i="2" s="1"/>
  <c r="W44" i="2" s="1"/>
  <c r="R39" i="2"/>
  <c r="T39" i="2" s="1"/>
  <c r="W39" i="2" s="1"/>
  <c r="R36" i="2"/>
  <c r="T36" i="2" s="1"/>
  <c r="W36" i="2" s="1"/>
  <c r="R31" i="2"/>
  <c r="T31" i="2" s="1"/>
  <c r="W31" i="2" s="1"/>
  <c r="R28" i="2"/>
  <c r="T28" i="2" s="1"/>
  <c r="W28" i="2" s="1"/>
  <c r="R24" i="2"/>
  <c r="T24" i="2" s="1"/>
  <c r="W24" i="2" s="1"/>
  <c r="FG54" i="2"/>
  <c r="FI54" i="2" s="1"/>
  <c r="FL54" i="2" s="1"/>
  <c r="FG52" i="2"/>
  <c r="FI52" i="2" s="1"/>
  <c r="FL52" i="2" s="1"/>
  <c r="FG47" i="2"/>
  <c r="FI47" i="2" s="1"/>
  <c r="FL47" i="2" s="1"/>
  <c r="FG45" i="2"/>
  <c r="FI45" i="2" s="1"/>
  <c r="FL45" i="2" s="1"/>
  <c r="FG38" i="2"/>
  <c r="FI38" i="2" s="1"/>
  <c r="FL38" i="2" s="1"/>
  <c r="FG36" i="2"/>
  <c r="FI36" i="2" s="1"/>
  <c r="FL36" i="2" s="1"/>
  <c r="FG31" i="2"/>
  <c r="FI31" i="2" s="1"/>
  <c r="FL31" i="2" s="1"/>
  <c r="FG29" i="2"/>
  <c r="FI29" i="2" s="1"/>
  <c r="FL29" i="2" s="1"/>
  <c r="FG27" i="2"/>
  <c r="FI27" i="2" s="1"/>
  <c r="FL27" i="2" s="1"/>
  <c r="FG20" i="2"/>
  <c r="FI20" i="2" s="1"/>
  <c r="FL20" i="2" s="1"/>
  <c r="FG18" i="2"/>
  <c r="FI18" i="2" s="1"/>
  <c r="FL18" i="2" s="1"/>
  <c r="FG14" i="2"/>
  <c r="FI14" i="2" s="1"/>
  <c r="FL14" i="2" s="1"/>
  <c r="EI110" i="2"/>
  <c r="EK110" i="2" s="1"/>
  <c r="EN110" i="2" s="1"/>
  <c r="EI108" i="2"/>
  <c r="EK108" i="2" s="1"/>
  <c r="EN108" i="2" s="1"/>
  <c r="EI103" i="2"/>
  <c r="EK103" i="2" s="1"/>
  <c r="EN103" i="2" s="1"/>
  <c r="EI101" i="2"/>
  <c r="EK101" i="2" s="1"/>
  <c r="EN101" i="2" s="1"/>
  <c r="EI97" i="2"/>
  <c r="EK97" i="2" s="1"/>
  <c r="EN97" i="2" s="1"/>
  <c r="EI88" i="2"/>
  <c r="EK88" i="2" s="1"/>
  <c r="EN88" i="2" s="1"/>
  <c r="EI86" i="2"/>
  <c r="EK86" i="2" s="1"/>
  <c r="EN86" i="2" s="1"/>
  <c r="EI82" i="2"/>
  <c r="EK82" i="2" s="1"/>
  <c r="EN82" i="2" s="1"/>
  <c r="EI78" i="2"/>
  <c r="EK78" i="2" s="1"/>
  <c r="EN78" i="2" s="1"/>
  <c r="EI73" i="2"/>
  <c r="EK73" i="2" s="1"/>
  <c r="EN73" i="2" s="1"/>
  <c r="EI71" i="2"/>
  <c r="EK71" i="2" s="1"/>
  <c r="EN71" i="2" s="1"/>
  <c r="EI67" i="2"/>
  <c r="EK67" i="2" s="1"/>
  <c r="EN67" i="2" s="1"/>
  <c r="EI63" i="2"/>
  <c r="EK63" i="2" s="1"/>
  <c r="EN63" i="2" s="1"/>
  <c r="EI24" i="2"/>
  <c r="EK24" i="2" s="1"/>
  <c r="EN24" i="2" s="1"/>
  <c r="EI20" i="2"/>
  <c r="EK20" i="2" s="1"/>
  <c r="EN20" i="2" s="1"/>
  <c r="EI16" i="2"/>
  <c r="EK16" i="2" s="1"/>
  <c r="EN16" i="2" s="1"/>
  <c r="DK112" i="2"/>
  <c r="DM112" i="2" s="1"/>
  <c r="DP112" i="2" s="1"/>
  <c r="DK108" i="2"/>
  <c r="DM108" i="2" s="1"/>
  <c r="DP108" i="2" s="1"/>
  <c r="DK104" i="2"/>
  <c r="DM104" i="2" s="1"/>
  <c r="DP104" i="2" s="1"/>
  <c r="DK101" i="2"/>
  <c r="DM101" i="2" s="1"/>
  <c r="DP101" i="2" s="1"/>
  <c r="DK99" i="2"/>
  <c r="DM99" i="2" s="1"/>
  <c r="DP99" i="2" s="1"/>
  <c r="DK90" i="2"/>
  <c r="DM90" i="2" s="1"/>
  <c r="DP90" i="2" s="1"/>
  <c r="DK88" i="2"/>
  <c r="DM88" i="2" s="1"/>
  <c r="DP88" i="2" s="1"/>
  <c r="DK85" i="2"/>
  <c r="DM85" i="2" s="1"/>
  <c r="DP85" i="2" s="1"/>
  <c r="DK83" i="2"/>
  <c r="DM83" i="2" s="1"/>
  <c r="DP83" i="2" s="1"/>
  <c r="DK74" i="2"/>
  <c r="DM74" i="2" s="1"/>
  <c r="DP74" i="2" s="1"/>
  <c r="DK72" i="2"/>
  <c r="DM72" i="2" s="1"/>
  <c r="DP72" i="2" s="1"/>
  <c r="DK69" i="2"/>
  <c r="DM69" i="2" s="1"/>
  <c r="DP69" i="2" s="1"/>
  <c r="DK67" i="2"/>
  <c r="DM67" i="2" s="1"/>
  <c r="DP67" i="2" s="1"/>
  <c r="DK60" i="2"/>
  <c r="DM60" i="2" s="1"/>
  <c r="DP60" i="2" s="1"/>
  <c r="DK58" i="2"/>
  <c r="DM58" i="2" s="1"/>
  <c r="DP58" i="2" s="1"/>
  <c r="DK55" i="2"/>
  <c r="DM55" i="2" s="1"/>
  <c r="DP55" i="2" s="1"/>
  <c r="DK53" i="2"/>
  <c r="DM53" i="2" s="1"/>
  <c r="DP53" i="2" s="1"/>
  <c r="DK44" i="2"/>
  <c r="DM44" i="2" s="1"/>
  <c r="DP44" i="2" s="1"/>
  <c r="DK42" i="2"/>
  <c r="DM42" i="2" s="1"/>
  <c r="DP42" i="2" s="1"/>
  <c r="DK40" i="2"/>
  <c r="DM40" i="2" s="1"/>
  <c r="DP40" i="2" s="1"/>
  <c r="DK38" i="2"/>
  <c r="DM38" i="2" s="1"/>
  <c r="DP38" i="2" s="1"/>
  <c r="DK35" i="2"/>
  <c r="DM35" i="2" s="1"/>
  <c r="DP35" i="2" s="1"/>
  <c r="DK33" i="2"/>
  <c r="DM33" i="2" s="1"/>
  <c r="DP33" i="2" s="1"/>
  <c r="DK26" i="2"/>
  <c r="DM26" i="2" s="1"/>
  <c r="DP26" i="2" s="1"/>
  <c r="DK19" i="2"/>
  <c r="DM19" i="2" s="1"/>
  <c r="DP19" i="2" s="1"/>
  <c r="DK17" i="2"/>
  <c r="DM17" i="2" s="1"/>
  <c r="DP17" i="2" s="1"/>
  <c r="CM110" i="2"/>
  <c r="CO110" i="2" s="1"/>
  <c r="CR110" i="2" s="1"/>
  <c r="CM108" i="2"/>
  <c r="CO108" i="2" s="1"/>
  <c r="CR108" i="2" s="1"/>
  <c r="CM103" i="2"/>
  <c r="CO103" i="2" s="1"/>
  <c r="CR103" i="2" s="1"/>
  <c r="CM101" i="2"/>
  <c r="CO101" i="2" s="1"/>
  <c r="CR101" i="2" s="1"/>
  <c r="CM94" i="2"/>
  <c r="CO94" i="2" s="1"/>
  <c r="CR94" i="2" s="1"/>
  <c r="CM92" i="2"/>
  <c r="CO92" i="2" s="1"/>
  <c r="CR92" i="2" s="1"/>
  <c r="CM87" i="2"/>
  <c r="CO87" i="2" s="1"/>
  <c r="CR87" i="2" s="1"/>
  <c r="CM85" i="2"/>
  <c r="CO85" i="2" s="1"/>
  <c r="CR85" i="2" s="1"/>
  <c r="CM78" i="2"/>
  <c r="CO78" i="2" s="1"/>
  <c r="CR78" i="2" s="1"/>
  <c r="CM76" i="2"/>
  <c r="CO76" i="2" s="1"/>
  <c r="CR76" i="2" s="1"/>
  <c r="CM71" i="2"/>
  <c r="CO71" i="2" s="1"/>
  <c r="CR71" i="2" s="1"/>
  <c r="CM69" i="2"/>
  <c r="CO69" i="2" s="1"/>
  <c r="CR69" i="2" s="1"/>
  <c r="CM62" i="2"/>
  <c r="CO62" i="2" s="1"/>
  <c r="CR62" i="2" s="1"/>
  <c r="CM60" i="2"/>
  <c r="CO60" i="2" s="1"/>
  <c r="CR60" i="2" s="1"/>
  <c r="CM55" i="2"/>
  <c r="CO55" i="2" s="1"/>
  <c r="CR55" i="2" s="1"/>
  <c r="CM53" i="2"/>
  <c r="CO53" i="2" s="1"/>
  <c r="CR53" i="2" s="1"/>
  <c r="CM46" i="2"/>
  <c r="CO46" i="2" s="1"/>
  <c r="CR46" i="2" s="1"/>
  <c r="CM44" i="2"/>
  <c r="CO44" i="2" s="1"/>
  <c r="CR44" i="2" s="1"/>
  <c r="CM40" i="2"/>
  <c r="CO40" i="2" s="1"/>
  <c r="CR40" i="2" s="1"/>
  <c r="CM36" i="2"/>
  <c r="CO36" i="2" s="1"/>
  <c r="CR36" i="2" s="1"/>
  <c r="CM32" i="2"/>
  <c r="CO32" i="2" s="1"/>
  <c r="CR32" i="2" s="1"/>
  <c r="CM28" i="2"/>
  <c r="CO28" i="2" s="1"/>
  <c r="CR28" i="2" s="1"/>
  <c r="CM21" i="2"/>
  <c r="CO21" i="2" s="1"/>
  <c r="CR21" i="2" s="1"/>
  <c r="CM19" i="2"/>
  <c r="CO19" i="2" s="1"/>
  <c r="CR19" i="2" s="1"/>
  <c r="CM14" i="2"/>
  <c r="CO14" i="2" s="1"/>
  <c r="CR14" i="2" s="1"/>
  <c r="BO110" i="2"/>
  <c r="BQ110" i="2" s="1"/>
  <c r="BT110" i="2" s="1"/>
  <c r="BO108" i="2"/>
  <c r="BQ108" i="2" s="1"/>
  <c r="BT108" i="2" s="1"/>
  <c r="BO103" i="2"/>
  <c r="BQ103" i="2" s="1"/>
  <c r="BT103" i="2" s="1"/>
  <c r="BO101" i="2"/>
  <c r="BQ101" i="2" s="1"/>
  <c r="BT101" i="2" s="1"/>
  <c r="BO94" i="2"/>
  <c r="BQ94" i="2" s="1"/>
  <c r="BT94" i="2" s="1"/>
  <c r="BO92" i="2"/>
  <c r="BQ92" i="2" s="1"/>
  <c r="BT92" i="2" s="1"/>
  <c r="BO87" i="2"/>
  <c r="BQ87" i="2" s="1"/>
  <c r="BT87" i="2" s="1"/>
  <c r="BO85" i="2"/>
  <c r="BQ85" i="2" s="1"/>
  <c r="BT85" i="2" s="1"/>
  <c r="BO78" i="2"/>
  <c r="BQ78" i="2" s="1"/>
  <c r="BT78" i="2" s="1"/>
  <c r="BO76" i="2"/>
  <c r="BQ76" i="2" s="1"/>
  <c r="BT76" i="2" s="1"/>
  <c r="BO71" i="2"/>
  <c r="BQ71" i="2" s="1"/>
  <c r="BT71" i="2" s="1"/>
  <c r="BO69" i="2"/>
  <c r="BQ69" i="2" s="1"/>
  <c r="BT69" i="2" s="1"/>
  <c r="BO26" i="2"/>
  <c r="BQ26" i="2" s="1"/>
  <c r="BT26" i="2" s="1"/>
  <c r="BO22" i="2"/>
  <c r="BQ22" i="2" s="1"/>
  <c r="BT22" i="2" s="1"/>
  <c r="BO18" i="2"/>
  <c r="BQ18" i="2" s="1"/>
  <c r="BT18" i="2" s="1"/>
  <c r="BO15" i="2"/>
  <c r="BQ15" i="2" s="1"/>
  <c r="BT15" i="2" s="1"/>
  <c r="AQ110" i="2"/>
  <c r="AS110" i="2" s="1"/>
  <c r="AV110" i="2" s="1"/>
  <c r="AQ106" i="2"/>
  <c r="AS106" i="2" s="1"/>
  <c r="AV106" i="2" s="1"/>
  <c r="AQ104" i="2"/>
  <c r="AS104" i="2" s="1"/>
  <c r="AV104" i="2" s="1"/>
  <c r="AQ99" i="2"/>
  <c r="AS99" i="2" s="1"/>
  <c r="AV99" i="2" s="1"/>
  <c r="AQ94" i="2"/>
  <c r="AS94" i="2" s="1"/>
  <c r="AV94" i="2" s="1"/>
  <c r="AQ91" i="2"/>
  <c r="AS91" i="2" s="1"/>
  <c r="AV91" i="2" s="1"/>
  <c r="AQ86" i="2"/>
  <c r="AS86" i="2" s="1"/>
  <c r="AV86" i="2" s="1"/>
  <c r="AQ83" i="2"/>
  <c r="AS83" i="2" s="1"/>
  <c r="AV83" i="2" s="1"/>
  <c r="AQ25" i="2"/>
  <c r="AS25" i="2" s="1"/>
  <c r="AV25" i="2" s="1"/>
  <c r="AQ21" i="2"/>
  <c r="AS21" i="2" s="1"/>
  <c r="AV21" i="2" s="1"/>
  <c r="AQ19" i="2"/>
  <c r="AS19" i="2" s="1"/>
  <c r="AV19" i="2" s="1"/>
  <c r="R70" i="2"/>
  <c r="T70" i="2" s="1"/>
  <c r="W70" i="2" s="1"/>
  <c r="R65" i="2"/>
  <c r="T65" i="2" s="1"/>
  <c r="W65" i="2" s="1"/>
  <c r="R62" i="2"/>
  <c r="T62" i="2" s="1"/>
  <c r="W62" i="2" s="1"/>
  <c r="R57" i="2"/>
  <c r="T57" i="2" s="1"/>
  <c r="W57" i="2" s="1"/>
  <c r="R54" i="2"/>
  <c r="T54" i="2" s="1"/>
  <c r="W54" i="2" s="1"/>
  <c r="R49" i="2"/>
  <c r="T49" i="2" s="1"/>
  <c r="W49" i="2" s="1"/>
  <c r="R46" i="2"/>
  <c r="T46" i="2" s="1"/>
  <c r="W46" i="2" s="1"/>
  <c r="R41" i="2"/>
  <c r="T41" i="2" s="1"/>
  <c r="W41" i="2" s="1"/>
  <c r="R38" i="2"/>
  <c r="T38" i="2" s="1"/>
  <c r="W38" i="2" s="1"/>
  <c r="R33" i="2"/>
  <c r="T33" i="2" s="1"/>
  <c r="W33" i="2" s="1"/>
  <c r="R30" i="2"/>
  <c r="T30" i="2" s="1"/>
  <c r="W30" i="2" s="1"/>
  <c r="R27" i="2"/>
  <c r="T27" i="2" s="1"/>
  <c r="W27" i="2" s="1"/>
  <c r="R23" i="2"/>
  <c r="T23" i="2" s="1"/>
  <c r="W23" i="2" s="1"/>
  <c r="R19" i="2"/>
  <c r="T19" i="2" s="1"/>
  <c r="W19" i="2" s="1"/>
  <c r="R15" i="2"/>
  <c r="T15" i="2" s="1"/>
  <c r="W15" i="2" s="1"/>
  <c r="R20" i="2"/>
  <c r="T20" i="2" s="1"/>
  <c r="W20" i="2" s="1"/>
  <c r="R16" i="2"/>
  <c r="T16" i="2" s="1"/>
  <c r="W16" i="2" s="1"/>
  <c r="R22" i="2"/>
  <c r="T22" i="2" s="1"/>
  <c r="W22" i="2" s="1"/>
  <c r="R18" i="2"/>
  <c r="T18" i="2" s="1"/>
  <c r="W18" i="2" s="1"/>
  <c r="R14" i="2"/>
  <c r="T14" i="2" s="1"/>
  <c r="W14" i="2" s="1"/>
  <c r="R21" i="2"/>
  <c r="T21" i="2" s="1"/>
  <c r="W21" i="2" s="1"/>
  <c r="R17" i="2"/>
  <c r="T17" i="2" s="1"/>
  <c r="W17" i="2" s="1"/>
  <c r="L8" i="2"/>
  <c r="R13" i="2"/>
  <c r="F5" i="4"/>
  <c r="F5" i="7"/>
  <c r="F5" i="6"/>
  <c r="F5" i="5"/>
  <c r="F5" i="8"/>
  <c r="D11" i="2"/>
  <c r="I2" i="2"/>
  <c r="I3" i="2" s="1"/>
  <c r="H6" i="2"/>
  <c r="AA11" i="2"/>
  <c r="AY11" i="2" s="1"/>
  <c r="BW11" i="2" s="1"/>
  <c r="CU11" i="2" s="1"/>
  <c r="DS11" i="2" s="1"/>
  <c r="EQ11" i="2" s="1"/>
  <c r="FO11" i="2" s="1"/>
  <c r="GM11" i="2" s="1"/>
  <c r="HK11" i="2" s="1"/>
  <c r="II11" i="2" s="1"/>
  <c r="JG11" i="2" s="1"/>
  <c r="CH7" i="11" l="1"/>
  <c r="BF7" i="11"/>
  <c r="AR7" i="11"/>
  <c r="BT7" i="11"/>
  <c r="KB10" i="2"/>
  <c r="IF10" i="2"/>
  <c r="R106" i="7"/>
  <c r="T106" i="7" s="1"/>
  <c r="W106" i="7" s="1"/>
  <c r="R100" i="7"/>
  <c r="T100" i="7" s="1"/>
  <c r="W100" i="7" s="1"/>
  <c r="R91" i="7"/>
  <c r="T91" i="7" s="1"/>
  <c r="W91" i="7" s="1"/>
  <c r="R75" i="7"/>
  <c r="T75" i="7" s="1"/>
  <c r="W75" i="7" s="1"/>
  <c r="R39" i="7"/>
  <c r="T39" i="7" s="1"/>
  <c r="W39" i="7" s="1"/>
  <c r="R31" i="7"/>
  <c r="T31" i="7" s="1"/>
  <c r="W31" i="7" s="1"/>
  <c r="R107" i="7"/>
  <c r="T107" i="7" s="1"/>
  <c r="W107" i="7" s="1"/>
  <c r="R97" i="7"/>
  <c r="T97" i="7" s="1"/>
  <c r="W97" i="7" s="1"/>
  <c r="R82" i="7"/>
  <c r="T82" i="7" s="1"/>
  <c r="W82" i="7" s="1"/>
  <c r="R46" i="7"/>
  <c r="T46" i="7" s="1"/>
  <c r="W46" i="7" s="1"/>
  <c r="R35" i="7"/>
  <c r="T35" i="7" s="1"/>
  <c r="W35" i="7" s="1"/>
  <c r="R112" i="7"/>
  <c r="T112" i="7" s="1"/>
  <c r="W112" i="7" s="1"/>
  <c r="R98" i="7"/>
  <c r="T98" i="7" s="1"/>
  <c r="W98" i="7" s="1"/>
  <c r="R79" i="7"/>
  <c r="T79" i="7" s="1"/>
  <c r="W79" i="7" s="1"/>
  <c r="R86" i="7"/>
  <c r="T86" i="7" s="1"/>
  <c r="W86" i="7" s="1"/>
  <c r="R43" i="7"/>
  <c r="T43" i="7" s="1"/>
  <c r="W43" i="7" s="1"/>
  <c r="R111" i="7"/>
  <c r="T111" i="7" s="1"/>
  <c r="W111" i="7" s="1"/>
  <c r="R103" i="7"/>
  <c r="T103" i="7" s="1"/>
  <c r="W103" i="7" s="1"/>
  <c r="R104" i="7"/>
  <c r="T104" i="7" s="1"/>
  <c r="W104" i="7" s="1"/>
  <c r="R36" i="7"/>
  <c r="T36" i="7" s="1"/>
  <c r="W36" i="7" s="1"/>
  <c r="R85" i="7"/>
  <c r="T85" i="7" s="1"/>
  <c r="W85" i="7" s="1"/>
  <c r="R15" i="7"/>
  <c r="T15" i="7" s="1"/>
  <c r="W15" i="7" s="1"/>
  <c r="R23" i="7"/>
  <c r="T23" i="7" s="1"/>
  <c r="W23" i="7" s="1"/>
  <c r="R49" i="7"/>
  <c r="T49" i="7" s="1"/>
  <c r="W49" i="7" s="1"/>
  <c r="R57" i="7"/>
  <c r="T57" i="7" s="1"/>
  <c r="W57" i="7" s="1"/>
  <c r="R40" i="7"/>
  <c r="T40" i="7" s="1"/>
  <c r="W40" i="7" s="1"/>
  <c r="R60" i="7"/>
  <c r="T60" i="7" s="1"/>
  <c r="W60" i="7" s="1"/>
  <c r="R68" i="7"/>
  <c r="T68" i="7" s="1"/>
  <c r="W68" i="7" s="1"/>
  <c r="R76" i="7"/>
  <c r="T76" i="7" s="1"/>
  <c r="W76" i="7" s="1"/>
  <c r="R94" i="7"/>
  <c r="T94" i="7" s="1"/>
  <c r="W94" i="7" s="1"/>
  <c r="R16" i="7"/>
  <c r="T16" i="7" s="1"/>
  <c r="W16" i="7" s="1"/>
  <c r="R24" i="7"/>
  <c r="T24" i="7" s="1"/>
  <c r="W24" i="7" s="1"/>
  <c r="R37" i="7"/>
  <c r="T37" i="7" s="1"/>
  <c r="W37" i="7" s="1"/>
  <c r="R48" i="7"/>
  <c r="T48" i="7" s="1"/>
  <c r="W48" i="7" s="1"/>
  <c r="R56" i="7"/>
  <c r="T56" i="7" s="1"/>
  <c r="W56" i="7" s="1"/>
  <c r="R84" i="7"/>
  <c r="T84" i="7" s="1"/>
  <c r="W84" i="7" s="1"/>
  <c r="R105" i="7"/>
  <c r="T105" i="7" s="1"/>
  <c r="W105" i="7" s="1"/>
  <c r="R41" i="7"/>
  <c r="T41" i="7" s="1"/>
  <c r="W41" i="7" s="1"/>
  <c r="R63" i="7"/>
  <c r="T63" i="7" s="1"/>
  <c r="W63" i="7" s="1"/>
  <c r="R72" i="7"/>
  <c r="T72" i="7" s="1"/>
  <c r="W72" i="7" s="1"/>
  <c r="R88" i="7"/>
  <c r="T88" i="7" s="1"/>
  <c r="W88" i="7" s="1"/>
  <c r="R45" i="7"/>
  <c r="T45" i="7" s="1"/>
  <c r="W45" i="7" s="1"/>
  <c r="R38" i="7"/>
  <c r="T38" i="7" s="1"/>
  <c r="W38" i="7" s="1"/>
  <c r="R17" i="7"/>
  <c r="T17" i="7" s="1"/>
  <c r="W17" i="7" s="1"/>
  <c r="R25" i="7"/>
  <c r="T25" i="7" s="1"/>
  <c r="W25" i="7" s="1"/>
  <c r="R51" i="7"/>
  <c r="T51" i="7" s="1"/>
  <c r="W51" i="7" s="1"/>
  <c r="R42" i="7"/>
  <c r="T42" i="7" s="1"/>
  <c r="W42" i="7" s="1"/>
  <c r="R62" i="7"/>
  <c r="T62" i="7" s="1"/>
  <c r="W62" i="7" s="1"/>
  <c r="R69" i="7"/>
  <c r="T69" i="7" s="1"/>
  <c r="W69" i="7" s="1"/>
  <c r="R87" i="7"/>
  <c r="T87" i="7" s="1"/>
  <c r="W87" i="7" s="1"/>
  <c r="R99" i="7"/>
  <c r="T99" i="7" s="1"/>
  <c r="W99" i="7" s="1"/>
  <c r="R18" i="7"/>
  <c r="T18" i="7" s="1"/>
  <c r="W18" i="7" s="1"/>
  <c r="R26" i="7"/>
  <c r="T26" i="7" s="1"/>
  <c r="W26" i="7" s="1"/>
  <c r="R50" i="7"/>
  <c r="T50" i="7" s="1"/>
  <c r="W50" i="7" s="1"/>
  <c r="R89" i="7"/>
  <c r="T89" i="7" s="1"/>
  <c r="W89" i="7" s="1"/>
  <c r="R109" i="7"/>
  <c r="T109" i="7" s="1"/>
  <c r="W109" i="7" s="1"/>
  <c r="R14" i="7"/>
  <c r="T14" i="7" s="1"/>
  <c r="W14" i="7" s="1"/>
  <c r="R65" i="7"/>
  <c r="T65" i="7" s="1"/>
  <c r="W65" i="7" s="1"/>
  <c r="R77" i="7"/>
  <c r="T77" i="7" s="1"/>
  <c r="W77" i="7" s="1"/>
  <c r="R93" i="7"/>
  <c r="T93" i="7" s="1"/>
  <c r="W93" i="7" s="1"/>
  <c r="R74" i="7"/>
  <c r="T74" i="7" s="1"/>
  <c r="W74" i="7" s="1"/>
  <c r="R19" i="7"/>
  <c r="T19" i="7" s="1"/>
  <c r="W19" i="7" s="1"/>
  <c r="R27" i="7"/>
  <c r="T27" i="7" s="1"/>
  <c r="W27" i="7" s="1"/>
  <c r="R53" i="7"/>
  <c r="T53" i="7" s="1"/>
  <c r="W53" i="7" s="1"/>
  <c r="R29" i="7"/>
  <c r="T29" i="7" s="1"/>
  <c r="W29" i="7" s="1"/>
  <c r="R64" i="7"/>
  <c r="T64" i="7" s="1"/>
  <c r="W64" i="7" s="1"/>
  <c r="R71" i="7"/>
  <c r="T71" i="7" s="1"/>
  <c r="W71" i="7" s="1"/>
  <c r="R108" i="7"/>
  <c r="T108" i="7" s="1"/>
  <c r="W108" i="7" s="1"/>
  <c r="R20" i="7"/>
  <c r="T20" i="7" s="1"/>
  <c r="W20" i="7" s="1"/>
  <c r="R28" i="7"/>
  <c r="T28" i="7" s="1"/>
  <c r="W28" i="7" s="1"/>
  <c r="R52" i="7"/>
  <c r="T52" i="7" s="1"/>
  <c r="W52" i="7" s="1"/>
  <c r="R78" i="7"/>
  <c r="T78" i="7" s="1"/>
  <c r="W78" i="7" s="1"/>
  <c r="R30" i="7"/>
  <c r="T30" i="7" s="1"/>
  <c r="W30" i="7" s="1"/>
  <c r="R59" i="7"/>
  <c r="T59" i="7" s="1"/>
  <c r="W59" i="7" s="1"/>
  <c r="R67" i="7"/>
  <c r="T67" i="7" s="1"/>
  <c r="W67" i="7" s="1"/>
  <c r="R80" i="7"/>
  <c r="T80" i="7" s="1"/>
  <c r="W80" i="7" s="1"/>
  <c r="R101" i="7"/>
  <c r="T101" i="7" s="1"/>
  <c r="W101" i="7" s="1"/>
  <c r="R47" i="7"/>
  <c r="T47" i="7" s="1"/>
  <c r="W47" i="7" s="1"/>
  <c r="R66" i="7"/>
  <c r="T66" i="7" s="1"/>
  <c r="W66" i="7" s="1"/>
  <c r="R34" i="7"/>
  <c r="T34" i="7" s="1"/>
  <c r="W34" i="7" s="1"/>
  <c r="R96" i="7"/>
  <c r="T96" i="7" s="1"/>
  <c r="W96" i="7" s="1"/>
  <c r="R13" i="7"/>
  <c r="T13" i="7" s="1"/>
  <c r="W13" i="7" s="1"/>
  <c r="R55" i="7"/>
  <c r="T55" i="7" s="1"/>
  <c r="W55" i="7" s="1"/>
  <c r="R32" i="7"/>
  <c r="T32" i="7" s="1"/>
  <c r="W32" i="7" s="1"/>
  <c r="R73" i="7"/>
  <c r="T73" i="7" s="1"/>
  <c r="W73" i="7" s="1"/>
  <c r="R44" i="7"/>
  <c r="T44" i="7" s="1"/>
  <c r="W44" i="7" s="1"/>
  <c r="R61" i="7"/>
  <c r="T61" i="7" s="1"/>
  <c r="W61" i="7" s="1"/>
  <c r="R92" i="7"/>
  <c r="T92" i="7" s="1"/>
  <c r="W92" i="7" s="1"/>
  <c r="R54" i="7"/>
  <c r="T54" i="7" s="1"/>
  <c r="W54" i="7" s="1"/>
  <c r="R70" i="7"/>
  <c r="T70" i="7" s="1"/>
  <c r="W70" i="7" s="1"/>
  <c r="R95" i="7"/>
  <c r="T95" i="7" s="1"/>
  <c r="W95" i="7" s="1"/>
  <c r="R102" i="7"/>
  <c r="T102" i="7" s="1"/>
  <c r="W102" i="7" s="1"/>
  <c r="R90" i="7"/>
  <c r="T90" i="7" s="1"/>
  <c r="W90" i="7" s="1"/>
  <c r="R83" i="7"/>
  <c r="T83" i="7" s="1"/>
  <c r="W83" i="7" s="1"/>
  <c r="R21" i="7"/>
  <c r="T21" i="7" s="1"/>
  <c r="W21" i="7" s="1"/>
  <c r="R58" i="7"/>
  <c r="T58" i="7" s="1"/>
  <c r="W58" i="7" s="1"/>
  <c r="R110" i="7"/>
  <c r="T110" i="7" s="1"/>
  <c r="W110" i="7" s="1"/>
  <c r="R22" i="7"/>
  <c r="T22" i="7" s="1"/>
  <c r="W22" i="7" s="1"/>
  <c r="R81" i="7"/>
  <c r="T81" i="7" s="1"/>
  <c r="W81" i="7" s="1"/>
  <c r="R33" i="7"/>
  <c r="T33" i="7" s="1"/>
  <c r="W33" i="7" s="1"/>
  <c r="AQ32" i="7"/>
  <c r="AS32" i="7" s="1"/>
  <c r="AV32" i="7" s="1"/>
  <c r="AQ54" i="7"/>
  <c r="AS54" i="7" s="1"/>
  <c r="AV54" i="7" s="1"/>
  <c r="AQ70" i="7"/>
  <c r="AS70" i="7" s="1"/>
  <c r="AV70" i="7" s="1"/>
  <c r="AQ88" i="7"/>
  <c r="AS88" i="7" s="1"/>
  <c r="AV88" i="7" s="1"/>
  <c r="AQ102" i="7"/>
  <c r="AS102" i="7" s="1"/>
  <c r="AV102" i="7" s="1"/>
  <c r="AQ36" i="7"/>
  <c r="AS36" i="7" s="1"/>
  <c r="AV36" i="7" s="1"/>
  <c r="AQ57" i="7"/>
  <c r="AS57" i="7" s="1"/>
  <c r="AV57" i="7" s="1"/>
  <c r="AQ74" i="7"/>
  <c r="AS74" i="7" s="1"/>
  <c r="AV74" i="7" s="1"/>
  <c r="AQ94" i="7"/>
  <c r="AS94" i="7" s="1"/>
  <c r="AV94" i="7" s="1"/>
  <c r="AQ100" i="7"/>
  <c r="AS100" i="7" s="1"/>
  <c r="AV100" i="7" s="1"/>
  <c r="AQ28" i="7"/>
  <c r="AS28" i="7" s="1"/>
  <c r="AV28" i="7" s="1"/>
  <c r="AQ37" i="7"/>
  <c r="AS37" i="7" s="1"/>
  <c r="AV37" i="7" s="1"/>
  <c r="AQ65" i="7"/>
  <c r="AS65" i="7" s="1"/>
  <c r="AV65" i="7" s="1"/>
  <c r="AQ79" i="7"/>
  <c r="AS79" i="7" s="1"/>
  <c r="AV79" i="7" s="1"/>
  <c r="AQ91" i="7"/>
  <c r="AS91" i="7" s="1"/>
  <c r="AV91" i="7" s="1"/>
  <c r="AQ104" i="7"/>
  <c r="AS104" i="7" s="1"/>
  <c r="AV104" i="7" s="1"/>
  <c r="AQ43" i="7"/>
  <c r="AS43" i="7" s="1"/>
  <c r="AV43" i="7" s="1"/>
  <c r="AQ49" i="7"/>
  <c r="AS49" i="7" s="1"/>
  <c r="AV49" i="7" s="1"/>
  <c r="AQ68" i="7"/>
  <c r="AS68" i="7" s="1"/>
  <c r="AV68" i="7" s="1"/>
  <c r="AQ86" i="7"/>
  <c r="AS86" i="7" s="1"/>
  <c r="AV86" i="7" s="1"/>
  <c r="AQ99" i="7"/>
  <c r="AS99" i="7" s="1"/>
  <c r="AV99" i="7" s="1"/>
  <c r="AQ26" i="7"/>
  <c r="AS26" i="7" s="1"/>
  <c r="AV26" i="7" s="1"/>
  <c r="AQ21" i="7"/>
  <c r="AS21" i="7" s="1"/>
  <c r="AV21" i="7" s="1"/>
  <c r="AQ13" i="7"/>
  <c r="AS13" i="7" s="1"/>
  <c r="AV13" i="7" s="1"/>
  <c r="AQ16" i="7"/>
  <c r="AS16" i="7" s="1"/>
  <c r="AV16" i="7" s="1"/>
  <c r="AQ30" i="7"/>
  <c r="AS30" i="7" s="1"/>
  <c r="AV30" i="7" s="1"/>
  <c r="AQ45" i="7"/>
  <c r="AS45" i="7" s="1"/>
  <c r="AV45" i="7" s="1"/>
  <c r="AQ62" i="7"/>
  <c r="AS62" i="7" s="1"/>
  <c r="AV62" i="7" s="1"/>
  <c r="AQ76" i="7"/>
  <c r="AS76" i="7" s="1"/>
  <c r="AV76" i="7" s="1"/>
  <c r="AQ92" i="7"/>
  <c r="AS92" i="7" s="1"/>
  <c r="AV92" i="7" s="1"/>
  <c r="AQ108" i="7"/>
  <c r="AS108" i="7" s="1"/>
  <c r="AV108" i="7" s="1"/>
  <c r="AQ15" i="7"/>
  <c r="AS15" i="7" s="1"/>
  <c r="AV15" i="7" s="1"/>
  <c r="AQ33" i="7"/>
  <c r="AS33" i="7" s="1"/>
  <c r="AV33" i="7" s="1"/>
  <c r="AQ61" i="7"/>
  <c r="AS61" i="7" s="1"/>
  <c r="AV61" i="7" s="1"/>
  <c r="AQ75" i="7"/>
  <c r="AS75" i="7" s="1"/>
  <c r="AV75" i="7" s="1"/>
  <c r="AQ87" i="7"/>
  <c r="AS87" i="7" s="1"/>
  <c r="AV87" i="7" s="1"/>
  <c r="AQ107" i="7"/>
  <c r="AS107" i="7" s="1"/>
  <c r="AV107" i="7" s="1"/>
  <c r="AQ24" i="7"/>
  <c r="AS24" i="7" s="1"/>
  <c r="AV24" i="7" s="1"/>
  <c r="AQ42" i="7"/>
  <c r="AS42" i="7" s="1"/>
  <c r="AV42" i="7" s="1"/>
  <c r="AQ51" i="7"/>
  <c r="AS51" i="7" s="1"/>
  <c r="AV51" i="7" s="1"/>
  <c r="AQ59" i="7"/>
  <c r="AS59" i="7" s="1"/>
  <c r="AV59" i="7" s="1"/>
  <c r="AQ81" i="7"/>
  <c r="AS81" i="7" s="1"/>
  <c r="AV81" i="7" s="1"/>
  <c r="AQ89" i="7"/>
  <c r="AS89" i="7" s="1"/>
  <c r="AV89" i="7" s="1"/>
  <c r="AQ111" i="7"/>
  <c r="AS111" i="7" s="1"/>
  <c r="AV111" i="7" s="1"/>
  <c r="AQ20" i="7"/>
  <c r="AS20" i="7" s="1"/>
  <c r="AV20" i="7" s="1"/>
  <c r="AQ44" i="7"/>
  <c r="AS44" i="7" s="1"/>
  <c r="AV44" i="7" s="1"/>
  <c r="AQ50" i="7"/>
  <c r="AS50" i="7" s="1"/>
  <c r="AV50" i="7" s="1"/>
  <c r="AQ69" i="7"/>
  <c r="AS69" i="7" s="1"/>
  <c r="AV69" i="7" s="1"/>
  <c r="AQ84" i="7"/>
  <c r="AS84" i="7" s="1"/>
  <c r="AV84" i="7" s="1"/>
  <c r="AQ106" i="7"/>
  <c r="AS106" i="7" s="1"/>
  <c r="AV106" i="7" s="1"/>
  <c r="AQ27" i="7"/>
  <c r="AS27" i="7" s="1"/>
  <c r="AV27" i="7" s="1"/>
  <c r="AQ29" i="7"/>
  <c r="AS29" i="7" s="1"/>
  <c r="AV29" i="7" s="1"/>
  <c r="AQ19" i="7"/>
  <c r="AS19" i="7" s="1"/>
  <c r="AV19" i="7" s="1"/>
  <c r="AQ48" i="7"/>
  <c r="AS48" i="7" s="1"/>
  <c r="AV48" i="7" s="1"/>
  <c r="AQ67" i="7"/>
  <c r="AS67" i="7" s="1"/>
  <c r="AV67" i="7" s="1"/>
  <c r="AQ77" i="7"/>
  <c r="AS77" i="7" s="1"/>
  <c r="AV77" i="7" s="1"/>
  <c r="AQ98" i="7"/>
  <c r="AS98" i="7" s="1"/>
  <c r="AV98" i="7" s="1"/>
  <c r="AQ38" i="7"/>
  <c r="AS38" i="7" s="1"/>
  <c r="AV38" i="7" s="1"/>
  <c r="AQ47" i="7"/>
  <c r="AS47" i="7" s="1"/>
  <c r="AV47" i="7" s="1"/>
  <c r="AQ66" i="7"/>
  <c r="AS66" i="7" s="1"/>
  <c r="AV66" i="7" s="1"/>
  <c r="AQ80" i="7"/>
  <c r="AS80" i="7" s="1"/>
  <c r="AV80" i="7" s="1"/>
  <c r="AQ97" i="7"/>
  <c r="AS97" i="7" s="1"/>
  <c r="AV97" i="7" s="1"/>
  <c r="AQ110" i="7"/>
  <c r="AS110" i="7" s="1"/>
  <c r="AV110" i="7" s="1"/>
  <c r="AQ39" i="7"/>
  <c r="AS39" i="7" s="1"/>
  <c r="AV39" i="7" s="1"/>
  <c r="AQ56" i="7"/>
  <c r="AS56" i="7" s="1"/>
  <c r="AV56" i="7" s="1"/>
  <c r="AQ64" i="7"/>
  <c r="AS64" i="7" s="1"/>
  <c r="AV64" i="7" s="1"/>
  <c r="AQ82" i="7"/>
  <c r="AS82" i="7" s="1"/>
  <c r="AV82" i="7" s="1"/>
  <c r="AQ95" i="7"/>
  <c r="AS95" i="7" s="1"/>
  <c r="AV95" i="7" s="1"/>
  <c r="AQ18" i="7"/>
  <c r="AS18" i="7" s="1"/>
  <c r="AV18" i="7" s="1"/>
  <c r="AQ34" i="7"/>
  <c r="AS34" i="7" s="1"/>
  <c r="AV34" i="7" s="1"/>
  <c r="AQ41" i="7"/>
  <c r="AS41" i="7" s="1"/>
  <c r="AV41" i="7" s="1"/>
  <c r="AQ58" i="7"/>
  <c r="AS58" i="7" s="1"/>
  <c r="AV58" i="7" s="1"/>
  <c r="AQ72" i="7"/>
  <c r="AS72" i="7" s="1"/>
  <c r="AV72" i="7" s="1"/>
  <c r="AQ103" i="7"/>
  <c r="AS103" i="7" s="1"/>
  <c r="AV103" i="7" s="1"/>
  <c r="AQ105" i="7"/>
  <c r="AS105" i="7" s="1"/>
  <c r="AV105" i="7" s="1"/>
  <c r="AQ25" i="7"/>
  <c r="AS25" i="7" s="1"/>
  <c r="AV25" i="7" s="1"/>
  <c r="AQ17" i="7"/>
  <c r="AS17" i="7" s="1"/>
  <c r="AV17" i="7" s="1"/>
  <c r="AQ31" i="7"/>
  <c r="AS31" i="7" s="1"/>
  <c r="AV31" i="7" s="1"/>
  <c r="AQ53" i="7"/>
  <c r="AS53" i="7" s="1"/>
  <c r="AV53" i="7" s="1"/>
  <c r="AQ71" i="7"/>
  <c r="AS71" i="7" s="1"/>
  <c r="AV71" i="7" s="1"/>
  <c r="AQ90" i="7"/>
  <c r="AS90" i="7" s="1"/>
  <c r="AV90" i="7" s="1"/>
  <c r="AQ96" i="7"/>
  <c r="AS96" i="7" s="1"/>
  <c r="AV96" i="7" s="1"/>
  <c r="AQ35" i="7"/>
  <c r="AS35" i="7" s="1"/>
  <c r="AV35" i="7" s="1"/>
  <c r="AQ52" i="7"/>
  <c r="AS52" i="7" s="1"/>
  <c r="AV52" i="7" s="1"/>
  <c r="AQ60" i="7"/>
  <c r="AS60" i="7" s="1"/>
  <c r="AV60" i="7" s="1"/>
  <c r="AQ85" i="7"/>
  <c r="AS85" i="7" s="1"/>
  <c r="AV85" i="7" s="1"/>
  <c r="AQ109" i="7"/>
  <c r="AS109" i="7" s="1"/>
  <c r="AV109" i="7" s="1"/>
  <c r="AQ22" i="7"/>
  <c r="AS22" i="7" s="1"/>
  <c r="AV22" i="7" s="1"/>
  <c r="AQ40" i="7"/>
  <c r="AS40" i="7" s="1"/>
  <c r="AV40" i="7" s="1"/>
  <c r="AQ46" i="7"/>
  <c r="AS46" i="7" s="1"/>
  <c r="AV46" i="7" s="1"/>
  <c r="AQ78" i="7"/>
  <c r="AS78" i="7" s="1"/>
  <c r="AV78" i="7" s="1"/>
  <c r="AQ83" i="7"/>
  <c r="AS83" i="7" s="1"/>
  <c r="AV83" i="7" s="1"/>
  <c r="AQ101" i="7"/>
  <c r="AS101" i="7" s="1"/>
  <c r="AV101" i="7" s="1"/>
  <c r="AQ14" i="7"/>
  <c r="AS14" i="7" s="1"/>
  <c r="AV14" i="7" s="1"/>
  <c r="AQ23" i="7"/>
  <c r="AS23" i="7" s="1"/>
  <c r="AV23" i="7" s="1"/>
  <c r="AQ55" i="7"/>
  <c r="AS55" i="7" s="1"/>
  <c r="AV55" i="7" s="1"/>
  <c r="AQ63" i="7"/>
  <c r="AS63" i="7" s="1"/>
  <c r="AV63" i="7" s="1"/>
  <c r="AQ73" i="7"/>
  <c r="AS73" i="7" s="1"/>
  <c r="AV73" i="7" s="1"/>
  <c r="AQ93" i="7"/>
  <c r="AS93" i="7" s="1"/>
  <c r="AV93" i="7" s="1"/>
  <c r="AQ112" i="7"/>
  <c r="AS112" i="7" s="1"/>
  <c r="AV112" i="7" s="1"/>
  <c r="BP16" i="7"/>
  <c r="BR16" i="7" s="1"/>
  <c r="BU16" i="7" s="1"/>
  <c r="BP44" i="7"/>
  <c r="BR44" i="7" s="1"/>
  <c r="BU44" i="7" s="1"/>
  <c r="BP57" i="7"/>
  <c r="BR57" i="7" s="1"/>
  <c r="BU57" i="7" s="1"/>
  <c r="BP61" i="7"/>
  <c r="BR61" i="7" s="1"/>
  <c r="BU61" i="7" s="1"/>
  <c r="BP92" i="7"/>
  <c r="BR92" i="7" s="1"/>
  <c r="BU92" i="7" s="1"/>
  <c r="BP95" i="7"/>
  <c r="BR95" i="7" s="1"/>
  <c r="BU95" i="7" s="1"/>
  <c r="BP112" i="7"/>
  <c r="BR112" i="7" s="1"/>
  <c r="BU112" i="7" s="1"/>
  <c r="BP20" i="7"/>
  <c r="BR20" i="7" s="1"/>
  <c r="BU20" i="7" s="1"/>
  <c r="BP45" i="7"/>
  <c r="BR45" i="7" s="1"/>
  <c r="BU45" i="7" s="1"/>
  <c r="BP51" i="7"/>
  <c r="BR51" i="7" s="1"/>
  <c r="BU51" i="7" s="1"/>
  <c r="BP69" i="7"/>
  <c r="BR69" i="7" s="1"/>
  <c r="BU69" i="7" s="1"/>
  <c r="BP85" i="7"/>
  <c r="BR85" i="7" s="1"/>
  <c r="BU85" i="7" s="1"/>
  <c r="BP101" i="7"/>
  <c r="BR101" i="7" s="1"/>
  <c r="BU101" i="7" s="1"/>
  <c r="BP17" i="7"/>
  <c r="BR17" i="7" s="1"/>
  <c r="BU17" i="7" s="1"/>
  <c r="BP34" i="7"/>
  <c r="BR34" i="7" s="1"/>
  <c r="BU34" i="7" s="1"/>
  <c r="BP55" i="7"/>
  <c r="BR55" i="7" s="1"/>
  <c r="BU55" i="7" s="1"/>
  <c r="BP72" i="7"/>
  <c r="BR72" i="7" s="1"/>
  <c r="BU72" i="7" s="1"/>
  <c r="BP82" i="7"/>
  <c r="BR82" i="7" s="1"/>
  <c r="BU82" i="7" s="1"/>
  <c r="BP102" i="7"/>
  <c r="BR102" i="7" s="1"/>
  <c r="BU102" i="7" s="1"/>
  <c r="BP32" i="7"/>
  <c r="BR32" i="7" s="1"/>
  <c r="BU32" i="7" s="1"/>
  <c r="BP37" i="7"/>
  <c r="BR37" i="7" s="1"/>
  <c r="BU37" i="7" s="1"/>
  <c r="BP54" i="7"/>
  <c r="BR54" i="7" s="1"/>
  <c r="BU54" i="7" s="1"/>
  <c r="BP62" i="7"/>
  <c r="BR62" i="7" s="1"/>
  <c r="BU62" i="7" s="1"/>
  <c r="BP80" i="7"/>
  <c r="BR80" i="7" s="1"/>
  <c r="BU80" i="7" s="1"/>
  <c r="BP97" i="7"/>
  <c r="BR97" i="7" s="1"/>
  <c r="BU97" i="7" s="1"/>
  <c r="BP36" i="7"/>
  <c r="BR36" i="7" s="1"/>
  <c r="BU36" i="7" s="1"/>
  <c r="BP41" i="7"/>
  <c r="BR41" i="7" s="1"/>
  <c r="BU41" i="7" s="1"/>
  <c r="BP47" i="7"/>
  <c r="BR47" i="7" s="1"/>
  <c r="BU47" i="7" s="1"/>
  <c r="BP66" i="7"/>
  <c r="BR66" i="7" s="1"/>
  <c r="BU66" i="7" s="1"/>
  <c r="BP84" i="7"/>
  <c r="BR84" i="7" s="1"/>
  <c r="BU84" i="7" s="1"/>
  <c r="BP98" i="7"/>
  <c r="BR98" i="7" s="1"/>
  <c r="BU98" i="7" s="1"/>
  <c r="BP28" i="7"/>
  <c r="BR28" i="7" s="1"/>
  <c r="BU28" i="7" s="1"/>
  <c r="BP27" i="7"/>
  <c r="BR27" i="7" s="1"/>
  <c r="BU27" i="7" s="1"/>
  <c r="BP56" i="7"/>
  <c r="BR56" i="7" s="1"/>
  <c r="BU56" i="7" s="1"/>
  <c r="BP71" i="7"/>
  <c r="BR71" i="7" s="1"/>
  <c r="BU71" i="7" s="1"/>
  <c r="BP99" i="7"/>
  <c r="BR99" i="7" s="1"/>
  <c r="BU99" i="7" s="1"/>
  <c r="BP105" i="7"/>
  <c r="BR105" i="7" s="1"/>
  <c r="BU105" i="7" s="1"/>
  <c r="BP30" i="7"/>
  <c r="BR30" i="7" s="1"/>
  <c r="BU30" i="7" s="1"/>
  <c r="BP31" i="7"/>
  <c r="BR31" i="7" s="1"/>
  <c r="BU31" i="7" s="1"/>
  <c r="BP59" i="7"/>
  <c r="BR59" i="7" s="1"/>
  <c r="BU59" i="7" s="1"/>
  <c r="BP73" i="7"/>
  <c r="BR73" i="7" s="1"/>
  <c r="BU73" i="7" s="1"/>
  <c r="BP89" i="7"/>
  <c r="BR89" i="7" s="1"/>
  <c r="BU89" i="7" s="1"/>
  <c r="BP106" i="7"/>
  <c r="BR106" i="7" s="1"/>
  <c r="BU106" i="7" s="1"/>
  <c r="BP21" i="7"/>
  <c r="BR21" i="7" s="1"/>
  <c r="BU21" i="7" s="1"/>
  <c r="BP38" i="7"/>
  <c r="BR38" i="7" s="1"/>
  <c r="BU38" i="7" s="1"/>
  <c r="BP48" i="7"/>
  <c r="BR48" i="7" s="1"/>
  <c r="BU48" i="7" s="1"/>
  <c r="BP76" i="7"/>
  <c r="BR76" i="7" s="1"/>
  <c r="BU76" i="7" s="1"/>
  <c r="BP86" i="7"/>
  <c r="BR86" i="7" s="1"/>
  <c r="BU86" i="7" s="1"/>
  <c r="BP104" i="7"/>
  <c r="BR104" i="7" s="1"/>
  <c r="BU104" i="7" s="1"/>
  <c r="BP25" i="7"/>
  <c r="BR25" i="7" s="1"/>
  <c r="BU25" i="7" s="1"/>
  <c r="BP42" i="7"/>
  <c r="BR42" i="7" s="1"/>
  <c r="BU42" i="7" s="1"/>
  <c r="BP52" i="7"/>
  <c r="BR52" i="7" s="1"/>
  <c r="BU52" i="7" s="1"/>
  <c r="BP70" i="7"/>
  <c r="BR70" i="7" s="1"/>
  <c r="BU70" i="7" s="1"/>
  <c r="BP88" i="7"/>
  <c r="BR88" i="7" s="1"/>
  <c r="BU88" i="7" s="1"/>
  <c r="BP103" i="7"/>
  <c r="BR103" i="7" s="1"/>
  <c r="BU103" i="7" s="1"/>
  <c r="BP22" i="7"/>
  <c r="BR22" i="7" s="1"/>
  <c r="BU22" i="7" s="1"/>
  <c r="BP43" i="7"/>
  <c r="BR43" i="7" s="1"/>
  <c r="BU43" i="7" s="1"/>
  <c r="BP60" i="7"/>
  <c r="BR60" i="7" s="1"/>
  <c r="BU60" i="7" s="1"/>
  <c r="BP78" i="7"/>
  <c r="BR78" i="7" s="1"/>
  <c r="BU78" i="7" s="1"/>
  <c r="BP94" i="7"/>
  <c r="BR94" i="7" s="1"/>
  <c r="BU94" i="7" s="1"/>
  <c r="BP108" i="7"/>
  <c r="BR108" i="7" s="1"/>
  <c r="BU108" i="7" s="1"/>
  <c r="BP23" i="7"/>
  <c r="BR23" i="7" s="1"/>
  <c r="BU23" i="7" s="1"/>
  <c r="BP26" i="7"/>
  <c r="BR26" i="7" s="1"/>
  <c r="BU26" i="7" s="1"/>
  <c r="BP49" i="7"/>
  <c r="BR49" i="7" s="1"/>
  <c r="BU49" i="7" s="1"/>
  <c r="BP64" i="7"/>
  <c r="BR64" i="7" s="1"/>
  <c r="BU64" i="7" s="1"/>
  <c r="BP81" i="7"/>
  <c r="BR81" i="7" s="1"/>
  <c r="BU81" i="7" s="1"/>
  <c r="BP87" i="7"/>
  <c r="BR87" i="7" s="1"/>
  <c r="BU87" i="7" s="1"/>
  <c r="BP109" i="7"/>
  <c r="BR109" i="7" s="1"/>
  <c r="BU109" i="7" s="1"/>
  <c r="BP14" i="7"/>
  <c r="BR14" i="7" s="1"/>
  <c r="BU14" i="7" s="1"/>
  <c r="BP35" i="7"/>
  <c r="BR35" i="7" s="1"/>
  <c r="BU35" i="7" s="1"/>
  <c r="BP63" i="7"/>
  <c r="BR63" i="7" s="1"/>
  <c r="BU63" i="7" s="1"/>
  <c r="BP77" i="7"/>
  <c r="BR77" i="7" s="1"/>
  <c r="BU77" i="7" s="1"/>
  <c r="BP93" i="7"/>
  <c r="BR93" i="7" s="1"/>
  <c r="BU93" i="7" s="1"/>
  <c r="BP111" i="7"/>
  <c r="BR111" i="7" s="1"/>
  <c r="BU111" i="7" s="1"/>
  <c r="BP15" i="7"/>
  <c r="BR15" i="7" s="1"/>
  <c r="BU15" i="7" s="1"/>
  <c r="BP18" i="7"/>
  <c r="BR18" i="7" s="1"/>
  <c r="BU18" i="7" s="1"/>
  <c r="BP39" i="7"/>
  <c r="BR39" i="7" s="1"/>
  <c r="BU39" i="7" s="1"/>
  <c r="BP67" i="7"/>
  <c r="BR67" i="7" s="1"/>
  <c r="BU67" i="7" s="1"/>
  <c r="BP74" i="7"/>
  <c r="BR74" i="7" s="1"/>
  <c r="BU74" i="7" s="1"/>
  <c r="BP90" i="7"/>
  <c r="BR90" i="7" s="1"/>
  <c r="BU90" i="7" s="1"/>
  <c r="BP107" i="7"/>
  <c r="BR107" i="7" s="1"/>
  <c r="BU107" i="7" s="1"/>
  <c r="BP19" i="7"/>
  <c r="BR19" i="7" s="1"/>
  <c r="BU19" i="7" s="1"/>
  <c r="BP29" i="7"/>
  <c r="BR29" i="7" s="1"/>
  <c r="BU29" i="7" s="1"/>
  <c r="BP46" i="7"/>
  <c r="BR46" i="7" s="1"/>
  <c r="BU46" i="7" s="1"/>
  <c r="BP65" i="7"/>
  <c r="BR65" i="7" s="1"/>
  <c r="BU65" i="7" s="1"/>
  <c r="BP75" i="7"/>
  <c r="BR75" i="7" s="1"/>
  <c r="BU75" i="7" s="1"/>
  <c r="BP100" i="7"/>
  <c r="BR100" i="7" s="1"/>
  <c r="BU100" i="7" s="1"/>
  <c r="BP24" i="7"/>
  <c r="BR24" i="7" s="1"/>
  <c r="BU24" i="7" s="1"/>
  <c r="BP33" i="7"/>
  <c r="BR33" i="7" s="1"/>
  <c r="BU33" i="7" s="1"/>
  <c r="BP50" i="7"/>
  <c r="BR50" i="7" s="1"/>
  <c r="BU50" i="7" s="1"/>
  <c r="BP58" i="7"/>
  <c r="BR58" i="7" s="1"/>
  <c r="BU58" i="7" s="1"/>
  <c r="BP79" i="7"/>
  <c r="BR79" i="7" s="1"/>
  <c r="BU79" i="7" s="1"/>
  <c r="BP96" i="7"/>
  <c r="BR96" i="7" s="1"/>
  <c r="BU96" i="7" s="1"/>
  <c r="BP40" i="7"/>
  <c r="BR40" i="7" s="1"/>
  <c r="BU40" i="7" s="1"/>
  <c r="BP53" i="7"/>
  <c r="BR53" i="7" s="1"/>
  <c r="BU53" i="7" s="1"/>
  <c r="BP68" i="7"/>
  <c r="BR68" i="7" s="1"/>
  <c r="BU68" i="7" s="1"/>
  <c r="BP83" i="7"/>
  <c r="BR83" i="7" s="1"/>
  <c r="BU83" i="7" s="1"/>
  <c r="BP91" i="7"/>
  <c r="BR91" i="7" s="1"/>
  <c r="BU91" i="7" s="1"/>
  <c r="BP110" i="7"/>
  <c r="BR110" i="7" s="1"/>
  <c r="BU110" i="7" s="1"/>
  <c r="BP13" i="7"/>
  <c r="BR13" i="7" s="1"/>
  <c r="BU13" i="7" s="1"/>
  <c r="CO19" i="7"/>
  <c r="CQ19" i="7" s="1"/>
  <c r="CT19" i="7" s="1"/>
  <c r="CO40" i="7"/>
  <c r="CQ40" i="7" s="1"/>
  <c r="CT40" i="7" s="1"/>
  <c r="CO54" i="7"/>
  <c r="CQ54" i="7" s="1"/>
  <c r="CT54" i="7" s="1"/>
  <c r="CO69" i="7"/>
  <c r="CQ69" i="7" s="1"/>
  <c r="CT69" i="7" s="1"/>
  <c r="CO84" i="7"/>
  <c r="CQ84" i="7" s="1"/>
  <c r="CT84" i="7" s="1"/>
  <c r="CO101" i="7"/>
  <c r="CQ101" i="7" s="1"/>
  <c r="CT101" i="7" s="1"/>
  <c r="CO22" i="7"/>
  <c r="CQ22" i="7" s="1"/>
  <c r="CT22" i="7" s="1"/>
  <c r="CO28" i="7"/>
  <c r="CQ28" i="7" s="1"/>
  <c r="CT28" i="7" s="1"/>
  <c r="CO49" i="7"/>
  <c r="CQ49" i="7" s="1"/>
  <c r="CT49" i="7" s="1"/>
  <c r="CO57" i="7"/>
  <c r="CQ57" i="7" s="1"/>
  <c r="CT57" i="7" s="1"/>
  <c r="CO78" i="7"/>
  <c r="CQ78" i="7" s="1"/>
  <c r="CT78" i="7" s="1"/>
  <c r="CO99" i="7"/>
  <c r="CQ99" i="7" s="1"/>
  <c r="CT99" i="7" s="1"/>
  <c r="CO13" i="7"/>
  <c r="CQ13" i="7" s="1"/>
  <c r="CT13" i="7" s="1"/>
  <c r="CO34" i="7"/>
  <c r="CQ34" i="7" s="1"/>
  <c r="CT34" i="7" s="1"/>
  <c r="CO66" i="7"/>
  <c r="CQ66" i="7" s="1"/>
  <c r="CT66" i="7" s="1"/>
  <c r="CO72" i="7"/>
  <c r="CQ72" i="7" s="1"/>
  <c r="CT72" i="7" s="1"/>
  <c r="CO89" i="7"/>
  <c r="CQ89" i="7" s="1"/>
  <c r="CT89" i="7" s="1"/>
  <c r="CO106" i="7"/>
  <c r="CQ106" i="7" s="1"/>
  <c r="CT106" i="7" s="1"/>
  <c r="CO27" i="7"/>
  <c r="CQ27" i="7" s="1"/>
  <c r="CT27" i="7" s="1"/>
  <c r="CO43" i="7"/>
  <c r="CQ43" i="7" s="1"/>
  <c r="CT43" i="7" s="1"/>
  <c r="CO56" i="7"/>
  <c r="CQ56" i="7" s="1"/>
  <c r="CT56" i="7" s="1"/>
  <c r="CO64" i="7"/>
  <c r="CQ64" i="7" s="1"/>
  <c r="CT64" i="7" s="1"/>
  <c r="CO77" i="7"/>
  <c r="CQ77" i="7" s="1"/>
  <c r="CT77" i="7" s="1"/>
  <c r="CO100" i="7"/>
  <c r="CQ100" i="7" s="1"/>
  <c r="CT100" i="7" s="1"/>
  <c r="CO112" i="7"/>
  <c r="CQ112" i="7" s="1"/>
  <c r="CT112" i="7" s="1"/>
  <c r="CO24" i="7"/>
  <c r="CQ24" i="7" s="1"/>
  <c r="CT24" i="7" s="1"/>
  <c r="CO41" i="7"/>
  <c r="CQ41" i="7" s="1"/>
  <c r="CT41" i="7" s="1"/>
  <c r="CO58" i="7"/>
  <c r="CQ58" i="7" s="1"/>
  <c r="CT58" i="7" s="1"/>
  <c r="CO75" i="7"/>
  <c r="CQ75" i="7" s="1"/>
  <c r="CT75" i="7" s="1"/>
  <c r="CO88" i="7"/>
  <c r="CQ88" i="7" s="1"/>
  <c r="CT88" i="7" s="1"/>
  <c r="CO104" i="7"/>
  <c r="CQ104" i="7" s="1"/>
  <c r="CT104" i="7" s="1"/>
  <c r="CO31" i="7"/>
  <c r="CQ31" i="7" s="1"/>
  <c r="CT31" i="7" s="1"/>
  <c r="CO44" i="7"/>
  <c r="CQ44" i="7" s="1"/>
  <c r="CT44" i="7" s="1"/>
  <c r="CO47" i="7"/>
  <c r="CQ47" i="7" s="1"/>
  <c r="CT47" i="7" s="1"/>
  <c r="CO71" i="7"/>
  <c r="CQ71" i="7" s="1"/>
  <c r="CT71" i="7" s="1"/>
  <c r="CO81" i="7"/>
  <c r="CQ81" i="7" s="1"/>
  <c r="CT81" i="7" s="1"/>
  <c r="CO107" i="7"/>
  <c r="CQ107" i="7" s="1"/>
  <c r="CT107" i="7" s="1"/>
  <c r="CO26" i="7"/>
  <c r="CQ26" i="7" s="1"/>
  <c r="CT26" i="7" s="1"/>
  <c r="CO39" i="7"/>
  <c r="CQ39" i="7" s="1"/>
  <c r="CT39" i="7" s="1"/>
  <c r="CO52" i="7"/>
  <c r="CQ52" i="7" s="1"/>
  <c r="CT52" i="7" s="1"/>
  <c r="CO60" i="7"/>
  <c r="CQ60" i="7" s="1"/>
  <c r="CT60" i="7" s="1"/>
  <c r="CO73" i="7"/>
  <c r="CQ73" i="7" s="1"/>
  <c r="CT73" i="7" s="1"/>
  <c r="CO94" i="7"/>
  <c r="CQ94" i="7" s="1"/>
  <c r="CT94" i="7" s="1"/>
  <c r="CO111" i="7"/>
  <c r="CQ111" i="7" s="1"/>
  <c r="CT111" i="7" s="1"/>
  <c r="CO15" i="7"/>
  <c r="CQ15" i="7" s="1"/>
  <c r="CT15" i="7" s="1"/>
  <c r="CO36" i="7"/>
  <c r="CQ36" i="7" s="1"/>
  <c r="CT36" i="7" s="1"/>
  <c r="CO50" i="7"/>
  <c r="CQ50" i="7" s="1"/>
  <c r="CT50" i="7" s="1"/>
  <c r="CO65" i="7"/>
  <c r="CQ65" i="7" s="1"/>
  <c r="CT65" i="7" s="1"/>
  <c r="CO87" i="7"/>
  <c r="CQ87" i="7" s="1"/>
  <c r="CT87" i="7" s="1"/>
  <c r="CO97" i="7"/>
  <c r="CQ97" i="7" s="1"/>
  <c r="CT97" i="7" s="1"/>
  <c r="CO18" i="7"/>
  <c r="CQ18" i="7" s="1"/>
  <c r="CT18" i="7" s="1"/>
  <c r="CO21" i="7"/>
  <c r="CQ21" i="7" s="1"/>
  <c r="CT21" i="7" s="1"/>
  <c r="CO42" i="7"/>
  <c r="CQ42" i="7" s="1"/>
  <c r="CT42" i="7" s="1"/>
  <c r="CO63" i="7"/>
  <c r="CQ63" i="7" s="1"/>
  <c r="CT63" i="7" s="1"/>
  <c r="CO82" i="7"/>
  <c r="CQ82" i="7" s="1"/>
  <c r="CT82" i="7" s="1"/>
  <c r="CO98" i="7"/>
  <c r="CQ98" i="7" s="1"/>
  <c r="CT98" i="7" s="1"/>
  <c r="CO109" i="7"/>
  <c r="CQ109" i="7" s="1"/>
  <c r="CT109" i="7" s="1"/>
  <c r="CO23" i="7"/>
  <c r="CQ23" i="7" s="1"/>
  <c r="CT23" i="7" s="1"/>
  <c r="CO30" i="7"/>
  <c r="CQ30" i="7" s="1"/>
  <c r="CT30" i="7" s="1"/>
  <c r="CO62" i="7"/>
  <c r="CQ62" i="7" s="1"/>
  <c r="CT62" i="7" s="1"/>
  <c r="CO79" i="7"/>
  <c r="CQ79" i="7" s="1"/>
  <c r="CT79" i="7" s="1"/>
  <c r="CO92" i="7"/>
  <c r="CQ92" i="7" s="1"/>
  <c r="CT92" i="7" s="1"/>
  <c r="CO105" i="7"/>
  <c r="CQ105" i="7" s="1"/>
  <c r="CT105" i="7" s="1"/>
  <c r="CO35" i="7"/>
  <c r="CQ35" i="7" s="1"/>
  <c r="CT35" i="7" s="1"/>
  <c r="CO32" i="7"/>
  <c r="CQ32" i="7" s="1"/>
  <c r="CT32" i="7" s="1"/>
  <c r="CO53" i="7"/>
  <c r="CQ53" i="7" s="1"/>
  <c r="CT53" i="7" s="1"/>
  <c r="CO61" i="7"/>
  <c r="CQ61" i="7" s="1"/>
  <c r="CT61" i="7" s="1"/>
  <c r="CO83" i="7"/>
  <c r="CQ83" i="7" s="1"/>
  <c r="CT83" i="7" s="1"/>
  <c r="CO96" i="7"/>
  <c r="CQ96" i="7" s="1"/>
  <c r="CT96" i="7" s="1"/>
  <c r="CO20" i="7"/>
  <c r="CQ20" i="7" s="1"/>
  <c r="CT20" i="7" s="1"/>
  <c r="CO37" i="7"/>
  <c r="CQ37" i="7" s="1"/>
  <c r="CT37" i="7" s="1"/>
  <c r="CO55" i="7"/>
  <c r="CQ55" i="7" s="1"/>
  <c r="CT55" i="7" s="1"/>
  <c r="CO80" i="7"/>
  <c r="CQ80" i="7" s="1"/>
  <c r="CT80" i="7" s="1"/>
  <c r="CO91" i="7"/>
  <c r="CQ91" i="7" s="1"/>
  <c r="CT91" i="7" s="1"/>
  <c r="CO103" i="7"/>
  <c r="CQ103" i="7" s="1"/>
  <c r="CT103" i="7" s="1"/>
  <c r="CO29" i="7"/>
  <c r="CQ29" i="7" s="1"/>
  <c r="CT29" i="7" s="1"/>
  <c r="CO46" i="7"/>
  <c r="CQ46" i="7" s="1"/>
  <c r="CT46" i="7" s="1"/>
  <c r="CO45" i="7"/>
  <c r="CQ45" i="7" s="1"/>
  <c r="CT45" i="7" s="1"/>
  <c r="CO68" i="7"/>
  <c r="CQ68" i="7" s="1"/>
  <c r="CT68" i="7" s="1"/>
  <c r="CO74" i="7"/>
  <c r="CQ74" i="7" s="1"/>
  <c r="CT74" i="7" s="1"/>
  <c r="CO95" i="7"/>
  <c r="CQ95" i="7" s="1"/>
  <c r="CT95" i="7" s="1"/>
  <c r="CO25" i="7"/>
  <c r="CQ25" i="7" s="1"/>
  <c r="CT25" i="7" s="1"/>
  <c r="CO48" i="7"/>
  <c r="CQ48" i="7" s="1"/>
  <c r="CT48" i="7" s="1"/>
  <c r="CO67" i="7"/>
  <c r="CQ67" i="7" s="1"/>
  <c r="CT67" i="7" s="1"/>
  <c r="CO86" i="7"/>
  <c r="CQ86" i="7" s="1"/>
  <c r="CT86" i="7" s="1"/>
  <c r="CO90" i="7"/>
  <c r="CQ90" i="7" s="1"/>
  <c r="CT90" i="7" s="1"/>
  <c r="CO110" i="7"/>
  <c r="CQ110" i="7" s="1"/>
  <c r="CT110" i="7" s="1"/>
  <c r="CO16" i="7"/>
  <c r="CQ16" i="7" s="1"/>
  <c r="CT16" i="7" s="1"/>
  <c r="CO33" i="7"/>
  <c r="CQ33" i="7" s="1"/>
  <c r="CT33" i="7" s="1"/>
  <c r="CO51" i="7"/>
  <c r="CQ51" i="7" s="1"/>
  <c r="CT51" i="7" s="1"/>
  <c r="CO70" i="7"/>
  <c r="CQ70" i="7" s="1"/>
  <c r="CT70" i="7" s="1"/>
  <c r="CO85" i="7"/>
  <c r="CQ85" i="7" s="1"/>
  <c r="CT85" i="7" s="1"/>
  <c r="CO102" i="7"/>
  <c r="CQ102" i="7" s="1"/>
  <c r="CT102" i="7" s="1"/>
  <c r="CO14" i="7"/>
  <c r="CQ14" i="7" s="1"/>
  <c r="CT14" i="7" s="1"/>
  <c r="CO17" i="7"/>
  <c r="CQ17" i="7" s="1"/>
  <c r="CT17" i="7" s="1"/>
  <c r="CO38" i="7"/>
  <c r="CQ38" i="7" s="1"/>
  <c r="CT38" i="7" s="1"/>
  <c r="CO59" i="7"/>
  <c r="CQ59" i="7" s="1"/>
  <c r="CT59" i="7" s="1"/>
  <c r="CO76" i="7"/>
  <c r="CQ76" i="7" s="1"/>
  <c r="CT76" i="7" s="1"/>
  <c r="CO93" i="7"/>
  <c r="CQ93" i="7" s="1"/>
  <c r="CT93" i="7" s="1"/>
  <c r="CO108" i="7"/>
  <c r="CQ108" i="7" s="1"/>
  <c r="CT108" i="7" s="1"/>
  <c r="DN24" i="7"/>
  <c r="DP24" i="7" s="1"/>
  <c r="DS24" i="7" s="1"/>
  <c r="DN41" i="7"/>
  <c r="DP41" i="7" s="1"/>
  <c r="DS41" i="7" s="1"/>
  <c r="DN62" i="7"/>
  <c r="DP62" i="7" s="1"/>
  <c r="DS62" i="7" s="1"/>
  <c r="DN85" i="7"/>
  <c r="DP85" i="7" s="1"/>
  <c r="DS85" i="7" s="1"/>
  <c r="DN92" i="7"/>
  <c r="DP92" i="7" s="1"/>
  <c r="DS92" i="7" s="1"/>
  <c r="DN110" i="7"/>
  <c r="DP110" i="7" s="1"/>
  <c r="DS110" i="7" s="1"/>
  <c r="DN17" i="7"/>
  <c r="DP17" i="7" s="1"/>
  <c r="DS17" i="7" s="1"/>
  <c r="DN38" i="7"/>
  <c r="DP38" i="7" s="1"/>
  <c r="DS38" i="7" s="1"/>
  <c r="DN47" i="7"/>
  <c r="DP47" i="7" s="1"/>
  <c r="DS47" i="7" s="1"/>
  <c r="DN66" i="7"/>
  <c r="DP66" i="7" s="1"/>
  <c r="DS66" i="7" s="1"/>
  <c r="DN72" i="7"/>
  <c r="DP72" i="7" s="1"/>
  <c r="DS72" i="7" s="1"/>
  <c r="DN89" i="7"/>
  <c r="DP89" i="7" s="1"/>
  <c r="DS89" i="7" s="1"/>
  <c r="DN108" i="7"/>
  <c r="DP108" i="7" s="1"/>
  <c r="DS108" i="7" s="1"/>
  <c r="DN30" i="7"/>
  <c r="DP30" i="7" s="1"/>
  <c r="DS30" i="7" s="1"/>
  <c r="DN35" i="7"/>
  <c r="DP35" i="7" s="1"/>
  <c r="DS35" i="7" s="1"/>
  <c r="DN56" i="7"/>
  <c r="DP56" i="7" s="1"/>
  <c r="DS56" i="7" s="1"/>
  <c r="DN64" i="7"/>
  <c r="DP64" i="7" s="1"/>
  <c r="DS64" i="7" s="1"/>
  <c r="DN86" i="7"/>
  <c r="DP86" i="7" s="1"/>
  <c r="DS86" i="7" s="1"/>
  <c r="DN96" i="7"/>
  <c r="DP96" i="7" s="1"/>
  <c r="DS96" i="7" s="1"/>
  <c r="DN15" i="7"/>
  <c r="DP15" i="7" s="1"/>
  <c r="DS15" i="7" s="1"/>
  <c r="DN40" i="7"/>
  <c r="DP40" i="7" s="1"/>
  <c r="DS40" i="7" s="1"/>
  <c r="DN54" i="7"/>
  <c r="DP54" i="7" s="1"/>
  <c r="DS54" i="7" s="1"/>
  <c r="DN78" i="7"/>
  <c r="DP78" i="7" s="1"/>
  <c r="DS78" i="7" s="1"/>
  <c r="DN84" i="7"/>
  <c r="DP84" i="7" s="1"/>
  <c r="DS84" i="7" s="1"/>
  <c r="DN102" i="7"/>
  <c r="DP102" i="7" s="1"/>
  <c r="DS102" i="7" s="1"/>
  <c r="DN26" i="7"/>
  <c r="DP26" i="7" s="1"/>
  <c r="DS26" i="7" s="1"/>
  <c r="DN27" i="7"/>
  <c r="DP27" i="7" s="1"/>
  <c r="DS27" i="7" s="1"/>
  <c r="DN48" i="7"/>
  <c r="DP48" i="7" s="1"/>
  <c r="DS48" i="7" s="1"/>
  <c r="DN67" i="7"/>
  <c r="DP67" i="7" s="1"/>
  <c r="DS67" i="7" s="1"/>
  <c r="DN77" i="7"/>
  <c r="DP77" i="7" s="1"/>
  <c r="DS77" i="7" s="1"/>
  <c r="DN95" i="7"/>
  <c r="DP95" i="7" s="1"/>
  <c r="DS95" i="7" s="1"/>
  <c r="DN28" i="7"/>
  <c r="DP28" i="7" s="1"/>
  <c r="DS28" i="7" s="1"/>
  <c r="DN31" i="7"/>
  <c r="DP31" i="7" s="1"/>
  <c r="DS31" i="7" s="1"/>
  <c r="DN52" i="7"/>
  <c r="DP52" i="7" s="1"/>
  <c r="DS52" i="7" s="1"/>
  <c r="DN60" i="7"/>
  <c r="DP60" i="7" s="1"/>
  <c r="DS60" i="7" s="1"/>
  <c r="DN82" i="7"/>
  <c r="DP82" i="7" s="1"/>
  <c r="DS82" i="7" s="1"/>
  <c r="DN99" i="7"/>
  <c r="DP99" i="7" s="1"/>
  <c r="DS99" i="7" s="1"/>
  <c r="DN22" i="7"/>
  <c r="DP22" i="7" s="1"/>
  <c r="DS22" i="7" s="1"/>
  <c r="DN36" i="7"/>
  <c r="DP36" i="7" s="1"/>
  <c r="DS36" i="7" s="1"/>
  <c r="DN50" i="7"/>
  <c r="DP50" i="7" s="1"/>
  <c r="DS50" i="7" s="1"/>
  <c r="DN74" i="7"/>
  <c r="DP74" i="7" s="1"/>
  <c r="DS74" i="7" s="1"/>
  <c r="DN80" i="7"/>
  <c r="DP80" i="7" s="1"/>
  <c r="DS80" i="7" s="1"/>
  <c r="DN101" i="7"/>
  <c r="DP101" i="7" s="1"/>
  <c r="DS101" i="7" s="1"/>
  <c r="DN20" i="7"/>
  <c r="DP20" i="7" s="1"/>
  <c r="DS20" i="7" s="1"/>
  <c r="DN37" i="7"/>
  <c r="DP37" i="7" s="1"/>
  <c r="DS37" i="7" s="1"/>
  <c r="DN58" i="7"/>
  <c r="DP58" i="7" s="1"/>
  <c r="DS58" i="7" s="1"/>
  <c r="DN81" i="7"/>
  <c r="DP81" i="7" s="1"/>
  <c r="DS81" i="7" s="1"/>
  <c r="DN91" i="7"/>
  <c r="DP91" i="7" s="1"/>
  <c r="DS91" i="7" s="1"/>
  <c r="DN105" i="7"/>
  <c r="DP105" i="7" s="1"/>
  <c r="DS105" i="7" s="1"/>
  <c r="DN13" i="7"/>
  <c r="DP13" i="7" s="1"/>
  <c r="DS13" i="7" s="1"/>
  <c r="DN14" i="7"/>
  <c r="DP14" i="7" s="1"/>
  <c r="DS14" i="7" s="1"/>
  <c r="DN43" i="7"/>
  <c r="DP43" i="7" s="1"/>
  <c r="DS43" i="7" s="1"/>
  <c r="DN53" i="7"/>
  <c r="DP53" i="7" s="1"/>
  <c r="DS53" i="7" s="1"/>
  <c r="DN69" i="7"/>
  <c r="DP69" i="7" s="1"/>
  <c r="DS69" i="7" s="1"/>
  <c r="DN83" i="7"/>
  <c r="DP83" i="7" s="1"/>
  <c r="DS83" i="7" s="1"/>
  <c r="DN100" i="7"/>
  <c r="DP100" i="7" s="1"/>
  <c r="DS100" i="7" s="1"/>
  <c r="DN18" i="7"/>
  <c r="DP18" i="7" s="1"/>
  <c r="DS18" i="7" s="1"/>
  <c r="DN32" i="7"/>
  <c r="DP32" i="7" s="1"/>
  <c r="DS32" i="7" s="1"/>
  <c r="DN46" i="7"/>
  <c r="DP46" i="7" s="1"/>
  <c r="DS46" i="7" s="1"/>
  <c r="DN70" i="7"/>
  <c r="DP70" i="7" s="1"/>
  <c r="DS70" i="7" s="1"/>
  <c r="DN97" i="7"/>
  <c r="DP97" i="7" s="1"/>
  <c r="DS97" i="7" s="1"/>
  <c r="DN106" i="7"/>
  <c r="DP106" i="7" s="1"/>
  <c r="DS106" i="7" s="1"/>
  <c r="DN16" i="7"/>
  <c r="DP16" i="7" s="1"/>
  <c r="DS16" i="7" s="1"/>
  <c r="DN33" i="7"/>
  <c r="DP33" i="7" s="1"/>
  <c r="DS33" i="7" s="1"/>
  <c r="DN65" i="7"/>
  <c r="DP65" i="7" s="1"/>
  <c r="DS65" i="7" s="1"/>
  <c r="DN79" i="7"/>
  <c r="DP79" i="7" s="1"/>
  <c r="DS79" i="7" s="1"/>
  <c r="DN87" i="7"/>
  <c r="DP87" i="7" s="1"/>
  <c r="DS87" i="7" s="1"/>
  <c r="DN109" i="7"/>
  <c r="DP109" i="7" s="1"/>
  <c r="DS109" i="7" s="1"/>
  <c r="DN25" i="7"/>
  <c r="DP25" i="7" s="1"/>
  <c r="DS25" i="7" s="1"/>
  <c r="DN45" i="7"/>
  <c r="DP45" i="7" s="1"/>
  <c r="DS45" i="7" s="1"/>
  <c r="DN55" i="7"/>
  <c r="DP55" i="7" s="1"/>
  <c r="DS55" i="7" s="1"/>
  <c r="DN63" i="7"/>
  <c r="DP63" i="7" s="1"/>
  <c r="DS63" i="7" s="1"/>
  <c r="DN73" i="7"/>
  <c r="DP73" i="7" s="1"/>
  <c r="DS73" i="7" s="1"/>
  <c r="DN98" i="7"/>
  <c r="DP98" i="7" s="1"/>
  <c r="DS98" i="7" s="1"/>
  <c r="DN112" i="7"/>
  <c r="DP112" i="7" s="1"/>
  <c r="DS112" i="7" s="1"/>
  <c r="DN19" i="7"/>
  <c r="DP19" i="7" s="1"/>
  <c r="DS19" i="7" s="1"/>
  <c r="DN44" i="7"/>
  <c r="DP44" i="7" s="1"/>
  <c r="DS44" i="7" s="1"/>
  <c r="DN57" i="7"/>
  <c r="DP57" i="7" s="1"/>
  <c r="DS57" i="7" s="1"/>
  <c r="DN71" i="7"/>
  <c r="DP71" i="7" s="1"/>
  <c r="DS71" i="7" s="1"/>
  <c r="DN90" i="7"/>
  <c r="DP90" i="7" s="1"/>
  <c r="DS90" i="7" s="1"/>
  <c r="DN107" i="7"/>
  <c r="DP107" i="7" s="1"/>
  <c r="DS107" i="7" s="1"/>
  <c r="DN23" i="7"/>
  <c r="DP23" i="7" s="1"/>
  <c r="DS23" i="7" s="1"/>
  <c r="DN29" i="7"/>
  <c r="DP29" i="7" s="1"/>
  <c r="DS29" i="7" s="1"/>
  <c r="DN61" i="7"/>
  <c r="DP61" i="7" s="1"/>
  <c r="DS61" i="7" s="1"/>
  <c r="DN75" i="7"/>
  <c r="DP75" i="7" s="1"/>
  <c r="DS75" i="7" s="1"/>
  <c r="DN94" i="7"/>
  <c r="DP94" i="7" s="1"/>
  <c r="DS94" i="7" s="1"/>
  <c r="DN104" i="7"/>
  <c r="DP104" i="7" s="1"/>
  <c r="DS104" i="7" s="1"/>
  <c r="DN21" i="7"/>
  <c r="DP21" i="7" s="1"/>
  <c r="DS21" i="7" s="1"/>
  <c r="DN42" i="7"/>
  <c r="DP42" i="7" s="1"/>
  <c r="DS42" i="7" s="1"/>
  <c r="DN51" i="7"/>
  <c r="DP51" i="7" s="1"/>
  <c r="DS51" i="7" s="1"/>
  <c r="DN59" i="7"/>
  <c r="DP59" i="7" s="1"/>
  <c r="DS59" i="7" s="1"/>
  <c r="DN76" i="7"/>
  <c r="DP76" i="7" s="1"/>
  <c r="DS76" i="7" s="1"/>
  <c r="DN93" i="7"/>
  <c r="DP93" i="7" s="1"/>
  <c r="DS93" i="7" s="1"/>
  <c r="DN111" i="7"/>
  <c r="DP111" i="7" s="1"/>
  <c r="DS111" i="7" s="1"/>
  <c r="DN34" i="7"/>
  <c r="DP34" i="7" s="1"/>
  <c r="DS34" i="7" s="1"/>
  <c r="DN39" i="7"/>
  <c r="DP39" i="7" s="1"/>
  <c r="DS39" i="7" s="1"/>
  <c r="DN49" i="7"/>
  <c r="DP49" i="7" s="1"/>
  <c r="DS49" i="7" s="1"/>
  <c r="DN68" i="7"/>
  <c r="DP68" i="7" s="1"/>
  <c r="DS68" i="7" s="1"/>
  <c r="DN88" i="7"/>
  <c r="DP88" i="7" s="1"/>
  <c r="DS88" i="7" s="1"/>
  <c r="DN103" i="7"/>
  <c r="DP103" i="7" s="1"/>
  <c r="DS103" i="7" s="1"/>
  <c r="EM17" i="7"/>
  <c r="EO17" i="7" s="1"/>
  <c r="ER17" i="7" s="1"/>
  <c r="EM34" i="7"/>
  <c r="EO34" i="7" s="1"/>
  <c r="ER34" i="7" s="1"/>
  <c r="EM51" i="7"/>
  <c r="EO51" i="7" s="1"/>
  <c r="ER51" i="7" s="1"/>
  <c r="EM62" i="7"/>
  <c r="EO62" i="7" s="1"/>
  <c r="ER62" i="7" s="1"/>
  <c r="EM93" i="7"/>
  <c r="EO93" i="7" s="1"/>
  <c r="ER93" i="7" s="1"/>
  <c r="EM97" i="7"/>
  <c r="EO97" i="7" s="1"/>
  <c r="ER97" i="7" s="1"/>
  <c r="EM15" i="7"/>
  <c r="EO15" i="7" s="1"/>
  <c r="ER15" i="7" s="1"/>
  <c r="EM32" i="7"/>
  <c r="EO32" i="7" s="1"/>
  <c r="ER32" i="7" s="1"/>
  <c r="EM64" i="7"/>
  <c r="EO64" i="7" s="1"/>
  <c r="ER64" i="7" s="1"/>
  <c r="EM89" i="7"/>
  <c r="EO89" i="7" s="1"/>
  <c r="ER89" i="7" s="1"/>
  <c r="EM90" i="7"/>
  <c r="EO90" i="7" s="1"/>
  <c r="ER90" i="7" s="1"/>
  <c r="EM106" i="7"/>
  <c r="EO106" i="7" s="1"/>
  <c r="ER106" i="7" s="1"/>
  <c r="EM25" i="7"/>
  <c r="EO25" i="7" s="1"/>
  <c r="ER25" i="7" s="1"/>
  <c r="EM42" i="7"/>
  <c r="EO42" i="7" s="1"/>
  <c r="ER42" i="7" s="1"/>
  <c r="EM48" i="7"/>
  <c r="EO48" i="7" s="1"/>
  <c r="ER48" i="7" s="1"/>
  <c r="EM59" i="7"/>
  <c r="EO59" i="7" s="1"/>
  <c r="ER59" i="7" s="1"/>
  <c r="EM76" i="7"/>
  <c r="EO76" i="7" s="1"/>
  <c r="ER76" i="7" s="1"/>
  <c r="EM99" i="7"/>
  <c r="EO99" i="7" s="1"/>
  <c r="ER99" i="7" s="1"/>
  <c r="EM27" i="7"/>
  <c r="EO27" i="7" s="1"/>
  <c r="ER27" i="7" s="1"/>
  <c r="EM46" i="7"/>
  <c r="EO46" i="7" s="1"/>
  <c r="ER46" i="7" s="1"/>
  <c r="EM53" i="7"/>
  <c r="EO53" i="7" s="1"/>
  <c r="ER53" i="7" s="1"/>
  <c r="EM77" i="7"/>
  <c r="EO77" i="7" s="1"/>
  <c r="ER77" i="7" s="1"/>
  <c r="EM83" i="7"/>
  <c r="EO83" i="7" s="1"/>
  <c r="ER83" i="7" s="1"/>
  <c r="EM105" i="7"/>
  <c r="EO105" i="7" s="1"/>
  <c r="ER105" i="7" s="1"/>
  <c r="EM14" i="7"/>
  <c r="EO14" i="7" s="1"/>
  <c r="ER14" i="7" s="1"/>
  <c r="EM35" i="7"/>
  <c r="EO35" i="7" s="1"/>
  <c r="ER35" i="7" s="1"/>
  <c r="EM56" i="7"/>
  <c r="EO56" i="7" s="1"/>
  <c r="ER56" i="7" s="1"/>
  <c r="EM67" i="7"/>
  <c r="EO67" i="7" s="1"/>
  <c r="ER67" i="7" s="1"/>
  <c r="EM85" i="7"/>
  <c r="EO85" i="7" s="1"/>
  <c r="ER85" i="7" s="1"/>
  <c r="EM103" i="7"/>
  <c r="EO103" i="7" s="1"/>
  <c r="ER103" i="7" s="1"/>
  <c r="EM24" i="7"/>
  <c r="EO24" i="7" s="1"/>
  <c r="ER24" i="7" s="1"/>
  <c r="EM41" i="7"/>
  <c r="EO41" i="7" s="1"/>
  <c r="ER41" i="7" s="1"/>
  <c r="EM50" i="7"/>
  <c r="EO50" i="7" s="1"/>
  <c r="ER50" i="7" s="1"/>
  <c r="EM65" i="7"/>
  <c r="EO65" i="7" s="1"/>
  <c r="ER65" i="7" s="1"/>
  <c r="EM79" i="7"/>
  <c r="EO79" i="7" s="1"/>
  <c r="ER79" i="7" s="1"/>
  <c r="EM92" i="7"/>
  <c r="EO92" i="7" s="1"/>
  <c r="ER92" i="7" s="1"/>
  <c r="EM110" i="7"/>
  <c r="EO110" i="7" s="1"/>
  <c r="ER110" i="7" s="1"/>
  <c r="EM22" i="7"/>
  <c r="EO22" i="7" s="1"/>
  <c r="ER22" i="7" s="1"/>
  <c r="EM43" i="7"/>
  <c r="EO43" i="7" s="1"/>
  <c r="ER43" i="7" s="1"/>
  <c r="EM49" i="7"/>
  <c r="EO49" i="7" s="1"/>
  <c r="ER49" i="7" s="1"/>
  <c r="EM73" i="7"/>
  <c r="EO73" i="7" s="1"/>
  <c r="ER73" i="7" s="1"/>
  <c r="EM86" i="7"/>
  <c r="EO86" i="7" s="1"/>
  <c r="ER86" i="7" s="1"/>
  <c r="EM100" i="7"/>
  <c r="EO100" i="7" s="1"/>
  <c r="ER100" i="7" s="1"/>
  <c r="EM23" i="7"/>
  <c r="EO23" i="7" s="1"/>
  <c r="ER23" i="7" s="1"/>
  <c r="EM40" i="7"/>
  <c r="EO40" i="7" s="1"/>
  <c r="ER40" i="7" s="1"/>
  <c r="EM57" i="7"/>
  <c r="EO57" i="7" s="1"/>
  <c r="ER57" i="7" s="1"/>
  <c r="EM78" i="7"/>
  <c r="EO78" i="7" s="1"/>
  <c r="ER78" i="7" s="1"/>
  <c r="EM91" i="7"/>
  <c r="EO91" i="7" s="1"/>
  <c r="ER91" i="7" s="1"/>
  <c r="EM108" i="7"/>
  <c r="EO108" i="7" s="1"/>
  <c r="ER108" i="7" s="1"/>
  <c r="EM29" i="7"/>
  <c r="EO29" i="7" s="1"/>
  <c r="ER29" i="7" s="1"/>
  <c r="EM28" i="7"/>
  <c r="EO28" i="7" s="1"/>
  <c r="ER28" i="7" s="1"/>
  <c r="EM60" i="7"/>
  <c r="EO60" i="7" s="1"/>
  <c r="ER60" i="7" s="1"/>
  <c r="EM71" i="7"/>
  <c r="EO71" i="7" s="1"/>
  <c r="ER71" i="7" s="1"/>
  <c r="EM87" i="7"/>
  <c r="EO87" i="7" s="1"/>
  <c r="ER87" i="7" s="1"/>
  <c r="EM101" i="7"/>
  <c r="EO101" i="7" s="1"/>
  <c r="ER101" i="7" s="1"/>
  <c r="EM21" i="7"/>
  <c r="EO21" i="7" s="1"/>
  <c r="ER21" i="7" s="1"/>
  <c r="EM38" i="7"/>
  <c r="EO38" i="7" s="1"/>
  <c r="ER38" i="7" s="1"/>
  <c r="EM55" i="7"/>
  <c r="EO55" i="7" s="1"/>
  <c r="ER55" i="7" s="1"/>
  <c r="EM66" i="7"/>
  <c r="EO66" i="7" s="1"/>
  <c r="ER66" i="7" s="1"/>
  <c r="EM72" i="7"/>
  <c r="EO72" i="7" s="1"/>
  <c r="ER72" i="7" s="1"/>
  <c r="EM98" i="7"/>
  <c r="EO98" i="7" s="1"/>
  <c r="ER98" i="7" s="1"/>
  <c r="EM19" i="7"/>
  <c r="EO19" i="7" s="1"/>
  <c r="ER19" i="7" s="1"/>
  <c r="EM36" i="7"/>
  <c r="EO36" i="7" s="1"/>
  <c r="ER36" i="7" s="1"/>
  <c r="EM68" i="7"/>
  <c r="EO68" i="7" s="1"/>
  <c r="ER68" i="7" s="1"/>
  <c r="EM74" i="7"/>
  <c r="EO74" i="7" s="1"/>
  <c r="ER74" i="7" s="1"/>
  <c r="EM94" i="7"/>
  <c r="EO94" i="7" s="1"/>
  <c r="ER94" i="7" s="1"/>
  <c r="EM107" i="7"/>
  <c r="EO107" i="7" s="1"/>
  <c r="ER107" i="7" s="1"/>
  <c r="EM16" i="7"/>
  <c r="EO16" i="7" s="1"/>
  <c r="ER16" i="7" s="1"/>
  <c r="EM30" i="7"/>
  <c r="EO30" i="7" s="1"/>
  <c r="ER30" i="7" s="1"/>
  <c r="EM47" i="7"/>
  <c r="EO47" i="7" s="1"/>
  <c r="ER47" i="7" s="1"/>
  <c r="EM58" i="7"/>
  <c r="EO58" i="7" s="1"/>
  <c r="ER58" i="7" s="1"/>
  <c r="EM84" i="7"/>
  <c r="EO84" i="7" s="1"/>
  <c r="ER84" i="7" s="1"/>
  <c r="EM96" i="7"/>
  <c r="EO96" i="7" s="1"/>
  <c r="ER96" i="7" s="1"/>
  <c r="EM112" i="7"/>
  <c r="EO112" i="7" s="1"/>
  <c r="ER112" i="7" s="1"/>
  <c r="EM13" i="7"/>
  <c r="EO13" i="7" s="1"/>
  <c r="ER13" i="7" s="1"/>
  <c r="EM20" i="7"/>
  <c r="EO20" i="7" s="1"/>
  <c r="ER20" i="7" s="1"/>
  <c r="EM37" i="7"/>
  <c r="EO37" i="7" s="1"/>
  <c r="ER37" i="7" s="1"/>
  <c r="EM44" i="7"/>
  <c r="EO44" i="7" s="1"/>
  <c r="ER44" i="7" s="1"/>
  <c r="EM61" i="7"/>
  <c r="EO61" i="7" s="1"/>
  <c r="ER61" i="7" s="1"/>
  <c r="EM75" i="7"/>
  <c r="EO75" i="7" s="1"/>
  <c r="ER75" i="7" s="1"/>
  <c r="EM88" i="7"/>
  <c r="EO88" i="7" s="1"/>
  <c r="ER88" i="7" s="1"/>
  <c r="EM109" i="7"/>
  <c r="EO109" i="7" s="1"/>
  <c r="ER109" i="7" s="1"/>
  <c r="EM18" i="7"/>
  <c r="EO18" i="7" s="1"/>
  <c r="ER18" i="7" s="1"/>
  <c r="EM39" i="7"/>
  <c r="EO39" i="7" s="1"/>
  <c r="ER39" i="7" s="1"/>
  <c r="EM45" i="7"/>
  <c r="EO45" i="7" s="1"/>
  <c r="ER45" i="7" s="1"/>
  <c r="EM70" i="7"/>
  <c r="EO70" i="7" s="1"/>
  <c r="ER70" i="7" s="1"/>
  <c r="EM82" i="7"/>
  <c r="EO82" i="7" s="1"/>
  <c r="ER82" i="7" s="1"/>
  <c r="EM104" i="7"/>
  <c r="EO104" i="7" s="1"/>
  <c r="ER104" i="7" s="1"/>
  <c r="EM26" i="7"/>
  <c r="EO26" i="7" s="1"/>
  <c r="ER26" i="7" s="1"/>
  <c r="EM54" i="7"/>
  <c r="EO54" i="7" s="1"/>
  <c r="ER54" i="7" s="1"/>
  <c r="EM69" i="7"/>
  <c r="EO69" i="7" s="1"/>
  <c r="ER69" i="7" s="1"/>
  <c r="EM80" i="7"/>
  <c r="EO80" i="7" s="1"/>
  <c r="ER80" i="7" s="1"/>
  <c r="EM95" i="7"/>
  <c r="EO95" i="7" s="1"/>
  <c r="ER95" i="7" s="1"/>
  <c r="EM111" i="7"/>
  <c r="EO111" i="7" s="1"/>
  <c r="ER111" i="7" s="1"/>
  <c r="EM33" i="7"/>
  <c r="EO33" i="7" s="1"/>
  <c r="ER33" i="7" s="1"/>
  <c r="EM31" i="7"/>
  <c r="EO31" i="7" s="1"/>
  <c r="ER31" i="7" s="1"/>
  <c r="EM52" i="7"/>
  <c r="EO52" i="7" s="1"/>
  <c r="ER52" i="7" s="1"/>
  <c r="EM63" i="7"/>
  <c r="EO63" i="7" s="1"/>
  <c r="ER63" i="7" s="1"/>
  <c r="EM81" i="7"/>
  <c r="EO81" i="7" s="1"/>
  <c r="ER81" i="7" s="1"/>
  <c r="EM102" i="7"/>
  <c r="EO102" i="7" s="1"/>
  <c r="ER102" i="7" s="1"/>
  <c r="FL21" i="7"/>
  <c r="FN21" i="7" s="1"/>
  <c r="FQ21" i="7" s="1"/>
  <c r="FL34" i="7"/>
  <c r="FN34" i="7" s="1"/>
  <c r="FQ34" i="7" s="1"/>
  <c r="FL51" i="7"/>
  <c r="FN51" i="7" s="1"/>
  <c r="FQ51" i="7" s="1"/>
  <c r="FL69" i="7"/>
  <c r="FN69" i="7" s="1"/>
  <c r="FQ69" i="7" s="1"/>
  <c r="FL92" i="7"/>
  <c r="FN92" i="7" s="1"/>
  <c r="FQ92" i="7" s="1"/>
  <c r="FL98" i="7"/>
  <c r="FN98" i="7" s="1"/>
  <c r="FQ98" i="7" s="1"/>
  <c r="FL14" i="7"/>
  <c r="FN14" i="7" s="1"/>
  <c r="FQ14" i="7" s="1"/>
  <c r="FL31" i="7"/>
  <c r="FN31" i="7" s="1"/>
  <c r="FQ31" i="7" s="1"/>
  <c r="FL59" i="7"/>
  <c r="FN59" i="7" s="1"/>
  <c r="FQ59" i="7" s="1"/>
  <c r="FL77" i="7"/>
  <c r="FN77" i="7" s="1"/>
  <c r="FQ77" i="7" s="1"/>
  <c r="FL89" i="7"/>
  <c r="FN89" i="7" s="1"/>
  <c r="FQ89" i="7" s="1"/>
  <c r="FL106" i="7"/>
  <c r="FN106" i="7" s="1"/>
  <c r="FQ106" i="7" s="1"/>
  <c r="FL26" i="7"/>
  <c r="FN26" i="7" s="1"/>
  <c r="FQ26" i="7" s="1"/>
  <c r="FL42" i="7"/>
  <c r="FN42" i="7" s="1"/>
  <c r="FQ42" i="7" s="1"/>
  <c r="FL48" i="7"/>
  <c r="FN48" i="7" s="1"/>
  <c r="FQ48" i="7" s="1"/>
  <c r="FL72" i="7"/>
  <c r="FN72" i="7" s="1"/>
  <c r="FQ72" i="7" s="1"/>
  <c r="FL85" i="7"/>
  <c r="FN85" i="7" s="1"/>
  <c r="FQ85" i="7" s="1"/>
  <c r="FL103" i="7"/>
  <c r="FN103" i="7" s="1"/>
  <c r="FQ103" i="7" s="1"/>
  <c r="FL15" i="7"/>
  <c r="FN15" i="7" s="1"/>
  <c r="FQ15" i="7" s="1"/>
  <c r="FL22" i="7"/>
  <c r="FN22" i="7" s="1"/>
  <c r="FQ22" i="7" s="1"/>
  <c r="FL39" i="7"/>
  <c r="FN39" i="7" s="1"/>
  <c r="FQ39" i="7" s="1"/>
  <c r="FL67" i="7"/>
  <c r="FN67" i="7" s="1"/>
  <c r="FQ67" i="7" s="1"/>
  <c r="FL78" i="7"/>
  <c r="FN78" i="7" s="1"/>
  <c r="FQ78" i="7" s="1"/>
  <c r="FL90" i="7"/>
  <c r="FN90" i="7" s="1"/>
  <c r="FQ90" i="7" s="1"/>
  <c r="FL108" i="7"/>
  <c r="FN108" i="7" s="1"/>
  <c r="FQ108" i="7" s="1"/>
  <c r="FL32" i="7"/>
  <c r="FN32" i="7" s="1"/>
  <c r="FQ32" i="7" s="1"/>
  <c r="FL27" i="7"/>
  <c r="FN27" i="7" s="1"/>
  <c r="FQ27" i="7" s="1"/>
  <c r="FL56" i="7"/>
  <c r="FN56" i="7" s="1"/>
  <c r="FQ56" i="7" s="1"/>
  <c r="FL73" i="7"/>
  <c r="FN73" i="7" s="1"/>
  <c r="FQ73" i="7" s="1"/>
  <c r="FL86" i="7"/>
  <c r="FN86" i="7" s="1"/>
  <c r="FQ86" i="7" s="1"/>
  <c r="FL105" i="7"/>
  <c r="FN105" i="7" s="1"/>
  <c r="FQ105" i="7" s="1"/>
  <c r="FL40" i="7"/>
  <c r="FN40" i="7" s="1"/>
  <c r="FQ40" i="7" s="1"/>
  <c r="FL49" i="7"/>
  <c r="FN49" i="7" s="1"/>
  <c r="FQ49" i="7" s="1"/>
  <c r="FL64" i="7"/>
  <c r="FN64" i="7" s="1"/>
  <c r="FQ64" i="7" s="1"/>
  <c r="FL75" i="7"/>
  <c r="FN75" i="7" s="1"/>
  <c r="FQ75" i="7" s="1"/>
  <c r="FL99" i="7"/>
  <c r="FN99" i="7" s="1"/>
  <c r="FQ99" i="7" s="1"/>
  <c r="FL110" i="7"/>
  <c r="FN110" i="7" s="1"/>
  <c r="FQ110" i="7" s="1"/>
  <c r="FL18" i="7"/>
  <c r="FN18" i="7" s="1"/>
  <c r="FQ18" i="7" s="1"/>
  <c r="FL35" i="7"/>
  <c r="FN35" i="7" s="1"/>
  <c r="FQ35" i="7" s="1"/>
  <c r="FL63" i="7"/>
  <c r="FN63" i="7" s="1"/>
  <c r="FQ63" i="7" s="1"/>
  <c r="FL74" i="7"/>
  <c r="FN74" i="7" s="1"/>
  <c r="FQ74" i="7" s="1"/>
  <c r="FL93" i="7"/>
  <c r="FN93" i="7" s="1"/>
  <c r="FQ93" i="7" s="1"/>
  <c r="FL107" i="7"/>
  <c r="FN107" i="7" s="1"/>
  <c r="FQ107" i="7" s="1"/>
  <c r="FL20" i="7"/>
  <c r="FN20" i="7" s="1"/>
  <c r="FQ20" i="7" s="1"/>
  <c r="FL29" i="7"/>
  <c r="FN29" i="7" s="1"/>
  <c r="FQ29" i="7" s="1"/>
  <c r="FL46" i="7"/>
  <c r="FN46" i="7" s="1"/>
  <c r="FQ46" i="7" s="1"/>
  <c r="FL61" i="7"/>
  <c r="FN61" i="7" s="1"/>
  <c r="FQ61" i="7" s="1"/>
  <c r="FL83" i="7"/>
  <c r="FN83" i="7" s="1"/>
  <c r="FQ83" i="7" s="1"/>
  <c r="FL91" i="7"/>
  <c r="FN91" i="7" s="1"/>
  <c r="FQ91" i="7" s="1"/>
  <c r="FL111" i="7"/>
  <c r="FN111" i="7" s="1"/>
  <c r="FQ111" i="7" s="1"/>
  <c r="FL13" i="7"/>
  <c r="FN13" i="7" s="1"/>
  <c r="FQ13" i="7" s="1"/>
  <c r="FL19" i="7"/>
  <c r="FN19" i="7" s="1"/>
  <c r="FQ19" i="7" s="1"/>
  <c r="FL36" i="7"/>
  <c r="FN36" i="7" s="1"/>
  <c r="FQ36" i="7" s="1"/>
  <c r="FL43" i="7"/>
  <c r="FN43" i="7" s="1"/>
  <c r="FQ43" i="7" s="1"/>
  <c r="FL60" i="7"/>
  <c r="FN60" i="7" s="1"/>
  <c r="FQ60" i="7" s="1"/>
  <c r="FL71" i="7"/>
  <c r="FN71" i="7" s="1"/>
  <c r="FQ71" i="7" s="1"/>
  <c r="FL94" i="7"/>
  <c r="FN94" i="7" s="1"/>
  <c r="FQ94" i="7" s="1"/>
  <c r="FL109" i="7"/>
  <c r="FN109" i="7" s="1"/>
  <c r="FQ109" i="7" s="1"/>
  <c r="FL23" i="7"/>
  <c r="FN23" i="7" s="1"/>
  <c r="FQ23" i="7" s="1"/>
  <c r="FL37" i="7"/>
  <c r="FN37" i="7" s="1"/>
  <c r="FQ37" i="7" s="1"/>
  <c r="FL54" i="7"/>
  <c r="FN54" i="7" s="1"/>
  <c r="FQ54" i="7" s="1"/>
  <c r="FL58" i="7"/>
  <c r="FN58" i="7" s="1"/>
  <c r="FQ58" i="7" s="1"/>
  <c r="FL80" i="7"/>
  <c r="FN80" i="7" s="1"/>
  <c r="FQ80" i="7" s="1"/>
  <c r="FL100" i="7"/>
  <c r="FN100" i="7" s="1"/>
  <c r="FQ100" i="7" s="1"/>
  <c r="FL44" i="7"/>
  <c r="FN44" i="7" s="1"/>
  <c r="FQ44" i="7" s="1"/>
  <c r="FL53" i="7"/>
  <c r="FN53" i="7" s="1"/>
  <c r="FQ53" i="7" s="1"/>
  <c r="FL68" i="7"/>
  <c r="FN68" i="7" s="1"/>
  <c r="FQ68" i="7" s="1"/>
  <c r="FL79" i="7"/>
  <c r="FN79" i="7" s="1"/>
  <c r="FQ79" i="7" s="1"/>
  <c r="FL87" i="7"/>
  <c r="FN87" i="7" s="1"/>
  <c r="FQ87" i="7" s="1"/>
  <c r="FL112" i="7"/>
  <c r="FN112" i="7" s="1"/>
  <c r="FQ112" i="7" s="1"/>
  <c r="FL17" i="7"/>
  <c r="FN17" i="7" s="1"/>
  <c r="FQ17" i="7" s="1"/>
  <c r="FL30" i="7"/>
  <c r="FN30" i="7" s="1"/>
  <c r="FQ30" i="7" s="1"/>
  <c r="FL47" i="7"/>
  <c r="FN47" i="7" s="1"/>
  <c r="FQ47" i="7" s="1"/>
  <c r="FL66" i="7"/>
  <c r="FN66" i="7" s="1"/>
  <c r="FQ66" i="7" s="1"/>
  <c r="FL88" i="7"/>
  <c r="FN88" i="7" s="1"/>
  <c r="FQ88" i="7" s="1"/>
  <c r="FL97" i="7"/>
  <c r="FN97" i="7" s="1"/>
  <c r="FQ97" i="7" s="1"/>
  <c r="FL24" i="7"/>
  <c r="FN24" i="7" s="1"/>
  <c r="FQ24" i="7" s="1"/>
  <c r="FL33" i="7"/>
  <c r="FN33" i="7" s="1"/>
  <c r="FQ33" i="7" s="1"/>
  <c r="FL50" i="7"/>
  <c r="FN50" i="7" s="1"/>
  <c r="FQ50" i="7" s="1"/>
  <c r="FL65" i="7"/>
  <c r="FN65" i="7" s="1"/>
  <c r="FQ65" i="7" s="1"/>
  <c r="FL101" i="7"/>
  <c r="FN101" i="7" s="1"/>
  <c r="FQ101" i="7" s="1"/>
  <c r="FL95" i="7"/>
  <c r="FN95" i="7" s="1"/>
  <c r="FQ95" i="7" s="1"/>
  <c r="FL25" i="7"/>
  <c r="FN25" i="7" s="1"/>
  <c r="FQ25" i="7" s="1"/>
  <c r="FL38" i="7"/>
  <c r="FN38" i="7" s="1"/>
  <c r="FQ38" i="7" s="1"/>
  <c r="FL55" i="7"/>
  <c r="FN55" i="7" s="1"/>
  <c r="FQ55" i="7" s="1"/>
  <c r="FL70" i="7"/>
  <c r="FN70" i="7" s="1"/>
  <c r="FQ70" i="7" s="1"/>
  <c r="FL81" i="7"/>
  <c r="FN81" i="7" s="1"/>
  <c r="FQ81" i="7" s="1"/>
  <c r="FL102" i="7"/>
  <c r="FN102" i="7" s="1"/>
  <c r="FQ102" i="7" s="1"/>
  <c r="FL16" i="7"/>
  <c r="FN16" i="7" s="1"/>
  <c r="FQ16" i="7" s="1"/>
  <c r="FL41" i="7"/>
  <c r="FN41" i="7" s="1"/>
  <c r="FQ41" i="7" s="1"/>
  <c r="FL57" i="7"/>
  <c r="FN57" i="7" s="1"/>
  <c r="FQ57" i="7" s="1"/>
  <c r="FL62" i="7"/>
  <c r="FN62" i="7" s="1"/>
  <c r="FQ62" i="7" s="1"/>
  <c r="FL84" i="7"/>
  <c r="FN84" i="7" s="1"/>
  <c r="FQ84" i="7" s="1"/>
  <c r="FL96" i="7"/>
  <c r="FN96" i="7" s="1"/>
  <c r="FQ96" i="7" s="1"/>
  <c r="FL28" i="7"/>
  <c r="FN28" i="7" s="1"/>
  <c r="FQ28" i="7" s="1"/>
  <c r="FL45" i="7"/>
  <c r="FN45" i="7" s="1"/>
  <c r="FQ45" i="7" s="1"/>
  <c r="FL52" i="7"/>
  <c r="FN52" i="7" s="1"/>
  <c r="FQ52" i="7" s="1"/>
  <c r="FL76" i="7"/>
  <c r="FN76" i="7" s="1"/>
  <c r="FQ76" i="7" s="1"/>
  <c r="FL82" i="7"/>
  <c r="FN82" i="7" s="1"/>
  <c r="FQ82" i="7" s="1"/>
  <c r="FL104" i="7"/>
  <c r="FN104" i="7" s="1"/>
  <c r="FQ104" i="7" s="1"/>
  <c r="GK27" i="7"/>
  <c r="GM27" i="7" s="1"/>
  <c r="GP27" i="7" s="1"/>
  <c r="GK43" i="7"/>
  <c r="GM43" i="7" s="1"/>
  <c r="GP43" i="7" s="1"/>
  <c r="GK52" i="7"/>
  <c r="GM52" i="7" s="1"/>
  <c r="GP52" i="7" s="1"/>
  <c r="GK60" i="7"/>
  <c r="GM60" i="7" s="1"/>
  <c r="GP60" i="7" s="1"/>
  <c r="GK77" i="7"/>
  <c r="GM77" i="7" s="1"/>
  <c r="GP77" i="7" s="1"/>
  <c r="GK98" i="7"/>
  <c r="GM98" i="7" s="1"/>
  <c r="GP98" i="7" s="1"/>
  <c r="GK111" i="7"/>
  <c r="GM111" i="7" s="1"/>
  <c r="GP111" i="7" s="1"/>
  <c r="GK24" i="7"/>
  <c r="GM24" i="7" s="1"/>
  <c r="GP24" i="7" s="1"/>
  <c r="GK41" i="7"/>
  <c r="GM41" i="7" s="1"/>
  <c r="GP41" i="7" s="1"/>
  <c r="GK55" i="7"/>
  <c r="GM55" i="7" s="1"/>
  <c r="GP55" i="7" s="1"/>
  <c r="GK71" i="7"/>
  <c r="GM71" i="7" s="1"/>
  <c r="GP71" i="7" s="1"/>
  <c r="GK85" i="7"/>
  <c r="GM85" i="7" s="1"/>
  <c r="GP85" i="7" s="1"/>
  <c r="GK107" i="7"/>
  <c r="GM107" i="7" s="1"/>
  <c r="GP107" i="7" s="1"/>
  <c r="GK18" i="7"/>
  <c r="GM18" i="7" s="1"/>
  <c r="GP18" i="7" s="1"/>
  <c r="GK28" i="7"/>
  <c r="GM28" i="7" s="1"/>
  <c r="GP28" i="7" s="1"/>
  <c r="GK45" i="7"/>
  <c r="GM45" i="7" s="1"/>
  <c r="GP45" i="7" s="1"/>
  <c r="GK57" i="7"/>
  <c r="GM57" i="7" s="1"/>
  <c r="GP57" i="7" s="1"/>
  <c r="GK86" i="7"/>
  <c r="GM86" i="7" s="1"/>
  <c r="GP86" i="7" s="1"/>
  <c r="GK95" i="7"/>
  <c r="GM95" i="7" s="1"/>
  <c r="GP95" i="7" s="1"/>
  <c r="GK13" i="7"/>
  <c r="GM13" i="7" s="1"/>
  <c r="GP13" i="7" s="1"/>
  <c r="GK30" i="7"/>
  <c r="GM30" i="7" s="1"/>
  <c r="GP30" i="7" s="1"/>
  <c r="GK62" i="7"/>
  <c r="GM62" i="7" s="1"/>
  <c r="GP62" i="7" s="1"/>
  <c r="GK80" i="7"/>
  <c r="GM80" i="7" s="1"/>
  <c r="GP80" i="7" s="1"/>
  <c r="GK92" i="7"/>
  <c r="GM92" i="7" s="1"/>
  <c r="GP92" i="7" s="1"/>
  <c r="GK105" i="7"/>
  <c r="GM105" i="7" s="1"/>
  <c r="GP105" i="7" s="1"/>
  <c r="GK23" i="7"/>
  <c r="GM23" i="7" s="1"/>
  <c r="GP23" i="7" s="1"/>
  <c r="GK36" i="7"/>
  <c r="GM36" i="7" s="1"/>
  <c r="GP36" i="7" s="1"/>
  <c r="GK53" i="7"/>
  <c r="GM53" i="7" s="1"/>
  <c r="GP53" i="7" s="1"/>
  <c r="GK65" i="7"/>
  <c r="GM65" i="7" s="1"/>
  <c r="GP65" i="7" s="1"/>
  <c r="GK78" i="7"/>
  <c r="GM78" i="7" s="1"/>
  <c r="GP78" i="7" s="1"/>
  <c r="GK96" i="7"/>
  <c r="GM96" i="7" s="1"/>
  <c r="GP96" i="7" s="1"/>
  <c r="GK14" i="7"/>
  <c r="GM14" i="7" s="1"/>
  <c r="GP14" i="7" s="1"/>
  <c r="GK21" i="7"/>
  <c r="GM21" i="7" s="1"/>
  <c r="GP21" i="7" s="1"/>
  <c r="GK38" i="7"/>
  <c r="GM38" i="7" s="1"/>
  <c r="GP38" i="7" s="1"/>
  <c r="GK59" i="7"/>
  <c r="GM59" i="7" s="1"/>
  <c r="GP59" i="7" s="1"/>
  <c r="GK72" i="7"/>
  <c r="GM72" i="7" s="1"/>
  <c r="GP72" i="7" s="1"/>
  <c r="GK93" i="7"/>
  <c r="GM93" i="7" s="1"/>
  <c r="GP93" i="7" s="1"/>
  <c r="GK109" i="7"/>
  <c r="GM109" i="7" s="1"/>
  <c r="GP109" i="7" s="1"/>
  <c r="GK15" i="7"/>
  <c r="GM15" i="7" s="1"/>
  <c r="GP15" i="7" s="1"/>
  <c r="GK44" i="7"/>
  <c r="GM44" i="7" s="1"/>
  <c r="GP44" i="7" s="1"/>
  <c r="GK54" i="7"/>
  <c r="GM54" i="7" s="1"/>
  <c r="GP54" i="7" s="1"/>
  <c r="GK75" i="7"/>
  <c r="GM75" i="7" s="1"/>
  <c r="GP75" i="7" s="1"/>
  <c r="GK87" i="7"/>
  <c r="GM87" i="7" s="1"/>
  <c r="GP87" i="7" s="1"/>
  <c r="GK101" i="7"/>
  <c r="GM101" i="7" s="1"/>
  <c r="GP101" i="7" s="1"/>
  <c r="GK22" i="7"/>
  <c r="GM22" i="7" s="1"/>
  <c r="GP22" i="7" s="1"/>
  <c r="GK39" i="7"/>
  <c r="GM39" i="7" s="1"/>
  <c r="GP39" i="7" s="1"/>
  <c r="GK48" i="7"/>
  <c r="GM48" i="7" s="1"/>
  <c r="GP48" i="7" s="1"/>
  <c r="GK67" i="7"/>
  <c r="GM67" i="7" s="1"/>
  <c r="GP67" i="7" s="1"/>
  <c r="GK73" i="7"/>
  <c r="GM73" i="7" s="1"/>
  <c r="GP73" i="7" s="1"/>
  <c r="GK94" i="7"/>
  <c r="GM94" i="7" s="1"/>
  <c r="GP94" i="7" s="1"/>
  <c r="GK108" i="7"/>
  <c r="GM108" i="7" s="1"/>
  <c r="GP108" i="7" s="1"/>
  <c r="GK20" i="7"/>
  <c r="GM20" i="7" s="1"/>
  <c r="GP20" i="7" s="1"/>
  <c r="GK37" i="7"/>
  <c r="GM37" i="7" s="1"/>
  <c r="GP37" i="7" s="1"/>
  <c r="GK51" i="7"/>
  <c r="GM51" i="7" s="1"/>
  <c r="GP51" i="7" s="1"/>
  <c r="GK69" i="7"/>
  <c r="GM69" i="7" s="1"/>
  <c r="GP69" i="7" s="1"/>
  <c r="GK81" i="7"/>
  <c r="GM81" i="7" s="1"/>
  <c r="GP81" i="7" s="1"/>
  <c r="GK102" i="7"/>
  <c r="GM102" i="7" s="1"/>
  <c r="GP102" i="7" s="1"/>
  <c r="GK29" i="7"/>
  <c r="GM29" i="7" s="1"/>
  <c r="GP29" i="7" s="1"/>
  <c r="GK46" i="7"/>
  <c r="GM46" i="7" s="1"/>
  <c r="GP46" i="7" s="1"/>
  <c r="GK56" i="7"/>
  <c r="GM56" i="7" s="1"/>
  <c r="GP56" i="7" s="1"/>
  <c r="GK64" i="7"/>
  <c r="GM64" i="7" s="1"/>
  <c r="GP64" i="7" s="1"/>
  <c r="GK82" i="7"/>
  <c r="GM82" i="7" s="1"/>
  <c r="GP82" i="7" s="1"/>
  <c r="GK100" i="7"/>
  <c r="GM100" i="7" s="1"/>
  <c r="GP100" i="7" s="1"/>
  <c r="GK112" i="7"/>
  <c r="GM112" i="7" s="1"/>
  <c r="GP112" i="7" s="1"/>
  <c r="GK35" i="7"/>
  <c r="GM35" i="7" s="1"/>
  <c r="GP35" i="7" s="1"/>
  <c r="GK26" i="7"/>
  <c r="GM26" i="7" s="1"/>
  <c r="GP26" i="7" s="1"/>
  <c r="GK58" i="7"/>
  <c r="GM58" i="7" s="1"/>
  <c r="GP58" i="7" s="1"/>
  <c r="GK70" i="7"/>
  <c r="GM70" i="7" s="1"/>
  <c r="GP70" i="7" s="1"/>
  <c r="GK88" i="7"/>
  <c r="GM88" i="7" s="1"/>
  <c r="GP88" i="7" s="1"/>
  <c r="GK104" i="7"/>
  <c r="GM104" i="7" s="1"/>
  <c r="GP104" i="7" s="1"/>
  <c r="GK19" i="7"/>
  <c r="GM19" i="7" s="1"/>
  <c r="GP19" i="7" s="1"/>
  <c r="GK32" i="7"/>
  <c r="GM32" i="7" s="1"/>
  <c r="GP32" i="7" s="1"/>
  <c r="GK49" i="7"/>
  <c r="GM49" i="7" s="1"/>
  <c r="GP49" i="7" s="1"/>
  <c r="GK61" i="7"/>
  <c r="GM61" i="7" s="1"/>
  <c r="GP61" i="7" s="1"/>
  <c r="GK74" i="7"/>
  <c r="GM74" i="7" s="1"/>
  <c r="GP74" i="7" s="1"/>
  <c r="GK99" i="7"/>
  <c r="GM99" i="7" s="1"/>
  <c r="GP99" i="7" s="1"/>
  <c r="GK17" i="7"/>
  <c r="GM17" i="7" s="1"/>
  <c r="GP17" i="7" s="1"/>
  <c r="GK34" i="7"/>
  <c r="GM34" i="7" s="1"/>
  <c r="GP34" i="7" s="1"/>
  <c r="GK66" i="7"/>
  <c r="GM66" i="7" s="1"/>
  <c r="GP66" i="7" s="1"/>
  <c r="GK91" i="7"/>
  <c r="GM91" i="7" s="1"/>
  <c r="GP91" i="7" s="1"/>
  <c r="GK89" i="7"/>
  <c r="GM89" i="7" s="1"/>
  <c r="GP89" i="7" s="1"/>
  <c r="GK106" i="7"/>
  <c r="GM106" i="7" s="1"/>
  <c r="GP106" i="7" s="1"/>
  <c r="GK31" i="7"/>
  <c r="GM31" i="7" s="1"/>
  <c r="GP31" i="7" s="1"/>
  <c r="GK40" i="7"/>
  <c r="GM40" i="7" s="1"/>
  <c r="GP40" i="7" s="1"/>
  <c r="GK50" i="7"/>
  <c r="GM50" i="7" s="1"/>
  <c r="GP50" i="7" s="1"/>
  <c r="GK68" i="7"/>
  <c r="GM68" i="7" s="1"/>
  <c r="GP68" i="7" s="1"/>
  <c r="GK83" i="7"/>
  <c r="GM83" i="7" s="1"/>
  <c r="GP83" i="7" s="1"/>
  <c r="GK97" i="7"/>
  <c r="GM97" i="7" s="1"/>
  <c r="GP97" i="7" s="1"/>
  <c r="GK25" i="7"/>
  <c r="GM25" i="7" s="1"/>
  <c r="GP25" i="7" s="1"/>
  <c r="GK42" i="7"/>
  <c r="GM42" i="7" s="1"/>
  <c r="GP42" i="7" s="1"/>
  <c r="GK63" i="7"/>
  <c r="GM63" i="7" s="1"/>
  <c r="GP63" i="7" s="1"/>
  <c r="GK76" i="7"/>
  <c r="GM76" i="7" s="1"/>
  <c r="GP76" i="7" s="1"/>
  <c r="GK90" i="7"/>
  <c r="GM90" i="7" s="1"/>
  <c r="GP90" i="7" s="1"/>
  <c r="GK110" i="7"/>
  <c r="GM110" i="7" s="1"/>
  <c r="GP110" i="7" s="1"/>
  <c r="GK16" i="7"/>
  <c r="GM16" i="7" s="1"/>
  <c r="GP16" i="7" s="1"/>
  <c r="GK33" i="7"/>
  <c r="GM33" i="7" s="1"/>
  <c r="GP33" i="7" s="1"/>
  <c r="GK47" i="7"/>
  <c r="GM47" i="7" s="1"/>
  <c r="GP47" i="7" s="1"/>
  <c r="GK79" i="7"/>
  <c r="GM79" i="7" s="1"/>
  <c r="GP79" i="7" s="1"/>
  <c r="GK84" i="7"/>
  <c r="GM84" i="7" s="1"/>
  <c r="GP84" i="7" s="1"/>
  <c r="GK103" i="7"/>
  <c r="GM103" i="7" s="1"/>
  <c r="GP103" i="7" s="1"/>
  <c r="HJ26" i="7"/>
  <c r="HL26" i="7" s="1"/>
  <c r="HO26" i="7" s="1"/>
  <c r="HJ27" i="7"/>
  <c r="HL27" i="7" s="1"/>
  <c r="HO27" i="7" s="1"/>
  <c r="HJ48" i="7"/>
  <c r="HL48" i="7" s="1"/>
  <c r="HO48" i="7" s="1"/>
  <c r="HJ67" i="7"/>
  <c r="HL67" i="7" s="1"/>
  <c r="HO67" i="7" s="1"/>
  <c r="HJ90" i="7"/>
  <c r="HL90" i="7" s="1"/>
  <c r="HO90" i="7" s="1"/>
  <c r="HJ95" i="7"/>
  <c r="HL95" i="7" s="1"/>
  <c r="HO95" i="7" s="1"/>
  <c r="HJ23" i="7"/>
  <c r="HL23" i="7" s="1"/>
  <c r="HO23" i="7" s="1"/>
  <c r="HJ29" i="7"/>
  <c r="HL29" i="7" s="1"/>
  <c r="HO29" i="7" s="1"/>
  <c r="HJ61" i="7"/>
  <c r="HL61" i="7" s="1"/>
  <c r="HO61" i="7" s="1"/>
  <c r="HJ71" i="7"/>
  <c r="HL71" i="7" s="1"/>
  <c r="HO71" i="7" s="1"/>
  <c r="HJ91" i="7"/>
  <c r="HL91" i="7" s="1"/>
  <c r="HO91" i="7" s="1"/>
  <c r="HJ104" i="7"/>
  <c r="HL104" i="7" s="1"/>
  <c r="HO104" i="7" s="1"/>
  <c r="HJ21" i="7"/>
  <c r="HL21" i="7" s="1"/>
  <c r="HO21" i="7" s="1"/>
  <c r="HJ42" i="7"/>
  <c r="HL42" i="7" s="1"/>
  <c r="HO42" i="7" s="1"/>
  <c r="HJ51" i="7"/>
  <c r="HL51" i="7" s="1"/>
  <c r="HO51" i="7" s="1"/>
  <c r="HJ59" i="7"/>
  <c r="HL59" i="7" s="1"/>
  <c r="HO59" i="7" s="1"/>
  <c r="HJ81" i="7"/>
  <c r="HL81" i="7" s="1"/>
  <c r="HO81" i="7" s="1"/>
  <c r="HJ93" i="7"/>
  <c r="HL93" i="7" s="1"/>
  <c r="HO93" i="7" s="1"/>
  <c r="HJ111" i="7"/>
  <c r="HL111" i="7" s="1"/>
  <c r="HO111" i="7" s="1"/>
  <c r="HJ25" i="7"/>
  <c r="HL25" i="7" s="1"/>
  <c r="HO25" i="7" s="1"/>
  <c r="HJ45" i="7"/>
  <c r="HL45" i="7" s="1"/>
  <c r="HO45" i="7" s="1"/>
  <c r="HJ55" i="7"/>
  <c r="HL55" i="7" s="1"/>
  <c r="HO55" i="7" s="1"/>
  <c r="HJ63" i="7"/>
  <c r="HL63" i="7" s="1"/>
  <c r="HO63" i="7" s="1"/>
  <c r="HJ85" i="7"/>
  <c r="HL85" i="7" s="1"/>
  <c r="HO85" i="7" s="1"/>
  <c r="HJ98" i="7"/>
  <c r="HL98" i="7" s="1"/>
  <c r="HO98" i="7" s="1"/>
  <c r="HJ112" i="7"/>
  <c r="HL112" i="7" s="1"/>
  <c r="HO112" i="7" s="1"/>
  <c r="HJ41" i="7"/>
  <c r="HL41" i="7" s="1"/>
  <c r="HO41" i="7" s="1"/>
  <c r="HJ72" i="7"/>
  <c r="HL72" i="7" s="1"/>
  <c r="HO72" i="7" s="1"/>
  <c r="HJ109" i="7"/>
  <c r="HL109" i="7" s="1"/>
  <c r="HO109" i="7" s="1"/>
  <c r="HJ32" i="7"/>
  <c r="HL32" i="7" s="1"/>
  <c r="HO32" i="7" s="1"/>
  <c r="HJ83" i="7"/>
  <c r="HL83" i="7" s="1"/>
  <c r="HO83" i="7" s="1"/>
  <c r="HJ65" i="7"/>
  <c r="HL65" i="7" s="1"/>
  <c r="HO65" i="7" s="1"/>
  <c r="HJ105" i="7"/>
  <c r="HL105" i="7" s="1"/>
  <c r="HO105" i="7" s="1"/>
  <c r="HJ37" i="7"/>
  <c r="HL37" i="7" s="1"/>
  <c r="HO37" i="7" s="1"/>
  <c r="HJ88" i="7"/>
  <c r="HL88" i="7" s="1"/>
  <c r="HO88" i="7" s="1"/>
  <c r="HJ22" i="7"/>
  <c r="HL22" i="7" s="1"/>
  <c r="HO22" i="7" s="1"/>
  <c r="HJ43" i="7"/>
  <c r="HL43" i="7" s="1"/>
  <c r="HO43" i="7" s="1"/>
  <c r="HJ53" i="7"/>
  <c r="HL53" i="7" s="1"/>
  <c r="HO53" i="7" s="1"/>
  <c r="HJ74" i="7"/>
  <c r="HL74" i="7" s="1"/>
  <c r="HO74" i="7" s="1"/>
  <c r="HJ86" i="7"/>
  <c r="HL86" i="7" s="1"/>
  <c r="HO86" i="7" s="1"/>
  <c r="HJ101" i="7"/>
  <c r="HL101" i="7" s="1"/>
  <c r="HO101" i="7" s="1"/>
  <c r="HJ17" i="7"/>
  <c r="HL17" i="7" s="1"/>
  <c r="HO17" i="7" s="1"/>
  <c r="HJ38" i="7"/>
  <c r="HL38" i="7" s="1"/>
  <c r="HO38" i="7" s="1"/>
  <c r="HJ47" i="7"/>
  <c r="HL47" i="7" s="1"/>
  <c r="HO47" i="7" s="1"/>
  <c r="HJ66" i="7"/>
  <c r="HL66" i="7" s="1"/>
  <c r="HO66" i="7" s="1"/>
  <c r="HJ76" i="7"/>
  <c r="HL76" i="7" s="1"/>
  <c r="HO76" i="7" s="1"/>
  <c r="HJ89" i="7"/>
  <c r="HL89" i="7" s="1"/>
  <c r="HO89" i="7" s="1"/>
  <c r="HJ110" i="7"/>
  <c r="HL110" i="7" s="1"/>
  <c r="HO110" i="7" s="1"/>
  <c r="HJ14" i="7"/>
  <c r="HL14" i="7" s="1"/>
  <c r="HO14" i="7" s="1"/>
  <c r="HJ35" i="7"/>
  <c r="HL35" i="7" s="1"/>
  <c r="HO35" i="7" s="1"/>
  <c r="HJ56" i="7"/>
  <c r="HL56" i="7" s="1"/>
  <c r="HO56" i="7" s="1"/>
  <c r="HJ64" i="7"/>
  <c r="HL64" i="7" s="1"/>
  <c r="HO64" i="7" s="1"/>
  <c r="HJ77" i="7"/>
  <c r="HL77" i="7" s="1"/>
  <c r="HO77" i="7" s="1"/>
  <c r="HJ96" i="7"/>
  <c r="HL96" i="7" s="1"/>
  <c r="HO96" i="7" s="1"/>
  <c r="HJ18" i="7"/>
  <c r="HL18" i="7" s="1"/>
  <c r="HO18" i="7" s="1"/>
  <c r="HJ39" i="7"/>
  <c r="HL39" i="7" s="1"/>
  <c r="HO39" i="7" s="1"/>
  <c r="HJ49" i="7"/>
  <c r="HL49" i="7" s="1"/>
  <c r="HO49" i="7" s="1"/>
  <c r="HJ68" i="7"/>
  <c r="HL68" i="7" s="1"/>
  <c r="HO68" i="7" s="1"/>
  <c r="HJ82" i="7"/>
  <c r="HL82" i="7" s="1"/>
  <c r="HO82" i="7" s="1"/>
  <c r="HJ100" i="7"/>
  <c r="HL100" i="7" s="1"/>
  <c r="HO100" i="7" s="1"/>
  <c r="HJ24" i="7"/>
  <c r="HL24" i="7" s="1"/>
  <c r="HO24" i="7" s="1"/>
  <c r="HJ62" i="7"/>
  <c r="HL62" i="7" s="1"/>
  <c r="HO62" i="7" s="1"/>
  <c r="HJ92" i="7"/>
  <c r="HL92" i="7" s="1"/>
  <c r="HO92" i="7" s="1"/>
  <c r="HJ30" i="7"/>
  <c r="HL30" i="7" s="1"/>
  <c r="HO30" i="7" s="1"/>
  <c r="HJ46" i="7"/>
  <c r="HL46" i="7" s="1"/>
  <c r="HO46" i="7" s="1"/>
  <c r="HJ102" i="7"/>
  <c r="HL102" i="7" s="1"/>
  <c r="HO102" i="7" s="1"/>
  <c r="HJ33" i="7"/>
  <c r="HL33" i="7" s="1"/>
  <c r="HO33" i="7" s="1"/>
  <c r="HJ97" i="7"/>
  <c r="HL97" i="7" s="1"/>
  <c r="HO97" i="7" s="1"/>
  <c r="HJ58" i="7"/>
  <c r="HL58" i="7" s="1"/>
  <c r="HO58" i="7" s="1"/>
  <c r="HJ108" i="7"/>
  <c r="HL108" i="7" s="1"/>
  <c r="HO108" i="7" s="1"/>
  <c r="HJ19" i="7"/>
  <c r="HL19" i="7" s="1"/>
  <c r="HO19" i="7" s="1"/>
  <c r="HJ44" i="7"/>
  <c r="HL44" i="7" s="1"/>
  <c r="HO44" i="7" s="1"/>
  <c r="HJ57" i="7"/>
  <c r="HL57" i="7" s="1"/>
  <c r="HO57" i="7" s="1"/>
  <c r="HJ94" i="7"/>
  <c r="HL94" i="7" s="1"/>
  <c r="HO94" i="7" s="1"/>
  <c r="HJ87" i="7"/>
  <c r="HL87" i="7" s="1"/>
  <c r="HO87" i="7" s="1"/>
  <c r="HJ107" i="7"/>
  <c r="HL107" i="7" s="1"/>
  <c r="HO107" i="7" s="1"/>
  <c r="HJ28" i="7"/>
  <c r="HL28" i="7" s="1"/>
  <c r="HO28" i="7" s="1"/>
  <c r="HJ31" i="7"/>
  <c r="HL31" i="7" s="1"/>
  <c r="HO31" i="7" s="1"/>
  <c r="HJ52" i="7"/>
  <c r="HL52" i="7" s="1"/>
  <c r="HO52" i="7" s="1"/>
  <c r="HJ60" i="7"/>
  <c r="HL60" i="7" s="1"/>
  <c r="HO60" i="7" s="1"/>
  <c r="HJ73" i="7"/>
  <c r="HL73" i="7" s="1"/>
  <c r="HO73" i="7" s="1"/>
  <c r="HJ99" i="7"/>
  <c r="HL99" i="7" s="1"/>
  <c r="HO99" i="7" s="1"/>
  <c r="HJ34" i="7"/>
  <c r="HL34" i="7" s="1"/>
  <c r="HO34" i="7" s="1"/>
  <c r="HJ36" i="7"/>
  <c r="HL36" i="7" s="1"/>
  <c r="HO36" i="7" s="1"/>
  <c r="HJ50" i="7"/>
  <c r="HL50" i="7" s="1"/>
  <c r="HO50" i="7" s="1"/>
  <c r="HJ69" i="7"/>
  <c r="HL69" i="7" s="1"/>
  <c r="HO69" i="7" s="1"/>
  <c r="HJ80" i="7"/>
  <c r="HL80" i="7" s="1"/>
  <c r="HO80" i="7" s="1"/>
  <c r="HJ106" i="7"/>
  <c r="HL106" i="7" s="1"/>
  <c r="HO106" i="7" s="1"/>
  <c r="HJ15" i="7"/>
  <c r="HL15" i="7" s="1"/>
  <c r="HO15" i="7" s="1"/>
  <c r="HJ40" i="7"/>
  <c r="HL40" i="7" s="1"/>
  <c r="HO40" i="7" s="1"/>
  <c r="HJ54" i="7"/>
  <c r="HL54" i="7" s="1"/>
  <c r="HO54" i="7" s="1"/>
  <c r="HJ70" i="7"/>
  <c r="HL70" i="7" s="1"/>
  <c r="HO70" i="7" s="1"/>
  <c r="HJ84" i="7"/>
  <c r="HL84" i="7" s="1"/>
  <c r="HO84" i="7" s="1"/>
  <c r="HJ103" i="7"/>
  <c r="HL103" i="7" s="1"/>
  <c r="HO103" i="7" s="1"/>
  <c r="HJ13" i="7"/>
  <c r="HL13" i="7" s="1"/>
  <c r="HO13" i="7" s="1"/>
  <c r="HJ78" i="7"/>
  <c r="HL78" i="7" s="1"/>
  <c r="HO78" i="7" s="1"/>
  <c r="HJ16" i="7"/>
  <c r="HL16" i="7" s="1"/>
  <c r="HO16" i="7" s="1"/>
  <c r="HJ75" i="7"/>
  <c r="HL75" i="7" s="1"/>
  <c r="HO75" i="7" s="1"/>
  <c r="HJ20" i="7"/>
  <c r="HL20" i="7" s="1"/>
  <c r="HO20" i="7" s="1"/>
  <c r="HJ79" i="7"/>
  <c r="HL79" i="7" s="1"/>
  <c r="HO79" i="7" s="1"/>
  <c r="II20" i="7"/>
  <c r="IK20" i="7" s="1"/>
  <c r="IN20" i="7" s="1"/>
  <c r="II37" i="7"/>
  <c r="IK37" i="7" s="1"/>
  <c r="IN37" i="7" s="1"/>
  <c r="II46" i="7"/>
  <c r="IK46" i="7" s="1"/>
  <c r="IN46" i="7" s="1"/>
  <c r="II65" i="7"/>
  <c r="IK65" i="7" s="1"/>
  <c r="IN65" i="7" s="1"/>
  <c r="II79" i="7"/>
  <c r="IK79" i="7" s="1"/>
  <c r="IN79" i="7" s="1"/>
  <c r="II102" i="7"/>
  <c r="IK102" i="7" s="1"/>
  <c r="IN102" i="7" s="1"/>
  <c r="II109" i="7"/>
  <c r="IK109" i="7" s="1"/>
  <c r="IN109" i="7" s="1"/>
  <c r="II15" i="7"/>
  <c r="IK15" i="7" s="1"/>
  <c r="IN15" i="7" s="1"/>
  <c r="II36" i="7"/>
  <c r="IK36" i="7" s="1"/>
  <c r="IN36" i="7" s="1"/>
  <c r="II64" i="7"/>
  <c r="IK64" i="7" s="1"/>
  <c r="IN64" i="7" s="1"/>
  <c r="II74" i="7"/>
  <c r="IK74" i="7" s="1"/>
  <c r="IN74" i="7" s="1"/>
  <c r="II87" i="7"/>
  <c r="IK87" i="7" s="1"/>
  <c r="IN87" i="7" s="1"/>
  <c r="II107" i="7"/>
  <c r="IK107" i="7" s="1"/>
  <c r="IN107" i="7" s="1"/>
  <c r="II27" i="7"/>
  <c r="IK27" i="7" s="1"/>
  <c r="IN27" i="7" s="1"/>
  <c r="II43" i="7"/>
  <c r="IK43" i="7" s="1"/>
  <c r="IN43" i="7" s="1"/>
  <c r="II49" i="7"/>
  <c r="IK49" i="7" s="1"/>
  <c r="IN49" i="7" s="1"/>
  <c r="II68" i="7"/>
  <c r="IK68" i="7" s="1"/>
  <c r="IN68" i="7" s="1"/>
  <c r="II82" i="7"/>
  <c r="IK82" i="7" s="1"/>
  <c r="IN82" i="7" s="1"/>
  <c r="II105" i="7"/>
  <c r="IK105" i="7" s="1"/>
  <c r="IN105" i="7" s="1"/>
  <c r="II16" i="7"/>
  <c r="IK16" i="7" s="1"/>
  <c r="IN16" i="7" s="1"/>
  <c r="II23" i="7"/>
  <c r="IK23" i="7" s="1"/>
  <c r="IN23" i="7" s="1"/>
  <c r="II44" i="7"/>
  <c r="IK44" i="7" s="1"/>
  <c r="IN44" i="7" s="1"/>
  <c r="II61" i="7"/>
  <c r="IK61" i="7" s="1"/>
  <c r="IN61" i="7" s="1"/>
  <c r="II75" i="7"/>
  <c r="IK75" i="7" s="1"/>
  <c r="IN75" i="7" s="1"/>
  <c r="II91" i="7"/>
  <c r="IK91" i="7" s="1"/>
  <c r="IN91" i="7" s="1"/>
  <c r="II108" i="7"/>
  <c r="IK108" i="7" s="1"/>
  <c r="IN108" i="7" s="1"/>
  <c r="II32" i="7"/>
  <c r="IK32" i="7" s="1"/>
  <c r="IN32" i="7" s="1"/>
  <c r="II71" i="7"/>
  <c r="IK71" i="7" s="1"/>
  <c r="IN71" i="7" s="1"/>
  <c r="II103" i="7"/>
  <c r="IK103" i="7" s="1"/>
  <c r="IN103" i="7" s="1"/>
  <c r="II39" i="7"/>
  <c r="IK39" i="7" s="1"/>
  <c r="IN39" i="7" s="1"/>
  <c r="II77" i="7"/>
  <c r="IK77" i="7" s="1"/>
  <c r="IN77" i="7" s="1"/>
  <c r="II101" i="7"/>
  <c r="IK101" i="7" s="1"/>
  <c r="IN101" i="7" s="1"/>
  <c r="II42" i="7"/>
  <c r="IK42" i="7" s="1"/>
  <c r="IN42" i="7" s="1"/>
  <c r="II17" i="7"/>
  <c r="IK17" i="7" s="1"/>
  <c r="IN17" i="7" s="1"/>
  <c r="II34" i="7"/>
  <c r="IK34" i="7" s="1"/>
  <c r="IN34" i="7" s="1"/>
  <c r="II51" i="7"/>
  <c r="IK51" i="7" s="1"/>
  <c r="IN51" i="7" s="1"/>
  <c r="II59" i="7"/>
  <c r="IK59" i="7" s="1"/>
  <c r="IN59" i="7" s="1"/>
  <c r="II84" i="7"/>
  <c r="IK84" i="7" s="1"/>
  <c r="IN84" i="7" s="1"/>
  <c r="II97" i="7"/>
  <c r="IK97" i="7" s="1"/>
  <c r="IN97" i="7" s="1"/>
  <c r="II24" i="7"/>
  <c r="IK24" i="7" s="1"/>
  <c r="IN24" i="7" s="1"/>
  <c r="II41" i="7"/>
  <c r="IK41" i="7" s="1"/>
  <c r="IN41" i="7" s="1"/>
  <c r="II50" i="7"/>
  <c r="IK50" i="7" s="1"/>
  <c r="IN50" i="7" s="1"/>
  <c r="II58" i="7"/>
  <c r="IK58" i="7" s="1"/>
  <c r="IN58" i="7" s="1"/>
  <c r="II80" i="7"/>
  <c r="IK80" i="7" s="1"/>
  <c r="IN80" i="7" s="1"/>
  <c r="II88" i="7"/>
  <c r="IK88" i="7" s="1"/>
  <c r="IN88" i="7" s="1"/>
  <c r="II110" i="7"/>
  <c r="IK110" i="7" s="1"/>
  <c r="IN110" i="7" s="1"/>
  <c r="II19" i="7"/>
  <c r="IK19" i="7" s="1"/>
  <c r="IN19" i="7" s="1"/>
  <c r="II40" i="7"/>
  <c r="IK40" i="7" s="1"/>
  <c r="IN40" i="7" s="1"/>
  <c r="II57" i="7"/>
  <c r="IK57" i="7" s="1"/>
  <c r="IN57" i="7" s="1"/>
  <c r="II78" i="7"/>
  <c r="IK78" i="7" s="1"/>
  <c r="IN78" i="7" s="1"/>
  <c r="II90" i="7"/>
  <c r="IK90" i="7" s="1"/>
  <c r="IN90" i="7" s="1"/>
  <c r="II104" i="7"/>
  <c r="IK104" i="7" s="1"/>
  <c r="IN104" i="7" s="1"/>
  <c r="II30" i="7"/>
  <c r="IK30" i="7" s="1"/>
  <c r="IN30" i="7" s="1"/>
  <c r="II47" i="7"/>
  <c r="IK47" i="7" s="1"/>
  <c r="IN47" i="7" s="1"/>
  <c r="II66" i="7"/>
  <c r="IK66" i="7" s="1"/>
  <c r="IN66" i="7" s="1"/>
  <c r="II76" i="7"/>
  <c r="IK76" i="7" s="1"/>
  <c r="IN76" i="7" s="1"/>
  <c r="II95" i="7"/>
  <c r="IK95" i="7" s="1"/>
  <c r="IN95" i="7" s="1"/>
  <c r="II112" i="7"/>
  <c r="IK112" i="7" s="1"/>
  <c r="IN112" i="7" s="1"/>
  <c r="II18" i="7"/>
  <c r="IK18" i="7" s="1"/>
  <c r="IN18" i="7" s="1"/>
  <c r="II35" i="7"/>
  <c r="IK35" i="7" s="1"/>
  <c r="IN35" i="7" s="1"/>
  <c r="II56" i="7"/>
  <c r="IK56" i="7" s="1"/>
  <c r="IN56" i="7" s="1"/>
  <c r="II73" i="7"/>
  <c r="IK73" i="7" s="1"/>
  <c r="IN73" i="7" s="1"/>
  <c r="II93" i="7"/>
  <c r="IK93" i="7" s="1"/>
  <c r="IN93" i="7" s="1"/>
  <c r="II100" i="7"/>
  <c r="IK100" i="7" s="1"/>
  <c r="IN100" i="7" s="1"/>
  <c r="II21" i="7"/>
  <c r="IK21" i="7" s="1"/>
  <c r="IN21" i="7" s="1"/>
  <c r="II38" i="7"/>
  <c r="IK38" i="7" s="1"/>
  <c r="IN38" i="7" s="1"/>
  <c r="II55" i="7"/>
  <c r="IK55" i="7" s="1"/>
  <c r="IN55" i="7" s="1"/>
  <c r="II63" i="7"/>
  <c r="IK63" i="7" s="1"/>
  <c r="IN63" i="7" s="1"/>
  <c r="II81" i="7"/>
  <c r="IK81" i="7" s="1"/>
  <c r="IN81" i="7" s="1"/>
  <c r="II94" i="7"/>
  <c r="IK94" i="7" s="1"/>
  <c r="IN94" i="7" s="1"/>
  <c r="II26" i="7"/>
  <c r="IK26" i="7" s="1"/>
  <c r="IN26" i="7" s="1"/>
  <c r="II54" i="7"/>
  <c r="IK54" i="7" s="1"/>
  <c r="IN54" i="7" s="1"/>
  <c r="II62" i="7"/>
  <c r="IK62" i="7" s="1"/>
  <c r="IN62" i="7" s="1"/>
  <c r="II72" i="7"/>
  <c r="IK72" i="7" s="1"/>
  <c r="IN72" i="7" s="1"/>
  <c r="II92" i="7"/>
  <c r="IK92" i="7" s="1"/>
  <c r="IN92" i="7" s="1"/>
  <c r="II111" i="7"/>
  <c r="IK111" i="7" s="1"/>
  <c r="IN111" i="7" s="1"/>
  <c r="II14" i="7"/>
  <c r="IK14" i="7" s="1"/>
  <c r="IN14" i="7" s="1"/>
  <c r="II31" i="7"/>
  <c r="IK31" i="7" s="1"/>
  <c r="IN31" i="7" s="1"/>
  <c r="II52" i="7"/>
  <c r="IK52" i="7" s="1"/>
  <c r="IN52" i="7" s="1"/>
  <c r="II70" i="7"/>
  <c r="IK70" i="7" s="1"/>
  <c r="IN70" i="7" s="1"/>
  <c r="II89" i="7"/>
  <c r="IK89" i="7" s="1"/>
  <c r="IN89" i="7" s="1"/>
  <c r="II99" i="7"/>
  <c r="IK99" i="7" s="1"/>
  <c r="IN99" i="7" s="1"/>
  <c r="II33" i="7"/>
  <c r="IK33" i="7" s="1"/>
  <c r="IN33" i="7" s="1"/>
  <c r="II60" i="7"/>
  <c r="IK60" i="7" s="1"/>
  <c r="IN60" i="7" s="1"/>
  <c r="II83" i="7"/>
  <c r="IK83" i="7" s="1"/>
  <c r="IN83" i="7" s="1"/>
  <c r="II22" i="7"/>
  <c r="IK22" i="7" s="1"/>
  <c r="IN22" i="7" s="1"/>
  <c r="II45" i="7"/>
  <c r="IK45" i="7" s="1"/>
  <c r="IN45" i="7" s="1"/>
  <c r="II96" i="7"/>
  <c r="IK96" i="7" s="1"/>
  <c r="IN96" i="7" s="1"/>
  <c r="II25" i="7"/>
  <c r="IK25" i="7" s="1"/>
  <c r="IN25" i="7" s="1"/>
  <c r="II48" i="7"/>
  <c r="IK48" i="7" s="1"/>
  <c r="IN48" i="7" s="1"/>
  <c r="II67" i="7"/>
  <c r="IK67" i="7" s="1"/>
  <c r="IN67" i="7" s="1"/>
  <c r="II85" i="7"/>
  <c r="IK85" i="7" s="1"/>
  <c r="IN85" i="7" s="1"/>
  <c r="II29" i="7"/>
  <c r="IK29" i="7" s="1"/>
  <c r="IN29" i="7" s="1"/>
  <c r="II86" i="7"/>
  <c r="IK86" i="7" s="1"/>
  <c r="IN86" i="7" s="1"/>
  <c r="II98" i="7"/>
  <c r="IK98" i="7" s="1"/>
  <c r="IN98" i="7" s="1"/>
  <c r="II13" i="7"/>
  <c r="IK13" i="7" s="1"/>
  <c r="IN13" i="7" s="1"/>
  <c r="II28" i="7"/>
  <c r="IK28" i="7" s="1"/>
  <c r="IN28" i="7" s="1"/>
  <c r="II106" i="7"/>
  <c r="IK106" i="7" s="1"/>
  <c r="IN106" i="7" s="1"/>
  <c r="II53" i="7"/>
  <c r="IK53" i="7" s="1"/>
  <c r="IN53" i="7" s="1"/>
  <c r="II69" i="7"/>
  <c r="IK69" i="7" s="1"/>
  <c r="IN69" i="7" s="1"/>
  <c r="JH40" i="7"/>
  <c r="JJ40" i="7" s="1"/>
  <c r="JM40" i="7" s="1"/>
  <c r="JH49" i="7"/>
  <c r="JJ49" i="7" s="1"/>
  <c r="JM49" i="7" s="1"/>
  <c r="JH64" i="7"/>
  <c r="JJ64" i="7" s="1"/>
  <c r="JM64" i="7" s="1"/>
  <c r="JH71" i="7"/>
  <c r="JJ71" i="7" s="1"/>
  <c r="JM71" i="7" s="1"/>
  <c r="JH94" i="7"/>
  <c r="JJ94" i="7" s="1"/>
  <c r="JM94" i="7" s="1"/>
  <c r="JH112" i="7"/>
  <c r="JJ112" i="7" s="1"/>
  <c r="JM112" i="7" s="1"/>
  <c r="JH16" i="7"/>
  <c r="JJ16" i="7" s="1"/>
  <c r="JM16" i="7" s="1"/>
  <c r="JH41" i="7"/>
  <c r="JJ41" i="7" s="1"/>
  <c r="JM41" i="7" s="1"/>
  <c r="JH57" i="7"/>
  <c r="JJ57" i="7" s="1"/>
  <c r="JM57" i="7" s="1"/>
  <c r="JH62" i="7"/>
  <c r="JJ62" i="7" s="1"/>
  <c r="JM62" i="7" s="1"/>
  <c r="JH86" i="7"/>
  <c r="JJ86" i="7" s="1"/>
  <c r="JM86" i="7" s="1"/>
  <c r="JH97" i="7"/>
  <c r="JJ97" i="7" s="1"/>
  <c r="JM97" i="7" s="1"/>
  <c r="JH28" i="7"/>
  <c r="JJ28" i="7" s="1"/>
  <c r="JM28" i="7" s="1"/>
  <c r="JH45" i="7"/>
  <c r="JJ45" i="7" s="1"/>
  <c r="JM45" i="7" s="1"/>
  <c r="JH52" i="7"/>
  <c r="JJ52" i="7" s="1"/>
  <c r="JM52" i="7" s="1"/>
  <c r="JH76" i="7"/>
  <c r="JJ76" i="7" s="1"/>
  <c r="JM76" i="7" s="1"/>
  <c r="JH82" i="7"/>
  <c r="JJ82" i="7" s="1"/>
  <c r="JM82" i="7" s="1"/>
  <c r="JH100" i="7"/>
  <c r="JJ100" i="7" s="1"/>
  <c r="JM100" i="7" s="1"/>
  <c r="JH14" i="7"/>
  <c r="JJ14" i="7" s="1"/>
  <c r="JM14" i="7" s="1"/>
  <c r="JH27" i="7"/>
  <c r="JJ27" i="7" s="1"/>
  <c r="JM27" i="7" s="1"/>
  <c r="JH56" i="7"/>
  <c r="JJ56" i="7" s="1"/>
  <c r="JM56" i="7" s="1"/>
  <c r="JH83" i="7"/>
  <c r="JJ83" i="7" s="1"/>
  <c r="JM83" i="7" s="1"/>
  <c r="JH89" i="7"/>
  <c r="JJ89" i="7" s="1"/>
  <c r="JM89" i="7" s="1"/>
  <c r="JH105" i="7"/>
  <c r="JJ105" i="7" s="1"/>
  <c r="JM105" i="7" s="1"/>
  <c r="JH23" i="7"/>
  <c r="JJ23" i="7" s="1"/>
  <c r="JM23" i="7" s="1"/>
  <c r="JH37" i="7"/>
  <c r="JJ37" i="7" s="1"/>
  <c r="JM37" i="7" s="1"/>
  <c r="JH54" i="7"/>
  <c r="JJ54" i="7" s="1"/>
  <c r="JM54" i="7" s="1"/>
  <c r="JH58" i="7"/>
  <c r="JJ58" i="7" s="1"/>
  <c r="JM58" i="7" s="1"/>
  <c r="JH84" i="7"/>
  <c r="JJ84" i="7" s="1"/>
  <c r="JM84" i="7" s="1"/>
  <c r="JH104" i="7"/>
  <c r="JJ104" i="7" s="1"/>
  <c r="JM104" i="7" s="1"/>
  <c r="JH26" i="7"/>
  <c r="JJ26" i="7" s="1"/>
  <c r="JM26" i="7" s="1"/>
  <c r="JH42" i="7"/>
  <c r="JJ42" i="7" s="1"/>
  <c r="JM42" i="7" s="1"/>
  <c r="JH48" i="7"/>
  <c r="JJ48" i="7" s="1"/>
  <c r="JM48" i="7" s="1"/>
  <c r="JH72" i="7"/>
  <c r="JJ72" i="7" s="1"/>
  <c r="JM72" i="7" s="1"/>
  <c r="JH92" i="7"/>
  <c r="JJ92" i="7" s="1"/>
  <c r="JM92" i="7" s="1"/>
  <c r="JH99" i="7"/>
  <c r="JJ99" i="7" s="1"/>
  <c r="JM99" i="7" s="1"/>
  <c r="JH15" i="7"/>
  <c r="JJ15" i="7" s="1"/>
  <c r="JM15" i="7" s="1"/>
  <c r="JH32" i="7"/>
  <c r="JJ32" i="7" s="1"/>
  <c r="JM32" i="7" s="1"/>
  <c r="JH39" i="7"/>
  <c r="JJ39" i="7" s="1"/>
  <c r="JM39" i="7" s="1"/>
  <c r="JH67" i="7"/>
  <c r="JJ67" i="7" s="1"/>
  <c r="JM67" i="7" s="1"/>
  <c r="JH74" i="7"/>
  <c r="JJ74" i="7" s="1"/>
  <c r="JM74" i="7" s="1"/>
  <c r="JH87" i="7"/>
  <c r="JJ87" i="7" s="1"/>
  <c r="JM87" i="7" s="1"/>
  <c r="JH108" i="7"/>
  <c r="JJ108" i="7" s="1"/>
  <c r="JM108" i="7" s="1"/>
  <c r="JH19" i="7"/>
  <c r="JJ19" i="7" s="1"/>
  <c r="JM19" i="7" s="1"/>
  <c r="JH36" i="7"/>
  <c r="JJ36" i="7" s="1"/>
  <c r="JM36" i="7" s="1"/>
  <c r="JH43" i="7"/>
  <c r="JJ43" i="7" s="1"/>
  <c r="JM43" i="7" s="1"/>
  <c r="JH60" i="7"/>
  <c r="JJ60" i="7" s="1"/>
  <c r="JM60" i="7" s="1"/>
  <c r="JH78" i="7"/>
  <c r="JJ78" i="7" s="1"/>
  <c r="JM78" i="7" s="1"/>
  <c r="JH91" i="7"/>
  <c r="JJ91" i="7" s="1"/>
  <c r="JM91" i="7" s="1"/>
  <c r="JH109" i="7"/>
  <c r="JJ109" i="7" s="1"/>
  <c r="JM109" i="7" s="1"/>
  <c r="JH31" i="7"/>
  <c r="JJ31" i="7" s="1"/>
  <c r="JM31" i="7" s="1"/>
  <c r="JH59" i="7"/>
  <c r="JJ59" i="7" s="1"/>
  <c r="JM59" i="7" s="1"/>
  <c r="JH93" i="7"/>
  <c r="JJ93" i="7" s="1"/>
  <c r="JM93" i="7" s="1"/>
  <c r="JH44" i="7"/>
  <c r="JJ44" i="7" s="1"/>
  <c r="JM44" i="7" s="1"/>
  <c r="JH53" i="7"/>
  <c r="JJ53" i="7" s="1"/>
  <c r="JM53" i="7" s="1"/>
  <c r="JH75" i="7"/>
  <c r="JJ75" i="7" s="1"/>
  <c r="JM75" i="7" s="1"/>
  <c r="JH110" i="7"/>
  <c r="JJ110" i="7" s="1"/>
  <c r="JM110" i="7" s="1"/>
  <c r="JH25" i="7"/>
  <c r="JJ25" i="7" s="1"/>
  <c r="JM25" i="7" s="1"/>
  <c r="JH38" i="7"/>
  <c r="JJ38" i="7" s="1"/>
  <c r="JM38" i="7" s="1"/>
  <c r="JH55" i="7"/>
  <c r="JJ55" i="7" s="1"/>
  <c r="JM55" i="7" s="1"/>
  <c r="JH70" i="7"/>
  <c r="JJ70" i="7" s="1"/>
  <c r="JM70" i="7" s="1"/>
  <c r="JH88" i="7"/>
  <c r="JJ88" i="7" s="1"/>
  <c r="JM88" i="7" s="1"/>
  <c r="JH103" i="7"/>
  <c r="JJ103" i="7" s="1"/>
  <c r="JM103" i="7" s="1"/>
  <c r="JH22" i="7"/>
  <c r="JJ22" i="7" s="1"/>
  <c r="JM22" i="7" s="1"/>
  <c r="JH35" i="7"/>
  <c r="JJ35" i="7" s="1"/>
  <c r="JM35" i="7" s="1"/>
  <c r="JH63" i="7"/>
  <c r="JJ63" i="7" s="1"/>
  <c r="JM63" i="7" s="1"/>
  <c r="JH77" i="7"/>
  <c r="JJ77" i="7" s="1"/>
  <c r="JM77" i="7" s="1"/>
  <c r="JH90" i="7"/>
  <c r="JJ90" i="7" s="1"/>
  <c r="JM90" i="7" s="1"/>
  <c r="JH107" i="7"/>
  <c r="JJ107" i="7" s="1"/>
  <c r="JM107" i="7" s="1"/>
  <c r="JH20" i="7"/>
  <c r="JJ20" i="7" s="1"/>
  <c r="JM20" i="7" s="1"/>
  <c r="JH29" i="7"/>
  <c r="JJ29" i="7" s="1"/>
  <c r="JM29" i="7" s="1"/>
  <c r="JH46" i="7"/>
  <c r="JJ46" i="7" s="1"/>
  <c r="JM46" i="7" s="1"/>
  <c r="JH61" i="7"/>
  <c r="JJ61" i="7" s="1"/>
  <c r="JM61" i="7" s="1"/>
  <c r="JH79" i="7"/>
  <c r="JJ79" i="7" s="1"/>
  <c r="JM79" i="7" s="1"/>
  <c r="JH96" i="7"/>
  <c r="JJ96" i="7" s="1"/>
  <c r="JM96" i="7" s="1"/>
  <c r="JH111" i="7"/>
  <c r="JJ111" i="7" s="1"/>
  <c r="JM111" i="7" s="1"/>
  <c r="JH24" i="7"/>
  <c r="JJ24" i="7" s="1"/>
  <c r="JM24" i="7" s="1"/>
  <c r="JH33" i="7"/>
  <c r="JJ33" i="7" s="1"/>
  <c r="JM33" i="7" s="1"/>
  <c r="JH50" i="7"/>
  <c r="JJ50" i="7" s="1"/>
  <c r="JM50" i="7" s="1"/>
  <c r="JH65" i="7"/>
  <c r="JJ65" i="7" s="1"/>
  <c r="JM65" i="7" s="1"/>
  <c r="JH80" i="7"/>
  <c r="JJ80" i="7" s="1"/>
  <c r="JM80" i="7" s="1"/>
  <c r="JH101" i="7"/>
  <c r="JJ101" i="7" s="1"/>
  <c r="JM101" i="7" s="1"/>
  <c r="JH13" i="7"/>
  <c r="JJ13" i="7" s="1"/>
  <c r="JM13" i="7" s="1"/>
  <c r="JH18" i="7"/>
  <c r="JJ18" i="7" s="1"/>
  <c r="JM18" i="7" s="1"/>
  <c r="JH73" i="7"/>
  <c r="JJ73" i="7" s="1"/>
  <c r="JM73" i="7" s="1"/>
  <c r="JH106" i="7"/>
  <c r="JJ106" i="7" s="1"/>
  <c r="JM106" i="7" s="1"/>
  <c r="JH68" i="7"/>
  <c r="JJ68" i="7" s="1"/>
  <c r="JM68" i="7" s="1"/>
  <c r="JH95" i="7"/>
  <c r="JJ95" i="7" s="1"/>
  <c r="JM95" i="7" s="1"/>
  <c r="JH17" i="7"/>
  <c r="JJ17" i="7" s="1"/>
  <c r="JM17" i="7" s="1"/>
  <c r="JH30" i="7"/>
  <c r="JJ30" i="7" s="1"/>
  <c r="JM30" i="7" s="1"/>
  <c r="JH47" i="7"/>
  <c r="JJ47" i="7" s="1"/>
  <c r="JM47" i="7" s="1"/>
  <c r="JH66" i="7"/>
  <c r="JJ66" i="7" s="1"/>
  <c r="JM66" i="7" s="1"/>
  <c r="JH81" i="7"/>
  <c r="JJ81" i="7" s="1"/>
  <c r="JM81" i="7" s="1"/>
  <c r="JH98" i="7"/>
  <c r="JJ98" i="7" s="1"/>
  <c r="JM98" i="7" s="1"/>
  <c r="JH21" i="7"/>
  <c r="JJ21" i="7" s="1"/>
  <c r="JM21" i="7" s="1"/>
  <c r="JH34" i="7"/>
  <c r="JJ34" i="7" s="1"/>
  <c r="JM34" i="7" s="1"/>
  <c r="JH51" i="7"/>
  <c r="JJ51" i="7" s="1"/>
  <c r="JM51" i="7" s="1"/>
  <c r="JH69" i="7"/>
  <c r="JJ69" i="7" s="1"/>
  <c r="JM69" i="7" s="1"/>
  <c r="JH85" i="7"/>
  <c r="JJ85" i="7" s="1"/>
  <c r="JM85" i="7" s="1"/>
  <c r="JH102" i="7"/>
  <c r="JJ102" i="7" s="1"/>
  <c r="JM102" i="7" s="1"/>
  <c r="KG15" i="7"/>
  <c r="KI15" i="7" s="1"/>
  <c r="KL15" i="7" s="1"/>
  <c r="KG33" i="7"/>
  <c r="KI33" i="7" s="1"/>
  <c r="KL33" i="7" s="1"/>
  <c r="KG54" i="7"/>
  <c r="KI54" i="7" s="1"/>
  <c r="KL54" i="7" s="1"/>
  <c r="KG69" i="7"/>
  <c r="KI69" i="7" s="1"/>
  <c r="KL69" i="7" s="1"/>
  <c r="KG84" i="7"/>
  <c r="KI84" i="7" s="1"/>
  <c r="KL84" i="7" s="1"/>
  <c r="KG101" i="7"/>
  <c r="KI101" i="7" s="1"/>
  <c r="KL101" i="7" s="1"/>
  <c r="KG19" i="7"/>
  <c r="KI19" i="7" s="1"/>
  <c r="KL19" i="7" s="1"/>
  <c r="KG36" i="7"/>
  <c r="KI36" i="7" s="1"/>
  <c r="KL36" i="7" s="1"/>
  <c r="KG53" i="7"/>
  <c r="KI53" i="7" s="1"/>
  <c r="KL53" i="7" s="1"/>
  <c r="KG61" i="7"/>
  <c r="KI61" i="7" s="1"/>
  <c r="KL61" i="7" s="1"/>
  <c r="KG83" i="7"/>
  <c r="KI83" i="7" s="1"/>
  <c r="KL83" i="7" s="1"/>
  <c r="KG96" i="7"/>
  <c r="KI96" i="7" s="1"/>
  <c r="KL96" i="7" s="1"/>
  <c r="KG27" i="7"/>
  <c r="KI27" i="7" s="1"/>
  <c r="KL27" i="7" s="1"/>
  <c r="KG43" i="7"/>
  <c r="KI43" i="7" s="1"/>
  <c r="KL43" i="7" s="1"/>
  <c r="KG56" i="7"/>
  <c r="KI56" i="7" s="1"/>
  <c r="KL56" i="7" s="1"/>
  <c r="KG60" i="7"/>
  <c r="KI60" i="7" s="1"/>
  <c r="KL60" i="7" s="1"/>
  <c r="KG74" i="7"/>
  <c r="KI74" i="7" s="1"/>
  <c r="KL74" i="7" s="1"/>
  <c r="KG94" i="7"/>
  <c r="KI94" i="7" s="1"/>
  <c r="KL94" i="7" s="1"/>
  <c r="KG111" i="7"/>
  <c r="KI111" i="7" s="1"/>
  <c r="KL111" i="7" s="1"/>
  <c r="KG35" i="7"/>
  <c r="KI35" i="7" s="1"/>
  <c r="KL35" i="7" s="1"/>
  <c r="KG26" i="7"/>
  <c r="KI26" i="7" s="1"/>
  <c r="KL26" i="7" s="1"/>
  <c r="KG55" i="7"/>
  <c r="KI55" i="7" s="1"/>
  <c r="KL55" i="7" s="1"/>
  <c r="KG79" i="7"/>
  <c r="KI79" i="7" s="1"/>
  <c r="KL79" i="7" s="1"/>
  <c r="KG88" i="7"/>
  <c r="KI88" i="7" s="1"/>
  <c r="KL88" i="7" s="1"/>
  <c r="KG104" i="7"/>
  <c r="KI104" i="7" s="1"/>
  <c r="KL104" i="7" s="1"/>
  <c r="KG25" i="7"/>
  <c r="KI25" i="7" s="1"/>
  <c r="KL25" i="7" s="1"/>
  <c r="KG73" i="7"/>
  <c r="KI73" i="7" s="1"/>
  <c r="KL73" i="7" s="1"/>
  <c r="KG108" i="7"/>
  <c r="KI108" i="7" s="1"/>
  <c r="KL108" i="7" s="1"/>
  <c r="KG34" i="7"/>
  <c r="KI34" i="7" s="1"/>
  <c r="KL34" i="7" s="1"/>
  <c r="KG62" i="7"/>
  <c r="KI62" i="7" s="1"/>
  <c r="KL62" i="7" s="1"/>
  <c r="KG98" i="7"/>
  <c r="KI98" i="7" s="1"/>
  <c r="KL98" i="7" s="1"/>
  <c r="KG31" i="7"/>
  <c r="KI31" i="7" s="1"/>
  <c r="KL31" i="7" s="1"/>
  <c r="KG51" i="7"/>
  <c r="KI51" i="7" s="1"/>
  <c r="KL51" i="7" s="1"/>
  <c r="KG85" i="7"/>
  <c r="KI85" i="7" s="1"/>
  <c r="KL85" i="7" s="1"/>
  <c r="KG29" i="7"/>
  <c r="KI29" i="7" s="1"/>
  <c r="KL29" i="7" s="1"/>
  <c r="KG45" i="7"/>
  <c r="KI45" i="7" s="1"/>
  <c r="KL45" i="7" s="1"/>
  <c r="KG78" i="7"/>
  <c r="KI78" i="7" s="1"/>
  <c r="KL78" i="7" s="1"/>
  <c r="KG112" i="7"/>
  <c r="KI112" i="7" s="1"/>
  <c r="KL112" i="7" s="1"/>
  <c r="KG32" i="7"/>
  <c r="KI32" i="7" s="1"/>
  <c r="KL32" i="7" s="1"/>
  <c r="KG57" i="7"/>
  <c r="KI57" i="7" s="1"/>
  <c r="KL57" i="7" s="1"/>
  <c r="KG100" i="7"/>
  <c r="KI100" i="7" s="1"/>
  <c r="KL100" i="7" s="1"/>
  <c r="KG39" i="7"/>
  <c r="KI39" i="7" s="1"/>
  <c r="KL39" i="7" s="1"/>
  <c r="KG67" i="7"/>
  <c r="KI67" i="7" s="1"/>
  <c r="KL67" i="7" s="1"/>
  <c r="KG90" i="7"/>
  <c r="KI90" i="7" s="1"/>
  <c r="KL90" i="7" s="1"/>
  <c r="KG17" i="7"/>
  <c r="KI17" i="7" s="1"/>
  <c r="KL17" i="7" s="1"/>
  <c r="KG66" i="7"/>
  <c r="KI66" i="7" s="1"/>
  <c r="KL66" i="7" s="1"/>
  <c r="KG89" i="7"/>
  <c r="KI89" i="7" s="1"/>
  <c r="KL89" i="7" s="1"/>
  <c r="KG16" i="7"/>
  <c r="KI16" i="7" s="1"/>
  <c r="KL16" i="7" s="1"/>
  <c r="KG50" i="7"/>
  <c r="KI50" i="7" s="1"/>
  <c r="KL50" i="7" s="1"/>
  <c r="KG91" i="7"/>
  <c r="KI91" i="7" s="1"/>
  <c r="KL91" i="7" s="1"/>
  <c r="KG20" i="7"/>
  <c r="KI20" i="7" s="1"/>
  <c r="KL20" i="7" s="1"/>
  <c r="KG30" i="7"/>
  <c r="KI30" i="7" s="1"/>
  <c r="KL30" i="7" s="1"/>
  <c r="KG58" i="7"/>
  <c r="KI58" i="7" s="1"/>
  <c r="KL58" i="7" s="1"/>
  <c r="KG70" i="7"/>
  <c r="KI70" i="7" s="1"/>
  <c r="KL70" i="7" s="1"/>
  <c r="KG92" i="7"/>
  <c r="KI92" i="7" s="1"/>
  <c r="KL92" i="7" s="1"/>
  <c r="KG105" i="7"/>
  <c r="KI105" i="7" s="1"/>
  <c r="KL105" i="7" s="1"/>
  <c r="KG24" i="7"/>
  <c r="KI24" i="7" s="1"/>
  <c r="KL24" i="7" s="1"/>
  <c r="KG37" i="7"/>
  <c r="KI37" i="7" s="1"/>
  <c r="KL37" i="7" s="1"/>
  <c r="KG47" i="7"/>
  <c r="KI47" i="7" s="1"/>
  <c r="KL47" i="7" s="1"/>
  <c r="KG71" i="7"/>
  <c r="KI71" i="7" s="1"/>
  <c r="KL71" i="7" s="1"/>
  <c r="KG81" i="7"/>
  <c r="KI81" i="7" s="1"/>
  <c r="KL81" i="7" s="1"/>
  <c r="KG103" i="7"/>
  <c r="KI103" i="7" s="1"/>
  <c r="KL103" i="7" s="1"/>
  <c r="KG23" i="7"/>
  <c r="KI23" i="7" s="1"/>
  <c r="KL23" i="7" s="1"/>
  <c r="KG40" i="7"/>
  <c r="KI40" i="7" s="1"/>
  <c r="KL40" i="7" s="1"/>
  <c r="KG46" i="7"/>
  <c r="KI46" i="7" s="1"/>
  <c r="KL46" i="7" s="1"/>
  <c r="KG65" i="7"/>
  <c r="KI65" i="7" s="1"/>
  <c r="KL65" i="7" s="1"/>
  <c r="KG87" i="7"/>
  <c r="KI87" i="7" s="1"/>
  <c r="KL87" i="7" s="1"/>
  <c r="KG99" i="7"/>
  <c r="KI99" i="7" s="1"/>
  <c r="KL99" i="7" s="1"/>
  <c r="KG14" i="7"/>
  <c r="KI14" i="7" s="1"/>
  <c r="KL14" i="7" s="1"/>
  <c r="KG21" i="7"/>
  <c r="KI21" i="7" s="1"/>
  <c r="KL21" i="7" s="1"/>
  <c r="KG42" i="7"/>
  <c r="KI42" i="7" s="1"/>
  <c r="KL42" i="7" s="1"/>
  <c r="KG59" i="7"/>
  <c r="KI59" i="7" s="1"/>
  <c r="KL59" i="7" s="1"/>
  <c r="KG76" i="7"/>
  <c r="KI76" i="7" s="1"/>
  <c r="KL76" i="7" s="1"/>
  <c r="KG93" i="7"/>
  <c r="KI93" i="7" s="1"/>
  <c r="KL93" i="7" s="1"/>
  <c r="KG109" i="7"/>
  <c r="KI109" i="7" s="1"/>
  <c r="KL109" i="7" s="1"/>
  <c r="KG48" i="7"/>
  <c r="KI48" i="7" s="1"/>
  <c r="KL48" i="7" s="1"/>
  <c r="KG63" i="7"/>
  <c r="KI63" i="7" s="1"/>
  <c r="KL63" i="7" s="1"/>
  <c r="KG86" i="7"/>
  <c r="KI86" i="7" s="1"/>
  <c r="KL86" i="7" s="1"/>
  <c r="KG13" i="7"/>
  <c r="KI13" i="7" s="1"/>
  <c r="KL13" i="7" s="1"/>
  <c r="KG80" i="7"/>
  <c r="KI80" i="7" s="1"/>
  <c r="KL80" i="7" s="1"/>
  <c r="KG106" i="7"/>
  <c r="KI106" i="7" s="1"/>
  <c r="KL106" i="7" s="1"/>
  <c r="KG41" i="7"/>
  <c r="KI41" i="7" s="1"/>
  <c r="KL41" i="7" s="1"/>
  <c r="KG75" i="7"/>
  <c r="KI75" i="7" s="1"/>
  <c r="KL75" i="7" s="1"/>
  <c r="KG102" i="7"/>
  <c r="KI102" i="7" s="1"/>
  <c r="KL102" i="7" s="1"/>
  <c r="KG28" i="7"/>
  <c r="KI28" i="7" s="1"/>
  <c r="KL28" i="7" s="1"/>
  <c r="KG64" i="7"/>
  <c r="KI64" i="7" s="1"/>
  <c r="KL64" i="7" s="1"/>
  <c r="KG95" i="7"/>
  <c r="KI95" i="7" s="1"/>
  <c r="KL95" i="7" s="1"/>
  <c r="KG18" i="7"/>
  <c r="KI18" i="7" s="1"/>
  <c r="KL18" i="7" s="1"/>
  <c r="KG49" i="7"/>
  <c r="KI49" i="7" s="1"/>
  <c r="KL49" i="7" s="1"/>
  <c r="KG82" i="7"/>
  <c r="KI82" i="7" s="1"/>
  <c r="KL82" i="7" s="1"/>
  <c r="KG22" i="7"/>
  <c r="KI22" i="7" s="1"/>
  <c r="KL22" i="7" s="1"/>
  <c r="KG52" i="7"/>
  <c r="KI52" i="7" s="1"/>
  <c r="KL52" i="7" s="1"/>
  <c r="KG77" i="7"/>
  <c r="KI77" i="7" s="1"/>
  <c r="KL77" i="7" s="1"/>
  <c r="KG110" i="7"/>
  <c r="KI110" i="7" s="1"/>
  <c r="KL110" i="7" s="1"/>
  <c r="KG38" i="7"/>
  <c r="KI38" i="7" s="1"/>
  <c r="KL38" i="7" s="1"/>
  <c r="KG72" i="7"/>
  <c r="KI72" i="7" s="1"/>
  <c r="KL72" i="7" s="1"/>
  <c r="KG107" i="7"/>
  <c r="KI107" i="7" s="1"/>
  <c r="KL107" i="7" s="1"/>
  <c r="KG44" i="7"/>
  <c r="KI44" i="7" s="1"/>
  <c r="KL44" i="7" s="1"/>
  <c r="KG68" i="7"/>
  <c r="KI68" i="7" s="1"/>
  <c r="KL68" i="7" s="1"/>
  <c r="KG97" i="7"/>
  <c r="KI97" i="7" s="1"/>
  <c r="KL97" i="7" s="1"/>
  <c r="DP10" i="2"/>
  <c r="R104" i="8"/>
  <c r="T104" i="8" s="1"/>
  <c r="W104" i="8" s="1"/>
  <c r="R94" i="8"/>
  <c r="T94" i="8" s="1"/>
  <c r="W94" i="8" s="1"/>
  <c r="R85" i="8"/>
  <c r="T85" i="8" s="1"/>
  <c r="W85" i="8" s="1"/>
  <c r="R80" i="8"/>
  <c r="T80" i="8" s="1"/>
  <c r="W80" i="8" s="1"/>
  <c r="R71" i="8"/>
  <c r="T71" i="8" s="1"/>
  <c r="W71" i="8" s="1"/>
  <c r="R63" i="8"/>
  <c r="T63" i="8" s="1"/>
  <c r="W63" i="8" s="1"/>
  <c r="R56" i="8"/>
  <c r="T56" i="8" s="1"/>
  <c r="W56" i="8" s="1"/>
  <c r="R50" i="8"/>
  <c r="T50" i="8" s="1"/>
  <c r="W50" i="8" s="1"/>
  <c r="R37" i="8"/>
  <c r="T37" i="8" s="1"/>
  <c r="W37" i="8" s="1"/>
  <c r="R25" i="8"/>
  <c r="T25" i="8" s="1"/>
  <c r="W25" i="8" s="1"/>
  <c r="R17" i="8"/>
  <c r="T17" i="8" s="1"/>
  <c r="W17" i="8" s="1"/>
  <c r="R13" i="8"/>
  <c r="T13" i="8" s="1"/>
  <c r="W13" i="8" s="1"/>
  <c r="R109" i="8"/>
  <c r="T109" i="8" s="1"/>
  <c r="W109" i="8" s="1"/>
  <c r="R89" i="8"/>
  <c r="T89" i="8" s="1"/>
  <c r="W89" i="8" s="1"/>
  <c r="R61" i="8"/>
  <c r="T61" i="8" s="1"/>
  <c r="W61" i="8" s="1"/>
  <c r="R53" i="8"/>
  <c r="T53" i="8" s="1"/>
  <c r="W53" i="8" s="1"/>
  <c r="R33" i="8"/>
  <c r="T33" i="8" s="1"/>
  <c r="W33" i="8" s="1"/>
  <c r="R21" i="8"/>
  <c r="T21" i="8" s="1"/>
  <c r="W21" i="8" s="1"/>
  <c r="R105" i="8"/>
  <c r="T105" i="8" s="1"/>
  <c r="W105" i="8" s="1"/>
  <c r="R99" i="8"/>
  <c r="T99" i="8" s="1"/>
  <c r="W99" i="8" s="1"/>
  <c r="R90" i="8"/>
  <c r="T90" i="8" s="1"/>
  <c r="W90" i="8" s="1"/>
  <c r="R86" i="8"/>
  <c r="T86" i="8" s="1"/>
  <c r="W86" i="8" s="1"/>
  <c r="R76" i="8"/>
  <c r="T76" i="8" s="1"/>
  <c r="W76" i="8" s="1"/>
  <c r="R67" i="8"/>
  <c r="T67" i="8" s="1"/>
  <c r="W67" i="8" s="1"/>
  <c r="R59" i="8"/>
  <c r="T59" i="8" s="1"/>
  <c r="W59" i="8" s="1"/>
  <c r="R49" i="8"/>
  <c r="T49" i="8" s="1"/>
  <c r="W49" i="8" s="1"/>
  <c r="R65" i="8"/>
  <c r="T65" i="8" s="1"/>
  <c r="W65" i="8" s="1"/>
  <c r="R54" i="8"/>
  <c r="T54" i="8" s="1"/>
  <c r="W54" i="8" s="1"/>
  <c r="R45" i="8"/>
  <c r="T45" i="8" s="1"/>
  <c r="W45" i="8" s="1"/>
  <c r="R29" i="8"/>
  <c r="T29" i="8" s="1"/>
  <c r="W29" i="8" s="1"/>
  <c r="R28" i="8"/>
  <c r="T28" i="8" s="1"/>
  <c r="W28" i="8" s="1"/>
  <c r="R81" i="8"/>
  <c r="T81" i="8" s="1"/>
  <c r="W81" i="8" s="1"/>
  <c r="R57" i="8"/>
  <c r="T57" i="8" s="1"/>
  <c r="W57" i="8" s="1"/>
  <c r="R41" i="8"/>
  <c r="T41" i="8" s="1"/>
  <c r="W41" i="8" s="1"/>
  <c r="R93" i="8"/>
  <c r="T93" i="8" s="1"/>
  <c r="W93" i="8" s="1"/>
  <c r="R111" i="8"/>
  <c r="T111" i="8" s="1"/>
  <c r="W111" i="8" s="1"/>
  <c r="R70" i="8"/>
  <c r="T70" i="8" s="1"/>
  <c r="W70" i="8" s="1"/>
  <c r="R95" i="8"/>
  <c r="T95" i="8" s="1"/>
  <c r="W95" i="8" s="1"/>
  <c r="R47" i="8"/>
  <c r="T47" i="8" s="1"/>
  <c r="W47" i="8" s="1"/>
  <c r="R15" i="8"/>
  <c r="T15" i="8" s="1"/>
  <c r="W15" i="8" s="1"/>
  <c r="R20" i="8"/>
  <c r="T20" i="8" s="1"/>
  <c r="W20" i="8" s="1"/>
  <c r="R72" i="8"/>
  <c r="T72" i="8" s="1"/>
  <c r="W72" i="8" s="1"/>
  <c r="R82" i="8"/>
  <c r="T82" i="8" s="1"/>
  <c r="W82" i="8" s="1"/>
  <c r="R98" i="8"/>
  <c r="T98" i="8" s="1"/>
  <c r="W98" i="8" s="1"/>
  <c r="R58" i="8"/>
  <c r="T58" i="8" s="1"/>
  <c r="W58" i="8" s="1"/>
  <c r="R27" i="8"/>
  <c r="T27" i="8" s="1"/>
  <c r="W27" i="8" s="1"/>
  <c r="R46" i="8"/>
  <c r="T46" i="8" s="1"/>
  <c r="W46" i="8" s="1"/>
  <c r="R60" i="8"/>
  <c r="T60" i="8" s="1"/>
  <c r="W60" i="8" s="1"/>
  <c r="R91" i="8"/>
  <c r="T91" i="8" s="1"/>
  <c r="W91" i="8" s="1"/>
  <c r="R102" i="8"/>
  <c r="T102" i="8" s="1"/>
  <c r="W102" i="8" s="1"/>
  <c r="AQ20" i="8"/>
  <c r="AS20" i="8" s="1"/>
  <c r="AV20" i="8" s="1"/>
  <c r="R39" i="8"/>
  <c r="T39" i="8" s="1"/>
  <c r="W39" i="8" s="1"/>
  <c r="AQ13" i="8"/>
  <c r="AS13" i="8" s="1"/>
  <c r="AV13" i="8" s="1"/>
  <c r="R51" i="8"/>
  <c r="T51" i="8" s="1"/>
  <c r="W51" i="8" s="1"/>
  <c r="R101" i="8"/>
  <c r="T101" i="8" s="1"/>
  <c r="W101" i="8" s="1"/>
  <c r="R14" i="8"/>
  <c r="T14" i="8" s="1"/>
  <c r="W14" i="8" s="1"/>
  <c r="R96" i="8"/>
  <c r="T96" i="8" s="1"/>
  <c r="W96" i="8" s="1"/>
  <c r="R48" i="8"/>
  <c r="T48" i="8" s="1"/>
  <c r="W48" i="8" s="1"/>
  <c r="R16" i="8"/>
  <c r="T16" i="8" s="1"/>
  <c r="W16" i="8" s="1"/>
  <c r="R31" i="8"/>
  <c r="T31" i="8" s="1"/>
  <c r="W31" i="8" s="1"/>
  <c r="R64" i="8"/>
  <c r="T64" i="8" s="1"/>
  <c r="W64" i="8" s="1"/>
  <c r="R83" i="8"/>
  <c r="T83" i="8" s="1"/>
  <c r="W83" i="8" s="1"/>
  <c r="R100" i="8"/>
  <c r="T100" i="8" s="1"/>
  <c r="W100" i="8" s="1"/>
  <c r="R112" i="8"/>
  <c r="T112" i="8" s="1"/>
  <c r="W112" i="8" s="1"/>
  <c r="R38" i="8"/>
  <c r="T38" i="8" s="1"/>
  <c r="W38" i="8" s="1"/>
  <c r="R87" i="8"/>
  <c r="T87" i="8" s="1"/>
  <c r="W87" i="8" s="1"/>
  <c r="R23" i="8"/>
  <c r="T23" i="8" s="1"/>
  <c r="W23" i="8" s="1"/>
  <c r="R32" i="8"/>
  <c r="T32" i="8" s="1"/>
  <c r="W32" i="8" s="1"/>
  <c r="R92" i="8"/>
  <c r="T92" i="8" s="1"/>
  <c r="W92" i="8" s="1"/>
  <c r="R106" i="8"/>
  <c r="T106" i="8" s="1"/>
  <c r="W106" i="8" s="1"/>
  <c r="AQ16" i="8"/>
  <c r="AS16" i="8" s="1"/>
  <c r="AV16" i="8" s="1"/>
  <c r="R35" i="8"/>
  <c r="T35" i="8" s="1"/>
  <c r="W35" i="8" s="1"/>
  <c r="R44" i="8"/>
  <c r="T44" i="8" s="1"/>
  <c r="W44" i="8" s="1"/>
  <c r="R62" i="8"/>
  <c r="T62" i="8" s="1"/>
  <c r="W62" i="8" s="1"/>
  <c r="R18" i="8"/>
  <c r="T18" i="8" s="1"/>
  <c r="W18" i="8" s="1"/>
  <c r="R52" i="8"/>
  <c r="T52" i="8" s="1"/>
  <c r="W52" i="8" s="1"/>
  <c r="R103" i="8"/>
  <c r="T103" i="8" s="1"/>
  <c r="W103" i="8" s="1"/>
  <c r="R36" i="8"/>
  <c r="T36" i="8" s="1"/>
  <c r="W36" i="8" s="1"/>
  <c r="R77" i="8"/>
  <c r="T77" i="8" s="1"/>
  <c r="W77" i="8" s="1"/>
  <c r="R34" i="8"/>
  <c r="T34" i="8" s="1"/>
  <c r="W34" i="8" s="1"/>
  <c r="R69" i="8"/>
  <c r="T69" i="8" s="1"/>
  <c r="W69" i="8" s="1"/>
  <c r="R84" i="8"/>
  <c r="T84" i="8" s="1"/>
  <c r="W84" i="8" s="1"/>
  <c r="R43" i="8"/>
  <c r="T43" i="8" s="1"/>
  <c r="W43" i="8" s="1"/>
  <c r="R66" i="8"/>
  <c r="T66" i="8" s="1"/>
  <c r="W66" i="8" s="1"/>
  <c r="R24" i="8"/>
  <c r="T24" i="8" s="1"/>
  <c r="W24" i="8" s="1"/>
  <c r="R68" i="8"/>
  <c r="T68" i="8" s="1"/>
  <c r="W68" i="8" s="1"/>
  <c r="R97" i="8"/>
  <c r="T97" i="8" s="1"/>
  <c r="W97" i="8" s="1"/>
  <c r="R110" i="8"/>
  <c r="T110" i="8" s="1"/>
  <c r="W110" i="8" s="1"/>
  <c r="R19" i="8"/>
  <c r="T19" i="8" s="1"/>
  <c r="W19" i="8" s="1"/>
  <c r="R79" i="8"/>
  <c r="T79" i="8" s="1"/>
  <c r="W79" i="8" s="1"/>
  <c r="R73" i="8"/>
  <c r="T73" i="8" s="1"/>
  <c r="W73" i="8" s="1"/>
  <c r="R108" i="8"/>
  <c r="T108" i="8" s="1"/>
  <c r="W108" i="8" s="1"/>
  <c r="R40" i="8"/>
  <c r="T40" i="8" s="1"/>
  <c r="W40" i="8" s="1"/>
  <c r="R88" i="8"/>
  <c r="T88" i="8" s="1"/>
  <c r="W88" i="8" s="1"/>
  <c r="R22" i="8"/>
  <c r="T22" i="8" s="1"/>
  <c r="W22" i="8" s="1"/>
  <c r="R26" i="8"/>
  <c r="T26" i="8" s="1"/>
  <c r="W26" i="8" s="1"/>
  <c r="R74" i="8"/>
  <c r="T74" i="8" s="1"/>
  <c r="W74" i="8" s="1"/>
  <c r="R30" i="8"/>
  <c r="T30" i="8" s="1"/>
  <c r="W30" i="8" s="1"/>
  <c r="R55" i="8"/>
  <c r="T55" i="8" s="1"/>
  <c r="W55" i="8" s="1"/>
  <c r="R42" i="8"/>
  <c r="T42" i="8" s="1"/>
  <c r="W42" i="8" s="1"/>
  <c r="AQ17" i="8"/>
  <c r="AS17" i="8" s="1"/>
  <c r="AV17" i="8" s="1"/>
  <c r="R107" i="8"/>
  <c r="T107" i="8" s="1"/>
  <c r="W107" i="8" s="1"/>
  <c r="R75" i="8"/>
  <c r="T75" i="8" s="1"/>
  <c r="W75" i="8" s="1"/>
  <c r="R78" i="8"/>
  <c r="T78" i="8" s="1"/>
  <c r="W78" i="8" s="1"/>
  <c r="BP29" i="8"/>
  <c r="BR29" i="8" s="1"/>
  <c r="BU29" i="8" s="1"/>
  <c r="BP21" i="8"/>
  <c r="BR21" i="8" s="1"/>
  <c r="BU21" i="8" s="1"/>
  <c r="AQ38" i="8"/>
  <c r="AS38" i="8" s="1"/>
  <c r="AV38" i="8" s="1"/>
  <c r="AQ100" i="8"/>
  <c r="AS100" i="8" s="1"/>
  <c r="AV100" i="8" s="1"/>
  <c r="BP51" i="8"/>
  <c r="BR51" i="8" s="1"/>
  <c r="BU51" i="8" s="1"/>
  <c r="AQ56" i="8"/>
  <c r="AS56" i="8" s="1"/>
  <c r="AV56" i="8" s="1"/>
  <c r="AQ63" i="8"/>
  <c r="AS63" i="8" s="1"/>
  <c r="AV63" i="8" s="1"/>
  <c r="AQ21" i="8"/>
  <c r="AS21" i="8" s="1"/>
  <c r="AV21" i="8" s="1"/>
  <c r="BP30" i="8"/>
  <c r="BR30" i="8" s="1"/>
  <c r="BU30" i="8" s="1"/>
  <c r="AQ15" i="8"/>
  <c r="AS15" i="8" s="1"/>
  <c r="AV15" i="8" s="1"/>
  <c r="AQ73" i="8"/>
  <c r="AS73" i="8" s="1"/>
  <c r="AV73" i="8" s="1"/>
  <c r="AQ109" i="8"/>
  <c r="AS109" i="8" s="1"/>
  <c r="AV109" i="8" s="1"/>
  <c r="AQ22" i="8"/>
  <c r="AS22" i="8" s="1"/>
  <c r="AV22" i="8" s="1"/>
  <c r="AQ99" i="8"/>
  <c r="AS99" i="8" s="1"/>
  <c r="AV99" i="8" s="1"/>
  <c r="AQ25" i="8"/>
  <c r="AS25" i="8" s="1"/>
  <c r="AV25" i="8" s="1"/>
  <c r="AQ40" i="8"/>
  <c r="AS40" i="8" s="1"/>
  <c r="AV40" i="8" s="1"/>
  <c r="AQ47" i="8"/>
  <c r="AS47" i="8" s="1"/>
  <c r="AV47" i="8" s="1"/>
  <c r="AQ59" i="8"/>
  <c r="AS59" i="8" s="1"/>
  <c r="AV59" i="8" s="1"/>
  <c r="AQ108" i="8"/>
  <c r="AS108" i="8" s="1"/>
  <c r="AV108" i="8" s="1"/>
  <c r="AQ54" i="8"/>
  <c r="AS54" i="8" s="1"/>
  <c r="AV54" i="8" s="1"/>
  <c r="AQ90" i="8"/>
  <c r="AS90" i="8" s="1"/>
  <c r="AV90" i="8" s="1"/>
  <c r="AQ55" i="8"/>
  <c r="AS55" i="8" s="1"/>
  <c r="AV55" i="8" s="1"/>
  <c r="AQ96" i="8"/>
  <c r="AS96" i="8" s="1"/>
  <c r="AV96" i="8" s="1"/>
  <c r="AQ70" i="8"/>
  <c r="AS70" i="8" s="1"/>
  <c r="AV70" i="8" s="1"/>
  <c r="AQ78" i="8"/>
  <c r="AS78" i="8" s="1"/>
  <c r="AV78" i="8" s="1"/>
  <c r="AQ107" i="8"/>
  <c r="AS107" i="8" s="1"/>
  <c r="AV107" i="8" s="1"/>
  <c r="BP26" i="8"/>
  <c r="BR26" i="8" s="1"/>
  <c r="BU26" i="8" s="1"/>
  <c r="AQ44" i="8"/>
  <c r="AS44" i="8" s="1"/>
  <c r="AV44" i="8" s="1"/>
  <c r="AQ83" i="8"/>
  <c r="AS83" i="8" s="1"/>
  <c r="AV83" i="8" s="1"/>
  <c r="BP17" i="8"/>
  <c r="BR17" i="8" s="1"/>
  <c r="BU17" i="8" s="1"/>
  <c r="AQ52" i="8"/>
  <c r="AS52" i="8" s="1"/>
  <c r="AV52" i="8" s="1"/>
  <c r="AQ101" i="8"/>
  <c r="AS101" i="8" s="1"/>
  <c r="AV101" i="8" s="1"/>
  <c r="AQ50" i="8"/>
  <c r="AS50" i="8" s="1"/>
  <c r="AV50" i="8" s="1"/>
  <c r="BP43" i="8"/>
  <c r="BR43" i="8" s="1"/>
  <c r="BU43" i="8" s="1"/>
  <c r="BP57" i="8"/>
  <c r="BR57" i="8" s="1"/>
  <c r="BU57" i="8" s="1"/>
  <c r="BP79" i="8"/>
  <c r="BR79" i="8" s="1"/>
  <c r="BU79" i="8" s="1"/>
  <c r="BP93" i="8"/>
  <c r="BR93" i="8" s="1"/>
  <c r="BU93" i="8" s="1"/>
  <c r="BP112" i="8"/>
  <c r="BR112" i="8" s="1"/>
  <c r="BU112" i="8" s="1"/>
  <c r="BP55" i="8"/>
  <c r="BR55" i="8" s="1"/>
  <c r="BU55" i="8" s="1"/>
  <c r="BP61" i="8"/>
  <c r="BR61" i="8" s="1"/>
  <c r="BU61" i="8" s="1"/>
  <c r="BP87" i="8"/>
  <c r="BR87" i="8" s="1"/>
  <c r="BU87" i="8" s="1"/>
  <c r="BP100" i="8"/>
  <c r="BR100" i="8" s="1"/>
  <c r="BU100" i="8" s="1"/>
  <c r="BP111" i="8"/>
  <c r="BR111" i="8" s="1"/>
  <c r="BU111" i="8" s="1"/>
  <c r="BP36" i="8"/>
  <c r="BR36" i="8" s="1"/>
  <c r="BU36" i="8" s="1"/>
  <c r="BP50" i="8"/>
  <c r="BR50" i="8" s="1"/>
  <c r="BU50" i="8" s="1"/>
  <c r="BP78" i="8"/>
  <c r="BR78" i="8" s="1"/>
  <c r="BU78" i="8" s="1"/>
  <c r="BP96" i="8"/>
  <c r="BR96" i="8" s="1"/>
  <c r="BU96" i="8" s="1"/>
  <c r="BP110" i="8"/>
  <c r="BR110" i="8" s="1"/>
  <c r="BU110" i="8" s="1"/>
  <c r="BP15" i="8"/>
  <c r="BR15" i="8" s="1"/>
  <c r="BU15" i="8" s="1"/>
  <c r="BP48" i="8"/>
  <c r="BR48" i="8" s="1"/>
  <c r="BU48" i="8" s="1"/>
  <c r="BP69" i="8"/>
  <c r="BR69" i="8" s="1"/>
  <c r="BU69" i="8" s="1"/>
  <c r="BP80" i="8"/>
  <c r="BR80" i="8" s="1"/>
  <c r="BU80" i="8" s="1"/>
  <c r="BP97" i="8"/>
  <c r="BR97" i="8" s="1"/>
  <c r="BU97" i="8" s="1"/>
  <c r="BP38" i="8"/>
  <c r="BR38" i="8" s="1"/>
  <c r="BU38" i="8" s="1"/>
  <c r="AQ27" i="8"/>
  <c r="AS27" i="8" s="1"/>
  <c r="AV27" i="8" s="1"/>
  <c r="AQ45" i="8"/>
  <c r="AS45" i="8" s="1"/>
  <c r="AV45" i="8" s="1"/>
  <c r="AQ112" i="8"/>
  <c r="AS112" i="8" s="1"/>
  <c r="AV112" i="8" s="1"/>
  <c r="BP42" i="8"/>
  <c r="BR42" i="8" s="1"/>
  <c r="BU42" i="8" s="1"/>
  <c r="AQ42" i="8"/>
  <c r="AS42" i="8" s="1"/>
  <c r="AV42" i="8" s="1"/>
  <c r="AQ91" i="8"/>
  <c r="AS91" i="8" s="1"/>
  <c r="AV91" i="8" s="1"/>
  <c r="BP44" i="8"/>
  <c r="BR44" i="8" s="1"/>
  <c r="BU44" i="8" s="1"/>
  <c r="AQ28" i="8"/>
  <c r="AS28" i="8" s="1"/>
  <c r="AV28" i="8" s="1"/>
  <c r="AQ30" i="8"/>
  <c r="AS30" i="8" s="1"/>
  <c r="AV30" i="8" s="1"/>
  <c r="AQ84" i="8"/>
  <c r="AS84" i="8" s="1"/>
  <c r="AV84" i="8" s="1"/>
  <c r="BP28" i="8"/>
  <c r="BR28" i="8" s="1"/>
  <c r="BU28" i="8" s="1"/>
  <c r="BP20" i="8"/>
  <c r="BR20" i="8" s="1"/>
  <c r="BU20" i="8" s="1"/>
  <c r="BP34" i="8"/>
  <c r="BR34" i="8" s="1"/>
  <c r="BU34" i="8" s="1"/>
  <c r="AQ104" i="8"/>
  <c r="AS104" i="8" s="1"/>
  <c r="AV104" i="8" s="1"/>
  <c r="AQ105" i="8"/>
  <c r="AS105" i="8" s="1"/>
  <c r="AV105" i="8" s="1"/>
  <c r="AQ48" i="8"/>
  <c r="AS48" i="8" s="1"/>
  <c r="AV48" i="8" s="1"/>
  <c r="AQ76" i="8"/>
  <c r="AS76" i="8" s="1"/>
  <c r="AV76" i="8" s="1"/>
  <c r="BP16" i="8"/>
  <c r="BR16" i="8" s="1"/>
  <c r="BU16" i="8" s="1"/>
  <c r="AQ71" i="8"/>
  <c r="AS71" i="8" s="1"/>
  <c r="AV71" i="8" s="1"/>
  <c r="AQ111" i="8"/>
  <c r="AS111" i="8" s="1"/>
  <c r="AV111" i="8" s="1"/>
  <c r="AQ31" i="8"/>
  <c r="AS31" i="8" s="1"/>
  <c r="AV31" i="8" s="1"/>
  <c r="AQ68" i="8"/>
  <c r="AS68" i="8" s="1"/>
  <c r="AV68" i="8" s="1"/>
  <c r="AQ72" i="8"/>
  <c r="AS72" i="8" s="1"/>
  <c r="AV72" i="8" s="1"/>
  <c r="AQ86" i="8"/>
  <c r="AS86" i="8" s="1"/>
  <c r="AV86" i="8" s="1"/>
  <c r="BP68" i="8"/>
  <c r="BR68" i="8" s="1"/>
  <c r="BU68" i="8" s="1"/>
  <c r="AQ62" i="8"/>
  <c r="AS62" i="8" s="1"/>
  <c r="AV62" i="8" s="1"/>
  <c r="AQ110" i="8"/>
  <c r="AS110" i="8" s="1"/>
  <c r="AV110" i="8" s="1"/>
  <c r="AQ43" i="8"/>
  <c r="AS43" i="8" s="1"/>
  <c r="AV43" i="8" s="1"/>
  <c r="AQ77" i="8"/>
  <c r="AS77" i="8" s="1"/>
  <c r="AV77" i="8" s="1"/>
  <c r="BP52" i="8"/>
  <c r="BR52" i="8" s="1"/>
  <c r="BU52" i="8" s="1"/>
  <c r="BP95" i="8"/>
  <c r="BR95" i="8" s="1"/>
  <c r="BU95" i="8" s="1"/>
  <c r="BP82" i="8"/>
  <c r="BR82" i="8" s="1"/>
  <c r="BU82" i="8" s="1"/>
  <c r="BP101" i="8"/>
  <c r="BR101" i="8" s="1"/>
  <c r="BU101" i="8" s="1"/>
  <c r="BP58" i="8"/>
  <c r="BR58" i="8" s="1"/>
  <c r="BU58" i="8" s="1"/>
  <c r="BP66" i="8"/>
  <c r="BR66" i="8" s="1"/>
  <c r="BU66" i="8" s="1"/>
  <c r="BP83" i="8"/>
  <c r="BR83" i="8" s="1"/>
  <c r="BU83" i="8" s="1"/>
  <c r="BP106" i="8"/>
  <c r="BR106" i="8" s="1"/>
  <c r="BU106" i="8" s="1"/>
  <c r="BP37" i="8"/>
  <c r="BR37" i="8" s="1"/>
  <c r="BU37" i="8" s="1"/>
  <c r="BP65" i="8"/>
  <c r="BR65" i="8" s="1"/>
  <c r="BU65" i="8" s="1"/>
  <c r="BP76" i="8"/>
  <c r="BR76" i="8" s="1"/>
  <c r="BU76" i="8" s="1"/>
  <c r="BP94" i="8"/>
  <c r="BR94" i="8" s="1"/>
  <c r="BU94" i="8" s="1"/>
  <c r="BP39" i="8"/>
  <c r="BR39" i="8" s="1"/>
  <c r="BU39" i="8" s="1"/>
  <c r="BP62" i="8"/>
  <c r="BR62" i="8" s="1"/>
  <c r="BU62" i="8" s="1"/>
  <c r="BP74" i="8"/>
  <c r="BR74" i="8" s="1"/>
  <c r="BU74" i="8" s="1"/>
  <c r="BP91" i="8"/>
  <c r="BR91" i="8" s="1"/>
  <c r="BU91" i="8" s="1"/>
  <c r="BP99" i="8"/>
  <c r="BR99" i="8" s="1"/>
  <c r="BU99" i="8" s="1"/>
  <c r="BP25" i="8"/>
  <c r="BR25" i="8" s="1"/>
  <c r="BU25" i="8" s="1"/>
  <c r="BP14" i="8"/>
  <c r="BR14" i="8" s="1"/>
  <c r="BU14" i="8" s="1"/>
  <c r="AQ57" i="8"/>
  <c r="AS57" i="8" s="1"/>
  <c r="AV57" i="8" s="1"/>
  <c r="BP18" i="8"/>
  <c r="BR18" i="8" s="1"/>
  <c r="BU18" i="8" s="1"/>
  <c r="AQ60" i="8"/>
  <c r="AS60" i="8" s="1"/>
  <c r="AV60" i="8" s="1"/>
  <c r="AQ98" i="8"/>
  <c r="AS98" i="8" s="1"/>
  <c r="AV98" i="8" s="1"/>
  <c r="AQ24" i="8"/>
  <c r="AS24" i="8" s="1"/>
  <c r="AV24" i="8" s="1"/>
  <c r="AQ75" i="8"/>
  <c r="AS75" i="8" s="1"/>
  <c r="AV75" i="8" s="1"/>
  <c r="AQ95" i="8"/>
  <c r="AS95" i="8" s="1"/>
  <c r="AV95" i="8" s="1"/>
  <c r="AQ26" i="8"/>
  <c r="AS26" i="8" s="1"/>
  <c r="AV26" i="8" s="1"/>
  <c r="AQ18" i="8"/>
  <c r="AS18" i="8" s="1"/>
  <c r="AV18" i="8" s="1"/>
  <c r="AQ41" i="8"/>
  <c r="AS41" i="8" s="1"/>
  <c r="AV41" i="8" s="1"/>
  <c r="AQ36" i="8"/>
  <c r="AS36" i="8" s="1"/>
  <c r="AV36" i="8" s="1"/>
  <c r="AQ81" i="8"/>
  <c r="AS81" i="8" s="1"/>
  <c r="AV81" i="8" s="1"/>
  <c r="AQ88" i="8"/>
  <c r="AS88" i="8" s="1"/>
  <c r="AV88" i="8" s="1"/>
  <c r="AQ34" i="8"/>
  <c r="AS34" i="8" s="1"/>
  <c r="AV34" i="8" s="1"/>
  <c r="AQ69" i="8"/>
  <c r="AS69" i="8" s="1"/>
  <c r="AV69" i="8" s="1"/>
  <c r="AQ32" i="8"/>
  <c r="AS32" i="8" s="1"/>
  <c r="AV32" i="8" s="1"/>
  <c r="AQ102" i="8"/>
  <c r="AS102" i="8" s="1"/>
  <c r="AV102" i="8" s="1"/>
  <c r="AQ35" i="8"/>
  <c r="AS35" i="8" s="1"/>
  <c r="AV35" i="8" s="1"/>
  <c r="AQ61" i="8"/>
  <c r="AS61" i="8" s="1"/>
  <c r="AV61" i="8" s="1"/>
  <c r="AQ93" i="8"/>
  <c r="AS93" i="8" s="1"/>
  <c r="AV93" i="8" s="1"/>
  <c r="AQ37" i="8"/>
  <c r="AS37" i="8" s="1"/>
  <c r="AV37" i="8" s="1"/>
  <c r="AQ64" i="8"/>
  <c r="AS64" i="8" s="1"/>
  <c r="AV64" i="8" s="1"/>
  <c r="AQ89" i="8"/>
  <c r="AS89" i="8" s="1"/>
  <c r="AV89" i="8" s="1"/>
  <c r="BP47" i="8"/>
  <c r="BR47" i="8" s="1"/>
  <c r="BU47" i="8" s="1"/>
  <c r="BP64" i="8"/>
  <c r="BR64" i="8" s="1"/>
  <c r="BU64" i="8" s="1"/>
  <c r="BP59" i="8"/>
  <c r="BR59" i="8" s="1"/>
  <c r="BU59" i="8" s="1"/>
  <c r="BP81" i="8"/>
  <c r="BR81" i="8" s="1"/>
  <c r="BU81" i="8" s="1"/>
  <c r="BP102" i="8"/>
  <c r="BR102" i="8" s="1"/>
  <c r="BU102" i="8" s="1"/>
  <c r="BP32" i="8"/>
  <c r="BR32" i="8" s="1"/>
  <c r="BU32" i="8" s="1"/>
  <c r="BP72" i="8"/>
  <c r="BR72" i="8" s="1"/>
  <c r="BU72" i="8" s="1"/>
  <c r="BP63" i="8"/>
  <c r="BR63" i="8" s="1"/>
  <c r="BU63" i="8" s="1"/>
  <c r="BP85" i="8"/>
  <c r="BR85" i="8" s="1"/>
  <c r="BU85" i="8" s="1"/>
  <c r="BP103" i="8"/>
  <c r="BR103" i="8" s="1"/>
  <c r="BU103" i="8" s="1"/>
  <c r="BP19" i="8"/>
  <c r="BR19" i="8" s="1"/>
  <c r="BU19" i="8" s="1"/>
  <c r="BP60" i="8"/>
  <c r="BR60" i="8" s="1"/>
  <c r="BU60" i="8" s="1"/>
  <c r="BP70" i="8"/>
  <c r="BR70" i="8" s="1"/>
  <c r="BU70" i="8" s="1"/>
  <c r="BP84" i="8"/>
  <c r="BR84" i="8" s="1"/>
  <c r="BU84" i="8" s="1"/>
  <c r="BP98" i="8"/>
  <c r="BR98" i="8" s="1"/>
  <c r="BU98" i="8" s="1"/>
  <c r="BP27" i="8"/>
  <c r="BR27" i="8" s="1"/>
  <c r="BU27" i="8" s="1"/>
  <c r="BP40" i="8"/>
  <c r="BR40" i="8" s="1"/>
  <c r="BU40" i="8" s="1"/>
  <c r="BP49" i="8"/>
  <c r="BR49" i="8" s="1"/>
  <c r="BU49" i="8" s="1"/>
  <c r="BP71" i="8"/>
  <c r="BR71" i="8" s="1"/>
  <c r="BU71" i="8" s="1"/>
  <c r="BP90" i="8"/>
  <c r="BR90" i="8" s="1"/>
  <c r="BU90" i="8" s="1"/>
  <c r="BP107" i="8"/>
  <c r="BR107" i="8" s="1"/>
  <c r="BU107" i="8" s="1"/>
  <c r="AQ23" i="8"/>
  <c r="AS23" i="8" s="1"/>
  <c r="AV23" i="8" s="1"/>
  <c r="AQ53" i="8"/>
  <c r="AS53" i="8" s="1"/>
  <c r="AV53" i="8" s="1"/>
  <c r="AQ82" i="8"/>
  <c r="AS82" i="8" s="1"/>
  <c r="AV82" i="8" s="1"/>
  <c r="AQ33" i="8"/>
  <c r="AS33" i="8" s="1"/>
  <c r="AV33" i="8" s="1"/>
  <c r="AQ79" i="8"/>
  <c r="AS79" i="8" s="1"/>
  <c r="AV79" i="8" s="1"/>
  <c r="AQ97" i="8"/>
  <c r="AS97" i="8" s="1"/>
  <c r="AV97" i="8" s="1"/>
  <c r="BP22" i="8"/>
  <c r="BR22" i="8" s="1"/>
  <c r="BU22" i="8" s="1"/>
  <c r="AQ65" i="8"/>
  <c r="AS65" i="8" s="1"/>
  <c r="AV65" i="8" s="1"/>
  <c r="AQ103" i="8"/>
  <c r="AS103" i="8" s="1"/>
  <c r="AV103" i="8" s="1"/>
  <c r="BP24" i="8"/>
  <c r="BR24" i="8" s="1"/>
  <c r="BU24" i="8" s="1"/>
  <c r="AQ14" i="8"/>
  <c r="AS14" i="8" s="1"/>
  <c r="AV14" i="8" s="1"/>
  <c r="AQ85" i="8"/>
  <c r="AS85" i="8" s="1"/>
  <c r="AV85" i="8" s="1"/>
  <c r="AQ29" i="8"/>
  <c r="AS29" i="8" s="1"/>
  <c r="AV29" i="8" s="1"/>
  <c r="AQ106" i="8"/>
  <c r="AS106" i="8" s="1"/>
  <c r="AV106" i="8" s="1"/>
  <c r="AQ39" i="8"/>
  <c r="AS39" i="8" s="1"/>
  <c r="AV39" i="8" s="1"/>
  <c r="AQ58" i="8"/>
  <c r="AS58" i="8" s="1"/>
  <c r="AV58" i="8" s="1"/>
  <c r="AQ94" i="8"/>
  <c r="AS94" i="8" s="1"/>
  <c r="AV94" i="8" s="1"/>
  <c r="AQ49" i="8"/>
  <c r="AS49" i="8" s="1"/>
  <c r="AV49" i="8" s="1"/>
  <c r="AQ87" i="8"/>
  <c r="AS87" i="8" s="1"/>
  <c r="AV87" i="8" s="1"/>
  <c r="AQ66" i="8"/>
  <c r="AS66" i="8" s="1"/>
  <c r="AV66" i="8" s="1"/>
  <c r="AQ74" i="8"/>
  <c r="AS74" i="8" s="1"/>
  <c r="AV74" i="8" s="1"/>
  <c r="BP31" i="8"/>
  <c r="BR31" i="8" s="1"/>
  <c r="BU31" i="8" s="1"/>
  <c r="AQ46" i="8"/>
  <c r="AS46" i="8" s="1"/>
  <c r="AV46" i="8" s="1"/>
  <c r="AQ80" i="8"/>
  <c r="AS80" i="8" s="1"/>
  <c r="AV80" i="8" s="1"/>
  <c r="AQ67" i="8"/>
  <c r="AS67" i="8" s="1"/>
  <c r="AV67" i="8" s="1"/>
  <c r="AQ19" i="8"/>
  <c r="AS19" i="8" s="1"/>
  <c r="AV19" i="8" s="1"/>
  <c r="AQ51" i="8"/>
  <c r="AS51" i="8" s="1"/>
  <c r="AV51" i="8" s="1"/>
  <c r="AQ92" i="8"/>
  <c r="AS92" i="8" s="1"/>
  <c r="AV92" i="8" s="1"/>
  <c r="BP13" i="8"/>
  <c r="BR13" i="8" s="1"/>
  <c r="BU13" i="8" s="1"/>
  <c r="BP46" i="8"/>
  <c r="BR46" i="8" s="1"/>
  <c r="BU46" i="8" s="1"/>
  <c r="BP53" i="8"/>
  <c r="BR53" i="8" s="1"/>
  <c r="BU53" i="8" s="1"/>
  <c r="BP73" i="8"/>
  <c r="BR73" i="8" s="1"/>
  <c r="BU73" i="8" s="1"/>
  <c r="BP88" i="8"/>
  <c r="BR88" i="8" s="1"/>
  <c r="BU88" i="8" s="1"/>
  <c r="BP105" i="8"/>
  <c r="BR105" i="8" s="1"/>
  <c r="BU105" i="8" s="1"/>
  <c r="BP33" i="8"/>
  <c r="BR33" i="8" s="1"/>
  <c r="BU33" i="8" s="1"/>
  <c r="BP56" i="8"/>
  <c r="BR56" i="8" s="1"/>
  <c r="BU56" i="8" s="1"/>
  <c r="BP77" i="8"/>
  <c r="BR77" i="8" s="1"/>
  <c r="BU77" i="8" s="1"/>
  <c r="BP92" i="8"/>
  <c r="BR92" i="8" s="1"/>
  <c r="BU92" i="8" s="1"/>
  <c r="BP108" i="8"/>
  <c r="BR108" i="8" s="1"/>
  <c r="BU108" i="8" s="1"/>
  <c r="BP35" i="8"/>
  <c r="BR35" i="8" s="1"/>
  <c r="BU35" i="8" s="1"/>
  <c r="BP45" i="8"/>
  <c r="BR45" i="8" s="1"/>
  <c r="BU45" i="8" s="1"/>
  <c r="BP67" i="8"/>
  <c r="BR67" i="8" s="1"/>
  <c r="BU67" i="8" s="1"/>
  <c r="BP86" i="8"/>
  <c r="BR86" i="8" s="1"/>
  <c r="BU86" i="8" s="1"/>
  <c r="BP104" i="8"/>
  <c r="BR104" i="8" s="1"/>
  <c r="BU104" i="8" s="1"/>
  <c r="BP23" i="8"/>
  <c r="BR23" i="8" s="1"/>
  <c r="BU23" i="8" s="1"/>
  <c r="BP41" i="8"/>
  <c r="BR41" i="8" s="1"/>
  <c r="BU41" i="8" s="1"/>
  <c r="BP54" i="8"/>
  <c r="BR54" i="8" s="1"/>
  <c r="BU54" i="8" s="1"/>
  <c r="BP75" i="8"/>
  <c r="BR75" i="8" s="1"/>
  <c r="BU75" i="8" s="1"/>
  <c r="BP89" i="8"/>
  <c r="BR89" i="8" s="1"/>
  <c r="BU89" i="8" s="1"/>
  <c r="BP109" i="8"/>
  <c r="BR109" i="8" s="1"/>
  <c r="BU109" i="8" s="1"/>
  <c r="CO41" i="8"/>
  <c r="CQ41" i="8" s="1"/>
  <c r="CT41" i="8" s="1"/>
  <c r="CO40" i="8"/>
  <c r="CQ40" i="8" s="1"/>
  <c r="CT40" i="8" s="1"/>
  <c r="CO60" i="8"/>
  <c r="CQ60" i="8" s="1"/>
  <c r="CT60" i="8" s="1"/>
  <c r="CO86" i="8"/>
  <c r="CQ86" i="8" s="1"/>
  <c r="CT86" i="8" s="1"/>
  <c r="CO102" i="8"/>
  <c r="CQ102" i="8" s="1"/>
  <c r="CT102" i="8" s="1"/>
  <c r="CO14" i="8"/>
  <c r="CQ14" i="8" s="1"/>
  <c r="CT14" i="8" s="1"/>
  <c r="CO24" i="8"/>
  <c r="CQ24" i="8" s="1"/>
  <c r="CT24" i="8" s="1"/>
  <c r="CO43" i="8"/>
  <c r="CQ43" i="8" s="1"/>
  <c r="CT43" i="8" s="1"/>
  <c r="CO64" i="8"/>
  <c r="CQ64" i="8" s="1"/>
  <c r="CT64" i="8" s="1"/>
  <c r="CO82" i="8"/>
  <c r="CQ82" i="8" s="1"/>
  <c r="CT82" i="8" s="1"/>
  <c r="CO96" i="8"/>
  <c r="CQ96" i="8" s="1"/>
  <c r="CT96" i="8" s="1"/>
  <c r="CO111" i="8"/>
  <c r="CQ111" i="8" s="1"/>
  <c r="CT111" i="8" s="1"/>
  <c r="CO18" i="8"/>
  <c r="CQ18" i="8" s="1"/>
  <c r="CT18" i="8" s="1"/>
  <c r="CO32" i="8"/>
  <c r="CQ32" i="8" s="1"/>
  <c r="CT32" i="8" s="1"/>
  <c r="CO67" i="8"/>
  <c r="CQ67" i="8" s="1"/>
  <c r="CT67" i="8" s="1"/>
  <c r="CO81" i="8"/>
  <c r="CQ81" i="8" s="1"/>
  <c r="CT81" i="8" s="1"/>
  <c r="CO95" i="8"/>
  <c r="CQ95" i="8" s="1"/>
  <c r="CT95" i="8" s="1"/>
  <c r="CO107" i="8"/>
  <c r="CQ107" i="8" s="1"/>
  <c r="CT107" i="8" s="1"/>
  <c r="CO22" i="8"/>
  <c r="CQ22" i="8" s="1"/>
  <c r="CT22" i="8" s="1"/>
  <c r="CO16" i="8"/>
  <c r="CQ16" i="8" s="1"/>
  <c r="CT16" i="8" s="1"/>
  <c r="CO36" i="8"/>
  <c r="CQ36" i="8" s="1"/>
  <c r="CT36" i="8" s="1"/>
  <c r="CO71" i="8"/>
  <c r="CQ71" i="8" s="1"/>
  <c r="CT71" i="8" s="1"/>
  <c r="CO74" i="8"/>
  <c r="CQ74" i="8" s="1"/>
  <c r="CT74" i="8" s="1"/>
  <c r="CO88" i="8"/>
  <c r="CQ88" i="8" s="1"/>
  <c r="CT88" i="8" s="1"/>
  <c r="CO108" i="8"/>
  <c r="CQ108" i="8" s="1"/>
  <c r="CT108" i="8" s="1"/>
  <c r="CO20" i="8"/>
  <c r="CQ20" i="8" s="1"/>
  <c r="CT20" i="8" s="1"/>
  <c r="CO55" i="8"/>
  <c r="CQ55" i="8" s="1"/>
  <c r="CT55" i="8" s="1"/>
  <c r="CO69" i="8"/>
  <c r="CQ69" i="8" s="1"/>
  <c r="CT69" i="8" s="1"/>
  <c r="CO99" i="8"/>
  <c r="CQ99" i="8" s="1"/>
  <c r="CT99" i="8" s="1"/>
  <c r="CO109" i="8"/>
  <c r="CQ109" i="8" s="1"/>
  <c r="CT109" i="8" s="1"/>
  <c r="CO17" i="8"/>
  <c r="CQ17" i="8" s="1"/>
  <c r="CT17" i="8" s="1"/>
  <c r="CO38" i="8"/>
  <c r="CQ38" i="8" s="1"/>
  <c r="CT38" i="8" s="1"/>
  <c r="CO56" i="8"/>
  <c r="CQ56" i="8" s="1"/>
  <c r="CT56" i="8" s="1"/>
  <c r="CO76" i="8"/>
  <c r="CQ76" i="8" s="1"/>
  <c r="CT76" i="8" s="1"/>
  <c r="CO83" i="8"/>
  <c r="CQ83" i="8" s="1"/>
  <c r="CT83" i="8" s="1"/>
  <c r="CO98" i="8"/>
  <c r="CQ98" i="8" s="1"/>
  <c r="CT98" i="8" s="1"/>
  <c r="CO21" i="8"/>
  <c r="CQ21" i="8" s="1"/>
  <c r="CT21" i="8" s="1"/>
  <c r="CO28" i="8"/>
  <c r="CQ28" i="8" s="1"/>
  <c r="CT28" i="8" s="1"/>
  <c r="CO47" i="8"/>
  <c r="CQ47" i="8" s="1"/>
  <c r="CT47" i="8" s="1"/>
  <c r="CO68" i="8"/>
  <c r="CQ68" i="8" s="1"/>
  <c r="CT68" i="8" s="1"/>
  <c r="CO75" i="8"/>
  <c r="CQ75" i="8" s="1"/>
  <c r="CT75" i="8" s="1"/>
  <c r="CO93" i="8"/>
  <c r="CQ93" i="8" s="1"/>
  <c r="CT93" i="8" s="1"/>
  <c r="CO31" i="8"/>
  <c r="CQ31" i="8" s="1"/>
  <c r="CT31" i="8" s="1"/>
  <c r="CO25" i="8"/>
  <c r="CQ25" i="8" s="1"/>
  <c r="CT25" i="8" s="1"/>
  <c r="CO30" i="8"/>
  <c r="CQ30" i="8" s="1"/>
  <c r="CT30" i="8" s="1"/>
  <c r="CO51" i="8"/>
  <c r="CQ51" i="8" s="1"/>
  <c r="CT51" i="8" s="1"/>
  <c r="CO65" i="8"/>
  <c r="CQ65" i="8" s="1"/>
  <c r="CT65" i="8" s="1"/>
  <c r="CO79" i="8"/>
  <c r="CQ79" i="8" s="1"/>
  <c r="CT79" i="8" s="1"/>
  <c r="CO100" i="8"/>
  <c r="CQ100" i="8" s="1"/>
  <c r="CT100" i="8" s="1"/>
  <c r="CO26" i="8"/>
  <c r="CQ26" i="8" s="1"/>
  <c r="CT26" i="8" s="1"/>
  <c r="CO34" i="8"/>
  <c r="CQ34" i="8" s="1"/>
  <c r="CT34" i="8" s="1"/>
  <c r="CO49" i="8"/>
  <c r="CQ49" i="8" s="1"/>
  <c r="CT49" i="8" s="1"/>
  <c r="CO66" i="8"/>
  <c r="CQ66" i="8" s="1"/>
  <c r="CT66" i="8" s="1"/>
  <c r="CO92" i="8"/>
  <c r="CQ92" i="8" s="1"/>
  <c r="CT92" i="8" s="1"/>
  <c r="CO112" i="8"/>
  <c r="CQ112" i="8" s="1"/>
  <c r="CT112" i="8" s="1"/>
  <c r="CO15" i="8"/>
  <c r="CQ15" i="8" s="1"/>
  <c r="CT15" i="8" s="1"/>
  <c r="CO35" i="8"/>
  <c r="CQ35" i="8" s="1"/>
  <c r="CT35" i="8" s="1"/>
  <c r="CO53" i="8"/>
  <c r="CQ53" i="8" s="1"/>
  <c r="CT53" i="8" s="1"/>
  <c r="CO70" i="8"/>
  <c r="CQ70" i="8" s="1"/>
  <c r="CT70" i="8" s="1"/>
  <c r="CO90" i="8"/>
  <c r="CQ90" i="8" s="1"/>
  <c r="CT90" i="8" s="1"/>
  <c r="CO103" i="8"/>
  <c r="CQ103" i="8" s="1"/>
  <c r="CT103" i="8" s="1"/>
  <c r="CO27" i="8"/>
  <c r="CQ27" i="8" s="1"/>
  <c r="CT27" i="8" s="1"/>
  <c r="CO19" i="8"/>
  <c r="CQ19" i="8" s="1"/>
  <c r="CT19" i="8" s="1"/>
  <c r="CO42" i="8"/>
  <c r="CQ42" i="8" s="1"/>
  <c r="CT42" i="8" s="1"/>
  <c r="CO48" i="8"/>
  <c r="CQ48" i="8" s="1"/>
  <c r="CT48" i="8" s="1"/>
  <c r="CO58" i="8"/>
  <c r="CQ58" i="8" s="1"/>
  <c r="CT58" i="8" s="1"/>
  <c r="CO87" i="8"/>
  <c r="CQ87" i="8" s="1"/>
  <c r="CT87" i="8" s="1"/>
  <c r="CO101" i="8"/>
  <c r="CQ101" i="8" s="1"/>
  <c r="CT101" i="8" s="1"/>
  <c r="CO84" i="8"/>
  <c r="CQ84" i="8" s="1"/>
  <c r="CT84" i="8" s="1"/>
  <c r="CO23" i="8"/>
  <c r="CQ23" i="8" s="1"/>
  <c r="CT23" i="8" s="1"/>
  <c r="CO50" i="8"/>
  <c r="CQ50" i="8" s="1"/>
  <c r="CT50" i="8" s="1"/>
  <c r="CO52" i="8"/>
  <c r="CQ52" i="8" s="1"/>
  <c r="CT52" i="8" s="1"/>
  <c r="CO62" i="8"/>
  <c r="CQ62" i="8" s="1"/>
  <c r="CT62" i="8" s="1"/>
  <c r="CO94" i="8"/>
  <c r="CQ94" i="8" s="1"/>
  <c r="CT94" i="8" s="1"/>
  <c r="CO105" i="8"/>
  <c r="CQ105" i="8" s="1"/>
  <c r="CT105" i="8" s="1"/>
  <c r="CO54" i="8"/>
  <c r="CQ54" i="8" s="1"/>
  <c r="CT54" i="8" s="1"/>
  <c r="CO45" i="8"/>
  <c r="CQ45" i="8" s="1"/>
  <c r="CT45" i="8" s="1"/>
  <c r="CO61" i="8"/>
  <c r="CQ61" i="8" s="1"/>
  <c r="CT61" i="8" s="1"/>
  <c r="CO80" i="8"/>
  <c r="CQ80" i="8" s="1"/>
  <c r="CT80" i="8" s="1"/>
  <c r="CO97" i="8"/>
  <c r="CQ97" i="8" s="1"/>
  <c r="CT97" i="8" s="1"/>
  <c r="CO29" i="8"/>
  <c r="CQ29" i="8" s="1"/>
  <c r="CT29" i="8" s="1"/>
  <c r="CO46" i="8"/>
  <c r="CQ46" i="8" s="1"/>
  <c r="CT46" i="8" s="1"/>
  <c r="CO63" i="8"/>
  <c r="CQ63" i="8" s="1"/>
  <c r="CT63" i="8" s="1"/>
  <c r="CO77" i="8"/>
  <c r="CQ77" i="8" s="1"/>
  <c r="CT77" i="8" s="1"/>
  <c r="CO91" i="8"/>
  <c r="CQ91" i="8" s="1"/>
  <c r="CT91" i="8" s="1"/>
  <c r="CO104" i="8"/>
  <c r="CQ104" i="8" s="1"/>
  <c r="CT104" i="8" s="1"/>
  <c r="CO78" i="8"/>
  <c r="CQ78" i="8" s="1"/>
  <c r="CT78" i="8" s="1"/>
  <c r="CO33" i="8"/>
  <c r="CQ33" i="8" s="1"/>
  <c r="CT33" i="8" s="1"/>
  <c r="CO13" i="8"/>
  <c r="CQ13" i="8" s="1"/>
  <c r="CT13" i="8" s="1"/>
  <c r="CO39" i="8"/>
  <c r="CQ39" i="8" s="1"/>
  <c r="CT39" i="8" s="1"/>
  <c r="CO57" i="8"/>
  <c r="CQ57" i="8" s="1"/>
  <c r="CT57" i="8" s="1"/>
  <c r="CO72" i="8"/>
  <c r="CQ72" i="8" s="1"/>
  <c r="CT72" i="8" s="1"/>
  <c r="CO85" i="8"/>
  <c r="CQ85" i="8" s="1"/>
  <c r="CT85" i="8" s="1"/>
  <c r="CO106" i="8"/>
  <c r="CQ106" i="8" s="1"/>
  <c r="CT106" i="8" s="1"/>
  <c r="CO37" i="8"/>
  <c r="CQ37" i="8" s="1"/>
  <c r="CT37" i="8" s="1"/>
  <c r="CO44" i="8"/>
  <c r="CQ44" i="8" s="1"/>
  <c r="CT44" i="8" s="1"/>
  <c r="CO59" i="8"/>
  <c r="CQ59" i="8" s="1"/>
  <c r="CT59" i="8" s="1"/>
  <c r="CO73" i="8"/>
  <c r="CQ73" i="8" s="1"/>
  <c r="CT73" i="8" s="1"/>
  <c r="CO89" i="8"/>
  <c r="CQ89" i="8" s="1"/>
  <c r="CT89" i="8" s="1"/>
  <c r="CO110" i="8"/>
  <c r="CQ110" i="8" s="1"/>
  <c r="CT110" i="8" s="1"/>
  <c r="DN36" i="8"/>
  <c r="DP36" i="8" s="1"/>
  <c r="DS36" i="8" s="1"/>
  <c r="DN65" i="8"/>
  <c r="DP65" i="8" s="1"/>
  <c r="DS65" i="8" s="1"/>
  <c r="DN107" i="8"/>
  <c r="DP107" i="8" s="1"/>
  <c r="DS107" i="8" s="1"/>
  <c r="DN42" i="8"/>
  <c r="DP42" i="8" s="1"/>
  <c r="DS42" i="8" s="1"/>
  <c r="DN99" i="8"/>
  <c r="DP99" i="8" s="1"/>
  <c r="DS99" i="8" s="1"/>
  <c r="DN20" i="8"/>
  <c r="DP20" i="8" s="1"/>
  <c r="DS20" i="8" s="1"/>
  <c r="DN33" i="8"/>
  <c r="DP33" i="8" s="1"/>
  <c r="DS33" i="8" s="1"/>
  <c r="DN82" i="8"/>
  <c r="DP82" i="8" s="1"/>
  <c r="DS82" i="8" s="1"/>
  <c r="DN59" i="8"/>
  <c r="DP59" i="8" s="1"/>
  <c r="DS59" i="8" s="1"/>
  <c r="DN41" i="8"/>
  <c r="DP41" i="8" s="1"/>
  <c r="DS41" i="8" s="1"/>
  <c r="DN63" i="8"/>
  <c r="DP63" i="8" s="1"/>
  <c r="DS63" i="8" s="1"/>
  <c r="DN98" i="8"/>
  <c r="DP98" i="8" s="1"/>
  <c r="DS98" i="8" s="1"/>
  <c r="DN14" i="8"/>
  <c r="DP14" i="8" s="1"/>
  <c r="DS14" i="8" s="1"/>
  <c r="DN54" i="8"/>
  <c r="DP54" i="8" s="1"/>
  <c r="DS54" i="8" s="1"/>
  <c r="DN93" i="8"/>
  <c r="DP93" i="8" s="1"/>
  <c r="DS93" i="8" s="1"/>
  <c r="DN22" i="8"/>
  <c r="DP22" i="8" s="1"/>
  <c r="DS22" i="8" s="1"/>
  <c r="DN52" i="8"/>
  <c r="DP52" i="8" s="1"/>
  <c r="DS52" i="8" s="1"/>
  <c r="DN109" i="8"/>
  <c r="DP109" i="8" s="1"/>
  <c r="DS109" i="8" s="1"/>
  <c r="DN77" i="8"/>
  <c r="DP77" i="8" s="1"/>
  <c r="DS77" i="8" s="1"/>
  <c r="DN60" i="8"/>
  <c r="DP60" i="8" s="1"/>
  <c r="DS60" i="8" s="1"/>
  <c r="DN90" i="8"/>
  <c r="DP90" i="8" s="1"/>
  <c r="DS90" i="8" s="1"/>
  <c r="DN108" i="8"/>
  <c r="DP108" i="8" s="1"/>
  <c r="DS108" i="8" s="1"/>
  <c r="DN24" i="8"/>
  <c r="DP24" i="8" s="1"/>
  <c r="DS24" i="8" s="1"/>
  <c r="DN72" i="8"/>
  <c r="DP72" i="8" s="1"/>
  <c r="DS72" i="8" s="1"/>
  <c r="DN38" i="8"/>
  <c r="DP38" i="8" s="1"/>
  <c r="DS38" i="8" s="1"/>
  <c r="DN80" i="8"/>
  <c r="DP80" i="8" s="1"/>
  <c r="DS80" i="8" s="1"/>
  <c r="DN35" i="8"/>
  <c r="DP35" i="8" s="1"/>
  <c r="DS35" i="8" s="1"/>
  <c r="DN106" i="8"/>
  <c r="DP106" i="8" s="1"/>
  <c r="DS106" i="8" s="1"/>
  <c r="DN18" i="8"/>
  <c r="DP18" i="8" s="1"/>
  <c r="DS18" i="8" s="1"/>
  <c r="DN39" i="8"/>
  <c r="DP39" i="8" s="1"/>
  <c r="DS39" i="8" s="1"/>
  <c r="DN83" i="8"/>
  <c r="DP83" i="8" s="1"/>
  <c r="DS83" i="8" s="1"/>
  <c r="DN78" i="8"/>
  <c r="DP78" i="8" s="1"/>
  <c r="DS78" i="8" s="1"/>
  <c r="DN50" i="8"/>
  <c r="DP50" i="8" s="1"/>
  <c r="DS50" i="8" s="1"/>
  <c r="DN68" i="8"/>
  <c r="DP68" i="8" s="1"/>
  <c r="DS68" i="8" s="1"/>
  <c r="DN96" i="8"/>
  <c r="DP96" i="8" s="1"/>
  <c r="DS96" i="8" s="1"/>
  <c r="DN40" i="8"/>
  <c r="DP40" i="8" s="1"/>
  <c r="DS40" i="8" s="1"/>
  <c r="DN67" i="8"/>
  <c r="DP67" i="8" s="1"/>
  <c r="DS67" i="8" s="1"/>
  <c r="DN104" i="8"/>
  <c r="DP104" i="8" s="1"/>
  <c r="DS104" i="8" s="1"/>
  <c r="DN19" i="8"/>
  <c r="DP19" i="8" s="1"/>
  <c r="DS19" i="8" s="1"/>
  <c r="DN61" i="8"/>
  <c r="DP61" i="8" s="1"/>
  <c r="DS61" i="8" s="1"/>
  <c r="DN112" i="8"/>
  <c r="DP112" i="8" s="1"/>
  <c r="DS112" i="8" s="1"/>
  <c r="DN89" i="8"/>
  <c r="DP89" i="8" s="1"/>
  <c r="DS89" i="8" s="1"/>
  <c r="DN30" i="8"/>
  <c r="DP30" i="8" s="1"/>
  <c r="DS30" i="8" s="1"/>
  <c r="DN71" i="8"/>
  <c r="DP71" i="8" s="1"/>
  <c r="DS71" i="8" s="1"/>
  <c r="DN95" i="8"/>
  <c r="DP95" i="8" s="1"/>
  <c r="DS95" i="8" s="1"/>
  <c r="DN111" i="8"/>
  <c r="DP111" i="8" s="1"/>
  <c r="DS111" i="8" s="1"/>
  <c r="DN34" i="8"/>
  <c r="DP34" i="8" s="1"/>
  <c r="DS34" i="8" s="1"/>
  <c r="DN81" i="8"/>
  <c r="DP81" i="8" s="1"/>
  <c r="DS81" i="8" s="1"/>
  <c r="DN25" i="8"/>
  <c r="DP25" i="8" s="1"/>
  <c r="DS25" i="8" s="1"/>
  <c r="DN31" i="8"/>
  <c r="DP31" i="8" s="1"/>
  <c r="DS31" i="8" s="1"/>
  <c r="DN88" i="8"/>
  <c r="DP88" i="8" s="1"/>
  <c r="DS88" i="8" s="1"/>
  <c r="DN66" i="8"/>
  <c r="DP66" i="8" s="1"/>
  <c r="DS66" i="8" s="1"/>
  <c r="DN110" i="8"/>
  <c r="DP110" i="8" s="1"/>
  <c r="DS110" i="8" s="1"/>
  <c r="DN16" i="8"/>
  <c r="DP16" i="8" s="1"/>
  <c r="DS16" i="8" s="1"/>
  <c r="DN70" i="8"/>
  <c r="DP70" i="8" s="1"/>
  <c r="DS70" i="8" s="1"/>
  <c r="DN29" i="8"/>
  <c r="DP29" i="8" s="1"/>
  <c r="DS29" i="8" s="1"/>
  <c r="DN86" i="8"/>
  <c r="DP86" i="8" s="1"/>
  <c r="DS86" i="8" s="1"/>
  <c r="DN26" i="8"/>
  <c r="DP26" i="8" s="1"/>
  <c r="DS26" i="8" s="1"/>
  <c r="DN55" i="8"/>
  <c r="DP55" i="8" s="1"/>
  <c r="DS55" i="8" s="1"/>
  <c r="DN73" i="8"/>
  <c r="DP73" i="8" s="1"/>
  <c r="DS73" i="8" s="1"/>
  <c r="DN100" i="8"/>
  <c r="DP100" i="8" s="1"/>
  <c r="DS100" i="8" s="1"/>
  <c r="DN27" i="8"/>
  <c r="DP27" i="8" s="1"/>
  <c r="DS27" i="8" s="1"/>
  <c r="DN79" i="8"/>
  <c r="DP79" i="8" s="1"/>
  <c r="DS79" i="8" s="1"/>
  <c r="DN37" i="8"/>
  <c r="DP37" i="8" s="1"/>
  <c r="DS37" i="8" s="1"/>
  <c r="DN92" i="8"/>
  <c r="DP92" i="8" s="1"/>
  <c r="DS92" i="8" s="1"/>
  <c r="DN13" i="8"/>
  <c r="DP13" i="8" s="1"/>
  <c r="DS13" i="8" s="1"/>
  <c r="DN75" i="8"/>
  <c r="DP75" i="8" s="1"/>
  <c r="DS75" i="8" s="1"/>
  <c r="DN91" i="8"/>
  <c r="DP91" i="8" s="1"/>
  <c r="DS91" i="8" s="1"/>
  <c r="DN43" i="8"/>
  <c r="DP43" i="8" s="1"/>
  <c r="DS43" i="8" s="1"/>
  <c r="DN57" i="8"/>
  <c r="DP57" i="8" s="1"/>
  <c r="DS57" i="8" s="1"/>
  <c r="DN103" i="8"/>
  <c r="DP103" i="8" s="1"/>
  <c r="DS103" i="8" s="1"/>
  <c r="DN21" i="8"/>
  <c r="DP21" i="8" s="1"/>
  <c r="DS21" i="8" s="1"/>
  <c r="DN46" i="8"/>
  <c r="DP46" i="8" s="1"/>
  <c r="DS46" i="8" s="1"/>
  <c r="DN87" i="8"/>
  <c r="DP87" i="8" s="1"/>
  <c r="DS87" i="8" s="1"/>
  <c r="DN32" i="8"/>
  <c r="DP32" i="8" s="1"/>
  <c r="DS32" i="8" s="1"/>
  <c r="DN64" i="8"/>
  <c r="DP64" i="8" s="1"/>
  <c r="DS64" i="8" s="1"/>
  <c r="DN105" i="8"/>
  <c r="DP105" i="8" s="1"/>
  <c r="DS105" i="8" s="1"/>
  <c r="DN53" i="8"/>
  <c r="DP53" i="8" s="1"/>
  <c r="DS53" i="8" s="1"/>
  <c r="DN69" i="8"/>
  <c r="DP69" i="8" s="1"/>
  <c r="DS69" i="8" s="1"/>
  <c r="DN17" i="8"/>
  <c r="DP17" i="8" s="1"/>
  <c r="DS17" i="8" s="1"/>
  <c r="DN15" i="8"/>
  <c r="DP15" i="8" s="1"/>
  <c r="DS15" i="8" s="1"/>
  <c r="DN76" i="8"/>
  <c r="DP76" i="8" s="1"/>
  <c r="DS76" i="8" s="1"/>
  <c r="DN51" i="8"/>
  <c r="DP51" i="8" s="1"/>
  <c r="DS51" i="8" s="1"/>
  <c r="DN97" i="8"/>
  <c r="DP97" i="8" s="1"/>
  <c r="DS97" i="8" s="1"/>
  <c r="DN48" i="8"/>
  <c r="DP48" i="8" s="1"/>
  <c r="DS48" i="8" s="1"/>
  <c r="DN23" i="8"/>
  <c r="DP23" i="8" s="1"/>
  <c r="DS23" i="8" s="1"/>
  <c r="DN56" i="8"/>
  <c r="DP56" i="8" s="1"/>
  <c r="DS56" i="8" s="1"/>
  <c r="DN84" i="8"/>
  <c r="DP84" i="8" s="1"/>
  <c r="DS84" i="8" s="1"/>
  <c r="DN44" i="8"/>
  <c r="DP44" i="8" s="1"/>
  <c r="DS44" i="8" s="1"/>
  <c r="DN49" i="8"/>
  <c r="DP49" i="8" s="1"/>
  <c r="DS49" i="8" s="1"/>
  <c r="DN85" i="8"/>
  <c r="DP85" i="8" s="1"/>
  <c r="DS85" i="8" s="1"/>
  <c r="DN45" i="8"/>
  <c r="DP45" i="8" s="1"/>
  <c r="DS45" i="8" s="1"/>
  <c r="DN102" i="8"/>
  <c r="DP102" i="8" s="1"/>
  <c r="DS102" i="8" s="1"/>
  <c r="DN58" i="8"/>
  <c r="DP58" i="8" s="1"/>
  <c r="DS58" i="8" s="1"/>
  <c r="DN47" i="8"/>
  <c r="DP47" i="8" s="1"/>
  <c r="DS47" i="8" s="1"/>
  <c r="DN74" i="8"/>
  <c r="DP74" i="8" s="1"/>
  <c r="DS74" i="8" s="1"/>
  <c r="DN101" i="8"/>
  <c r="DP101" i="8" s="1"/>
  <c r="DS101" i="8" s="1"/>
  <c r="DN28" i="8"/>
  <c r="DP28" i="8" s="1"/>
  <c r="DS28" i="8" s="1"/>
  <c r="DN62" i="8"/>
  <c r="DP62" i="8" s="1"/>
  <c r="DS62" i="8" s="1"/>
  <c r="DN94" i="8"/>
  <c r="DP94" i="8" s="1"/>
  <c r="DS94" i="8" s="1"/>
  <c r="EM44" i="8"/>
  <c r="EO44" i="8" s="1"/>
  <c r="ER44" i="8" s="1"/>
  <c r="EM26" i="8"/>
  <c r="EO26" i="8" s="1"/>
  <c r="ER26" i="8" s="1"/>
  <c r="EM52" i="8"/>
  <c r="EO52" i="8" s="1"/>
  <c r="ER52" i="8" s="1"/>
  <c r="EM62" i="8"/>
  <c r="EO62" i="8" s="1"/>
  <c r="ER62" i="8" s="1"/>
  <c r="EM73" i="8"/>
  <c r="EO73" i="8" s="1"/>
  <c r="ER73" i="8" s="1"/>
  <c r="EM91" i="8"/>
  <c r="EO91" i="8" s="1"/>
  <c r="ER91" i="8" s="1"/>
  <c r="EM112" i="8"/>
  <c r="EO112" i="8" s="1"/>
  <c r="ER112" i="8" s="1"/>
  <c r="EM20" i="8"/>
  <c r="EO20" i="8" s="1"/>
  <c r="ER20" i="8" s="1"/>
  <c r="EM14" i="8"/>
  <c r="EO14" i="8" s="1"/>
  <c r="ER14" i="8" s="1"/>
  <c r="EM34" i="8"/>
  <c r="EO34" i="8" s="1"/>
  <c r="ER34" i="8" s="1"/>
  <c r="EM51" i="8"/>
  <c r="EO51" i="8" s="1"/>
  <c r="ER51" i="8" s="1"/>
  <c r="EM72" i="8"/>
  <c r="EO72" i="8" s="1"/>
  <c r="ER72" i="8" s="1"/>
  <c r="EM90" i="8"/>
  <c r="EO90" i="8" s="1"/>
  <c r="ER90" i="8" s="1"/>
  <c r="EM109" i="8"/>
  <c r="EO109" i="8" s="1"/>
  <c r="ER109" i="8" s="1"/>
  <c r="EM24" i="8"/>
  <c r="EO24" i="8" s="1"/>
  <c r="ER24" i="8" s="1"/>
  <c r="EM18" i="8"/>
  <c r="EO18" i="8" s="1"/>
  <c r="ER18" i="8" s="1"/>
  <c r="EM38" i="8"/>
  <c r="EO38" i="8" s="1"/>
  <c r="ER38" i="8" s="1"/>
  <c r="EM74" i="8"/>
  <c r="EO74" i="8" s="1"/>
  <c r="ER74" i="8" s="1"/>
  <c r="EM76" i="8"/>
  <c r="EO76" i="8" s="1"/>
  <c r="ER76" i="8" s="1"/>
  <c r="EM94" i="8"/>
  <c r="EO94" i="8" s="1"/>
  <c r="ER94" i="8" s="1"/>
  <c r="EM111" i="8"/>
  <c r="EO111" i="8" s="1"/>
  <c r="ER111" i="8" s="1"/>
  <c r="EM27" i="8"/>
  <c r="EO27" i="8" s="1"/>
  <c r="ER27" i="8" s="1"/>
  <c r="EM65" i="8"/>
  <c r="EO65" i="8" s="1"/>
  <c r="ER65" i="8" s="1"/>
  <c r="EM54" i="8"/>
  <c r="EO54" i="8" s="1"/>
  <c r="ER54" i="8" s="1"/>
  <c r="EM79" i="8"/>
  <c r="EO79" i="8" s="1"/>
  <c r="ER79" i="8" s="1"/>
  <c r="EM89" i="8"/>
  <c r="EO89" i="8" s="1"/>
  <c r="ER89" i="8" s="1"/>
  <c r="EM107" i="8"/>
  <c r="EO107" i="8" s="1"/>
  <c r="ER107" i="8" s="1"/>
  <c r="EM13" i="8"/>
  <c r="EO13" i="8" s="1"/>
  <c r="ER13" i="8" s="1"/>
  <c r="EM40" i="8"/>
  <c r="EO40" i="8" s="1"/>
  <c r="ER40" i="8" s="1"/>
  <c r="EM55" i="8"/>
  <c r="EO55" i="8" s="1"/>
  <c r="ER55" i="8" s="1"/>
  <c r="EM71" i="8"/>
  <c r="EO71" i="8" s="1"/>
  <c r="ER71" i="8" s="1"/>
  <c r="EM85" i="8"/>
  <c r="EO85" i="8" s="1"/>
  <c r="ER85" i="8" s="1"/>
  <c r="EM99" i="8"/>
  <c r="EO99" i="8" s="1"/>
  <c r="ER99" i="8" s="1"/>
  <c r="EM48" i="8"/>
  <c r="EO48" i="8" s="1"/>
  <c r="ER48" i="8" s="1"/>
  <c r="EM31" i="8"/>
  <c r="EO31" i="8" s="1"/>
  <c r="ER31" i="8" s="1"/>
  <c r="EM45" i="8"/>
  <c r="EO45" i="8" s="1"/>
  <c r="ER45" i="8" s="1"/>
  <c r="EM66" i="8"/>
  <c r="EO66" i="8" s="1"/>
  <c r="ER66" i="8" s="1"/>
  <c r="EM77" i="8"/>
  <c r="EO77" i="8" s="1"/>
  <c r="ER77" i="8" s="1"/>
  <c r="EM95" i="8"/>
  <c r="EO95" i="8" s="1"/>
  <c r="ER95" i="8" s="1"/>
  <c r="EM39" i="8"/>
  <c r="EO39" i="8" s="1"/>
  <c r="ER39" i="8" s="1"/>
  <c r="EM32" i="8"/>
  <c r="EO32" i="8" s="1"/>
  <c r="ER32" i="8" s="1"/>
  <c r="EM49" i="8"/>
  <c r="EO49" i="8" s="1"/>
  <c r="ER49" i="8" s="1"/>
  <c r="EM70" i="8"/>
  <c r="EO70" i="8" s="1"/>
  <c r="ER70" i="8" s="1"/>
  <c r="EM80" i="8"/>
  <c r="EO80" i="8" s="1"/>
  <c r="ER80" i="8" s="1"/>
  <c r="EM98" i="8"/>
  <c r="EO98" i="8" s="1"/>
  <c r="ER98" i="8" s="1"/>
  <c r="EM22" i="8"/>
  <c r="EO22" i="8" s="1"/>
  <c r="ER22" i="8" s="1"/>
  <c r="EM42" i="8"/>
  <c r="EO42" i="8" s="1"/>
  <c r="ER42" i="8" s="1"/>
  <c r="EM58" i="8"/>
  <c r="EO58" i="8" s="1"/>
  <c r="ER58" i="8" s="1"/>
  <c r="EM84" i="8"/>
  <c r="EO84" i="8" s="1"/>
  <c r="ER84" i="8" s="1"/>
  <c r="EM97" i="8"/>
  <c r="EO97" i="8" s="1"/>
  <c r="ER97" i="8" s="1"/>
  <c r="EM110" i="8"/>
  <c r="EO110" i="8" s="1"/>
  <c r="ER110" i="8" s="1"/>
  <c r="EM15" i="8"/>
  <c r="EO15" i="8" s="1"/>
  <c r="ER15" i="8" s="1"/>
  <c r="EM33" i="8"/>
  <c r="EO33" i="8" s="1"/>
  <c r="ER33" i="8" s="1"/>
  <c r="EM63" i="8"/>
  <c r="EO63" i="8" s="1"/>
  <c r="ER63" i="8" s="1"/>
  <c r="EM64" i="8"/>
  <c r="EO64" i="8" s="1"/>
  <c r="ER64" i="8" s="1"/>
  <c r="EM83" i="8"/>
  <c r="EO83" i="8" s="1"/>
  <c r="ER83" i="8" s="1"/>
  <c r="EM104" i="8"/>
  <c r="EO104" i="8" s="1"/>
  <c r="ER104" i="8" s="1"/>
  <c r="EM17" i="8"/>
  <c r="EO17" i="8" s="1"/>
  <c r="ER17" i="8" s="1"/>
  <c r="EM43" i="8"/>
  <c r="EO43" i="8" s="1"/>
  <c r="ER43" i="8" s="1"/>
  <c r="EM57" i="8"/>
  <c r="EO57" i="8" s="1"/>
  <c r="ER57" i="8" s="1"/>
  <c r="EM78" i="8"/>
  <c r="EO78" i="8" s="1"/>
  <c r="ER78" i="8" s="1"/>
  <c r="EM88" i="8"/>
  <c r="EO88" i="8" s="1"/>
  <c r="ER88" i="8" s="1"/>
  <c r="EM102" i="8"/>
  <c r="EO102" i="8" s="1"/>
  <c r="ER102" i="8" s="1"/>
  <c r="EM21" i="8"/>
  <c r="EO21" i="8" s="1"/>
  <c r="ER21" i="8" s="1"/>
  <c r="EM69" i="8"/>
  <c r="EO69" i="8" s="1"/>
  <c r="ER69" i="8" s="1"/>
  <c r="EM59" i="8"/>
  <c r="EO59" i="8" s="1"/>
  <c r="ER59" i="8" s="1"/>
  <c r="EM56" i="8"/>
  <c r="EO56" i="8" s="1"/>
  <c r="ER56" i="8" s="1"/>
  <c r="EM82" i="8"/>
  <c r="EO82" i="8" s="1"/>
  <c r="ER82" i="8" s="1"/>
  <c r="EM103" i="8"/>
  <c r="EO103" i="8" s="1"/>
  <c r="ER103" i="8" s="1"/>
  <c r="EM28" i="8"/>
  <c r="EO28" i="8" s="1"/>
  <c r="ER28" i="8" s="1"/>
  <c r="EM36" i="8"/>
  <c r="EO36" i="8" s="1"/>
  <c r="ER36" i="8" s="1"/>
  <c r="EM53" i="8"/>
  <c r="EO53" i="8" s="1"/>
  <c r="ER53" i="8" s="1"/>
  <c r="EM67" i="8"/>
  <c r="EO67" i="8" s="1"/>
  <c r="ER67" i="8" s="1"/>
  <c r="EM81" i="8"/>
  <c r="EO81" i="8" s="1"/>
  <c r="ER81" i="8" s="1"/>
  <c r="EM100" i="8"/>
  <c r="EO100" i="8" s="1"/>
  <c r="ER100" i="8" s="1"/>
  <c r="EM16" i="8"/>
  <c r="EO16" i="8" s="1"/>
  <c r="ER16" i="8" s="1"/>
  <c r="EM35" i="8"/>
  <c r="EO35" i="8" s="1"/>
  <c r="ER35" i="8" s="1"/>
  <c r="EM30" i="8"/>
  <c r="EO30" i="8" s="1"/>
  <c r="ER30" i="8" s="1"/>
  <c r="EM47" i="8"/>
  <c r="EO47" i="8" s="1"/>
  <c r="ER47" i="8" s="1"/>
  <c r="EM92" i="8"/>
  <c r="EO92" i="8" s="1"/>
  <c r="ER92" i="8" s="1"/>
  <c r="EM93" i="8"/>
  <c r="EO93" i="8" s="1"/>
  <c r="ER93" i="8" s="1"/>
  <c r="EM106" i="8"/>
  <c r="EO106" i="8" s="1"/>
  <c r="ER106" i="8" s="1"/>
  <c r="EM19" i="8"/>
  <c r="EO19" i="8" s="1"/>
  <c r="ER19" i="8" s="1"/>
  <c r="EM37" i="8"/>
  <c r="EO37" i="8" s="1"/>
  <c r="ER37" i="8" s="1"/>
  <c r="EM46" i="8"/>
  <c r="EO46" i="8" s="1"/>
  <c r="ER46" i="8" s="1"/>
  <c r="EM68" i="8"/>
  <c r="EO68" i="8" s="1"/>
  <c r="ER68" i="8" s="1"/>
  <c r="EM87" i="8"/>
  <c r="EO87" i="8" s="1"/>
  <c r="ER87" i="8" s="1"/>
  <c r="EM108" i="8"/>
  <c r="EO108" i="8" s="1"/>
  <c r="ER108" i="8" s="1"/>
  <c r="EM23" i="8"/>
  <c r="EO23" i="8" s="1"/>
  <c r="ER23" i="8" s="1"/>
  <c r="EM41" i="8"/>
  <c r="EO41" i="8" s="1"/>
  <c r="ER41" i="8" s="1"/>
  <c r="EM50" i="8"/>
  <c r="EO50" i="8" s="1"/>
  <c r="ER50" i="8" s="1"/>
  <c r="EM75" i="8"/>
  <c r="EO75" i="8" s="1"/>
  <c r="ER75" i="8" s="1"/>
  <c r="EM96" i="8"/>
  <c r="EO96" i="8" s="1"/>
  <c r="ER96" i="8" s="1"/>
  <c r="EM105" i="8"/>
  <c r="EO105" i="8" s="1"/>
  <c r="ER105" i="8" s="1"/>
  <c r="EM25" i="8"/>
  <c r="EO25" i="8" s="1"/>
  <c r="ER25" i="8" s="1"/>
  <c r="EM29" i="8"/>
  <c r="EO29" i="8" s="1"/>
  <c r="ER29" i="8" s="1"/>
  <c r="EM61" i="8"/>
  <c r="EO61" i="8" s="1"/>
  <c r="ER61" i="8" s="1"/>
  <c r="EM60" i="8"/>
  <c r="EO60" i="8" s="1"/>
  <c r="ER60" i="8" s="1"/>
  <c r="EM86" i="8"/>
  <c r="EO86" i="8" s="1"/>
  <c r="ER86" i="8" s="1"/>
  <c r="EM101" i="8"/>
  <c r="EO101" i="8" s="1"/>
  <c r="ER101" i="8" s="1"/>
  <c r="FL15" i="8"/>
  <c r="FN15" i="8" s="1"/>
  <c r="FQ15" i="8" s="1"/>
  <c r="FL47" i="8"/>
  <c r="FN47" i="8" s="1"/>
  <c r="FQ47" i="8" s="1"/>
  <c r="FL50" i="8"/>
  <c r="FN50" i="8" s="1"/>
  <c r="FQ50" i="8" s="1"/>
  <c r="FL78" i="8"/>
  <c r="FN78" i="8" s="1"/>
  <c r="FQ78" i="8" s="1"/>
  <c r="FL89" i="8"/>
  <c r="FN89" i="8" s="1"/>
  <c r="FQ89" i="8" s="1"/>
  <c r="FL108" i="8"/>
  <c r="FN108" i="8" s="1"/>
  <c r="FQ108" i="8" s="1"/>
  <c r="FL16" i="8"/>
  <c r="FN16" i="8" s="1"/>
  <c r="FQ16" i="8" s="1"/>
  <c r="FL40" i="8"/>
  <c r="FN40" i="8" s="1"/>
  <c r="FQ40" i="8" s="1"/>
  <c r="FL45" i="8"/>
  <c r="FN45" i="8" s="1"/>
  <c r="FQ45" i="8" s="1"/>
  <c r="FL55" i="8"/>
  <c r="FN55" i="8" s="1"/>
  <c r="FQ55" i="8" s="1"/>
  <c r="FL95" i="8"/>
  <c r="FN95" i="8" s="1"/>
  <c r="FQ95" i="8" s="1"/>
  <c r="FL102" i="8"/>
  <c r="FN102" i="8" s="1"/>
  <c r="FQ102" i="8" s="1"/>
  <c r="FL23" i="8"/>
  <c r="FN23" i="8" s="1"/>
  <c r="FQ23" i="8" s="1"/>
  <c r="FL21" i="8"/>
  <c r="FN21" i="8" s="1"/>
  <c r="FQ21" i="8" s="1"/>
  <c r="FL48" i="8"/>
  <c r="FN48" i="8" s="1"/>
  <c r="FQ48" i="8" s="1"/>
  <c r="FL72" i="8"/>
  <c r="FN72" i="8" s="1"/>
  <c r="FQ72" i="8" s="1"/>
  <c r="FL75" i="8"/>
  <c r="FN75" i="8" s="1"/>
  <c r="FQ75" i="8" s="1"/>
  <c r="FL90" i="8"/>
  <c r="FN90" i="8" s="1"/>
  <c r="FQ90" i="8" s="1"/>
  <c r="FL109" i="8"/>
  <c r="FN109" i="8" s="1"/>
  <c r="FQ109" i="8" s="1"/>
  <c r="FL38" i="8"/>
  <c r="FN38" i="8" s="1"/>
  <c r="FQ38" i="8" s="1"/>
  <c r="FL29" i="8"/>
  <c r="FN29" i="8" s="1"/>
  <c r="FQ29" i="8" s="1"/>
  <c r="FL53" i="8"/>
  <c r="FN53" i="8" s="1"/>
  <c r="FQ53" i="8" s="1"/>
  <c r="FL63" i="8"/>
  <c r="FN63" i="8" s="1"/>
  <c r="FQ63" i="8" s="1"/>
  <c r="FL86" i="8"/>
  <c r="FN86" i="8" s="1"/>
  <c r="FQ86" i="8" s="1"/>
  <c r="FL100" i="8"/>
  <c r="FN100" i="8" s="1"/>
  <c r="FQ100" i="8" s="1"/>
  <c r="FL18" i="8"/>
  <c r="FN18" i="8" s="1"/>
  <c r="FQ18" i="8" s="1"/>
  <c r="FL31" i="8"/>
  <c r="FN31" i="8" s="1"/>
  <c r="FQ31" i="8" s="1"/>
  <c r="FL58" i="8"/>
  <c r="FN58" i="8" s="1"/>
  <c r="FQ58" i="8" s="1"/>
  <c r="FL61" i="8"/>
  <c r="FN61" i="8" s="1"/>
  <c r="FQ61" i="8" s="1"/>
  <c r="FL76" i="8"/>
  <c r="FN76" i="8" s="1"/>
  <c r="FQ76" i="8" s="1"/>
  <c r="FL97" i="8"/>
  <c r="FN97" i="8" s="1"/>
  <c r="FQ97" i="8" s="1"/>
  <c r="FL14" i="8"/>
  <c r="FN14" i="8" s="1"/>
  <c r="FQ14" i="8" s="1"/>
  <c r="FL37" i="8"/>
  <c r="FN37" i="8" s="1"/>
  <c r="FQ37" i="8" s="1"/>
  <c r="FL73" i="8"/>
  <c r="FN73" i="8" s="1"/>
  <c r="FQ73" i="8" s="1"/>
  <c r="FL71" i="8"/>
  <c r="FN71" i="8" s="1"/>
  <c r="FQ71" i="8" s="1"/>
  <c r="FL88" i="8"/>
  <c r="FN88" i="8" s="1"/>
  <c r="FQ88" i="8" s="1"/>
  <c r="FL104" i="8"/>
  <c r="FN104" i="8" s="1"/>
  <c r="FQ104" i="8" s="1"/>
  <c r="FL26" i="8"/>
  <c r="FN26" i="8" s="1"/>
  <c r="FQ26" i="8" s="1"/>
  <c r="FL39" i="8"/>
  <c r="FN39" i="8" s="1"/>
  <c r="FQ39" i="8" s="1"/>
  <c r="FL62" i="8"/>
  <c r="FN62" i="8" s="1"/>
  <c r="FQ62" i="8" s="1"/>
  <c r="FL69" i="8"/>
  <c r="FN69" i="8" s="1"/>
  <c r="FQ69" i="8" s="1"/>
  <c r="FL84" i="8"/>
  <c r="FN84" i="8" s="1"/>
  <c r="FQ84" i="8" s="1"/>
  <c r="FL101" i="8"/>
  <c r="FN101" i="8" s="1"/>
  <c r="FQ101" i="8" s="1"/>
  <c r="FL24" i="8"/>
  <c r="FN24" i="8" s="1"/>
  <c r="FQ24" i="8" s="1"/>
  <c r="FL43" i="8"/>
  <c r="FN43" i="8" s="1"/>
  <c r="FQ43" i="8" s="1"/>
  <c r="FL46" i="8"/>
  <c r="FN46" i="8" s="1"/>
  <c r="FQ46" i="8" s="1"/>
  <c r="FL74" i="8"/>
  <c r="FN74" i="8" s="1"/>
  <c r="FQ74" i="8" s="1"/>
  <c r="FL96" i="8"/>
  <c r="FN96" i="8" s="1"/>
  <c r="FQ96" i="8" s="1"/>
  <c r="FL105" i="8"/>
  <c r="FN105" i="8" s="1"/>
  <c r="FQ105" i="8" s="1"/>
  <c r="FL42" i="8"/>
  <c r="FN42" i="8" s="1"/>
  <c r="FQ42" i="8" s="1"/>
  <c r="FL13" i="8"/>
  <c r="FN13" i="8" s="1"/>
  <c r="FQ13" i="8" s="1"/>
  <c r="FL36" i="8"/>
  <c r="FN36" i="8" s="1"/>
  <c r="FQ36" i="8" s="1"/>
  <c r="FL68" i="8"/>
  <c r="FN68" i="8" s="1"/>
  <c r="FQ68" i="8" s="1"/>
  <c r="FL70" i="8"/>
  <c r="FN70" i="8" s="1"/>
  <c r="FQ70" i="8" s="1"/>
  <c r="FL85" i="8"/>
  <c r="FN85" i="8" s="1"/>
  <c r="FQ85" i="8" s="1"/>
  <c r="FL99" i="8"/>
  <c r="FN99" i="8" s="1"/>
  <c r="FQ99" i="8" s="1"/>
  <c r="FL19" i="8"/>
  <c r="FN19" i="8" s="1"/>
  <c r="FQ19" i="8" s="1"/>
  <c r="FL17" i="8"/>
  <c r="FN17" i="8" s="1"/>
  <c r="FQ17" i="8" s="1"/>
  <c r="FL44" i="8"/>
  <c r="FN44" i="8" s="1"/>
  <c r="FQ44" i="8" s="1"/>
  <c r="FL54" i="8"/>
  <c r="FN54" i="8" s="1"/>
  <c r="FQ54" i="8" s="1"/>
  <c r="FL83" i="8"/>
  <c r="FN83" i="8" s="1"/>
  <c r="FQ83" i="8" s="1"/>
  <c r="FL93" i="8"/>
  <c r="FN93" i="8" s="1"/>
  <c r="FQ93" i="8" s="1"/>
  <c r="FL110" i="8"/>
  <c r="FN110" i="8" s="1"/>
  <c r="FQ110" i="8" s="1"/>
  <c r="FL20" i="8"/>
  <c r="FN20" i="8" s="1"/>
  <c r="FQ20" i="8" s="1"/>
  <c r="FL51" i="8"/>
  <c r="FN51" i="8" s="1"/>
  <c r="FQ51" i="8" s="1"/>
  <c r="FL49" i="8"/>
  <c r="FN49" i="8" s="1"/>
  <c r="FQ49" i="8" s="1"/>
  <c r="FL59" i="8"/>
  <c r="FN59" i="8" s="1"/>
  <c r="FQ59" i="8" s="1"/>
  <c r="FL82" i="8"/>
  <c r="FN82" i="8" s="1"/>
  <c r="FQ82" i="8" s="1"/>
  <c r="FL103" i="8"/>
  <c r="FN103" i="8" s="1"/>
  <c r="FQ103" i="8" s="1"/>
  <c r="FL34" i="8"/>
  <c r="FN34" i="8" s="1"/>
  <c r="FQ34" i="8" s="1"/>
  <c r="FL25" i="8"/>
  <c r="FN25" i="8" s="1"/>
  <c r="FQ25" i="8" s="1"/>
  <c r="FL52" i="8"/>
  <c r="FN52" i="8" s="1"/>
  <c r="FQ52" i="8" s="1"/>
  <c r="FL57" i="8"/>
  <c r="FN57" i="8" s="1"/>
  <c r="FQ57" i="8" s="1"/>
  <c r="FL79" i="8"/>
  <c r="FN79" i="8" s="1"/>
  <c r="FQ79" i="8" s="1"/>
  <c r="FL94" i="8"/>
  <c r="FN94" i="8" s="1"/>
  <c r="FQ94" i="8" s="1"/>
  <c r="FL111" i="8"/>
  <c r="FN111" i="8" s="1"/>
  <c r="FQ111" i="8" s="1"/>
  <c r="FL28" i="8"/>
  <c r="FN28" i="8" s="1"/>
  <c r="FQ28" i="8" s="1"/>
  <c r="FL33" i="8"/>
  <c r="FN33" i="8" s="1"/>
  <c r="FQ33" i="8" s="1"/>
  <c r="FL56" i="8"/>
  <c r="FN56" i="8" s="1"/>
  <c r="FQ56" i="8" s="1"/>
  <c r="FL67" i="8"/>
  <c r="FN67" i="8" s="1"/>
  <c r="FQ67" i="8" s="1"/>
  <c r="FL91" i="8"/>
  <c r="FN91" i="8" s="1"/>
  <c r="FQ91" i="8" s="1"/>
  <c r="FL107" i="8"/>
  <c r="FN107" i="8" s="1"/>
  <c r="FQ107" i="8" s="1"/>
  <c r="FL22" i="8"/>
  <c r="FN22" i="8" s="1"/>
  <c r="FQ22" i="8" s="1"/>
  <c r="FL35" i="8"/>
  <c r="FN35" i="8" s="1"/>
  <c r="FQ35" i="8" s="1"/>
  <c r="FL60" i="8"/>
  <c r="FN60" i="8" s="1"/>
  <c r="FQ60" i="8" s="1"/>
  <c r="FL65" i="8"/>
  <c r="FN65" i="8" s="1"/>
  <c r="FQ65" i="8" s="1"/>
  <c r="FL80" i="8"/>
  <c r="FN80" i="8" s="1"/>
  <c r="FQ80" i="8" s="1"/>
  <c r="FL98" i="8"/>
  <c r="FN98" i="8" s="1"/>
  <c r="FQ98" i="8" s="1"/>
  <c r="FL30" i="8"/>
  <c r="FN30" i="8" s="1"/>
  <c r="FQ30" i="8" s="1"/>
  <c r="FL41" i="8"/>
  <c r="FN41" i="8" s="1"/>
  <c r="FQ41" i="8" s="1"/>
  <c r="FL77" i="8"/>
  <c r="FN77" i="8" s="1"/>
  <c r="FQ77" i="8" s="1"/>
  <c r="FL87" i="8"/>
  <c r="FN87" i="8" s="1"/>
  <c r="FQ87" i="8" s="1"/>
  <c r="FL92" i="8"/>
  <c r="FN92" i="8" s="1"/>
  <c r="FQ92" i="8" s="1"/>
  <c r="FL112" i="8"/>
  <c r="FN112" i="8" s="1"/>
  <c r="FQ112" i="8" s="1"/>
  <c r="FL27" i="8"/>
  <c r="FN27" i="8" s="1"/>
  <c r="FQ27" i="8" s="1"/>
  <c r="FL32" i="8"/>
  <c r="FN32" i="8" s="1"/>
  <c r="FQ32" i="8" s="1"/>
  <c r="FL64" i="8"/>
  <c r="FN64" i="8" s="1"/>
  <c r="FQ64" i="8" s="1"/>
  <c r="FL66" i="8"/>
  <c r="FN66" i="8" s="1"/>
  <c r="FQ66" i="8" s="1"/>
  <c r="FL81" i="8"/>
  <c r="FN81" i="8" s="1"/>
  <c r="FQ81" i="8" s="1"/>
  <c r="FL106" i="8"/>
  <c r="FN106" i="8" s="1"/>
  <c r="FQ106" i="8" s="1"/>
  <c r="GK17" i="8"/>
  <c r="GM17" i="8" s="1"/>
  <c r="GP17" i="8" s="1"/>
  <c r="GK54" i="8"/>
  <c r="GM54" i="8" s="1"/>
  <c r="GP54" i="8" s="1"/>
  <c r="GK49" i="8"/>
  <c r="GM49" i="8" s="1"/>
  <c r="GP49" i="8" s="1"/>
  <c r="GK76" i="8"/>
  <c r="GM76" i="8" s="1"/>
  <c r="GP76" i="8" s="1"/>
  <c r="GK94" i="8"/>
  <c r="GM94" i="8" s="1"/>
  <c r="GP94" i="8" s="1"/>
  <c r="GK109" i="8"/>
  <c r="GM109" i="8" s="1"/>
  <c r="GP109" i="8" s="1"/>
  <c r="GK21" i="8"/>
  <c r="GM21" i="8" s="1"/>
  <c r="GP21" i="8" s="1"/>
  <c r="GK41" i="8"/>
  <c r="GM41" i="8" s="1"/>
  <c r="GP41" i="8" s="1"/>
  <c r="GK47" i="8"/>
  <c r="GM47" i="8" s="1"/>
  <c r="GP47" i="8" s="1"/>
  <c r="GK65" i="8"/>
  <c r="GM65" i="8" s="1"/>
  <c r="GP65" i="8" s="1"/>
  <c r="GK82" i="8"/>
  <c r="GM82" i="8" s="1"/>
  <c r="GP82" i="8" s="1"/>
  <c r="GK97" i="8"/>
  <c r="GM97" i="8" s="1"/>
  <c r="GP97" i="8" s="1"/>
  <c r="GK23" i="8"/>
  <c r="GM23" i="8" s="1"/>
  <c r="GP23" i="8" s="1"/>
  <c r="GK35" i="8"/>
  <c r="GM35" i="8" s="1"/>
  <c r="GP35" i="8" s="1"/>
  <c r="GK52" i="8"/>
  <c r="GM52" i="8" s="1"/>
  <c r="GP52" i="8" s="1"/>
  <c r="GK70" i="8"/>
  <c r="GM70" i="8" s="1"/>
  <c r="GP70" i="8" s="1"/>
  <c r="GK84" i="8"/>
  <c r="GM84" i="8" s="1"/>
  <c r="GP84" i="8" s="1"/>
  <c r="GK103" i="8"/>
  <c r="GM103" i="8" s="1"/>
  <c r="GP103" i="8" s="1"/>
  <c r="GK30" i="8"/>
  <c r="GM30" i="8" s="1"/>
  <c r="GP30" i="8" s="1"/>
  <c r="GK38" i="8"/>
  <c r="GM38" i="8" s="1"/>
  <c r="GP38" i="8" s="1"/>
  <c r="GK56" i="8"/>
  <c r="GM56" i="8" s="1"/>
  <c r="GP56" i="8" s="1"/>
  <c r="GK58" i="8"/>
  <c r="GM58" i="8" s="1"/>
  <c r="GP58" i="8" s="1"/>
  <c r="GK83" i="8"/>
  <c r="GM83" i="8" s="1"/>
  <c r="GP83" i="8" s="1"/>
  <c r="GK101" i="8"/>
  <c r="GM101" i="8" s="1"/>
  <c r="GP101" i="8" s="1"/>
  <c r="GK20" i="8"/>
  <c r="GM20" i="8" s="1"/>
  <c r="GP20" i="8" s="1"/>
  <c r="GK36" i="8"/>
  <c r="GM36" i="8" s="1"/>
  <c r="GP36" i="8" s="1"/>
  <c r="GK61" i="8"/>
  <c r="GM61" i="8" s="1"/>
  <c r="GP61" i="8" s="1"/>
  <c r="GK90" i="8"/>
  <c r="GM90" i="8" s="1"/>
  <c r="GP90" i="8" s="1"/>
  <c r="GK88" i="8"/>
  <c r="GM88" i="8" s="1"/>
  <c r="GP88" i="8" s="1"/>
  <c r="GK108" i="8"/>
  <c r="GM108" i="8" s="1"/>
  <c r="GP108" i="8" s="1"/>
  <c r="GK19" i="8"/>
  <c r="GM19" i="8" s="1"/>
  <c r="GP19" i="8" s="1"/>
  <c r="GK31" i="8"/>
  <c r="GM31" i="8" s="1"/>
  <c r="GP31" i="8" s="1"/>
  <c r="GK48" i="8"/>
  <c r="GM48" i="8" s="1"/>
  <c r="GP48" i="8" s="1"/>
  <c r="GK66" i="8"/>
  <c r="GM66" i="8" s="1"/>
  <c r="GP66" i="8" s="1"/>
  <c r="GK80" i="8"/>
  <c r="GM80" i="8" s="1"/>
  <c r="GP80" i="8" s="1"/>
  <c r="GK102" i="8"/>
  <c r="GM102" i="8" s="1"/>
  <c r="GP102" i="8" s="1"/>
  <c r="GK71" i="8"/>
  <c r="GM71" i="8" s="1"/>
  <c r="GP71" i="8" s="1"/>
  <c r="GK67" i="8"/>
  <c r="GM67" i="8" s="1"/>
  <c r="GP67" i="8" s="1"/>
  <c r="GK57" i="8"/>
  <c r="GM57" i="8" s="1"/>
  <c r="GP57" i="8" s="1"/>
  <c r="GK81" i="8"/>
  <c r="GM81" i="8" s="1"/>
  <c r="GP81" i="8" s="1"/>
  <c r="GK95" i="8"/>
  <c r="GM95" i="8" s="1"/>
  <c r="GP95" i="8" s="1"/>
  <c r="GK107" i="8"/>
  <c r="GM107" i="8" s="1"/>
  <c r="GP107" i="8" s="1"/>
  <c r="GK27" i="8"/>
  <c r="GM27" i="8" s="1"/>
  <c r="GP27" i="8" s="1"/>
  <c r="GK39" i="8"/>
  <c r="GM39" i="8" s="1"/>
  <c r="GP39" i="8" s="1"/>
  <c r="GK73" i="8"/>
  <c r="GM73" i="8" s="1"/>
  <c r="GP73" i="8" s="1"/>
  <c r="GK72" i="8"/>
  <c r="GM72" i="8" s="1"/>
  <c r="GP72" i="8" s="1"/>
  <c r="GK85" i="8"/>
  <c r="GM85" i="8" s="1"/>
  <c r="GP85" i="8" s="1"/>
  <c r="GK106" i="8"/>
  <c r="GM106" i="8" s="1"/>
  <c r="GP106" i="8" s="1"/>
  <c r="GK18" i="8"/>
  <c r="GM18" i="8" s="1"/>
  <c r="GP18" i="8" s="1"/>
  <c r="GK37" i="8"/>
  <c r="GM37" i="8" s="1"/>
  <c r="GP37" i="8" s="1"/>
  <c r="GK43" i="8"/>
  <c r="GM43" i="8" s="1"/>
  <c r="GP43" i="8" s="1"/>
  <c r="GK68" i="8"/>
  <c r="GM68" i="8" s="1"/>
  <c r="GP68" i="8" s="1"/>
  <c r="GK79" i="8"/>
  <c r="GM79" i="8" s="1"/>
  <c r="GP79" i="8" s="1"/>
  <c r="GK100" i="8"/>
  <c r="GM100" i="8" s="1"/>
  <c r="GP100" i="8" s="1"/>
  <c r="GK29" i="8"/>
  <c r="GM29" i="8" s="1"/>
  <c r="GP29" i="8" s="1"/>
  <c r="GK55" i="8"/>
  <c r="GM55" i="8" s="1"/>
  <c r="GP55" i="8" s="1"/>
  <c r="GK53" i="8"/>
  <c r="GM53" i="8" s="1"/>
  <c r="GP53" i="8" s="1"/>
  <c r="GK77" i="8"/>
  <c r="GM77" i="8" s="1"/>
  <c r="GP77" i="8" s="1"/>
  <c r="GK91" i="8"/>
  <c r="GM91" i="8" s="1"/>
  <c r="GP91" i="8" s="1"/>
  <c r="GK104" i="8"/>
  <c r="GM104" i="8" s="1"/>
  <c r="GP104" i="8" s="1"/>
  <c r="GK26" i="8"/>
  <c r="GM26" i="8" s="1"/>
  <c r="GP26" i="8" s="1"/>
  <c r="GK28" i="8"/>
  <c r="GM28" i="8" s="1"/>
  <c r="GP28" i="8" s="1"/>
  <c r="GK45" i="8"/>
  <c r="GM45" i="8" s="1"/>
  <c r="GP45" i="8" s="1"/>
  <c r="GK60" i="8"/>
  <c r="GM60" i="8" s="1"/>
  <c r="GP60" i="8" s="1"/>
  <c r="GK78" i="8"/>
  <c r="GM78" i="8" s="1"/>
  <c r="GP78" i="8" s="1"/>
  <c r="GK93" i="8"/>
  <c r="GM93" i="8" s="1"/>
  <c r="GP93" i="8" s="1"/>
  <c r="GK110" i="8"/>
  <c r="GM110" i="8" s="1"/>
  <c r="GP110" i="8" s="1"/>
  <c r="GK14" i="8"/>
  <c r="GM14" i="8" s="1"/>
  <c r="GP14" i="8" s="1"/>
  <c r="GK16" i="8"/>
  <c r="GM16" i="8" s="1"/>
  <c r="GP16" i="8" s="1"/>
  <c r="GK32" i="8"/>
  <c r="GM32" i="8" s="1"/>
  <c r="GP32" i="8" s="1"/>
  <c r="GK59" i="8"/>
  <c r="GM59" i="8" s="1"/>
  <c r="GP59" i="8" s="1"/>
  <c r="GK86" i="8"/>
  <c r="GM86" i="8" s="1"/>
  <c r="GP86" i="8" s="1"/>
  <c r="GK99" i="8"/>
  <c r="GM99" i="8" s="1"/>
  <c r="GP99" i="8" s="1"/>
  <c r="GK112" i="8"/>
  <c r="GM112" i="8" s="1"/>
  <c r="GP112" i="8" s="1"/>
  <c r="GK15" i="8"/>
  <c r="GM15" i="8" s="1"/>
  <c r="GP15" i="8" s="1"/>
  <c r="GK42" i="8"/>
  <c r="GM42" i="8" s="1"/>
  <c r="GP42" i="8" s="1"/>
  <c r="GK44" i="8"/>
  <c r="GM44" i="8" s="1"/>
  <c r="GP44" i="8" s="1"/>
  <c r="GK62" i="8"/>
  <c r="GM62" i="8" s="1"/>
  <c r="GP62" i="8" s="1"/>
  <c r="GK87" i="8"/>
  <c r="GM87" i="8" s="1"/>
  <c r="GP87" i="8" s="1"/>
  <c r="GK105" i="8"/>
  <c r="GM105" i="8" s="1"/>
  <c r="GP105" i="8" s="1"/>
  <c r="GK22" i="8"/>
  <c r="GM22" i="8" s="1"/>
  <c r="GP22" i="8" s="1"/>
  <c r="GK24" i="8"/>
  <c r="GM24" i="8" s="1"/>
  <c r="GP24" i="8" s="1"/>
  <c r="GK40" i="8"/>
  <c r="GM40" i="8" s="1"/>
  <c r="GP40" i="8" s="1"/>
  <c r="GK63" i="8"/>
  <c r="GM63" i="8" s="1"/>
  <c r="GP63" i="8" s="1"/>
  <c r="GK74" i="8"/>
  <c r="GM74" i="8" s="1"/>
  <c r="GP74" i="8" s="1"/>
  <c r="GK92" i="8"/>
  <c r="GM92" i="8" s="1"/>
  <c r="GP92" i="8" s="1"/>
  <c r="GK111" i="8"/>
  <c r="GM111" i="8" s="1"/>
  <c r="GP111" i="8" s="1"/>
  <c r="GK13" i="8"/>
  <c r="GM13" i="8" s="1"/>
  <c r="GP13" i="8" s="1"/>
  <c r="GK25" i="8"/>
  <c r="GM25" i="8" s="1"/>
  <c r="GP25" i="8" s="1"/>
  <c r="GK34" i="8"/>
  <c r="GM34" i="8" s="1"/>
  <c r="GP34" i="8" s="1"/>
  <c r="GK51" i="8"/>
  <c r="GM51" i="8" s="1"/>
  <c r="GP51" i="8" s="1"/>
  <c r="GK69" i="8"/>
  <c r="GM69" i="8" s="1"/>
  <c r="GP69" i="8" s="1"/>
  <c r="GK89" i="8"/>
  <c r="GM89" i="8" s="1"/>
  <c r="GP89" i="8" s="1"/>
  <c r="GK98" i="8"/>
  <c r="GM98" i="8" s="1"/>
  <c r="GP98" i="8" s="1"/>
  <c r="GK46" i="8"/>
  <c r="GM46" i="8" s="1"/>
  <c r="GP46" i="8" s="1"/>
  <c r="GK33" i="8"/>
  <c r="GM33" i="8" s="1"/>
  <c r="GP33" i="8" s="1"/>
  <c r="GK50" i="8"/>
  <c r="GM50" i="8" s="1"/>
  <c r="GP50" i="8" s="1"/>
  <c r="GK64" i="8"/>
  <c r="GM64" i="8" s="1"/>
  <c r="GP64" i="8" s="1"/>
  <c r="GK75" i="8"/>
  <c r="GM75" i="8" s="1"/>
  <c r="GP75" i="8" s="1"/>
  <c r="GK96" i="8"/>
  <c r="GM96" i="8" s="1"/>
  <c r="GP96" i="8" s="1"/>
  <c r="HJ29" i="8"/>
  <c r="HL29" i="8" s="1"/>
  <c r="HO29" i="8" s="1"/>
  <c r="HJ28" i="8"/>
  <c r="HL28" i="8" s="1"/>
  <c r="HO28" i="8" s="1"/>
  <c r="HJ35" i="8"/>
  <c r="HL35" i="8" s="1"/>
  <c r="HO35" i="8" s="1"/>
  <c r="HJ60" i="8"/>
  <c r="HL60" i="8" s="1"/>
  <c r="HO60" i="8" s="1"/>
  <c r="HJ85" i="8"/>
  <c r="HL85" i="8" s="1"/>
  <c r="HO85" i="8" s="1"/>
  <c r="HJ91" i="8"/>
  <c r="HL91" i="8" s="1"/>
  <c r="HO91" i="8" s="1"/>
  <c r="HJ110" i="8"/>
  <c r="HL110" i="8" s="1"/>
  <c r="HO110" i="8" s="1"/>
  <c r="HJ25" i="8"/>
  <c r="HL25" i="8" s="1"/>
  <c r="HO25" i="8" s="1"/>
  <c r="HJ33" i="8"/>
  <c r="HL33" i="8" s="1"/>
  <c r="HO33" i="8" s="1"/>
  <c r="HJ46" i="8"/>
  <c r="HL46" i="8" s="1"/>
  <c r="HO46" i="8" s="1"/>
  <c r="HJ67" i="8"/>
  <c r="HL67" i="8" s="1"/>
  <c r="HO67" i="8" s="1"/>
  <c r="HJ80" i="8"/>
  <c r="HL80" i="8" s="1"/>
  <c r="HO80" i="8" s="1"/>
  <c r="HJ96" i="8"/>
  <c r="HL96" i="8" s="1"/>
  <c r="HO96" i="8" s="1"/>
  <c r="HJ32" i="8"/>
  <c r="HL32" i="8" s="1"/>
  <c r="HO32" i="8" s="1"/>
  <c r="HJ37" i="8"/>
  <c r="HL37" i="8" s="1"/>
  <c r="HO37" i="8" s="1"/>
  <c r="HJ50" i="8"/>
  <c r="HL50" i="8" s="1"/>
  <c r="HO50" i="8" s="1"/>
  <c r="HJ71" i="8"/>
  <c r="HL71" i="8" s="1"/>
  <c r="HO71" i="8" s="1"/>
  <c r="HJ89" i="8"/>
  <c r="HL89" i="8" s="1"/>
  <c r="HO89" i="8" s="1"/>
  <c r="HJ97" i="8"/>
  <c r="HL97" i="8" s="1"/>
  <c r="HO97" i="8" s="1"/>
  <c r="HJ17" i="8"/>
  <c r="HL17" i="8" s="1"/>
  <c r="HO17" i="8" s="1"/>
  <c r="HJ23" i="8"/>
  <c r="HL23" i="8" s="1"/>
  <c r="HO23" i="8" s="1"/>
  <c r="HJ49" i="8"/>
  <c r="HL49" i="8" s="1"/>
  <c r="HO49" i="8" s="1"/>
  <c r="HJ59" i="8"/>
  <c r="HL59" i="8" s="1"/>
  <c r="HO59" i="8" s="1"/>
  <c r="HJ74" i="8"/>
  <c r="HL74" i="8" s="1"/>
  <c r="HO74" i="8" s="1"/>
  <c r="HJ98" i="8"/>
  <c r="HL98" i="8" s="1"/>
  <c r="HO98" i="8" s="1"/>
  <c r="HJ112" i="8"/>
  <c r="HL112" i="8" s="1"/>
  <c r="HO112" i="8" s="1"/>
  <c r="HJ21" i="8"/>
  <c r="HL21" i="8" s="1"/>
  <c r="HO21" i="8" s="1"/>
  <c r="HJ27" i="8"/>
  <c r="HL27" i="8" s="1"/>
  <c r="HO27" i="8" s="1"/>
  <c r="HJ70" i="8"/>
  <c r="HL70" i="8" s="1"/>
  <c r="HO70" i="8" s="1"/>
  <c r="HJ63" i="8"/>
  <c r="HL63" i="8" s="1"/>
  <c r="HO63" i="8" s="1"/>
  <c r="HJ78" i="8"/>
  <c r="HL78" i="8" s="1"/>
  <c r="HO78" i="8" s="1"/>
  <c r="HJ99" i="8"/>
  <c r="HL99" i="8" s="1"/>
  <c r="HO99" i="8" s="1"/>
  <c r="HJ14" i="8"/>
  <c r="HL14" i="8" s="1"/>
  <c r="HO14" i="8" s="1"/>
  <c r="HJ30" i="8"/>
  <c r="HL30" i="8" s="1"/>
  <c r="HO30" i="8" s="1"/>
  <c r="HJ51" i="8"/>
  <c r="HL51" i="8" s="1"/>
  <c r="HO51" i="8" s="1"/>
  <c r="HJ79" i="8"/>
  <c r="HL79" i="8" s="1"/>
  <c r="HO79" i="8" s="1"/>
  <c r="HJ83" i="8"/>
  <c r="HL83" i="8" s="1"/>
  <c r="HO83" i="8" s="1"/>
  <c r="HJ101" i="8"/>
  <c r="HL101" i="8" s="1"/>
  <c r="HO101" i="8" s="1"/>
  <c r="HJ13" i="8"/>
  <c r="HL13" i="8" s="1"/>
  <c r="HO13" i="8" s="1"/>
  <c r="HJ18" i="8"/>
  <c r="HL18" i="8" s="1"/>
  <c r="HO18" i="8" s="1"/>
  <c r="HJ34" i="8"/>
  <c r="HL34" i="8" s="1"/>
  <c r="HO34" i="8" s="1"/>
  <c r="HJ72" i="8"/>
  <c r="HL72" i="8" s="1"/>
  <c r="HO72" i="8" s="1"/>
  <c r="HJ57" i="8"/>
  <c r="HL57" i="8" s="1"/>
  <c r="HO57" i="8" s="1"/>
  <c r="HJ87" i="8"/>
  <c r="HL87" i="8" s="1"/>
  <c r="HO87" i="8" s="1"/>
  <c r="HJ104" i="8"/>
  <c r="HL104" i="8" s="1"/>
  <c r="HO104" i="8" s="1"/>
  <c r="HJ36" i="8"/>
  <c r="HL36" i="8" s="1"/>
  <c r="HO36" i="8" s="1"/>
  <c r="HJ41" i="8"/>
  <c r="HL41" i="8" s="1"/>
  <c r="HO41" i="8" s="1"/>
  <c r="HJ54" i="8"/>
  <c r="HL54" i="8" s="1"/>
  <c r="HO54" i="8" s="1"/>
  <c r="HJ75" i="8"/>
  <c r="HL75" i="8" s="1"/>
  <c r="HO75" i="8" s="1"/>
  <c r="HJ82" i="8"/>
  <c r="HL82" i="8" s="1"/>
  <c r="HO82" i="8" s="1"/>
  <c r="HJ103" i="8"/>
  <c r="HL103" i="8" s="1"/>
  <c r="HO103" i="8" s="1"/>
  <c r="HJ40" i="8"/>
  <c r="HL40" i="8" s="1"/>
  <c r="HO40" i="8" s="1"/>
  <c r="HJ44" i="8"/>
  <c r="HL44" i="8" s="1"/>
  <c r="HO44" i="8" s="1"/>
  <c r="HJ47" i="8"/>
  <c r="HL47" i="8" s="1"/>
  <c r="HO47" i="8" s="1"/>
  <c r="HJ68" i="8"/>
  <c r="HL68" i="8" s="1"/>
  <c r="HO68" i="8" s="1"/>
  <c r="HJ86" i="8"/>
  <c r="HL86" i="8" s="1"/>
  <c r="HO86" i="8" s="1"/>
  <c r="HJ100" i="8"/>
  <c r="HL100" i="8" s="1"/>
  <c r="HO100" i="8" s="1"/>
  <c r="HJ66" i="8"/>
  <c r="HL66" i="8" s="1"/>
  <c r="HO66" i="8" s="1"/>
  <c r="HJ43" i="8"/>
  <c r="HL43" i="8" s="1"/>
  <c r="HO43" i="8" s="1"/>
  <c r="HJ55" i="8"/>
  <c r="HL55" i="8" s="1"/>
  <c r="HO55" i="8" s="1"/>
  <c r="HJ69" i="8"/>
  <c r="HL69" i="8" s="1"/>
  <c r="HO69" i="8" s="1"/>
  <c r="HJ93" i="8"/>
  <c r="HL93" i="8" s="1"/>
  <c r="HO93" i="8" s="1"/>
  <c r="HJ109" i="8"/>
  <c r="HL109" i="8" s="1"/>
  <c r="HO109" i="8" s="1"/>
  <c r="HJ16" i="8"/>
  <c r="HL16" i="8" s="1"/>
  <c r="HO16" i="8" s="1"/>
  <c r="HJ53" i="8"/>
  <c r="HL53" i="8" s="1"/>
  <c r="HO53" i="8" s="1"/>
  <c r="HJ56" i="8"/>
  <c r="HL56" i="8" s="1"/>
  <c r="HO56" i="8" s="1"/>
  <c r="HJ76" i="8"/>
  <c r="HL76" i="8" s="1"/>
  <c r="HO76" i="8" s="1"/>
  <c r="HJ90" i="8"/>
  <c r="HL90" i="8" s="1"/>
  <c r="HO90" i="8" s="1"/>
  <c r="HJ106" i="8"/>
  <c r="HL106" i="8" s="1"/>
  <c r="HO106" i="8" s="1"/>
  <c r="HJ22" i="8"/>
  <c r="HL22" i="8" s="1"/>
  <c r="HO22" i="8" s="1"/>
  <c r="HJ38" i="8"/>
  <c r="HL38" i="8" s="1"/>
  <c r="HO38" i="8" s="1"/>
  <c r="HJ48" i="8"/>
  <c r="HL48" i="8" s="1"/>
  <c r="HO48" i="8" s="1"/>
  <c r="HJ61" i="8"/>
  <c r="HL61" i="8" s="1"/>
  <c r="HO61" i="8" s="1"/>
  <c r="HJ88" i="8"/>
  <c r="HL88" i="8" s="1"/>
  <c r="HO88" i="8" s="1"/>
  <c r="HJ102" i="8"/>
  <c r="HL102" i="8" s="1"/>
  <c r="HO102" i="8" s="1"/>
  <c r="HJ26" i="8"/>
  <c r="HL26" i="8" s="1"/>
  <c r="HO26" i="8" s="1"/>
  <c r="HJ42" i="8"/>
  <c r="HL42" i="8" s="1"/>
  <c r="HO42" i="8" s="1"/>
  <c r="HJ52" i="8"/>
  <c r="HL52" i="8" s="1"/>
  <c r="HO52" i="8" s="1"/>
  <c r="HJ65" i="8"/>
  <c r="HL65" i="8" s="1"/>
  <c r="HO65" i="8" s="1"/>
  <c r="HJ84" i="8"/>
  <c r="HL84" i="8" s="1"/>
  <c r="HO84" i="8" s="1"/>
  <c r="HJ105" i="8"/>
  <c r="HL105" i="8" s="1"/>
  <c r="HO105" i="8" s="1"/>
  <c r="HJ15" i="8"/>
  <c r="HL15" i="8" s="1"/>
  <c r="HO15" i="8" s="1"/>
  <c r="HJ39" i="8"/>
  <c r="HL39" i="8" s="1"/>
  <c r="HO39" i="8" s="1"/>
  <c r="HJ62" i="8"/>
  <c r="HL62" i="8" s="1"/>
  <c r="HO62" i="8" s="1"/>
  <c r="HJ73" i="8"/>
  <c r="HL73" i="8" s="1"/>
  <c r="HO73" i="8" s="1"/>
  <c r="HJ95" i="8"/>
  <c r="HL95" i="8" s="1"/>
  <c r="HO95" i="8" s="1"/>
  <c r="HJ107" i="8"/>
  <c r="HL107" i="8" s="1"/>
  <c r="HO107" i="8" s="1"/>
  <c r="HJ19" i="8"/>
  <c r="HL19" i="8" s="1"/>
  <c r="HO19" i="8" s="1"/>
  <c r="HJ45" i="8"/>
  <c r="HL45" i="8" s="1"/>
  <c r="HO45" i="8" s="1"/>
  <c r="HJ64" i="8"/>
  <c r="HL64" i="8" s="1"/>
  <c r="HO64" i="8" s="1"/>
  <c r="HJ77" i="8"/>
  <c r="HL77" i="8" s="1"/>
  <c r="HO77" i="8" s="1"/>
  <c r="HJ92" i="8"/>
  <c r="HL92" i="8" s="1"/>
  <c r="HO92" i="8" s="1"/>
  <c r="HJ111" i="8"/>
  <c r="HL111" i="8" s="1"/>
  <c r="HO111" i="8" s="1"/>
  <c r="HJ24" i="8"/>
  <c r="HL24" i="8" s="1"/>
  <c r="HO24" i="8" s="1"/>
  <c r="HJ20" i="8"/>
  <c r="HL20" i="8" s="1"/>
  <c r="HO20" i="8" s="1"/>
  <c r="HJ31" i="8"/>
  <c r="HL31" i="8" s="1"/>
  <c r="HO31" i="8" s="1"/>
  <c r="HJ58" i="8"/>
  <c r="HL58" i="8" s="1"/>
  <c r="HO58" i="8" s="1"/>
  <c r="HJ81" i="8"/>
  <c r="HL81" i="8" s="1"/>
  <c r="HO81" i="8" s="1"/>
  <c r="HJ94" i="8"/>
  <c r="HL94" i="8" s="1"/>
  <c r="HO94" i="8" s="1"/>
  <c r="HJ108" i="8"/>
  <c r="HL108" i="8" s="1"/>
  <c r="HO108" i="8" s="1"/>
  <c r="II64" i="8"/>
  <c r="IK64" i="8" s="1"/>
  <c r="IN64" i="8" s="1"/>
  <c r="II21" i="8"/>
  <c r="IK21" i="8" s="1"/>
  <c r="IN21" i="8" s="1"/>
  <c r="II37" i="8"/>
  <c r="IK37" i="8" s="1"/>
  <c r="IN37" i="8" s="1"/>
  <c r="II47" i="8"/>
  <c r="IK47" i="8" s="1"/>
  <c r="IN47" i="8" s="1"/>
  <c r="II79" i="8"/>
  <c r="IK79" i="8" s="1"/>
  <c r="IN79" i="8" s="1"/>
  <c r="II90" i="8"/>
  <c r="IK90" i="8" s="1"/>
  <c r="IN90" i="8" s="1"/>
  <c r="II106" i="8"/>
  <c r="IK106" i="8" s="1"/>
  <c r="IN106" i="8" s="1"/>
  <c r="II36" i="8"/>
  <c r="IK36" i="8" s="1"/>
  <c r="IN36" i="8" s="1"/>
  <c r="II51" i="8"/>
  <c r="IK51" i="8" s="1"/>
  <c r="IN51" i="8" s="1"/>
  <c r="II87" i="8"/>
  <c r="IK87" i="8" s="1"/>
  <c r="IN87" i="8" s="1"/>
  <c r="II111" i="8"/>
  <c r="IK111" i="8" s="1"/>
  <c r="IN111" i="8" s="1"/>
  <c r="II63" i="8"/>
  <c r="IK63" i="8" s="1"/>
  <c r="IN63" i="8" s="1"/>
  <c r="II76" i="8"/>
  <c r="IK76" i="8" s="1"/>
  <c r="IN76" i="8" s="1"/>
  <c r="II52" i="8"/>
  <c r="IK52" i="8" s="1"/>
  <c r="IN52" i="8" s="1"/>
  <c r="II23" i="8"/>
  <c r="IK23" i="8" s="1"/>
  <c r="IN23" i="8" s="1"/>
  <c r="II108" i="8"/>
  <c r="IK108" i="8" s="1"/>
  <c r="IN108" i="8" s="1"/>
  <c r="II45" i="8"/>
  <c r="IK45" i="8" s="1"/>
  <c r="IN45" i="8" s="1"/>
  <c r="II92" i="8"/>
  <c r="IK92" i="8" s="1"/>
  <c r="IN92" i="8" s="1"/>
  <c r="II22" i="8"/>
  <c r="IK22" i="8" s="1"/>
  <c r="IN22" i="8" s="1"/>
  <c r="II88" i="8"/>
  <c r="IK88" i="8" s="1"/>
  <c r="IN88" i="8" s="1"/>
  <c r="II110" i="8"/>
  <c r="IK110" i="8" s="1"/>
  <c r="IN110" i="8" s="1"/>
  <c r="II43" i="8"/>
  <c r="IK43" i="8" s="1"/>
  <c r="IN43" i="8" s="1"/>
  <c r="II73" i="8"/>
  <c r="IK73" i="8" s="1"/>
  <c r="IN73" i="8" s="1"/>
  <c r="II28" i="8"/>
  <c r="IK28" i="8" s="1"/>
  <c r="IN28" i="8" s="1"/>
  <c r="II25" i="8"/>
  <c r="IK25" i="8" s="1"/>
  <c r="IN25" i="8" s="1"/>
  <c r="II78" i="8"/>
  <c r="IK78" i="8" s="1"/>
  <c r="IN78" i="8" s="1"/>
  <c r="II31" i="8"/>
  <c r="IK31" i="8" s="1"/>
  <c r="IN31" i="8" s="1"/>
  <c r="II68" i="8"/>
  <c r="IK68" i="8" s="1"/>
  <c r="IN68" i="8" s="1"/>
  <c r="II86" i="8"/>
  <c r="IK86" i="8" s="1"/>
  <c r="IN86" i="8" s="1"/>
  <c r="II55" i="8"/>
  <c r="IK55" i="8" s="1"/>
  <c r="IN55" i="8" s="1"/>
  <c r="II101" i="8"/>
  <c r="IK101" i="8" s="1"/>
  <c r="IN101" i="8" s="1"/>
  <c r="II105" i="8"/>
  <c r="IK105" i="8" s="1"/>
  <c r="IN105" i="8" s="1"/>
  <c r="II67" i="8"/>
  <c r="IK67" i="8" s="1"/>
  <c r="IN67" i="8" s="1"/>
  <c r="II85" i="8"/>
  <c r="IK85" i="8" s="1"/>
  <c r="IN85" i="8" s="1"/>
  <c r="II14" i="8"/>
  <c r="IK14" i="8" s="1"/>
  <c r="IN14" i="8" s="1"/>
  <c r="II34" i="8"/>
  <c r="IK34" i="8" s="1"/>
  <c r="IN34" i="8" s="1"/>
  <c r="II66" i="8"/>
  <c r="IK66" i="8" s="1"/>
  <c r="IN66" i="8" s="1"/>
  <c r="II77" i="8"/>
  <c r="IK77" i="8" s="1"/>
  <c r="IN77" i="8" s="1"/>
  <c r="II95" i="8"/>
  <c r="IK95" i="8" s="1"/>
  <c r="IN95" i="8" s="1"/>
  <c r="II16" i="8"/>
  <c r="IK16" i="8" s="1"/>
  <c r="IN16" i="8" s="1"/>
  <c r="II53" i="8"/>
  <c r="IK53" i="8" s="1"/>
  <c r="IN53" i="8" s="1"/>
  <c r="II56" i="8"/>
  <c r="IK56" i="8" s="1"/>
  <c r="IN56" i="8" s="1"/>
  <c r="II94" i="8"/>
  <c r="IK94" i="8" s="1"/>
  <c r="IN94" i="8" s="1"/>
  <c r="II39" i="8"/>
  <c r="IK39" i="8" s="1"/>
  <c r="IN39" i="8" s="1"/>
  <c r="II50" i="8"/>
  <c r="IK50" i="8" s="1"/>
  <c r="IN50" i="8" s="1"/>
  <c r="II29" i="8"/>
  <c r="IK29" i="8" s="1"/>
  <c r="IN29" i="8" s="1"/>
  <c r="II81" i="8"/>
  <c r="IK81" i="8" s="1"/>
  <c r="IN81" i="8" s="1"/>
  <c r="II109" i="8"/>
  <c r="IK109" i="8" s="1"/>
  <c r="IN109" i="8" s="1"/>
  <c r="II24" i="8"/>
  <c r="IK24" i="8" s="1"/>
  <c r="IN24" i="8" s="1"/>
  <c r="II26" i="8"/>
  <c r="IK26" i="8" s="1"/>
  <c r="IN26" i="8" s="1"/>
  <c r="II57" i="8"/>
  <c r="IK57" i="8" s="1"/>
  <c r="IN57" i="8" s="1"/>
  <c r="II93" i="8"/>
  <c r="IK93" i="8" s="1"/>
  <c r="IN93" i="8" s="1"/>
  <c r="II48" i="8"/>
  <c r="IK48" i="8" s="1"/>
  <c r="IN48" i="8" s="1"/>
  <c r="II99" i="8"/>
  <c r="IK99" i="8" s="1"/>
  <c r="IN99" i="8" s="1"/>
  <c r="II65" i="8"/>
  <c r="IK65" i="8" s="1"/>
  <c r="IN65" i="8" s="1"/>
  <c r="II91" i="8"/>
  <c r="IK91" i="8" s="1"/>
  <c r="IN91" i="8" s="1"/>
  <c r="II49" i="8"/>
  <c r="IK49" i="8" s="1"/>
  <c r="IN49" i="8" s="1"/>
  <c r="II41" i="8"/>
  <c r="IK41" i="8" s="1"/>
  <c r="IN41" i="8" s="1"/>
  <c r="II72" i="8"/>
  <c r="IK72" i="8" s="1"/>
  <c r="IN72" i="8" s="1"/>
  <c r="II112" i="8"/>
  <c r="IK112" i="8" s="1"/>
  <c r="IN112" i="8" s="1"/>
  <c r="II69" i="8"/>
  <c r="IK69" i="8" s="1"/>
  <c r="IN69" i="8" s="1"/>
  <c r="II83" i="8"/>
  <c r="IK83" i="8" s="1"/>
  <c r="IN83" i="8" s="1"/>
  <c r="II46" i="8"/>
  <c r="IK46" i="8" s="1"/>
  <c r="IN46" i="8" s="1"/>
  <c r="II17" i="8"/>
  <c r="IK17" i="8" s="1"/>
  <c r="IN17" i="8" s="1"/>
  <c r="II75" i="8"/>
  <c r="IK75" i="8" s="1"/>
  <c r="IN75" i="8" s="1"/>
  <c r="II84" i="8"/>
  <c r="IK84" i="8" s="1"/>
  <c r="IN84" i="8" s="1"/>
  <c r="II13" i="8"/>
  <c r="IK13" i="8" s="1"/>
  <c r="IN13" i="8" s="1"/>
  <c r="II70" i="8"/>
  <c r="IK70" i="8" s="1"/>
  <c r="IN70" i="8" s="1"/>
  <c r="II107" i="8"/>
  <c r="IK107" i="8" s="1"/>
  <c r="IN107" i="8" s="1"/>
  <c r="II27" i="8"/>
  <c r="IK27" i="8" s="1"/>
  <c r="IN27" i="8" s="1"/>
  <c r="II32" i="8"/>
  <c r="IK32" i="8" s="1"/>
  <c r="IN32" i="8" s="1"/>
  <c r="II59" i="8"/>
  <c r="IK59" i="8" s="1"/>
  <c r="IN59" i="8" s="1"/>
  <c r="II71" i="8"/>
  <c r="IK71" i="8" s="1"/>
  <c r="IN71" i="8" s="1"/>
  <c r="II82" i="8"/>
  <c r="IK82" i="8" s="1"/>
  <c r="IN82" i="8" s="1"/>
  <c r="II102" i="8"/>
  <c r="IK102" i="8" s="1"/>
  <c r="IN102" i="8" s="1"/>
  <c r="II35" i="8"/>
  <c r="IK35" i="8" s="1"/>
  <c r="IN35" i="8" s="1"/>
  <c r="II61" i="8"/>
  <c r="IK61" i="8" s="1"/>
  <c r="IN61" i="8" s="1"/>
  <c r="II80" i="8"/>
  <c r="IK80" i="8" s="1"/>
  <c r="IN80" i="8" s="1"/>
  <c r="II98" i="8"/>
  <c r="IK98" i="8" s="1"/>
  <c r="IN98" i="8" s="1"/>
  <c r="II40" i="8"/>
  <c r="IK40" i="8" s="1"/>
  <c r="IN40" i="8" s="1"/>
  <c r="II74" i="8"/>
  <c r="IK74" i="8" s="1"/>
  <c r="IN74" i="8" s="1"/>
  <c r="II42" i="8"/>
  <c r="IK42" i="8" s="1"/>
  <c r="IN42" i="8" s="1"/>
  <c r="II97" i="8"/>
  <c r="IK97" i="8" s="1"/>
  <c r="IN97" i="8" s="1"/>
  <c r="II19" i="8"/>
  <c r="IK19" i="8" s="1"/>
  <c r="IN19" i="8" s="1"/>
  <c r="II33" i="8"/>
  <c r="IK33" i="8" s="1"/>
  <c r="IN33" i="8" s="1"/>
  <c r="II62" i="8"/>
  <c r="IK62" i="8" s="1"/>
  <c r="IN62" i="8" s="1"/>
  <c r="II96" i="8"/>
  <c r="IK96" i="8" s="1"/>
  <c r="IN96" i="8" s="1"/>
  <c r="II20" i="8"/>
  <c r="IK20" i="8" s="1"/>
  <c r="IN20" i="8" s="1"/>
  <c r="II58" i="8"/>
  <c r="IK58" i="8" s="1"/>
  <c r="IN58" i="8" s="1"/>
  <c r="II100" i="8"/>
  <c r="IK100" i="8" s="1"/>
  <c r="IN100" i="8" s="1"/>
  <c r="II54" i="8"/>
  <c r="IK54" i="8" s="1"/>
  <c r="IN54" i="8" s="1"/>
  <c r="II38" i="8"/>
  <c r="IK38" i="8" s="1"/>
  <c r="IN38" i="8" s="1"/>
  <c r="II44" i="8"/>
  <c r="IK44" i="8" s="1"/>
  <c r="IN44" i="8" s="1"/>
  <c r="II104" i="8"/>
  <c r="IK104" i="8" s="1"/>
  <c r="IN104" i="8" s="1"/>
  <c r="II18" i="8"/>
  <c r="IK18" i="8" s="1"/>
  <c r="IN18" i="8" s="1"/>
  <c r="II103" i="8"/>
  <c r="IK103" i="8" s="1"/>
  <c r="IN103" i="8" s="1"/>
  <c r="II89" i="8"/>
  <c r="IK89" i="8" s="1"/>
  <c r="IN89" i="8" s="1"/>
  <c r="II60" i="8"/>
  <c r="IK60" i="8" s="1"/>
  <c r="IN60" i="8" s="1"/>
  <c r="II30" i="8"/>
  <c r="IK30" i="8" s="1"/>
  <c r="IN30" i="8" s="1"/>
  <c r="II15" i="8"/>
  <c r="IK15" i="8" s="1"/>
  <c r="IN15" i="8" s="1"/>
  <c r="JH15" i="8"/>
  <c r="JJ15" i="8" s="1"/>
  <c r="JM15" i="8" s="1"/>
  <c r="JH69" i="8"/>
  <c r="JJ69" i="8" s="1"/>
  <c r="JM69" i="8" s="1"/>
  <c r="JH111" i="8"/>
  <c r="JJ111" i="8" s="1"/>
  <c r="JM111" i="8" s="1"/>
  <c r="JH68" i="8"/>
  <c r="JJ68" i="8" s="1"/>
  <c r="JM68" i="8" s="1"/>
  <c r="JH83" i="8"/>
  <c r="JJ83" i="8" s="1"/>
  <c r="JM83" i="8" s="1"/>
  <c r="JH41" i="8"/>
  <c r="JJ41" i="8" s="1"/>
  <c r="JM41" i="8" s="1"/>
  <c r="JH92" i="8"/>
  <c r="JJ92" i="8" s="1"/>
  <c r="JM92" i="8" s="1"/>
  <c r="JH24" i="8"/>
  <c r="JJ24" i="8" s="1"/>
  <c r="JM24" i="8" s="1"/>
  <c r="JH32" i="8"/>
  <c r="JJ32" i="8" s="1"/>
  <c r="JM32" i="8" s="1"/>
  <c r="JH45" i="8"/>
  <c r="JJ45" i="8" s="1"/>
  <c r="JM45" i="8" s="1"/>
  <c r="JH79" i="8"/>
  <c r="JJ79" i="8" s="1"/>
  <c r="JM79" i="8" s="1"/>
  <c r="JH98" i="8"/>
  <c r="JJ98" i="8" s="1"/>
  <c r="JM98" i="8" s="1"/>
  <c r="JH52" i="8"/>
  <c r="JJ52" i="8" s="1"/>
  <c r="JM52" i="8" s="1"/>
  <c r="JH94" i="8"/>
  <c r="JJ94" i="8" s="1"/>
  <c r="JM94" i="8" s="1"/>
  <c r="JH60" i="8"/>
  <c r="JJ60" i="8" s="1"/>
  <c r="JM60" i="8" s="1"/>
  <c r="JH87" i="8"/>
  <c r="JJ87" i="8" s="1"/>
  <c r="JM87" i="8" s="1"/>
  <c r="JH34" i="8"/>
  <c r="JJ34" i="8" s="1"/>
  <c r="JM34" i="8" s="1"/>
  <c r="JH29" i="8"/>
  <c r="JJ29" i="8" s="1"/>
  <c r="JM29" i="8" s="1"/>
  <c r="JH57" i="8"/>
  <c r="JJ57" i="8" s="1"/>
  <c r="JM57" i="8" s="1"/>
  <c r="JH97" i="8"/>
  <c r="JJ97" i="8" s="1"/>
  <c r="JM97" i="8" s="1"/>
  <c r="JH71" i="8"/>
  <c r="JJ71" i="8" s="1"/>
  <c r="JM71" i="8" s="1"/>
  <c r="JH27" i="8"/>
  <c r="JJ27" i="8" s="1"/>
  <c r="JM27" i="8" s="1"/>
  <c r="JH21" i="8"/>
  <c r="JJ21" i="8" s="1"/>
  <c r="JM21" i="8" s="1"/>
  <c r="JH49" i="8"/>
  <c r="JJ49" i="8" s="1"/>
  <c r="JM49" i="8" s="1"/>
  <c r="JH74" i="8"/>
  <c r="JJ74" i="8" s="1"/>
  <c r="JM74" i="8" s="1"/>
  <c r="JH14" i="8"/>
  <c r="JJ14" i="8" s="1"/>
  <c r="JM14" i="8" s="1"/>
  <c r="JH78" i="8"/>
  <c r="JJ78" i="8" s="1"/>
  <c r="JM78" i="8" s="1"/>
  <c r="JH73" i="8"/>
  <c r="JJ73" i="8" s="1"/>
  <c r="JM73" i="8" s="1"/>
  <c r="JH81" i="8"/>
  <c r="JJ81" i="8" s="1"/>
  <c r="JM81" i="8" s="1"/>
  <c r="JH53" i="8"/>
  <c r="JJ53" i="8" s="1"/>
  <c r="JM53" i="8" s="1"/>
  <c r="JH100" i="8"/>
  <c r="JJ100" i="8" s="1"/>
  <c r="JM100" i="8" s="1"/>
  <c r="JH22" i="8"/>
  <c r="JJ22" i="8" s="1"/>
  <c r="JM22" i="8" s="1"/>
  <c r="JH33" i="8"/>
  <c r="JJ33" i="8" s="1"/>
  <c r="JM33" i="8" s="1"/>
  <c r="JH61" i="8"/>
  <c r="JJ61" i="8" s="1"/>
  <c r="JM61" i="8" s="1"/>
  <c r="JH80" i="8"/>
  <c r="JJ80" i="8" s="1"/>
  <c r="JM80" i="8" s="1"/>
  <c r="JH104" i="8"/>
  <c r="JJ104" i="8" s="1"/>
  <c r="JM104" i="8" s="1"/>
  <c r="JH54" i="8"/>
  <c r="JJ54" i="8" s="1"/>
  <c r="JM54" i="8" s="1"/>
  <c r="JH108" i="8"/>
  <c r="JJ108" i="8" s="1"/>
  <c r="JM108" i="8" s="1"/>
  <c r="JH50" i="8"/>
  <c r="JJ50" i="8" s="1"/>
  <c r="JM50" i="8" s="1"/>
  <c r="JH88" i="8"/>
  <c r="JJ88" i="8" s="1"/>
  <c r="JM88" i="8" s="1"/>
  <c r="JH20" i="8"/>
  <c r="JJ20" i="8" s="1"/>
  <c r="JM20" i="8" s="1"/>
  <c r="JH43" i="8"/>
  <c r="JJ43" i="8" s="1"/>
  <c r="JM43" i="8" s="1"/>
  <c r="JH75" i="8"/>
  <c r="JJ75" i="8" s="1"/>
  <c r="JM75" i="8" s="1"/>
  <c r="JH102" i="8"/>
  <c r="JJ102" i="8" s="1"/>
  <c r="JM102" i="8" s="1"/>
  <c r="JH85" i="8"/>
  <c r="JJ85" i="8" s="1"/>
  <c r="JM85" i="8" s="1"/>
  <c r="JH42" i="8"/>
  <c r="JJ42" i="8" s="1"/>
  <c r="JM42" i="8" s="1"/>
  <c r="JH35" i="8"/>
  <c r="JJ35" i="8" s="1"/>
  <c r="JM35" i="8" s="1"/>
  <c r="JH65" i="8"/>
  <c r="JJ65" i="8" s="1"/>
  <c r="JM65" i="8" s="1"/>
  <c r="JH90" i="8"/>
  <c r="JJ90" i="8" s="1"/>
  <c r="JM90" i="8" s="1"/>
  <c r="JH39" i="8"/>
  <c r="JJ39" i="8" s="1"/>
  <c r="JM39" i="8" s="1"/>
  <c r="JH96" i="8"/>
  <c r="JJ96" i="8" s="1"/>
  <c r="JM96" i="8" s="1"/>
  <c r="JH19" i="8"/>
  <c r="JJ19" i="8" s="1"/>
  <c r="JM19" i="8" s="1"/>
  <c r="JH70" i="8"/>
  <c r="JJ70" i="8" s="1"/>
  <c r="JM70" i="8" s="1"/>
  <c r="JH107" i="8"/>
  <c r="JJ107" i="8" s="1"/>
  <c r="JM107" i="8" s="1"/>
  <c r="JH30" i="8"/>
  <c r="JJ30" i="8" s="1"/>
  <c r="JM30" i="8" s="1"/>
  <c r="JH66" i="8"/>
  <c r="JJ66" i="8" s="1"/>
  <c r="JM66" i="8" s="1"/>
  <c r="JH23" i="8"/>
  <c r="JJ23" i="8" s="1"/>
  <c r="JM23" i="8" s="1"/>
  <c r="JH17" i="8"/>
  <c r="JJ17" i="8" s="1"/>
  <c r="JM17" i="8" s="1"/>
  <c r="JH44" i="8"/>
  <c r="JJ44" i="8" s="1"/>
  <c r="JM44" i="8" s="1"/>
  <c r="JH77" i="8"/>
  <c r="JJ77" i="8" s="1"/>
  <c r="JM77" i="8" s="1"/>
  <c r="JH86" i="8"/>
  <c r="JJ86" i="8" s="1"/>
  <c r="JM86" i="8" s="1"/>
  <c r="JH16" i="8"/>
  <c r="JJ16" i="8" s="1"/>
  <c r="JM16" i="8" s="1"/>
  <c r="JH63" i="8"/>
  <c r="JJ63" i="8" s="1"/>
  <c r="JM63" i="8" s="1"/>
  <c r="JH72" i="8"/>
  <c r="JJ72" i="8" s="1"/>
  <c r="JM72" i="8" s="1"/>
  <c r="JH103" i="8"/>
  <c r="JJ103" i="8" s="1"/>
  <c r="JM103" i="8" s="1"/>
  <c r="JH18" i="8"/>
  <c r="JJ18" i="8" s="1"/>
  <c r="JM18" i="8" s="1"/>
  <c r="JH56" i="8"/>
  <c r="JJ56" i="8" s="1"/>
  <c r="JM56" i="8" s="1"/>
  <c r="JH82" i="8"/>
  <c r="JJ82" i="8" s="1"/>
  <c r="JM82" i="8" s="1"/>
  <c r="JH110" i="8"/>
  <c r="JJ110" i="8" s="1"/>
  <c r="JM110" i="8" s="1"/>
  <c r="JH106" i="8"/>
  <c r="JJ106" i="8" s="1"/>
  <c r="JM106" i="8" s="1"/>
  <c r="JH28" i="8"/>
  <c r="JJ28" i="8" s="1"/>
  <c r="JM28" i="8" s="1"/>
  <c r="JH36" i="8"/>
  <c r="JJ36" i="8" s="1"/>
  <c r="JM36" i="8" s="1"/>
  <c r="JH95" i="8"/>
  <c r="JJ95" i="8" s="1"/>
  <c r="JM95" i="8" s="1"/>
  <c r="JH99" i="8"/>
  <c r="JJ99" i="8" s="1"/>
  <c r="JM99" i="8" s="1"/>
  <c r="JH62" i="8"/>
  <c r="JJ62" i="8" s="1"/>
  <c r="JM62" i="8" s="1"/>
  <c r="JH101" i="8"/>
  <c r="JJ101" i="8" s="1"/>
  <c r="JM101" i="8" s="1"/>
  <c r="JH51" i="8"/>
  <c r="JJ51" i="8" s="1"/>
  <c r="JM51" i="8" s="1"/>
  <c r="JH67" i="8"/>
  <c r="JJ67" i="8" s="1"/>
  <c r="JM67" i="8" s="1"/>
  <c r="JH25" i="8"/>
  <c r="JJ25" i="8" s="1"/>
  <c r="JM25" i="8" s="1"/>
  <c r="JH76" i="8"/>
  <c r="JJ76" i="8" s="1"/>
  <c r="JM76" i="8" s="1"/>
  <c r="JH38" i="8"/>
  <c r="JJ38" i="8" s="1"/>
  <c r="JM38" i="8" s="1"/>
  <c r="JH31" i="8"/>
  <c r="JJ31" i="8" s="1"/>
  <c r="JM31" i="8" s="1"/>
  <c r="JH58" i="8"/>
  <c r="JJ58" i="8" s="1"/>
  <c r="JM58" i="8" s="1"/>
  <c r="JH55" i="8"/>
  <c r="JJ55" i="8" s="1"/>
  <c r="JM55" i="8" s="1"/>
  <c r="JH93" i="8"/>
  <c r="JJ93" i="8" s="1"/>
  <c r="JM93" i="8" s="1"/>
  <c r="JH40" i="8"/>
  <c r="JJ40" i="8" s="1"/>
  <c r="JM40" i="8" s="1"/>
  <c r="JH91" i="8"/>
  <c r="JJ91" i="8" s="1"/>
  <c r="JM91" i="8" s="1"/>
  <c r="JH48" i="8"/>
  <c r="JJ48" i="8" s="1"/>
  <c r="JM48" i="8" s="1"/>
  <c r="JH84" i="8"/>
  <c r="JJ84" i="8" s="1"/>
  <c r="JM84" i="8" s="1"/>
  <c r="JH109" i="8"/>
  <c r="JJ109" i="8" s="1"/>
  <c r="JM109" i="8" s="1"/>
  <c r="JH47" i="8"/>
  <c r="JJ47" i="8" s="1"/>
  <c r="JM47" i="8" s="1"/>
  <c r="JH64" i="8"/>
  <c r="JJ64" i="8" s="1"/>
  <c r="JM64" i="8" s="1"/>
  <c r="JH89" i="8"/>
  <c r="JJ89" i="8" s="1"/>
  <c r="JM89" i="8" s="1"/>
  <c r="JH46" i="8"/>
  <c r="JJ46" i="8" s="1"/>
  <c r="JM46" i="8" s="1"/>
  <c r="JH112" i="8"/>
  <c r="JJ112" i="8" s="1"/>
  <c r="JM112" i="8" s="1"/>
  <c r="JH26" i="8"/>
  <c r="JJ26" i="8" s="1"/>
  <c r="JM26" i="8" s="1"/>
  <c r="JH37" i="8"/>
  <c r="JJ37" i="8" s="1"/>
  <c r="JM37" i="8" s="1"/>
  <c r="JH59" i="8"/>
  <c r="JJ59" i="8" s="1"/>
  <c r="JM59" i="8" s="1"/>
  <c r="JH105" i="8"/>
  <c r="JJ105" i="8" s="1"/>
  <c r="JM105" i="8" s="1"/>
  <c r="JH13" i="8"/>
  <c r="JJ13" i="8" s="1"/>
  <c r="JM13" i="8" s="1"/>
  <c r="KG67" i="8"/>
  <c r="KI67" i="8" s="1"/>
  <c r="KL67" i="8" s="1"/>
  <c r="KG84" i="8"/>
  <c r="KI84" i="8" s="1"/>
  <c r="KL84" i="8" s="1"/>
  <c r="KG111" i="8"/>
  <c r="KI111" i="8" s="1"/>
  <c r="KL111" i="8" s="1"/>
  <c r="KG26" i="8"/>
  <c r="KI26" i="8" s="1"/>
  <c r="KL26" i="8" s="1"/>
  <c r="KG59" i="8"/>
  <c r="KI59" i="8" s="1"/>
  <c r="KL59" i="8" s="1"/>
  <c r="KG77" i="8"/>
  <c r="KI77" i="8" s="1"/>
  <c r="KL77" i="8" s="1"/>
  <c r="KG98" i="8"/>
  <c r="KI98" i="8" s="1"/>
  <c r="KL98" i="8" s="1"/>
  <c r="KG23" i="8"/>
  <c r="KI23" i="8" s="1"/>
  <c r="KL23" i="8" s="1"/>
  <c r="KG76" i="8"/>
  <c r="KI76" i="8" s="1"/>
  <c r="KL76" i="8" s="1"/>
  <c r="KG62" i="8"/>
  <c r="KI62" i="8" s="1"/>
  <c r="KL62" i="8" s="1"/>
  <c r="KG101" i="8"/>
  <c r="KI101" i="8" s="1"/>
  <c r="KL101" i="8" s="1"/>
  <c r="KG50" i="8"/>
  <c r="KI50" i="8" s="1"/>
  <c r="KL50" i="8" s="1"/>
  <c r="KG82" i="8"/>
  <c r="KI82" i="8" s="1"/>
  <c r="KL82" i="8" s="1"/>
  <c r="KG105" i="8"/>
  <c r="KI105" i="8" s="1"/>
  <c r="KL105" i="8" s="1"/>
  <c r="KG27" i="8"/>
  <c r="KI27" i="8" s="1"/>
  <c r="KL27" i="8" s="1"/>
  <c r="KG44" i="8"/>
  <c r="KI44" i="8" s="1"/>
  <c r="KL44" i="8" s="1"/>
  <c r="KG112" i="8"/>
  <c r="KI112" i="8" s="1"/>
  <c r="KL112" i="8" s="1"/>
  <c r="KG20" i="8"/>
  <c r="KI20" i="8" s="1"/>
  <c r="KL20" i="8" s="1"/>
  <c r="KG81" i="8"/>
  <c r="KI81" i="8" s="1"/>
  <c r="KL81" i="8" s="1"/>
  <c r="KG109" i="8"/>
  <c r="KI109" i="8" s="1"/>
  <c r="KL109" i="8" s="1"/>
  <c r="KG55" i="8"/>
  <c r="KI55" i="8" s="1"/>
  <c r="KL55" i="8" s="1"/>
  <c r="KG89" i="8"/>
  <c r="KI89" i="8" s="1"/>
  <c r="KL89" i="8" s="1"/>
  <c r="KG35" i="8"/>
  <c r="KI35" i="8" s="1"/>
  <c r="KL35" i="8" s="1"/>
  <c r="KG68" i="8"/>
  <c r="KI68" i="8" s="1"/>
  <c r="KL68" i="8" s="1"/>
  <c r="KG80" i="8"/>
  <c r="KI80" i="8" s="1"/>
  <c r="KL80" i="8" s="1"/>
  <c r="KG104" i="8"/>
  <c r="KI104" i="8" s="1"/>
  <c r="KL104" i="8" s="1"/>
  <c r="KG13" i="8"/>
  <c r="KI13" i="8" s="1"/>
  <c r="KL13" i="8" s="1"/>
  <c r="KG57" i="8"/>
  <c r="KI57" i="8" s="1"/>
  <c r="KL57" i="8" s="1"/>
  <c r="KG91" i="8"/>
  <c r="KI91" i="8" s="1"/>
  <c r="KL91" i="8" s="1"/>
  <c r="KG19" i="8"/>
  <c r="KI19" i="8" s="1"/>
  <c r="KL19" i="8" s="1"/>
  <c r="KG60" i="8"/>
  <c r="KI60" i="8" s="1"/>
  <c r="KL60" i="8" s="1"/>
  <c r="KG75" i="8"/>
  <c r="KI75" i="8" s="1"/>
  <c r="KL75" i="8" s="1"/>
  <c r="KG103" i="8"/>
  <c r="KI103" i="8" s="1"/>
  <c r="KL103" i="8" s="1"/>
  <c r="KG33" i="8"/>
  <c r="KI33" i="8" s="1"/>
  <c r="KL33" i="8" s="1"/>
  <c r="KG49" i="8"/>
  <c r="KI49" i="8" s="1"/>
  <c r="KL49" i="8" s="1"/>
  <c r="KG94" i="8"/>
  <c r="KI94" i="8" s="1"/>
  <c r="KL94" i="8" s="1"/>
  <c r="KG22" i="8"/>
  <c r="KI22" i="8" s="1"/>
  <c r="KL22" i="8" s="1"/>
  <c r="KG40" i="8"/>
  <c r="KI40" i="8" s="1"/>
  <c r="KL40" i="8" s="1"/>
  <c r="KG78" i="8"/>
  <c r="KI78" i="8" s="1"/>
  <c r="KL78" i="8" s="1"/>
  <c r="KG45" i="8"/>
  <c r="KI45" i="8" s="1"/>
  <c r="KL45" i="8" s="1"/>
  <c r="KG63" i="8"/>
  <c r="KI63" i="8" s="1"/>
  <c r="KL63" i="8" s="1"/>
  <c r="KG17" i="8"/>
  <c r="KI17" i="8" s="1"/>
  <c r="KL17" i="8" s="1"/>
  <c r="KG38" i="8"/>
  <c r="KI38" i="8" s="1"/>
  <c r="KL38" i="8" s="1"/>
  <c r="KG79" i="8"/>
  <c r="KI79" i="8" s="1"/>
  <c r="KL79" i="8" s="1"/>
  <c r="KG41" i="8"/>
  <c r="KI41" i="8" s="1"/>
  <c r="KL41" i="8" s="1"/>
  <c r="KG43" i="8"/>
  <c r="KI43" i="8" s="1"/>
  <c r="KL43" i="8" s="1"/>
  <c r="KG95" i="8"/>
  <c r="KI95" i="8" s="1"/>
  <c r="KL95" i="8" s="1"/>
  <c r="KG36" i="8"/>
  <c r="KI36" i="8" s="1"/>
  <c r="KL36" i="8" s="1"/>
  <c r="KG69" i="8"/>
  <c r="KI69" i="8" s="1"/>
  <c r="KL69" i="8" s="1"/>
  <c r="KG87" i="8"/>
  <c r="KI87" i="8" s="1"/>
  <c r="KL87" i="8" s="1"/>
  <c r="KG39" i="8"/>
  <c r="KI39" i="8" s="1"/>
  <c r="KL39" i="8" s="1"/>
  <c r="KG107" i="8"/>
  <c r="KI107" i="8" s="1"/>
  <c r="KL107" i="8" s="1"/>
  <c r="KG46" i="8"/>
  <c r="KI46" i="8" s="1"/>
  <c r="KL46" i="8" s="1"/>
  <c r="KG64" i="8"/>
  <c r="KI64" i="8" s="1"/>
  <c r="KL64" i="8" s="1"/>
  <c r="KG102" i="8"/>
  <c r="KI102" i="8" s="1"/>
  <c r="KL102" i="8" s="1"/>
  <c r="KG28" i="8"/>
  <c r="KI28" i="8" s="1"/>
  <c r="KL28" i="8" s="1"/>
  <c r="KG72" i="8"/>
  <c r="KI72" i="8" s="1"/>
  <c r="KL72" i="8" s="1"/>
  <c r="KG100" i="8"/>
  <c r="KI100" i="8" s="1"/>
  <c r="KL100" i="8" s="1"/>
  <c r="KG25" i="8"/>
  <c r="KI25" i="8" s="1"/>
  <c r="KL25" i="8" s="1"/>
  <c r="KG73" i="8"/>
  <c r="KI73" i="8" s="1"/>
  <c r="KL73" i="8" s="1"/>
  <c r="KG90" i="8"/>
  <c r="KI90" i="8" s="1"/>
  <c r="KL90" i="8" s="1"/>
  <c r="KG108" i="8"/>
  <c r="KI108" i="8" s="1"/>
  <c r="KL108" i="8" s="1"/>
  <c r="KG31" i="8"/>
  <c r="KI31" i="8" s="1"/>
  <c r="KL31" i="8" s="1"/>
  <c r="KG61" i="8"/>
  <c r="KI61" i="8" s="1"/>
  <c r="KL61" i="8" s="1"/>
  <c r="KG85" i="8"/>
  <c r="KI85" i="8" s="1"/>
  <c r="KL85" i="8" s="1"/>
  <c r="KG15" i="8"/>
  <c r="KI15" i="8" s="1"/>
  <c r="KL15" i="8" s="1"/>
  <c r="KG48" i="8"/>
  <c r="KI48" i="8" s="1"/>
  <c r="KL48" i="8" s="1"/>
  <c r="KG83" i="8"/>
  <c r="KI83" i="8" s="1"/>
  <c r="KL83" i="8" s="1"/>
  <c r="KG30" i="8"/>
  <c r="KI30" i="8" s="1"/>
  <c r="KL30" i="8" s="1"/>
  <c r="KG24" i="8"/>
  <c r="KI24" i="8" s="1"/>
  <c r="KL24" i="8" s="1"/>
  <c r="KG66" i="8"/>
  <c r="KI66" i="8" s="1"/>
  <c r="KL66" i="8" s="1"/>
  <c r="KG29" i="8"/>
  <c r="KI29" i="8" s="1"/>
  <c r="KL29" i="8" s="1"/>
  <c r="KG32" i="8"/>
  <c r="KI32" i="8" s="1"/>
  <c r="KL32" i="8" s="1"/>
  <c r="KG96" i="8"/>
  <c r="KI96" i="8" s="1"/>
  <c r="KL96" i="8" s="1"/>
  <c r="KG16" i="8"/>
  <c r="KI16" i="8" s="1"/>
  <c r="KL16" i="8" s="1"/>
  <c r="KG71" i="8"/>
  <c r="KI71" i="8" s="1"/>
  <c r="KL71" i="8" s="1"/>
  <c r="KG110" i="8"/>
  <c r="KI110" i="8" s="1"/>
  <c r="KL110" i="8" s="1"/>
  <c r="KG51" i="8"/>
  <c r="KI51" i="8" s="1"/>
  <c r="KL51" i="8" s="1"/>
  <c r="KG74" i="8"/>
  <c r="KI74" i="8" s="1"/>
  <c r="KL74" i="8" s="1"/>
  <c r="KG97" i="8"/>
  <c r="KI97" i="8" s="1"/>
  <c r="KL97" i="8" s="1"/>
  <c r="KG70" i="8"/>
  <c r="KI70" i="8" s="1"/>
  <c r="KL70" i="8" s="1"/>
  <c r="KG58" i="8"/>
  <c r="KI58" i="8" s="1"/>
  <c r="KL58" i="8" s="1"/>
  <c r="KG99" i="8"/>
  <c r="KI99" i="8" s="1"/>
  <c r="KL99" i="8" s="1"/>
  <c r="KG14" i="8"/>
  <c r="KI14" i="8" s="1"/>
  <c r="KL14" i="8" s="1"/>
  <c r="KG47" i="8"/>
  <c r="KI47" i="8" s="1"/>
  <c r="KL47" i="8" s="1"/>
  <c r="KG65" i="8"/>
  <c r="KI65" i="8" s="1"/>
  <c r="KL65" i="8" s="1"/>
  <c r="KG88" i="8"/>
  <c r="KI88" i="8" s="1"/>
  <c r="KL88" i="8" s="1"/>
  <c r="KG54" i="8"/>
  <c r="KI54" i="8" s="1"/>
  <c r="KL54" i="8" s="1"/>
  <c r="KG56" i="8"/>
  <c r="KI56" i="8" s="1"/>
  <c r="KL56" i="8" s="1"/>
  <c r="KG93" i="8"/>
  <c r="KI93" i="8" s="1"/>
  <c r="KL93" i="8" s="1"/>
  <c r="KG37" i="8"/>
  <c r="KI37" i="8" s="1"/>
  <c r="KL37" i="8" s="1"/>
  <c r="KG42" i="8"/>
  <c r="KI42" i="8" s="1"/>
  <c r="KL42" i="8" s="1"/>
  <c r="KG92" i="8"/>
  <c r="KI92" i="8" s="1"/>
  <c r="KL92" i="8" s="1"/>
  <c r="KG21" i="8"/>
  <c r="KI21" i="8" s="1"/>
  <c r="KL21" i="8" s="1"/>
  <c r="KG106" i="8"/>
  <c r="KI106" i="8" s="1"/>
  <c r="KL106" i="8" s="1"/>
  <c r="KG34" i="8"/>
  <c r="KI34" i="8" s="1"/>
  <c r="KL34" i="8" s="1"/>
  <c r="KG52" i="8"/>
  <c r="KI52" i="8" s="1"/>
  <c r="KL52" i="8" s="1"/>
  <c r="KG18" i="8"/>
  <c r="KI18" i="8" s="1"/>
  <c r="KL18" i="8" s="1"/>
  <c r="KG53" i="8"/>
  <c r="KI53" i="8" s="1"/>
  <c r="KL53" i="8" s="1"/>
  <c r="KG86" i="8"/>
  <c r="KI86" i="8" s="1"/>
  <c r="KL86" i="8" s="1"/>
  <c r="R14" i="4"/>
  <c r="T14" i="4" s="1"/>
  <c r="W14" i="4" s="1"/>
  <c r="R15" i="4"/>
  <c r="T15" i="4" s="1"/>
  <c r="W15" i="4" s="1"/>
  <c r="AQ31" i="4"/>
  <c r="AS31" i="4" s="1"/>
  <c r="AV31" i="4" s="1"/>
  <c r="R33" i="4"/>
  <c r="T33" i="4" s="1"/>
  <c r="W33" i="4" s="1"/>
  <c r="R37" i="4"/>
  <c r="T37" i="4" s="1"/>
  <c r="W37" i="4" s="1"/>
  <c r="AQ17" i="4"/>
  <c r="AS17" i="4" s="1"/>
  <c r="AV17" i="4" s="1"/>
  <c r="AQ18" i="4"/>
  <c r="AS18" i="4" s="1"/>
  <c r="AV18" i="4" s="1"/>
  <c r="AQ26" i="4"/>
  <c r="AS26" i="4" s="1"/>
  <c r="AV26" i="4" s="1"/>
  <c r="AQ35" i="4"/>
  <c r="AS35" i="4" s="1"/>
  <c r="AV35" i="4" s="1"/>
  <c r="AQ40" i="4"/>
  <c r="AS40" i="4" s="1"/>
  <c r="AV40" i="4" s="1"/>
  <c r="AQ42" i="4"/>
  <c r="AS42" i="4" s="1"/>
  <c r="AV42" i="4" s="1"/>
  <c r="R22" i="4"/>
  <c r="T22" i="4" s="1"/>
  <c r="W22" i="4" s="1"/>
  <c r="AQ30" i="4"/>
  <c r="AS30" i="4" s="1"/>
  <c r="AV30" i="4" s="1"/>
  <c r="AQ39" i="4"/>
  <c r="AS39" i="4" s="1"/>
  <c r="AV39" i="4" s="1"/>
  <c r="R44" i="4"/>
  <c r="T44" i="4" s="1"/>
  <c r="W44" i="4" s="1"/>
  <c r="AQ24" i="4"/>
  <c r="AS24" i="4" s="1"/>
  <c r="AV24" i="4" s="1"/>
  <c r="R32" i="4"/>
  <c r="T32" i="4" s="1"/>
  <c r="W32" i="4" s="1"/>
  <c r="AQ46" i="4"/>
  <c r="AS46" i="4" s="1"/>
  <c r="AV46" i="4" s="1"/>
  <c r="AQ49" i="4"/>
  <c r="AS49" i="4" s="1"/>
  <c r="AV49" i="4" s="1"/>
  <c r="R51" i="4"/>
  <c r="T51" i="4" s="1"/>
  <c r="W51" i="4" s="1"/>
  <c r="AQ65" i="4"/>
  <c r="AS65" i="4" s="1"/>
  <c r="AV65" i="4" s="1"/>
  <c r="AQ95" i="4"/>
  <c r="AS95" i="4" s="1"/>
  <c r="AV95" i="4" s="1"/>
  <c r="R97" i="4"/>
  <c r="T97" i="4" s="1"/>
  <c r="W97" i="4" s="1"/>
  <c r="R28" i="4"/>
  <c r="T28" i="4" s="1"/>
  <c r="W28" i="4" s="1"/>
  <c r="R29" i="4"/>
  <c r="T29" i="4" s="1"/>
  <c r="W29" i="4" s="1"/>
  <c r="AQ50" i="4"/>
  <c r="AS50" i="4" s="1"/>
  <c r="AV50" i="4" s="1"/>
  <c r="R57" i="4"/>
  <c r="T57" i="4" s="1"/>
  <c r="W57" i="4" s="1"/>
  <c r="R74" i="4"/>
  <c r="T74" i="4" s="1"/>
  <c r="W74" i="4" s="1"/>
  <c r="R76" i="4"/>
  <c r="T76" i="4" s="1"/>
  <c r="W76" i="4" s="1"/>
  <c r="R82" i="4"/>
  <c r="T82" i="4" s="1"/>
  <c r="W82" i="4" s="1"/>
  <c r="R85" i="4"/>
  <c r="T85" i="4" s="1"/>
  <c r="W85" i="4" s="1"/>
  <c r="AQ87" i="4"/>
  <c r="AS87" i="4" s="1"/>
  <c r="AV87" i="4" s="1"/>
  <c r="R89" i="4"/>
  <c r="T89" i="4" s="1"/>
  <c r="W89" i="4" s="1"/>
  <c r="AQ91" i="4"/>
  <c r="AS91" i="4" s="1"/>
  <c r="AV91" i="4" s="1"/>
  <c r="R93" i="4"/>
  <c r="T93" i="4" s="1"/>
  <c r="W93" i="4" s="1"/>
  <c r="R105" i="4"/>
  <c r="T105" i="4" s="1"/>
  <c r="W105" i="4" s="1"/>
  <c r="R111" i="4"/>
  <c r="T111" i="4" s="1"/>
  <c r="W111" i="4" s="1"/>
  <c r="R19" i="4"/>
  <c r="T19" i="4" s="1"/>
  <c r="W19" i="4" s="1"/>
  <c r="R52" i="4"/>
  <c r="T52" i="4" s="1"/>
  <c r="W52" i="4" s="1"/>
  <c r="R53" i="4"/>
  <c r="T53" i="4" s="1"/>
  <c r="W53" i="4" s="1"/>
  <c r="AQ109" i="4"/>
  <c r="AS109" i="4" s="1"/>
  <c r="AV109" i="4" s="1"/>
  <c r="R48" i="4"/>
  <c r="T48" i="4" s="1"/>
  <c r="W48" i="4" s="1"/>
  <c r="R72" i="4"/>
  <c r="T72" i="4" s="1"/>
  <c r="W72" i="4" s="1"/>
  <c r="R101" i="4"/>
  <c r="T101" i="4" s="1"/>
  <c r="W101" i="4" s="1"/>
  <c r="R103" i="4"/>
  <c r="T103" i="4" s="1"/>
  <c r="W103" i="4" s="1"/>
  <c r="R107" i="4"/>
  <c r="T107" i="4" s="1"/>
  <c r="W107" i="4" s="1"/>
  <c r="R47" i="4"/>
  <c r="T47" i="4" s="1"/>
  <c r="W47" i="4" s="1"/>
  <c r="R78" i="4"/>
  <c r="T78" i="4" s="1"/>
  <c r="W78" i="4" s="1"/>
  <c r="AQ99" i="4"/>
  <c r="AS99" i="4" s="1"/>
  <c r="AV99" i="4" s="1"/>
  <c r="AQ67" i="4"/>
  <c r="AS67" i="4" s="1"/>
  <c r="AV67" i="4" s="1"/>
  <c r="R45" i="4"/>
  <c r="T45" i="4" s="1"/>
  <c r="W45" i="4" s="1"/>
  <c r="AQ59" i="4"/>
  <c r="AS59" i="4" s="1"/>
  <c r="AV59" i="4" s="1"/>
  <c r="R61" i="4"/>
  <c r="T61" i="4" s="1"/>
  <c r="W61" i="4" s="1"/>
  <c r="AQ63" i="4"/>
  <c r="AS63" i="4" s="1"/>
  <c r="AV63" i="4" s="1"/>
  <c r="AQ69" i="4"/>
  <c r="AS69" i="4" s="1"/>
  <c r="AV69" i="4" s="1"/>
  <c r="R70" i="4"/>
  <c r="T70" i="4" s="1"/>
  <c r="W70" i="4" s="1"/>
  <c r="AQ55" i="4"/>
  <c r="AS55" i="4" s="1"/>
  <c r="AV55" i="4" s="1"/>
  <c r="R80" i="4"/>
  <c r="T80" i="4" s="1"/>
  <c r="W80" i="4" s="1"/>
  <c r="R75" i="4"/>
  <c r="T75" i="4" s="1"/>
  <c r="W75" i="4" s="1"/>
  <c r="AQ98" i="4"/>
  <c r="AS98" i="4" s="1"/>
  <c r="AV98" i="4" s="1"/>
  <c r="AQ82" i="4"/>
  <c r="AS82" i="4" s="1"/>
  <c r="AV82" i="4" s="1"/>
  <c r="R100" i="4"/>
  <c r="T100" i="4" s="1"/>
  <c r="W100" i="4" s="1"/>
  <c r="R68" i="4"/>
  <c r="T68" i="4" s="1"/>
  <c r="W68" i="4" s="1"/>
  <c r="AQ106" i="4"/>
  <c r="AS106" i="4" s="1"/>
  <c r="AV106" i="4" s="1"/>
  <c r="AQ96" i="4"/>
  <c r="AS96" i="4" s="1"/>
  <c r="AV96" i="4" s="1"/>
  <c r="AQ83" i="4"/>
  <c r="AS83" i="4" s="1"/>
  <c r="AV83" i="4" s="1"/>
  <c r="AQ75" i="4"/>
  <c r="AS75" i="4" s="1"/>
  <c r="AV75" i="4" s="1"/>
  <c r="R65" i="4"/>
  <c r="T65" i="4" s="1"/>
  <c r="W65" i="4" s="1"/>
  <c r="R56" i="4"/>
  <c r="T56" i="4" s="1"/>
  <c r="W56" i="4" s="1"/>
  <c r="R27" i="4"/>
  <c r="T27" i="4" s="1"/>
  <c r="W27" i="4" s="1"/>
  <c r="AQ107" i="4"/>
  <c r="AS107" i="4" s="1"/>
  <c r="AV107" i="4" s="1"/>
  <c r="AQ97" i="4"/>
  <c r="AS97" i="4" s="1"/>
  <c r="AV97" i="4" s="1"/>
  <c r="R69" i="4"/>
  <c r="T69" i="4" s="1"/>
  <c r="W69" i="4" s="1"/>
  <c r="R63" i="4"/>
  <c r="T63" i="4" s="1"/>
  <c r="W63" i="4" s="1"/>
  <c r="R58" i="4"/>
  <c r="T58" i="4" s="1"/>
  <c r="W58" i="4" s="1"/>
  <c r="R49" i="4"/>
  <c r="T49" i="4" s="1"/>
  <c r="W49" i="4" s="1"/>
  <c r="AQ112" i="4"/>
  <c r="AS112" i="4" s="1"/>
  <c r="AV112" i="4" s="1"/>
  <c r="AQ104" i="4"/>
  <c r="AS104" i="4" s="1"/>
  <c r="AV104" i="4" s="1"/>
  <c r="AQ94" i="4"/>
  <c r="AS94" i="4" s="1"/>
  <c r="AV94" i="4" s="1"/>
  <c r="R81" i="4"/>
  <c r="T81" i="4" s="1"/>
  <c r="W81" i="4" s="1"/>
  <c r="R73" i="4"/>
  <c r="T73" i="4" s="1"/>
  <c r="W73" i="4" s="1"/>
  <c r="R62" i="4"/>
  <c r="T62" i="4" s="1"/>
  <c r="W62" i="4" s="1"/>
  <c r="AQ58" i="4"/>
  <c r="AS58" i="4" s="1"/>
  <c r="AV58" i="4" s="1"/>
  <c r="R38" i="4"/>
  <c r="T38" i="4" s="1"/>
  <c r="W38" i="4" s="1"/>
  <c r="R30" i="4"/>
  <c r="T30" i="4" s="1"/>
  <c r="W30" i="4" s="1"/>
  <c r="AQ14" i="4"/>
  <c r="AS14" i="4" s="1"/>
  <c r="AV14" i="4" s="1"/>
  <c r="R40" i="4"/>
  <c r="T40" i="4" s="1"/>
  <c r="W40" i="4" s="1"/>
  <c r="AQ34" i="4"/>
  <c r="AS34" i="4" s="1"/>
  <c r="AV34" i="4" s="1"/>
  <c r="R23" i="4"/>
  <c r="T23" i="4" s="1"/>
  <c r="W23" i="4" s="1"/>
  <c r="R91" i="4"/>
  <c r="T91" i="4" s="1"/>
  <c r="W91" i="4" s="1"/>
  <c r="AQ88" i="4"/>
  <c r="AS88" i="4" s="1"/>
  <c r="AV88" i="4" s="1"/>
  <c r="R106" i="4"/>
  <c r="T106" i="4" s="1"/>
  <c r="W106" i="4" s="1"/>
  <c r="AQ92" i="4"/>
  <c r="AS92" i="4" s="1"/>
  <c r="AV92" i="4" s="1"/>
  <c r="R112" i="4"/>
  <c r="T112" i="4" s="1"/>
  <c r="W112" i="4" s="1"/>
  <c r="AQ102" i="4"/>
  <c r="AS102" i="4" s="1"/>
  <c r="AV102" i="4" s="1"/>
  <c r="R86" i="4"/>
  <c r="T86" i="4" s="1"/>
  <c r="W86" i="4" s="1"/>
  <c r="AQ81" i="4"/>
  <c r="AS81" i="4" s="1"/>
  <c r="AV81" i="4" s="1"/>
  <c r="AQ73" i="4"/>
  <c r="AS73" i="4" s="1"/>
  <c r="AV73" i="4" s="1"/>
  <c r="AQ64" i="4"/>
  <c r="AS64" i="4" s="1"/>
  <c r="AV64" i="4" s="1"/>
  <c r="AQ54" i="4"/>
  <c r="AS54" i="4" s="1"/>
  <c r="AV54" i="4" s="1"/>
  <c r="AQ20" i="4"/>
  <c r="AS20" i="4" s="1"/>
  <c r="AV20" i="4" s="1"/>
  <c r="R104" i="4"/>
  <c r="T104" i="4" s="1"/>
  <c r="W104" i="4" s="1"/>
  <c r="R99" i="4"/>
  <c r="T99" i="4" s="1"/>
  <c r="W99" i="4" s="1"/>
  <c r="R95" i="4"/>
  <c r="T95" i="4" s="1"/>
  <c r="W95" i="4" s="1"/>
  <c r="R88" i="4"/>
  <c r="T88" i="4" s="1"/>
  <c r="W88" i="4" s="1"/>
  <c r="R79" i="4"/>
  <c r="T79" i="4" s="1"/>
  <c r="W79" i="4" s="1"/>
  <c r="R71" i="4"/>
  <c r="T71" i="4" s="1"/>
  <c r="W71" i="4" s="1"/>
  <c r="AQ68" i="4"/>
  <c r="AS68" i="4" s="1"/>
  <c r="AV68" i="4" s="1"/>
  <c r="AQ61" i="4"/>
  <c r="AS61" i="4" s="1"/>
  <c r="AV61" i="4" s="1"/>
  <c r="AQ51" i="4"/>
  <c r="AS51" i="4" s="1"/>
  <c r="AV51" i="4" s="1"/>
  <c r="R21" i="4"/>
  <c r="T21" i="4" s="1"/>
  <c r="W21" i="4" s="1"/>
  <c r="AQ110" i="4"/>
  <c r="AS110" i="4" s="1"/>
  <c r="AV110" i="4" s="1"/>
  <c r="R102" i="4"/>
  <c r="T102" i="4" s="1"/>
  <c r="W102" i="4" s="1"/>
  <c r="AQ90" i="4"/>
  <c r="AS90" i="4" s="1"/>
  <c r="AV90" i="4" s="1"/>
  <c r="AQ80" i="4"/>
  <c r="AS80" i="4" s="1"/>
  <c r="AV80" i="4" s="1"/>
  <c r="AQ72" i="4"/>
  <c r="AS72" i="4" s="1"/>
  <c r="AV72" i="4" s="1"/>
  <c r="R66" i="4"/>
  <c r="T66" i="4" s="1"/>
  <c r="W66" i="4" s="1"/>
  <c r="R54" i="4"/>
  <c r="T54" i="4" s="1"/>
  <c r="W54" i="4" s="1"/>
  <c r="R42" i="4"/>
  <c r="T42" i="4" s="1"/>
  <c r="W42" i="4" s="1"/>
  <c r="AQ36" i="4"/>
  <c r="AS36" i="4" s="1"/>
  <c r="AV36" i="4" s="1"/>
  <c r="R25" i="4"/>
  <c r="T25" i="4" s="1"/>
  <c r="W25" i="4" s="1"/>
  <c r="R17" i="4"/>
  <c r="T17" i="4" s="1"/>
  <c r="W17" i="4" s="1"/>
  <c r="AQ27" i="4"/>
  <c r="AS27" i="4" s="1"/>
  <c r="AV27" i="4" s="1"/>
  <c r="AQ32" i="4"/>
  <c r="AS32" i="4" s="1"/>
  <c r="AV32" i="4" s="1"/>
  <c r="AQ21" i="4"/>
  <c r="AS21" i="4" s="1"/>
  <c r="AV21" i="4" s="1"/>
  <c r="AQ19" i="4"/>
  <c r="AS19" i="4" s="1"/>
  <c r="AV19" i="4" s="1"/>
  <c r="R83" i="4"/>
  <c r="T83" i="4" s="1"/>
  <c r="W83" i="4" s="1"/>
  <c r="AQ57" i="4"/>
  <c r="AS57" i="4" s="1"/>
  <c r="AV57" i="4" s="1"/>
  <c r="AQ74" i="4"/>
  <c r="AS74" i="4" s="1"/>
  <c r="AV74" i="4" s="1"/>
  <c r="AQ84" i="4"/>
  <c r="AS84" i="4" s="1"/>
  <c r="AV84" i="4" s="1"/>
  <c r="AQ111" i="4"/>
  <c r="AS111" i="4" s="1"/>
  <c r="AV111" i="4" s="1"/>
  <c r="AQ100" i="4"/>
  <c r="AS100" i="4" s="1"/>
  <c r="AV100" i="4" s="1"/>
  <c r="R94" i="4"/>
  <c r="T94" i="4" s="1"/>
  <c r="W94" i="4" s="1"/>
  <c r="R90" i="4"/>
  <c r="T90" i="4" s="1"/>
  <c r="W90" i="4" s="1"/>
  <c r="AQ85" i="4"/>
  <c r="AS85" i="4" s="1"/>
  <c r="AV85" i="4" s="1"/>
  <c r="R77" i="4"/>
  <c r="T77" i="4" s="1"/>
  <c r="W77" i="4" s="1"/>
  <c r="AQ66" i="4"/>
  <c r="AS66" i="4" s="1"/>
  <c r="AV66" i="4" s="1"/>
  <c r="AQ62" i="4"/>
  <c r="AS62" i="4" s="1"/>
  <c r="AV62" i="4" s="1"/>
  <c r="R46" i="4"/>
  <c r="T46" i="4" s="1"/>
  <c r="W46" i="4" s="1"/>
  <c r="R108" i="4"/>
  <c r="T108" i="4" s="1"/>
  <c r="W108" i="4" s="1"/>
  <c r="R67" i="4"/>
  <c r="T67" i="4" s="1"/>
  <c r="W67" i="4" s="1"/>
  <c r="AQ60" i="4"/>
  <c r="AS60" i="4" s="1"/>
  <c r="AV60" i="4" s="1"/>
  <c r="AQ47" i="4"/>
  <c r="AS47" i="4" s="1"/>
  <c r="AV47" i="4" s="1"/>
  <c r="R109" i="4"/>
  <c r="T109" i="4" s="1"/>
  <c r="W109" i="4" s="1"/>
  <c r="AQ101" i="4"/>
  <c r="AS101" i="4" s="1"/>
  <c r="AV101" i="4" s="1"/>
  <c r="AQ86" i="4"/>
  <c r="AS86" i="4" s="1"/>
  <c r="AV86" i="4" s="1"/>
  <c r="AQ79" i="4"/>
  <c r="AS79" i="4" s="1"/>
  <c r="AV79" i="4" s="1"/>
  <c r="AQ71" i="4"/>
  <c r="AS71" i="4" s="1"/>
  <c r="AV71" i="4" s="1"/>
  <c r="R64" i="4"/>
  <c r="T64" i="4" s="1"/>
  <c r="W64" i="4" s="1"/>
  <c r="R60" i="4"/>
  <c r="T60" i="4" s="1"/>
  <c r="W60" i="4" s="1"/>
  <c r="R41" i="4"/>
  <c r="T41" i="4" s="1"/>
  <c r="W41" i="4" s="1"/>
  <c r="R34" i="4"/>
  <c r="T34" i="4" s="1"/>
  <c r="W34" i="4" s="1"/>
  <c r="AQ23" i="4"/>
  <c r="AS23" i="4" s="1"/>
  <c r="AV23" i="4" s="1"/>
  <c r="R16" i="4"/>
  <c r="T16" i="4" s="1"/>
  <c r="W16" i="4" s="1"/>
  <c r="AQ38" i="4"/>
  <c r="AS38" i="4" s="1"/>
  <c r="AV38" i="4" s="1"/>
  <c r="AQ29" i="4"/>
  <c r="AS29" i="4" s="1"/>
  <c r="AV29" i="4" s="1"/>
  <c r="R110" i="4"/>
  <c r="T110" i="4" s="1"/>
  <c r="W110" i="4" s="1"/>
  <c r="R84" i="4"/>
  <c r="T84" i="4" s="1"/>
  <c r="W84" i="4" s="1"/>
  <c r="AQ41" i="4"/>
  <c r="AS41" i="4" s="1"/>
  <c r="AV41" i="4" s="1"/>
  <c r="R31" i="4"/>
  <c r="T31" i="4" s="1"/>
  <c r="W31" i="4" s="1"/>
  <c r="AQ25" i="4"/>
  <c r="AS25" i="4" s="1"/>
  <c r="AV25" i="4" s="1"/>
  <c r="AQ105" i="4"/>
  <c r="AS105" i="4" s="1"/>
  <c r="AV105" i="4" s="1"/>
  <c r="AQ76" i="4"/>
  <c r="AS76" i="4" s="1"/>
  <c r="AV76" i="4" s="1"/>
  <c r="AQ103" i="4"/>
  <c r="AS103" i="4" s="1"/>
  <c r="AV103" i="4" s="1"/>
  <c r="AQ78" i="4"/>
  <c r="AS78" i="4" s="1"/>
  <c r="AV78" i="4" s="1"/>
  <c r="AQ77" i="4"/>
  <c r="AS77" i="4" s="1"/>
  <c r="AV77" i="4" s="1"/>
  <c r="AQ52" i="4"/>
  <c r="AS52" i="4" s="1"/>
  <c r="AV52" i="4" s="1"/>
  <c r="R18" i="4"/>
  <c r="T18" i="4" s="1"/>
  <c r="W18" i="4" s="1"/>
  <c r="AQ93" i="4"/>
  <c r="AS93" i="4" s="1"/>
  <c r="AV93" i="4" s="1"/>
  <c r="R98" i="4"/>
  <c r="T98" i="4" s="1"/>
  <c r="W98" i="4" s="1"/>
  <c r="AQ70" i="4"/>
  <c r="AS70" i="4" s="1"/>
  <c r="AV70" i="4" s="1"/>
  <c r="AQ45" i="4"/>
  <c r="AS45" i="4" s="1"/>
  <c r="AV45" i="4" s="1"/>
  <c r="AQ108" i="4"/>
  <c r="AS108" i="4" s="1"/>
  <c r="AV108" i="4" s="1"/>
  <c r="R20" i="4"/>
  <c r="T20" i="4" s="1"/>
  <c r="W20" i="4" s="1"/>
  <c r="AQ16" i="4"/>
  <c r="AS16" i="4" s="1"/>
  <c r="AV16" i="4" s="1"/>
  <c r="AQ56" i="4"/>
  <c r="AS56" i="4" s="1"/>
  <c r="AV56" i="4" s="1"/>
  <c r="R87" i="4"/>
  <c r="T87" i="4" s="1"/>
  <c r="W87" i="4" s="1"/>
  <c r="AQ89" i="4"/>
  <c r="AS89" i="4" s="1"/>
  <c r="AV89" i="4" s="1"/>
  <c r="R92" i="4"/>
  <c r="T92" i="4" s="1"/>
  <c r="W92" i="4" s="1"/>
  <c r="R96" i="4"/>
  <c r="T96" i="4" s="1"/>
  <c r="W96" i="4" s="1"/>
  <c r="AQ43" i="4"/>
  <c r="AS43" i="4" s="1"/>
  <c r="AV43" i="4" s="1"/>
  <c r="R36" i="4"/>
  <c r="T36" i="4" s="1"/>
  <c r="W36" i="4" s="1"/>
  <c r="AQ53" i="4"/>
  <c r="AS53" i="4" s="1"/>
  <c r="AV53" i="4" s="1"/>
  <c r="R43" i="4"/>
  <c r="T43" i="4" s="1"/>
  <c r="W43" i="4" s="1"/>
  <c r="AQ33" i="4"/>
  <c r="AS33" i="4" s="1"/>
  <c r="AV33" i="4" s="1"/>
  <c r="R26" i="4"/>
  <c r="T26" i="4" s="1"/>
  <c r="W26" i="4" s="1"/>
  <c r="R24" i="4"/>
  <c r="T24" i="4" s="1"/>
  <c r="W24" i="4" s="1"/>
  <c r="AQ15" i="4"/>
  <c r="AS15" i="4" s="1"/>
  <c r="AV15" i="4" s="1"/>
  <c r="R50" i="4"/>
  <c r="T50" i="4" s="1"/>
  <c r="W50" i="4" s="1"/>
  <c r="AQ48" i="4"/>
  <c r="AS48" i="4" s="1"/>
  <c r="AV48" i="4" s="1"/>
  <c r="AQ37" i="4"/>
  <c r="AS37" i="4" s="1"/>
  <c r="AV37" i="4" s="1"/>
  <c r="R59" i="4"/>
  <c r="T59" i="4" s="1"/>
  <c r="W59" i="4" s="1"/>
  <c r="R55" i="4"/>
  <c r="T55" i="4" s="1"/>
  <c r="W55" i="4" s="1"/>
  <c r="R35" i="4"/>
  <c r="T35" i="4" s="1"/>
  <c r="W35" i="4" s="1"/>
  <c r="AQ22" i="4"/>
  <c r="AS22" i="4" s="1"/>
  <c r="AV22" i="4" s="1"/>
  <c r="AQ44" i="4"/>
  <c r="AS44" i="4" s="1"/>
  <c r="AV44" i="4" s="1"/>
  <c r="R39" i="4"/>
  <c r="T39" i="4" s="1"/>
  <c r="W39" i="4" s="1"/>
  <c r="AQ28" i="4"/>
  <c r="AS28" i="4" s="1"/>
  <c r="AV28" i="4" s="1"/>
  <c r="BP86" i="4"/>
  <c r="BR86" i="4" s="1"/>
  <c r="BU86" i="4" s="1"/>
  <c r="BP90" i="4"/>
  <c r="BR90" i="4" s="1"/>
  <c r="BU90" i="4" s="1"/>
  <c r="BP109" i="4"/>
  <c r="BR109" i="4" s="1"/>
  <c r="BU109" i="4" s="1"/>
  <c r="BP107" i="4"/>
  <c r="BR107" i="4" s="1"/>
  <c r="BU107" i="4" s="1"/>
  <c r="BP74" i="4"/>
  <c r="BR74" i="4" s="1"/>
  <c r="BU74" i="4" s="1"/>
  <c r="BP48" i="4"/>
  <c r="BR48" i="4" s="1"/>
  <c r="BU48" i="4" s="1"/>
  <c r="BP37" i="4"/>
  <c r="BR37" i="4" s="1"/>
  <c r="BU37" i="4" s="1"/>
  <c r="BP19" i="4"/>
  <c r="BR19" i="4" s="1"/>
  <c r="BU19" i="4" s="1"/>
  <c r="BP81" i="4"/>
  <c r="BR81" i="4" s="1"/>
  <c r="BU81" i="4" s="1"/>
  <c r="BP71" i="4"/>
  <c r="BR71" i="4" s="1"/>
  <c r="BU71" i="4" s="1"/>
  <c r="BP49" i="4"/>
  <c r="BR49" i="4" s="1"/>
  <c r="BU49" i="4" s="1"/>
  <c r="BP63" i="4"/>
  <c r="BR63" i="4" s="1"/>
  <c r="BU63" i="4" s="1"/>
  <c r="BP38" i="4"/>
  <c r="BR38" i="4" s="1"/>
  <c r="BU38" i="4" s="1"/>
  <c r="BP22" i="4"/>
  <c r="BR22" i="4" s="1"/>
  <c r="BU22" i="4" s="1"/>
  <c r="BP101" i="4"/>
  <c r="BR101" i="4" s="1"/>
  <c r="BU101" i="4" s="1"/>
  <c r="BP99" i="4"/>
  <c r="BR99" i="4" s="1"/>
  <c r="BU99" i="4" s="1"/>
  <c r="BP66" i="4"/>
  <c r="BR66" i="4" s="1"/>
  <c r="BU66" i="4" s="1"/>
  <c r="BP23" i="4"/>
  <c r="BR23" i="4" s="1"/>
  <c r="BU23" i="4" s="1"/>
  <c r="BP29" i="4"/>
  <c r="BR29" i="4" s="1"/>
  <c r="BU29" i="4" s="1"/>
  <c r="BP17" i="4"/>
  <c r="BR17" i="4" s="1"/>
  <c r="BU17" i="4" s="1"/>
  <c r="BP92" i="4"/>
  <c r="BR92" i="4" s="1"/>
  <c r="BU92" i="4" s="1"/>
  <c r="BP76" i="4"/>
  <c r="BR76" i="4" s="1"/>
  <c r="BU76" i="4" s="1"/>
  <c r="BP57" i="4"/>
  <c r="BR57" i="4" s="1"/>
  <c r="BU57" i="4" s="1"/>
  <c r="BP46" i="4"/>
  <c r="BR46" i="4" s="1"/>
  <c r="BU46" i="4" s="1"/>
  <c r="BP31" i="4"/>
  <c r="BR31" i="4" s="1"/>
  <c r="BU31" i="4" s="1"/>
  <c r="BP98" i="4"/>
  <c r="BR98" i="4" s="1"/>
  <c r="BU98" i="4" s="1"/>
  <c r="BP102" i="4"/>
  <c r="BR102" i="4" s="1"/>
  <c r="BU102" i="4" s="1"/>
  <c r="BP93" i="4"/>
  <c r="BR93" i="4" s="1"/>
  <c r="BU93" i="4" s="1"/>
  <c r="BP91" i="4"/>
  <c r="BR91" i="4" s="1"/>
  <c r="BU91" i="4" s="1"/>
  <c r="BP69" i="4"/>
  <c r="BR69" i="4" s="1"/>
  <c r="BU69" i="4" s="1"/>
  <c r="BP47" i="4"/>
  <c r="BR47" i="4" s="1"/>
  <c r="BU47" i="4" s="1"/>
  <c r="BP36" i="4"/>
  <c r="BR36" i="4" s="1"/>
  <c r="BU36" i="4" s="1"/>
  <c r="BP14" i="4"/>
  <c r="BR14" i="4" s="1"/>
  <c r="BU14" i="4" s="1"/>
  <c r="BP105" i="4"/>
  <c r="BR105" i="4" s="1"/>
  <c r="BU105" i="4" s="1"/>
  <c r="BP103" i="4"/>
  <c r="BR103" i="4" s="1"/>
  <c r="BU103" i="4" s="1"/>
  <c r="BP70" i="4"/>
  <c r="BR70" i="4" s="1"/>
  <c r="BU70" i="4" s="1"/>
  <c r="BP39" i="4"/>
  <c r="BR39" i="4" s="1"/>
  <c r="BU39" i="4" s="1"/>
  <c r="BP33" i="4"/>
  <c r="BR33" i="4" s="1"/>
  <c r="BU33" i="4" s="1"/>
  <c r="BP18" i="4"/>
  <c r="BR18" i="4" s="1"/>
  <c r="BU18" i="4" s="1"/>
  <c r="BP85" i="4"/>
  <c r="BR85" i="4" s="1"/>
  <c r="BU85" i="4" s="1"/>
  <c r="BP80" i="4"/>
  <c r="BR80" i="4" s="1"/>
  <c r="BU80" i="4" s="1"/>
  <c r="BP61" i="4"/>
  <c r="BR61" i="4" s="1"/>
  <c r="BU61" i="4" s="1"/>
  <c r="BP50" i="4"/>
  <c r="BR50" i="4" s="1"/>
  <c r="BU50" i="4" s="1"/>
  <c r="BP32" i="4"/>
  <c r="BR32" i="4" s="1"/>
  <c r="BU32" i="4" s="1"/>
  <c r="BP104" i="4"/>
  <c r="BR104" i="4" s="1"/>
  <c r="BU104" i="4" s="1"/>
  <c r="BP79" i="4"/>
  <c r="BR79" i="4" s="1"/>
  <c r="BU79" i="4" s="1"/>
  <c r="BP58" i="4"/>
  <c r="BR58" i="4" s="1"/>
  <c r="BU58" i="4" s="1"/>
  <c r="BP52" i="4"/>
  <c r="BR52" i="4" s="1"/>
  <c r="BU52" i="4" s="1"/>
  <c r="BP44" i="4"/>
  <c r="BR44" i="4" s="1"/>
  <c r="BU44" i="4" s="1"/>
  <c r="BP16" i="4"/>
  <c r="BR16" i="4" s="1"/>
  <c r="BU16" i="4" s="1"/>
  <c r="BP106" i="4"/>
  <c r="BR106" i="4" s="1"/>
  <c r="BU106" i="4" s="1"/>
  <c r="BP112" i="4"/>
  <c r="BR112" i="4" s="1"/>
  <c r="BU112" i="4" s="1"/>
  <c r="BP88" i="4"/>
  <c r="BR88" i="4" s="1"/>
  <c r="BU88" i="4" s="1"/>
  <c r="BP72" i="4"/>
  <c r="BR72" i="4" s="1"/>
  <c r="BU72" i="4" s="1"/>
  <c r="BP53" i="4"/>
  <c r="BR53" i="4" s="1"/>
  <c r="BU53" i="4" s="1"/>
  <c r="BP42" i="4"/>
  <c r="BR42" i="4" s="1"/>
  <c r="BU42" i="4" s="1"/>
  <c r="BP28" i="4"/>
  <c r="BR28" i="4" s="1"/>
  <c r="BU28" i="4" s="1"/>
  <c r="BP89" i="4"/>
  <c r="BR89" i="4" s="1"/>
  <c r="BU89" i="4" s="1"/>
  <c r="BP87" i="4"/>
  <c r="BR87" i="4" s="1"/>
  <c r="BU87" i="4" s="1"/>
  <c r="BP65" i="4"/>
  <c r="BR65" i="4" s="1"/>
  <c r="BU65" i="4" s="1"/>
  <c r="BP45" i="4"/>
  <c r="BR45" i="4" s="1"/>
  <c r="BU45" i="4" s="1"/>
  <c r="BP25" i="4"/>
  <c r="BR25" i="4" s="1"/>
  <c r="BU25" i="4" s="1"/>
  <c r="BP83" i="4"/>
  <c r="BR83" i="4" s="1"/>
  <c r="BU83" i="4" s="1"/>
  <c r="BP64" i="4"/>
  <c r="BR64" i="4" s="1"/>
  <c r="BU64" i="4" s="1"/>
  <c r="BP56" i="4"/>
  <c r="BR56" i="4" s="1"/>
  <c r="BU56" i="4" s="1"/>
  <c r="BP35" i="4"/>
  <c r="BR35" i="4" s="1"/>
  <c r="BU35" i="4" s="1"/>
  <c r="BP27" i="4"/>
  <c r="BR27" i="4" s="1"/>
  <c r="BU27" i="4" s="1"/>
  <c r="BP77" i="4"/>
  <c r="BR77" i="4" s="1"/>
  <c r="BU77" i="4" s="1"/>
  <c r="BP111" i="4"/>
  <c r="BR111" i="4" s="1"/>
  <c r="BU111" i="4" s="1"/>
  <c r="BP78" i="4"/>
  <c r="BR78" i="4" s="1"/>
  <c r="BU78" i="4" s="1"/>
  <c r="BP55" i="4"/>
  <c r="BR55" i="4" s="1"/>
  <c r="BU55" i="4" s="1"/>
  <c r="BP30" i="4"/>
  <c r="BR30" i="4" s="1"/>
  <c r="BU30" i="4" s="1"/>
  <c r="BP20" i="4"/>
  <c r="BR20" i="4" s="1"/>
  <c r="BU20" i="4" s="1"/>
  <c r="BP108" i="4"/>
  <c r="BR108" i="4" s="1"/>
  <c r="BU108" i="4" s="1"/>
  <c r="BP73" i="4"/>
  <c r="BR73" i="4" s="1"/>
  <c r="BU73" i="4" s="1"/>
  <c r="BP110" i="4"/>
  <c r="BR110" i="4" s="1"/>
  <c r="BU110" i="4" s="1"/>
  <c r="BP100" i="4"/>
  <c r="BR100" i="4" s="1"/>
  <c r="BU100" i="4" s="1"/>
  <c r="BP75" i="4"/>
  <c r="BR75" i="4" s="1"/>
  <c r="BU75" i="4" s="1"/>
  <c r="BP54" i="4"/>
  <c r="BR54" i="4" s="1"/>
  <c r="BU54" i="4" s="1"/>
  <c r="BP67" i="4"/>
  <c r="BR67" i="4" s="1"/>
  <c r="BU67" i="4" s="1"/>
  <c r="BP43" i="4"/>
  <c r="BR43" i="4" s="1"/>
  <c r="BU43" i="4" s="1"/>
  <c r="BP26" i="4"/>
  <c r="BR26" i="4" s="1"/>
  <c r="BU26" i="4" s="1"/>
  <c r="BP84" i="4"/>
  <c r="BR84" i="4" s="1"/>
  <c r="BU84" i="4" s="1"/>
  <c r="BP68" i="4"/>
  <c r="BR68" i="4" s="1"/>
  <c r="BU68" i="4" s="1"/>
  <c r="BP60" i="4"/>
  <c r="BR60" i="4" s="1"/>
  <c r="BU60" i="4" s="1"/>
  <c r="BP41" i="4"/>
  <c r="BR41" i="4" s="1"/>
  <c r="BU41" i="4" s="1"/>
  <c r="BP24" i="4"/>
  <c r="BR24" i="4" s="1"/>
  <c r="BU24" i="4" s="1"/>
  <c r="BP94" i="4"/>
  <c r="BR94" i="4" s="1"/>
  <c r="BU94" i="4" s="1"/>
  <c r="BP96" i="4"/>
  <c r="BR96" i="4" s="1"/>
  <c r="BU96" i="4" s="1"/>
  <c r="BP82" i="4"/>
  <c r="BR82" i="4" s="1"/>
  <c r="BU82" i="4" s="1"/>
  <c r="BP59" i="4"/>
  <c r="BR59" i="4" s="1"/>
  <c r="BU59" i="4" s="1"/>
  <c r="BP34" i="4"/>
  <c r="BR34" i="4" s="1"/>
  <c r="BU34" i="4" s="1"/>
  <c r="BP21" i="4"/>
  <c r="BR21" i="4" s="1"/>
  <c r="BU21" i="4" s="1"/>
  <c r="BP97" i="4"/>
  <c r="BR97" i="4" s="1"/>
  <c r="BU97" i="4" s="1"/>
  <c r="BP95" i="4"/>
  <c r="BR95" i="4" s="1"/>
  <c r="BU95" i="4" s="1"/>
  <c r="BP62" i="4"/>
  <c r="BR62" i="4" s="1"/>
  <c r="BU62" i="4" s="1"/>
  <c r="BP51" i="4"/>
  <c r="BR51" i="4" s="1"/>
  <c r="BU51" i="4" s="1"/>
  <c r="BP40" i="4"/>
  <c r="BR40" i="4" s="1"/>
  <c r="BU40" i="4" s="1"/>
  <c r="BP15" i="4"/>
  <c r="BR15" i="4" s="1"/>
  <c r="BU15" i="4" s="1"/>
  <c r="CO109" i="4"/>
  <c r="CQ109" i="4" s="1"/>
  <c r="CT109" i="4" s="1"/>
  <c r="CO80" i="4"/>
  <c r="CQ80" i="4" s="1"/>
  <c r="CT80" i="4" s="1"/>
  <c r="CO78" i="4"/>
  <c r="CQ78" i="4" s="1"/>
  <c r="CT78" i="4" s="1"/>
  <c r="CO68" i="4"/>
  <c r="CQ68" i="4" s="1"/>
  <c r="CT68" i="4" s="1"/>
  <c r="CO28" i="4"/>
  <c r="CQ28" i="4" s="1"/>
  <c r="CT28" i="4" s="1"/>
  <c r="CO35" i="4"/>
  <c r="CQ35" i="4" s="1"/>
  <c r="CT35" i="4" s="1"/>
  <c r="CO16" i="4"/>
  <c r="CQ16" i="4" s="1"/>
  <c r="CT16" i="4" s="1"/>
  <c r="CO85" i="4"/>
  <c r="CQ85" i="4" s="1"/>
  <c r="CT85" i="4" s="1"/>
  <c r="CO87" i="4"/>
  <c r="CQ87" i="4" s="1"/>
  <c r="CT87" i="4" s="1"/>
  <c r="CO83" i="4"/>
  <c r="CQ83" i="4" s="1"/>
  <c r="CT83" i="4" s="1"/>
  <c r="CO59" i="4"/>
  <c r="CQ59" i="4" s="1"/>
  <c r="CT59" i="4" s="1"/>
  <c r="CO45" i="4"/>
  <c r="CQ45" i="4" s="1"/>
  <c r="CT45" i="4" s="1"/>
  <c r="CO26" i="4"/>
  <c r="CQ26" i="4" s="1"/>
  <c r="CT26" i="4" s="1"/>
  <c r="CO97" i="4"/>
  <c r="CQ97" i="4" s="1"/>
  <c r="CT97" i="4" s="1"/>
  <c r="CO88" i="4"/>
  <c r="CQ88" i="4" s="1"/>
  <c r="CT88" i="4" s="1"/>
  <c r="CO86" i="4"/>
  <c r="CQ86" i="4" s="1"/>
  <c r="CT86" i="4" s="1"/>
  <c r="CO77" i="4"/>
  <c r="CQ77" i="4" s="1"/>
  <c r="CT77" i="4" s="1"/>
  <c r="CO51" i="4"/>
  <c r="CQ51" i="4" s="1"/>
  <c r="CT51" i="4" s="1"/>
  <c r="CO29" i="4"/>
  <c r="CQ29" i="4" s="1"/>
  <c r="CT29" i="4" s="1"/>
  <c r="CO17" i="4"/>
  <c r="CQ17" i="4" s="1"/>
  <c r="CT17" i="4" s="1"/>
  <c r="CO100" i="4"/>
  <c r="CQ100" i="4" s="1"/>
  <c r="CT100" i="4" s="1"/>
  <c r="CO98" i="4"/>
  <c r="CQ98" i="4" s="1"/>
  <c r="CT98" i="4" s="1"/>
  <c r="CO63" i="4"/>
  <c r="CQ63" i="4" s="1"/>
  <c r="CT63" i="4" s="1"/>
  <c r="CO62" i="4"/>
  <c r="CQ62" i="4" s="1"/>
  <c r="CT62" i="4" s="1"/>
  <c r="CO38" i="4"/>
  <c r="CQ38" i="4" s="1"/>
  <c r="CT38" i="4" s="1"/>
  <c r="CO19" i="4"/>
  <c r="CQ19" i="4" s="1"/>
  <c r="CT19" i="4" s="1"/>
  <c r="CO89" i="4"/>
  <c r="CQ89" i="4" s="1"/>
  <c r="CT89" i="4" s="1"/>
  <c r="CO91" i="4"/>
  <c r="CQ91" i="4" s="1"/>
  <c r="CT91" i="4" s="1"/>
  <c r="CO67" i="4"/>
  <c r="CQ67" i="4" s="1"/>
  <c r="CT67" i="4" s="1"/>
  <c r="CO52" i="4"/>
  <c r="CQ52" i="4" s="1"/>
  <c r="CT52" i="4" s="1"/>
  <c r="CO49" i="4"/>
  <c r="CQ49" i="4" s="1"/>
  <c r="CT49" i="4" s="1"/>
  <c r="CO22" i="4"/>
  <c r="CQ22" i="4" s="1"/>
  <c r="CT22" i="4" s="1"/>
  <c r="CO108" i="4"/>
  <c r="CQ108" i="4" s="1"/>
  <c r="CT108" i="4" s="1"/>
  <c r="CO106" i="4"/>
  <c r="CQ106" i="4" s="1"/>
  <c r="CT106" i="4" s="1"/>
  <c r="CO61" i="4"/>
  <c r="CQ61" i="4" s="1"/>
  <c r="CT61" i="4" s="1"/>
  <c r="CO33" i="4"/>
  <c r="CQ33" i="4" s="1"/>
  <c r="CT33" i="4" s="1"/>
  <c r="CO43" i="4"/>
  <c r="CQ43" i="4" s="1"/>
  <c r="CT43" i="4" s="1"/>
  <c r="CO20" i="4"/>
  <c r="CQ20" i="4" s="1"/>
  <c r="CT20" i="4" s="1"/>
  <c r="CO101" i="4"/>
  <c r="CQ101" i="4" s="1"/>
  <c r="CT101" i="4" s="1"/>
  <c r="CO72" i="4"/>
  <c r="CQ72" i="4" s="1"/>
  <c r="CT72" i="4" s="1"/>
  <c r="CO70" i="4"/>
  <c r="CQ70" i="4" s="1"/>
  <c r="CT70" i="4" s="1"/>
  <c r="CO60" i="4"/>
  <c r="CQ60" i="4" s="1"/>
  <c r="CT60" i="4" s="1"/>
  <c r="CO46" i="4"/>
  <c r="CQ46" i="4" s="1"/>
  <c r="CT46" i="4" s="1"/>
  <c r="CO30" i="4"/>
  <c r="CQ30" i="4" s="1"/>
  <c r="CT30" i="4" s="1"/>
  <c r="CO84" i="4"/>
  <c r="CQ84" i="4" s="1"/>
  <c r="CT84" i="4" s="1"/>
  <c r="CO82" i="4"/>
  <c r="CQ82" i="4" s="1"/>
  <c r="CT82" i="4" s="1"/>
  <c r="CO73" i="4"/>
  <c r="CQ73" i="4" s="1"/>
  <c r="CT73" i="4" s="1"/>
  <c r="CO47" i="4"/>
  <c r="CQ47" i="4" s="1"/>
  <c r="CT47" i="4" s="1"/>
  <c r="CO39" i="4"/>
  <c r="CQ39" i="4" s="1"/>
  <c r="CT39" i="4" s="1"/>
  <c r="CO14" i="4"/>
  <c r="CQ14" i="4" s="1"/>
  <c r="CT14" i="4" s="1"/>
  <c r="CO112" i="4"/>
  <c r="CQ112" i="4" s="1"/>
  <c r="CT112" i="4" s="1"/>
  <c r="CO110" i="4"/>
  <c r="CQ110" i="4" s="1"/>
  <c r="CT110" i="4" s="1"/>
  <c r="CO71" i="4"/>
  <c r="CQ71" i="4" s="1"/>
  <c r="CT71" i="4" s="1"/>
  <c r="CO44" i="4"/>
  <c r="CQ44" i="4" s="1"/>
  <c r="CT44" i="4" s="1"/>
  <c r="CO32" i="4"/>
  <c r="CQ32" i="4" s="1"/>
  <c r="CT32" i="4" s="1"/>
  <c r="CO24" i="4"/>
  <c r="CQ24" i="4" s="1"/>
  <c r="CT24" i="4" s="1"/>
  <c r="CO111" i="4"/>
  <c r="CQ111" i="4" s="1"/>
  <c r="CT111" i="4" s="1"/>
  <c r="CO92" i="4"/>
  <c r="CQ92" i="4" s="1"/>
  <c r="CT92" i="4" s="1"/>
  <c r="CO90" i="4"/>
  <c r="CQ90" i="4" s="1"/>
  <c r="CT90" i="4" s="1"/>
  <c r="CO81" i="4"/>
  <c r="CQ81" i="4" s="1"/>
  <c r="CT81" i="4" s="1"/>
  <c r="CO54" i="4"/>
  <c r="CQ54" i="4" s="1"/>
  <c r="CT54" i="4" s="1"/>
  <c r="CO36" i="4"/>
  <c r="CQ36" i="4" s="1"/>
  <c r="CT36" i="4" s="1"/>
  <c r="CO15" i="4"/>
  <c r="CQ15" i="4" s="1"/>
  <c r="CT15" i="4" s="1"/>
  <c r="CO107" i="4"/>
  <c r="CQ107" i="4" s="1"/>
  <c r="CT107" i="4" s="1"/>
  <c r="CO99" i="4"/>
  <c r="CQ99" i="4" s="1"/>
  <c r="CT99" i="4" s="1"/>
  <c r="CO79" i="4"/>
  <c r="CQ79" i="4" s="1"/>
  <c r="CT79" i="4" s="1"/>
  <c r="CO55" i="4"/>
  <c r="CQ55" i="4" s="1"/>
  <c r="CT55" i="4" s="1"/>
  <c r="CO41" i="4"/>
  <c r="CQ41" i="4" s="1"/>
  <c r="CT41" i="4" s="1"/>
  <c r="CO25" i="4"/>
  <c r="CQ25" i="4" s="1"/>
  <c r="CT25" i="4" s="1"/>
  <c r="CO93" i="4"/>
  <c r="CQ93" i="4" s="1"/>
  <c r="CT93" i="4" s="1"/>
  <c r="CO65" i="4"/>
  <c r="CQ65" i="4" s="1"/>
  <c r="CT65" i="4" s="1"/>
  <c r="CO69" i="4"/>
  <c r="CQ69" i="4" s="1"/>
  <c r="CT69" i="4" s="1"/>
  <c r="CO56" i="4"/>
  <c r="CQ56" i="4" s="1"/>
  <c r="CT56" i="4" s="1"/>
  <c r="CO37" i="4"/>
  <c r="CQ37" i="4" s="1"/>
  <c r="CT37" i="4" s="1"/>
  <c r="CO27" i="4"/>
  <c r="CQ27" i="4" s="1"/>
  <c r="CT27" i="4" s="1"/>
  <c r="CO13" i="4"/>
  <c r="CQ13" i="4" s="1"/>
  <c r="CT13" i="4" s="1"/>
  <c r="CO96" i="4"/>
  <c r="CQ96" i="4" s="1"/>
  <c r="CT96" i="4" s="1"/>
  <c r="CO94" i="4"/>
  <c r="CQ94" i="4" s="1"/>
  <c r="CT94" i="4" s="1"/>
  <c r="CO53" i="4"/>
  <c r="CQ53" i="4" s="1"/>
  <c r="CT53" i="4" s="1"/>
  <c r="CO58" i="4"/>
  <c r="CQ58" i="4" s="1"/>
  <c r="CT58" i="4" s="1"/>
  <c r="CO34" i="4"/>
  <c r="CQ34" i="4" s="1"/>
  <c r="CT34" i="4" s="1"/>
  <c r="CO18" i="4"/>
  <c r="CQ18" i="4" s="1"/>
  <c r="CT18" i="4" s="1"/>
  <c r="CO105" i="4"/>
  <c r="CQ105" i="4" s="1"/>
  <c r="CT105" i="4" s="1"/>
  <c r="CO76" i="4"/>
  <c r="CQ76" i="4" s="1"/>
  <c r="CT76" i="4" s="1"/>
  <c r="CO74" i="4"/>
  <c r="CQ74" i="4" s="1"/>
  <c r="CT74" i="4" s="1"/>
  <c r="CO64" i="4"/>
  <c r="CQ64" i="4" s="1"/>
  <c r="CT64" i="4" s="1"/>
  <c r="CO50" i="4"/>
  <c r="CQ50" i="4" s="1"/>
  <c r="CT50" i="4" s="1"/>
  <c r="CO31" i="4"/>
  <c r="CQ31" i="4" s="1"/>
  <c r="CT31" i="4" s="1"/>
  <c r="CO104" i="4"/>
  <c r="CQ104" i="4" s="1"/>
  <c r="CT104" i="4" s="1"/>
  <c r="CO102" i="4"/>
  <c r="CQ102" i="4" s="1"/>
  <c r="CT102" i="4" s="1"/>
  <c r="CO57" i="4"/>
  <c r="CQ57" i="4" s="1"/>
  <c r="CT57" i="4" s="1"/>
  <c r="CO66" i="4"/>
  <c r="CQ66" i="4" s="1"/>
  <c r="CT66" i="4" s="1"/>
  <c r="CO42" i="4"/>
  <c r="CQ42" i="4" s="1"/>
  <c r="CT42" i="4" s="1"/>
  <c r="CO23" i="4"/>
  <c r="CQ23" i="4" s="1"/>
  <c r="CT23" i="4" s="1"/>
  <c r="CO103" i="4"/>
  <c r="CQ103" i="4" s="1"/>
  <c r="CT103" i="4" s="1"/>
  <c r="CO95" i="4"/>
  <c r="CQ95" i="4" s="1"/>
  <c r="CT95" i="4" s="1"/>
  <c r="CO75" i="4"/>
  <c r="CQ75" i="4" s="1"/>
  <c r="CT75" i="4" s="1"/>
  <c r="CO48" i="4"/>
  <c r="CQ48" i="4" s="1"/>
  <c r="CT48" i="4" s="1"/>
  <c r="CO40" i="4"/>
  <c r="CQ40" i="4" s="1"/>
  <c r="CT40" i="4" s="1"/>
  <c r="CO21" i="4"/>
  <c r="CQ21" i="4" s="1"/>
  <c r="CT21" i="4" s="1"/>
  <c r="DN105" i="4"/>
  <c r="DP105" i="4" s="1"/>
  <c r="DS105" i="4" s="1"/>
  <c r="DN46" i="4"/>
  <c r="DP46" i="4" s="1"/>
  <c r="DS46" i="4" s="1"/>
  <c r="DN18" i="4"/>
  <c r="DP18" i="4" s="1"/>
  <c r="DS18" i="4" s="1"/>
  <c r="DN96" i="4"/>
  <c r="DP96" i="4" s="1"/>
  <c r="DS96" i="4" s="1"/>
  <c r="DN90" i="4"/>
  <c r="DP90" i="4" s="1"/>
  <c r="DS90" i="4" s="1"/>
  <c r="DN70" i="4"/>
  <c r="DP70" i="4" s="1"/>
  <c r="DS70" i="4" s="1"/>
  <c r="DN37" i="4"/>
  <c r="DP37" i="4" s="1"/>
  <c r="DS37" i="4" s="1"/>
  <c r="DN43" i="4"/>
  <c r="DP43" i="4" s="1"/>
  <c r="DS43" i="4" s="1"/>
  <c r="DN29" i="4"/>
  <c r="DP29" i="4" s="1"/>
  <c r="DS29" i="4" s="1"/>
  <c r="DN83" i="4"/>
  <c r="DP83" i="4" s="1"/>
  <c r="DS83" i="4" s="1"/>
  <c r="DN60" i="4"/>
  <c r="DP60" i="4" s="1"/>
  <c r="DS60" i="4" s="1"/>
  <c r="DN31" i="4"/>
  <c r="DP31" i="4" s="1"/>
  <c r="DS31" i="4" s="1"/>
  <c r="DN71" i="4"/>
  <c r="DP71" i="4" s="1"/>
  <c r="DS71" i="4" s="1"/>
  <c r="DN86" i="4"/>
  <c r="DP86" i="4" s="1"/>
  <c r="DS86" i="4" s="1"/>
  <c r="DN66" i="4"/>
  <c r="DP66" i="4" s="1"/>
  <c r="DS66" i="4" s="1"/>
  <c r="DN58" i="4"/>
  <c r="DP58" i="4" s="1"/>
  <c r="DS58" i="4" s="1"/>
  <c r="DN40" i="4"/>
  <c r="DP40" i="4" s="1"/>
  <c r="DS40" i="4" s="1"/>
  <c r="DN26" i="4"/>
  <c r="DP26" i="4" s="1"/>
  <c r="DS26" i="4" s="1"/>
  <c r="DN76" i="4"/>
  <c r="DP76" i="4" s="1"/>
  <c r="DS76" i="4" s="1"/>
  <c r="DN102" i="4"/>
  <c r="DP102" i="4" s="1"/>
  <c r="DS102" i="4" s="1"/>
  <c r="DN81" i="4"/>
  <c r="DP81" i="4" s="1"/>
  <c r="DS81" i="4" s="1"/>
  <c r="DN62" i="4"/>
  <c r="DP62" i="4" s="1"/>
  <c r="DS62" i="4" s="1"/>
  <c r="DN54" i="4"/>
  <c r="DP54" i="4" s="1"/>
  <c r="DS54" i="4" s="1"/>
  <c r="DN33" i="4"/>
  <c r="DP33" i="4" s="1"/>
  <c r="DS33" i="4" s="1"/>
  <c r="DN25" i="4"/>
  <c r="DP25" i="4" s="1"/>
  <c r="DS25" i="4" s="1"/>
  <c r="DN14" i="4"/>
  <c r="DP14" i="4" s="1"/>
  <c r="DS14" i="4" s="1"/>
  <c r="DN74" i="4"/>
  <c r="DP74" i="4" s="1"/>
  <c r="DS74" i="4" s="1"/>
  <c r="DN48" i="4"/>
  <c r="DP48" i="4" s="1"/>
  <c r="DS48" i="4" s="1"/>
  <c r="DN92" i="4"/>
  <c r="DP92" i="4" s="1"/>
  <c r="DS92" i="4" s="1"/>
  <c r="DN73" i="4"/>
  <c r="DP73" i="4" s="1"/>
  <c r="DS73" i="4" s="1"/>
  <c r="DN56" i="4"/>
  <c r="DP56" i="4" s="1"/>
  <c r="DS56" i="4" s="1"/>
  <c r="DN69" i="4"/>
  <c r="DP69" i="4" s="1"/>
  <c r="DS69" i="4" s="1"/>
  <c r="DN42" i="4"/>
  <c r="DP42" i="4" s="1"/>
  <c r="DS42" i="4" s="1"/>
  <c r="DN20" i="4"/>
  <c r="DP20" i="4" s="1"/>
  <c r="DS20" i="4" s="1"/>
  <c r="DN99" i="4"/>
  <c r="DP99" i="4" s="1"/>
  <c r="DS99" i="4" s="1"/>
  <c r="DN47" i="4"/>
  <c r="DP47" i="4" s="1"/>
  <c r="DS47" i="4" s="1"/>
  <c r="DN30" i="4"/>
  <c r="DP30" i="4" s="1"/>
  <c r="DS30" i="4" s="1"/>
  <c r="DN88" i="4"/>
  <c r="DP88" i="4" s="1"/>
  <c r="DS88" i="4" s="1"/>
  <c r="DN98" i="4"/>
  <c r="DP98" i="4" s="1"/>
  <c r="DS98" i="4" s="1"/>
  <c r="DN52" i="4"/>
  <c r="DP52" i="4" s="1"/>
  <c r="DS52" i="4" s="1"/>
  <c r="DN65" i="4"/>
  <c r="DP65" i="4" s="1"/>
  <c r="DS65" i="4" s="1"/>
  <c r="DN39" i="4"/>
  <c r="DP39" i="4" s="1"/>
  <c r="DS39" i="4" s="1"/>
  <c r="DN23" i="4"/>
  <c r="DP23" i="4" s="1"/>
  <c r="DS23" i="4" s="1"/>
  <c r="DN84" i="4"/>
  <c r="DP84" i="4" s="1"/>
  <c r="DS84" i="4" s="1"/>
  <c r="DN109" i="4"/>
  <c r="DP109" i="4" s="1"/>
  <c r="DS109" i="4" s="1"/>
  <c r="DN80" i="4"/>
  <c r="DP80" i="4" s="1"/>
  <c r="DS80" i="4" s="1"/>
  <c r="DN61" i="4"/>
  <c r="DP61" i="4" s="1"/>
  <c r="DS61" i="4" s="1"/>
  <c r="DN36" i="4"/>
  <c r="DP36" i="4" s="1"/>
  <c r="DS36" i="4" s="1"/>
  <c r="DN22" i="4"/>
  <c r="DP22" i="4" s="1"/>
  <c r="DS22" i="4" s="1"/>
  <c r="DN13" i="4"/>
  <c r="DP13" i="4" s="1"/>
  <c r="DS13" i="4" s="1"/>
  <c r="DN79" i="4"/>
  <c r="DP79" i="4" s="1"/>
  <c r="DS79" i="4" s="1"/>
  <c r="DN67" i="4"/>
  <c r="DP67" i="4" s="1"/>
  <c r="DS67" i="4" s="1"/>
  <c r="DN21" i="4"/>
  <c r="DP21" i="4" s="1"/>
  <c r="DS21" i="4" s="1"/>
  <c r="DN112" i="4"/>
  <c r="DP112" i="4" s="1"/>
  <c r="DS112" i="4" s="1"/>
  <c r="DN111" i="4"/>
  <c r="DP111" i="4" s="1"/>
  <c r="DS111" i="4" s="1"/>
  <c r="DN101" i="4"/>
  <c r="DP101" i="4" s="1"/>
  <c r="DS101" i="4" s="1"/>
  <c r="DN72" i="4"/>
  <c r="DP72" i="4" s="1"/>
  <c r="DS72" i="4" s="1"/>
  <c r="DN53" i="4"/>
  <c r="DP53" i="4" s="1"/>
  <c r="DS53" i="4" s="1"/>
  <c r="DN41" i="4"/>
  <c r="DP41" i="4" s="1"/>
  <c r="DS41" i="4" s="1"/>
  <c r="DN17" i="4"/>
  <c r="DP17" i="4" s="1"/>
  <c r="DS17" i="4" s="1"/>
  <c r="DN77" i="4"/>
  <c r="DP77" i="4" s="1"/>
  <c r="DS77" i="4" s="1"/>
  <c r="DN57" i="4"/>
  <c r="DP57" i="4" s="1"/>
  <c r="DS57" i="4" s="1"/>
  <c r="DN108" i="4"/>
  <c r="DP108" i="4" s="1"/>
  <c r="DS108" i="4" s="1"/>
  <c r="DN107" i="4"/>
  <c r="DP107" i="4" s="1"/>
  <c r="DS107" i="4" s="1"/>
  <c r="DN97" i="4"/>
  <c r="DP97" i="4" s="1"/>
  <c r="DS97" i="4" s="1"/>
  <c r="DN68" i="4"/>
  <c r="DP68" i="4" s="1"/>
  <c r="DS68" i="4" s="1"/>
  <c r="DN51" i="4"/>
  <c r="DP51" i="4" s="1"/>
  <c r="DS51" i="4" s="1"/>
  <c r="DN32" i="4"/>
  <c r="DP32" i="4" s="1"/>
  <c r="DS32" i="4" s="1"/>
  <c r="DN16" i="4"/>
  <c r="DP16" i="4" s="1"/>
  <c r="DS16" i="4" s="1"/>
  <c r="DN106" i="4"/>
  <c r="DP106" i="4" s="1"/>
  <c r="DS106" i="4" s="1"/>
  <c r="DN103" i="4"/>
  <c r="DP103" i="4" s="1"/>
  <c r="DS103" i="4" s="1"/>
  <c r="DN93" i="4"/>
  <c r="DP93" i="4" s="1"/>
  <c r="DS93" i="4" s="1"/>
  <c r="DN64" i="4"/>
  <c r="DP64" i="4" s="1"/>
  <c r="DS64" i="4" s="1"/>
  <c r="DN50" i="4"/>
  <c r="DP50" i="4" s="1"/>
  <c r="DS50" i="4" s="1"/>
  <c r="DN35" i="4"/>
  <c r="DP35" i="4" s="1"/>
  <c r="DS35" i="4" s="1"/>
  <c r="DN15" i="4"/>
  <c r="DP15" i="4" s="1"/>
  <c r="DS15" i="4" s="1"/>
  <c r="DN94" i="4"/>
  <c r="DP94" i="4" s="1"/>
  <c r="DS94" i="4" s="1"/>
  <c r="DN44" i="4"/>
  <c r="DP44" i="4" s="1"/>
  <c r="DS44" i="4" s="1"/>
  <c r="DN24" i="4"/>
  <c r="DP24" i="4" s="1"/>
  <c r="DS24" i="4" s="1"/>
  <c r="DN104" i="4"/>
  <c r="DP104" i="4" s="1"/>
  <c r="DS104" i="4" s="1"/>
  <c r="DN95" i="4"/>
  <c r="DP95" i="4" s="1"/>
  <c r="DS95" i="4" s="1"/>
  <c r="DN85" i="4"/>
  <c r="DP85" i="4" s="1"/>
  <c r="DS85" i="4" s="1"/>
  <c r="DN63" i="4"/>
  <c r="DP63" i="4" s="1"/>
  <c r="DS63" i="4" s="1"/>
  <c r="DN45" i="4"/>
  <c r="DP45" i="4" s="1"/>
  <c r="DS45" i="4" s="1"/>
  <c r="DN38" i="4"/>
  <c r="DP38" i="4" s="1"/>
  <c r="DS38" i="4" s="1"/>
  <c r="DN110" i="4"/>
  <c r="DP110" i="4" s="1"/>
  <c r="DS110" i="4" s="1"/>
  <c r="DN89" i="4"/>
  <c r="DP89" i="4" s="1"/>
  <c r="DS89" i="4" s="1"/>
  <c r="DN49" i="4"/>
  <c r="DP49" i="4" s="1"/>
  <c r="DS49" i="4" s="1"/>
  <c r="DN100" i="4"/>
  <c r="DP100" i="4" s="1"/>
  <c r="DS100" i="4" s="1"/>
  <c r="DN91" i="4"/>
  <c r="DP91" i="4" s="1"/>
  <c r="DS91" i="4" s="1"/>
  <c r="DN82" i="4"/>
  <c r="DP82" i="4" s="1"/>
  <c r="DS82" i="4" s="1"/>
  <c r="DN59" i="4"/>
  <c r="DP59" i="4" s="1"/>
  <c r="DS59" i="4" s="1"/>
  <c r="DN27" i="4"/>
  <c r="DP27" i="4" s="1"/>
  <c r="DS27" i="4" s="1"/>
  <c r="DN34" i="4"/>
  <c r="DP34" i="4" s="1"/>
  <c r="DS34" i="4" s="1"/>
  <c r="DN75" i="4"/>
  <c r="DP75" i="4" s="1"/>
  <c r="DS75" i="4" s="1"/>
  <c r="DN87" i="4"/>
  <c r="DP87" i="4" s="1"/>
  <c r="DS87" i="4" s="1"/>
  <c r="DN78" i="4"/>
  <c r="DP78" i="4" s="1"/>
  <c r="DS78" i="4" s="1"/>
  <c r="DN55" i="4"/>
  <c r="DP55" i="4" s="1"/>
  <c r="DS55" i="4" s="1"/>
  <c r="DN19" i="4"/>
  <c r="DP19" i="4" s="1"/>
  <c r="DS19" i="4" s="1"/>
  <c r="DN28" i="4"/>
  <c r="DP28" i="4" s="1"/>
  <c r="DS28" i="4" s="1"/>
  <c r="EM111" i="4"/>
  <c r="EO111" i="4" s="1"/>
  <c r="ER111" i="4" s="1"/>
  <c r="EM82" i="4"/>
  <c r="EO82" i="4" s="1"/>
  <c r="ER82" i="4" s="1"/>
  <c r="EM92" i="4"/>
  <c r="EO92" i="4" s="1"/>
  <c r="ER92" i="4" s="1"/>
  <c r="EM46" i="4"/>
  <c r="EO46" i="4" s="1"/>
  <c r="ER46" i="4" s="1"/>
  <c r="EM48" i="4"/>
  <c r="EO48" i="4" s="1"/>
  <c r="ER48" i="4" s="1"/>
  <c r="EM30" i="4"/>
  <c r="EO30" i="4" s="1"/>
  <c r="ER30" i="4" s="1"/>
  <c r="EM15" i="4"/>
  <c r="EO15" i="4" s="1"/>
  <c r="ER15" i="4" s="1"/>
  <c r="EM101" i="4"/>
  <c r="EO101" i="4" s="1"/>
  <c r="ER101" i="4" s="1"/>
  <c r="EM93" i="4"/>
  <c r="EO93" i="4" s="1"/>
  <c r="ER93" i="4" s="1"/>
  <c r="EM72" i="4"/>
  <c r="EO72" i="4" s="1"/>
  <c r="ER72" i="4" s="1"/>
  <c r="EM61" i="4"/>
  <c r="EO61" i="4" s="1"/>
  <c r="ER61" i="4" s="1"/>
  <c r="EM35" i="4"/>
  <c r="EO35" i="4" s="1"/>
  <c r="ER35" i="4" s="1"/>
  <c r="EM24" i="4"/>
  <c r="EO24" i="4" s="1"/>
  <c r="ER24" i="4" s="1"/>
  <c r="EM109" i="4"/>
  <c r="EO109" i="4" s="1"/>
  <c r="ER109" i="4" s="1"/>
  <c r="EM90" i="4"/>
  <c r="EO90" i="4" s="1"/>
  <c r="ER90" i="4" s="1"/>
  <c r="EM100" i="4"/>
  <c r="EO100" i="4" s="1"/>
  <c r="ER100" i="4" s="1"/>
  <c r="EM71" i="4"/>
  <c r="EO71" i="4" s="1"/>
  <c r="ER71" i="4" s="1"/>
  <c r="EM52" i="4"/>
  <c r="EO52" i="4" s="1"/>
  <c r="ER52" i="4" s="1"/>
  <c r="EM37" i="4"/>
  <c r="EO37" i="4" s="1"/>
  <c r="ER37" i="4" s="1"/>
  <c r="EM19" i="4"/>
  <c r="EO19" i="4" s="1"/>
  <c r="ER19" i="4" s="1"/>
  <c r="EM102" i="4"/>
  <c r="EO102" i="4" s="1"/>
  <c r="ER102" i="4" s="1"/>
  <c r="EM112" i="4"/>
  <c r="EO112" i="4" s="1"/>
  <c r="ER112" i="4" s="1"/>
  <c r="EM83" i="4"/>
  <c r="EO83" i="4" s="1"/>
  <c r="ER83" i="4" s="1"/>
  <c r="EM64" i="4"/>
  <c r="EO64" i="4" s="1"/>
  <c r="ER64" i="4" s="1"/>
  <c r="EM39" i="4"/>
  <c r="EO39" i="4" s="1"/>
  <c r="ER39" i="4" s="1"/>
  <c r="EM18" i="4"/>
  <c r="EO18" i="4" s="1"/>
  <c r="ER18" i="4" s="1"/>
  <c r="EM105" i="4"/>
  <c r="EO105" i="4" s="1"/>
  <c r="ER105" i="4" s="1"/>
  <c r="EM97" i="4"/>
  <c r="EO97" i="4" s="1"/>
  <c r="ER97" i="4" s="1"/>
  <c r="EM76" i="4"/>
  <c r="EO76" i="4" s="1"/>
  <c r="ER76" i="4" s="1"/>
  <c r="EM54" i="4"/>
  <c r="EO54" i="4" s="1"/>
  <c r="ER54" i="4" s="1"/>
  <c r="EM42" i="4"/>
  <c r="EO42" i="4" s="1"/>
  <c r="ER42" i="4" s="1"/>
  <c r="EM25" i="4"/>
  <c r="EO25" i="4" s="1"/>
  <c r="ER25" i="4" s="1"/>
  <c r="EM110" i="4"/>
  <c r="EO110" i="4" s="1"/>
  <c r="ER110" i="4" s="1"/>
  <c r="EM67" i="4"/>
  <c r="EO67" i="4" s="1"/>
  <c r="ER67" i="4" s="1"/>
  <c r="EM65" i="4"/>
  <c r="EO65" i="4" s="1"/>
  <c r="ER65" i="4" s="1"/>
  <c r="EM31" i="4"/>
  <c r="EO31" i="4" s="1"/>
  <c r="ER31" i="4" s="1"/>
  <c r="EM44" i="4"/>
  <c r="EO44" i="4" s="1"/>
  <c r="ER44" i="4" s="1"/>
  <c r="EM23" i="4"/>
  <c r="EO23" i="4" s="1"/>
  <c r="ER23" i="4" s="1"/>
  <c r="EM103" i="4"/>
  <c r="EO103" i="4" s="1"/>
  <c r="ER103" i="4" s="1"/>
  <c r="EM74" i="4"/>
  <c r="EO74" i="4" s="1"/>
  <c r="ER74" i="4" s="1"/>
  <c r="EM84" i="4"/>
  <c r="EO84" i="4" s="1"/>
  <c r="ER84" i="4" s="1"/>
  <c r="EM62" i="4"/>
  <c r="EO62" i="4" s="1"/>
  <c r="ER62" i="4" s="1"/>
  <c r="EM51" i="4"/>
  <c r="EO51" i="4" s="1"/>
  <c r="ER51" i="4" s="1"/>
  <c r="EM32" i="4"/>
  <c r="EO32" i="4" s="1"/>
  <c r="ER32" i="4" s="1"/>
  <c r="EM86" i="4"/>
  <c r="EO86" i="4" s="1"/>
  <c r="ER86" i="4" s="1"/>
  <c r="EM96" i="4"/>
  <c r="EO96" i="4" s="1"/>
  <c r="ER96" i="4" s="1"/>
  <c r="EM55" i="4"/>
  <c r="EO55" i="4" s="1"/>
  <c r="ER55" i="4" s="1"/>
  <c r="EM49" i="4"/>
  <c r="EO49" i="4" s="1"/>
  <c r="ER49" i="4" s="1"/>
  <c r="EM33" i="4"/>
  <c r="EO33" i="4" s="1"/>
  <c r="ER33" i="4" s="1"/>
  <c r="EM16" i="4"/>
  <c r="EO16" i="4" s="1"/>
  <c r="ER16" i="4" s="1"/>
  <c r="EM87" i="4"/>
  <c r="EO87" i="4" s="1"/>
  <c r="ER87" i="4" s="1"/>
  <c r="EM69" i="4"/>
  <c r="EO69" i="4" s="1"/>
  <c r="ER69" i="4" s="1"/>
  <c r="EM73" i="4"/>
  <c r="EO73" i="4" s="1"/>
  <c r="ER73" i="4" s="1"/>
  <c r="EM50" i="4"/>
  <c r="EO50" i="4" s="1"/>
  <c r="ER50" i="4" s="1"/>
  <c r="EM36" i="4"/>
  <c r="EO36" i="4" s="1"/>
  <c r="ER36" i="4" s="1"/>
  <c r="EM27" i="4"/>
  <c r="EO27" i="4" s="1"/>
  <c r="ER27" i="4" s="1"/>
  <c r="EM94" i="4"/>
  <c r="EO94" i="4" s="1"/>
  <c r="ER94" i="4" s="1"/>
  <c r="EM104" i="4"/>
  <c r="EO104" i="4" s="1"/>
  <c r="ER104" i="4" s="1"/>
  <c r="EM75" i="4"/>
  <c r="EO75" i="4" s="1"/>
  <c r="ER75" i="4" s="1"/>
  <c r="EM56" i="4"/>
  <c r="EO56" i="4" s="1"/>
  <c r="ER56" i="4" s="1"/>
  <c r="EM34" i="4"/>
  <c r="EO34" i="4" s="1"/>
  <c r="ER34" i="4" s="1"/>
  <c r="EM17" i="4"/>
  <c r="EO17" i="4" s="1"/>
  <c r="ER17" i="4" s="1"/>
  <c r="EM99" i="4"/>
  <c r="EO99" i="4" s="1"/>
  <c r="ER99" i="4" s="1"/>
  <c r="EM89" i="4"/>
  <c r="EO89" i="4" s="1"/>
  <c r="ER89" i="4" s="1"/>
  <c r="EM81" i="4"/>
  <c r="EO81" i="4" s="1"/>
  <c r="ER81" i="4" s="1"/>
  <c r="EM57" i="4"/>
  <c r="EO57" i="4" s="1"/>
  <c r="ER57" i="4" s="1"/>
  <c r="EM45" i="4"/>
  <c r="EO45" i="4" s="1"/>
  <c r="ER45" i="4" s="1"/>
  <c r="EM28" i="4"/>
  <c r="EO28" i="4" s="1"/>
  <c r="ER28" i="4" s="1"/>
  <c r="EM95" i="4"/>
  <c r="EO95" i="4" s="1"/>
  <c r="ER95" i="4" s="1"/>
  <c r="EM70" i="4"/>
  <c r="EO70" i="4" s="1"/>
  <c r="ER70" i="4" s="1"/>
  <c r="EM80" i="4"/>
  <c r="EO80" i="4" s="1"/>
  <c r="ER80" i="4" s="1"/>
  <c r="EM58" i="4"/>
  <c r="EO58" i="4" s="1"/>
  <c r="ER58" i="4" s="1"/>
  <c r="EM47" i="4"/>
  <c r="EO47" i="4" s="1"/>
  <c r="ER47" i="4" s="1"/>
  <c r="EM26" i="4"/>
  <c r="EO26" i="4" s="1"/>
  <c r="ER26" i="4" s="1"/>
  <c r="EM98" i="4"/>
  <c r="EO98" i="4" s="1"/>
  <c r="ER98" i="4" s="1"/>
  <c r="EM108" i="4"/>
  <c r="EO108" i="4" s="1"/>
  <c r="ER108" i="4" s="1"/>
  <c r="EM79" i="4"/>
  <c r="EO79" i="4" s="1"/>
  <c r="ER79" i="4" s="1"/>
  <c r="EM60" i="4"/>
  <c r="EO60" i="4" s="1"/>
  <c r="ER60" i="4" s="1"/>
  <c r="EM38" i="4"/>
  <c r="EO38" i="4" s="1"/>
  <c r="ER38" i="4" s="1"/>
  <c r="EM21" i="4"/>
  <c r="EO21" i="4" s="1"/>
  <c r="ER21" i="4" s="1"/>
  <c r="EM107" i="4"/>
  <c r="EO107" i="4" s="1"/>
  <c r="ER107" i="4" s="1"/>
  <c r="EM78" i="4"/>
  <c r="EO78" i="4" s="1"/>
  <c r="ER78" i="4" s="1"/>
  <c r="EM88" i="4"/>
  <c r="EO88" i="4" s="1"/>
  <c r="ER88" i="4" s="1"/>
  <c r="EM66" i="4"/>
  <c r="EO66" i="4" s="1"/>
  <c r="ER66" i="4" s="1"/>
  <c r="EM43" i="4"/>
  <c r="EO43" i="4" s="1"/>
  <c r="ER43" i="4" s="1"/>
  <c r="EM29" i="4"/>
  <c r="EO29" i="4" s="1"/>
  <c r="ER29" i="4" s="1"/>
  <c r="EM14" i="4"/>
  <c r="EO14" i="4" s="1"/>
  <c r="ER14" i="4" s="1"/>
  <c r="EM106" i="4"/>
  <c r="EO106" i="4" s="1"/>
  <c r="ER106" i="4" s="1"/>
  <c r="EM63" i="4"/>
  <c r="EO63" i="4" s="1"/>
  <c r="ER63" i="4" s="1"/>
  <c r="EM59" i="4"/>
  <c r="EO59" i="4" s="1"/>
  <c r="ER59" i="4" s="1"/>
  <c r="EM68" i="4"/>
  <c r="EO68" i="4" s="1"/>
  <c r="ER68" i="4" s="1"/>
  <c r="EM40" i="4"/>
  <c r="EO40" i="4" s="1"/>
  <c r="ER40" i="4" s="1"/>
  <c r="EM22" i="4"/>
  <c r="EO22" i="4" s="1"/>
  <c r="ER22" i="4" s="1"/>
  <c r="EM91" i="4"/>
  <c r="EO91" i="4" s="1"/>
  <c r="ER91" i="4" s="1"/>
  <c r="EM85" i="4"/>
  <c r="EO85" i="4" s="1"/>
  <c r="ER85" i="4" s="1"/>
  <c r="EM77" i="4"/>
  <c r="EO77" i="4" s="1"/>
  <c r="ER77" i="4" s="1"/>
  <c r="EM53" i="4"/>
  <c r="EO53" i="4" s="1"/>
  <c r="ER53" i="4" s="1"/>
  <c r="EM41" i="4"/>
  <c r="EO41" i="4" s="1"/>
  <c r="ER41" i="4" s="1"/>
  <c r="EM20" i="4"/>
  <c r="EO20" i="4" s="1"/>
  <c r="ER20" i="4" s="1"/>
  <c r="EM13" i="4"/>
  <c r="EO13" i="4" s="1"/>
  <c r="ER13" i="4" s="1"/>
  <c r="FL86" i="4"/>
  <c r="FN86" i="4" s="1"/>
  <c r="FQ86" i="4" s="1"/>
  <c r="FL75" i="4"/>
  <c r="FN75" i="4" s="1"/>
  <c r="FQ75" i="4" s="1"/>
  <c r="FL82" i="4"/>
  <c r="FN82" i="4" s="1"/>
  <c r="FQ82" i="4" s="1"/>
  <c r="FL59" i="4"/>
  <c r="FN59" i="4" s="1"/>
  <c r="FQ59" i="4" s="1"/>
  <c r="FL38" i="4"/>
  <c r="FN38" i="4" s="1"/>
  <c r="FQ38" i="4" s="1"/>
  <c r="FL21" i="4"/>
  <c r="FN21" i="4" s="1"/>
  <c r="FQ21" i="4" s="1"/>
  <c r="FL106" i="4"/>
  <c r="FN106" i="4" s="1"/>
  <c r="FQ106" i="4" s="1"/>
  <c r="FL101" i="4"/>
  <c r="FN101" i="4" s="1"/>
  <c r="FQ101" i="4" s="1"/>
  <c r="FL99" i="4"/>
  <c r="FN99" i="4" s="1"/>
  <c r="FQ99" i="4" s="1"/>
  <c r="FL62" i="4"/>
  <c r="FN62" i="4" s="1"/>
  <c r="FQ62" i="4" s="1"/>
  <c r="FL39" i="4"/>
  <c r="FN39" i="4" s="1"/>
  <c r="FQ39" i="4" s="1"/>
  <c r="FL40" i="4"/>
  <c r="FN40" i="4" s="1"/>
  <c r="FQ40" i="4" s="1"/>
  <c r="FL17" i="4"/>
  <c r="FN17" i="4" s="1"/>
  <c r="FQ17" i="4" s="1"/>
  <c r="FL110" i="4"/>
  <c r="FN110" i="4" s="1"/>
  <c r="FQ110" i="4" s="1"/>
  <c r="FL96" i="4"/>
  <c r="FN96" i="4" s="1"/>
  <c r="FQ96" i="4" s="1"/>
  <c r="FL80" i="4"/>
  <c r="FN80" i="4" s="1"/>
  <c r="FQ80" i="4" s="1"/>
  <c r="FL53" i="4"/>
  <c r="FN53" i="4" s="1"/>
  <c r="FQ53" i="4" s="1"/>
  <c r="FL50" i="4"/>
  <c r="FN50" i="4" s="1"/>
  <c r="FQ50" i="4" s="1"/>
  <c r="FL28" i="4"/>
  <c r="FN28" i="4" s="1"/>
  <c r="FQ28" i="4" s="1"/>
  <c r="FL102" i="4"/>
  <c r="FN102" i="4" s="1"/>
  <c r="FQ102" i="4" s="1"/>
  <c r="FL93" i="4"/>
  <c r="FN93" i="4" s="1"/>
  <c r="FQ93" i="4" s="1"/>
  <c r="FL91" i="4"/>
  <c r="FN91" i="4" s="1"/>
  <c r="FQ91" i="4" s="1"/>
  <c r="FL65" i="4"/>
  <c r="FN65" i="4" s="1"/>
  <c r="FQ65" i="4" s="1"/>
  <c r="FL47" i="4"/>
  <c r="FN47" i="4" s="1"/>
  <c r="FQ47" i="4" s="1"/>
  <c r="FL30" i="4"/>
  <c r="FN30" i="4" s="1"/>
  <c r="FQ30" i="4" s="1"/>
  <c r="FL14" i="4"/>
  <c r="FN14" i="4" s="1"/>
  <c r="FQ14" i="4" s="1"/>
  <c r="FL108" i="4"/>
  <c r="FN108" i="4" s="1"/>
  <c r="FQ108" i="4" s="1"/>
  <c r="FL105" i="4"/>
  <c r="FN105" i="4" s="1"/>
  <c r="FQ105" i="4" s="1"/>
  <c r="FL103" i="4"/>
  <c r="FN103" i="4" s="1"/>
  <c r="FQ103" i="4" s="1"/>
  <c r="FL66" i="4"/>
  <c r="FN66" i="4" s="1"/>
  <c r="FQ66" i="4" s="1"/>
  <c r="FL48" i="4"/>
  <c r="FN48" i="4" s="1"/>
  <c r="FQ48" i="4" s="1"/>
  <c r="FL33" i="4"/>
  <c r="FN33" i="4" s="1"/>
  <c r="FQ33" i="4" s="1"/>
  <c r="FL16" i="4"/>
  <c r="FN16" i="4" s="1"/>
  <c r="FQ16" i="4" s="1"/>
  <c r="FL73" i="4"/>
  <c r="FN73" i="4" s="1"/>
  <c r="FQ73" i="4" s="1"/>
  <c r="FL85" i="4"/>
  <c r="FN85" i="4" s="1"/>
  <c r="FQ85" i="4" s="1"/>
  <c r="FL54" i="4"/>
  <c r="FN54" i="4" s="1"/>
  <c r="FQ54" i="4" s="1"/>
  <c r="FL57" i="4"/>
  <c r="FN57" i="4" s="1"/>
  <c r="FQ57" i="4" s="1"/>
  <c r="FL35" i="4"/>
  <c r="FN35" i="4" s="1"/>
  <c r="FQ35" i="4" s="1"/>
  <c r="FL31" i="4"/>
  <c r="FN31" i="4" s="1"/>
  <c r="FQ31" i="4" s="1"/>
  <c r="FL94" i="4"/>
  <c r="FN94" i="4" s="1"/>
  <c r="FQ94" i="4" s="1"/>
  <c r="FL83" i="4"/>
  <c r="FN83" i="4" s="1"/>
  <c r="FQ83" i="4" s="1"/>
  <c r="FL64" i="4"/>
  <c r="FN64" i="4" s="1"/>
  <c r="FQ64" i="4" s="1"/>
  <c r="FL67" i="4"/>
  <c r="FN67" i="4" s="1"/>
  <c r="FQ67" i="4" s="1"/>
  <c r="FL29" i="4"/>
  <c r="FN29" i="4" s="1"/>
  <c r="FQ29" i="4" s="1"/>
  <c r="FL23" i="4"/>
  <c r="FN23" i="4" s="1"/>
  <c r="FQ23" i="4" s="1"/>
  <c r="FL104" i="4"/>
  <c r="FN104" i="4" s="1"/>
  <c r="FQ104" i="4" s="1"/>
  <c r="FL92" i="4"/>
  <c r="FN92" i="4" s="1"/>
  <c r="FQ92" i="4" s="1"/>
  <c r="FL76" i="4"/>
  <c r="FN76" i="4" s="1"/>
  <c r="FQ76" i="4" s="1"/>
  <c r="FL60" i="4"/>
  <c r="FN60" i="4" s="1"/>
  <c r="FQ60" i="4" s="1"/>
  <c r="FL46" i="4"/>
  <c r="FN46" i="4" s="1"/>
  <c r="FQ46" i="4" s="1"/>
  <c r="FL24" i="4"/>
  <c r="FN24" i="4" s="1"/>
  <c r="FQ24" i="4" s="1"/>
  <c r="FL13" i="4"/>
  <c r="FN13" i="4" s="1"/>
  <c r="FQ13" i="4" s="1"/>
  <c r="FL112" i="4"/>
  <c r="FN112" i="4" s="1"/>
  <c r="FQ112" i="4" s="1"/>
  <c r="FL89" i="4"/>
  <c r="FN89" i="4" s="1"/>
  <c r="FQ89" i="4" s="1"/>
  <c r="FL87" i="4"/>
  <c r="FN87" i="4" s="1"/>
  <c r="FQ87" i="4" s="1"/>
  <c r="FL61" i="4"/>
  <c r="FN61" i="4" s="1"/>
  <c r="FQ61" i="4" s="1"/>
  <c r="FL45" i="4"/>
  <c r="FN45" i="4" s="1"/>
  <c r="FQ45" i="4" s="1"/>
  <c r="FL32" i="4"/>
  <c r="FN32" i="4" s="1"/>
  <c r="FQ32" i="4" s="1"/>
  <c r="FL81" i="4"/>
  <c r="FN81" i="4" s="1"/>
  <c r="FQ81" i="4" s="1"/>
  <c r="FL84" i="4"/>
  <c r="FN84" i="4" s="1"/>
  <c r="FQ84" i="4" s="1"/>
  <c r="FL68" i="4"/>
  <c r="FN68" i="4" s="1"/>
  <c r="FQ68" i="4" s="1"/>
  <c r="FL52" i="4"/>
  <c r="FN52" i="4" s="1"/>
  <c r="FQ52" i="4" s="1"/>
  <c r="FL41" i="4"/>
  <c r="FN41" i="4" s="1"/>
  <c r="FQ41" i="4" s="1"/>
  <c r="FL26" i="4"/>
  <c r="FN26" i="4" s="1"/>
  <c r="FQ26" i="4" s="1"/>
  <c r="FL98" i="4"/>
  <c r="FN98" i="4" s="1"/>
  <c r="FQ98" i="4" s="1"/>
  <c r="FL111" i="4"/>
  <c r="FN111" i="4" s="1"/>
  <c r="FQ111" i="4" s="1"/>
  <c r="FL74" i="4"/>
  <c r="FN74" i="4" s="1"/>
  <c r="FQ74" i="4" s="1"/>
  <c r="FL49" i="4"/>
  <c r="FN49" i="4" s="1"/>
  <c r="FQ49" i="4" s="1"/>
  <c r="FL43" i="4"/>
  <c r="FN43" i="4" s="1"/>
  <c r="FQ43" i="4" s="1"/>
  <c r="FL19" i="4"/>
  <c r="FN19" i="4" s="1"/>
  <c r="FQ19" i="4" s="1"/>
  <c r="FL90" i="4"/>
  <c r="FN90" i="4" s="1"/>
  <c r="FQ90" i="4" s="1"/>
  <c r="FL79" i="4"/>
  <c r="FN79" i="4" s="1"/>
  <c r="FQ79" i="4" s="1"/>
  <c r="FL58" i="4"/>
  <c r="FN58" i="4" s="1"/>
  <c r="FQ58" i="4" s="1"/>
  <c r="FL63" i="4"/>
  <c r="FN63" i="4" s="1"/>
  <c r="FQ63" i="4" s="1"/>
  <c r="FL44" i="4"/>
  <c r="FN44" i="4" s="1"/>
  <c r="FQ44" i="4" s="1"/>
  <c r="FL22" i="4"/>
  <c r="FN22" i="4" s="1"/>
  <c r="FQ22" i="4" s="1"/>
  <c r="FL100" i="4"/>
  <c r="FN100" i="4" s="1"/>
  <c r="FQ100" i="4" s="1"/>
  <c r="FL88" i="4"/>
  <c r="FN88" i="4" s="1"/>
  <c r="FQ88" i="4" s="1"/>
  <c r="FL72" i="4"/>
  <c r="FN72" i="4" s="1"/>
  <c r="FQ72" i="4" s="1"/>
  <c r="FL56" i="4"/>
  <c r="FN56" i="4" s="1"/>
  <c r="FQ56" i="4" s="1"/>
  <c r="FL42" i="4"/>
  <c r="FN42" i="4" s="1"/>
  <c r="FQ42" i="4" s="1"/>
  <c r="FL27" i="4"/>
  <c r="FN27" i="4" s="1"/>
  <c r="FQ27" i="4" s="1"/>
  <c r="FL77" i="4"/>
  <c r="FN77" i="4" s="1"/>
  <c r="FQ77" i="4" s="1"/>
  <c r="FL71" i="4"/>
  <c r="FN71" i="4" s="1"/>
  <c r="FQ71" i="4" s="1"/>
  <c r="FL78" i="4"/>
  <c r="FN78" i="4" s="1"/>
  <c r="FQ78" i="4" s="1"/>
  <c r="FL55" i="4"/>
  <c r="FN55" i="4" s="1"/>
  <c r="FQ55" i="4" s="1"/>
  <c r="FL34" i="4"/>
  <c r="FN34" i="4" s="1"/>
  <c r="FQ34" i="4" s="1"/>
  <c r="FL20" i="4"/>
  <c r="FN20" i="4" s="1"/>
  <c r="FQ20" i="4" s="1"/>
  <c r="FL97" i="4"/>
  <c r="FN97" i="4" s="1"/>
  <c r="FQ97" i="4" s="1"/>
  <c r="FL95" i="4"/>
  <c r="FN95" i="4" s="1"/>
  <c r="FQ95" i="4" s="1"/>
  <c r="FL69" i="4"/>
  <c r="FN69" i="4" s="1"/>
  <c r="FQ69" i="4" s="1"/>
  <c r="FL51" i="4"/>
  <c r="FN51" i="4" s="1"/>
  <c r="FQ51" i="4" s="1"/>
  <c r="FL36" i="4"/>
  <c r="FN36" i="4" s="1"/>
  <c r="FQ36" i="4" s="1"/>
  <c r="FL15" i="4"/>
  <c r="FN15" i="4" s="1"/>
  <c r="FQ15" i="4" s="1"/>
  <c r="FL109" i="4"/>
  <c r="FN109" i="4" s="1"/>
  <c r="FQ109" i="4" s="1"/>
  <c r="FL107" i="4"/>
  <c r="FN107" i="4" s="1"/>
  <c r="FQ107" i="4" s="1"/>
  <c r="FL70" i="4"/>
  <c r="FN70" i="4" s="1"/>
  <c r="FQ70" i="4" s="1"/>
  <c r="FL25" i="4"/>
  <c r="FN25" i="4" s="1"/>
  <c r="FQ25" i="4" s="1"/>
  <c r="FL37" i="4"/>
  <c r="FN37" i="4" s="1"/>
  <c r="FQ37" i="4" s="1"/>
  <c r="FL18" i="4"/>
  <c r="FN18" i="4" s="1"/>
  <c r="FQ18" i="4" s="1"/>
  <c r="GK96" i="4"/>
  <c r="GM96" i="4" s="1"/>
  <c r="GP96" i="4" s="1"/>
  <c r="GK106" i="4"/>
  <c r="GM106" i="4" s="1"/>
  <c r="GP106" i="4" s="1"/>
  <c r="GK53" i="4"/>
  <c r="GM53" i="4" s="1"/>
  <c r="GP53" i="4" s="1"/>
  <c r="GK62" i="4"/>
  <c r="GM62" i="4" s="1"/>
  <c r="GP62" i="4" s="1"/>
  <c r="GK42" i="4"/>
  <c r="GM42" i="4" s="1"/>
  <c r="GP42" i="4" s="1"/>
  <c r="GK15" i="4"/>
  <c r="GM15" i="4" s="1"/>
  <c r="GP15" i="4" s="1"/>
  <c r="GK108" i="4"/>
  <c r="GM108" i="4" s="1"/>
  <c r="GP108" i="4" s="1"/>
  <c r="GK95" i="4"/>
  <c r="GM95" i="4" s="1"/>
  <c r="GP95" i="4" s="1"/>
  <c r="GK71" i="4"/>
  <c r="GM71" i="4" s="1"/>
  <c r="GP71" i="4" s="1"/>
  <c r="GK59" i="4"/>
  <c r="GM59" i="4" s="1"/>
  <c r="GP59" i="4" s="1"/>
  <c r="GK38" i="4"/>
  <c r="GM38" i="4" s="1"/>
  <c r="GP38" i="4" s="1"/>
  <c r="GK24" i="4"/>
  <c r="GM24" i="4" s="1"/>
  <c r="GP24" i="4" s="1"/>
  <c r="GK111" i="4"/>
  <c r="GM111" i="4" s="1"/>
  <c r="GP111" i="4" s="1"/>
  <c r="GK88" i="4"/>
  <c r="GM88" i="4" s="1"/>
  <c r="GP88" i="4" s="1"/>
  <c r="GK82" i="4"/>
  <c r="GM82" i="4" s="1"/>
  <c r="GP82" i="4" s="1"/>
  <c r="GK68" i="4"/>
  <c r="GM68" i="4" s="1"/>
  <c r="GP68" i="4" s="1"/>
  <c r="GK50" i="4"/>
  <c r="GM50" i="4" s="1"/>
  <c r="GP50" i="4" s="1"/>
  <c r="GK28" i="4"/>
  <c r="GM28" i="4" s="1"/>
  <c r="GP28" i="4" s="1"/>
  <c r="GK97" i="4"/>
  <c r="GM97" i="4" s="1"/>
  <c r="GP97" i="4" s="1"/>
  <c r="GK87" i="4"/>
  <c r="GM87" i="4" s="1"/>
  <c r="GP87" i="4" s="1"/>
  <c r="GK79" i="4"/>
  <c r="GM79" i="4" s="1"/>
  <c r="GP79" i="4" s="1"/>
  <c r="GK51" i="4"/>
  <c r="GM51" i="4" s="1"/>
  <c r="GP51" i="4" s="1"/>
  <c r="GK41" i="4"/>
  <c r="GM41" i="4" s="1"/>
  <c r="GP41" i="4" s="1"/>
  <c r="GK25" i="4"/>
  <c r="GM25" i="4" s="1"/>
  <c r="GP25" i="4" s="1"/>
  <c r="GK105" i="4"/>
  <c r="GM105" i="4" s="1"/>
  <c r="GP105" i="4" s="1"/>
  <c r="GK80" i="4"/>
  <c r="GM80" i="4" s="1"/>
  <c r="GP80" i="4" s="1"/>
  <c r="GK90" i="4"/>
  <c r="GM90" i="4" s="1"/>
  <c r="GP90" i="4" s="1"/>
  <c r="GK77" i="4"/>
  <c r="GM77" i="4" s="1"/>
  <c r="GP77" i="4" s="1"/>
  <c r="GK40" i="4"/>
  <c r="GM40" i="4" s="1"/>
  <c r="GP40" i="4" s="1"/>
  <c r="GK39" i="4"/>
  <c r="GM39" i="4" s="1"/>
  <c r="GP39" i="4" s="1"/>
  <c r="GK17" i="4"/>
  <c r="GM17" i="4" s="1"/>
  <c r="GP17" i="4" s="1"/>
  <c r="GK92" i="4"/>
  <c r="GM92" i="4" s="1"/>
  <c r="GP92" i="4" s="1"/>
  <c r="GK102" i="4"/>
  <c r="GM102" i="4" s="1"/>
  <c r="GP102" i="4" s="1"/>
  <c r="GK63" i="4"/>
  <c r="GM63" i="4" s="1"/>
  <c r="GP63" i="4" s="1"/>
  <c r="GK58" i="4"/>
  <c r="GM58" i="4" s="1"/>
  <c r="GP58" i="4" s="1"/>
  <c r="GK29" i="4"/>
  <c r="GM29" i="4" s="1"/>
  <c r="GP29" i="4" s="1"/>
  <c r="GK19" i="4"/>
  <c r="GM19" i="4" s="1"/>
  <c r="GP19" i="4" s="1"/>
  <c r="GK93" i="4"/>
  <c r="GM93" i="4" s="1"/>
  <c r="GP93" i="4" s="1"/>
  <c r="GK72" i="4"/>
  <c r="GM72" i="4" s="1"/>
  <c r="GP72" i="4" s="1"/>
  <c r="GK83" i="4"/>
  <c r="GM83" i="4" s="1"/>
  <c r="GP83" i="4" s="1"/>
  <c r="GK52" i="4"/>
  <c r="GM52" i="4" s="1"/>
  <c r="GP52" i="4" s="1"/>
  <c r="GK45" i="4"/>
  <c r="GM45" i="4" s="1"/>
  <c r="GP45" i="4" s="1"/>
  <c r="GK26" i="4"/>
  <c r="GM26" i="4" s="1"/>
  <c r="GP26" i="4" s="1"/>
  <c r="GK100" i="4"/>
  <c r="GM100" i="4" s="1"/>
  <c r="GP100" i="4" s="1"/>
  <c r="GK110" i="4"/>
  <c r="GM110" i="4" s="1"/>
  <c r="GP110" i="4" s="1"/>
  <c r="GK57" i="4"/>
  <c r="GM57" i="4" s="1"/>
  <c r="GP57" i="4" s="1"/>
  <c r="GK66" i="4"/>
  <c r="GM66" i="4" s="1"/>
  <c r="GP66" i="4" s="1"/>
  <c r="GK32" i="4"/>
  <c r="GM32" i="4" s="1"/>
  <c r="GP32" i="4" s="1"/>
  <c r="GK23" i="4"/>
  <c r="GM23" i="4" s="1"/>
  <c r="GP23" i="4" s="1"/>
  <c r="GK85" i="4"/>
  <c r="GM85" i="4" s="1"/>
  <c r="GP85" i="4" s="1"/>
  <c r="GK67" i="4"/>
  <c r="GM67" i="4" s="1"/>
  <c r="GP67" i="4" s="1"/>
  <c r="GK74" i="4"/>
  <c r="GM74" i="4" s="1"/>
  <c r="GP74" i="4" s="1"/>
  <c r="GK60" i="4"/>
  <c r="GM60" i="4" s="1"/>
  <c r="GP60" i="4" s="1"/>
  <c r="GK33" i="4"/>
  <c r="GM33" i="4" s="1"/>
  <c r="GP33" i="4" s="1"/>
  <c r="GK30" i="4"/>
  <c r="GM30" i="4" s="1"/>
  <c r="GP30" i="4" s="1"/>
  <c r="GK101" i="4"/>
  <c r="GM101" i="4" s="1"/>
  <c r="GP101" i="4" s="1"/>
  <c r="GK76" i="4"/>
  <c r="GM76" i="4" s="1"/>
  <c r="GP76" i="4" s="1"/>
  <c r="GK86" i="4"/>
  <c r="GM86" i="4" s="1"/>
  <c r="GP86" i="4" s="1"/>
  <c r="GK73" i="4"/>
  <c r="GM73" i="4" s="1"/>
  <c r="GP73" i="4" s="1"/>
  <c r="GK47" i="4"/>
  <c r="GM47" i="4" s="1"/>
  <c r="GP47" i="4" s="1"/>
  <c r="GK35" i="4"/>
  <c r="GM35" i="4" s="1"/>
  <c r="GP35" i="4" s="1"/>
  <c r="GK14" i="4"/>
  <c r="GM14" i="4" s="1"/>
  <c r="GP14" i="4" s="1"/>
  <c r="GK103" i="4"/>
  <c r="GM103" i="4" s="1"/>
  <c r="GP103" i="4" s="1"/>
  <c r="GK91" i="4"/>
  <c r="GM91" i="4" s="1"/>
  <c r="GP91" i="4" s="1"/>
  <c r="GK61" i="4"/>
  <c r="GM61" i="4" s="1"/>
  <c r="GP61" i="4" s="1"/>
  <c r="GK55" i="4"/>
  <c r="GM55" i="4" s="1"/>
  <c r="GP55" i="4" s="1"/>
  <c r="GK34" i="4"/>
  <c r="GM34" i="4" s="1"/>
  <c r="GP34" i="4" s="1"/>
  <c r="GK20" i="4"/>
  <c r="GM20" i="4" s="1"/>
  <c r="GP20" i="4" s="1"/>
  <c r="GK109" i="4"/>
  <c r="GM109" i="4" s="1"/>
  <c r="GP109" i="4" s="1"/>
  <c r="GK84" i="4"/>
  <c r="GM84" i="4" s="1"/>
  <c r="GP84" i="4" s="1"/>
  <c r="GK94" i="4"/>
  <c r="GM94" i="4" s="1"/>
  <c r="GP94" i="4" s="1"/>
  <c r="GK81" i="4"/>
  <c r="GM81" i="4" s="1"/>
  <c r="GP81" i="4" s="1"/>
  <c r="GK44" i="4"/>
  <c r="GM44" i="4" s="1"/>
  <c r="GP44" i="4" s="1"/>
  <c r="GK22" i="4"/>
  <c r="GM22" i="4" s="1"/>
  <c r="GP22" i="4" s="1"/>
  <c r="GK16" i="4"/>
  <c r="GM16" i="4" s="1"/>
  <c r="GP16" i="4" s="1"/>
  <c r="GK13" i="4"/>
  <c r="GM13" i="4" s="1"/>
  <c r="GP13" i="4" s="1"/>
  <c r="GK112" i="4"/>
  <c r="GM112" i="4" s="1"/>
  <c r="GP112" i="4" s="1"/>
  <c r="GK99" i="4"/>
  <c r="GM99" i="4" s="1"/>
  <c r="GP99" i="4" s="1"/>
  <c r="GK75" i="4"/>
  <c r="GM75" i="4" s="1"/>
  <c r="GP75" i="4" s="1"/>
  <c r="GK48" i="4"/>
  <c r="GM48" i="4" s="1"/>
  <c r="GP48" i="4" s="1"/>
  <c r="GK43" i="4"/>
  <c r="GM43" i="4" s="1"/>
  <c r="GP43" i="4" s="1"/>
  <c r="GK21" i="4"/>
  <c r="GM21" i="4" s="1"/>
  <c r="GP21" i="4" s="1"/>
  <c r="GK107" i="4"/>
  <c r="GM107" i="4" s="1"/>
  <c r="GP107" i="4" s="1"/>
  <c r="GK65" i="4"/>
  <c r="GM65" i="4" s="1"/>
  <c r="GP65" i="4" s="1"/>
  <c r="GK70" i="4"/>
  <c r="GM70" i="4" s="1"/>
  <c r="GP70" i="4" s="1"/>
  <c r="GK56" i="4"/>
  <c r="GM56" i="4" s="1"/>
  <c r="GP56" i="4" s="1"/>
  <c r="GK49" i="4"/>
  <c r="GM49" i="4" s="1"/>
  <c r="GP49" i="4" s="1"/>
  <c r="GK27" i="4"/>
  <c r="GM27" i="4" s="1"/>
  <c r="GP27" i="4" s="1"/>
  <c r="GK104" i="4"/>
  <c r="GM104" i="4" s="1"/>
  <c r="GP104" i="4" s="1"/>
  <c r="GK98" i="4"/>
  <c r="GM98" i="4" s="1"/>
  <c r="GP98" i="4" s="1"/>
  <c r="GK37" i="4"/>
  <c r="GM37" i="4" s="1"/>
  <c r="GP37" i="4" s="1"/>
  <c r="GK54" i="4"/>
  <c r="GM54" i="4" s="1"/>
  <c r="GP54" i="4" s="1"/>
  <c r="GK36" i="4"/>
  <c r="GM36" i="4" s="1"/>
  <c r="GP36" i="4" s="1"/>
  <c r="GK18" i="4"/>
  <c r="GM18" i="4" s="1"/>
  <c r="GP18" i="4" s="1"/>
  <c r="GK89" i="4"/>
  <c r="GM89" i="4" s="1"/>
  <c r="GP89" i="4" s="1"/>
  <c r="GK69" i="4"/>
  <c r="GM69" i="4" s="1"/>
  <c r="GP69" i="4" s="1"/>
  <c r="GK78" i="4"/>
  <c r="GM78" i="4" s="1"/>
  <c r="GP78" i="4" s="1"/>
  <c r="GK64" i="4"/>
  <c r="GM64" i="4" s="1"/>
  <c r="GP64" i="4" s="1"/>
  <c r="GK46" i="4"/>
  <c r="GM46" i="4" s="1"/>
  <c r="GP46" i="4" s="1"/>
  <c r="GK31" i="4"/>
  <c r="GM31" i="4" s="1"/>
  <c r="GP31" i="4" s="1"/>
  <c r="HJ91" i="4"/>
  <c r="HL91" i="4" s="1"/>
  <c r="HO91" i="4" s="1"/>
  <c r="HJ79" i="4"/>
  <c r="HL79" i="4" s="1"/>
  <c r="HO79" i="4" s="1"/>
  <c r="HJ109" i="4"/>
  <c r="HL109" i="4" s="1"/>
  <c r="HO109" i="4" s="1"/>
  <c r="HJ80" i="4"/>
  <c r="HL80" i="4" s="1"/>
  <c r="HO80" i="4" s="1"/>
  <c r="HJ57" i="4"/>
  <c r="HL57" i="4" s="1"/>
  <c r="HO57" i="4" s="1"/>
  <c r="HJ35" i="4"/>
  <c r="HL35" i="4" s="1"/>
  <c r="HO35" i="4" s="1"/>
  <c r="HJ18" i="4"/>
  <c r="HL18" i="4" s="1"/>
  <c r="HO18" i="4" s="1"/>
  <c r="HJ112" i="4"/>
  <c r="HL112" i="4" s="1"/>
  <c r="HO112" i="4" s="1"/>
  <c r="HJ70" i="4"/>
  <c r="HL70" i="4" s="1"/>
  <c r="HO70" i="4" s="1"/>
  <c r="HJ111" i="4"/>
  <c r="HL111" i="4" s="1"/>
  <c r="HO111" i="4" s="1"/>
  <c r="HJ105" i="4"/>
  <c r="HL105" i="4" s="1"/>
  <c r="HO105" i="4" s="1"/>
  <c r="HJ76" i="4"/>
  <c r="HL76" i="4" s="1"/>
  <c r="HO76" i="4" s="1"/>
  <c r="HJ53" i="4"/>
  <c r="HL53" i="4" s="1"/>
  <c r="HO53" i="4" s="1"/>
  <c r="HJ28" i="4"/>
  <c r="HL28" i="4" s="1"/>
  <c r="HO28" i="4" s="1"/>
  <c r="HJ17" i="4"/>
  <c r="HL17" i="4" s="1"/>
  <c r="HO17" i="4" s="1"/>
  <c r="HJ51" i="4"/>
  <c r="HL51" i="4" s="1"/>
  <c r="HO51" i="4" s="1"/>
  <c r="HJ36" i="4"/>
  <c r="HL36" i="4" s="1"/>
  <c r="HO36" i="4" s="1"/>
  <c r="HJ24" i="4"/>
  <c r="HL24" i="4" s="1"/>
  <c r="HO24" i="4" s="1"/>
  <c r="HJ101" i="4"/>
  <c r="HL101" i="4" s="1"/>
  <c r="HO101" i="4" s="1"/>
  <c r="HJ102" i="4"/>
  <c r="HL102" i="4" s="1"/>
  <c r="HO102" i="4" s="1"/>
  <c r="HJ81" i="4"/>
  <c r="HL81" i="4" s="1"/>
  <c r="HO81" i="4" s="1"/>
  <c r="HJ66" i="4"/>
  <c r="HL66" i="4" s="1"/>
  <c r="HO66" i="4" s="1"/>
  <c r="HJ58" i="4"/>
  <c r="HL58" i="4" s="1"/>
  <c r="HO58" i="4" s="1"/>
  <c r="HJ48" i="4"/>
  <c r="HL48" i="4" s="1"/>
  <c r="HO48" i="4" s="1"/>
  <c r="HJ21" i="4"/>
  <c r="HL21" i="4" s="1"/>
  <c r="HO21" i="4" s="1"/>
  <c r="HJ77" i="4"/>
  <c r="HL77" i="4" s="1"/>
  <c r="HO77" i="4" s="1"/>
  <c r="HJ37" i="4"/>
  <c r="HL37" i="4" s="1"/>
  <c r="HO37" i="4" s="1"/>
  <c r="HJ98" i="4"/>
  <c r="HL98" i="4" s="1"/>
  <c r="HO98" i="4" s="1"/>
  <c r="HJ73" i="4"/>
  <c r="HL73" i="4" s="1"/>
  <c r="HO73" i="4" s="1"/>
  <c r="HJ69" i="4"/>
  <c r="HL69" i="4" s="1"/>
  <c r="HO69" i="4" s="1"/>
  <c r="HJ23" i="4"/>
  <c r="HL23" i="4" s="1"/>
  <c r="HO23" i="4" s="1"/>
  <c r="HJ67" i="4"/>
  <c r="HL67" i="4" s="1"/>
  <c r="HO67" i="4" s="1"/>
  <c r="HJ100" i="4"/>
  <c r="HL100" i="4" s="1"/>
  <c r="HO100" i="4" s="1"/>
  <c r="HJ63" i="4"/>
  <c r="HL63" i="4" s="1"/>
  <c r="HO63" i="4" s="1"/>
  <c r="HJ110" i="4"/>
  <c r="HL110" i="4" s="1"/>
  <c r="HO110" i="4" s="1"/>
  <c r="HJ99" i="4"/>
  <c r="HL99" i="4" s="1"/>
  <c r="HO99" i="4" s="1"/>
  <c r="HJ93" i="4"/>
  <c r="HL93" i="4" s="1"/>
  <c r="HO93" i="4" s="1"/>
  <c r="HJ64" i="4"/>
  <c r="HL64" i="4" s="1"/>
  <c r="HO64" i="4" s="1"/>
  <c r="HJ46" i="4"/>
  <c r="HL46" i="4" s="1"/>
  <c r="HO46" i="4" s="1"/>
  <c r="HJ34" i="4"/>
  <c r="HL34" i="4" s="1"/>
  <c r="HO34" i="4" s="1"/>
  <c r="HJ15" i="4"/>
  <c r="HL15" i="4" s="1"/>
  <c r="HO15" i="4" s="1"/>
  <c r="HJ71" i="4"/>
  <c r="HL71" i="4" s="1"/>
  <c r="HO71" i="4" s="1"/>
  <c r="HJ106" i="4"/>
  <c r="HL106" i="4" s="1"/>
  <c r="HO106" i="4" s="1"/>
  <c r="HJ95" i="4"/>
  <c r="HL95" i="4" s="1"/>
  <c r="HO95" i="4" s="1"/>
  <c r="HJ89" i="4"/>
  <c r="HL89" i="4" s="1"/>
  <c r="HO89" i="4" s="1"/>
  <c r="HJ47" i="4"/>
  <c r="HL47" i="4" s="1"/>
  <c r="HO47" i="4" s="1"/>
  <c r="HJ45" i="4"/>
  <c r="HL45" i="4" s="1"/>
  <c r="HO45" i="4" s="1"/>
  <c r="HJ32" i="4"/>
  <c r="HL32" i="4" s="1"/>
  <c r="HO32" i="4" s="1"/>
  <c r="HJ56" i="4"/>
  <c r="HL56" i="4" s="1"/>
  <c r="HO56" i="4" s="1"/>
  <c r="HJ65" i="4"/>
  <c r="HL65" i="4" s="1"/>
  <c r="HO65" i="4" s="1"/>
  <c r="HJ39" i="4"/>
  <c r="HL39" i="4" s="1"/>
  <c r="HO39" i="4" s="1"/>
  <c r="HJ19" i="4"/>
  <c r="HL19" i="4" s="1"/>
  <c r="HO19" i="4" s="1"/>
  <c r="HJ104" i="4"/>
  <c r="HL104" i="4" s="1"/>
  <c r="HO104" i="4" s="1"/>
  <c r="HJ85" i="4"/>
  <c r="HL85" i="4" s="1"/>
  <c r="HO85" i="4" s="1"/>
  <c r="HJ83" i="4"/>
  <c r="HL83" i="4" s="1"/>
  <c r="HO83" i="4" s="1"/>
  <c r="HJ94" i="4"/>
  <c r="HL94" i="4" s="1"/>
  <c r="HO94" i="4" s="1"/>
  <c r="HJ31" i="4"/>
  <c r="HL31" i="4" s="1"/>
  <c r="HO31" i="4" s="1"/>
  <c r="HJ61" i="4"/>
  <c r="HL61" i="4" s="1"/>
  <c r="HO61" i="4" s="1"/>
  <c r="HJ41" i="4"/>
  <c r="HL41" i="4" s="1"/>
  <c r="HO41" i="4" s="1"/>
  <c r="HJ22" i="4"/>
  <c r="HL22" i="4" s="1"/>
  <c r="HO22" i="4" s="1"/>
  <c r="HJ62" i="4"/>
  <c r="HL62" i="4" s="1"/>
  <c r="HO62" i="4" s="1"/>
  <c r="HJ54" i="4"/>
  <c r="HL54" i="4" s="1"/>
  <c r="HO54" i="4" s="1"/>
  <c r="HJ20" i="4"/>
  <c r="HL20" i="4" s="1"/>
  <c r="HO20" i="4" s="1"/>
  <c r="HJ60" i="4"/>
  <c r="HL60" i="4" s="1"/>
  <c r="HO60" i="4" s="1"/>
  <c r="HJ42" i="4"/>
  <c r="HL42" i="4" s="1"/>
  <c r="HO42" i="4" s="1"/>
  <c r="HJ33" i="4"/>
  <c r="HL33" i="4" s="1"/>
  <c r="HO33" i="4" s="1"/>
  <c r="HJ86" i="4"/>
  <c r="HL86" i="4" s="1"/>
  <c r="HO86" i="4" s="1"/>
  <c r="HJ82" i="4"/>
  <c r="HL82" i="4" s="1"/>
  <c r="HO82" i="4" s="1"/>
  <c r="HJ29" i="4"/>
  <c r="HL29" i="4" s="1"/>
  <c r="HO29" i="4" s="1"/>
  <c r="HJ96" i="4"/>
  <c r="HL96" i="4" s="1"/>
  <c r="HO96" i="4" s="1"/>
  <c r="HJ52" i="4"/>
  <c r="HL52" i="4" s="1"/>
  <c r="HO52" i="4" s="1"/>
  <c r="HJ78" i="4"/>
  <c r="HL78" i="4" s="1"/>
  <c r="HO78" i="4" s="1"/>
  <c r="HJ59" i="4"/>
  <c r="HL59" i="4" s="1"/>
  <c r="HO59" i="4" s="1"/>
  <c r="HJ44" i="4"/>
  <c r="HL44" i="4" s="1"/>
  <c r="HO44" i="4" s="1"/>
  <c r="HJ26" i="4"/>
  <c r="HL26" i="4" s="1"/>
  <c r="HO26" i="4" s="1"/>
  <c r="HJ107" i="4"/>
  <c r="HL107" i="4" s="1"/>
  <c r="HO107" i="4" s="1"/>
  <c r="HJ75" i="4"/>
  <c r="HL75" i="4" s="1"/>
  <c r="HO75" i="4" s="1"/>
  <c r="HJ90" i="4"/>
  <c r="HL90" i="4" s="1"/>
  <c r="HO90" i="4" s="1"/>
  <c r="HJ74" i="4"/>
  <c r="HL74" i="4" s="1"/>
  <c r="HO74" i="4" s="1"/>
  <c r="HJ55" i="4"/>
  <c r="HL55" i="4" s="1"/>
  <c r="HO55" i="4" s="1"/>
  <c r="HJ43" i="4"/>
  <c r="HL43" i="4" s="1"/>
  <c r="HO43" i="4" s="1"/>
  <c r="HJ25" i="4"/>
  <c r="HL25" i="4" s="1"/>
  <c r="HO25" i="4" s="1"/>
  <c r="HJ72" i="4"/>
  <c r="HL72" i="4" s="1"/>
  <c r="HO72" i="4" s="1"/>
  <c r="HJ40" i="4"/>
  <c r="HL40" i="4" s="1"/>
  <c r="HO40" i="4" s="1"/>
  <c r="HJ27" i="4"/>
  <c r="HL27" i="4" s="1"/>
  <c r="HO27" i="4" s="1"/>
  <c r="HJ16" i="4"/>
  <c r="HL16" i="4" s="1"/>
  <c r="HO16" i="4" s="1"/>
  <c r="HJ84" i="4"/>
  <c r="HL84" i="4" s="1"/>
  <c r="HO84" i="4" s="1"/>
  <c r="HJ108" i="4"/>
  <c r="HL108" i="4" s="1"/>
  <c r="HO108" i="4" s="1"/>
  <c r="HJ103" i="4"/>
  <c r="HL103" i="4" s="1"/>
  <c r="HO103" i="4" s="1"/>
  <c r="HJ97" i="4"/>
  <c r="HL97" i="4" s="1"/>
  <c r="HO97" i="4" s="1"/>
  <c r="HJ68" i="4"/>
  <c r="HL68" i="4" s="1"/>
  <c r="HO68" i="4" s="1"/>
  <c r="HJ50" i="4"/>
  <c r="HL50" i="4" s="1"/>
  <c r="HO50" i="4" s="1"/>
  <c r="HJ38" i="4"/>
  <c r="HL38" i="4" s="1"/>
  <c r="HO38" i="4" s="1"/>
  <c r="HJ14" i="4"/>
  <c r="HL14" i="4" s="1"/>
  <c r="HO14" i="4" s="1"/>
  <c r="HJ92" i="4"/>
  <c r="HL92" i="4" s="1"/>
  <c r="HO92" i="4" s="1"/>
  <c r="HJ88" i="4"/>
  <c r="HL88" i="4" s="1"/>
  <c r="HO88" i="4" s="1"/>
  <c r="HJ30" i="4"/>
  <c r="HL30" i="4" s="1"/>
  <c r="HO30" i="4" s="1"/>
  <c r="HJ87" i="4"/>
  <c r="HL87" i="4" s="1"/>
  <c r="HO87" i="4" s="1"/>
  <c r="HJ49" i="4"/>
  <c r="HL49" i="4" s="1"/>
  <c r="HO49" i="4" s="1"/>
  <c r="HJ13" i="4"/>
  <c r="HL13" i="4" s="1"/>
  <c r="HO13" i="4" s="1"/>
  <c r="II67" i="4"/>
  <c r="IK67" i="4" s="1"/>
  <c r="IN67" i="4" s="1"/>
  <c r="II23" i="4"/>
  <c r="IK23" i="4" s="1"/>
  <c r="IN23" i="4" s="1"/>
  <c r="II86" i="4"/>
  <c r="IK86" i="4" s="1"/>
  <c r="IN86" i="4" s="1"/>
  <c r="II50" i="4"/>
  <c r="IK50" i="4" s="1"/>
  <c r="IN50" i="4" s="1"/>
  <c r="II97" i="4"/>
  <c r="IK97" i="4" s="1"/>
  <c r="IN97" i="4" s="1"/>
  <c r="II47" i="4"/>
  <c r="IK47" i="4" s="1"/>
  <c r="IN47" i="4" s="1"/>
  <c r="II98" i="4"/>
  <c r="IK98" i="4" s="1"/>
  <c r="IN98" i="4" s="1"/>
  <c r="II100" i="4"/>
  <c r="IK100" i="4" s="1"/>
  <c r="IN100" i="4" s="1"/>
  <c r="II79" i="4"/>
  <c r="IK79" i="4" s="1"/>
  <c r="IN79" i="4" s="1"/>
  <c r="II36" i="4"/>
  <c r="IK36" i="4" s="1"/>
  <c r="IN36" i="4" s="1"/>
  <c r="II30" i="4"/>
  <c r="IK30" i="4" s="1"/>
  <c r="IN30" i="4" s="1"/>
  <c r="II16" i="4"/>
  <c r="IK16" i="4" s="1"/>
  <c r="IN16" i="4" s="1"/>
  <c r="II95" i="4"/>
  <c r="IK95" i="4" s="1"/>
  <c r="IN95" i="4" s="1"/>
  <c r="II94" i="4"/>
  <c r="IK94" i="4" s="1"/>
  <c r="IN94" i="4" s="1"/>
  <c r="II96" i="4"/>
  <c r="IK96" i="4" s="1"/>
  <c r="IN96" i="4" s="1"/>
  <c r="II75" i="4"/>
  <c r="IK75" i="4" s="1"/>
  <c r="IN75" i="4" s="1"/>
  <c r="II49" i="4"/>
  <c r="IK49" i="4" s="1"/>
  <c r="IN49" i="4" s="1"/>
  <c r="II37" i="4"/>
  <c r="IK37" i="4" s="1"/>
  <c r="IN37" i="4" s="1"/>
  <c r="II15" i="4"/>
  <c r="IK15" i="4" s="1"/>
  <c r="IN15" i="4" s="1"/>
  <c r="II99" i="4"/>
  <c r="IK99" i="4" s="1"/>
  <c r="IN99" i="4" s="1"/>
  <c r="II74" i="4"/>
  <c r="IK74" i="4" s="1"/>
  <c r="IN74" i="4" s="1"/>
  <c r="II76" i="4"/>
  <c r="IK76" i="4" s="1"/>
  <c r="IN76" i="4" s="1"/>
  <c r="II54" i="4"/>
  <c r="IK54" i="4" s="1"/>
  <c r="IN54" i="4" s="1"/>
  <c r="II51" i="4"/>
  <c r="IK51" i="4" s="1"/>
  <c r="IN51" i="4" s="1"/>
  <c r="II25" i="4"/>
  <c r="IK25" i="4" s="1"/>
  <c r="IN25" i="4" s="1"/>
  <c r="II70" i="4"/>
  <c r="IK70" i="4" s="1"/>
  <c r="IN70" i="4" s="1"/>
  <c r="II104" i="4"/>
  <c r="IK104" i="4" s="1"/>
  <c r="IN104" i="4" s="1"/>
  <c r="II48" i="4"/>
  <c r="IK48" i="4" s="1"/>
  <c r="IN48" i="4" s="1"/>
  <c r="II88" i="4"/>
  <c r="IK88" i="4" s="1"/>
  <c r="IN88" i="4" s="1"/>
  <c r="II34" i="4"/>
  <c r="IK34" i="4" s="1"/>
  <c r="IN34" i="4" s="1"/>
  <c r="II111" i="4"/>
  <c r="IK111" i="4" s="1"/>
  <c r="IN111" i="4" s="1"/>
  <c r="II82" i="4"/>
  <c r="IK82" i="4" s="1"/>
  <c r="IN82" i="4" s="1"/>
  <c r="II84" i="4"/>
  <c r="IK84" i="4" s="1"/>
  <c r="IN84" i="4" s="1"/>
  <c r="II62" i="4"/>
  <c r="IK62" i="4" s="1"/>
  <c r="IN62" i="4" s="1"/>
  <c r="II43" i="4"/>
  <c r="IK43" i="4" s="1"/>
  <c r="IN43" i="4" s="1"/>
  <c r="II26" i="4"/>
  <c r="IK26" i="4" s="1"/>
  <c r="IN26" i="4" s="1"/>
  <c r="II103" i="4"/>
  <c r="IK103" i="4" s="1"/>
  <c r="IN103" i="4" s="1"/>
  <c r="II78" i="4"/>
  <c r="IK78" i="4" s="1"/>
  <c r="IN78" i="4" s="1"/>
  <c r="II80" i="4"/>
  <c r="IK80" i="4" s="1"/>
  <c r="IN80" i="4" s="1"/>
  <c r="II58" i="4"/>
  <c r="IK58" i="4" s="1"/>
  <c r="IN58" i="4" s="1"/>
  <c r="II32" i="4"/>
  <c r="IK32" i="4" s="1"/>
  <c r="IN32" i="4" s="1"/>
  <c r="II18" i="4"/>
  <c r="IK18" i="4" s="1"/>
  <c r="IN18" i="4" s="1"/>
  <c r="II105" i="4"/>
  <c r="IK105" i="4" s="1"/>
  <c r="IN105" i="4" s="1"/>
  <c r="II63" i="4"/>
  <c r="IK63" i="4" s="1"/>
  <c r="IN63" i="4" s="1"/>
  <c r="II73" i="4"/>
  <c r="IK73" i="4" s="1"/>
  <c r="IN73" i="4" s="1"/>
  <c r="II68" i="4"/>
  <c r="IK68" i="4" s="1"/>
  <c r="IN68" i="4" s="1"/>
  <c r="II40" i="4"/>
  <c r="IK40" i="4" s="1"/>
  <c r="IN40" i="4" s="1"/>
  <c r="II27" i="4"/>
  <c r="IK27" i="4" s="1"/>
  <c r="IN27" i="4" s="1"/>
  <c r="II65" i="4"/>
  <c r="IK65" i="4" s="1"/>
  <c r="IN65" i="4" s="1"/>
  <c r="II109" i="4"/>
  <c r="IK109" i="4" s="1"/>
  <c r="IN109" i="4" s="1"/>
  <c r="II72" i="4"/>
  <c r="IK72" i="4" s="1"/>
  <c r="IN72" i="4" s="1"/>
  <c r="II39" i="4"/>
  <c r="IK39" i="4" s="1"/>
  <c r="IN39" i="4" s="1"/>
  <c r="II91" i="4"/>
  <c r="IK91" i="4" s="1"/>
  <c r="IN91" i="4" s="1"/>
  <c r="II66" i="4"/>
  <c r="IK66" i="4" s="1"/>
  <c r="IN66" i="4" s="1"/>
  <c r="II20" i="4"/>
  <c r="IK20" i="4" s="1"/>
  <c r="IN20" i="4" s="1"/>
  <c r="II107" i="4"/>
  <c r="IK107" i="4" s="1"/>
  <c r="IN107" i="4" s="1"/>
  <c r="II89" i="4"/>
  <c r="IK89" i="4" s="1"/>
  <c r="IN89" i="4" s="1"/>
  <c r="II81" i="4"/>
  <c r="IK81" i="4" s="1"/>
  <c r="IN81" i="4" s="1"/>
  <c r="II57" i="4"/>
  <c r="IK57" i="4" s="1"/>
  <c r="IN57" i="4" s="1"/>
  <c r="II42" i="4"/>
  <c r="IK42" i="4" s="1"/>
  <c r="IN42" i="4" s="1"/>
  <c r="II28" i="4"/>
  <c r="IK28" i="4" s="1"/>
  <c r="IN28" i="4" s="1"/>
  <c r="II83" i="4"/>
  <c r="IK83" i="4" s="1"/>
  <c r="IN83" i="4" s="1"/>
  <c r="II85" i="4"/>
  <c r="IK85" i="4" s="1"/>
  <c r="IN85" i="4" s="1"/>
  <c r="II77" i="4"/>
  <c r="IK77" i="4" s="1"/>
  <c r="IN77" i="4" s="1"/>
  <c r="II53" i="4"/>
  <c r="IK53" i="4" s="1"/>
  <c r="IN53" i="4" s="1"/>
  <c r="II41" i="4"/>
  <c r="IK41" i="4" s="1"/>
  <c r="IN41" i="4" s="1"/>
  <c r="II24" i="4"/>
  <c r="IK24" i="4" s="1"/>
  <c r="IN24" i="4" s="1"/>
  <c r="II106" i="4"/>
  <c r="IK106" i="4" s="1"/>
  <c r="IN106" i="4" s="1"/>
  <c r="II108" i="4"/>
  <c r="IK108" i="4" s="1"/>
  <c r="IN108" i="4" s="1"/>
  <c r="II55" i="4"/>
  <c r="IK55" i="4" s="1"/>
  <c r="IN55" i="4" s="1"/>
  <c r="II52" i="4"/>
  <c r="IK52" i="4" s="1"/>
  <c r="IN52" i="4" s="1"/>
  <c r="II38" i="4"/>
  <c r="IK38" i="4" s="1"/>
  <c r="IN38" i="4" s="1"/>
  <c r="II17" i="4"/>
  <c r="IK17" i="4" s="1"/>
  <c r="IN17" i="4" s="1"/>
  <c r="II46" i="4"/>
  <c r="IK46" i="4" s="1"/>
  <c r="IN46" i="4" s="1"/>
  <c r="II101" i="4"/>
  <c r="IK101" i="4" s="1"/>
  <c r="IN101" i="4" s="1"/>
  <c r="II44" i="4"/>
  <c r="IK44" i="4" s="1"/>
  <c r="IN44" i="4" s="1"/>
  <c r="II29" i="4"/>
  <c r="IK29" i="4" s="1"/>
  <c r="IN29" i="4" s="1"/>
  <c r="II102" i="4"/>
  <c r="IK102" i="4" s="1"/>
  <c r="IN102" i="4" s="1"/>
  <c r="II64" i="4"/>
  <c r="IK64" i="4" s="1"/>
  <c r="IN64" i="4" s="1"/>
  <c r="II19" i="4"/>
  <c r="IK19" i="4" s="1"/>
  <c r="IN19" i="4" s="1"/>
  <c r="II87" i="4"/>
  <c r="IK87" i="4" s="1"/>
  <c r="IN87" i="4" s="1"/>
  <c r="II93" i="4"/>
  <c r="IK93" i="4" s="1"/>
  <c r="IN93" i="4" s="1"/>
  <c r="II61" i="4"/>
  <c r="IK61" i="4" s="1"/>
  <c r="IN61" i="4" s="1"/>
  <c r="II60" i="4"/>
  <c r="IK60" i="4" s="1"/>
  <c r="IN60" i="4" s="1"/>
  <c r="II35" i="4"/>
  <c r="IK35" i="4" s="1"/>
  <c r="IN35" i="4" s="1"/>
  <c r="II22" i="4"/>
  <c r="IK22" i="4" s="1"/>
  <c r="IN22" i="4" s="1"/>
  <c r="II110" i="4"/>
  <c r="IK110" i="4" s="1"/>
  <c r="IN110" i="4" s="1"/>
  <c r="II112" i="4"/>
  <c r="IK112" i="4" s="1"/>
  <c r="IN112" i="4" s="1"/>
  <c r="II59" i="4"/>
  <c r="IK59" i="4" s="1"/>
  <c r="IN59" i="4" s="1"/>
  <c r="II56" i="4"/>
  <c r="IK56" i="4" s="1"/>
  <c r="IN56" i="4" s="1"/>
  <c r="II31" i="4"/>
  <c r="IK31" i="4" s="1"/>
  <c r="IN31" i="4" s="1"/>
  <c r="II21" i="4"/>
  <c r="IK21" i="4" s="1"/>
  <c r="IN21" i="4" s="1"/>
  <c r="II69" i="4"/>
  <c r="IK69" i="4" s="1"/>
  <c r="IN69" i="4" s="1"/>
  <c r="II90" i="4"/>
  <c r="IK90" i="4" s="1"/>
  <c r="IN90" i="4" s="1"/>
  <c r="II92" i="4"/>
  <c r="IK92" i="4" s="1"/>
  <c r="IN92" i="4" s="1"/>
  <c r="II71" i="4"/>
  <c r="IK71" i="4" s="1"/>
  <c r="IN71" i="4" s="1"/>
  <c r="II45" i="4"/>
  <c r="IK45" i="4" s="1"/>
  <c r="IN45" i="4" s="1"/>
  <c r="II33" i="4"/>
  <c r="IK33" i="4" s="1"/>
  <c r="IN33" i="4" s="1"/>
  <c r="II14" i="4"/>
  <c r="IK14" i="4" s="1"/>
  <c r="IN14" i="4" s="1"/>
  <c r="II13" i="4"/>
  <c r="IK13" i="4" s="1"/>
  <c r="IN13" i="4" s="1"/>
  <c r="JH105" i="4"/>
  <c r="JJ105" i="4" s="1"/>
  <c r="JM105" i="4" s="1"/>
  <c r="JH99" i="4"/>
  <c r="JJ99" i="4" s="1"/>
  <c r="JM99" i="4" s="1"/>
  <c r="JH62" i="4"/>
  <c r="JJ62" i="4" s="1"/>
  <c r="JM62" i="4" s="1"/>
  <c r="JH48" i="4"/>
  <c r="JJ48" i="4" s="1"/>
  <c r="JM48" i="4" s="1"/>
  <c r="JH33" i="4"/>
  <c r="JJ33" i="4" s="1"/>
  <c r="JM33" i="4" s="1"/>
  <c r="JH18" i="4"/>
  <c r="JJ18" i="4" s="1"/>
  <c r="JM18" i="4" s="1"/>
  <c r="JH112" i="4"/>
  <c r="JJ112" i="4" s="1"/>
  <c r="JM112" i="4" s="1"/>
  <c r="JH85" i="4"/>
  <c r="JJ85" i="4" s="1"/>
  <c r="JM85" i="4" s="1"/>
  <c r="JH80" i="4"/>
  <c r="JJ80" i="4" s="1"/>
  <c r="JM80" i="4" s="1"/>
  <c r="JH61" i="4"/>
  <c r="JJ61" i="4" s="1"/>
  <c r="JM61" i="4" s="1"/>
  <c r="JH50" i="4"/>
  <c r="JJ50" i="4" s="1"/>
  <c r="JM50" i="4" s="1"/>
  <c r="JH31" i="4"/>
  <c r="JJ31" i="4" s="1"/>
  <c r="JM31" i="4" s="1"/>
  <c r="JH77" i="4"/>
  <c r="JJ77" i="4" s="1"/>
  <c r="JM77" i="4" s="1"/>
  <c r="JH107" i="4"/>
  <c r="JJ107" i="4" s="1"/>
  <c r="JM107" i="4" s="1"/>
  <c r="JH70" i="4"/>
  <c r="JJ70" i="4" s="1"/>
  <c r="JM70" i="4" s="1"/>
  <c r="JH59" i="4"/>
  <c r="JJ59" i="4" s="1"/>
  <c r="JM59" i="4" s="1"/>
  <c r="JH29" i="4"/>
  <c r="JJ29" i="4" s="1"/>
  <c r="JM29" i="4" s="1"/>
  <c r="JH15" i="4"/>
  <c r="JJ15" i="4" s="1"/>
  <c r="JM15" i="4" s="1"/>
  <c r="JH90" i="4"/>
  <c r="JJ90" i="4" s="1"/>
  <c r="JM90" i="4" s="1"/>
  <c r="JH71" i="4"/>
  <c r="JJ71" i="4" s="1"/>
  <c r="JM71" i="4" s="1"/>
  <c r="JH82" i="4"/>
  <c r="JJ82" i="4" s="1"/>
  <c r="JM82" i="4" s="1"/>
  <c r="JH49" i="4"/>
  <c r="JJ49" i="4" s="1"/>
  <c r="JM49" i="4" s="1"/>
  <c r="JH40" i="4"/>
  <c r="JJ40" i="4" s="1"/>
  <c r="JM40" i="4" s="1"/>
  <c r="JH22" i="4"/>
  <c r="JJ22" i="4" s="1"/>
  <c r="JM22" i="4" s="1"/>
  <c r="JH104" i="4"/>
  <c r="JJ104" i="4" s="1"/>
  <c r="JM104" i="4" s="1"/>
  <c r="JH89" i="4"/>
  <c r="JJ89" i="4" s="1"/>
  <c r="JM89" i="4" s="1"/>
  <c r="JH83" i="4"/>
  <c r="JJ83" i="4" s="1"/>
  <c r="JM83" i="4" s="1"/>
  <c r="JH65" i="4"/>
  <c r="JJ65" i="4" s="1"/>
  <c r="JM65" i="4" s="1"/>
  <c r="JH39" i="4"/>
  <c r="JJ39" i="4" s="1"/>
  <c r="JM39" i="4" s="1"/>
  <c r="JH28" i="4"/>
  <c r="JJ28" i="4" s="1"/>
  <c r="JM28" i="4" s="1"/>
  <c r="JH100" i="4"/>
  <c r="JJ100" i="4" s="1"/>
  <c r="JM100" i="4" s="1"/>
  <c r="JH79" i="4"/>
  <c r="JJ79" i="4" s="1"/>
  <c r="JM79" i="4" s="1"/>
  <c r="JH64" i="4"/>
  <c r="JJ64" i="4" s="1"/>
  <c r="JM64" i="4" s="1"/>
  <c r="JH56" i="4"/>
  <c r="JJ56" i="4" s="1"/>
  <c r="JM56" i="4" s="1"/>
  <c r="JH38" i="4"/>
  <c r="JJ38" i="4" s="1"/>
  <c r="JM38" i="4" s="1"/>
  <c r="JH23" i="4"/>
  <c r="JJ23" i="4" s="1"/>
  <c r="JM23" i="4" s="1"/>
  <c r="JH102" i="4"/>
  <c r="JJ102" i="4" s="1"/>
  <c r="JM102" i="4" s="1"/>
  <c r="JH97" i="4"/>
  <c r="JJ97" i="4" s="1"/>
  <c r="JM97" i="4" s="1"/>
  <c r="JH91" i="4"/>
  <c r="JJ91" i="4" s="1"/>
  <c r="JM91" i="4" s="1"/>
  <c r="JH45" i="4"/>
  <c r="JJ45" i="4" s="1"/>
  <c r="JM45" i="4" s="1"/>
  <c r="JH51" i="4"/>
  <c r="JJ51" i="4" s="1"/>
  <c r="JM51" i="4" s="1"/>
  <c r="JH36" i="4"/>
  <c r="JJ36" i="4" s="1"/>
  <c r="JM36" i="4" s="1"/>
  <c r="JH109" i="4"/>
  <c r="JJ109" i="4" s="1"/>
  <c r="JM109" i="4" s="1"/>
  <c r="JH103" i="4"/>
  <c r="JJ103" i="4" s="1"/>
  <c r="JM103" i="4" s="1"/>
  <c r="JH66" i="4"/>
  <c r="JJ66" i="4" s="1"/>
  <c r="JM66" i="4" s="1"/>
  <c r="JH55" i="4"/>
  <c r="JJ55" i="4" s="1"/>
  <c r="JM55" i="4" s="1"/>
  <c r="JH37" i="4"/>
  <c r="JJ37" i="4" s="1"/>
  <c r="JM37" i="4" s="1"/>
  <c r="JH19" i="4"/>
  <c r="JJ19" i="4" s="1"/>
  <c r="JM19" i="4" s="1"/>
  <c r="JH13" i="4"/>
  <c r="JJ13" i="4" s="1"/>
  <c r="JM13" i="4" s="1"/>
  <c r="JH96" i="4"/>
  <c r="JJ96" i="4" s="1"/>
  <c r="JM96" i="4" s="1"/>
  <c r="JH67" i="4"/>
  <c r="JJ67" i="4" s="1"/>
  <c r="JM67" i="4" s="1"/>
  <c r="JH21" i="4"/>
  <c r="JJ21" i="4" s="1"/>
  <c r="JM21" i="4" s="1"/>
  <c r="JH101" i="4"/>
  <c r="JJ101" i="4" s="1"/>
  <c r="JM101" i="4" s="1"/>
  <c r="JH54" i="4"/>
  <c r="JJ54" i="4" s="1"/>
  <c r="JM54" i="4" s="1"/>
  <c r="JH30" i="4"/>
  <c r="JJ30" i="4" s="1"/>
  <c r="JM30" i="4" s="1"/>
  <c r="JH25" i="4"/>
  <c r="JJ25" i="4" s="1"/>
  <c r="JM25" i="4" s="1"/>
  <c r="JH73" i="4"/>
  <c r="JJ73" i="4" s="1"/>
  <c r="JM73" i="4" s="1"/>
  <c r="JH84" i="4"/>
  <c r="JJ84" i="4" s="1"/>
  <c r="JM84" i="4" s="1"/>
  <c r="JH68" i="4"/>
  <c r="JJ68" i="4" s="1"/>
  <c r="JM68" i="4" s="1"/>
  <c r="JH60" i="4"/>
  <c r="JJ60" i="4" s="1"/>
  <c r="JM60" i="4" s="1"/>
  <c r="JH41" i="4"/>
  <c r="JJ41" i="4" s="1"/>
  <c r="JM41" i="4" s="1"/>
  <c r="JH27" i="4"/>
  <c r="JJ27" i="4" s="1"/>
  <c r="JM27" i="4" s="1"/>
  <c r="JH81" i="4"/>
  <c r="JJ81" i="4" s="1"/>
  <c r="JM81" i="4" s="1"/>
  <c r="JH111" i="4"/>
  <c r="JJ111" i="4" s="1"/>
  <c r="JM111" i="4" s="1"/>
  <c r="JH74" i="4"/>
  <c r="JJ74" i="4" s="1"/>
  <c r="JM74" i="4" s="1"/>
  <c r="JH63" i="4"/>
  <c r="JJ63" i="4" s="1"/>
  <c r="JM63" i="4" s="1"/>
  <c r="JH35" i="4"/>
  <c r="JJ35" i="4" s="1"/>
  <c r="JM35" i="4" s="1"/>
  <c r="JH20" i="4"/>
  <c r="JJ20" i="4" s="1"/>
  <c r="JM20" i="4" s="1"/>
  <c r="JH108" i="4"/>
  <c r="JJ108" i="4" s="1"/>
  <c r="JM108" i="4" s="1"/>
  <c r="JH92" i="4"/>
  <c r="JJ92" i="4" s="1"/>
  <c r="JM92" i="4" s="1"/>
  <c r="JH76" i="4"/>
  <c r="JJ76" i="4" s="1"/>
  <c r="JM76" i="4" s="1"/>
  <c r="JH57" i="4"/>
  <c r="JJ57" i="4" s="1"/>
  <c r="JM57" i="4" s="1"/>
  <c r="JH46" i="4"/>
  <c r="JJ46" i="4" s="1"/>
  <c r="JM46" i="4" s="1"/>
  <c r="JH26" i="4"/>
  <c r="JJ26" i="4" s="1"/>
  <c r="JM26" i="4" s="1"/>
  <c r="JH106" i="4"/>
  <c r="JJ106" i="4" s="1"/>
  <c r="JM106" i="4" s="1"/>
  <c r="JH93" i="4"/>
  <c r="JJ93" i="4" s="1"/>
  <c r="JM93" i="4" s="1"/>
  <c r="JH87" i="4"/>
  <c r="JJ87" i="4" s="1"/>
  <c r="JM87" i="4" s="1"/>
  <c r="JH69" i="4"/>
  <c r="JJ69" i="4" s="1"/>
  <c r="JM69" i="4" s="1"/>
  <c r="JH47" i="4"/>
  <c r="JJ47" i="4" s="1"/>
  <c r="JM47" i="4" s="1"/>
  <c r="JH32" i="4"/>
  <c r="JJ32" i="4" s="1"/>
  <c r="JM32" i="4" s="1"/>
  <c r="JH14" i="4"/>
  <c r="JJ14" i="4" s="1"/>
  <c r="JM14" i="4" s="1"/>
  <c r="JH86" i="4"/>
  <c r="JJ86" i="4" s="1"/>
  <c r="JM86" i="4" s="1"/>
  <c r="JH78" i="4"/>
  <c r="JJ78" i="4" s="1"/>
  <c r="JM78" i="4" s="1"/>
  <c r="JH43" i="4"/>
  <c r="JJ43" i="4" s="1"/>
  <c r="JM43" i="4" s="1"/>
  <c r="JH110" i="4"/>
  <c r="JJ110" i="4" s="1"/>
  <c r="JM110" i="4" s="1"/>
  <c r="JH95" i="4"/>
  <c r="JJ95" i="4" s="1"/>
  <c r="JM95" i="4" s="1"/>
  <c r="JH34" i="4"/>
  <c r="JJ34" i="4" s="1"/>
  <c r="JM34" i="4" s="1"/>
  <c r="JH17" i="4"/>
  <c r="JJ17" i="4" s="1"/>
  <c r="JM17" i="4" s="1"/>
  <c r="JH98" i="4"/>
  <c r="JJ98" i="4" s="1"/>
  <c r="JM98" i="4" s="1"/>
  <c r="JH75" i="4"/>
  <c r="JJ75" i="4" s="1"/>
  <c r="JM75" i="4" s="1"/>
  <c r="JH58" i="4"/>
  <c r="JJ58" i="4" s="1"/>
  <c r="JM58" i="4" s="1"/>
  <c r="JH52" i="4"/>
  <c r="JJ52" i="4" s="1"/>
  <c r="JM52" i="4" s="1"/>
  <c r="JH44" i="4"/>
  <c r="JJ44" i="4" s="1"/>
  <c r="JM44" i="4" s="1"/>
  <c r="JH16" i="4"/>
  <c r="JJ16" i="4" s="1"/>
  <c r="JM16" i="4" s="1"/>
  <c r="JH94" i="4"/>
  <c r="JJ94" i="4" s="1"/>
  <c r="JM94" i="4" s="1"/>
  <c r="JH88" i="4"/>
  <c r="JJ88" i="4" s="1"/>
  <c r="JM88" i="4" s="1"/>
  <c r="JH72" i="4"/>
  <c r="JJ72" i="4" s="1"/>
  <c r="JM72" i="4" s="1"/>
  <c r="JH53" i="4"/>
  <c r="JJ53" i="4" s="1"/>
  <c r="JM53" i="4" s="1"/>
  <c r="JH42" i="4"/>
  <c r="JJ42" i="4" s="1"/>
  <c r="JM42" i="4" s="1"/>
  <c r="JH24" i="4"/>
  <c r="JJ24" i="4" s="1"/>
  <c r="JM24" i="4" s="1"/>
  <c r="KG48" i="4"/>
  <c r="KI48" i="4" s="1"/>
  <c r="KL48" i="4" s="1"/>
  <c r="KG74" i="4"/>
  <c r="KI74" i="4" s="1"/>
  <c r="KL74" i="4" s="1"/>
  <c r="KG93" i="4"/>
  <c r="KI93" i="4" s="1"/>
  <c r="KL93" i="4" s="1"/>
  <c r="KG86" i="4"/>
  <c r="KI86" i="4" s="1"/>
  <c r="KL86" i="4" s="1"/>
  <c r="KG49" i="4"/>
  <c r="KI49" i="4" s="1"/>
  <c r="KL49" i="4" s="1"/>
  <c r="KG15" i="4"/>
  <c r="KI15" i="4" s="1"/>
  <c r="KL15" i="4" s="1"/>
  <c r="KG103" i="4"/>
  <c r="KI103" i="4" s="1"/>
  <c r="KL103" i="4" s="1"/>
  <c r="KG83" i="4"/>
  <c r="KI83" i="4" s="1"/>
  <c r="KL83" i="4" s="1"/>
  <c r="KG67" i="4"/>
  <c r="KI67" i="4" s="1"/>
  <c r="KL67" i="4" s="1"/>
  <c r="KG59" i="4"/>
  <c r="KI59" i="4" s="1"/>
  <c r="KL59" i="4" s="1"/>
  <c r="KG29" i="4"/>
  <c r="KI29" i="4" s="1"/>
  <c r="KL29" i="4" s="1"/>
  <c r="KG22" i="4"/>
  <c r="KI22" i="4" s="1"/>
  <c r="KL22" i="4" s="1"/>
  <c r="KG61" i="4"/>
  <c r="KI61" i="4" s="1"/>
  <c r="KL61" i="4" s="1"/>
  <c r="KG90" i="4"/>
  <c r="KI90" i="4" s="1"/>
  <c r="KL90" i="4" s="1"/>
  <c r="KG46" i="4"/>
  <c r="KI46" i="4" s="1"/>
  <c r="KL46" i="4" s="1"/>
  <c r="KG92" i="4"/>
  <c r="KI92" i="4" s="1"/>
  <c r="KL92" i="4" s="1"/>
  <c r="KG77" i="4"/>
  <c r="KI77" i="4" s="1"/>
  <c r="KL77" i="4" s="1"/>
  <c r="KG30" i="4"/>
  <c r="KI30" i="4" s="1"/>
  <c r="KL30" i="4" s="1"/>
  <c r="KG99" i="4"/>
  <c r="KI99" i="4" s="1"/>
  <c r="KL99" i="4" s="1"/>
  <c r="KG53" i="4"/>
  <c r="KI53" i="4" s="1"/>
  <c r="KL53" i="4" s="1"/>
  <c r="KG79" i="4"/>
  <c r="KI79" i="4" s="1"/>
  <c r="KL79" i="4" s="1"/>
  <c r="KG55" i="4"/>
  <c r="KI55" i="4" s="1"/>
  <c r="KL55" i="4" s="1"/>
  <c r="KG24" i="4"/>
  <c r="KI24" i="4" s="1"/>
  <c r="KL24" i="4" s="1"/>
  <c r="KG21" i="4"/>
  <c r="KI21" i="4" s="1"/>
  <c r="KL21" i="4" s="1"/>
  <c r="KG32" i="4"/>
  <c r="KI32" i="4" s="1"/>
  <c r="KL32" i="4" s="1"/>
  <c r="KG16" i="4"/>
  <c r="KI16" i="4" s="1"/>
  <c r="KL16" i="4" s="1"/>
  <c r="KG91" i="4"/>
  <c r="KI91" i="4" s="1"/>
  <c r="KL91" i="4" s="1"/>
  <c r="KG52" i="4"/>
  <c r="KI52" i="4" s="1"/>
  <c r="KL52" i="4" s="1"/>
  <c r="KG64" i="4"/>
  <c r="KI64" i="4" s="1"/>
  <c r="KL64" i="4" s="1"/>
  <c r="KG88" i="4"/>
  <c r="KI88" i="4" s="1"/>
  <c r="KL88" i="4" s="1"/>
  <c r="KG73" i="4"/>
  <c r="KI73" i="4" s="1"/>
  <c r="KL73" i="4" s="1"/>
  <c r="KG39" i="4"/>
  <c r="KI39" i="4" s="1"/>
  <c r="KL39" i="4" s="1"/>
  <c r="KG80" i="4"/>
  <c r="KI80" i="4" s="1"/>
  <c r="KL80" i="4" s="1"/>
  <c r="KG105" i="4"/>
  <c r="KI105" i="4" s="1"/>
  <c r="KL105" i="4" s="1"/>
  <c r="KG44" i="4"/>
  <c r="KI44" i="4" s="1"/>
  <c r="KL44" i="4" s="1"/>
  <c r="KG85" i="4"/>
  <c r="KI85" i="4" s="1"/>
  <c r="KL85" i="4" s="1"/>
  <c r="KG84" i="4"/>
  <c r="KI84" i="4" s="1"/>
  <c r="KL84" i="4" s="1"/>
  <c r="KG69" i="4"/>
  <c r="KI69" i="4" s="1"/>
  <c r="KL69" i="4" s="1"/>
  <c r="KG35" i="4"/>
  <c r="KI35" i="4" s="1"/>
  <c r="KL35" i="4" s="1"/>
  <c r="KG19" i="4"/>
  <c r="KI19" i="4" s="1"/>
  <c r="KL19" i="4" s="1"/>
  <c r="KG89" i="4"/>
  <c r="KI89" i="4" s="1"/>
  <c r="KL89" i="4" s="1"/>
  <c r="KG95" i="4"/>
  <c r="KI95" i="4" s="1"/>
  <c r="KL95" i="4" s="1"/>
  <c r="KG25" i="4"/>
  <c r="KI25" i="4" s="1"/>
  <c r="KL25" i="4" s="1"/>
  <c r="KG72" i="4"/>
  <c r="KI72" i="4" s="1"/>
  <c r="KL72" i="4" s="1"/>
  <c r="KG45" i="4"/>
  <c r="KI45" i="4" s="1"/>
  <c r="KL45" i="4" s="1"/>
  <c r="KG66" i="4"/>
  <c r="KI66" i="4" s="1"/>
  <c r="KL66" i="4" s="1"/>
  <c r="KG107" i="4"/>
  <c r="KI107" i="4" s="1"/>
  <c r="KL107" i="4" s="1"/>
  <c r="KG43" i="4"/>
  <c r="KI43" i="4" s="1"/>
  <c r="KL43" i="4" s="1"/>
  <c r="KG97" i="4"/>
  <c r="KI97" i="4" s="1"/>
  <c r="KL97" i="4" s="1"/>
  <c r="KG78" i="4"/>
  <c r="KI78" i="4" s="1"/>
  <c r="KL78" i="4" s="1"/>
  <c r="KG41" i="4"/>
  <c r="KI41" i="4" s="1"/>
  <c r="KL41" i="4" s="1"/>
  <c r="KG20" i="4"/>
  <c r="KI20" i="4" s="1"/>
  <c r="KL20" i="4" s="1"/>
  <c r="KG96" i="4"/>
  <c r="KI96" i="4" s="1"/>
  <c r="KL96" i="4" s="1"/>
  <c r="KG81" i="4"/>
  <c r="KI81" i="4" s="1"/>
  <c r="KL81" i="4" s="1"/>
  <c r="KG108" i="4"/>
  <c r="KI108" i="4" s="1"/>
  <c r="KL108" i="4" s="1"/>
  <c r="KG71" i="4"/>
  <c r="KI71" i="4" s="1"/>
  <c r="KL71" i="4" s="1"/>
  <c r="KG37" i="4"/>
  <c r="KI37" i="4" s="1"/>
  <c r="KL37" i="4" s="1"/>
  <c r="KG104" i="4"/>
  <c r="KI104" i="4" s="1"/>
  <c r="KL104" i="4" s="1"/>
  <c r="KG13" i="4"/>
  <c r="KI13" i="4" s="1"/>
  <c r="KL13" i="4" s="1"/>
  <c r="KG57" i="4"/>
  <c r="KI57" i="4" s="1"/>
  <c r="KL57" i="4" s="1"/>
  <c r="KG58" i="4"/>
  <c r="KI58" i="4" s="1"/>
  <c r="KL58" i="4" s="1"/>
  <c r="KG33" i="4"/>
  <c r="KI33" i="4" s="1"/>
  <c r="KL33" i="4" s="1"/>
  <c r="KG18" i="4"/>
  <c r="KI18" i="4" s="1"/>
  <c r="KL18" i="4" s="1"/>
  <c r="KG112" i="4"/>
  <c r="KI112" i="4" s="1"/>
  <c r="KL112" i="4" s="1"/>
  <c r="KG75" i="4"/>
  <c r="KI75" i="4" s="1"/>
  <c r="KL75" i="4" s="1"/>
  <c r="KG87" i="4"/>
  <c r="KI87" i="4" s="1"/>
  <c r="KL87" i="4" s="1"/>
  <c r="KG51" i="4"/>
  <c r="KI51" i="4" s="1"/>
  <c r="KL51" i="4" s="1"/>
  <c r="KG23" i="4"/>
  <c r="KI23" i="4" s="1"/>
  <c r="KL23" i="4" s="1"/>
  <c r="KG111" i="4"/>
  <c r="KI111" i="4" s="1"/>
  <c r="KL111" i="4" s="1"/>
  <c r="KG100" i="4"/>
  <c r="KI100" i="4" s="1"/>
  <c r="KL100" i="4" s="1"/>
  <c r="KG110" i="4"/>
  <c r="KI110" i="4" s="1"/>
  <c r="KL110" i="4" s="1"/>
  <c r="KG63" i="4"/>
  <c r="KI63" i="4" s="1"/>
  <c r="KL63" i="4" s="1"/>
  <c r="KG54" i="4"/>
  <c r="KI54" i="4" s="1"/>
  <c r="KL54" i="4" s="1"/>
  <c r="KG36" i="4"/>
  <c r="KI36" i="4" s="1"/>
  <c r="KL36" i="4" s="1"/>
  <c r="KG17" i="4"/>
  <c r="KI17" i="4" s="1"/>
  <c r="KL17" i="4" s="1"/>
  <c r="KG31" i="4"/>
  <c r="KI31" i="4" s="1"/>
  <c r="KL31" i="4" s="1"/>
  <c r="KG76" i="4"/>
  <c r="KI76" i="4" s="1"/>
  <c r="KL76" i="4" s="1"/>
  <c r="KG28" i="4"/>
  <c r="KI28" i="4" s="1"/>
  <c r="KL28" i="4" s="1"/>
  <c r="KG109" i="4"/>
  <c r="KI109" i="4" s="1"/>
  <c r="KL109" i="4" s="1"/>
  <c r="KG98" i="4"/>
  <c r="KI98" i="4" s="1"/>
  <c r="KL98" i="4" s="1"/>
  <c r="KG38" i="4"/>
  <c r="KI38" i="4" s="1"/>
  <c r="KL38" i="4" s="1"/>
  <c r="KG14" i="4"/>
  <c r="KI14" i="4" s="1"/>
  <c r="KL14" i="4" s="1"/>
  <c r="KG68" i="4"/>
  <c r="KI68" i="4" s="1"/>
  <c r="KL68" i="4" s="1"/>
  <c r="KG102" i="4"/>
  <c r="KI102" i="4" s="1"/>
  <c r="KL102" i="4" s="1"/>
  <c r="KG94" i="4"/>
  <c r="KI94" i="4" s="1"/>
  <c r="KL94" i="4" s="1"/>
  <c r="KG50" i="4"/>
  <c r="KI50" i="4" s="1"/>
  <c r="KL50" i="4" s="1"/>
  <c r="KG34" i="4"/>
  <c r="KI34" i="4" s="1"/>
  <c r="KL34" i="4" s="1"/>
  <c r="KG106" i="4"/>
  <c r="KI106" i="4" s="1"/>
  <c r="KL106" i="4" s="1"/>
  <c r="KG47" i="4"/>
  <c r="KI47" i="4" s="1"/>
  <c r="KL47" i="4" s="1"/>
  <c r="KG62" i="4"/>
  <c r="KI62" i="4" s="1"/>
  <c r="KL62" i="4" s="1"/>
  <c r="KG101" i="4"/>
  <c r="KI101" i="4" s="1"/>
  <c r="KL101" i="4" s="1"/>
  <c r="KG82" i="4"/>
  <c r="KI82" i="4" s="1"/>
  <c r="KL82" i="4" s="1"/>
  <c r="KG60" i="4"/>
  <c r="KI60" i="4" s="1"/>
  <c r="KL60" i="4" s="1"/>
  <c r="KG27" i="4"/>
  <c r="KI27" i="4" s="1"/>
  <c r="KL27" i="4" s="1"/>
  <c r="KG40" i="4"/>
  <c r="KI40" i="4" s="1"/>
  <c r="KL40" i="4" s="1"/>
  <c r="KG70" i="4"/>
  <c r="KI70" i="4" s="1"/>
  <c r="KL70" i="4" s="1"/>
  <c r="KG65" i="4"/>
  <c r="KI65" i="4" s="1"/>
  <c r="KL65" i="4" s="1"/>
  <c r="KG56" i="4"/>
  <c r="KI56" i="4" s="1"/>
  <c r="KL56" i="4" s="1"/>
  <c r="KG26" i="4"/>
  <c r="KI26" i="4" s="1"/>
  <c r="KL26" i="4" s="1"/>
  <c r="KG42" i="4"/>
  <c r="KI42" i="4" s="1"/>
  <c r="KL42" i="4" s="1"/>
  <c r="EN10" i="2"/>
  <c r="R104" i="6"/>
  <c r="T104" i="6" s="1"/>
  <c r="W104" i="6" s="1"/>
  <c r="R97" i="6"/>
  <c r="T97" i="6" s="1"/>
  <c r="W97" i="6" s="1"/>
  <c r="R89" i="6"/>
  <c r="T89" i="6" s="1"/>
  <c r="W89" i="6" s="1"/>
  <c r="R109" i="6"/>
  <c r="T109" i="6" s="1"/>
  <c r="W109" i="6" s="1"/>
  <c r="R84" i="6"/>
  <c r="T84" i="6" s="1"/>
  <c r="W84" i="6" s="1"/>
  <c r="R110" i="6"/>
  <c r="T110" i="6" s="1"/>
  <c r="W110" i="6" s="1"/>
  <c r="R90" i="6"/>
  <c r="T90" i="6" s="1"/>
  <c r="W90" i="6" s="1"/>
  <c r="R75" i="6"/>
  <c r="T75" i="6" s="1"/>
  <c r="W75" i="6" s="1"/>
  <c r="R71" i="6"/>
  <c r="T71" i="6" s="1"/>
  <c r="W71" i="6" s="1"/>
  <c r="R47" i="6"/>
  <c r="T47" i="6" s="1"/>
  <c r="W47" i="6" s="1"/>
  <c r="R39" i="6"/>
  <c r="T39" i="6" s="1"/>
  <c r="W39" i="6" s="1"/>
  <c r="R32" i="6"/>
  <c r="T32" i="6" s="1"/>
  <c r="W32" i="6" s="1"/>
  <c r="R24" i="6"/>
  <c r="T24" i="6" s="1"/>
  <c r="W24" i="6" s="1"/>
  <c r="R103" i="6"/>
  <c r="T103" i="6" s="1"/>
  <c r="W103" i="6" s="1"/>
  <c r="R21" i="6"/>
  <c r="T21" i="6" s="1"/>
  <c r="W21" i="6" s="1"/>
  <c r="R16" i="6"/>
  <c r="T16" i="6" s="1"/>
  <c r="W16" i="6" s="1"/>
  <c r="R43" i="6"/>
  <c r="T43" i="6" s="1"/>
  <c r="W43" i="6" s="1"/>
  <c r="R36" i="6"/>
  <c r="T36" i="6" s="1"/>
  <c r="W36" i="6" s="1"/>
  <c r="R28" i="6"/>
  <c r="T28" i="6" s="1"/>
  <c r="W28" i="6" s="1"/>
  <c r="R96" i="6"/>
  <c r="T96" i="6" s="1"/>
  <c r="W96" i="6" s="1"/>
  <c r="R93" i="6"/>
  <c r="T93" i="6" s="1"/>
  <c r="W93" i="6" s="1"/>
  <c r="R62" i="6"/>
  <c r="T62" i="6" s="1"/>
  <c r="W62" i="6" s="1"/>
  <c r="R54" i="6"/>
  <c r="T54" i="6" s="1"/>
  <c r="W54" i="6" s="1"/>
  <c r="R51" i="6"/>
  <c r="T51" i="6" s="1"/>
  <c r="W51" i="6" s="1"/>
  <c r="R66" i="6"/>
  <c r="T66" i="6" s="1"/>
  <c r="W66" i="6" s="1"/>
  <c r="R58" i="6"/>
  <c r="T58" i="6" s="1"/>
  <c r="W58" i="6" s="1"/>
  <c r="R20" i="6"/>
  <c r="T20" i="6" s="1"/>
  <c r="W20" i="6" s="1"/>
  <c r="R23" i="6"/>
  <c r="T23" i="6" s="1"/>
  <c r="W23" i="6" s="1"/>
  <c r="R86" i="6"/>
  <c r="T86" i="6" s="1"/>
  <c r="W86" i="6" s="1"/>
  <c r="R19" i="6"/>
  <c r="T19" i="6" s="1"/>
  <c r="W19" i="6" s="1"/>
  <c r="R60" i="6"/>
  <c r="T60" i="6" s="1"/>
  <c r="W60" i="6" s="1"/>
  <c r="R27" i="6"/>
  <c r="T27" i="6" s="1"/>
  <c r="W27" i="6" s="1"/>
  <c r="R48" i="6"/>
  <c r="T48" i="6" s="1"/>
  <c r="W48" i="6" s="1"/>
  <c r="R59" i="6"/>
  <c r="T59" i="6" s="1"/>
  <c r="W59" i="6" s="1"/>
  <c r="R67" i="6"/>
  <c r="T67" i="6" s="1"/>
  <c r="W67" i="6" s="1"/>
  <c r="R80" i="6"/>
  <c r="T80" i="6" s="1"/>
  <c r="W80" i="6" s="1"/>
  <c r="R15" i="6"/>
  <c r="T15" i="6" s="1"/>
  <c r="W15" i="6" s="1"/>
  <c r="R77" i="6"/>
  <c r="T77" i="6" s="1"/>
  <c r="W77" i="6" s="1"/>
  <c r="R74" i="6"/>
  <c r="T74" i="6" s="1"/>
  <c r="W74" i="6" s="1"/>
  <c r="R91" i="6"/>
  <c r="T91" i="6" s="1"/>
  <c r="W91" i="6" s="1"/>
  <c r="R102" i="6"/>
  <c r="T102" i="6" s="1"/>
  <c r="W102" i="6" s="1"/>
  <c r="R78" i="6"/>
  <c r="T78" i="6" s="1"/>
  <c r="W78" i="6" s="1"/>
  <c r="R107" i="6"/>
  <c r="T107" i="6" s="1"/>
  <c r="W107" i="6" s="1"/>
  <c r="R29" i="6"/>
  <c r="T29" i="6" s="1"/>
  <c r="W29" i="6" s="1"/>
  <c r="R57" i="6"/>
  <c r="T57" i="6" s="1"/>
  <c r="W57" i="6" s="1"/>
  <c r="R37" i="6"/>
  <c r="T37" i="6" s="1"/>
  <c r="W37" i="6" s="1"/>
  <c r="R87" i="6"/>
  <c r="T87" i="6" s="1"/>
  <c r="W87" i="6" s="1"/>
  <c r="R64" i="6"/>
  <c r="T64" i="6" s="1"/>
  <c r="W64" i="6" s="1"/>
  <c r="R33" i="6"/>
  <c r="T33" i="6" s="1"/>
  <c r="W33" i="6" s="1"/>
  <c r="R82" i="6"/>
  <c r="T82" i="6" s="1"/>
  <c r="W82" i="6" s="1"/>
  <c r="R52" i="6"/>
  <c r="T52" i="6" s="1"/>
  <c r="W52" i="6" s="1"/>
  <c r="R108" i="6"/>
  <c r="T108" i="6" s="1"/>
  <c r="W108" i="6" s="1"/>
  <c r="R79" i="6"/>
  <c r="T79" i="6" s="1"/>
  <c r="W79" i="6" s="1"/>
  <c r="R92" i="6"/>
  <c r="T92" i="6" s="1"/>
  <c r="W92" i="6" s="1"/>
  <c r="R105" i="6"/>
  <c r="T105" i="6" s="1"/>
  <c r="W105" i="6" s="1"/>
  <c r="R95" i="6"/>
  <c r="T95" i="6" s="1"/>
  <c r="W95" i="6" s="1"/>
  <c r="R44" i="6"/>
  <c r="T44" i="6" s="1"/>
  <c r="W44" i="6" s="1"/>
  <c r="R61" i="6"/>
  <c r="T61" i="6" s="1"/>
  <c r="W61" i="6" s="1"/>
  <c r="R31" i="6"/>
  <c r="T31" i="6" s="1"/>
  <c r="W31" i="6" s="1"/>
  <c r="R65" i="6"/>
  <c r="T65" i="6" s="1"/>
  <c r="W65" i="6" s="1"/>
  <c r="R50" i="6"/>
  <c r="T50" i="6" s="1"/>
  <c r="W50" i="6" s="1"/>
  <c r="R68" i="6"/>
  <c r="T68" i="6" s="1"/>
  <c r="W68" i="6" s="1"/>
  <c r="R17" i="6"/>
  <c r="T17" i="6" s="1"/>
  <c r="W17" i="6" s="1"/>
  <c r="R35" i="6"/>
  <c r="T35" i="6" s="1"/>
  <c r="W35" i="6" s="1"/>
  <c r="R55" i="6"/>
  <c r="T55" i="6" s="1"/>
  <c r="W55" i="6" s="1"/>
  <c r="R63" i="6"/>
  <c r="T63" i="6" s="1"/>
  <c r="W63" i="6" s="1"/>
  <c r="R69" i="6"/>
  <c r="T69" i="6" s="1"/>
  <c r="W69" i="6" s="1"/>
  <c r="R40" i="6"/>
  <c r="T40" i="6" s="1"/>
  <c r="W40" i="6" s="1"/>
  <c r="R73" i="6"/>
  <c r="T73" i="6" s="1"/>
  <c r="W73" i="6" s="1"/>
  <c r="R88" i="6"/>
  <c r="T88" i="6" s="1"/>
  <c r="W88" i="6" s="1"/>
  <c r="R81" i="6"/>
  <c r="T81" i="6" s="1"/>
  <c r="W81" i="6" s="1"/>
  <c r="R98" i="6"/>
  <c r="T98" i="6" s="1"/>
  <c r="W98" i="6" s="1"/>
  <c r="R111" i="6"/>
  <c r="T111" i="6" s="1"/>
  <c r="W111" i="6" s="1"/>
  <c r="R99" i="6"/>
  <c r="T99" i="6" s="1"/>
  <c r="W99" i="6" s="1"/>
  <c r="R76" i="6"/>
  <c r="T76" i="6" s="1"/>
  <c r="W76" i="6" s="1"/>
  <c r="R41" i="6"/>
  <c r="T41" i="6" s="1"/>
  <c r="W41" i="6" s="1"/>
  <c r="R46" i="6"/>
  <c r="T46" i="6" s="1"/>
  <c r="W46" i="6" s="1"/>
  <c r="R18" i="6"/>
  <c r="T18" i="6" s="1"/>
  <c r="W18" i="6" s="1"/>
  <c r="R101" i="6"/>
  <c r="T101" i="6" s="1"/>
  <c r="W101" i="6" s="1"/>
  <c r="R83" i="6"/>
  <c r="T83" i="6" s="1"/>
  <c r="W83" i="6" s="1"/>
  <c r="R34" i="6"/>
  <c r="T34" i="6" s="1"/>
  <c r="W34" i="6" s="1"/>
  <c r="R49" i="6"/>
  <c r="T49" i="6" s="1"/>
  <c r="W49" i="6" s="1"/>
  <c r="R106" i="6"/>
  <c r="T106" i="6" s="1"/>
  <c r="W106" i="6" s="1"/>
  <c r="R25" i="6"/>
  <c r="T25" i="6" s="1"/>
  <c r="W25" i="6" s="1"/>
  <c r="R112" i="6"/>
  <c r="T112" i="6" s="1"/>
  <c r="W112" i="6" s="1"/>
  <c r="R100" i="6"/>
  <c r="T100" i="6" s="1"/>
  <c r="W100" i="6" s="1"/>
  <c r="R22" i="6"/>
  <c r="T22" i="6" s="1"/>
  <c r="W22" i="6" s="1"/>
  <c r="R38" i="6"/>
  <c r="T38" i="6" s="1"/>
  <c r="W38" i="6" s="1"/>
  <c r="R30" i="6"/>
  <c r="T30" i="6" s="1"/>
  <c r="W30" i="6" s="1"/>
  <c r="R45" i="6"/>
  <c r="T45" i="6" s="1"/>
  <c r="W45" i="6" s="1"/>
  <c r="R94" i="6"/>
  <c r="T94" i="6" s="1"/>
  <c r="W94" i="6" s="1"/>
  <c r="R85" i="6"/>
  <c r="T85" i="6" s="1"/>
  <c r="W85" i="6" s="1"/>
  <c r="R56" i="6"/>
  <c r="T56" i="6" s="1"/>
  <c r="W56" i="6" s="1"/>
  <c r="R42" i="6"/>
  <c r="T42" i="6" s="1"/>
  <c r="W42" i="6" s="1"/>
  <c r="R14" i="6"/>
  <c r="T14" i="6" s="1"/>
  <c r="W14" i="6" s="1"/>
  <c r="R70" i="6"/>
  <c r="T70" i="6" s="1"/>
  <c r="W70" i="6" s="1"/>
  <c r="R72" i="6"/>
  <c r="T72" i="6" s="1"/>
  <c r="W72" i="6" s="1"/>
  <c r="R26" i="6"/>
  <c r="T26" i="6" s="1"/>
  <c r="W26" i="6" s="1"/>
  <c r="R13" i="6"/>
  <c r="T13" i="6" s="1"/>
  <c r="W13" i="6" s="1"/>
  <c r="R53" i="6"/>
  <c r="T53" i="6" s="1"/>
  <c r="W53" i="6" s="1"/>
  <c r="AQ31" i="6"/>
  <c r="AS31" i="6" s="1"/>
  <c r="AV31" i="6" s="1"/>
  <c r="AQ24" i="6"/>
  <c r="AS24" i="6" s="1"/>
  <c r="AV24" i="6" s="1"/>
  <c r="AQ20" i="6"/>
  <c r="AS20" i="6" s="1"/>
  <c r="AV20" i="6" s="1"/>
  <c r="AQ21" i="6"/>
  <c r="AS21" i="6" s="1"/>
  <c r="AV21" i="6" s="1"/>
  <c r="AQ25" i="6"/>
  <c r="AS25" i="6" s="1"/>
  <c r="AV25" i="6" s="1"/>
  <c r="AQ41" i="6"/>
  <c r="AS41" i="6" s="1"/>
  <c r="AV41" i="6" s="1"/>
  <c r="AQ63" i="6"/>
  <c r="AS63" i="6" s="1"/>
  <c r="AV63" i="6" s="1"/>
  <c r="AQ77" i="6"/>
  <c r="AS77" i="6" s="1"/>
  <c r="AV77" i="6" s="1"/>
  <c r="AQ98" i="6"/>
  <c r="AS98" i="6" s="1"/>
  <c r="AV98" i="6" s="1"/>
  <c r="AQ17" i="6"/>
  <c r="AS17" i="6" s="1"/>
  <c r="AV17" i="6" s="1"/>
  <c r="AQ43" i="6"/>
  <c r="AS43" i="6" s="1"/>
  <c r="AV43" i="6" s="1"/>
  <c r="AQ62" i="6"/>
  <c r="AS62" i="6" s="1"/>
  <c r="AV62" i="6" s="1"/>
  <c r="AQ93" i="6"/>
  <c r="AS93" i="6" s="1"/>
  <c r="AV93" i="6" s="1"/>
  <c r="AQ87" i="6"/>
  <c r="AS87" i="6" s="1"/>
  <c r="AV87" i="6" s="1"/>
  <c r="AQ107" i="6"/>
  <c r="AS107" i="6" s="1"/>
  <c r="AV107" i="6" s="1"/>
  <c r="AQ36" i="6"/>
  <c r="AS36" i="6" s="1"/>
  <c r="AV36" i="6" s="1"/>
  <c r="AQ48" i="6"/>
  <c r="AS48" i="6" s="1"/>
  <c r="AV48" i="6" s="1"/>
  <c r="AQ55" i="6"/>
  <c r="AS55" i="6" s="1"/>
  <c r="AV55" i="6" s="1"/>
  <c r="AQ69" i="6"/>
  <c r="AS69" i="6" s="1"/>
  <c r="AV69" i="6" s="1"/>
  <c r="AQ97" i="6"/>
  <c r="AS97" i="6" s="1"/>
  <c r="AV97" i="6" s="1"/>
  <c r="AQ112" i="6"/>
  <c r="AS112" i="6" s="1"/>
  <c r="AV112" i="6" s="1"/>
  <c r="AQ42" i="6"/>
  <c r="AS42" i="6" s="1"/>
  <c r="AV42" i="6" s="1"/>
  <c r="AQ34" i="6"/>
  <c r="AS34" i="6" s="1"/>
  <c r="AV34" i="6" s="1"/>
  <c r="AQ54" i="6"/>
  <c r="AS54" i="6" s="1"/>
  <c r="AV54" i="6" s="1"/>
  <c r="AQ75" i="6"/>
  <c r="AS75" i="6" s="1"/>
  <c r="AV75" i="6" s="1"/>
  <c r="AQ86" i="6"/>
  <c r="AS86" i="6" s="1"/>
  <c r="AV86" i="6" s="1"/>
  <c r="AQ104" i="6"/>
  <c r="AS104" i="6" s="1"/>
  <c r="AV104" i="6" s="1"/>
  <c r="AQ22" i="6"/>
  <c r="AS22" i="6" s="1"/>
  <c r="AV22" i="6" s="1"/>
  <c r="AQ57" i="6"/>
  <c r="AS57" i="6" s="1"/>
  <c r="AV57" i="6" s="1"/>
  <c r="AQ64" i="6"/>
  <c r="AS64" i="6" s="1"/>
  <c r="AV64" i="6" s="1"/>
  <c r="AQ81" i="6"/>
  <c r="AS81" i="6" s="1"/>
  <c r="AV81" i="6" s="1"/>
  <c r="AQ109" i="6"/>
  <c r="AS109" i="6" s="1"/>
  <c r="AV109" i="6" s="1"/>
  <c r="AQ32" i="6"/>
  <c r="AS32" i="6" s="1"/>
  <c r="AV32" i="6" s="1"/>
  <c r="AQ44" i="6"/>
  <c r="AS44" i="6" s="1"/>
  <c r="AV44" i="6" s="1"/>
  <c r="AQ78" i="6"/>
  <c r="AS78" i="6" s="1"/>
  <c r="AV78" i="6" s="1"/>
  <c r="AQ96" i="6"/>
  <c r="AS96" i="6" s="1"/>
  <c r="AV96" i="6" s="1"/>
  <c r="AQ92" i="6"/>
  <c r="AS92" i="6" s="1"/>
  <c r="AV92" i="6" s="1"/>
  <c r="AQ111" i="6"/>
  <c r="AS111" i="6" s="1"/>
  <c r="AV111" i="6" s="1"/>
  <c r="AQ35" i="6"/>
  <c r="AS35" i="6" s="1"/>
  <c r="AV35" i="6" s="1"/>
  <c r="AQ33" i="6"/>
  <c r="AS33" i="6" s="1"/>
  <c r="AV33" i="6" s="1"/>
  <c r="AQ49" i="6"/>
  <c r="AS49" i="6" s="1"/>
  <c r="AV49" i="6" s="1"/>
  <c r="AQ56" i="6"/>
  <c r="AS56" i="6" s="1"/>
  <c r="AV56" i="6" s="1"/>
  <c r="AQ84" i="6"/>
  <c r="AS84" i="6" s="1"/>
  <c r="AV84" i="6" s="1"/>
  <c r="AQ99" i="6"/>
  <c r="AS99" i="6" s="1"/>
  <c r="AV99" i="6" s="1"/>
  <c r="AQ19" i="6"/>
  <c r="AS19" i="6" s="1"/>
  <c r="AV19" i="6" s="1"/>
  <c r="AQ23" i="6"/>
  <c r="AS23" i="6" s="1"/>
  <c r="AV23" i="6" s="1"/>
  <c r="AQ51" i="6"/>
  <c r="AS51" i="6" s="1"/>
  <c r="AV51" i="6" s="1"/>
  <c r="AQ70" i="6"/>
  <c r="AS70" i="6" s="1"/>
  <c r="AV70" i="6" s="1"/>
  <c r="AQ76" i="6"/>
  <c r="AS76" i="6" s="1"/>
  <c r="AV76" i="6" s="1"/>
  <c r="AQ102" i="6"/>
  <c r="AS102" i="6" s="1"/>
  <c r="AV102" i="6" s="1"/>
  <c r="AQ108" i="6"/>
  <c r="AS108" i="6" s="1"/>
  <c r="AV108" i="6" s="1"/>
  <c r="AQ18" i="6"/>
  <c r="AS18" i="6" s="1"/>
  <c r="AV18" i="6" s="1"/>
  <c r="AQ38" i="6"/>
  <c r="AS38" i="6" s="1"/>
  <c r="AV38" i="6" s="1"/>
  <c r="AQ58" i="6"/>
  <c r="AS58" i="6" s="1"/>
  <c r="AV58" i="6" s="1"/>
  <c r="AQ79" i="6"/>
  <c r="AS79" i="6" s="1"/>
  <c r="AV79" i="6" s="1"/>
  <c r="AQ90" i="6"/>
  <c r="AS90" i="6" s="1"/>
  <c r="AV90" i="6" s="1"/>
  <c r="AQ105" i="6"/>
  <c r="AS105" i="6" s="1"/>
  <c r="AV105" i="6" s="1"/>
  <c r="AQ29" i="6"/>
  <c r="AS29" i="6" s="1"/>
  <c r="AV29" i="6" s="1"/>
  <c r="AQ45" i="6"/>
  <c r="AS45" i="6" s="1"/>
  <c r="AV45" i="6" s="1"/>
  <c r="AQ67" i="6"/>
  <c r="AS67" i="6" s="1"/>
  <c r="AV67" i="6" s="1"/>
  <c r="AQ80" i="6"/>
  <c r="AS80" i="6" s="1"/>
  <c r="AV80" i="6" s="1"/>
  <c r="AQ95" i="6"/>
  <c r="AS95" i="6" s="1"/>
  <c r="AV95" i="6" s="1"/>
  <c r="AQ50" i="6"/>
  <c r="AS50" i="6" s="1"/>
  <c r="AV50" i="6" s="1"/>
  <c r="AQ30" i="6"/>
  <c r="AS30" i="6" s="1"/>
  <c r="AV30" i="6" s="1"/>
  <c r="AQ65" i="6"/>
  <c r="AS65" i="6" s="1"/>
  <c r="AV65" i="6" s="1"/>
  <c r="AQ71" i="6"/>
  <c r="AS71" i="6" s="1"/>
  <c r="AV71" i="6" s="1"/>
  <c r="AQ82" i="6"/>
  <c r="AS82" i="6" s="1"/>
  <c r="AV82" i="6" s="1"/>
  <c r="AQ103" i="6"/>
  <c r="AS103" i="6" s="1"/>
  <c r="AV103" i="6" s="1"/>
  <c r="AQ46" i="6"/>
  <c r="AS46" i="6" s="1"/>
  <c r="AV46" i="6" s="1"/>
  <c r="AQ52" i="6"/>
  <c r="AS52" i="6" s="1"/>
  <c r="AV52" i="6" s="1"/>
  <c r="AQ59" i="6"/>
  <c r="AS59" i="6" s="1"/>
  <c r="AV59" i="6" s="1"/>
  <c r="AQ73" i="6"/>
  <c r="AS73" i="6" s="1"/>
  <c r="AV73" i="6" s="1"/>
  <c r="AQ94" i="6"/>
  <c r="AS94" i="6" s="1"/>
  <c r="AV94" i="6" s="1"/>
  <c r="AQ16" i="6"/>
  <c r="AS16" i="6" s="1"/>
  <c r="AV16" i="6" s="1"/>
  <c r="AQ14" i="6"/>
  <c r="AS14" i="6" s="1"/>
  <c r="AV14" i="6" s="1"/>
  <c r="AQ13" i="6"/>
  <c r="AS13" i="6" s="1"/>
  <c r="AV13" i="6" s="1"/>
  <c r="AQ28" i="6"/>
  <c r="AS28" i="6" s="1"/>
  <c r="AV28" i="6" s="1"/>
  <c r="AQ40" i="6"/>
  <c r="AS40" i="6" s="1"/>
  <c r="AV40" i="6" s="1"/>
  <c r="AQ74" i="6"/>
  <c r="AS74" i="6" s="1"/>
  <c r="AV74" i="6" s="1"/>
  <c r="AQ83" i="6"/>
  <c r="AS83" i="6" s="1"/>
  <c r="AV83" i="6" s="1"/>
  <c r="AQ88" i="6"/>
  <c r="AS88" i="6" s="1"/>
  <c r="AV88" i="6" s="1"/>
  <c r="AQ110" i="6"/>
  <c r="AS110" i="6" s="1"/>
  <c r="AV110" i="6" s="1"/>
  <c r="AQ26" i="6"/>
  <c r="AS26" i="6" s="1"/>
  <c r="AV26" i="6" s="1"/>
  <c r="AQ61" i="6"/>
  <c r="AS61" i="6" s="1"/>
  <c r="AV61" i="6" s="1"/>
  <c r="AQ68" i="6"/>
  <c r="AS68" i="6" s="1"/>
  <c r="AV68" i="6" s="1"/>
  <c r="AQ85" i="6"/>
  <c r="AS85" i="6" s="1"/>
  <c r="AV85" i="6" s="1"/>
  <c r="AQ101" i="6"/>
  <c r="AS101" i="6" s="1"/>
  <c r="AV101" i="6" s="1"/>
  <c r="AQ27" i="6"/>
  <c r="AS27" i="6" s="1"/>
  <c r="AV27" i="6" s="1"/>
  <c r="AQ39" i="6"/>
  <c r="AS39" i="6" s="1"/>
  <c r="AV39" i="6" s="1"/>
  <c r="AQ47" i="6"/>
  <c r="AS47" i="6" s="1"/>
  <c r="AV47" i="6" s="1"/>
  <c r="AQ66" i="6"/>
  <c r="AS66" i="6" s="1"/>
  <c r="AV66" i="6" s="1"/>
  <c r="AQ72" i="6"/>
  <c r="AS72" i="6" s="1"/>
  <c r="AV72" i="6" s="1"/>
  <c r="AQ91" i="6"/>
  <c r="AS91" i="6" s="1"/>
  <c r="AV91" i="6" s="1"/>
  <c r="AQ106" i="6"/>
  <c r="AS106" i="6" s="1"/>
  <c r="AV106" i="6" s="1"/>
  <c r="AQ15" i="6"/>
  <c r="AS15" i="6" s="1"/>
  <c r="AV15" i="6" s="1"/>
  <c r="AQ37" i="6"/>
  <c r="AS37" i="6" s="1"/>
  <c r="AV37" i="6" s="1"/>
  <c r="AQ53" i="6"/>
  <c r="AS53" i="6" s="1"/>
  <c r="AV53" i="6" s="1"/>
  <c r="AQ60" i="6"/>
  <c r="AS60" i="6" s="1"/>
  <c r="AV60" i="6" s="1"/>
  <c r="AQ89" i="6"/>
  <c r="AS89" i="6" s="1"/>
  <c r="AV89" i="6" s="1"/>
  <c r="AQ100" i="6"/>
  <c r="AS100" i="6" s="1"/>
  <c r="AV100" i="6" s="1"/>
  <c r="BP22" i="6"/>
  <c r="BR22" i="6" s="1"/>
  <c r="BU22" i="6" s="1"/>
  <c r="BP28" i="6"/>
  <c r="BR28" i="6" s="1"/>
  <c r="BU28" i="6" s="1"/>
  <c r="BP47" i="6"/>
  <c r="BR47" i="6" s="1"/>
  <c r="BU47" i="6" s="1"/>
  <c r="BP73" i="6"/>
  <c r="BR73" i="6" s="1"/>
  <c r="BU73" i="6" s="1"/>
  <c r="BP88" i="6"/>
  <c r="BR88" i="6" s="1"/>
  <c r="BU88" i="6" s="1"/>
  <c r="BP103" i="6"/>
  <c r="BR103" i="6" s="1"/>
  <c r="BU103" i="6" s="1"/>
  <c r="BP33" i="6"/>
  <c r="BR33" i="6" s="1"/>
  <c r="BU33" i="6" s="1"/>
  <c r="BP40" i="6"/>
  <c r="BR40" i="6" s="1"/>
  <c r="BU40" i="6" s="1"/>
  <c r="BP63" i="6"/>
  <c r="BR63" i="6" s="1"/>
  <c r="BU63" i="6" s="1"/>
  <c r="BP62" i="6"/>
  <c r="BR62" i="6" s="1"/>
  <c r="BU62" i="6" s="1"/>
  <c r="BP80" i="6"/>
  <c r="BR80" i="6" s="1"/>
  <c r="BU80" i="6" s="1"/>
  <c r="BP101" i="6"/>
  <c r="BR101" i="6" s="1"/>
  <c r="BU101" i="6" s="1"/>
  <c r="BP37" i="6"/>
  <c r="BR37" i="6" s="1"/>
  <c r="BU37" i="6" s="1"/>
  <c r="BP31" i="6"/>
  <c r="BR31" i="6" s="1"/>
  <c r="BU31" i="6" s="1"/>
  <c r="BP53" i="6"/>
  <c r="BR53" i="6" s="1"/>
  <c r="BU53" i="6" s="1"/>
  <c r="BP65" i="6"/>
  <c r="BR65" i="6" s="1"/>
  <c r="BU65" i="6" s="1"/>
  <c r="BP87" i="6"/>
  <c r="BR87" i="6" s="1"/>
  <c r="BU87" i="6" s="1"/>
  <c r="BP96" i="6"/>
  <c r="BR96" i="6" s="1"/>
  <c r="BU96" i="6" s="1"/>
  <c r="BP13" i="6"/>
  <c r="BR13" i="6" s="1"/>
  <c r="BU13" i="6" s="1"/>
  <c r="BP15" i="6"/>
  <c r="BR15" i="6" s="1"/>
  <c r="BU15" i="6" s="1"/>
  <c r="BP35" i="6"/>
  <c r="BR35" i="6" s="1"/>
  <c r="BU35" i="6" s="1"/>
  <c r="BP55" i="6"/>
  <c r="BR55" i="6" s="1"/>
  <c r="BU55" i="6" s="1"/>
  <c r="BP54" i="6"/>
  <c r="BR54" i="6" s="1"/>
  <c r="BU54" i="6" s="1"/>
  <c r="BP83" i="6"/>
  <c r="BR83" i="6" s="1"/>
  <c r="BU83" i="6" s="1"/>
  <c r="BP100" i="6"/>
  <c r="BR100" i="6" s="1"/>
  <c r="BU100" i="6" s="1"/>
  <c r="BP17" i="6"/>
  <c r="BR17" i="6" s="1"/>
  <c r="BU17" i="6" s="1"/>
  <c r="BP38" i="6"/>
  <c r="BR38" i="6" s="1"/>
  <c r="BU38" i="6" s="1"/>
  <c r="BP45" i="6"/>
  <c r="BR45" i="6" s="1"/>
  <c r="BU45" i="6" s="1"/>
  <c r="BP60" i="6"/>
  <c r="BR60" i="6" s="1"/>
  <c r="BU60" i="6" s="1"/>
  <c r="BP85" i="6"/>
  <c r="BR85" i="6" s="1"/>
  <c r="BU85" i="6" s="1"/>
  <c r="BP93" i="6"/>
  <c r="BR93" i="6" s="1"/>
  <c r="BU93" i="6" s="1"/>
  <c r="BP112" i="6"/>
  <c r="BR112" i="6" s="1"/>
  <c r="BU112" i="6" s="1"/>
  <c r="BP26" i="6"/>
  <c r="BR26" i="6" s="1"/>
  <c r="BU26" i="6" s="1"/>
  <c r="BP32" i="6"/>
  <c r="BR32" i="6" s="1"/>
  <c r="BU32" i="6" s="1"/>
  <c r="BP51" i="6"/>
  <c r="BR51" i="6" s="1"/>
  <c r="BU51" i="6" s="1"/>
  <c r="BP77" i="6"/>
  <c r="BR77" i="6" s="1"/>
  <c r="BU77" i="6" s="1"/>
  <c r="BP92" i="6"/>
  <c r="BR92" i="6" s="1"/>
  <c r="BU92" i="6" s="1"/>
  <c r="BP107" i="6"/>
  <c r="BR107" i="6" s="1"/>
  <c r="BU107" i="6" s="1"/>
  <c r="BP16" i="6"/>
  <c r="BR16" i="6" s="1"/>
  <c r="BU16" i="6" s="1"/>
  <c r="BP20" i="6"/>
  <c r="BR20" i="6" s="1"/>
  <c r="BU20" i="6" s="1"/>
  <c r="BP67" i="6"/>
  <c r="BR67" i="6" s="1"/>
  <c r="BU67" i="6" s="1"/>
  <c r="BP66" i="6"/>
  <c r="BR66" i="6" s="1"/>
  <c r="BU66" i="6" s="1"/>
  <c r="BP84" i="6"/>
  <c r="BR84" i="6" s="1"/>
  <c r="BU84" i="6" s="1"/>
  <c r="BP102" i="6"/>
  <c r="BR102" i="6" s="1"/>
  <c r="BU102" i="6" s="1"/>
  <c r="BP21" i="6"/>
  <c r="BR21" i="6" s="1"/>
  <c r="BU21" i="6" s="1"/>
  <c r="BP24" i="6"/>
  <c r="BR24" i="6" s="1"/>
  <c r="BU24" i="6" s="1"/>
  <c r="BP43" i="6"/>
  <c r="BR43" i="6" s="1"/>
  <c r="BU43" i="6" s="1"/>
  <c r="BP69" i="6"/>
  <c r="BR69" i="6" s="1"/>
  <c r="BU69" i="6" s="1"/>
  <c r="BP91" i="6"/>
  <c r="BR91" i="6" s="1"/>
  <c r="BU91" i="6" s="1"/>
  <c r="BP106" i="6"/>
  <c r="BR106" i="6" s="1"/>
  <c r="BU106" i="6" s="1"/>
  <c r="BP29" i="6"/>
  <c r="BR29" i="6" s="1"/>
  <c r="BU29" i="6" s="1"/>
  <c r="BP23" i="6"/>
  <c r="BR23" i="6" s="1"/>
  <c r="BU23" i="6" s="1"/>
  <c r="BP46" i="6"/>
  <c r="BR46" i="6" s="1"/>
  <c r="BU46" i="6" s="1"/>
  <c r="BP57" i="6"/>
  <c r="BR57" i="6" s="1"/>
  <c r="BU57" i="6" s="1"/>
  <c r="BP75" i="6"/>
  <c r="BR75" i="6" s="1"/>
  <c r="BU75" i="6" s="1"/>
  <c r="BP95" i="6"/>
  <c r="BR95" i="6" s="1"/>
  <c r="BU95" i="6" s="1"/>
  <c r="BP44" i="6"/>
  <c r="BR44" i="6" s="1"/>
  <c r="BU44" i="6" s="1"/>
  <c r="BP49" i="6"/>
  <c r="BR49" i="6" s="1"/>
  <c r="BU49" i="6" s="1"/>
  <c r="BP64" i="6"/>
  <c r="BR64" i="6" s="1"/>
  <c r="BU64" i="6" s="1"/>
  <c r="BP74" i="6"/>
  <c r="BR74" i="6" s="1"/>
  <c r="BU74" i="6" s="1"/>
  <c r="BP99" i="6"/>
  <c r="BR99" i="6" s="1"/>
  <c r="BU99" i="6" s="1"/>
  <c r="BP109" i="6"/>
  <c r="BR109" i="6" s="1"/>
  <c r="BU109" i="6" s="1"/>
  <c r="BP30" i="6"/>
  <c r="BR30" i="6" s="1"/>
  <c r="BU30" i="6" s="1"/>
  <c r="BP36" i="6"/>
  <c r="BR36" i="6" s="1"/>
  <c r="BU36" i="6" s="1"/>
  <c r="BP76" i="6"/>
  <c r="BR76" i="6" s="1"/>
  <c r="BU76" i="6" s="1"/>
  <c r="BP79" i="6"/>
  <c r="BR79" i="6" s="1"/>
  <c r="BU79" i="6" s="1"/>
  <c r="BP98" i="6"/>
  <c r="BR98" i="6" s="1"/>
  <c r="BU98" i="6" s="1"/>
  <c r="BP104" i="6"/>
  <c r="BR104" i="6" s="1"/>
  <c r="BU104" i="6" s="1"/>
  <c r="BP34" i="6"/>
  <c r="BR34" i="6" s="1"/>
  <c r="BU34" i="6" s="1"/>
  <c r="BP41" i="6"/>
  <c r="BR41" i="6" s="1"/>
  <c r="BU41" i="6" s="1"/>
  <c r="BP56" i="6"/>
  <c r="BR56" i="6" s="1"/>
  <c r="BU56" i="6" s="1"/>
  <c r="BP81" i="6"/>
  <c r="BR81" i="6" s="1"/>
  <c r="BU81" i="6" s="1"/>
  <c r="BP89" i="6"/>
  <c r="BR89" i="6" s="1"/>
  <c r="BU89" i="6" s="1"/>
  <c r="BP108" i="6"/>
  <c r="BR108" i="6" s="1"/>
  <c r="BU108" i="6" s="1"/>
  <c r="BP19" i="6"/>
  <c r="BR19" i="6" s="1"/>
  <c r="BU19" i="6" s="1"/>
  <c r="BP39" i="6"/>
  <c r="BR39" i="6" s="1"/>
  <c r="BU39" i="6" s="1"/>
  <c r="BP59" i="6"/>
  <c r="BR59" i="6" s="1"/>
  <c r="BU59" i="6" s="1"/>
  <c r="BP58" i="6"/>
  <c r="BR58" i="6" s="1"/>
  <c r="BU58" i="6" s="1"/>
  <c r="BP86" i="6"/>
  <c r="BR86" i="6" s="1"/>
  <c r="BU86" i="6" s="1"/>
  <c r="BP97" i="6"/>
  <c r="BR97" i="6" s="1"/>
  <c r="BU97" i="6" s="1"/>
  <c r="BP14" i="6"/>
  <c r="BR14" i="6" s="1"/>
  <c r="BU14" i="6" s="1"/>
  <c r="BP27" i="6"/>
  <c r="BR27" i="6" s="1"/>
  <c r="BU27" i="6" s="1"/>
  <c r="BP50" i="6"/>
  <c r="BR50" i="6" s="1"/>
  <c r="BU50" i="6" s="1"/>
  <c r="BP61" i="6"/>
  <c r="BR61" i="6" s="1"/>
  <c r="BU61" i="6" s="1"/>
  <c r="BP82" i="6"/>
  <c r="BR82" i="6" s="1"/>
  <c r="BU82" i="6" s="1"/>
  <c r="BP105" i="6"/>
  <c r="BR105" i="6" s="1"/>
  <c r="BU105" i="6" s="1"/>
  <c r="BP18" i="6"/>
  <c r="BR18" i="6" s="1"/>
  <c r="BU18" i="6" s="1"/>
  <c r="BP48" i="6"/>
  <c r="BR48" i="6" s="1"/>
  <c r="BU48" i="6" s="1"/>
  <c r="BP72" i="6"/>
  <c r="BR72" i="6" s="1"/>
  <c r="BU72" i="6" s="1"/>
  <c r="BP68" i="6"/>
  <c r="BR68" i="6" s="1"/>
  <c r="BU68" i="6" s="1"/>
  <c r="BP78" i="6"/>
  <c r="BR78" i="6" s="1"/>
  <c r="BU78" i="6" s="1"/>
  <c r="BP90" i="6"/>
  <c r="BR90" i="6" s="1"/>
  <c r="BU90" i="6" s="1"/>
  <c r="BP110" i="6"/>
  <c r="BR110" i="6" s="1"/>
  <c r="BU110" i="6" s="1"/>
  <c r="BP25" i="6"/>
  <c r="BR25" i="6" s="1"/>
  <c r="BU25" i="6" s="1"/>
  <c r="BP52" i="6"/>
  <c r="BR52" i="6" s="1"/>
  <c r="BU52" i="6" s="1"/>
  <c r="BP42" i="6"/>
  <c r="BR42" i="6" s="1"/>
  <c r="BU42" i="6" s="1"/>
  <c r="BP70" i="6"/>
  <c r="BR70" i="6" s="1"/>
  <c r="BU70" i="6" s="1"/>
  <c r="BP71" i="6"/>
  <c r="BR71" i="6" s="1"/>
  <c r="BU71" i="6" s="1"/>
  <c r="BP94" i="6"/>
  <c r="BR94" i="6" s="1"/>
  <c r="BU94" i="6" s="1"/>
  <c r="BP111" i="6"/>
  <c r="BR111" i="6" s="1"/>
  <c r="BU111" i="6" s="1"/>
  <c r="CO21" i="6"/>
  <c r="CQ21" i="6" s="1"/>
  <c r="CT21" i="6" s="1"/>
  <c r="CO31" i="6"/>
  <c r="CQ31" i="6" s="1"/>
  <c r="CT31" i="6" s="1"/>
  <c r="CO63" i="6"/>
  <c r="CQ63" i="6" s="1"/>
  <c r="CT63" i="6" s="1"/>
  <c r="CO90" i="6"/>
  <c r="CQ90" i="6" s="1"/>
  <c r="CT90" i="6" s="1"/>
  <c r="CO88" i="6"/>
  <c r="CQ88" i="6" s="1"/>
  <c r="CT88" i="6" s="1"/>
  <c r="CO103" i="6"/>
  <c r="CQ103" i="6" s="1"/>
  <c r="CT103" i="6" s="1"/>
  <c r="CO24" i="6"/>
  <c r="CQ24" i="6" s="1"/>
  <c r="CT24" i="6" s="1"/>
  <c r="CO51" i="6"/>
  <c r="CQ51" i="6" s="1"/>
  <c r="CT51" i="6" s="1"/>
  <c r="CO35" i="6"/>
  <c r="CQ35" i="6" s="1"/>
  <c r="CT35" i="6" s="1"/>
  <c r="CO67" i="6"/>
  <c r="CQ67" i="6" s="1"/>
  <c r="CT67" i="6" s="1"/>
  <c r="CO73" i="6"/>
  <c r="CQ73" i="6" s="1"/>
  <c r="CT73" i="6" s="1"/>
  <c r="CO92" i="6"/>
  <c r="CQ92" i="6" s="1"/>
  <c r="CT92" i="6" s="1"/>
  <c r="CO107" i="6"/>
  <c r="CQ107" i="6" s="1"/>
  <c r="CT107" i="6" s="1"/>
  <c r="CO20" i="6"/>
  <c r="CQ20" i="6" s="1"/>
  <c r="CT20" i="6" s="1"/>
  <c r="CO30" i="6"/>
  <c r="CQ30" i="6" s="1"/>
  <c r="CT30" i="6" s="1"/>
  <c r="CO49" i="6"/>
  <c r="CQ49" i="6" s="1"/>
  <c r="CT49" i="6" s="1"/>
  <c r="CO65" i="6"/>
  <c r="CQ65" i="6" s="1"/>
  <c r="CT65" i="6" s="1"/>
  <c r="CO82" i="6"/>
  <c r="CQ82" i="6" s="1"/>
  <c r="CT82" i="6" s="1"/>
  <c r="CO101" i="6"/>
  <c r="CQ101" i="6" s="1"/>
  <c r="CT101" i="6" s="1"/>
  <c r="CO19" i="6"/>
  <c r="CQ19" i="6" s="1"/>
  <c r="CT19" i="6" s="1"/>
  <c r="CO27" i="6"/>
  <c r="CQ27" i="6" s="1"/>
  <c r="CT27" i="6" s="1"/>
  <c r="CO59" i="6"/>
  <c r="CQ59" i="6" s="1"/>
  <c r="CT59" i="6" s="1"/>
  <c r="CO76" i="6"/>
  <c r="CQ76" i="6" s="1"/>
  <c r="CT76" i="6" s="1"/>
  <c r="CO91" i="6"/>
  <c r="CQ91" i="6" s="1"/>
  <c r="CT91" i="6" s="1"/>
  <c r="CO106" i="6"/>
  <c r="CQ106" i="6" s="1"/>
  <c r="CT106" i="6" s="1"/>
  <c r="CO29" i="6"/>
  <c r="CQ29" i="6" s="1"/>
  <c r="CT29" i="6" s="1"/>
  <c r="CO52" i="6"/>
  <c r="CQ52" i="6" s="1"/>
  <c r="CT52" i="6" s="1"/>
  <c r="CO60" i="6"/>
  <c r="CQ60" i="6" s="1"/>
  <c r="CT60" i="6" s="1"/>
  <c r="CO74" i="6"/>
  <c r="CQ74" i="6" s="1"/>
  <c r="CT74" i="6" s="1"/>
  <c r="CO93" i="6"/>
  <c r="CQ93" i="6" s="1"/>
  <c r="CT93" i="6" s="1"/>
  <c r="CO111" i="6"/>
  <c r="CQ111" i="6" s="1"/>
  <c r="CT111" i="6" s="1"/>
  <c r="CO36" i="6"/>
  <c r="CQ36" i="6" s="1"/>
  <c r="CT36" i="6" s="1"/>
  <c r="CO33" i="6"/>
  <c r="CQ33" i="6" s="1"/>
  <c r="CT33" i="6" s="1"/>
  <c r="CO58" i="6"/>
  <c r="CQ58" i="6" s="1"/>
  <c r="CT58" i="6" s="1"/>
  <c r="CO64" i="6"/>
  <c r="CQ64" i="6" s="1"/>
  <c r="CT64" i="6" s="1"/>
  <c r="CO78" i="6"/>
  <c r="CQ78" i="6" s="1"/>
  <c r="CT78" i="6" s="1"/>
  <c r="CO94" i="6"/>
  <c r="CQ94" i="6" s="1"/>
  <c r="CT94" i="6" s="1"/>
  <c r="CO112" i="6"/>
  <c r="CQ112" i="6" s="1"/>
  <c r="CT112" i="6" s="1"/>
  <c r="CO15" i="6"/>
  <c r="CQ15" i="6" s="1"/>
  <c r="CT15" i="6" s="1"/>
  <c r="CO23" i="6"/>
  <c r="CQ23" i="6" s="1"/>
  <c r="CT23" i="6" s="1"/>
  <c r="CO55" i="6"/>
  <c r="CQ55" i="6" s="1"/>
  <c r="CT55" i="6" s="1"/>
  <c r="CO72" i="6"/>
  <c r="CQ72" i="6" s="1"/>
  <c r="CT72" i="6" s="1"/>
  <c r="CO87" i="6"/>
  <c r="CQ87" i="6" s="1"/>
  <c r="CT87" i="6" s="1"/>
  <c r="CO110" i="6"/>
  <c r="CQ110" i="6" s="1"/>
  <c r="CT110" i="6" s="1"/>
  <c r="CO25" i="6"/>
  <c r="CQ25" i="6" s="1"/>
  <c r="CT25" i="6" s="1"/>
  <c r="CO48" i="6"/>
  <c r="CQ48" i="6" s="1"/>
  <c r="CT48" i="6" s="1"/>
  <c r="CO56" i="6"/>
  <c r="CQ56" i="6" s="1"/>
  <c r="CT56" i="6" s="1"/>
  <c r="CO70" i="6"/>
  <c r="CQ70" i="6" s="1"/>
  <c r="CT70" i="6" s="1"/>
  <c r="CO89" i="6"/>
  <c r="CQ89" i="6" s="1"/>
  <c r="CT89" i="6" s="1"/>
  <c r="CO109" i="6"/>
  <c r="CQ109" i="6" s="1"/>
  <c r="CT109" i="6" s="1"/>
  <c r="CO28" i="6"/>
  <c r="CQ28" i="6" s="1"/>
  <c r="CT28" i="6" s="1"/>
  <c r="CO22" i="6"/>
  <c r="CQ22" i="6" s="1"/>
  <c r="CT22" i="6" s="1"/>
  <c r="CO41" i="6"/>
  <c r="CQ41" i="6" s="1"/>
  <c r="CT41" i="6" s="1"/>
  <c r="CO57" i="6"/>
  <c r="CQ57" i="6" s="1"/>
  <c r="CT57" i="6" s="1"/>
  <c r="CO85" i="6"/>
  <c r="CQ85" i="6" s="1"/>
  <c r="CT85" i="6" s="1"/>
  <c r="CO96" i="6"/>
  <c r="CQ96" i="6" s="1"/>
  <c r="CT96" i="6" s="1"/>
  <c r="CO17" i="6"/>
  <c r="CQ17" i="6" s="1"/>
  <c r="CT17" i="6" s="1"/>
  <c r="CO26" i="6"/>
  <c r="CQ26" i="6" s="1"/>
  <c r="CT26" i="6" s="1"/>
  <c r="CO45" i="6"/>
  <c r="CQ45" i="6" s="1"/>
  <c r="CT45" i="6" s="1"/>
  <c r="CO61" i="6"/>
  <c r="CQ61" i="6" s="1"/>
  <c r="CT61" i="6" s="1"/>
  <c r="CO97" i="6"/>
  <c r="CQ97" i="6" s="1"/>
  <c r="CT97" i="6" s="1"/>
  <c r="CO100" i="6"/>
  <c r="CQ100" i="6" s="1"/>
  <c r="CT100" i="6" s="1"/>
  <c r="CO16" i="6"/>
  <c r="CQ16" i="6" s="1"/>
  <c r="CT16" i="6" s="1"/>
  <c r="CO54" i="6"/>
  <c r="CQ54" i="6" s="1"/>
  <c r="CT54" i="6" s="1"/>
  <c r="CO44" i="6"/>
  <c r="CQ44" i="6" s="1"/>
  <c r="CT44" i="6" s="1"/>
  <c r="CO84" i="6"/>
  <c r="CQ84" i="6" s="1"/>
  <c r="CT84" i="6" s="1"/>
  <c r="CO77" i="6"/>
  <c r="CQ77" i="6" s="1"/>
  <c r="CT77" i="6" s="1"/>
  <c r="CO99" i="6"/>
  <c r="CQ99" i="6" s="1"/>
  <c r="CT99" i="6" s="1"/>
  <c r="CO108" i="6"/>
  <c r="CQ108" i="6" s="1"/>
  <c r="CT108" i="6" s="1"/>
  <c r="CO32" i="6"/>
  <c r="CQ32" i="6" s="1"/>
  <c r="CT32" i="6" s="1"/>
  <c r="CO39" i="6"/>
  <c r="CQ39" i="6" s="1"/>
  <c r="CT39" i="6" s="1"/>
  <c r="CO66" i="6"/>
  <c r="CQ66" i="6" s="1"/>
  <c r="CT66" i="6" s="1"/>
  <c r="CO53" i="6"/>
  <c r="CQ53" i="6" s="1"/>
  <c r="CT53" i="6" s="1"/>
  <c r="CO81" i="6"/>
  <c r="CQ81" i="6" s="1"/>
  <c r="CT81" i="6" s="1"/>
  <c r="CO95" i="6"/>
  <c r="CQ95" i="6" s="1"/>
  <c r="CT95" i="6" s="1"/>
  <c r="CO13" i="6"/>
  <c r="CQ13" i="6" s="1"/>
  <c r="CT13" i="6" s="1"/>
  <c r="CO14" i="6"/>
  <c r="CQ14" i="6" s="1"/>
  <c r="CT14" i="6" s="1"/>
  <c r="CO38" i="6"/>
  <c r="CQ38" i="6" s="1"/>
  <c r="CT38" i="6" s="1"/>
  <c r="CO46" i="6"/>
  <c r="CQ46" i="6" s="1"/>
  <c r="CT46" i="6" s="1"/>
  <c r="CO71" i="6"/>
  <c r="CQ71" i="6" s="1"/>
  <c r="CT71" i="6" s="1"/>
  <c r="CO79" i="6"/>
  <c r="CQ79" i="6" s="1"/>
  <c r="CT79" i="6" s="1"/>
  <c r="CO104" i="6"/>
  <c r="CQ104" i="6" s="1"/>
  <c r="CT104" i="6" s="1"/>
  <c r="CO18" i="6"/>
  <c r="CQ18" i="6" s="1"/>
  <c r="CT18" i="6" s="1"/>
  <c r="CO40" i="6"/>
  <c r="CQ40" i="6" s="1"/>
  <c r="CT40" i="6" s="1"/>
  <c r="CO50" i="6"/>
  <c r="CQ50" i="6" s="1"/>
  <c r="CT50" i="6" s="1"/>
  <c r="CO75" i="6"/>
  <c r="CQ75" i="6" s="1"/>
  <c r="CT75" i="6" s="1"/>
  <c r="CO83" i="6"/>
  <c r="CQ83" i="6" s="1"/>
  <c r="CT83" i="6" s="1"/>
  <c r="CO105" i="6"/>
  <c r="CQ105" i="6" s="1"/>
  <c r="CT105" i="6" s="1"/>
  <c r="CO47" i="6"/>
  <c r="CQ47" i="6" s="1"/>
  <c r="CT47" i="6" s="1"/>
  <c r="CO37" i="6"/>
  <c r="CQ37" i="6" s="1"/>
  <c r="CT37" i="6" s="1"/>
  <c r="CO62" i="6"/>
  <c r="CQ62" i="6" s="1"/>
  <c r="CT62" i="6" s="1"/>
  <c r="CO68" i="6"/>
  <c r="CQ68" i="6" s="1"/>
  <c r="CT68" i="6" s="1"/>
  <c r="CO80" i="6"/>
  <c r="CQ80" i="6" s="1"/>
  <c r="CT80" i="6" s="1"/>
  <c r="CO98" i="6"/>
  <c r="CQ98" i="6" s="1"/>
  <c r="CT98" i="6" s="1"/>
  <c r="CO43" i="6"/>
  <c r="CQ43" i="6" s="1"/>
  <c r="CT43" i="6" s="1"/>
  <c r="CO34" i="6"/>
  <c r="CQ34" i="6" s="1"/>
  <c r="CT34" i="6" s="1"/>
  <c r="CO42" i="6"/>
  <c r="CQ42" i="6" s="1"/>
  <c r="CT42" i="6" s="1"/>
  <c r="CO69" i="6"/>
  <c r="CQ69" i="6" s="1"/>
  <c r="CT69" i="6" s="1"/>
  <c r="CO86" i="6"/>
  <c r="CQ86" i="6" s="1"/>
  <c r="CT86" i="6" s="1"/>
  <c r="CO102" i="6"/>
  <c r="CQ102" i="6" s="1"/>
  <c r="CT102" i="6" s="1"/>
  <c r="DN19" i="6"/>
  <c r="DP19" i="6" s="1"/>
  <c r="DS19" i="6" s="1"/>
  <c r="DN36" i="6"/>
  <c r="DP36" i="6" s="1"/>
  <c r="DS36" i="6" s="1"/>
  <c r="DN43" i="6"/>
  <c r="DP43" i="6" s="1"/>
  <c r="DS43" i="6" s="1"/>
  <c r="DN66" i="6"/>
  <c r="DP66" i="6" s="1"/>
  <c r="DS66" i="6" s="1"/>
  <c r="DN76" i="6"/>
  <c r="DP76" i="6" s="1"/>
  <c r="DS76" i="6" s="1"/>
  <c r="DN96" i="6"/>
  <c r="DP96" i="6" s="1"/>
  <c r="DS96" i="6" s="1"/>
  <c r="DN108" i="6"/>
  <c r="DP108" i="6" s="1"/>
  <c r="DS108" i="6" s="1"/>
  <c r="DN23" i="6"/>
  <c r="DP23" i="6" s="1"/>
  <c r="DS23" i="6" s="1"/>
  <c r="DN37" i="6"/>
  <c r="DP37" i="6" s="1"/>
  <c r="DS37" i="6" s="1"/>
  <c r="DN65" i="6"/>
  <c r="DP65" i="6" s="1"/>
  <c r="DS65" i="6" s="1"/>
  <c r="DN83" i="6"/>
  <c r="DP83" i="6" s="1"/>
  <c r="DS83" i="6" s="1"/>
  <c r="DN89" i="6"/>
  <c r="DP89" i="6" s="1"/>
  <c r="DS89" i="6" s="1"/>
  <c r="DN94" i="6"/>
  <c r="DP94" i="6" s="1"/>
  <c r="DS94" i="6" s="1"/>
  <c r="DN35" i="6"/>
  <c r="DP35" i="6" s="1"/>
  <c r="DS35" i="6" s="1"/>
  <c r="DN22" i="6"/>
  <c r="DP22" i="6" s="1"/>
  <c r="DS22" i="6" s="1"/>
  <c r="DN41" i="6"/>
  <c r="DP41" i="6" s="1"/>
  <c r="DS41" i="6" s="1"/>
  <c r="DN70" i="6"/>
  <c r="DP70" i="6" s="1"/>
  <c r="DS70" i="6" s="1"/>
  <c r="DN82" i="6"/>
  <c r="DP82" i="6" s="1"/>
  <c r="DS82" i="6" s="1"/>
  <c r="DN100" i="6"/>
  <c r="DP100" i="6" s="1"/>
  <c r="DS100" i="6" s="1"/>
  <c r="DN15" i="6"/>
  <c r="DP15" i="6" s="1"/>
  <c r="DS15" i="6" s="1"/>
  <c r="DN32" i="6"/>
  <c r="DP32" i="6" s="1"/>
  <c r="DS32" i="6" s="1"/>
  <c r="DN39" i="6"/>
  <c r="DP39" i="6" s="1"/>
  <c r="DS39" i="6" s="1"/>
  <c r="DN62" i="6"/>
  <c r="DP62" i="6" s="1"/>
  <c r="DS62" i="6" s="1"/>
  <c r="DN72" i="6"/>
  <c r="DP72" i="6" s="1"/>
  <c r="DS72" i="6" s="1"/>
  <c r="DN91" i="6"/>
  <c r="DP91" i="6" s="1"/>
  <c r="DS91" i="6" s="1"/>
  <c r="DN109" i="6"/>
  <c r="DP109" i="6" s="1"/>
  <c r="DS109" i="6" s="1"/>
  <c r="DN20" i="6"/>
  <c r="DP20" i="6" s="1"/>
  <c r="DS20" i="6" s="1"/>
  <c r="DN33" i="6"/>
  <c r="DP33" i="6" s="1"/>
  <c r="DS33" i="6" s="1"/>
  <c r="DN61" i="6"/>
  <c r="DP61" i="6" s="1"/>
  <c r="DS61" i="6" s="1"/>
  <c r="DN67" i="6"/>
  <c r="DP67" i="6" s="1"/>
  <c r="DS67" i="6" s="1"/>
  <c r="DN79" i="6"/>
  <c r="DP79" i="6" s="1"/>
  <c r="DS79" i="6" s="1"/>
  <c r="DN102" i="6"/>
  <c r="DP102" i="6" s="1"/>
  <c r="DS102" i="6" s="1"/>
  <c r="DN31" i="6"/>
  <c r="DP31" i="6" s="1"/>
  <c r="DS31" i="6" s="1"/>
  <c r="DN53" i="6"/>
  <c r="DP53" i="6" s="1"/>
  <c r="DS53" i="6" s="1"/>
  <c r="DN52" i="6"/>
  <c r="DP52" i="6" s="1"/>
  <c r="DS52" i="6" s="1"/>
  <c r="DN68" i="6"/>
  <c r="DP68" i="6" s="1"/>
  <c r="DS68" i="6" s="1"/>
  <c r="DN85" i="6"/>
  <c r="DP85" i="6" s="1"/>
  <c r="DS85" i="6" s="1"/>
  <c r="DN103" i="6"/>
  <c r="DP103" i="6" s="1"/>
  <c r="DS103" i="6" s="1"/>
  <c r="DN28" i="6"/>
  <c r="DP28" i="6" s="1"/>
  <c r="DS28" i="6" s="1"/>
  <c r="DN38" i="6"/>
  <c r="DP38" i="6" s="1"/>
  <c r="DS38" i="6" s="1"/>
  <c r="DN58" i="6"/>
  <c r="DP58" i="6" s="1"/>
  <c r="DS58" i="6" s="1"/>
  <c r="DN75" i="6"/>
  <c r="DP75" i="6" s="1"/>
  <c r="DS75" i="6" s="1"/>
  <c r="DN87" i="6"/>
  <c r="DP87" i="6" s="1"/>
  <c r="DS87" i="6" s="1"/>
  <c r="DN106" i="6"/>
  <c r="DP106" i="6" s="1"/>
  <c r="DS106" i="6" s="1"/>
  <c r="DN16" i="6"/>
  <c r="DP16" i="6" s="1"/>
  <c r="DS16" i="6" s="1"/>
  <c r="DN29" i="6"/>
  <c r="DP29" i="6" s="1"/>
  <c r="DS29" i="6" s="1"/>
  <c r="DN57" i="6"/>
  <c r="DP57" i="6" s="1"/>
  <c r="DS57" i="6" s="1"/>
  <c r="DN63" i="6"/>
  <c r="DP63" i="6" s="1"/>
  <c r="DS63" i="6" s="1"/>
  <c r="DN77" i="6"/>
  <c r="DP77" i="6" s="1"/>
  <c r="DS77" i="6" s="1"/>
  <c r="DN97" i="6"/>
  <c r="DP97" i="6" s="1"/>
  <c r="DS97" i="6" s="1"/>
  <c r="DN112" i="6"/>
  <c r="DP112" i="6" s="1"/>
  <c r="DS112" i="6" s="1"/>
  <c r="DN13" i="6"/>
  <c r="DP13" i="6" s="1"/>
  <c r="DS13" i="6" s="1"/>
  <c r="DN27" i="6"/>
  <c r="DP27" i="6" s="1"/>
  <c r="DS27" i="6" s="1"/>
  <c r="DN50" i="6"/>
  <c r="DP50" i="6" s="1"/>
  <c r="DS50" i="6" s="1"/>
  <c r="DN48" i="6"/>
  <c r="DP48" i="6" s="1"/>
  <c r="DS48" i="6" s="1"/>
  <c r="DN64" i="6"/>
  <c r="DP64" i="6" s="1"/>
  <c r="DS64" i="6" s="1"/>
  <c r="DN81" i="6"/>
  <c r="DP81" i="6" s="1"/>
  <c r="DS81" i="6" s="1"/>
  <c r="DN99" i="6"/>
  <c r="DP99" i="6" s="1"/>
  <c r="DS99" i="6" s="1"/>
  <c r="DN24" i="6"/>
  <c r="DP24" i="6" s="1"/>
  <c r="DS24" i="6" s="1"/>
  <c r="DN34" i="6"/>
  <c r="DP34" i="6" s="1"/>
  <c r="DS34" i="6" s="1"/>
  <c r="DN54" i="6"/>
  <c r="DP54" i="6" s="1"/>
  <c r="DS54" i="6" s="1"/>
  <c r="DN71" i="6"/>
  <c r="DP71" i="6" s="1"/>
  <c r="DS71" i="6" s="1"/>
  <c r="DN90" i="6"/>
  <c r="DP90" i="6" s="1"/>
  <c r="DS90" i="6" s="1"/>
  <c r="DN105" i="6"/>
  <c r="DP105" i="6" s="1"/>
  <c r="DS105" i="6" s="1"/>
  <c r="DN25" i="6"/>
  <c r="DP25" i="6" s="1"/>
  <c r="DS25" i="6" s="1"/>
  <c r="DN51" i="6"/>
  <c r="DP51" i="6" s="1"/>
  <c r="DS51" i="6" s="1"/>
  <c r="DN59" i="6"/>
  <c r="DP59" i="6" s="1"/>
  <c r="DS59" i="6" s="1"/>
  <c r="DN73" i="6"/>
  <c r="DP73" i="6" s="1"/>
  <c r="DS73" i="6" s="1"/>
  <c r="DN92" i="6"/>
  <c r="DP92" i="6" s="1"/>
  <c r="DS92" i="6" s="1"/>
  <c r="DN111" i="6"/>
  <c r="DP111" i="6" s="1"/>
  <c r="DS111" i="6" s="1"/>
  <c r="DN17" i="6"/>
  <c r="DP17" i="6" s="1"/>
  <c r="DS17" i="6" s="1"/>
  <c r="DN46" i="6"/>
  <c r="DP46" i="6" s="1"/>
  <c r="DS46" i="6" s="1"/>
  <c r="DN44" i="6"/>
  <c r="DP44" i="6" s="1"/>
  <c r="DS44" i="6" s="1"/>
  <c r="DN60" i="6"/>
  <c r="DP60" i="6" s="1"/>
  <c r="DS60" i="6" s="1"/>
  <c r="DN84" i="6"/>
  <c r="DP84" i="6" s="1"/>
  <c r="DS84" i="6" s="1"/>
  <c r="DN95" i="6"/>
  <c r="DP95" i="6" s="1"/>
  <c r="DS95" i="6" s="1"/>
  <c r="DN18" i="6"/>
  <c r="DP18" i="6" s="1"/>
  <c r="DS18" i="6" s="1"/>
  <c r="DN30" i="6"/>
  <c r="DP30" i="6" s="1"/>
  <c r="DS30" i="6" s="1"/>
  <c r="DN49" i="6"/>
  <c r="DP49" i="6" s="1"/>
  <c r="DS49" i="6" s="1"/>
  <c r="DN78" i="6"/>
  <c r="DP78" i="6" s="1"/>
  <c r="DS78" i="6" s="1"/>
  <c r="DN86" i="6"/>
  <c r="DP86" i="6" s="1"/>
  <c r="DS86" i="6" s="1"/>
  <c r="DN104" i="6"/>
  <c r="DP104" i="6" s="1"/>
  <c r="DS104" i="6" s="1"/>
  <c r="DN21" i="6"/>
  <c r="DP21" i="6" s="1"/>
  <c r="DS21" i="6" s="1"/>
  <c r="DN47" i="6"/>
  <c r="DP47" i="6" s="1"/>
  <c r="DS47" i="6" s="1"/>
  <c r="DN55" i="6"/>
  <c r="DP55" i="6" s="1"/>
  <c r="DS55" i="6" s="1"/>
  <c r="DN69" i="6"/>
  <c r="DP69" i="6" s="1"/>
  <c r="DS69" i="6" s="1"/>
  <c r="DN88" i="6"/>
  <c r="DP88" i="6" s="1"/>
  <c r="DS88" i="6" s="1"/>
  <c r="DN110" i="6"/>
  <c r="DP110" i="6" s="1"/>
  <c r="DS110" i="6" s="1"/>
  <c r="DN107" i="6"/>
  <c r="DP107" i="6" s="1"/>
  <c r="DS107" i="6" s="1"/>
  <c r="DN42" i="6"/>
  <c r="DP42" i="6" s="1"/>
  <c r="DS42" i="6" s="1"/>
  <c r="DN40" i="6"/>
  <c r="DP40" i="6" s="1"/>
  <c r="DS40" i="6" s="1"/>
  <c r="DN56" i="6"/>
  <c r="DP56" i="6" s="1"/>
  <c r="DS56" i="6" s="1"/>
  <c r="DN80" i="6"/>
  <c r="DP80" i="6" s="1"/>
  <c r="DS80" i="6" s="1"/>
  <c r="DN98" i="6"/>
  <c r="DP98" i="6" s="1"/>
  <c r="DS98" i="6" s="1"/>
  <c r="DN14" i="6"/>
  <c r="DP14" i="6" s="1"/>
  <c r="DS14" i="6" s="1"/>
  <c r="DN26" i="6"/>
  <c r="DP26" i="6" s="1"/>
  <c r="DS26" i="6" s="1"/>
  <c r="DN45" i="6"/>
  <c r="DP45" i="6" s="1"/>
  <c r="DS45" i="6" s="1"/>
  <c r="DN74" i="6"/>
  <c r="DP74" i="6" s="1"/>
  <c r="DS74" i="6" s="1"/>
  <c r="DN93" i="6"/>
  <c r="DP93" i="6" s="1"/>
  <c r="DS93" i="6" s="1"/>
  <c r="DN101" i="6"/>
  <c r="DP101" i="6" s="1"/>
  <c r="DS101" i="6" s="1"/>
  <c r="EM27" i="6"/>
  <c r="EO27" i="6" s="1"/>
  <c r="ER27" i="6" s="1"/>
  <c r="EM42" i="6"/>
  <c r="EO42" i="6" s="1"/>
  <c r="ER42" i="6" s="1"/>
  <c r="EM52" i="6"/>
  <c r="EO52" i="6" s="1"/>
  <c r="ER52" i="6" s="1"/>
  <c r="EM78" i="6"/>
  <c r="EO78" i="6" s="1"/>
  <c r="ER78" i="6" s="1"/>
  <c r="EM93" i="6"/>
  <c r="EO93" i="6" s="1"/>
  <c r="ER93" i="6" s="1"/>
  <c r="EM104" i="6"/>
  <c r="EO104" i="6" s="1"/>
  <c r="ER104" i="6" s="1"/>
  <c r="EM30" i="6"/>
  <c r="EO30" i="6" s="1"/>
  <c r="ER30" i="6" s="1"/>
  <c r="EM45" i="6"/>
  <c r="EO45" i="6" s="1"/>
  <c r="ER45" i="6" s="1"/>
  <c r="EM56" i="6"/>
  <c r="EO56" i="6" s="1"/>
  <c r="ER56" i="6" s="1"/>
  <c r="EM66" i="6"/>
  <c r="EO66" i="6" s="1"/>
  <c r="ER66" i="6" s="1"/>
  <c r="EM84" i="6"/>
  <c r="EO84" i="6" s="1"/>
  <c r="ER84" i="6" s="1"/>
  <c r="EM108" i="6"/>
  <c r="EO108" i="6" s="1"/>
  <c r="ER108" i="6" s="1"/>
  <c r="EM22" i="6"/>
  <c r="EO22" i="6" s="1"/>
  <c r="ER22" i="6" s="1"/>
  <c r="EM33" i="6"/>
  <c r="EO33" i="6" s="1"/>
  <c r="ER33" i="6" s="1"/>
  <c r="EM44" i="6"/>
  <c r="EO44" i="6" s="1"/>
  <c r="ER44" i="6" s="1"/>
  <c r="EM70" i="6"/>
  <c r="EO70" i="6" s="1"/>
  <c r="ER70" i="6" s="1"/>
  <c r="EM88" i="6"/>
  <c r="EO88" i="6" s="1"/>
  <c r="ER88" i="6" s="1"/>
  <c r="EM100" i="6"/>
  <c r="EO100" i="6" s="1"/>
  <c r="ER100" i="6" s="1"/>
  <c r="EM23" i="6"/>
  <c r="EO23" i="6" s="1"/>
  <c r="ER23" i="6" s="1"/>
  <c r="EM36" i="6"/>
  <c r="EO36" i="6" s="1"/>
  <c r="ER36" i="6" s="1"/>
  <c r="EM51" i="6"/>
  <c r="EO51" i="6" s="1"/>
  <c r="ER51" i="6" s="1"/>
  <c r="EM58" i="6"/>
  <c r="EO58" i="6" s="1"/>
  <c r="ER58" i="6" s="1"/>
  <c r="EM79" i="6"/>
  <c r="EO79" i="6" s="1"/>
  <c r="ER79" i="6" s="1"/>
  <c r="EM97" i="6"/>
  <c r="EO97" i="6" s="1"/>
  <c r="ER97" i="6" s="1"/>
  <c r="EM18" i="6"/>
  <c r="EO18" i="6" s="1"/>
  <c r="ER18" i="6" s="1"/>
  <c r="EM24" i="6"/>
  <c r="EO24" i="6" s="1"/>
  <c r="ER24" i="6" s="1"/>
  <c r="EM39" i="6"/>
  <c r="EO39" i="6" s="1"/>
  <c r="ER39" i="6" s="1"/>
  <c r="EM61" i="6"/>
  <c r="EO61" i="6" s="1"/>
  <c r="ER61" i="6" s="1"/>
  <c r="EM75" i="6"/>
  <c r="EO75" i="6" s="1"/>
  <c r="ER75" i="6" s="1"/>
  <c r="EM91" i="6"/>
  <c r="EO91" i="6" s="1"/>
  <c r="ER91" i="6" s="1"/>
  <c r="EM110" i="6"/>
  <c r="EO110" i="6" s="1"/>
  <c r="ER110" i="6" s="1"/>
  <c r="EM17" i="6"/>
  <c r="EO17" i="6" s="1"/>
  <c r="ER17" i="6" s="1"/>
  <c r="EM29" i="6"/>
  <c r="EO29" i="6" s="1"/>
  <c r="ER29" i="6" s="1"/>
  <c r="EM40" i="6"/>
  <c r="EO40" i="6" s="1"/>
  <c r="ER40" i="6" s="1"/>
  <c r="EM67" i="6"/>
  <c r="EO67" i="6" s="1"/>
  <c r="ER67" i="6" s="1"/>
  <c r="EM85" i="6"/>
  <c r="EO85" i="6" s="1"/>
  <c r="ER85" i="6" s="1"/>
  <c r="EM99" i="6"/>
  <c r="EO99" i="6" s="1"/>
  <c r="ER99" i="6" s="1"/>
  <c r="EM14" i="6"/>
  <c r="EO14" i="6" s="1"/>
  <c r="ER14" i="6" s="1"/>
  <c r="EM35" i="6"/>
  <c r="EO35" i="6" s="1"/>
  <c r="ER35" i="6" s="1"/>
  <c r="EM50" i="6"/>
  <c r="EO50" i="6" s="1"/>
  <c r="ER50" i="6" s="1"/>
  <c r="EM53" i="6"/>
  <c r="EO53" i="6" s="1"/>
  <c r="ER53" i="6" s="1"/>
  <c r="EM82" i="6"/>
  <c r="EO82" i="6" s="1"/>
  <c r="ER82" i="6" s="1"/>
  <c r="EM86" i="6"/>
  <c r="EO86" i="6" s="1"/>
  <c r="ER86" i="6" s="1"/>
  <c r="EM107" i="6"/>
  <c r="EO107" i="6" s="1"/>
  <c r="ER107" i="6" s="1"/>
  <c r="EM16" i="6"/>
  <c r="EO16" i="6" s="1"/>
  <c r="ER16" i="6" s="1"/>
  <c r="EM21" i="6"/>
  <c r="EO21" i="6" s="1"/>
  <c r="ER21" i="6" s="1"/>
  <c r="EM64" i="6"/>
  <c r="EO64" i="6" s="1"/>
  <c r="ER64" i="6" s="1"/>
  <c r="EM59" i="6"/>
  <c r="EO59" i="6" s="1"/>
  <c r="ER59" i="6" s="1"/>
  <c r="EM92" i="6"/>
  <c r="EO92" i="6" s="1"/>
  <c r="ER92" i="6" s="1"/>
  <c r="EM102" i="6"/>
  <c r="EO102" i="6" s="1"/>
  <c r="ER102" i="6" s="1"/>
  <c r="EM26" i="6"/>
  <c r="EO26" i="6" s="1"/>
  <c r="ER26" i="6" s="1"/>
  <c r="EM13" i="6"/>
  <c r="EO13" i="6" s="1"/>
  <c r="ER13" i="6" s="1"/>
  <c r="EM41" i="6"/>
  <c r="EO41" i="6" s="1"/>
  <c r="ER41" i="6" s="1"/>
  <c r="EM54" i="6"/>
  <c r="EO54" i="6" s="1"/>
  <c r="ER54" i="6" s="1"/>
  <c r="EM62" i="6"/>
  <c r="EO62" i="6" s="1"/>
  <c r="ER62" i="6" s="1"/>
  <c r="EM83" i="6"/>
  <c r="EO83" i="6" s="1"/>
  <c r="ER83" i="6" s="1"/>
  <c r="EM101" i="6"/>
  <c r="EO101" i="6" s="1"/>
  <c r="ER101" i="6" s="1"/>
  <c r="EM31" i="6"/>
  <c r="EO31" i="6" s="1"/>
  <c r="ER31" i="6" s="1"/>
  <c r="EM46" i="6"/>
  <c r="EO46" i="6" s="1"/>
  <c r="ER46" i="6" s="1"/>
  <c r="EM77" i="6"/>
  <c r="EO77" i="6" s="1"/>
  <c r="ER77" i="6" s="1"/>
  <c r="EM80" i="6"/>
  <c r="EO80" i="6" s="1"/>
  <c r="ER80" i="6" s="1"/>
  <c r="EM95" i="6"/>
  <c r="EO95" i="6" s="1"/>
  <c r="ER95" i="6" s="1"/>
  <c r="EM105" i="6"/>
  <c r="EO105" i="6" s="1"/>
  <c r="ER105" i="6" s="1"/>
  <c r="EM19" i="6"/>
  <c r="EO19" i="6" s="1"/>
  <c r="ER19" i="6" s="1"/>
  <c r="EM32" i="6"/>
  <c r="EO32" i="6" s="1"/>
  <c r="ER32" i="6" s="1"/>
  <c r="EM47" i="6"/>
  <c r="EO47" i="6" s="1"/>
  <c r="ER47" i="6" s="1"/>
  <c r="EM69" i="6"/>
  <c r="EO69" i="6" s="1"/>
  <c r="ER69" i="6" s="1"/>
  <c r="EM76" i="6"/>
  <c r="EO76" i="6" s="1"/>
  <c r="ER76" i="6" s="1"/>
  <c r="EM96" i="6"/>
  <c r="EO96" i="6" s="1"/>
  <c r="ER96" i="6" s="1"/>
  <c r="EM112" i="6"/>
  <c r="EO112" i="6" s="1"/>
  <c r="ER112" i="6" s="1"/>
  <c r="EM38" i="6"/>
  <c r="EO38" i="6" s="1"/>
  <c r="ER38" i="6" s="1"/>
  <c r="EM37" i="6"/>
  <c r="EO37" i="6" s="1"/>
  <c r="ER37" i="6" s="1"/>
  <c r="EM48" i="6"/>
  <c r="EO48" i="6" s="1"/>
  <c r="ER48" i="6" s="1"/>
  <c r="EM74" i="6"/>
  <c r="EO74" i="6" s="1"/>
  <c r="ER74" i="6" s="1"/>
  <c r="EM89" i="6"/>
  <c r="EO89" i="6" s="1"/>
  <c r="ER89" i="6" s="1"/>
  <c r="EM103" i="6"/>
  <c r="EO103" i="6" s="1"/>
  <c r="ER103" i="6" s="1"/>
  <c r="EM25" i="6"/>
  <c r="EO25" i="6" s="1"/>
  <c r="ER25" i="6" s="1"/>
  <c r="EM68" i="6"/>
  <c r="EO68" i="6" s="1"/>
  <c r="ER68" i="6" s="1"/>
  <c r="EM63" i="6"/>
  <c r="EO63" i="6" s="1"/>
  <c r="ER63" i="6" s="1"/>
  <c r="EM81" i="6"/>
  <c r="EO81" i="6" s="1"/>
  <c r="ER81" i="6" s="1"/>
  <c r="EM106" i="6"/>
  <c r="EO106" i="6" s="1"/>
  <c r="ER106" i="6" s="1"/>
  <c r="EM15" i="6"/>
  <c r="EO15" i="6" s="1"/>
  <c r="ER15" i="6" s="1"/>
  <c r="EM28" i="6"/>
  <c r="EO28" i="6" s="1"/>
  <c r="ER28" i="6" s="1"/>
  <c r="EM43" i="6"/>
  <c r="EO43" i="6" s="1"/>
  <c r="ER43" i="6" s="1"/>
  <c r="EM65" i="6"/>
  <c r="EO65" i="6" s="1"/>
  <c r="ER65" i="6" s="1"/>
  <c r="EM72" i="6"/>
  <c r="EO72" i="6" s="1"/>
  <c r="ER72" i="6" s="1"/>
  <c r="EM94" i="6"/>
  <c r="EO94" i="6" s="1"/>
  <c r="ER94" i="6" s="1"/>
  <c r="EM111" i="6"/>
  <c r="EO111" i="6" s="1"/>
  <c r="ER111" i="6" s="1"/>
  <c r="EM34" i="6"/>
  <c r="EO34" i="6" s="1"/>
  <c r="ER34" i="6" s="1"/>
  <c r="EM49" i="6"/>
  <c r="EO49" i="6" s="1"/>
  <c r="ER49" i="6" s="1"/>
  <c r="EM60" i="6"/>
  <c r="EO60" i="6" s="1"/>
  <c r="ER60" i="6" s="1"/>
  <c r="EM55" i="6"/>
  <c r="EO55" i="6" s="1"/>
  <c r="ER55" i="6" s="1"/>
  <c r="EM87" i="6"/>
  <c r="EO87" i="6" s="1"/>
  <c r="ER87" i="6" s="1"/>
  <c r="EM98" i="6"/>
  <c r="EO98" i="6" s="1"/>
  <c r="ER98" i="6" s="1"/>
  <c r="EM20" i="6"/>
  <c r="EO20" i="6" s="1"/>
  <c r="ER20" i="6" s="1"/>
  <c r="EM73" i="6"/>
  <c r="EO73" i="6" s="1"/>
  <c r="ER73" i="6" s="1"/>
  <c r="EM57" i="6"/>
  <c r="EO57" i="6" s="1"/>
  <c r="ER57" i="6" s="1"/>
  <c r="EM71" i="6"/>
  <c r="EO71" i="6" s="1"/>
  <c r="ER71" i="6" s="1"/>
  <c r="EM90" i="6"/>
  <c r="EO90" i="6" s="1"/>
  <c r="ER90" i="6" s="1"/>
  <c r="EM109" i="6"/>
  <c r="EO109" i="6" s="1"/>
  <c r="ER109" i="6" s="1"/>
  <c r="FL34" i="6"/>
  <c r="FN34" i="6" s="1"/>
  <c r="FQ34" i="6" s="1"/>
  <c r="FL49" i="6"/>
  <c r="FN49" i="6" s="1"/>
  <c r="FQ49" i="6" s="1"/>
  <c r="FL64" i="6"/>
  <c r="FN64" i="6" s="1"/>
  <c r="FQ64" i="6" s="1"/>
  <c r="FL74" i="6"/>
  <c r="FN74" i="6" s="1"/>
  <c r="FQ74" i="6" s="1"/>
  <c r="FL93" i="6"/>
  <c r="FN93" i="6" s="1"/>
  <c r="FQ93" i="6" s="1"/>
  <c r="FL108" i="6"/>
  <c r="FN108" i="6" s="1"/>
  <c r="FQ108" i="6" s="1"/>
  <c r="FL22" i="6"/>
  <c r="FN22" i="6" s="1"/>
  <c r="FQ22" i="6" s="1"/>
  <c r="FL40" i="6"/>
  <c r="FN40" i="6" s="1"/>
  <c r="FQ40" i="6" s="1"/>
  <c r="FL67" i="6"/>
  <c r="FN67" i="6" s="1"/>
  <c r="FQ67" i="6" s="1"/>
  <c r="FL77" i="6"/>
  <c r="FN77" i="6" s="1"/>
  <c r="FQ77" i="6" s="1"/>
  <c r="FL88" i="6"/>
  <c r="FN88" i="6" s="1"/>
  <c r="FQ88" i="6" s="1"/>
  <c r="FL107" i="6"/>
  <c r="FN107" i="6" s="1"/>
  <c r="FQ107" i="6" s="1"/>
  <c r="FL17" i="6"/>
  <c r="FN17" i="6" s="1"/>
  <c r="FQ17" i="6" s="1"/>
  <c r="FL27" i="6"/>
  <c r="FN27" i="6" s="1"/>
  <c r="FQ27" i="6" s="1"/>
  <c r="FL42" i="6"/>
  <c r="FN42" i="6" s="1"/>
  <c r="FQ42" i="6" s="1"/>
  <c r="FL72" i="6"/>
  <c r="FN72" i="6" s="1"/>
  <c r="FQ72" i="6" s="1"/>
  <c r="FL81" i="6"/>
  <c r="FN81" i="6" s="1"/>
  <c r="FQ81" i="6" s="1"/>
  <c r="FL90" i="6"/>
  <c r="FN90" i="6" s="1"/>
  <c r="FQ90" i="6" s="1"/>
  <c r="FL109" i="6"/>
  <c r="FN109" i="6" s="1"/>
  <c r="FQ109" i="6" s="1"/>
  <c r="FL16" i="6"/>
  <c r="FN16" i="6" s="1"/>
  <c r="FQ16" i="6" s="1"/>
  <c r="FL32" i="6"/>
  <c r="FN32" i="6" s="1"/>
  <c r="FQ32" i="6" s="1"/>
  <c r="FL59" i="6"/>
  <c r="FN59" i="6" s="1"/>
  <c r="FQ59" i="6" s="1"/>
  <c r="FL69" i="6"/>
  <c r="FN69" i="6" s="1"/>
  <c r="FQ69" i="6" s="1"/>
  <c r="FL84" i="6"/>
  <c r="FN84" i="6" s="1"/>
  <c r="FQ84" i="6" s="1"/>
  <c r="FL99" i="6"/>
  <c r="FN99" i="6" s="1"/>
  <c r="FQ99" i="6" s="1"/>
  <c r="FL18" i="6"/>
  <c r="FN18" i="6" s="1"/>
  <c r="FQ18" i="6" s="1"/>
  <c r="FL35" i="6"/>
  <c r="FN35" i="6" s="1"/>
  <c r="FQ35" i="6" s="1"/>
  <c r="FL50" i="6"/>
  <c r="FN50" i="6" s="1"/>
  <c r="FQ50" i="6" s="1"/>
  <c r="FL57" i="6"/>
  <c r="FN57" i="6" s="1"/>
  <c r="FQ57" i="6" s="1"/>
  <c r="FL71" i="6"/>
  <c r="FN71" i="6" s="1"/>
  <c r="FQ71" i="6" s="1"/>
  <c r="FL95" i="6"/>
  <c r="FN95" i="6" s="1"/>
  <c r="FQ95" i="6" s="1"/>
  <c r="FL112" i="6"/>
  <c r="FN112" i="6" s="1"/>
  <c r="FQ112" i="6" s="1"/>
  <c r="FL23" i="6"/>
  <c r="FN23" i="6" s="1"/>
  <c r="FQ23" i="6" s="1"/>
  <c r="FL38" i="6"/>
  <c r="FN38" i="6" s="1"/>
  <c r="FQ38" i="6" s="1"/>
  <c r="FL68" i="6"/>
  <c r="FN68" i="6" s="1"/>
  <c r="FQ68" i="6" s="1"/>
  <c r="FL78" i="6"/>
  <c r="FN78" i="6" s="1"/>
  <c r="FQ78" i="6" s="1"/>
  <c r="FL98" i="6"/>
  <c r="FN98" i="6" s="1"/>
  <c r="FQ98" i="6" s="1"/>
  <c r="FL111" i="6"/>
  <c r="FN111" i="6" s="1"/>
  <c r="FQ111" i="6" s="1"/>
  <c r="FL15" i="6"/>
  <c r="FN15" i="6" s="1"/>
  <c r="FQ15" i="6" s="1"/>
  <c r="FL48" i="6"/>
  <c r="FN48" i="6" s="1"/>
  <c r="FQ48" i="6" s="1"/>
  <c r="FL39" i="6"/>
  <c r="FN39" i="6" s="1"/>
  <c r="FQ39" i="6" s="1"/>
  <c r="FL65" i="6"/>
  <c r="FN65" i="6" s="1"/>
  <c r="FQ65" i="6" s="1"/>
  <c r="FL82" i="6"/>
  <c r="FN82" i="6" s="1"/>
  <c r="FQ82" i="6" s="1"/>
  <c r="FL97" i="6"/>
  <c r="FN97" i="6" s="1"/>
  <c r="FQ97" i="6" s="1"/>
  <c r="FL30" i="6"/>
  <c r="FN30" i="6" s="1"/>
  <c r="FQ30" i="6" s="1"/>
  <c r="FL45" i="6"/>
  <c r="FN45" i="6" s="1"/>
  <c r="FQ45" i="6" s="1"/>
  <c r="FL60" i="6"/>
  <c r="FN60" i="6" s="1"/>
  <c r="FQ60" i="6" s="1"/>
  <c r="FL70" i="6"/>
  <c r="FN70" i="6" s="1"/>
  <c r="FQ70" i="6" s="1"/>
  <c r="FL89" i="6"/>
  <c r="FN89" i="6" s="1"/>
  <c r="FQ89" i="6" s="1"/>
  <c r="FL104" i="6"/>
  <c r="FN104" i="6" s="1"/>
  <c r="FQ104" i="6" s="1"/>
  <c r="FL25" i="6"/>
  <c r="FN25" i="6" s="1"/>
  <c r="FQ25" i="6" s="1"/>
  <c r="FL20" i="6"/>
  <c r="FN20" i="6" s="1"/>
  <c r="FQ20" i="6" s="1"/>
  <c r="FL47" i="6"/>
  <c r="FN47" i="6" s="1"/>
  <c r="FQ47" i="6" s="1"/>
  <c r="FL58" i="6"/>
  <c r="FN58" i="6" s="1"/>
  <c r="FQ58" i="6" s="1"/>
  <c r="FL83" i="6"/>
  <c r="FN83" i="6" s="1"/>
  <c r="FQ83" i="6" s="1"/>
  <c r="FL101" i="6"/>
  <c r="FN101" i="6" s="1"/>
  <c r="FQ101" i="6" s="1"/>
  <c r="FL37" i="6"/>
  <c r="FN37" i="6" s="1"/>
  <c r="FQ37" i="6" s="1"/>
  <c r="FL44" i="6"/>
  <c r="FN44" i="6" s="1"/>
  <c r="FQ44" i="6" s="1"/>
  <c r="FL53" i="6"/>
  <c r="FN53" i="6" s="1"/>
  <c r="FQ53" i="6" s="1"/>
  <c r="FL61" i="6"/>
  <c r="FN61" i="6" s="1"/>
  <c r="FQ61" i="6" s="1"/>
  <c r="FL75" i="6"/>
  <c r="FN75" i="6" s="1"/>
  <c r="FQ75" i="6" s="1"/>
  <c r="FL96" i="6"/>
  <c r="FN96" i="6" s="1"/>
  <c r="FQ96" i="6" s="1"/>
  <c r="FL33" i="6"/>
  <c r="FN33" i="6" s="1"/>
  <c r="FQ33" i="6" s="1"/>
  <c r="FL28" i="6"/>
  <c r="FN28" i="6" s="1"/>
  <c r="FQ28" i="6" s="1"/>
  <c r="FL55" i="6"/>
  <c r="FN55" i="6" s="1"/>
  <c r="FQ55" i="6" s="1"/>
  <c r="FL66" i="6"/>
  <c r="FN66" i="6" s="1"/>
  <c r="FQ66" i="6" s="1"/>
  <c r="FL80" i="6"/>
  <c r="FN80" i="6" s="1"/>
  <c r="FQ80" i="6" s="1"/>
  <c r="FL102" i="6"/>
  <c r="FN102" i="6" s="1"/>
  <c r="FQ102" i="6" s="1"/>
  <c r="FL14" i="6"/>
  <c r="FN14" i="6" s="1"/>
  <c r="FQ14" i="6" s="1"/>
  <c r="FL31" i="6"/>
  <c r="FN31" i="6" s="1"/>
  <c r="FQ31" i="6" s="1"/>
  <c r="FL46" i="6"/>
  <c r="FN46" i="6" s="1"/>
  <c r="FQ46" i="6" s="1"/>
  <c r="FL76" i="6"/>
  <c r="FN76" i="6" s="1"/>
  <c r="FQ76" i="6" s="1"/>
  <c r="FL85" i="6"/>
  <c r="FN85" i="6" s="1"/>
  <c r="FQ85" i="6" s="1"/>
  <c r="FL94" i="6"/>
  <c r="FN94" i="6" s="1"/>
  <c r="FQ94" i="6" s="1"/>
  <c r="FL110" i="6"/>
  <c r="FN110" i="6" s="1"/>
  <c r="FQ110" i="6" s="1"/>
  <c r="FL13" i="6"/>
  <c r="FN13" i="6" s="1"/>
  <c r="FQ13" i="6" s="1"/>
  <c r="FL21" i="6"/>
  <c r="FN21" i="6" s="1"/>
  <c r="FQ21" i="6" s="1"/>
  <c r="FL36" i="6"/>
  <c r="FN36" i="6" s="1"/>
  <c r="FQ36" i="6" s="1"/>
  <c r="FL63" i="6"/>
  <c r="FN63" i="6" s="1"/>
  <c r="FQ63" i="6" s="1"/>
  <c r="FL73" i="6"/>
  <c r="FN73" i="6" s="1"/>
  <c r="FQ73" i="6" s="1"/>
  <c r="FL86" i="6"/>
  <c r="FN86" i="6" s="1"/>
  <c r="FQ86" i="6" s="1"/>
  <c r="FL106" i="6"/>
  <c r="FN106" i="6" s="1"/>
  <c r="FQ106" i="6" s="1"/>
  <c r="FL29" i="6"/>
  <c r="FN29" i="6" s="1"/>
  <c r="FQ29" i="6" s="1"/>
  <c r="FL24" i="6"/>
  <c r="FN24" i="6" s="1"/>
  <c r="FQ24" i="6" s="1"/>
  <c r="FL51" i="6"/>
  <c r="FN51" i="6" s="1"/>
  <c r="FQ51" i="6" s="1"/>
  <c r="FL62" i="6"/>
  <c r="FN62" i="6" s="1"/>
  <c r="FQ62" i="6" s="1"/>
  <c r="FL87" i="6"/>
  <c r="FN87" i="6" s="1"/>
  <c r="FQ87" i="6" s="1"/>
  <c r="FL105" i="6"/>
  <c r="FN105" i="6" s="1"/>
  <c r="FQ105" i="6" s="1"/>
  <c r="FL26" i="6"/>
  <c r="FN26" i="6" s="1"/>
  <c r="FQ26" i="6" s="1"/>
  <c r="FL41" i="6"/>
  <c r="FN41" i="6" s="1"/>
  <c r="FQ41" i="6" s="1"/>
  <c r="FL56" i="6"/>
  <c r="FN56" i="6" s="1"/>
  <c r="FQ56" i="6" s="1"/>
  <c r="FL79" i="6"/>
  <c r="FN79" i="6" s="1"/>
  <c r="FQ79" i="6" s="1"/>
  <c r="FL92" i="6"/>
  <c r="FN92" i="6" s="1"/>
  <c r="FQ92" i="6" s="1"/>
  <c r="FL103" i="6"/>
  <c r="FN103" i="6" s="1"/>
  <c r="FQ103" i="6" s="1"/>
  <c r="FL19" i="6"/>
  <c r="FN19" i="6" s="1"/>
  <c r="FQ19" i="6" s="1"/>
  <c r="FL52" i="6"/>
  <c r="FN52" i="6" s="1"/>
  <c r="FQ52" i="6" s="1"/>
  <c r="FL43" i="6"/>
  <c r="FN43" i="6" s="1"/>
  <c r="FQ43" i="6" s="1"/>
  <c r="FL54" i="6"/>
  <c r="FN54" i="6" s="1"/>
  <c r="FQ54" i="6" s="1"/>
  <c r="FL91" i="6"/>
  <c r="FN91" i="6" s="1"/>
  <c r="FQ91" i="6" s="1"/>
  <c r="FL100" i="6"/>
  <c r="FN100" i="6" s="1"/>
  <c r="FQ100" i="6" s="1"/>
  <c r="GK33" i="6"/>
  <c r="GM33" i="6" s="1"/>
  <c r="GP33" i="6" s="1"/>
  <c r="GK48" i="6"/>
  <c r="GM48" i="6" s="1"/>
  <c r="GP48" i="6" s="1"/>
  <c r="GK67" i="6"/>
  <c r="GM67" i="6" s="1"/>
  <c r="GP67" i="6" s="1"/>
  <c r="GK74" i="6"/>
  <c r="GM74" i="6" s="1"/>
  <c r="GP74" i="6" s="1"/>
  <c r="GK93" i="6"/>
  <c r="GM93" i="6" s="1"/>
  <c r="GP93" i="6" s="1"/>
  <c r="GK111" i="6"/>
  <c r="GM111" i="6" s="1"/>
  <c r="GP111" i="6" s="1"/>
  <c r="GK54" i="6"/>
  <c r="GM54" i="6" s="1"/>
  <c r="GP54" i="6" s="1"/>
  <c r="GK39" i="6"/>
  <c r="GM39" i="6" s="1"/>
  <c r="GP39" i="6" s="1"/>
  <c r="GK55" i="6"/>
  <c r="GM55" i="6" s="1"/>
  <c r="GP55" i="6" s="1"/>
  <c r="GK73" i="6"/>
  <c r="GM73" i="6" s="1"/>
  <c r="GP73" i="6" s="1"/>
  <c r="GK88" i="6"/>
  <c r="GM88" i="6" s="1"/>
  <c r="GP88" i="6" s="1"/>
  <c r="GK103" i="6"/>
  <c r="GM103" i="6" s="1"/>
  <c r="GP103" i="6" s="1"/>
  <c r="GK20" i="6"/>
  <c r="GM20" i="6" s="1"/>
  <c r="GP20" i="6" s="1"/>
  <c r="GK43" i="6"/>
  <c r="GM43" i="6" s="1"/>
  <c r="GP43" i="6" s="1"/>
  <c r="GK75" i="6"/>
  <c r="GM75" i="6" s="1"/>
  <c r="GP75" i="6" s="1"/>
  <c r="GK60" i="6"/>
  <c r="GM60" i="6" s="1"/>
  <c r="GP60" i="6" s="1"/>
  <c r="GK80" i="6"/>
  <c r="GM80" i="6" s="1"/>
  <c r="GP80" i="6" s="1"/>
  <c r="GK98" i="6"/>
  <c r="GM98" i="6" s="1"/>
  <c r="GP98" i="6" s="1"/>
  <c r="GK112" i="6"/>
  <c r="GM112" i="6" s="1"/>
  <c r="GP112" i="6" s="1"/>
  <c r="GK14" i="6"/>
  <c r="GM14" i="6" s="1"/>
  <c r="GP14" i="6" s="1"/>
  <c r="GK30" i="6"/>
  <c r="GM30" i="6" s="1"/>
  <c r="GP30" i="6" s="1"/>
  <c r="GK62" i="6"/>
  <c r="GM62" i="6" s="1"/>
  <c r="GP62" i="6" s="1"/>
  <c r="GK61" i="6"/>
  <c r="GM61" i="6" s="1"/>
  <c r="GP61" i="6" s="1"/>
  <c r="GK79" i="6"/>
  <c r="GM79" i="6" s="1"/>
  <c r="GP79" i="6" s="1"/>
  <c r="GK100" i="6"/>
  <c r="GM100" i="6" s="1"/>
  <c r="GP100" i="6" s="1"/>
  <c r="GK28" i="6"/>
  <c r="GM28" i="6" s="1"/>
  <c r="GP28" i="6" s="1"/>
  <c r="GK51" i="6"/>
  <c r="GM51" i="6" s="1"/>
  <c r="GP51" i="6" s="1"/>
  <c r="GK45" i="6"/>
  <c r="GM45" i="6" s="1"/>
  <c r="GP45" i="6" s="1"/>
  <c r="GK68" i="6"/>
  <c r="GM68" i="6" s="1"/>
  <c r="GP68" i="6" s="1"/>
  <c r="GK85" i="6"/>
  <c r="GM85" i="6" s="1"/>
  <c r="GP85" i="6" s="1"/>
  <c r="GK104" i="6"/>
  <c r="GM104" i="6" s="1"/>
  <c r="GP104" i="6" s="1"/>
  <c r="GK17" i="6"/>
  <c r="GM17" i="6" s="1"/>
  <c r="GP17" i="6" s="1"/>
  <c r="GK37" i="6"/>
  <c r="GM37" i="6" s="1"/>
  <c r="GP37" i="6" s="1"/>
  <c r="GK52" i="6"/>
  <c r="GM52" i="6" s="1"/>
  <c r="GP52" i="6" s="1"/>
  <c r="GK56" i="6"/>
  <c r="GM56" i="6" s="1"/>
  <c r="GP56" i="6" s="1"/>
  <c r="GK78" i="6"/>
  <c r="GM78" i="6" s="1"/>
  <c r="GP78" i="6" s="1"/>
  <c r="GK94" i="6"/>
  <c r="GM94" i="6" s="1"/>
  <c r="GP94" i="6" s="1"/>
  <c r="GK109" i="6"/>
  <c r="GM109" i="6" s="1"/>
  <c r="GP109" i="6" s="1"/>
  <c r="GK36" i="6"/>
  <c r="GM36" i="6" s="1"/>
  <c r="GP36" i="6" s="1"/>
  <c r="GK26" i="6"/>
  <c r="GM26" i="6" s="1"/>
  <c r="GP26" i="6" s="1"/>
  <c r="GK58" i="6"/>
  <c r="GM58" i="6" s="1"/>
  <c r="GP58" i="6" s="1"/>
  <c r="GK57" i="6"/>
  <c r="GM57" i="6" s="1"/>
  <c r="GP57" i="6" s="1"/>
  <c r="GK90" i="6"/>
  <c r="GM90" i="6" s="1"/>
  <c r="GP90" i="6" s="1"/>
  <c r="GK99" i="6"/>
  <c r="GM99" i="6" s="1"/>
  <c r="GP99" i="6" s="1"/>
  <c r="GK19" i="6"/>
  <c r="GM19" i="6" s="1"/>
  <c r="GP19" i="6" s="1"/>
  <c r="GK31" i="6"/>
  <c r="GM31" i="6" s="1"/>
  <c r="GP31" i="6" s="1"/>
  <c r="GK50" i="6"/>
  <c r="GM50" i="6" s="1"/>
  <c r="GP50" i="6" s="1"/>
  <c r="GK76" i="6"/>
  <c r="GM76" i="6" s="1"/>
  <c r="GP76" i="6" s="1"/>
  <c r="GK91" i="6"/>
  <c r="GM91" i="6" s="1"/>
  <c r="GP91" i="6" s="1"/>
  <c r="GK106" i="6"/>
  <c r="GM106" i="6" s="1"/>
  <c r="GP106" i="6" s="1"/>
  <c r="GK18" i="6"/>
  <c r="GM18" i="6" s="1"/>
  <c r="GP18" i="6" s="1"/>
  <c r="GK34" i="6"/>
  <c r="GM34" i="6" s="1"/>
  <c r="GP34" i="6" s="1"/>
  <c r="GK66" i="6"/>
  <c r="GM66" i="6" s="1"/>
  <c r="GP66" i="6" s="1"/>
  <c r="GK65" i="6"/>
  <c r="GM65" i="6" s="1"/>
  <c r="GP65" i="6" s="1"/>
  <c r="GK83" i="6"/>
  <c r="GM83" i="6" s="1"/>
  <c r="GP83" i="6" s="1"/>
  <c r="GK101" i="6"/>
  <c r="GM101" i="6" s="1"/>
  <c r="GP101" i="6" s="1"/>
  <c r="GK32" i="6"/>
  <c r="GM32" i="6" s="1"/>
  <c r="GP32" i="6" s="1"/>
  <c r="GK22" i="6"/>
  <c r="GM22" i="6" s="1"/>
  <c r="GP22" i="6" s="1"/>
  <c r="GK49" i="6"/>
  <c r="GM49" i="6" s="1"/>
  <c r="GP49" i="6" s="1"/>
  <c r="GK53" i="6"/>
  <c r="GM53" i="6" s="1"/>
  <c r="GP53" i="6" s="1"/>
  <c r="GK82" i="6"/>
  <c r="GM82" i="6" s="1"/>
  <c r="GP82" i="6" s="1"/>
  <c r="GK96" i="6"/>
  <c r="GM96" i="6" s="1"/>
  <c r="GP96" i="6" s="1"/>
  <c r="GK15" i="6"/>
  <c r="GM15" i="6" s="1"/>
  <c r="GP15" i="6" s="1"/>
  <c r="GK27" i="6"/>
  <c r="GM27" i="6" s="1"/>
  <c r="GP27" i="6" s="1"/>
  <c r="GK46" i="6"/>
  <c r="GM46" i="6" s="1"/>
  <c r="GP46" i="6" s="1"/>
  <c r="GK72" i="6"/>
  <c r="GM72" i="6" s="1"/>
  <c r="GP72" i="6" s="1"/>
  <c r="GK87" i="6"/>
  <c r="GM87" i="6" s="1"/>
  <c r="GP87" i="6" s="1"/>
  <c r="GK105" i="6"/>
  <c r="GM105" i="6" s="1"/>
  <c r="GP105" i="6" s="1"/>
  <c r="GK29" i="6"/>
  <c r="GM29" i="6" s="1"/>
  <c r="GP29" i="6" s="1"/>
  <c r="GK44" i="6"/>
  <c r="GM44" i="6" s="1"/>
  <c r="GP44" i="6" s="1"/>
  <c r="GK63" i="6"/>
  <c r="GM63" i="6" s="1"/>
  <c r="GP63" i="6" s="1"/>
  <c r="GK70" i="6"/>
  <c r="GM70" i="6" s="1"/>
  <c r="GP70" i="6" s="1"/>
  <c r="GK89" i="6"/>
  <c r="GM89" i="6" s="1"/>
  <c r="GP89" i="6" s="1"/>
  <c r="GK108" i="6"/>
  <c r="GM108" i="6" s="1"/>
  <c r="GP108" i="6" s="1"/>
  <c r="GK13" i="6"/>
  <c r="GM13" i="6" s="1"/>
  <c r="GP13" i="6" s="1"/>
  <c r="GK21" i="6"/>
  <c r="GM21" i="6" s="1"/>
  <c r="GP21" i="6" s="1"/>
  <c r="GK35" i="6"/>
  <c r="GM35" i="6" s="1"/>
  <c r="GP35" i="6" s="1"/>
  <c r="GK71" i="6"/>
  <c r="GM71" i="6" s="1"/>
  <c r="GP71" i="6" s="1"/>
  <c r="GK84" i="6"/>
  <c r="GM84" i="6" s="1"/>
  <c r="GP84" i="6" s="1"/>
  <c r="GK97" i="6"/>
  <c r="GM97" i="6" s="1"/>
  <c r="GP97" i="6" s="1"/>
  <c r="GK110" i="6"/>
  <c r="GM110" i="6" s="1"/>
  <c r="GP110" i="6" s="1"/>
  <c r="GK38" i="6"/>
  <c r="GM38" i="6" s="1"/>
  <c r="GP38" i="6" s="1"/>
  <c r="GK23" i="6"/>
  <c r="GM23" i="6" s="1"/>
  <c r="GP23" i="6" s="1"/>
  <c r="GK42" i="6"/>
  <c r="GM42" i="6" s="1"/>
  <c r="GP42" i="6" s="1"/>
  <c r="GK69" i="6"/>
  <c r="GM69" i="6" s="1"/>
  <c r="GP69" i="6" s="1"/>
  <c r="GK86" i="6"/>
  <c r="GM86" i="6" s="1"/>
  <c r="GP86" i="6" s="1"/>
  <c r="GK102" i="6"/>
  <c r="GM102" i="6" s="1"/>
  <c r="GP102" i="6" s="1"/>
  <c r="GK16" i="6"/>
  <c r="GM16" i="6" s="1"/>
  <c r="GP16" i="6" s="1"/>
  <c r="GK25" i="6"/>
  <c r="GM25" i="6" s="1"/>
  <c r="GP25" i="6" s="1"/>
  <c r="GK40" i="6"/>
  <c r="GM40" i="6" s="1"/>
  <c r="GP40" i="6" s="1"/>
  <c r="GK59" i="6"/>
  <c r="GM59" i="6" s="1"/>
  <c r="GP59" i="6" s="1"/>
  <c r="GK77" i="6"/>
  <c r="GM77" i="6" s="1"/>
  <c r="GP77" i="6" s="1"/>
  <c r="GK92" i="6"/>
  <c r="GM92" i="6" s="1"/>
  <c r="GP92" i="6" s="1"/>
  <c r="GK107" i="6"/>
  <c r="GM107" i="6" s="1"/>
  <c r="GP107" i="6" s="1"/>
  <c r="GK24" i="6"/>
  <c r="GM24" i="6" s="1"/>
  <c r="GP24" i="6" s="1"/>
  <c r="GK47" i="6"/>
  <c r="GM47" i="6" s="1"/>
  <c r="GP47" i="6" s="1"/>
  <c r="GK41" i="6"/>
  <c r="GM41" i="6" s="1"/>
  <c r="GP41" i="6" s="1"/>
  <c r="GK64" i="6"/>
  <c r="GM64" i="6" s="1"/>
  <c r="GP64" i="6" s="1"/>
  <c r="GK81" i="6"/>
  <c r="GM81" i="6" s="1"/>
  <c r="GP81" i="6" s="1"/>
  <c r="GK95" i="6"/>
  <c r="GM95" i="6" s="1"/>
  <c r="GP95" i="6" s="1"/>
  <c r="HJ32" i="6"/>
  <c r="HL32" i="6" s="1"/>
  <c r="HO32" i="6" s="1"/>
  <c r="HJ50" i="6"/>
  <c r="HL50" i="6" s="1"/>
  <c r="HO50" i="6" s="1"/>
  <c r="HJ74" i="6"/>
  <c r="HL74" i="6" s="1"/>
  <c r="HO74" i="6" s="1"/>
  <c r="HJ72" i="6"/>
  <c r="HL72" i="6" s="1"/>
  <c r="HO72" i="6" s="1"/>
  <c r="HJ91" i="6"/>
  <c r="HL91" i="6" s="1"/>
  <c r="HO91" i="6" s="1"/>
  <c r="HJ107" i="6"/>
  <c r="HL107" i="6" s="1"/>
  <c r="HO107" i="6" s="1"/>
  <c r="HJ14" i="6"/>
  <c r="HL14" i="6" s="1"/>
  <c r="HO14" i="6" s="1"/>
  <c r="HJ26" i="6"/>
  <c r="HL26" i="6" s="1"/>
  <c r="HO26" i="6" s="1"/>
  <c r="HJ52" i="6"/>
  <c r="HL52" i="6" s="1"/>
  <c r="HO52" i="6" s="1"/>
  <c r="HJ56" i="6"/>
  <c r="HL56" i="6" s="1"/>
  <c r="HO56" i="6" s="1"/>
  <c r="HJ81" i="6"/>
  <c r="HL81" i="6" s="1"/>
  <c r="HO81" i="6" s="1"/>
  <c r="HJ99" i="6"/>
  <c r="HL99" i="6" s="1"/>
  <c r="HO99" i="6" s="1"/>
  <c r="HJ19" i="6"/>
  <c r="HL19" i="6" s="1"/>
  <c r="HO19" i="6" s="1"/>
  <c r="HJ37" i="6"/>
  <c r="HL37" i="6" s="1"/>
  <c r="HO37" i="6" s="1"/>
  <c r="HJ40" i="6"/>
  <c r="HL40" i="6" s="1"/>
  <c r="HO40" i="6" s="1"/>
  <c r="HJ59" i="6"/>
  <c r="HL59" i="6" s="1"/>
  <c r="HO59" i="6" s="1"/>
  <c r="HJ80" i="6"/>
  <c r="HL80" i="6" s="1"/>
  <c r="HO80" i="6" s="1"/>
  <c r="HJ94" i="6"/>
  <c r="HL94" i="6" s="1"/>
  <c r="HO94" i="6" s="1"/>
  <c r="HJ53" i="6"/>
  <c r="HL53" i="6" s="1"/>
  <c r="HO53" i="6" s="1"/>
  <c r="HJ44" i="6"/>
  <c r="HL44" i="6" s="1"/>
  <c r="HO44" i="6" s="1"/>
  <c r="HJ63" i="6"/>
  <c r="HL63" i="6" s="1"/>
  <c r="HO63" i="6" s="1"/>
  <c r="HJ84" i="6"/>
  <c r="HL84" i="6" s="1"/>
  <c r="HO84" i="6" s="1"/>
  <c r="HJ98" i="6"/>
  <c r="HL98" i="6" s="1"/>
  <c r="HO98" i="6" s="1"/>
  <c r="HJ38" i="6"/>
  <c r="HL38" i="6" s="1"/>
  <c r="HO38" i="6" s="1"/>
  <c r="HJ82" i="6"/>
  <c r="HL82" i="6" s="1"/>
  <c r="HO82" i="6" s="1"/>
  <c r="HJ33" i="6"/>
  <c r="HL33" i="6" s="1"/>
  <c r="HO33" i="6" s="1"/>
  <c r="HJ55" i="6"/>
  <c r="HL55" i="6" s="1"/>
  <c r="HO55" i="6" s="1"/>
  <c r="HJ112" i="6"/>
  <c r="HL112" i="6" s="1"/>
  <c r="HO112" i="6" s="1"/>
  <c r="HJ21" i="6"/>
  <c r="HL21" i="6" s="1"/>
  <c r="HO21" i="6" s="1"/>
  <c r="HJ109" i="6"/>
  <c r="HL109" i="6" s="1"/>
  <c r="HO109" i="6" s="1"/>
  <c r="HJ51" i="6"/>
  <c r="HL51" i="6" s="1"/>
  <c r="HO51" i="6" s="1"/>
  <c r="HJ96" i="6"/>
  <c r="HL96" i="6" s="1"/>
  <c r="HO96" i="6" s="1"/>
  <c r="HJ20" i="6"/>
  <c r="HL20" i="6" s="1"/>
  <c r="HO20" i="6" s="1"/>
  <c r="HJ29" i="6"/>
  <c r="HL29" i="6" s="1"/>
  <c r="HO29" i="6" s="1"/>
  <c r="HJ70" i="6"/>
  <c r="HL70" i="6" s="1"/>
  <c r="HO70" i="6" s="1"/>
  <c r="HJ66" i="6"/>
  <c r="HL66" i="6" s="1"/>
  <c r="HO66" i="6" s="1"/>
  <c r="HJ77" i="6"/>
  <c r="HL77" i="6" s="1"/>
  <c r="HO77" i="6" s="1"/>
  <c r="HJ97" i="6"/>
  <c r="HL97" i="6" s="1"/>
  <c r="HO97" i="6" s="1"/>
  <c r="HJ111" i="6"/>
  <c r="HL111" i="6" s="1"/>
  <c r="HO111" i="6" s="1"/>
  <c r="HJ35" i="6"/>
  <c r="HL35" i="6" s="1"/>
  <c r="HO35" i="6" s="1"/>
  <c r="HJ39" i="6"/>
  <c r="HL39" i="6" s="1"/>
  <c r="HO39" i="6" s="1"/>
  <c r="HJ41" i="6"/>
  <c r="HL41" i="6" s="1"/>
  <c r="HO41" i="6" s="1"/>
  <c r="HJ71" i="6"/>
  <c r="HL71" i="6" s="1"/>
  <c r="HO71" i="6" s="1"/>
  <c r="HJ86" i="6"/>
  <c r="HL86" i="6" s="1"/>
  <c r="HO86" i="6" s="1"/>
  <c r="HJ104" i="6"/>
  <c r="HL104" i="6" s="1"/>
  <c r="HO104" i="6" s="1"/>
  <c r="HJ18" i="6"/>
  <c r="HL18" i="6" s="1"/>
  <c r="HO18" i="6" s="1"/>
  <c r="HJ30" i="6"/>
  <c r="HL30" i="6" s="1"/>
  <c r="HO30" i="6" s="1"/>
  <c r="HJ57" i="6"/>
  <c r="HL57" i="6" s="1"/>
  <c r="HO57" i="6" s="1"/>
  <c r="HJ60" i="6"/>
  <c r="HL60" i="6" s="1"/>
  <c r="HO60" i="6" s="1"/>
  <c r="HJ85" i="6"/>
  <c r="HL85" i="6" s="1"/>
  <c r="HO85" i="6" s="1"/>
  <c r="HJ100" i="6"/>
  <c r="HL100" i="6" s="1"/>
  <c r="HO100" i="6" s="1"/>
  <c r="HJ27" i="6"/>
  <c r="HL27" i="6" s="1"/>
  <c r="HO27" i="6" s="1"/>
  <c r="HJ34" i="6"/>
  <c r="HL34" i="6" s="1"/>
  <c r="HO34" i="6" s="1"/>
  <c r="HJ61" i="6"/>
  <c r="HL61" i="6" s="1"/>
  <c r="HO61" i="6" s="1"/>
  <c r="HJ64" i="6"/>
  <c r="HL64" i="6" s="1"/>
  <c r="HO64" i="6" s="1"/>
  <c r="HJ89" i="6"/>
  <c r="HL89" i="6" s="1"/>
  <c r="HO89" i="6" s="1"/>
  <c r="HJ103" i="6"/>
  <c r="HL103" i="6" s="1"/>
  <c r="HO103" i="6" s="1"/>
  <c r="HJ31" i="6"/>
  <c r="HL31" i="6" s="1"/>
  <c r="HO31" i="6" s="1"/>
  <c r="HJ68" i="6"/>
  <c r="HL68" i="6" s="1"/>
  <c r="HO68" i="6" s="1"/>
  <c r="HJ101" i="6"/>
  <c r="HL101" i="6" s="1"/>
  <c r="HO101" i="6" s="1"/>
  <c r="HJ78" i="6"/>
  <c r="HL78" i="6" s="1"/>
  <c r="HO78" i="6" s="1"/>
  <c r="HJ102" i="6"/>
  <c r="HL102" i="6" s="1"/>
  <c r="HO102" i="6" s="1"/>
  <c r="HJ47" i="6"/>
  <c r="HL47" i="6" s="1"/>
  <c r="HO47" i="6" s="1"/>
  <c r="HJ92" i="6"/>
  <c r="HL92" i="6" s="1"/>
  <c r="HO92" i="6" s="1"/>
  <c r="HJ16" i="6"/>
  <c r="HL16" i="6" s="1"/>
  <c r="HO16" i="6" s="1"/>
  <c r="HJ25" i="6"/>
  <c r="HL25" i="6" s="1"/>
  <c r="HO25" i="6" s="1"/>
  <c r="HJ62" i="6"/>
  <c r="HL62" i="6" s="1"/>
  <c r="HO62" i="6" s="1"/>
  <c r="HJ110" i="6"/>
  <c r="HL110" i="6" s="1"/>
  <c r="HO110" i="6" s="1"/>
  <c r="HJ17" i="6"/>
  <c r="HL17" i="6" s="1"/>
  <c r="HO17" i="6" s="1"/>
  <c r="HJ22" i="6"/>
  <c r="HL22" i="6" s="1"/>
  <c r="HO22" i="6" s="1"/>
  <c r="HJ48" i="6"/>
  <c r="HL48" i="6" s="1"/>
  <c r="HO48" i="6" s="1"/>
  <c r="HJ67" i="6"/>
  <c r="HL67" i="6" s="1"/>
  <c r="HO67" i="6" s="1"/>
  <c r="HJ93" i="6"/>
  <c r="HL93" i="6" s="1"/>
  <c r="HO93" i="6" s="1"/>
  <c r="HJ95" i="6"/>
  <c r="HL95" i="6" s="1"/>
  <c r="HO95" i="6" s="1"/>
  <c r="HJ15" i="6"/>
  <c r="HL15" i="6" s="1"/>
  <c r="HO15" i="6" s="1"/>
  <c r="HJ36" i="6"/>
  <c r="HL36" i="6" s="1"/>
  <c r="HO36" i="6" s="1"/>
  <c r="HJ43" i="6"/>
  <c r="HL43" i="6" s="1"/>
  <c r="HO43" i="6" s="1"/>
  <c r="HJ54" i="6"/>
  <c r="HL54" i="6" s="1"/>
  <c r="HO54" i="6" s="1"/>
  <c r="HJ76" i="6"/>
  <c r="HL76" i="6" s="1"/>
  <c r="HO76" i="6" s="1"/>
  <c r="HJ88" i="6"/>
  <c r="HL88" i="6" s="1"/>
  <c r="HO88" i="6" s="1"/>
  <c r="HJ108" i="6"/>
  <c r="HL108" i="6" s="1"/>
  <c r="HO108" i="6" s="1"/>
  <c r="HJ24" i="6"/>
  <c r="HL24" i="6" s="1"/>
  <c r="HO24" i="6" s="1"/>
  <c r="HJ42" i="6"/>
  <c r="HL42" i="6" s="1"/>
  <c r="HO42" i="6" s="1"/>
  <c r="HJ45" i="6"/>
  <c r="HL45" i="6" s="1"/>
  <c r="HO45" i="6" s="1"/>
  <c r="HJ75" i="6"/>
  <c r="HL75" i="6" s="1"/>
  <c r="HO75" i="6" s="1"/>
  <c r="HJ90" i="6"/>
  <c r="HL90" i="6" s="1"/>
  <c r="HO90" i="6" s="1"/>
  <c r="HJ105" i="6"/>
  <c r="HL105" i="6" s="1"/>
  <c r="HO105" i="6" s="1"/>
  <c r="HJ13" i="6"/>
  <c r="HL13" i="6" s="1"/>
  <c r="HO13" i="6" s="1"/>
  <c r="HJ28" i="6"/>
  <c r="HL28" i="6" s="1"/>
  <c r="HO28" i="6" s="1"/>
  <c r="HJ46" i="6"/>
  <c r="HL46" i="6" s="1"/>
  <c r="HO46" i="6" s="1"/>
  <c r="HJ49" i="6"/>
  <c r="HL49" i="6" s="1"/>
  <c r="HO49" i="6" s="1"/>
  <c r="HJ83" i="6"/>
  <c r="HL83" i="6" s="1"/>
  <c r="HO83" i="6" s="1"/>
  <c r="HJ87" i="6"/>
  <c r="HL87" i="6" s="1"/>
  <c r="HO87" i="6" s="1"/>
  <c r="HJ106" i="6"/>
  <c r="HL106" i="6" s="1"/>
  <c r="HO106" i="6" s="1"/>
  <c r="HJ65" i="6"/>
  <c r="HL65" i="6" s="1"/>
  <c r="HO65" i="6" s="1"/>
  <c r="HJ23" i="6"/>
  <c r="HL23" i="6" s="1"/>
  <c r="HO23" i="6" s="1"/>
  <c r="HJ79" i="6"/>
  <c r="HL79" i="6" s="1"/>
  <c r="HO79" i="6" s="1"/>
  <c r="HJ58" i="6"/>
  <c r="HL58" i="6" s="1"/>
  <c r="HO58" i="6" s="1"/>
  <c r="HJ69" i="6"/>
  <c r="HL69" i="6" s="1"/>
  <c r="HO69" i="6" s="1"/>
  <c r="HJ73" i="6"/>
  <c r="HL73" i="6" s="1"/>
  <c r="HO73" i="6" s="1"/>
  <c r="II18" i="6"/>
  <c r="IK18" i="6" s="1"/>
  <c r="IN18" i="6" s="1"/>
  <c r="II62" i="6"/>
  <c r="IK62" i="6" s="1"/>
  <c r="IN62" i="6" s="1"/>
  <c r="II31" i="6"/>
  <c r="IK31" i="6" s="1"/>
  <c r="IN31" i="6" s="1"/>
  <c r="II42" i="6"/>
  <c r="IK42" i="6" s="1"/>
  <c r="IN42" i="6" s="1"/>
  <c r="II57" i="6"/>
  <c r="IK57" i="6" s="1"/>
  <c r="IN57" i="6" s="1"/>
  <c r="II71" i="6"/>
  <c r="IK71" i="6" s="1"/>
  <c r="IN71" i="6" s="1"/>
  <c r="II90" i="6"/>
  <c r="IK90" i="6" s="1"/>
  <c r="IN90" i="6" s="1"/>
  <c r="II104" i="6"/>
  <c r="IK104" i="6" s="1"/>
  <c r="IN104" i="6" s="1"/>
  <c r="II39" i="6"/>
  <c r="IK39" i="6" s="1"/>
  <c r="IN39" i="6" s="1"/>
  <c r="II86" i="6"/>
  <c r="IK86" i="6" s="1"/>
  <c r="IN86" i="6" s="1"/>
  <c r="II35" i="6"/>
  <c r="IK35" i="6" s="1"/>
  <c r="IN35" i="6" s="1"/>
  <c r="II46" i="6"/>
  <c r="IK46" i="6" s="1"/>
  <c r="IN46" i="6" s="1"/>
  <c r="II61" i="6"/>
  <c r="IK61" i="6" s="1"/>
  <c r="IN61" i="6" s="1"/>
  <c r="II75" i="6"/>
  <c r="IK75" i="6" s="1"/>
  <c r="IN75" i="6" s="1"/>
  <c r="II95" i="6"/>
  <c r="IK95" i="6" s="1"/>
  <c r="IN95" i="6" s="1"/>
  <c r="II105" i="6"/>
  <c r="IK105" i="6" s="1"/>
  <c r="IN105" i="6" s="1"/>
  <c r="II52" i="6"/>
  <c r="IK52" i="6" s="1"/>
  <c r="IN52" i="6" s="1"/>
  <c r="II93" i="6"/>
  <c r="IK93" i="6" s="1"/>
  <c r="IN93" i="6" s="1"/>
  <c r="II34" i="6"/>
  <c r="IK34" i="6" s="1"/>
  <c r="IN34" i="6" s="1"/>
  <c r="II45" i="6"/>
  <c r="IK45" i="6" s="1"/>
  <c r="IN45" i="6" s="1"/>
  <c r="II64" i="6"/>
  <c r="IK64" i="6" s="1"/>
  <c r="IN64" i="6" s="1"/>
  <c r="II74" i="6"/>
  <c r="IK74" i="6" s="1"/>
  <c r="IN74" i="6" s="1"/>
  <c r="II89" i="6"/>
  <c r="IK89" i="6" s="1"/>
  <c r="IN89" i="6" s="1"/>
  <c r="II103" i="6"/>
  <c r="IK103" i="6" s="1"/>
  <c r="IN103" i="6" s="1"/>
  <c r="II80" i="6"/>
  <c r="IK80" i="6" s="1"/>
  <c r="IN80" i="6" s="1"/>
  <c r="II27" i="6"/>
  <c r="IK27" i="6" s="1"/>
  <c r="IN27" i="6" s="1"/>
  <c r="II92" i="6"/>
  <c r="IK92" i="6" s="1"/>
  <c r="IN92" i="6" s="1"/>
  <c r="II24" i="6"/>
  <c r="IK24" i="6" s="1"/>
  <c r="IN24" i="6" s="1"/>
  <c r="II43" i="6"/>
  <c r="IK43" i="6" s="1"/>
  <c r="IN43" i="6" s="1"/>
  <c r="II73" i="6"/>
  <c r="IK73" i="6" s="1"/>
  <c r="IN73" i="6" s="1"/>
  <c r="II68" i="6"/>
  <c r="IK68" i="6" s="1"/>
  <c r="IN68" i="6" s="1"/>
  <c r="II94" i="6"/>
  <c r="IK94" i="6" s="1"/>
  <c r="IN94" i="6" s="1"/>
  <c r="II110" i="6"/>
  <c r="IK110" i="6" s="1"/>
  <c r="IN110" i="6" s="1"/>
  <c r="II53" i="6"/>
  <c r="IK53" i="6" s="1"/>
  <c r="IN53" i="6" s="1"/>
  <c r="II99" i="6"/>
  <c r="IK99" i="6" s="1"/>
  <c r="IN99" i="6" s="1"/>
  <c r="II28" i="6"/>
  <c r="IK28" i="6" s="1"/>
  <c r="IN28" i="6" s="1"/>
  <c r="II47" i="6"/>
  <c r="IK47" i="6" s="1"/>
  <c r="IN47" i="6" s="1"/>
  <c r="II77" i="6"/>
  <c r="IK77" i="6" s="1"/>
  <c r="IN77" i="6" s="1"/>
  <c r="II72" i="6"/>
  <c r="IK72" i="6" s="1"/>
  <c r="IN72" i="6" s="1"/>
  <c r="II96" i="6"/>
  <c r="IK96" i="6" s="1"/>
  <c r="IN96" i="6" s="1"/>
  <c r="II111" i="6"/>
  <c r="IK111" i="6" s="1"/>
  <c r="IN111" i="6" s="1"/>
  <c r="II16" i="6"/>
  <c r="IK16" i="6" s="1"/>
  <c r="IN16" i="6" s="1"/>
  <c r="II69" i="6"/>
  <c r="IK69" i="6" s="1"/>
  <c r="IN69" i="6" s="1"/>
  <c r="II108" i="6"/>
  <c r="IK108" i="6" s="1"/>
  <c r="IN108" i="6" s="1"/>
  <c r="II14" i="6"/>
  <c r="IK14" i="6" s="1"/>
  <c r="IN14" i="6" s="1"/>
  <c r="II38" i="6"/>
  <c r="IK38" i="6" s="1"/>
  <c r="IN38" i="6" s="1"/>
  <c r="II50" i="6"/>
  <c r="IK50" i="6" s="1"/>
  <c r="IN50" i="6" s="1"/>
  <c r="II65" i="6"/>
  <c r="IK65" i="6" s="1"/>
  <c r="IN65" i="6" s="1"/>
  <c r="II82" i="6"/>
  <c r="IK82" i="6" s="1"/>
  <c r="IN82" i="6" s="1"/>
  <c r="II87" i="6"/>
  <c r="IK87" i="6" s="1"/>
  <c r="IN87" i="6" s="1"/>
  <c r="II107" i="6"/>
  <c r="IK107" i="6" s="1"/>
  <c r="IN107" i="6" s="1"/>
  <c r="II33" i="6"/>
  <c r="IK33" i="6" s="1"/>
  <c r="IN33" i="6" s="1"/>
  <c r="II91" i="6"/>
  <c r="IK91" i="6" s="1"/>
  <c r="IN91" i="6" s="1"/>
  <c r="II15" i="6"/>
  <c r="IK15" i="6" s="1"/>
  <c r="IN15" i="6" s="1"/>
  <c r="II21" i="6"/>
  <c r="IK21" i="6" s="1"/>
  <c r="IN21" i="6" s="1"/>
  <c r="II40" i="6"/>
  <c r="IK40" i="6" s="1"/>
  <c r="IN40" i="6" s="1"/>
  <c r="II66" i="6"/>
  <c r="IK66" i="6" s="1"/>
  <c r="IN66" i="6" s="1"/>
  <c r="II83" i="6"/>
  <c r="IK83" i="6" s="1"/>
  <c r="IN83" i="6" s="1"/>
  <c r="II97" i="6"/>
  <c r="IK97" i="6" s="1"/>
  <c r="IN97" i="6" s="1"/>
  <c r="II22" i="6"/>
  <c r="IK22" i="6" s="1"/>
  <c r="IN22" i="6" s="1"/>
  <c r="II63" i="6"/>
  <c r="IK63" i="6" s="1"/>
  <c r="IN63" i="6" s="1"/>
  <c r="II19" i="6"/>
  <c r="IK19" i="6" s="1"/>
  <c r="IN19" i="6" s="1"/>
  <c r="II25" i="6"/>
  <c r="IK25" i="6" s="1"/>
  <c r="IN25" i="6" s="1"/>
  <c r="II44" i="6"/>
  <c r="IK44" i="6" s="1"/>
  <c r="IN44" i="6" s="1"/>
  <c r="II55" i="6"/>
  <c r="IK55" i="6" s="1"/>
  <c r="IN55" i="6" s="1"/>
  <c r="II88" i="6"/>
  <c r="IK88" i="6" s="1"/>
  <c r="IN88" i="6" s="1"/>
  <c r="II98" i="6"/>
  <c r="IK98" i="6" s="1"/>
  <c r="IN98" i="6" s="1"/>
  <c r="II20" i="6"/>
  <c r="IK20" i="6" s="1"/>
  <c r="IN20" i="6" s="1"/>
  <c r="II78" i="6"/>
  <c r="IK78" i="6" s="1"/>
  <c r="IN78" i="6" s="1"/>
  <c r="II23" i="6"/>
  <c r="IK23" i="6" s="1"/>
  <c r="IN23" i="6" s="1"/>
  <c r="II32" i="6"/>
  <c r="IK32" i="6" s="1"/>
  <c r="IN32" i="6" s="1"/>
  <c r="II51" i="6"/>
  <c r="IK51" i="6" s="1"/>
  <c r="IN51" i="6" s="1"/>
  <c r="II58" i="6"/>
  <c r="IK58" i="6" s="1"/>
  <c r="IN58" i="6" s="1"/>
  <c r="II76" i="6"/>
  <c r="IK76" i="6" s="1"/>
  <c r="IN76" i="6" s="1"/>
  <c r="II102" i="6"/>
  <c r="IK102" i="6" s="1"/>
  <c r="IN102" i="6" s="1"/>
  <c r="II112" i="6"/>
  <c r="IK112" i="6" s="1"/>
  <c r="IN112" i="6" s="1"/>
  <c r="II13" i="6"/>
  <c r="IK13" i="6" s="1"/>
  <c r="IN13" i="6" s="1"/>
  <c r="II54" i="6"/>
  <c r="IK54" i="6" s="1"/>
  <c r="IN54" i="6" s="1"/>
  <c r="II109" i="6"/>
  <c r="IK109" i="6" s="1"/>
  <c r="IN109" i="6" s="1"/>
  <c r="II26" i="6"/>
  <c r="IK26" i="6" s="1"/>
  <c r="IN26" i="6" s="1"/>
  <c r="II37" i="6"/>
  <c r="IK37" i="6" s="1"/>
  <c r="IN37" i="6" s="1"/>
  <c r="II56" i="6"/>
  <c r="IK56" i="6" s="1"/>
  <c r="IN56" i="6" s="1"/>
  <c r="II67" i="6"/>
  <c r="IK67" i="6" s="1"/>
  <c r="IN67" i="6" s="1"/>
  <c r="II81" i="6"/>
  <c r="IK81" i="6" s="1"/>
  <c r="IN81" i="6" s="1"/>
  <c r="II106" i="6"/>
  <c r="IK106" i="6" s="1"/>
  <c r="IN106" i="6" s="1"/>
  <c r="II36" i="6"/>
  <c r="IK36" i="6" s="1"/>
  <c r="IN36" i="6" s="1"/>
  <c r="II79" i="6"/>
  <c r="IK79" i="6" s="1"/>
  <c r="IN79" i="6" s="1"/>
  <c r="II30" i="6"/>
  <c r="IK30" i="6" s="1"/>
  <c r="IN30" i="6" s="1"/>
  <c r="II41" i="6"/>
  <c r="IK41" i="6" s="1"/>
  <c r="IN41" i="6" s="1"/>
  <c r="II60" i="6"/>
  <c r="IK60" i="6" s="1"/>
  <c r="IN60" i="6" s="1"/>
  <c r="II70" i="6"/>
  <c r="IK70" i="6" s="1"/>
  <c r="IN70" i="6" s="1"/>
  <c r="II85" i="6"/>
  <c r="IK85" i="6" s="1"/>
  <c r="IN85" i="6" s="1"/>
  <c r="II100" i="6"/>
  <c r="IK100" i="6" s="1"/>
  <c r="IN100" i="6" s="1"/>
  <c r="II49" i="6"/>
  <c r="IK49" i="6" s="1"/>
  <c r="IN49" i="6" s="1"/>
  <c r="II84" i="6"/>
  <c r="IK84" i="6" s="1"/>
  <c r="IN84" i="6" s="1"/>
  <c r="II17" i="6"/>
  <c r="IK17" i="6" s="1"/>
  <c r="IN17" i="6" s="1"/>
  <c r="II29" i="6"/>
  <c r="IK29" i="6" s="1"/>
  <c r="IN29" i="6" s="1"/>
  <c r="II48" i="6"/>
  <c r="IK48" i="6" s="1"/>
  <c r="IN48" i="6" s="1"/>
  <c r="II59" i="6"/>
  <c r="IK59" i="6" s="1"/>
  <c r="IN59" i="6" s="1"/>
  <c r="II101" i="6"/>
  <c r="IK101" i="6" s="1"/>
  <c r="IN101" i="6" s="1"/>
  <c r="JH13" i="6"/>
  <c r="JJ13" i="6" s="1"/>
  <c r="JM13" i="6" s="1"/>
  <c r="JH21" i="6"/>
  <c r="JJ21" i="6" s="1"/>
  <c r="JM21" i="6" s="1"/>
  <c r="JH36" i="6"/>
  <c r="JJ36" i="6" s="1"/>
  <c r="JM36" i="6" s="1"/>
  <c r="JH39" i="6"/>
  <c r="JJ39" i="6" s="1"/>
  <c r="JM39" i="6" s="1"/>
  <c r="JH58" i="6"/>
  <c r="JJ58" i="6" s="1"/>
  <c r="JM58" i="6" s="1"/>
  <c r="JH80" i="6"/>
  <c r="JJ80" i="6" s="1"/>
  <c r="JM80" i="6" s="1"/>
  <c r="JH105" i="6"/>
  <c r="JJ105" i="6" s="1"/>
  <c r="JM105" i="6" s="1"/>
  <c r="JH14" i="6"/>
  <c r="JJ14" i="6" s="1"/>
  <c r="JM14" i="6" s="1"/>
  <c r="JH27" i="6"/>
  <c r="JJ27" i="6" s="1"/>
  <c r="JM27" i="6" s="1"/>
  <c r="JH45" i="6"/>
  <c r="JJ45" i="6" s="1"/>
  <c r="JM45" i="6" s="1"/>
  <c r="JH57" i="6"/>
  <c r="JJ57" i="6" s="1"/>
  <c r="JM57" i="6" s="1"/>
  <c r="JH78" i="6"/>
  <c r="JJ78" i="6" s="1"/>
  <c r="JM78" i="6" s="1"/>
  <c r="JH94" i="6"/>
  <c r="JJ94" i="6" s="1"/>
  <c r="JM94" i="6" s="1"/>
  <c r="JH110" i="6"/>
  <c r="JJ110" i="6" s="1"/>
  <c r="JM110" i="6" s="1"/>
  <c r="JH30" i="6"/>
  <c r="JJ30" i="6" s="1"/>
  <c r="JM30" i="6" s="1"/>
  <c r="JH63" i="6"/>
  <c r="JJ63" i="6" s="1"/>
  <c r="JM63" i="6" s="1"/>
  <c r="JH64" i="6"/>
  <c r="JJ64" i="6" s="1"/>
  <c r="JM64" i="6" s="1"/>
  <c r="JH79" i="6"/>
  <c r="JJ79" i="6" s="1"/>
  <c r="JM79" i="6" s="1"/>
  <c r="JH100" i="6"/>
  <c r="JJ100" i="6" s="1"/>
  <c r="JM100" i="6" s="1"/>
  <c r="JH108" i="6"/>
  <c r="JJ108" i="6" s="1"/>
  <c r="JM108" i="6" s="1"/>
  <c r="JH37" i="6"/>
  <c r="JJ37" i="6" s="1"/>
  <c r="JM37" i="6" s="1"/>
  <c r="JH35" i="6"/>
  <c r="JJ35" i="6" s="1"/>
  <c r="JM35" i="6" s="1"/>
  <c r="JH38" i="6"/>
  <c r="JJ38" i="6" s="1"/>
  <c r="JM38" i="6" s="1"/>
  <c r="JH65" i="6"/>
  <c r="JJ65" i="6" s="1"/>
  <c r="JM65" i="6" s="1"/>
  <c r="JH75" i="6"/>
  <c r="JJ75" i="6" s="1"/>
  <c r="JM75" i="6" s="1"/>
  <c r="JH95" i="6"/>
  <c r="JJ95" i="6" s="1"/>
  <c r="JM95" i="6" s="1"/>
  <c r="JH33" i="6"/>
  <c r="JJ33" i="6" s="1"/>
  <c r="JM33" i="6" s="1"/>
  <c r="JH55" i="6"/>
  <c r="JJ55" i="6" s="1"/>
  <c r="JM55" i="6" s="1"/>
  <c r="JH56" i="6"/>
  <c r="JJ56" i="6" s="1"/>
  <c r="JM56" i="6" s="1"/>
  <c r="JH73" i="6"/>
  <c r="JJ73" i="6" s="1"/>
  <c r="JM73" i="6" s="1"/>
  <c r="JH92" i="6"/>
  <c r="JJ92" i="6" s="1"/>
  <c r="JM92" i="6" s="1"/>
  <c r="JH107" i="6"/>
  <c r="JJ107" i="6" s="1"/>
  <c r="JM107" i="6" s="1"/>
  <c r="JH19" i="6"/>
  <c r="JJ19" i="6" s="1"/>
  <c r="JM19" i="6" s="1"/>
  <c r="JH24" i="6"/>
  <c r="JJ24" i="6" s="1"/>
  <c r="JM24" i="6" s="1"/>
  <c r="JH46" i="6"/>
  <c r="JJ46" i="6" s="1"/>
  <c r="JM46" i="6" s="1"/>
  <c r="JH76" i="6"/>
  <c r="JJ76" i="6" s="1"/>
  <c r="JM76" i="6" s="1"/>
  <c r="JH85" i="6"/>
  <c r="JJ85" i="6" s="1"/>
  <c r="JM85" i="6" s="1"/>
  <c r="JH97" i="6"/>
  <c r="JJ97" i="6" s="1"/>
  <c r="JM97" i="6" s="1"/>
  <c r="JH18" i="6"/>
  <c r="JJ18" i="6" s="1"/>
  <c r="JM18" i="6" s="1"/>
  <c r="JH31" i="6"/>
  <c r="JJ31" i="6" s="1"/>
  <c r="JM31" i="6" s="1"/>
  <c r="JH49" i="6"/>
  <c r="JJ49" i="6" s="1"/>
  <c r="JM49" i="6" s="1"/>
  <c r="JH61" i="6"/>
  <c r="JJ61" i="6" s="1"/>
  <c r="JM61" i="6" s="1"/>
  <c r="JH71" i="6"/>
  <c r="JJ71" i="6" s="1"/>
  <c r="JM71" i="6" s="1"/>
  <c r="JH98" i="6"/>
  <c r="JJ98" i="6" s="1"/>
  <c r="JM98" i="6" s="1"/>
  <c r="JH111" i="6"/>
  <c r="JJ111" i="6" s="1"/>
  <c r="JM111" i="6" s="1"/>
  <c r="JH16" i="6"/>
  <c r="JJ16" i="6" s="1"/>
  <c r="JM16" i="6" s="1"/>
  <c r="JH32" i="6"/>
  <c r="JJ32" i="6" s="1"/>
  <c r="JM32" i="6" s="1"/>
  <c r="JH53" i="6"/>
  <c r="JJ53" i="6" s="1"/>
  <c r="JM53" i="6" s="1"/>
  <c r="JH54" i="6"/>
  <c r="JJ54" i="6" s="1"/>
  <c r="JM54" i="6" s="1"/>
  <c r="JH83" i="6"/>
  <c r="JJ83" i="6" s="1"/>
  <c r="JM83" i="6" s="1"/>
  <c r="JH102" i="6"/>
  <c r="JJ102" i="6" s="1"/>
  <c r="JM102" i="6" s="1"/>
  <c r="JH15" i="6"/>
  <c r="JJ15" i="6" s="1"/>
  <c r="JM15" i="6" s="1"/>
  <c r="JH42" i="6"/>
  <c r="JJ42" i="6" s="1"/>
  <c r="JM42" i="6" s="1"/>
  <c r="JH81" i="6"/>
  <c r="JJ81" i="6" s="1"/>
  <c r="JM81" i="6" s="1"/>
  <c r="JH59" i="6"/>
  <c r="JJ59" i="6" s="1"/>
  <c r="JM59" i="6" s="1"/>
  <c r="JH77" i="6"/>
  <c r="JJ77" i="6" s="1"/>
  <c r="JM77" i="6" s="1"/>
  <c r="JH104" i="6"/>
  <c r="JJ104" i="6" s="1"/>
  <c r="JM104" i="6" s="1"/>
  <c r="JH48" i="6"/>
  <c r="JJ48" i="6" s="1"/>
  <c r="JM48" i="6" s="1"/>
  <c r="JH66" i="6"/>
  <c r="JJ66" i="6" s="1"/>
  <c r="JM66" i="6" s="1"/>
  <c r="JH99" i="6"/>
  <c r="JJ99" i="6" s="1"/>
  <c r="JM99" i="6" s="1"/>
  <c r="JH34" i="6"/>
  <c r="JJ34" i="6" s="1"/>
  <c r="JM34" i="6" s="1"/>
  <c r="JH68" i="6"/>
  <c r="JJ68" i="6" s="1"/>
  <c r="JM68" i="6" s="1"/>
  <c r="JH90" i="6"/>
  <c r="JJ90" i="6" s="1"/>
  <c r="JM90" i="6" s="1"/>
  <c r="JH23" i="6"/>
  <c r="JJ23" i="6" s="1"/>
  <c r="JM23" i="6" s="1"/>
  <c r="JH41" i="6"/>
  <c r="JJ41" i="6" s="1"/>
  <c r="JM41" i="6" s="1"/>
  <c r="JH87" i="6"/>
  <c r="JJ87" i="6" s="1"/>
  <c r="JM87" i="6" s="1"/>
  <c r="JH74" i="6"/>
  <c r="JJ74" i="6" s="1"/>
  <c r="JM74" i="6" s="1"/>
  <c r="JH93" i="6"/>
  <c r="JJ93" i="6" s="1"/>
  <c r="JM93" i="6" s="1"/>
  <c r="JH109" i="6"/>
  <c r="JJ109" i="6" s="1"/>
  <c r="JM109" i="6" s="1"/>
  <c r="JH22" i="6"/>
  <c r="JJ22" i="6" s="1"/>
  <c r="JM22" i="6" s="1"/>
  <c r="JH44" i="6"/>
  <c r="JJ44" i="6" s="1"/>
  <c r="JM44" i="6" s="1"/>
  <c r="JH43" i="6"/>
  <c r="JJ43" i="6" s="1"/>
  <c r="JM43" i="6" s="1"/>
  <c r="JH62" i="6"/>
  <c r="JJ62" i="6" s="1"/>
  <c r="JM62" i="6" s="1"/>
  <c r="JH84" i="6"/>
  <c r="JJ84" i="6" s="1"/>
  <c r="JM84" i="6" s="1"/>
  <c r="JH106" i="6"/>
  <c r="JJ106" i="6" s="1"/>
  <c r="JM106" i="6" s="1"/>
  <c r="JH40" i="6"/>
  <c r="JJ40" i="6" s="1"/>
  <c r="JM40" i="6" s="1"/>
  <c r="JH28" i="6"/>
  <c r="JJ28" i="6" s="1"/>
  <c r="JM28" i="6" s="1"/>
  <c r="JH50" i="6"/>
  <c r="JJ50" i="6" s="1"/>
  <c r="JM50" i="6" s="1"/>
  <c r="JH86" i="6"/>
  <c r="JJ86" i="6" s="1"/>
  <c r="JM86" i="6" s="1"/>
  <c r="JH82" i="6"/>
  <c r="JJ82" i="6" s="1"/>
  <c r="JM82" i="6" s="1"/>
  <c r="JH101" i="6"/>
  <c r="JJ101" i="6" s="1"/>
  <c r="JM101" i="6" s="1"/>
  <c r="JH29" i="6"/>
  <c r="JJ29" i="6" s="1"/>
  <c r="JM29" i="6" s="1"/>
  <c r="JH52" i="6"/>
  <c r="JJ52" i="6" s="1"/>
  <c r="JM52" i="6" s="1"/>
  <c r="JH51" i="6"/>
  <c r="JJ51" i="6" s="1"/>
  <c r="JM51" i="6" s="1"/>
  <c r="JH69" i="6"/>
  <c r="JJ69" i="6" s="1"/>
  <c r="JM69" i="6" s="1"/>
  <c r="JH88" i="6"/>
  <c r="JJ88" i="6" s="1"/>
  <c r="JM88" i="6" s="1"/>
  <c r="JH103" i="6"/>
  <c r="JJ103" i="6" s="1"/>
  <c r="JM103" i="6" s="1"/>
  <c r="JH20" i="6"/>
  <c r="JJ20" i="6" s="1"/>
  <c r="JM20" i="6" s="1"/>
  <c r="JH72" i="6"/>
  <c r="JJ72" i="6" s="1"/>
  <c r="JM72" i="6" s="1"/>
  <c r="JH96" i="6"/>
  <c r="JJ96" i="6" s="1"/>
  <c r="JM96" i="6" s="1"/>
  <c r="JH26" i="6"/>
  <c r="JJ26" i="6" s="1"/>
  <c r="JM26" i="6" s="1"/>
  <c r="JH60" i="6"/>
  <c r="JJ60" i="6" s="1"/>
  <c r="JM60" i="6" s="1"/>
  <c r="JH89" i="6"/>
  <c r="JJ89" i="6" s="1"/>
  <c r="JM89" i="6" s="1"/>
  <c r="JH25" i="6"/>
  <c r="JJ25" i="6" s="1"/>
  <c r="JM25" i="6" s="1"/>
  <c r="JH47" i="6"/>
  <c r="JJ47" i="6" s="1"/>
  <c r="JM47" i="6" s="1"/>
  <c r="JH91" i="6"/>
  <c r="JJ91" i="6" s="1"/>
  <c r="JM91" i="6" s="1"/>
  <c r="JH17" i="6"/>
  <c r="JJ17" i="6" s="1"/>
  <c r="JM17" i="6" s="1"/>
  <c r="JH67" i="6"/>
  <c r="JJ67" i="6" s="1"/>
  <c r="JM67" i="6" s="1"/>
  <c r="JH70" i="6"/>
  <c r="JJ70" i="6" s="1"/>
  <c r="JM70" i="6" s="1"/>
  <c r="JH112" i="6"/>
  <c r="JJ112" i="6" s="1"/>
  <c r="JM112" i="6" s="1"/>
  <c r="KG28" i="6"/>
  <c r="KI28" i="6" s="1"/>
  <c r="KL28" i="6" s="1"/>
  <c r="KG47" i="6"/>
  <c r="KI47" i="6" s="1"/>
  <c r="KL47" i="6" s="1"/>
  <c r="KG58" i="6"/>
  <c r="KI58" i="6" s="1"/>
  <c r="KL58" i="6" s="1"/>
  <c r="KG65" i="6"/>
  <c r="KI65" i="6" s="1"/>
  <c r="KL65" i="6" s="1"/>
  <c r="KG83" i="6"/>
  <c r="KI83" i="6" s="1"/>
  <c r="KL83" i="6" s="1"/>
  <c r="KG101" i="6"/>
  <c r="KI101" i="6" s="1"/>
  <c r="KL101" i="6" s="1"/>
  <c r="KG14" i="6"/>
  <c r="KI14" i="6" s="1"/>
  <c r="KL14" i="6" s="1"/>
  <c r="KG30" i="6"/>
  <c r="KI30" i="6" s="1"/>
  <c r="KL30" i="6" s="1"/>
  <c r="KG42" i="6"/>
  <c r="KI42" i="6" s="1"/>
  <c r="KL42" i="6" s="1"/>
  <c r="KG53" i="6"/>
  <c r="KI53" i="6" s="1"/>
  <c r="KL53" i="6" s="1"/>
  <c r="KG81" i="6"/>
  <c r="KI81" i="6" s="1"/>
  <c r="KL81" i="6" s="1"/>
  <c r="KG96" i="6"/>
  <c r="KI96" i="6" s="1"/>
  <c r="KL96" i="6" s="1"/>
  <c r="KG16" i="6"/>
  <c r="KI16" i="6" s="1"/>
  <c r="KL16" i="6" s="1"/>
  <c r="KG54" i="6"/>
  <c r="KI54" i="6" s="1"/>
  <c r="KL54" i="6" s="1"/>
  <c r="KG40" i="6"/>
  <c r="KI40" i="6" s="1"/>
  <c r="KL40" i="6" s="1"/>
  <c r="KG67" i="6"/>
  <c r="KI67" i="6" s="1"/>
  <c r="KL67" i="6" s="1"/>
  <c r="KG73" i="6"/>
  <c r="KI73" i="6" s="1"/>
  <c r="KL73" i="6" s="1"/>
  <c r="KG92" i="6"/>
  <c r="KI92" i="6" s="1"/>
  <c r="KL92" i="6" s="1"/>
  <c r="KG110" i="6"/>
  <c r="KI110" i="6" s="1"/>
  <c r="KL110" i="6" s="1"/>
  <c r="KG24" i="6"/>
  <c r="KI24" i="6" s="1"/>
  <c r="KL24" i="6" s="1"/>
  <c r="KG43" i="6"/>
  <c r="KI43" i="6" s="1"/>
  <c r="KL43" i="6" s="1"/>
  <c r="KG50" i="6"/>
  <c r="KI50" i="6" s="1"/>
  <c r="KL50" i="6" s="1"/>
  <c r="KG61" i="6"/>
  <c r="KI61" i="6" s="1"/>
  <c r="KL61" i="6" s="1"/>
  <c r="KG79" i="6"/>
  <c r="KI79" i="6" s="1"/>
  <c r="KL79" i="6" s="1"/>
  <c r="KG104" i="6"/>
  <c r="KI104" i="6" s="1"/>
  <c r="KL104" i="6" s="1"/>
  <c r="KG48" i="6"/>
  <c r="KI48" i="6" s="1"/>
  <c r="KL48" i="6" s="1"/>
  <c r="KG80" i="6"/>
  <c r="KI80" i="6" s="1"/>
  <c r="KL80" i="6" s="1"/>
  <c r="KG109" i="6"/>
  <c r="KI109" i="6" s="1"/>
  <c r="KL109" i="6" s="1"/>
  <c r="KG35" i="6"/>
  <c r="KI35" i="6" s="1"/>
  <c r="KL35" i="6" s="1"/>
  <c r="KG90" i="6"/>
  <c r="KI90" i="6" s="1"/>
  <c r="KL90" i="6" s="1"/>
  <c r="KG107" i="6"/>
  <c r="KI107" i="6" s="1"/>
  <c r="KL107" i="6" s="1"/>
  <c r="KG34" i="6"/>
  <c r="KI34" i="6" s="1"/>
  <c r="KL34" i="6" s="1"/>
  <c r="KG57" i="6"/>
  <c r="KI57" i="6" s="1"/>
  <c r="KL57" i="6" s="1"/>
  <c r="KG100" i="6"/>
  <c r="KI100" i="6" s="1"/>
  <c r="KL100" i="6" s="1"/>
  <c r="KG25" i="6"/>
  <c r="KI25" i="6" s="1"/>
  <c r="KL25" i="6" s="1"/>
  <c r="KG71" i="6"/>
  <c r="KI71" i="6" s="1"/>
  <c r="KL71" i="6" s="1"/>
  <c r="KG97" i="6"/>
  <c r="KI97" i="6" s="1"/>
  <c r="KL97" i="6" s="1"/>
  <c r="KG26" i="6"/>
  <c r="KI26" i="6" s="1"/>
  <c r="KL26" i="6" s="1"/>
  <c r="KG64" i="6"/>
  <c r="KI64" i="6" s="1"/>
  <c r="KL64" i="6" s="1"/>
  <c r="KG95" i="6"/>
  <c r="KI95" i="6" s="1"/>
  <c r="KL95" i="6" s="1"/>
  <c r="KG33" i="6"/>
  <c r="KI33" i="6" s="1"/>
  <c r="KL33" i="6" s="1"/>
  <c r="KG86" i="6"/>
  <c r="KI86" i="6" s="1"/>
  <c r="KL86" i="6" s="1"/>
  <c r="KG93" i="6"/>
  <c r="KI93" i="6" s="1"/>
  <c r="KL93" i="6" s="1"/>
  <c r="KG36" i="6"/>
  <c r="KI36" i="6" s="1"/>
  <c r="KL36" i="6" s="1"/>
  <c r="KG66" i="6"/>
  <c r="KI66" i="6" s="1"/>
  <c r="KL66" i="6" s="1"/>
  <c r="KG87" i="6"/>
  <c r="KI87" i="6" s="1"/>
  <c r="KL87" i="6" s="1"/>
  <c r="KG20" i="6"/>
  <c r="KI20" i="6" s="1"/>
  <c r="KL20" i="6" s="1"/>
  <c r="KG45" i="6"/>
  <c r="KI45" i="6" s="1"/>
  <c r="KL45" i="6" s="1"/>
  <c r="KG74" i="6"/>
  <c r="KI74" i="6" s="1"/>
  <c r="KL74" i="6" s="1"/>
  <c r="KG19" i="6"/>
  <c r="KI19" i="6" s="1"/>
  <c r="KL19" i="6" s="1"/>
  <c r="KG31" i="6"/>
  <c r="KI31" i="6" s="1"/>
  <c r="KL31" i="6" s="1"/>
  <c r="KG59" i="6"/>
  <c r="KI59" i="6" s="1"/>
  <c r="KL59" i="6" s="1"/>
  <c r="KG76" i="6"/>
  <c r="KI76" i="6" s="1"/>
  <c r="KL76" i="6" s="1"/>
  <c r="KG99" i="6"/>
  <c r="KI99" i="6" s="1"/>
  <c r="KL99" i="6" s="1"/>
  <c r="KG103" i="6"/>
  <c r="KI103" i="6" s="1"/>
  <c r="KL103" i="6" s="1"/>
  <c r="KG32" i="6"/>
  <c r="KI32" i="6" s="1"/>
  <c r="KL32" i="6" s="1"/>
  <c r="KG51" i="6"/>
  <c r="KI51" i="6" s="1"/>
  <c r="KL51" i="6" s="1"/>
  <c r="KG62" i="6"/>
  <c r="KI62" i="6" s="1"/>
  <c r="KL62" i="6" s="1"/>
  <c r="KG69" i="6"/>
  <c r="KI69" i="6" s="1"/>
  <c r="KL69" i="6" s="1"/>
  <c r="KG85" i="6"/>
  <c r="KI85" i="6" s="1"/>
  <c r="KL85" i="6" s="1"/>
  <c r="KG105" i="6"/>
  <c r="KI105" i="6" s="1"/>
  <c r="KL105" i="6" s="1"/>
  <c r="KG17" i="6"/>
  <c r="KI17" i="6" s="1"/>
  <c r="KL17" i="6" s="1"/>
  <c r="KG37" i="6"/>
  <c r="KI37" i="6" s="1"/>
  <c r="KL37" i="6" s="1"/>
  <c r="KG41" i="6"/>
  <c r="KI41" i="6" s="1"/>
  <c r="KL41" i="6" s="1"/>
  <c r="KG56" i="6"/>
  <c r="KI56" i="6" s="1"/>
  <c r="KL56" i="6" s="1"/>
  <c r="KG70" i="6"/>
  <c r="KI70" i="6" s="1"/>
  <c r="KL70" i="6" s="1"/>
  <c r="KG94" i="6"/>
  <c r="KI94" i="6" s="1"/>
  <c r="KL94" i="6" s="1"/>
  <c r="KG112" i="6"/>
  <c r="KI112" i="6" s="1"/>
  <c r="KL112" i="6" s="1"/>
  <c r="KG15" i="6"/>
  <c r="KI15" i="6" s="1"/>
  <c r="KL15" i="6" s="1"/>
  <c r="KG27" i="6"/>
  <c r="KI27" i="6" s="1"/>
  <c r="KL27" i="6" s="1"/>
  <c r="KG55" i="6"/>
  <c r="KI55" i="6" s="1"/>
  <c r="KL55" i="6" s="1"/>
  <c r="KG72" i="6"/>
  <c r="KI72" i="6" s="1"/>
  <c r="KL72" i="6" s="1"/>
  <c r="KG91" i="6"/>
  <c r="KI91" i="6" s="1"/>
  <c r="KL91" i="6" s="1"/>
  <c r="KG106" i="6"/>
  <c r="KI106" i="6" s="1"/>
  <c r="KL106" i="6" s="1"/>
  <c r="KG29" i="6"/>
  <c r="KI29" i="6" s="1"/>
  <c r="KL29" i="6" s="1"/>
  <c r="KG75" i="6"/>
  <c r="KI75" i="6" s="1"/>
  <c r="KL75" i="6" s="1"/>
  <c r="KG89" i="6"/>
  <c r="KI89" i="6" s="1"/>
  <c r="KL89" i="6" s="1"/>
  <c r="KG21" i="6"/>
  <c r="KI21" i="6" s="1"/>
  <c r="KL21" i="6" s="1"/>
  <c r="KG63" i="6"/>
  <c r="KI63" i="6" s="1"/>
  <c r="KL63" i="6" s="1"/>
  <c r="KG88" i="6"/>
  <c r="KI88" i="6" s="1"/>
  <c r="KL88" i="6" s="1"/>
  <c r="KG18" i="6"/>
  <c r="KI18" i="6" s="1"/>
  <c r="KL18" i="6" s="1"/>
  <c r="KG46" i="6"/>
  <c r="KI46" i="6" s="1"/>
  <c r="KL46" i="6" s="1"/>
  <c r="KG82" i="6"/>
  <c r="KI82" i="6" s="1"/>
  <c r="KL82" i="6" s="1"/>
  <c r="KG38" i="6"/>
  <c r="KI38" i="6" s="1"/>
  <c r="KL38" i="6" s="1"/>
  <c r="KG44" i="6"/>
  <c r="KI44" i="6" s="1"/>
  <c r="KL44" i="6" s="1"/>
  <c r="KG77" i="6"/>
  <c r="KI77" i="6" s="1"/>
  <c r="KL77" i="6" s="1"/>
  <c r="KG108" i="6"/>
  <c r="KI108" i="6" s="1"/>
  <c r="KL108" i="6" s="1"/>
  <c r="KG39" i="6"/>
  <c r="KI39" i="6" s="1"/>
  <c r="KL39" i="6" s="1"/>
  <c r="KG49" i="6"/>
  <c r="KI49" i="6" s="1"/>
  <c r="KL49" i="6" s="1"/>
  <c r="KG78" i="6"/>
  <c r="KI78" i="6" s="1"/>
  <c r="KL78" i="6" s="1"/>
  <c r="KG13" i="6"/>
  <c r="KI13" i="6" s="1"/>
  <c r="KL13" i="6" s="1"/>
  <c r="KG52" i="6"/>
  <c r="KI52" i="6" s="1"/>
  <c r="KL52" i="6" s="1"/>
  <c r="KG84" i="6"/>
  <c r="KI84" i="6" s="1"/>
  <c r="KL84" i="6" s="1"/>
  <c r="KG111" i="6"/>
  <c r="KI111" i="6" s="1"/>
  <c r="KL111" i="6" s="1"/>
  <c r="KG23" i="6"/>
  <c r="KI23" i="6" s="1"/>
  <c r="KL23" i="6" s="1"/>
  <c r="KG68" i="6"/>
  <c r="KI68" i="6" s="1"/>
  <c r="KL68" i="6" s="1"/>
  <c r="KG102" i="6"/>
  <c r="KI102" i="6" s="1"/>
  <c r="KL102" i="6" s="1"/>
  <c r="KG22" i="6"/>
  <c r="KI22" i="6" s="1"/>
  <c r="KL22" i="6" s="1"/>
  <c r="KG60" i="6"/>
  <c r="KI60" i="6" s="1"/>
  <c r="KL60" i="6" s="1"/>
  <c r="KG98" i="6"/>
  <c r="KI98" i="6" s="1"/>
  <c r="KL98" i="6" s="1"/>
  <c r="CR10" i="2"/>
  <c r="HH10" i="2"/>
  <c r="JD10" i="2"/>
  <c r="BT10" i="2"/>
  <c r="GJ10" i="2"/>
  <c r="AQ16" i="5"/>
  <c r="AS16" i="5" s="1"/>
  <c r="AV16" i="5" s="1"/>
  <c r="R17" i="5"/>
  <c r="T17" i="5" s="1"/>
  <c r="W17" i="5" s="1"/>
  <c r="R18" i="5"/>
  <c r="T18" i="5" s="1"/>
  <c r="W18" i="5" s="1"/>
  <c r="AQ25" i="5"/>
  <c r="AS25" i="5" s="1"/>
  <c r="AV25" i="5" s="1"/>
  <c r="R28" i="5"/>
  <c r="T28" i="5" s="1"/>
  <c r="W28" i="5" s="1"/>
  <c r="R35" i="5"/>
  <c r="T35" i="5" s="1"/>
  <c r="W35" i="5" s="1"/>
  <c r="AQ45" i="5"/>
  <c r="AS45" i="5" s="1"/>
  <c r="AV45" i="5" s="1"/>
  <c r="AQ53" i="5"/>
  <c r="AS53" i="5" s="1"/>
  <c r="AV53" i="5" s="1"/>
  <c r="R59" i="5"/>
  <c r="T59" i="5" s="1"/>
  <c r="W59" i="5" s="1"/>
  <c r="R24" i="5"/>
  <c r="T24" i="5" s="1"/>
  <c r="W24" i="5" s="1"/>
  <c r="AQ27" i="5"/>
  <c r="AS27" i="5" s="1"/>
  <c r="AV27" i="5" s="1"/>
  <c r="R32" i="5"/>
  <c r="T32" i="5" s="1"/>
  <c r="W32" i="5" s="1"/>
  <c r="AQ33" i="5"/>
  <c r="AS33" i="5" s="1"/>
  <c r="AV33" i="5" s="1"/>
  <c r="AQ38" i="5"/>
  <c r="AS38" i="5" s="1"/>
  <c r="AV38" i="5" s="1"/>
  <c r="AQ52" i="5"/>
  <c r="AS52" i="5" s="1"/>
  <c r="AV52" i="5" s="1"/>
  <c r="R55" i="5"/>
  <c r="T55" i="5" s="1"/>
  <c r="W55" i="5" s="1"/>
  <c r="AQ60" i="5"/>
  <c r="AS60" i="5" s="1"/>
  <c r="AV60" i="5" s="1"/>
  <c r="AQ19" i="5"/>
  <c r="AS19" i="5" s="1"/>
  <c r="AV19" i="5" s="1"/>
  <c r="R21" i="5"/>
  <c r="T21" i="5" s="1"/>
  <c r="W21" i="5" s="1"/>
  <c r="R25" i="5"/>
  <c r="T25" i="5" s="1"/>
  <c r="W25" i="5" s="1"/>
  <c r="AQ34" i="5"/>
  <c r="AS34" i="5" s="1"/>
  <c r="AV34" i="5" s="1"/>
  <c r="AQ37" i="5"/>
  <c r="AS37" i="5" s="1"/>
  <c r="AV37" i="5" s="1"/>
  <c r="R39" i="5"/>
  <c r="T39" i="5" s="1"/>
  <c r="W39" i="5" s="1"/>
  <c r="R40" i="5"/>
  <c r="T40" i="5" s="1"/>
  <c r="W40" i="5" s="1"/>
  <c r="AQ41" i="5"/>
  <c r="AS41" i="5" s="1"/>
  <c r="AV41" i="5" s="1"/>
  <c r="R44" i="5"/>
  <c r="T44" i="5" s="1"/>
  <c r="W44" i="5" s="1"/>
  <c r="R46" i="5"/>
  <c r="T46" i="5" s="1"/>
  <c r="W46" i="5" s="1"/>
  <c r="AQ48" i="5"/>
  <c r="AS48" i="5" s="1"/>
  <c r="AV48" i="5" s="1"/>
  <c r="R50" i="5"/>
  <c r="T50" i="5" s="1"/>
  <c r="W50" i="5" s="1"/>
  <c r="AQ54" i="5"/>
  <c r="AS54" i="5" s="1"/>
  <c r="AV54" i="5" s="1"/>
  <c r="AQ20" i="5"/>
  <c r="AS20" i="5" s="1"/>
  <c r="AV20" i="5" s="1"/>
  <c r="AQ26" i="5"/>
  <c r="AS26" i="5" s="1"/>
  <c r="AV26" i="5" s="1"/>
  <c r="AQ68" i="5"/>
  <c r="AS68" i="5" s="1"/>
  <c r="AV68" i="5" s="1"/>
  <c r="AQ86" i="5"/>
  <c r="AS86" i="5" s="1"/>
  <c r="AV86" i="5" s="1"/>
  <c r="AQ92" i="5"/>
  <c r="AS92" i="5" s="1"/>
  <c r="AV92" i="5" s="1"/>
  <c r="R102" i="5"/>
  <c r="T102" i="5" s="1"/>
  <c r="W102" i="5" s="1"/>
  <c r="AQ106" i="5"/>
  <c r="AS106" i="5" s="1"/>
  <c r="AV106" i="5" s="1"/>
  <c r="R14" i="5"/>
  <c r="T14" i="5" s="1"/>
  <c r="W14" i="5" s="1"/>
  <c r="AQ64" i="5"/>
  <c r="AS64" i="5" s="1"/>
  <c r="AV64" i="5" s="1"/>
  <c r="R74" i="5"/>
  <c r="T74" i="5" s="1"/>
  <c r="W74" i="5" s="1"/>
  <c r="R76" i="5"/>
  <c r="T76" i="5" s="1"/>
  <c r="W76" i="5" s="1"/>
  <c r="R77" i="5"/>
  <c r="T77" i="5" s="1"/>
  <c r="W77" i="5" s="1"/>
  <c r="R81" i="5"/>
  <c r="T81" i="5" s="1"/>
  <c r="W81" i="5" s="1"/>
  <c r="R96" i="5"/>
  <c r="T96" i="5" s="1"/>
  <c r="W96" i="5" s="1"/>
  <c r="AQ100" i="5"/>
  <c r="AS100" i="5" s="1"/>
  <c r="AV100" i="5" s="1"/>
  <c r="AQ104" i="5"/>
  <c r="AS104" i="5" s="1"/>
  <c r="AV104" i="5" s="1"/>
  <c r="R108" i="5"/>
  <c r="T108" i="5" s="1"/>
  <c r="W108" i="5" s="1"/>
  <c r="AQ110" i="5"/>
  <c r="AS110" i="5" s="1"/>
  <c r="AV110" i="5" s="1"/>
  <c r="R112" i="5"/>
  <c r="T112" i="5" s="1"/>
  <c r="W112" i="5" s="1"/>
  <c r="AQ30" i="5"/>
  <c r="AS30" i="5" s="1"/>
  <c r="AV30" i="5" s="1"/>
  <c r="AQ42" i="5"/>
  <c r="AS42" i="5" s="1"/>
  <c r="AV42" i="5" s="1"/>
  <c r="R43" i="5"/>
  <c r="T43" i="5" s="1"/>
  <c r="W43" i="5" s="1"/>
  <c r="AQ57" i="5"/>
  <c r="AS57" i="5" s="1"/>
  <c r="AV57" i="5" s="1"/>
  <c r="R70" i="5"/>
  <c r="T70" i="5" s="1"/>
  <c r="W70" i="5" s="1"/>
  <c r="AQ78" i="5"/>
  <c r="AS78" i="5" s="1"/>
  <c r="AV78" i="5" s="1"/>
  <c r="R80" i="5"/>
  <c r="T80" i="5" s="1"/>
  <c r="W80" i="5" s="1"/>
  <c r="R84" i="5"/>
  <c r="T84" i="5" s="1"/>
  <c r="W84" i="5" s="1"/>
  <c r="R85" i="5"/>
  <c r="T85" i="5" s="1"/>
  <c r="W85" i="5" s="1"/>
  <c r="R88" i="5"/>
  <c r="T88" i="5" s="1"/>
  <c r="W88" i="5" s="1"/>
  <c r="AQ102" i="5"/>
  <c r="AS102" i="5" s="1"/>
  <c r="AV102" i="5" s="1"/>
  <c r="AQ103" i="5"/>
  <c r="AS103" i="5" s="1"/>
  <c r="AV103" i="5" s="1"/>
  <c r="R104" i="5"/>
  <c r="T104" i="5" s="1"/>
  <c r="W104" i="5" s="1"/>
  <c r="R105" i="5"/>
  <c r="T105" i="5" s="1"/>
  <c r="W105" i="5" s="1"/>
  <c r="R56" i="5"/>
  <c r="T56" i="5" s="1"/>
  <c r="W56" i="5" s="1"/>
  <c r="AQ82" i="5"/>
  <c r="AS82" i="5" s="1"/>
  <c r="AV82" i="5" s="1"/>
  <c r="AQ83" i="5"/>
  <c r="AS83" i="5" s="1"/>
  <c r="AV83" i="5" s="1"/>
  <c r="AQ87" i="5"/>
  <c r="AS87" i="5" s="1"/>
  <c r="AV87" i="5" s="1"/>
  <c r="R109" i="5"/>
  <c r="T109" i="5" s="1"/>
  <c r="W109" i="5" s="1"/>
  <c r="AQ22" i="5"/>
  <c r="AS22" i="5" s="1"/>
  <c r="AV22" i="5" s="1"/>
  <c r="AQ72" i="5"/>
  <c r="AS72" i="5" s="1"/>
  <c r="AV72" i="5" s="1"/>
  <c r="R100" i="5"/>
  <c r="T100" i="5" s="1"/>
  <c r="W100" i="5" s="1"/>
  <c r="AQ107" i="5"/>
  <c r="AS107" i="5" s="1"/>
  <c r="AV107" i="5" s="1"/>
  <c r="R89" i="5"/>
  <c r="T89" i="5" s="1"/>
  <c r="W89" i="5" s="1"/>
  <c r="R90" i="5"/>
  <c r="T90" i="5" s="1"/>
  <c r="W90" i="5" s="1"/>
  <c r="AQ79" i="5"/>
  <c r="AS79" i="5" s="1"/>
  <c r="AV79" i="5" s="1"/>
  <c r="AQ111" i="5"/>
  <c r="AS111" i="5" s="1"/>
  <c r="AV111" i="5" s="1"/>
  <c r="R62" i="5"/>
  <c r="T62" i="5" s="1"/>
  <c r="W62" i="5" s="1"/>
  <c r="R66" i="5"/>
  <c r="T66" i="5" s="1"/>
  <c r="W66" i="5" s="1"/>
  <c r="R75" i="5"/>
  <c r="T75" i="5" s="1"/>
  <c r="W75" i="5" s="1"/>
  <c r="AQ67" i="5"/>
  <c r="AS67" i="5" s="1"/>
  <c r="AV67" i="5" s="1"/>
  <c r="R101" i="5"/>
  <c r="T101" i="5" s="1"/>
  <c r="W101" i="5" s="1"/>
  <c r="AQ93" i="5"/>
  <c r="AS93" i="5" s="1"/>
  <c r="AV93" i="5" s="1"/>
  <c r="R64" i="5"/>
  <c r="T64" i="5" s="1"/>
  <c r="W64" i="5" s="1"/>
  <c r="R23" i="5"/>
  <c r="T23" i="5" s="1"/>
  <c r="W23" i="5" s="1"/>
  <c r="R111" i="5"/>
  <c r="T111" i="5" s="1"/>
  <c r="W111" i="5" s="1"/>
  <c r="R94" i="5"/>
  <c r="T94" i="5" s="1"/>
  <c r="W94" i="5" s="1"/>
  <c r="AQ89" i="5"/>
  <c r="AS89" i="5" s="1"/>
  <c r="AV89" i="5" s="1"/>
  <c r="R65" i="5"/>
  <c r="T65" i="5" s="1"/>
  <c r="W65" i="5" s="1"/>
  <c r="AQ101" i="5"/>
  <c r="AS101" i="5" s="1"/>
  <c r="AV101" i="5" s="1"/>
  <c r="AQ98" i="5"/>
  <c r="AS98" i="5" s="1"/>
  <c r="AV98" i="5" s="1"/>
  <c r="AQ88" i="5"/>
  <c r="AS88" i="5" s="1"/>
  <c r="AV88" i="5" s="1"/>
  <c r="AQ84" i="5"/>
  <c r="AS84" i="5" s="1"/>
  <c r="AV84" i="5" s="1"/>
  <c r="R79" i="5"/>
  <c r="T79" i="5" s="1"/>
  <c r="W79" i="5" s="1"/>
  <c r="R69" i="5"/>
  <c r="T69" i="5" s="1"/>
  <c r="W69" i="5" s="1"/>
  <c r="AQ28" i="5"/>
  <c r="AS28" i="5" s="1"/>
  <c r="AV28" i="5" s="1"/>
  <c r="R27" i="5"/>
  <c r="T27" i="5" s="1"/>
  <c r="W27" i="5" s="1"/>
  <c r="R52" i="5"/>
  <c r="T52" i="5" s="1"/>
  <c r="W52" i="5" s="1"/>
  <c r="AQ36" i="5"/>
  <c r="AS36" i="5" s="1"/>
  <c r="AV36" i="5" s="1"/>
  <c r="R26" i="5"/>
  <c r="T26" i="5" s="1"/>
  <c r="W26" i="5" s="1"/>
  <c r="AQ15" i="5"/>
  <c r="AS15" i="5" s="1"/>
  <c r="AV15" i="5" s="1"/>
  <c r="AQ80" i="5"/>
  <c r="AS80" i="5" s="1"/>
  <c r="AV80" i="5" s="1"/>
  <c r="AQ63" i="5"/>
  <c r="AS63" i="5" s="1"/>
  <c r="AV63" i="5" s="1"/>
  <c r="AQ85" i="5"/>
  <c r="AS85" i="5" s="1"/>
  <c r="AV85" i="5" s="1"/>
  <c r="R73" i="5"/>
  <c r="T73" i="5" s="1"/>
  <c r="W73" i="5" s="1"/>
  <c r="AQ55" i="5"/>
  <c r="AS55" i="5" s="1"/>
  <c r="AV55" i="5" s="1"/>
  <c r="AQ112" i="5"/>
  <c r="AS112" i="5" s="1"/>
  <c r="AV112" i="5" s="1"/>
  <c r="AQ108" i="5"/>
  <c r="AS108" i="5" s="1"/>
  <c r="AV108" i="5" s="1"/>
  <c r="R98" i="5"/>
  <c r="T98" i="5" s="1"/>
  <c r="W98" i="5" s="1"/>
  <c r="R95" i="5"/>
  <c r="T95" i="5" s="1"/>
  <c r="W95" i="5" s="1"/>
  <c r="AQ71" i="5"/>
  <c r="AS71" i="5" s="1"/>
  <c r="AV71" i="5" s="1"/>
  <c r="AQ39" i="5"/>
  <c r="AS39" i="5" s="1"/>
  <c r="AV39" i="5" s="1"/>
  <c r="R107" i="5"/>
  <c r="T107" i="5" s="1"/>
  <c r="W107" i="5" s="1"/>
  <c r="R92" i="5"/>
  <c r="T92" i="5" s="1"/>
  <c r="W92" i="5" s="1"/>
  <c r="R72" i="5"/>
  <c r="T72" i="5" s="1"/>
  <c r="W72" i="5" s="1"/>
  <c r="R63" i="5"/>
  <c r="T63" i="5" s="1"/>
  <c r="W63" i="5" s="1"/>
  <c r="AQ109" i="5"/>
  <c r="AS109" i="5" s="1"/>
  <c r="AV109" i="5" s="1"/>
  <c r="AQ97" i="5"/>
  <c r="AS97" i="5" s="1"/>
  <c r="AV97" i="5" s="1"/>
  <c r="AQ66" i="5"/>
  <c r="AS66" i="5" s="1"/>
  <c r="AV66" i="5" s="1"/>
  <c r="R51" i="5"/>
  <c r="T51" i="5" s="1"/>
  <c r="W51" i="5" s="1"/>
  <c r="AQ43" i="5"/>
  <c r="AS43" i="5" s="1"/>
  <c r="AV43" i="5" s="1"/>
  <c r="R33" i="5"/>
  <c r="T33" i="5" s="1"/>
  <c r="W33" i="5" s="1"/>
  <c r="AQ17" i="5"/>
  <c r="AS17" i="5" s="1"/>
  <c r="AV17" i="5" s="1"/>
  <c r="R16" i="5"/>
  <c r="T16" i="5" s="1"/>
  <c r="W16" i="5" s="1"/>
  <c r="AQ56" i="5"/>
  <c r="AS56" i="5" s="1"/>
  <c r="AV56" i="5" s="1"/>
  <c r="R45" i="5"/>
  <c r="T45" i="5" s="1"/>
  <c r="W45" i="5" s="1"/>
  <c r="R34" i="5"/>
  <c r="T34" i="5" s="1"/>
  <c r="W34" i="5" s="1"/>
  <c r="AQ14" i="5"/>
  <c r="AS14" i="5" s="1"/>
  <c r="AV14" i="5" s="1"/>
  <c r="AQ65" i="5"/>
  <c r="AS65" i="5" s="1"/>
  <c r="AV65" i="5" s="1"/>
  <c r="AQ105" i="5"/>
  <c r="AS105" i="5" s="1"/>
  <c r="AV105" i="5" s="1"/>
  <c r="R42" i="5"/>
  <c r="T42" i="5" s="1"/>
  <c r="W42" i="5" s="1"/>
  <c r="AQ99" i="5"/>
  <c r="AS99" i="5" s="1"/>
  <c r="AV99" i="5" s="1"/>
  <c r="AQ81" i="5"/>
  <c r="AS81" i="5" s="1"/>
  <c r="AV81" i="5" s="1"/>
  <c r="R97" i="5"/>
  <c r="T97" i="5" s="1"/>
  <c r="W97" i="5" s="1"/>
  <c r="AQ94" i="5"/>
  <c r="AS94" i="5" s="1"/>
  <c r="AV94" i="5" s="1"/>
  <c r="AQ69" i="5"/>
  <c r="AS69" i="5" s="1"/>
  <c r="AV69" i="5" s="1"/>
  <c r="R106" i="5"/>
  <c r="T106" i="5" s="1"/>
  <c r="W106" i="5" s="1"/>
  <c r="R86" i="5"/>
  <c r="T86" i="5" s="1"/>
  <c r="W86" i="5" s="1"/>
  <c r="AQ75" i="5"/>
  <c r="AS75" i="5" s="1"/>
  <c r="AV75" i="5" s="1"/>
  <c r="R61" i="5"/>
  <c r="T61" i="5" s="1"/>
  <c r="W61" i="5" s="1"/>
  <c r="R99" i="5"/>
  <c r="T99" i="5" s="1"/>
  <c r="W99" i="5" s="1"/>
  <c r="R93" i="5"/>
  <c r="T93" i="5" s="1"/>
  <c r="W93" i="5" s="1"/>
  <c r="R87" i="5"/>
  <c r="T87" i="5" s="1"/>
  <c r="W87" i="5" s="1"/>
  <c r="R82" i="5"/>
  <c r="T82" i="5" s="1"/>
  <c r="W82" i="5" s="1"/>
  <c r="R71" i="5"/>
  <c r="T71" i="5" s="1"/>
  <c r="W71" i="5" s="1"/>
  <c r="AQ62" i="5"/>
  <c r="AS62" i="5" s="1"/>
  <c r="AV62" i="5" s="1"/>
  <c r="AQ49" i="5"/>
  <c r="AS49" i="5" s="1"/>
  <c r="AV49" i="5" s="1"/>
  <c r="R38" i="5"/>
  <c r="T38" i="5" s="1"/>
  <c r="W38" i="5" s="1"/>
  <c r="R15" i="5"/>
  <c r="T15" i="5" s="1"/>
  <c r="W15" i="5" s="1"/>
  <c r="AQ35" i="5"/>
  <c r="AS35" i="5" s="1"/>
  <c r="AV35" i="5" s="1"/>
  <c r="R20" i="5"/>
  <c r="T20" i="5" s="1"/>
  <c r="W20" i="5" s="1"/>
  <c r="R54" i="5"/>
  <c r="T54" i="5" s="1"/>
  <c r="W54" i="5" s="1"/>
  <c r="AQ51" i="5"/>
  <c r="AS51" i="5" s="1"/>
  <c r="AV51" i="5" s="1"/>
  <c r="AQ44" i="5"/>
  <c r="AS44" i="5" s="1"/>
  <c r="AV44" i="5" s="1"/>
  <c r="R31" i="5"/>
  <c r="T31" i="5" s="1"/>
  <c r="W31" i="5" s="1"/>
  <c r="AQ21" i="5"/>
  <c r="AS21" i="5" s="1"/>
  <c r="AV21" i="5" s="1"/>
  <c r="AQ61" i="5"/>
  <c r="AS61" i="5" s="1"/>
  <c r="AV61" i="5" s="1"/>
  <c r="R78" i="5"/>
  <c r="T78" i="5" s="1"/>
  <c r="W78" i="5" s="1"/>
  <c r="R110" i="5"/>
  <c r="T110" i="5" s="1"/>
  <c r="W110" i="5" s="1"/>
  <c r="AQ74" i="5"/>
  <c r="AS74" i="5" s="1"/>
  <c r="AV74" i="5" s="1"/>
  <c r="R83" i="5"/>
  <c r="T83" i="5" s="1"/>
  <c r="W83" i="5" s="1"/>
  <c r="R19" i="5"/>
  <c r="T19" i="5" s="1"/>
  <c r="W19" i="5" s="1"/>
  <c r="AQ70" i="5"/>
  <c r="AS70" i="5" s="1"/>
  <c r="AV70" i="5" s="1"/>
  <c r="AQ23" i="5"/>
  <c r="AS23" i="5" s="1"/>
  <c r="AV23" i="5" s="1"/>
  <c r="R29" i="5"/>
  <c r="T29" i="5" s="1"/>
  <c r="W29" i="5" s="1"/>
  <c r="AQ40" i="5"/>
  <c r="AS40" i="5" s="1"/>
  <c r="AV40" i="5" s="1"/>
  <c r="AQ59" i="5"/>
  <c r="AS59" i="5" s="1"/>
  <c r="AV59" i="5" s="1"/>
  <c r="R103" i="5"/>
  <c r="T103" i="5" s="1"/>
  <c r="W103" i="5" s="1"/>
  <c r="R68" i="5"/>
  <c r="T68" i="5" s="1"/>
  <c r="W68" i="5" s="1"/>
  <c r="AQ73" i="5"/>
  <c r="AS73" i="5" s="1"/>
  <c r="AV73" i="5" s="1"/>
  <c r="AQ90" i="5"/>
  <c r="AS90" i="5" s="1"/>
  <c r="AV90" i="5" s="1"/>
  <c r="R60" i="5"/>
  <c r="T60" i="5" s="1"/>
  <c r="W60" i="5" s="1"/>
  <c r="AQ47" i="5"/>
  <c r="AS47" i="5" s="1"/>
  <c r="AV47" i="5" s="1"/>
  <c r="AQ18" i="5"/>
  <c r="AS18" i="5" s="1"/>
  <c r="AV18" i="5" s="1"/>
  <c r="AQ77" i="5"/>
  <c r="AS77" i="5" s="1"/>
  <c r="AV77" i="5" s="1"/>
  <c r="R57" i="5"/>
  <c r="T57" i="5" s="1"/>
  <c r="W57" i="5" s="1"/>
  <c r="AQ50" i="5"/>
  <c r="AS50" i="5" s="1"/>
  <c r="AV50" i="5" s="1"/>
  <c r="AQ46" i="5"/>
  <c r="AS46" i="5" s="1"/>
  <c r="AV46" i="5" s="1"/>
  <c r="AQ76" i="5"/>
  <c r="AS76" i="5" s="1"/>
  <c r="AV76" i="5" s="1"/>
  <c r="AQ96" i="5"/>
  <c r="AS96" i="5" s="1"/>
  <c r="AV96" i="5" s="1"/>
  <c r="AQ29" i="5"/>
  <c r="AS29" i="5" s="1"/>
  <c r="AV29" i="5" s="1"/>
  <c r="AQ95" i="5"/>
  <c r="AS95" i="5" s="1"/>
  <c r="AV95" i="5" s="1"/>
  <c r="R67" i="5"/>
  <c r="T67" i="5" s="1"/>
  <c r="W67" i="5" s="1"/>
  <c r="R36" i="5"/>
  <c r="T36" i="5" s="1"/>
  <c r="W36" i="5" s="1"/>
  <c r="R37" i="5"/>
  <c r="T37" i="5" s="1"/>
  <c r="W37" i="5" s="1"/>
  <c r="R53" i="5"/>
  <c r="T53" i="5" s="1"/>
  <c r="W53" i="5" s="1"/>
  <c r="R48" i="5"/>
  <c r="T48" i="5" s="1"/>
  <c r="W48" i="5" s="1"/>
  <c r="AQ91" i="5"/>
  <c r="AS91" i="5" s="1"/>
  <c r="AV91" i="5" s="1"/>
  <c r="R91" i="5"/>
  <c r="T91" i="5" s="1"/>
  <c r="W91" i="5" s="1"/>
  <c r="AQ58" i="5"/>
  <c r="AS58" i="5" s="1"/>
  <c r="AV58" i="5" s="1"/>
  <c r="AQ31" i="5"/>
  <c r="AS31" i="5" s="1"/>
  <c r="AV31" i="5" s="1"/>
  <c r="R58" i="5"/>
  <c r="T58" i="5" s="1"/>
  <c r="W58" i="5" s="1"/>
  <c r="R47" i="5"/>
  <c r="T47" i="5" s="1"/>
  <c r="W47" i="5" s="1"/>
  <c r="AQ32" i="5"/>
  <c r="AS32" i="5" s="1"/>
  <c r="AV32" i="5" s="1"/>
  <c r="R49" i="5"/>
  <c r="T49" i="5" s="1"/>
  <c r="W49" i="5" s="1"/>
  <c r="R41" i="5"/>
  <c r="T41" i="5" s="1"/>
  <c r="W41" i="5" s="1"/>
  <c r="AQ24" i="5"/>
  <c r="AS24" i="5" s="1"/>
  <c r="AV24" i="5" s="1"/>
  <c r="R30" i="5"/>
  <c r="T30" i="5" s="1"/>
  <c r="W30" i="5" s="1"/>
  <c r="R22" i="5"/>
  <c r="T22" i="5" s="1"/>
  <c r="W22" i="5" s="1"/>
  <c r="R13" i="5"/>
  <c r="T13" i="5" s="1"/>
  <c r="W13" i="5" s="1"/>
  <c r="AQ13" i="5"/>
  <c r="AS13" i="5" s="1"/>
  <c r="AV13" i="5" s="1"/>
  <c r="BP111" i="5"/>
  <c r="BR111" i="5" s="1"/>
  <c r="BU111" i="5" s="1"/>
  <c r="BP92" i="5"/>
  <c r="BR92" i="5" s="1"/>
  <c r="BU92" i="5" s="1"/>
  <c r="BP79" i="5"/>
  <c r="BR79" i="5" s="1"/>
  <c r="BU79" i="5" s="1"/>
  <c r="BP48" i="5"/>
  <c r="BR48" i="5" s="1"/>
  <c r="BU48" i="5" s="1"/>
  <c r="BP44" i="5"/>
  <c r="BR44" i="5" s="1"/>
  <c r="BU44" i="5" s="1"/>
  <c r="BP27" i="5"/>
  <c r="BR27" i="5" s="1"/>
  <c r="BU27" i="5" s="1"/>
  <c r="BP107" i="5"/>
  <c r="BR107" i="5" s="1"/>
  <c r="BU107" i="5" s="1"/>
  <c r="BP89" i="5"/>
  <c r="BR89" i="5" s="1"/>
  <c r="BU89" i="5" s="1"/>
  <c r="BP73" i="5"/>
  <c r="BR73" i="5" s="1"/>
  <c r="BU73" i="5" s="1"/>
  <c r="BP55" i="5"/>
  <c r="BR55" i="5" s="1"/>
  <c r="BU55" i="5" s="1"/>
  <c r="BP29" i="5"/>
  <c r="BR29" i="5" s="1"/>
  <c r="BU29" i="5" s="1"/>
  <c r="BP18" i="5"/>
  <c r="BR18" i="5" s="1"/>
  <c r="BU18" i="5" s="1"/>
  <c r="BP91" i="5"/>
  <c r="BR91" i="5" s="1"/>
  <c r="BU91" i="5" s="1"/>
  <c r="BP75" i="5"/>
  <c r="BR75" i="5" s="1"/>
  <c r="BU75" i="5" s="1"/>
  <c r="BP62" i="5"/>
  <c r="BR62" i="5" s="1"/>
  <c r="BU62" i="5" s="1"/>
  <c r="BP47" i="5"/>
  <c r="BR47" i="5" s="1"/>
  <c r="BU47" i="5" s="1"/>
  <c r="BP33" i="5"/>
  <c r="BR33" i="5" s="1"/>
  <c r="BU33" i="5" s="1"/>
  <c r="BP21" i="5"/>
  <c r="BR21" i="5" s="1"/>
  <c r="BU21" i="5" s="1"/>
  <c r="BP97" i="5"/>
  <c r="BR97" i="5" s="1"/>
  <c r="BU97" i="5" s="1"/>
  <c r="BP93" i="5"/>
  <c r="BR93" i="5" s="1"/>
  <c r="BU93" i="5" s="1"/>
  <c r="BP80" i="5"/>
  <c r="BR80" i="5" s="1"/>
  <c r="BU80" i="5" s="1"/>
  <c r="BP68" i="5"/>
  <c r="BR68" i="5" s="1"/>
  <c r="BU68" i="5" s="1"/>
  <c r="BP40" i="5"/>
  <c r="BR40" i="5" s="1"/>
  <c r="BU40" i="5" s="1"/>
  <c r="BP34" i="5"/>
  <c r="BR34" i="5" s="1"/>
  <c r="BU34" i="5" s="1"/>
  <c r="BP13" i="5"/>
  <c r="BR13" i="5" s="1"/>
  <c r="BU13" i="5" s="1"/>
  <c r="BP99" i="5"/>
  <c r="BR99" i="5" s="1"/>
  <c r="BU99" i="5" s="1"/>
  <c r="BP81" i="5"/>
  <c r="BR81" i="5" s="1"/>
  <c r="BU81" i="5" s="1"/>
  <c r="BP70" i="5"/>
  <c r="BR70" i="5" s="1"/>
  <c r="BU70" i="5" s="1"/>
  <c r="BP54" i="5"/>
  <c r="BR54" i="5" s="1"/>
  <c r="BU54" i="5" s="1"/>
  <c r="BP42" i="5"/>
  <c r="BR42" i="5" s="1"/>
  <c r="BU42" i="5" s="1"/>
  <c r="BP23" i="5"/>
  <c r="BR23" i="5" s="1"/>
  <c r="BU23" i="5" s="1"/>
  <c r="BP95" i="5"/>
  <c r="BR95" i="5" s="1"/>
  <c r="BU95" i="5" s="1"/>
  <c r="BP77" i="5"/>
  <c r="BR77" i="5" s="1"/>
  <c r="BU77" i="5" s="1"/>
  <c r="BP66" i="5"/>
  <c r="BR66" i="5" s="1"/>
  <c r="BU66" i="5" s="1"/>
  <c r="BP52" i="5"/>
  <c r="BR52" i="5" s="1"/>
  <c r="BU52" i="5" s="1"/>
  <c r="BP38" i="5"/>
  <c r="BR38" i="5" s="1"/>
  <c r="BU38" i="5" s="1"/>
  <c r="BP19" i="5"/>
  <c r="BR19" i="5" s="1"/>
  <c r="BU19" i="5" s="1"/>
  <c r="BP105" i="5"/>
  <c r="BR105" i="5" s="1"/>
  <c r="BU105" i="5" s="1"/>
  <c r="BP90" i="5"/>
  <c r="BR90" i="5" s="1"/>
  <c r="BU90" i="5" s="1"/>
  <c r="BP84" i="5"/>
  <c r="BR84" i="5" s="1"/>
  <c r="BU84" i="5" s="1"/>
  <c r="BP72" i="5"/>
  <c r="BR72" i="5" s="1"/>
  <c r="BU72" i="5" s="1"/>
  <c r="BP46" i="5"/>
  <c r="BR46" i="5" s="1"/>
  <c r="BU46" i="5" s="1"/>
  <c r="BP22" i="5"/>
  <c r="BR22" i="5" s="1"/>
  <c r="BU22" i="5" s="1"/>
  <c r="BP14" i="5"/>
  <c r="BR14" i="5" s="1"/>
  <c r="BU14" i="5" s="1"/>
  <c r="BP108" i="5"/>
  <c r="BR108" i="5" s="1"/>
  <c r="BU108" i="5" s="1"/>
  <c r="BP96" i="5"/>
  <c r="BR96" i="5" s="1"/>
  <c r="BU96" i="5" s="1"/>
  <c r="BP83" i="5"/>
  <c r="BR83" i="5" s="1"/>
  <c r="BU83" i="5" s="1"/>
  <c r="BP57" i="5"/>
  <c r="BR57" i="5" s="1"/>
  <c r="BU57" i="5" s="1"/>
  <c r="BP45" i="5"/>
  <c r="BR45" i="5" s="1"/>
  <c r="BU45" i="5" s="1"/>
  <c r="BP31" i="5"/>
  <c r="BR31" i="5" s="1"/>
  <c r="BU31" i="5" s="1"/>
  <c r="BP103" i="5"/>
  <c r="BR103" i="5" s="1"/>
  <c r="BU103" i="5" s="1"/>
  <c r="BP98" i="5"/>
  <c r="BR98" i="5" s="1"/>
  <c r="BU98" i="5" s="1"/>
  <c r="BP67" i="5"/>
  <c r="BR67" i="5" s="1"/>
  <c r="BU67" i="5" s="1"/>
  <c r="BP65" i="5"/>
  <c r="BR65" i="5" s="1"/>
  <c r="BU65" i="5" s="1"/>
  <c r="BP37" i="5"/>
  <c r="BR37" i="5" s="1"/>
  <c r="BU37" i="5" s="1"/>
  <c r="BP30" i="5"/>
  <c r="BR30" i="5" s="1"/>
  <c r="BU30" i="5" s="1"/>
  <c r="BP16" i="5"/>
  <c r="BR16" i="5" s="1"/>
  <c r="BU16" i="5" s="1"/>
  <c r="BP109" i="5"/>
  <c r="BR109" i="5" s="1"/>
  <c r="BU109" i="5" s="1"/>
  <c r="BP94" i="5"/>
  <c r="BR94" i="5" s="1"/>
  <c r="BU94" i="5" s="1"/>
  <c r="BP88" i="5"/>
  <c r="BR88" i="5" s="1"/>
  <c r="BU88" i="5" s="1"/>
  <c r="BP61" i="5"/>
  <c r="BR61" i="5" s="1"/>
  <c r="BU61" i="5" s="1"/>
  <c r="BP50" i="5"/>
  <c r="BR50" i="5" s="1"/>
  <c r="BU50" i="5" s="1"/>
  <c r="BP26" i="5"/>
  <c r="BR26" i="5" s="1"/>
  <c r="BU26" i="5" s="1"/>
  <c r="BP15" i="5"/>
  <c r="BR15" i="5" s="1"/>
  <c r="BU15" i="5" s="1"/>
  <c r="BP112" i="5"/>
  <c r="BR112" i="5" s="1"/>
  <c r="BU112" i="5" s="1"/>
  <c r="BP100" i="5"/>
  <c r="BR100" i="5" s="1"/>
  <c r="BU100" i="5" s="1"/>
  <c r="BP87" i="5"/>
  <c r="BR87" i="5" s="1"/>
  <c r="BU87" i="5" s="1"/>
  <c r="BP59" i="5"/>
  <c r="BR59" i="5" s="1"/>
  <c r="BU59" i="5" s="1"/>
  <c r="BP49" i="5"/>
  <c r="BR49" i="5" s="1"/>
  <c r="BU49" i="5" s="1"/>
  <c r="BP25" i="5"/>
  <c r="BR25" i="5" s="1"/>
  <c r="BU25" i="5" s="1"/>
  <c r="BP102" i="5"/>
  <c r="BR102" i="5" s="1"/>
  <c r="BU102" i="5" s="1"/>
  <c r="BP85" i="5"/>
  <c r="BR85" i="5" s="1"/>
  <c r="BU85" i="5" s="1"/>
  <c r="BP74" i="5"/>
  <c r="BR74" i="5" s="1"/>
  <c r="BU74" i="5" s="1"/>
  <c r="BP58" i="5"/>
  <c r="BR58" i="5" s="1"/>
  <c r="BU58" i="5" s="1"/>
  <c r="BP39" i="5"/>
  <c r="BR39" i="5" s="1"/>
  <c r="BU39" i="5" s="1"/>
  <c r="BP17" i="5"/>
  <c r="BR17" i="5" s="1"/>
  <c r="BU17" i="5" s="1"/>
  <c r="BP110" i="5"/>
  <c r="BR110" i="5" s="1"/>
  <c r="BU110" i="5" s="1"/>
  <c r="BP82" i="5"/>
  <c r="BR82" i="5" s="1"/>
  <c r="BU82" i="5" s="1"/>
  <c r="BP76" i="5"/>
  <c r="BR76" i="5" s="1"/>
  <c r="BU76" i="5" s="1"/>
  <c r="BP64" i="5"/>
  <c r="BR64" i="5" s="1"/>
  <c r="BU64" i="5" s="1"/>
  <c r="BP36" i="5"/>
  <c r="BR36" i="5" s="1"/>
  <c r="BU36" i="5" s="1"/>
  <c r="BP32" i="5"/>
  <c r="BR32" i="5" s="1"/>
  <c r="BU32" i="5" s="1"/>
  <c r="BP106" i="5"/>
  <c r="BR106" i="5" s="1"/>
  <c r="BU106" i="5" s="1"/>
  <c r="BP104" i="5"/>
  <c r="BR104" i="5" s="1"/>
  <c r="BU104" i="5" s="1"/>
  <c r="BP63" i="5"/>
  <c r="BR63" i="5" s="1"/>
  <c r="BU63" i="5" s="1"/>
  <c r="BP60" i="5"/>
  <c r="BR60" i="5" s="1"/>
  <c r="BU60" i="5" s="1"/>
  <c r="BP53" i="5"/>
  <c r="BR53" i="5" s="1"/>
  <c r="BU53" i="5" s="1"/>
  <c r="BP28" i="5"/>
  <c r="BR28" i="5" s="1"/>
  <c r="BU28" i="5" s="1"/>
  <c r="BP101" i="5"/>
  <c r="BR101" i="5" s="1"/>
  <c r="BU101" i="5" s="1"/>
  <c r="BP86" i="5"/>
  <c r="BR86" i="5" s="1"/>
  <c r="BU86" i="5" s="1"/>
  <c r="BP69" i="5"/>
  <c r="BR69" i="5" s="1"/>
  <c r="BU69" i="5" s="1"/>
  <c r="BP41" i="5"/>
  <c r="BR41" i="5" s="1"/>
  <c r="BU41" i="5" s="1"/>
  <c r="BP43" i="5"/>
  <c r="BR43" i="5" s="1"/>
  <c r="BU43" i="5" s="1"/>
  <c r="BP24" i="5"/>
  <c r="BR24" i="5" s="1"/>
  <c r="BU24" i="5" s="1"/>
  <c r="BP78" i="5"/>
  <c r="BR78" i="5" s="1"/>
  <c r="BU78" i="5" s="1"/>
  <c r="BP71" i="5"/>
  <c r="BR71" i="5" s="1"/>
  <c r="BU71" i="5" s="1"/>
  <c r="BP56" i="5"/>
  <c r="BR56" i="5" s="1"/>
  <c r="BU56" i="5" s="1"/>
  <c r="BP51" i="5"/>
  <c r="BR51" i="5" s="1"/>
  <c r="BU51" i="5" s="1"/>
  <c r="BP35" i="5"/>
  <c r="BR35" i="5" s="1"/>
  <c r="BU35" i="5" s="1"/>
  <c r="BP20" i="5"/>
  <c r="BR20" i="5" s="1"/>
  <c r="BU20" i="5" s="1"/>
  <c r="CO96" i="5"/>
  <c r="CQ96" i="5" s="1"/>
  <c r="CT96" i="5" s="1"/>
  <c r="CO89" i="5"/>
  <c r="CQ89" i="5" s="1"/>
  <c r="CT89" i="5" s="1"/>
  <c r="CO78" i="5"/>
  <c r="CQ78" i="5" s="1"/>
  <c r="CT78" i="5" s="1"/>
  <c r="CO54" i="5"/>
  <c r="CQ54" i="5" s="1"/>
  <c r="CT54" i="5" s="1"/>
  <c r="CO38" i="5"/>
  <c r="CQ38" i="5" s="1"/>
  <c r="CT38" i="5" s="1"/>
  <c r="CO23" i="5"/>
  <c r="CQ23" i="5" s="1"/>
  <c r="CT23" i="5" s="1"/>
  <c r="CO109" i="5"/>
  <c r="CQ109" i="5" s="1"/>
  <c r="CT109" i="5" s="1"/>
  <c r="CO92" i="5"/>
  <c r="CQ92" i="5" s="1"/>
  <c r="CT92" i="5" s="1"/>
  <c r="CO79" i="5"/>
  <c r="CQ79" i="5" s="1"/>
  <c r="CT79" i="5" s="1"/>
  <c r="CO75" i="5"/>
  <c r="CQ75" i="5" s="1"/>
  <c r="CT75" i="5" s="1"/>
  <c r="CO43" i="5"/>
  <c r="CQ43" i="5" s="1"/>
  <c r="CT43" i="5" s="1"/>
  <c r="CO25" i="5"/>
  <c r="CQ25" i="5" s="1"/>
  <c r="CT25" i="5" s="1"/>
  <c r="CO81" i="5"/>
  <c r="CQ81" i="5" s="1"/>
  <c r="CT81" i="5" s="1"/>
  <c r="CO62" i="5"/>
  <c r="CQ62" i="5" s="1"/>
  <c r="CT62" i="5" s="1"/>
  <c r="CO69" i="5"/>
  <c r="CQ69" i="5" s="1"/>
  <c r="CT69" i="5" s="1"/>
  <c r="CO53" i="5"/>
  <c r="CQ53" i="5" s="1"/>
  <c r="CT53" i="5" s="1"/>
  <c r="CO37" i="5"/>
  <c r="CQ37" i="5" s="1"/>
  <c r="CT37" i="5" s="1"/>
  <c r="CO21" i="5"/>
  <c r="CQ21" i="5" s="1"/>
  <c r="CT21" i="5" s="1"/>
  <c r="CO100" i="5"/>
  <c r="CQ100" i="5" s="1"/>
  <c r="CT100" i="5" s="1"/>
  <c r="CO91" i="5"/>
  <c r="CQ91" i="5" s="1"/>
  <c r="CT91" i="5" s="1"/>
  <c r="CO82" i="5"/>
  <c r="CQ82" i="5" s="1"/>
  <c r="CT82" i="5" s="1"/>
  <c r="CO58" i="5"/>
  <c r="CQ58" i="5" s="1"/>
  <c r="CT58" i="5" s="1"/>
  <c r="CO42" i="5"/>
  <c r="CQ42" i="5" s="1"/>
  <c r="CT42" i="5" s="1"/>
  <c r="CO26" i="5"/>
  <c r="CQ26" i="5" s="1"/>
  <c r="CT26" i="5" s="1"/>
  <c r="CO112" i="5"/>
  <c r="CQ112" i="5" s="1"/>
  <c r="CT112" i="5" s="1"/>
  <c r="CO94" i="5"/>
  <c r="CQ94" i="5" s="1"/>
  <c r="CT94" i="5" s="1"/>
  <c r="CO84" i="5"/>
  <c r="CQ84" i="5" s="1"/>
  <c r="CT84" i="5" s="1"/>
  <c r="CO61" i="5"/>
  <c r="CQ61" i="5" s="1"/>
  <c r="CT61" i="5" s="1"/>
  <c r="CO39" i="5"/>
  <c r="CQ39" i="5" s="1"/>
  <c r="CT39" i="5" s="1"/>
  <c r="CO24" i="5"/>
  <c r="CQ24" i="5" s="1"/>
  <c r="CT24" i="5" s="1"/>
  <c r="CO19" i="5"/>
  <c r="CQ19" i="5" s="1"/>
  <c r="CT19" i="5" s="1"/>
  <c r="CO104" i="5"/>
  <c r="CQ104" i="5" s="1"/>
  <c r="CT104" i="5" s="1"/>
  <c r="CO99" i="5"/>
  <c r="CQ99" i="5" s="1"/>
  <c r="CT99" i="5" s="1"/>
  <c r="CO59" i="5"/>
  <c r="CQ59" i="5" s="1"/>
  <c r="CT59" i="5" s="1"/>
  <c r="CO55" i="5"/>
  <c r="CQ55" i="5" s="1"/>
  <c r="CT55" i="5" s="1"/>
  <c r="CO48" i="5"/>
  <c r="CQ48" i="5" s="1"/>
  <c r="CT48" i="5" s="1"/>
  <c r="CO27" i="5"/>
  <c r="CQ27" i="5" s="1"/>
  <c r="CT27" i="5" s="1"/>
  <c r="CO102" i="5"/>
  <c r="CQ102" i="5" s="1"/>
  <c r="CT102" i="5" s="1"/>
  <c r="CO101" i="5"/>
  <c r="CQ101" i="5" s="1"/>
  <c r="CT101" i="5" s="1"/>
  <c r="CO76" i="5"/>
  <c r="CQ76" i="5" s="1"/>
  <c r="CT76" i="5" s="1"/>
  <c r="CO64" i="5"/>
  <c r="CQ64" i="5" s="1"/>
  <c r="CT64" i="5" s="1"/>
  <c r="CO51" i="5"/>
  <c r="CQ51" i="5" s="1"/>
  <c r="CT51" i="5" s="1"/>
  <c r="CO34" i="5"/>
  <c r="CQ34" i="5" s="1"/>
  <c r="CT34" i="5" s="1"/>
  <c r="CO16" i="5"/>
  <c r="CQ16" i="5" s="1"/>
  <c r="CT16" i="5" s="1"/>
  <c r="CO98" i="5"/>
  <c r="CQ98" i="5" s="1"/>
  <c r="CT98" i="5" s="1"/>
  <c r="CO17" i="5"/>
  <c r="CQ17" i="5" s="1"/>
  <c r="CT17" i="5" s="1"/>
  <c r="CO65" i="5"/>
  <c r="CQ65" i="5" s="1"/>
  <c r="CT65" i="5" s="1"/>
  <c r="CO47" i="5"/>
  <c r="CQ47" i="5" s="1"/>
  <c r="CT47" i="5" s="1"/>
  <c r="CO35" i="5"/>
  <c r="CQ35" i="5" s="1"/>
  <c r="CT35" i="5" s="1"/>
  <c r="CO20" i="5"/>
  <c r="CQ20" i="5" s="1"/>
  <c r="CT20" i="5" s="1"/>
  <c r="CO107" i="5"/>
  <c r="CQ107" i="5" s="1"/>
  <c r="CT107" i="5" s="1"/>
  <c r="CO93" i="5"/>
  <c r="CQ93" i="5" s="1"/>
  <c r="CT93" i="5" s="1"/>
  <c r="CO83" i="5"/>
  <c r="CQ83" i="5" s="1"/>
  <c r="CT83" i="5" s="1"/>
  <c r="CO46" i="5"/>
  <c r="CQ46" i="5" s="1"/>
  <c r="CT46" i="5" s="1"/>
  <c r="CO45" i="5"/>
  <c r="CQ45" i="5" s="1"/>
  <c r="CT45" i="5" s="1"/>
  <c r="CO28" i="5"/>
  <c r="CQ28" i="5" s="1"/>
  <c r="CT28" i="5" s="1"/>
  <c r="CO88" i="5"/>
  <c r="CQ88" i="5" s="1"/>
  <c r="CT88" i="5" s="1"/>
  <c r="CO68" i="5"/>
  <c r="CQ68" i="5" s="1"/>
  <c r="CT68" i="5" s="1"/>
  <c r="CO73" i="5"/>
  <c r="CQ73" i="5" s="1"/>
  <c r="CT73" i="5" s="1"/>
  <c r="CO57" i="5"/>
  <c r="CQ57" i="5" s="1"/>
  <c r="CT57" i="5" s="1"/>
  <c r="CO41" i="5"/>
  <c r="CQ41" i="5" s="1"/>
  <c r="CT41" i="5" s="1"/>
  <c r="CO22" i="5"/>
  <c r="CQ22" i="5" s="1"/>
  <c r="CT22" i="5" s="1"/>
  <c r="CO105" i="5"/>
  <c r="CQ105" i="5" s="1"/>
  <c r="CT105" i="5" s="1"/>
  <c r="CO85" i="5"/>
  <c r="CQ85" i="5" s="1"/>
  <c r="CT85" i="5" s="1"/>
  <c r="CO74" i="5"/>
  <c r="CQ74" i="5" s="1"/>
  <c r="CT74" i="5" s="1"/>
  <c r="CO71" i="5"/>
  <c r="CQ71" i="5" s="1"/>
  <c r="CT71" i="5" s="1"/>
  <c r="CO40" i="5"/>
  <c r="CQ40" i="5" s="1"/>
  <c r="CT40" i="5" s="1"/>
  <c r="CO33" i="5"/>
  <c r="CQ33" i="5" s="1"/>
  <c r="CT33" i="5" s="1"/>
  <c r="CO111" i="5"/>
  <c r="CQ111" i="5" s="1"/>
  <c r="CT111" i="5" s="1"/>
  <c r="CO97" i="5"/>
  <c r="CQ97" i="5" s="1"/>
  <c r="CT97" i="5" s="1"/>
  <c r="CO87" i="5"/>
  <c r="CQ87" i="5" s="1"/>
  <c r="CT87" i="5" s="1"/>
  <c r="CO60" i="5"/>
  <c r="CQ60" i="5" s="1"/>
  <c r="CT60" i="5" s="1"/>
  <c r="CO49" i="5"/>
  <c r="CQ49" i="5" s="1"/>
  <c r="CT49" i="5" s="1"/>
  <c r="CO32" i="5"/>
  <c r="CQ32" i="5" s="1"/>
  <c r="CT32" i="5" s="1"/>
  <c r="CO106" i="5"/>
  <c r="CQ106" i="5" s="1"/>
  <c r="CT106" i="5" s="1"/>
  <c r="CO103" i="5"/>
  <c r="CQ103" i="5" s="1"/>
  <c r="CT103" i="5" s="1"/>
  <c r="CO66" i="5"/>
  <c r="CQ66" i="5" s="1"/>
  <c r="CT66" i="5" s="1"/>
  <c r="CO63" i="5"/>
  <c r="CQ63" i="5" s="1"/>
  <c r="CT63" i="5" s="1"/>
  <c r="CO52" i="5"/>
  <c r="CQ52" i="5" s="1"/>
  <c r="CT52" i="5" s="1"/>
  <c r="CO31" i="5"/>
  <c r="CQ31" i="5" s="1"/>
  <c r="CT31" i="5" s="1"/>
  <c r="CO108" i="5"/>
  <c r="CQ108" i="5" s="1"/>
  <c r="CT108" i="5" s="1"/>
  <c r="CO72" i="5"/>
  <c r="CQ72" i="5" s="1"/>
  <c r="CT72" i="5" s="1"/>
  <c r="CO80" i="5"/>
  <c r="CQ80" i="5" s="1"/>
  <c r="CT80" i="5" s="1"/>
  <c r="CO56" i="5"/>
  <c r="CQ56" i="5" s="1"/>
  <c r="CT56" i="5" s="1"/>
  <c r="CO36" i="5"/>
  <c r="CQ36" i="5" s="1"/>
  <c r="CT36" i="5" s="1"/>
  <c r="CO14" i="5"/>
  <c r="CQ14" i="5" s="1"/>
  <c r="CT14" i="5" s="1"/>
  <c r="CO15" i="5"/>
  <c r="CQ15" i="5" s="1"/>
  <c r="CT15" i="5" s="1"/>
  <c r="CO90" i="5"/>
  <c r="CQ90" i="5" s="1"/>
  <c r="CT90" i="5" s="1"/>
  <c r="CO95" i="5"/>
  <c r="CQ95" i="5" s="1"/>
  <c r="CT95" i="5" s="1"/>
  <c r="CO86" i="5"/>
  <c r="CQ86" i="5" s="1"/>
  <c r="CT86" i="5" s="1"/>
  <c r="CO50" i="5"/>
  <c r="CQ50" i="5" s="1"/>
  <c r="CT50" i="5" s="1"/>
  <c r="CO44" i="5"/>
  <c r="CQ44" i="5" s="1"/>
  <c r="CT44" i="5" s="1"/>
  <c r="CO30" i="5"/>
  <c r="CQ30" i="5" s="1"/>
  <c r="CT30" i="5" s="1"/>
  <c r="CO110" i="5"/>
  <c r="CQ110" i="5" s="1"/>
  <c r="CT110" i="5" s="1"/>
  <c r="CO77" i="5"/>
  <c r="CQ77" i="5" s="1"/>
  <c r="CT77" i="5" s="1"/>
  <c r="CO70" i="5"/>
  <c r="CQ70" i="5" s="1"/>
  <c r="CT70" i="5" s="1"/>
  <c r="CO67" i="5"/>
  <c r="CQ67" i="5" s="1"/>
  <c r="CT67" i="5" s="1"/>
  <c r="CO29" i="5"/>
  <c r="CQ29" i="5" s="1"/>
  <c r="CT29" i="5" s="1"/>
  <c r="CO18" i="5"/>
  <c r="CQ18" i="5" s="1"/>
  <c r="CT18" i="5" s="1"/>
  <c r="CO13" i="5"/>
  <c r="CQ13" i="5" s="1"/>
  <c r="CT13" i="5" s="1"/>
  <c r="DN94" i="5"/>
  <c r="DP94" i="5" s="1"/>
  <c r="DS94" i="5" s="1"/>
  <c r="DN59" i="5"/>
  <c r="DP59" i="5" s="1"/>
  <c r="DS59" i="5" s="1"/>
  <c r="DN24" i="5"/>
  <c r="DP24" i="5" s="1"/>
  <c r="DS24" i="5" s="1"/>
  <c r="DN99" i="5"/>
  <c r="DP99" i="5" s="1"/>
  <c r="DS99" i="5" s="1"/>
  <c r="DN91" i="5"/>
  <c r="DP91" i="5" s="1"/>
  <c r="DS91" i="5" s="1"/>
  <c r="DN82" i="5"/>
  <c r="DP82" i="5" s="1"/>
  <c r="DS82" i="5" s="1"/>
  <c r="DN46" i="5"/>
  <c r="DP46" i="5" s="1"/>
  <c r="DS46" i="5" s="1"/>
  <c r="DN44" i="5"/>
  <c r="DP44" i="5" s="1"/>
  <c r="DS44" i="5" s="1"/>
  <c r="DN30" i="5"/>
  <c r="DP30" i="5" s="1"/>
  <c r="DS30" i="5" s="1"/>
  <c r="DN76" i="5"/>
  <c r="DP76" i="5" s="1"/>
  <c r="DS76" i="5" s="1"/>
  <c r="DN66" i="5"/>
  <c r="DP66" i="5" s="1"/>
  <c r="DS66" i="5" s="1"/>
  <c r="DN20" i="5"/>
  <c r="DP20" i="5" s="1"/>
  <c r="DS20" i="5" s="1"/>
  <c r="DN108" i="5"/>
  <c r="DP108" i="5" s="1"/>
  <c r="DS108" i="5" s="1"/>
  <c r="DN102" i="5"/>
  <c r="DP102" i="5" s="1"/>
  <c r="DS102" i="5" s="1"/>
  <c r="DN78" i="5"/>
  <c r="DP78" i="5" s="1"/>
  <c r="DS78" i="5" s="1"/>
  <c r="DN74" i="5"/>
  <c r="DP74" i="5" s="1"/>
  <c r="DS74" i="5" s="1"/>
  <c r="DN51" i="5"/>
  <c r="DP51" i="5" s="1"/>
  <c r="DS51" i="5" s="1"/>
  <c r="DN26" i="5"/>
  <c r="DP26" i="5" s="1"/>
  <c r="DS26" i="5" s="1"/>
  <c r="DN110" i="5"/>
  <c r="DP110" i="5" s="1"/>
  <c r="DS110" i="5" s="1"/>
  <c r="DN98" i="5"/>
  <c r="DP98" i="5" s="1"/>
  <c r="DS98" i="5" s="1"/>
  <c r="DN54" i="5"/>
  <c r="DP54" i="5" s="1"/>
  <c r="DS54" i="5" s="1"/>
  <c r="DN70" i="5"/>
  <c r="DP70" i="5" s="1"/>
  <c r="DS70" i="5" s="1"/>
  <c r="DN47" i="5"/>
  <c r="DP47" i="5" s="1"/>
  <c r="DS47" i="5" s="1"/>
  <c r="DN23" i="5"/>
  <c r="DP23" i="5" s="1"/>
  <c r="DS23" i="5" s="1"/>
  <c r="DN112" i="5"/>
  <c r="DP112" i="5" s="1"/>
  <c r="DS112" i="5" s="1"/>
  <c r="DN65" i="5"/>
  <c r="DP65" i="5" s="1"/>
  <c r="DS65" i="5" s="1"/>
  <c r="DN57" i="5"/>
  <c r="DP57" i="5" s="1"/>
  <c r="DS57" i="5" s="1"/>
  <c r="DN22" i="5"/>
  <c r="DP22" i="5" s="1"/>
  <c r="DS22" i="5" s="1"/>
  <c r="DN101" i="5"/>
  <c r="DP101" i="5" s="1"/>
  <c r="DS101" i="5" s="1"/>
  <c r="DN90" i="5"/>
  <c r="DP90" i="5" s="1"/>
  <c r="DS90" i="5" s="1"/>
  <c r="DN85" i="5"/>
  <c r="DP85" i="5" s="1"/>
  <c r="DS85" i="5" s="1"/>
  <c r="DN62" i="5"/>
  <c r="DP62" i="5" s="1"/>
  <c r="DS62" i="5" s="1"/>
  <c r="DN38" i="5"/>
  <c r="DP38" i="5" s="1"/>
  <c r="DS38" i="5" s="1"/>
  <c r="DN14" i="5"/>
  <c r="DP14" i="5" s="1"/>
  <c r="DS14" i="5" s="1"/>
  <c r="DN83" i="5"/>
  <c r="DP83" i="5" s="1"/>
  <c r="DS83" i="5" s="1"/>
  <c r="DN49" i="5"/>
  <c r="DP49" i="5" s="1"/>
  <c r="DS49" i="5" s="1"/>
  <c r="DN17" i="5"/>
  <c r="DP17" i="5" s="1"/>
  <c r="DS17" i="5" s="1"/>
  <c r="DN109" i="5"/>
  <c r="DP109" i="5" s="1"/>
  <c r="DS109" i="5" s="1"/>
  <c r="DN80" i="5"/>
  <c r="DP80" i="5" s="1"/>
  <c r="DS80" i="5" s="1"/>
  <c r="DN81" i="5"/>
  <c r="DP81" i="5" s="1"/>
  <c r="DS81" i="5" s="1"/>
  <c r="DN55" i="5"/>
  <c r="DP55" i="5" s="1"/>
  <c r="DS55" i="5" s="1"/>
  <c r="DN41" i="5"/>
  <c r="DP41" i="5" s="1"/>
  <c r="DS41" i="5" s="1"/>
  <c r="DN29" i="5"/>
  <c r="DP29" i="5" s="1"/>
  <c r="DS29" i="5" s="1"/>
  <c r="DN105" i="5"/>
  <c r="DP105" i="5" s="1"/>
  <c r="DS105" i="5" s="1"/>
  <c r="DN87" i="5"/>
  <c r="DP87" i="5" s="1"/>
  <c r="DS87" i="5" s="1"/>
  <c r="DN77" i="5"/>
  <c r="DP77" i="5" s="1"/>
  <c r="DS77" i="5" s="1"/>
  <c r="DN50" i="5"/>
  <c r="DP50" i="5" s="1"/>
  <c r="DS50" i="5" s="1"/>
  <c r="DN37" i="5"/>
  <c r="DP37" i="5" s="1"/>
  <c r="DS37" i="5" s="1"/>
  <c r="DN25" i="5"/>
  <c r="DP25" i="5" s="1"/>
  <c r="DS25" i="5" s="1"/>
  <c r="DN13" i="5"/>
  <c r="DP13" i="5" s="1"/>
  <c r="DS13" i="5" s="1"/>
  <c r="DN106" i="5"/>
  <c r="DP106" i="5" s="1"/>
  <c r="DS106" i="5" s="1"/>
  <c r="DN89" i="5"/>
  <c r="DP89" i="5" s="1"/>
  <c r="DS89" i="5" s="1"/>
  <c r="DN48" i="5"/>
  <c r="DP48" i="5" s="1"/>
  <c r="DS48" i="5" s="1"/>
  <c r="DN93" i="5"/>
  <c r="DP93" i="5" s="1"/>
  <c r="DS93" i="5" s="1"/>
  <c r="DN79" i="5"/>
  <c r="DP79" i="5" s="1"/>
  <c r="DS79" i="5" s="1"/>
  <c r="DN71" i="5"/>
  <c r="DP71" i="5" s="1"/>
  <c r="DS71" i="5" s="1"/>
  <c r="DN53" i="5"/>
  <c r="DP53" i="5" s="1"/>
  <c r="DS53" i="5" s="1"/>
  <c r="DN40" i="5"/>
  <c r="DP40" i="5" s="1"/>
  <c r="DS40" i="5" s="1"/>
  <c r="DN21" i="5"/>
  <c r="DP21" i="5" s="1"/>
  <c r="DS21" i="5" s="1"/>
  <c r="DN103" i="5"/>
  <c r="DP103" i="5" s="1"/>
  <c r="DS103" i="5" s="1"/>
  <c r="DN86" i="5"/>
  <c r="DP86" i="5" s="1"/>
  <c r="DS86" i="5" s="1"/>
  <c r="DN43" i="5"/>
  <c r="DP43" i="5" s="1"/>
  <c r="DS43" i="5" s="1"/>
  <c r="DN88" i="5"/>
  <c r="DP88" i="5" s="1"/>
  <c r="DS88" i="5" s="1"/>
  <c r="DN73" i="5"/>
  <c r="DP73" i="5" s="1"/>
  <c r="DS73" i="5" s="1"/>
  <c r="DN67" i="5"/>
  <c r="DP67" i="5" s="1"/>
  <c r="DS67" i="5" s="1"/>
  <c r="DN42" i="5"/>
  <c r="DP42" i="5" s="1"/>
  <c r="DS42" i="5" s="1"/>
  <c r="DN35" i="5"/>
  <c r="DP35" i="5" s="1"/>
  <c r="DS35" i="5" s="1"/>
  <c r="DN19" i="5"/>
  <c r="DP19" i="5" s="1"/>
  <c r="DS19" i="5" s="1"/>
  <c r="DN97" i="5"/>
  <c r="DP97" i="5" s="1"/>
  <c r="DS97" i="5" s="1"/>
  <c r="DN69" i="5"/>
  <c r="DP69" i="5" s="1"/>
  <c r="DS69" i="5" s="1"/>
  <c r="DN72" i="5"/>
  <c r="DP72" i="5" s="1"/>
  <c r="DS72" i="5" s="1"/>
  <c r="DN56" i="5"/>
  <c r="DP56" i="5" s="1"/>
  <c r="DS56" i="5" s="1"/>
  <c r="DN33" i="5"/>
  <c r="DP33" i="5" s="1"/>
  <c r="DS33" i="5" s="1"/>
  <c r="DN18" i="5"/>
  <c r="DP18" i="5" s="1"/>
  <c r="DS18" i="5" s="1"/>
  <c r="DN100" i="5"/>
  <c r="DP100" i="5" s="1"/>
  <c r="DS100" i="5" s="1"/>
  <c r="DN68" i="5"/>
  <c r="DP68" i="5" s="1"/>
  <c r="DS68" i="5" s="1"/>
  <c r="DN27" i="5"/>
  <c r="DP27" i="5" s="1"/>
  <c r="DS27" i="5" s="1"/>
  <c r="DN104" i="5"/>
  <c r="DP104" i="5" s="1"/>
  <c r="DS104" i="5" s="1"/>
  <c r="DN96" i="5"/>
  <c r="DP96" i="5" s="1"/>
  <c r="DS96" i="5" s="1"/>
  <c r="DN61" i="5"/>
  <c r="DP61" i="5" s="1"/>
  <c r="DS61" i="5" s="1"/>
  <c r="DN64" i="5"/>
  <c r="DP64" i="5" s="1"/>
  <c r="DS64" i="5" s="1"/>
  <c r="DN39" i="5"/>
  <c r="DP39" i="5" s="1"/>
  <c r="DS39" i="5" s="1"/>
  <c r="DN28" i="5"/>
  <c r="DP28" i="5" s="1"/>
  <c r="DS28" i="5" s="1"/>
  <c r="DN16" i="5"/>
  <c r="DP16" i="5" s="1"/>
  <c r="DS16" i="5" s="1"/>
  <c r="DN95" i="5"/>
  <c r="DP95" i="5" s="1"/>
  <c r="DS95" i="5" s="1"/>
  <c r="DN75" i="5"/>
  <c r="DP75" i="5" s="1"/>
  <c r="DS75" i="5" s="1"/>
  <c r="DN32" i="5"/>
  <c r="DP32" i="5" s="1"/>
  <c r="DS32" i="5" s="1"/>
  <c r="DN111" i="5"/>
  <c r="DP111" i="5" s="1"/>
  <c r="DS111" i="5" s="1"/>
  <c r="DN92" i="5"/>
  <c r="DP92" i="5" s="1"/>
  <c r="DS92" i="5" s="1"/>
  <c r="DN58" i="5"/>
  <c r="DP58" i="5" s="1"/>
  <c r="DS58" i="5" s="1"/>
  <c r="DN60" i="5"/>
  <c r="DP60" i="5" s="1"/>
  <c r="DS60" i="5" s="1"/>
  <c r="DN34" i="5"/>
  <c r="DP34" i="5" s="1"/>
  <c r="DS34" i="5" s="1"/>
  <c r="DN36" i="5"/>
  <c r="DP36" i="5" s="1"/>
  <c r="DS36" i="5" s="1"/>
  <c r="DN15" i="5"/>
  <c r="DP15" i="5" s="1"/>
  <c r="DS15" i="5" s="1"/>
  <c r="DN107" i="5"/>
  <c r="DP107" i="5" s="1"/>
  <c r="DS107" i="5" s="1"/>
  <c r="DN84" i="5"/>
  <c r="DP84" i="5" s="1"/>
  <c r="DS84" i="5" s="1"/>
  <c r="DN45" i="5"/>
  <c r="DP45" i="5" s="1"/>
  <c r="DS45" i="5" s="1"/>
  <c r="DN63" i="5"/>
  <c r="DP63" i="5" s="1"/>
  <c r="DS63" i="5" s="1"/>
  <c r="DN52" i="5"/>
  <c r="DP52" i="5" s="1"/>
  <c r="DS52" i="5" s="1"/>
  <c r="DN31" i="5"/>
  <c r="DP31" i="5" s="1"/>
  <c r="DS31" i="5" s="1"/>
  <c r="EM94" i="5"/>
  <c r="EO94" i="5" s="1"/>
  <c r="ER94" i="5" s="1"/>
  <c r="EM87" i="5"/>
  <c r="EO87" i="5" s="1"/>
  <c r="ER87" i="5" s="1"/>
  <c r="EM34" i="5"/>
  <c r="EO34" i="5" s="1"/>
  <c r="ER34" i="5" s="1"/>
  <c r="EM56" i="5"/>
  <c r="EO56" i="5" s="1"/>
  <c r="ER56" i="5" s="1"/>
  <c r="EM20" i="5"/>
  <c r="EO20" i="5" s="1"/>
  <c r="ER20" i="5" s="1"/>
  <c r="EM24" i="5"/>
  <c r="EO24" i="5" s="1"/>
  <c r="ER24" i="5" s="1"/>
  <c r="EM110" i="5"/>
  <c r="EO110" i="5" s="1"/>
  <c r="ER110" i="5" s="1"/>
  <c r="EM70" i="5"/>
  <c r="EO70" i="5" s="1"/>
  <c r="ER70" i="5" s="1"/>
  <c r="EM64" i="5"/>
  <c r="EO64" i="5" s="1"/>
  <c r="ER64" i="5" s="1"/>
  <c r="EM75" i="5"/>
  <c r="EO75" i="5" s="1"/>
  <c r="ER75" i="5" s="1"/>
  <c r="EM49" i="5"/>
  <c r="EO49" i="5" s="1"/>
  <c r="ER49" i="5" s="1"/>
  <c r="EM36" i="5"/>
  <c r="EO36" i="5" s="1"/>
  <c r="ER36" i="5" s="1"/>
  <c r="EM15" i="5"/>
  <c r="EO15" i="5" s="1"/>
  <c r="ER15" i="5" s="1"/>
  <c r="EM83" i="5"/>
  <c r="EO83" i="5" s="1"/>
  <c r="ER83" i="5" s="1"/>
  <c r="EM86" i="5"/>
  <c r="EO86" i="5" s="1"/>
  <c r="ER86" i="5" s="1"/>
  <c r="EM84" i="5"/>
  <c r="EO84" i="5" s="1"/>
  <c r="ER84" i="5" s="1"/>
  <c r="EM42" i="5"/>
  <c r="EO42" i="5" s="1"/>
  <c r="ER42" i="5" s="1"/>
  <c r="EM33" i="5"/>
  <c r="EO33" i="5" s="1"/>
  <c r="ER33" i="5" s="1"/>
  <c r="EM21" i="5"/>
  <c r="EO21" i="5" s="1"/>
  <c r="ER21" i="5" s="1"/>
  <c r="EM98" i="5"/>
  <c r="EO98" i="5" s="1"/>
  <c r="ER98" i="5" s="1"/>
  <c r="EM89" i="5"/>
  <c r="EO89" i="5" s="1"/>
  <c r="ER89" i="5" s="1"/>
  <c r="EM45" i="5"/>
  <c r="EO45" i="5" s="1"/>
  <c r="ER45" i="5" s="1"/>
  <c r="EM61" i="5"/>
  <c r="EO61" i="5" s="1"/>
  <c r="ER61" i="5" s="1"/>
  <c r="EM30" i="5"/>
  <c r="EO30" i="5" s="1"/>
  <c r="ER30" i="5" s="1"/>
  <c r="EM19" i="5"/>
  <c r="EO19" i="5" s="1"/>
  <c r="ER19" i="5" s="1"/>
  <c r="EM111" i="5"/>
  <c r="EO111" i="5" s="1"/>
  <c r="ER111" i="5" s="1"/>
  <c r="EM96" i="5"/>
  <c r="EO96" i="5" s="1"/>
  <c r="ER96" i="5" s="1"/>
  <c r="EM78" i="5"/>
  <c r="EO78" i="5" s="1"/>
  <c r="ER78" i="5" s="1"/>
  <c r="EM76" i="5"/>
  <c r="EO76" i="5" s="1"/>
  <c r="ER76" i="5" s="1"/>
  <c r="EM55" i="5"/>
  <c r="EO55" i="5" s="1"/>
  <c r="ER55" i="5" s="1"/>
  <c r="EM39" i="5"/>
  <c r="EO39" i="5" s="1"/>
  <c r="ER39" i="5" s="1"/>
  <c r="EM16" i="5"/>
  <c r="EO16" i="5" s="1"/>
  <c r="ER16" i="5" s="1"/>
  <c r="EM104" i="5"/>
  <c r="EO104" i="5" s="1"/>
  <c r="ER104" i="5" s="1"/>
  <c r="EM90" i="5"/>
  <c r="EO90" i="5" s="1"/>
  <c r="ER90" i="5" s="1"/>
  <c r="EM81" i="5"/>
  <c r="EO81" i="5" s="1"/>
  <c r="ER81" i="5" s="1"/>
  <c r="EM62" i="5"/>
  <c r="EO62" i="5" s="1"/>
  <c r="ER62" i="5" s="1"/>
  <c r="EM51" i="5"/>
  <c r="EO51" i="5" s="1"/>
  <c r="ER51" i="5" s="1"/>
  <c r="EM31" i="5"/>
  <c r="EO31" i="5" s="1"/>
  <c r="ER31" i="5" s="1"/>
  <c r="EM106" i="5"/>
  <c r="EO106" i="5" s="1"/>
  <c r="ER106" i="5" s="1"/>
  <c r="EM99" i="5"/>
  <c r="EO99" i="5" s="1"/>
  <c r="ER99" i="5" s="1"/>
  <c r="EM60" i="5"/>
  <c r="EO60" i="5" s="1"/>
  <c r="ER60" i="5" s="1"/>
  <c r="EM71" i="5"/>
  <c r="EO71" i="5" s="1"/>
  <c r="ER71" i="5" s="1"/>
  <c r="EM44" i="5"/>
  <c r="EO44" i="5" s="1"/>
  <c r="ER44" i="5" s="1"/>
  <c r="EM26" i="5"/>
  <c r="EO26" i="5" s="1"/>
  <c r="ER26" i="5" s="1"/>
  <c r="EM14" i="5"/>
  <c r="EO14" i="5" s="1"/>
  <c r="ER14" i="5" s="1"/>
  <c r="EM100" i="5"/>
  <c r="EO100" i="5" s="1"/>
  <c r="ER100" i="5" s="1"/>
  <c r="EM82" i="5"/>
  <c r="EO82" i="5" s="1"/>
  <c r="ER82" i="5" s="1"/>
  <c r="EM80" i="5"/>
  <c r="EO80" i="5" s="1"/>
  <c r="ER80" i="5" s="1"/>
  <c r="EM59" i="5"/>
  <c r="EO59" i="5" s="1"/>
  <c r="ER59" i="5" s="1"/>
  <c r="EM27" i="5"/>
  <c r="EO27" i="5" s="1"/>
  <c r="ER27" i="5" s="1"/>
  <c r="EM17" i="5"/>
  <c r="EO17" i="5" s="1"/>
  <c r="ER17" i="5" s="1"/>
  <c r="EM105" i="5"/>
  <c r="EO105" i="5" s="1"/>
  <c r="ER105" i="5" s="1"/>
  <c r="EM91" i="5"/>
  <c r="EO91" i="5" s="1"/>
  <c r="ER91" i="5" s="1"/>
  <c r="EM85" i="5"/>
  <c r="EO85" i="5" s="1"/>
  <c r="ER85" i="5" s="1"/>
  <c r="EM63" i="5"/>
  <c r="EO63" i="5" s="1"/>
  <c r="ER63" i="5" s="1"/>
  <c r="EM37" i="5"/>
  <c r="EO37" i="5" s="1"/>
  <c r="ER37" i="5" s="1"/>
  <c r="EM35" i="5"/>
  <c r="EO35" i="5" s="1"/>
  <c r="ER35" i="5" s="1"/>
  <c r="EM112" i="5"/>
  <c r="EO112" i="5" s="1"/>
  <c r="ER112" i="5" s="1"/>
  <c r="EM97" i="5"/>
  <c r="EO97" i="5" s="1"/>
  <c r="ER97" i="5" s="1"/>
  <c r="EM54" i="5"/>
  <c r="EO54" i="5" s="1"/>
  <c r="ER54" i="5" s="1"/>
  <c r="EM69" i="5"/>
  <c r="EO69" i="5" s="1"/>
  <c r="ER69" i="5" s="1"/>
  <c r="EM41" i="5"/>
  <c r="EO41" i="5" s="1"/>
  <c r="ER41" i="5" s="1"/>
  <c r="EM32" i="5"/>
  <c r="EO32" i="5" s="1"/>
  <c r="ER32" i="5" s="1"/>
  <c r="EM103" i="5"/>
  <c r="EO103" i="5" s="1"/>
  <c r="ER103" i="5" s="1"/>
  <c r="EM79" i="5"/>
  <c r="EO79" i="5" s="1"/>
  <c r="ER79" i="5" s="1"/>
  <c r="EM77" i="5"/>
  <c r="EO77" i="5" s="1"/>
  <c r="ER77" i="5" s="1"/>
  <c r="EM57" i="5"/>
  <c r="EO57" i="5" s="1"/>
  <c r="ER57" i="5" s="1"/>
  <c r="EM47" i="5"/>
  <c r="EO47" i="5" s="1"/>
  <c r="ER47" i="5" s="1"/>
  <c r="EM29" i="5"/>
  <c r="EO29" i="5" s="1"/>
  <c r="ER29" i="5" s="1"/>
  <c r="EM109" i="5"/>
  <c r="EO109" i="5" s="1"/>
  <c r="ER109" i="5" s="1"/>
  <c r="EM95" i="5"/>
  <c r="EO95" i="5" s="1"/>
  <c r="ER95" i="5" s="1"/>
  <c r="EM58" i="5"/>
  <c r="EO58" i="5" s="1"/>
  <c r="ER58" i="5" s="1"/>
  <c r="EM67" i="5"/>
  <c r="EO67" i="5" s="1"/>
  <c r="ER67" i="5" s="1"/>
  <c r="EM43" i="5"/>
  <c r="EO43" i="5" s="1"/>
  <c r="ER43" i="5" s="1"/>
  <c r="EM22" i="5"/>
  <c r="EO22" i="5" s="1"/>
  <c r="ER22" i="5" s="1"/>
  <c r="EM13" i="5"/>
  <c r="EO13" i="5" s="1"/>
  <c r="ER13" i="5" s="1"/>
  <c r="EM107" i="5"/>
  <c r="EO107" i="5" s="1"/>
  <c r="ER107" i="5" s="1"/>
  <c r="EM101" i="5"/>
  <c r="EO101" i="5" s="1"/>
  <c r="ER101" i="5" s="1"/>
  <c r="EM68" i="5"/>
  <c r="EO68" i="5" s="1"/>
  <c r="ER68" i="5" s="1"/>
  <c r="EM73" i="5"/>
  <c r="EO73" i="5" s="1"/>
  <c r="ER73" i="5" s="1"/>
  <c r="EM46" i="5"/>
  <c r="EO46" i="5" s="1"/>
  <c r="ER46" i="5" s="1"/>
  <c r="EM23" i="5"/>
  <c r="EO23" i="5" s="1"/>
  <c r="ER23" i="5" s="1"/>
  <c r="EM92" i="5"/>
  <c r="EO92" i="5" s="1"/>
  <c r="ER92" i="5" s="1"/>
  <c r="EM66" i="5"/>
  <c r="EO66" i="5" s="1"/>
  <c r="ER66" i="5" s="1"/>
  <c r="EM88" i="5"/>
  <c r="EO88" i="5" s="1"/>
  <c r="ER88" i="5" s="1"/>
  <c r="EM52" i="5"/>
  <c r="EO52" i="5" s="1"/>
  <c r="ER52" i="5" s="1"/>
  <c r="EM40" i="5"/>
  <c r="EO40" i="5" s="1"/>
  <c r="ER40" i="5" s="1"/>
  <c r="EM18" i="5"/>
  <c r="EO18" i="5" s="1"/>
  <c r="ER18" i="5" s="1"/>
  <c r="EM108" i="5"/>
  <c r="EO108" i="5" s="1"/>
  <c r="ER108" i="5" s="1"/>
  <c r="EM93" i="5"/>
  <c r="EO93" i="5" s="1"/>
  <c r="ER93" i="5" s="1"/>
  <c r="EM48" i="5"/>
  <c r="EO48" i="5" s="1"/>
  <c r="ER48" i="5" s="1"/>
  <c r="EM65" i="5"/>
  <c r="EO65" i="5" s="1"/>
  <c r="ER65" i="5" s="1"/>
  <c r="EM38" i="5"/>
  <c r="EO38" i="5" s="1"/>
  <c r="ER38" i="5" s="1"/>
  <c r="EM28" i="5"/>
  <c r="EO28" i="5" s="1"/>
  <c r="ER28" i="5" s="1"/>
  <c r="EM102" i="5"/>
  <c r="EO102" i="5" s="1"/>
  <c r="ER102" i="5" s="1"/>
  <c r="EM74" i="5"/>
  <c r="EO74" i="5" s="1"/>
  <c r="ER74" i="5" s="1"/>
  <c r="EM72" i="5"/>
  <c r="EO72" i="5" s="1"/>
  <c r="ER72" i="5" s="1"/>
  <c r="EM53" i="5"/>
  <c r="EO53" i="5" s="1"/>
  <c r="ER53" i="5" s="1"/>
  <c r="EM50" i="5"/>
  <c r="EO50" i="5" s="1"/>
  <c r="ER50" i="5" s="1"/>
  <c r="EM25" i="5"/>
  <c r="EO25" i="5" s="1"/>
  <c r="ER25" i="5" s="1"/>
  <c r="FL111" i="5"/>
  <c r="FN111" i="5" s="1"/>
  <c r="FQ111" i="5" s="1"/>
  <c r="FL92" i="5"/>
  <c r="FN92" i="5" s="1"/>
  <c r="FQ92" i="5" s="1"/>
  <c r="FL79" i="5"/>
  <c r="FN79" i="5" s="1"/>
  <c r="FQ79" i="5" s="1"/>
  <c r="FL59" i="5"/>
  <c r="FN59" i="5" s="1"/>
  <c r="FQ59" i="5" s="1"/>
  <c r="FL43" i="5"/>
  <c r="FN43" i="5" s="1"/>
  <c r="FQ43" i="5" s="1"/>
  <c r="FL27" i="5"/>
  <c r="FN27" i="5" s="1"/>
  <c r="FQ27" i="5" s="1"/>
  <c r="FL95" i="5"/>
  <c r="FN95" i="5" s="1"/>
  <c r="FQ95" i="5" s="1"/>
  <c r="FL75" i="5"/>
  <c r="FN75" i="5" s="1"/>
  <c r="FQ75" i="5" s="1"/>
  <c r="FL70" i="5"/>
  <c r="FN70" i="5" s="1"/>
  <c r="FQ70" i="5" s="1"/>
  <c r="FL58" i="5"/>
  <c r="FN58" i="5" s="1"/>
  <c r="FQ58" i="5" s="1"/>
  <c r="FL30" i="5"/>
  <c r="FN30" i="5" s="1"/>
  <c r="FQ30" i="5" s="1"/>
  <c r="FL20" i="5"/>
  <c r="FN20" i="5" s="1"/>
  <c r="FQ20" i="5" s="1"/>
  <c r="FL110" i="5"/>
  <c r="FN110" i="5" s="1"/>
  <c r="FQ110" i="5" s="1"/>
  <c r="FL100" i="5"/>
  <c r="FN100" i="5" s="1"/>
  <c r="FQ100" i="5" s="1"/>
  <c r="FL87" i="5"/>
  <c r="FN87" i="5" s="1"/>
  <c r="FQ87" i="5" s="1"/>
  <c r="FL64" i="5"/>
  <c r="FN64" i="5" s="1"/>
  <c r="FQ64" i="5" s="1"/>
  <c r="FL45" i="5"/>
  <c r="FN45" i="5" s="1"/>
  <c r="FQ45" i="5" s="1"/>
  <c r="FL28" i="5"/>
  <c r="FN28" i="5" s="1"/>
  <c r="FQ28" i="5" s="1"/>
  <c r="FL91" i="5"/>
  <c r="FN91" i="5" s="1"/>
  <c r="FQ91" i="5" s="1"/>
  <c r="FL81" i="5"/>
  <c r="FN81" i="5" s="1"/>
  <c r="FQ81" i="5" s="1"/>
  <c r="FL48" i="5"/>
  <c r="FN48" i="5" s="1"/>
  <c r="FQ48" i="5" s="1"/>
  <c r="FL47" i="5"/>
  <c r="FN47" i="5" s="1"/>
  <c r="FQ47" i="5" s="1"/>
  <c r="FL42" i="5"/>
  <c r="FN42" i="5" s="1"/>
  <c r="FQ42" i="5" s="1"/>
  <c r="FL23" i="5"/>
  <c r="FN23" i="5" s="1"/>
  <c r="FQ23" i="5" s="1"/>
  <c r="FL13" i="5"/>
  <c r="FN13" i="5" s="1"/>
  <c r="FQ13" i="5" s="1"/>
  <c r="FL99" i="5"/>
  <c r="FN99" i="5" s="1"/>
  <c r="FQ99" i="5" s="1"/>
  <c r="FL77" i="5"/>
  <c r="FN77" i="5" s="1"/>
  <c r="FQ77" i="5" s="1"/>
  <c r="FL74" i="5"/>
  <c r="FN74" i="5" s="1"/>
  <c r="FQ74" i="5" s="1"/>
  <c r="FL44" i="5"/>
  <c r="FN44" i="5" s="1"/>
  <c r="FQ44" i="5" s="1"/>
  <c r="FL38" i="5"/>
  <c r="FN38" i="5" s="1"/>
  <c r="FQ38" i="5" s="1"/>
  <c r="FL21" i="5"/>
  <c r="FN21" i="5" s="1"/>
  <c r="FQ21" i="5" s="1"/>
  <c r="FL105" i="5"/>
  <c r="FN105" i="5" s="1"/>
  <c r="FQ105" i="5" s="1"/>
  <c r="FL86" i="5"/>
  <c r="FN86" i="5" s="1"/>
  <c r="FQ86" i="5" s="1"/>
  <c r="FL88" i="5"/>
  <c r="FN88" i="5" s="1"/>
  <c r="FQ88" i="5" s="1"/>
  <c r="FL61" i="5"/>
  <c r="FN61" i="5" s="1"/>
  <c r="FQ61" i="5" s="1"/>
  <c r="FL37" i="5"/>
  <c r="FN37" i="5" s="1"/>
  <c r="FQ37" i="5" s="1"/>
  <c r="FL26" i="5"/>
  <c r="FN26" i="5" s="1"/>
  <c r="FQ26" i="5" s="1"/>
  <c r="FL14" i="5"/>
  <c r="FN14" i="5" s="1"/>
  <c r="FQ14" i="5" s="1"/>
  <c r="FL102" i="5"/>
  <c r="FN102" i="5" s="1"/>
  <c r="FQ102" i="5" s="1"/>
  <c r="FL85" i="5"/>
  <c r="FN85" i="5" s="1"/>
  <c r="FQ85" i="5" s="1"/>
  <c r="FL69" i="5"/>
  <c r="FN69" i="5" s="1"/>
  <c r="FQ69" i="5" s="1"/>
  <c r="FL52" i="5"/>
  <c r="FN52" i="5" s="1"/>
  <c r="FQ52" i="5" s="1"/>
  <c r="FL33" i="5"/>
  <c r="FN33" i="5" s="1"/>
  <c r="FQ33" i="5" s="1"/>
  <c r="FL19" i="5"/>
  <c r="FN19" i="5" s="1"/>
  <c r="FQ19" i="5" s="1"/>
  <c r="FL103" i="5"/>
  <c r="FN103" i="5" s="1"/>
  <c r="FQ103" i="5" s="1"/>
  <c r="FL94" i="5"/>
  <c r="FN94" i="5" s="1"/>
  <c r="FQ94" i="5" s="1"/>
  <c r="FL67" i="5"/>
  <c r="FN67" i="5" s="1"/>
  <c r="FQ67" i="5" s="1"/>
  <c r="FL62" i="5"/>
  <c r="FN62" i="5" s="1"/>
  <c r="FQ62" i="5" s="1"/>
  <c r="FL51" i="5"/>
  <c r="FN51" i="5" s="1"/>
  <c r="FQ51" i="5" s="1"/>
  <c r="FL18" i="5"/>
  <c r="FN18" i="5" s="1"/>
  <c r="FQ18" i="5" s="1"/>
  <c r="FL16" i="5"/>
  <c r="FN16" i="5" s="1"/>
  <c r="FQ16" i="5" s="1"/>
  <c r="FL109" i="5"/>
  <c r="FN109" i="5" s="1"/>
  <c r="FQ109" i="5" s="1"/>
  <c r="FL90" i="5"/>
  <c r="FN90" i="5" s="1"/>
  <c r="FQ90" i="5" s="1"/>
  <c r="FL63" i="5"/>
  <c r="FN63" i="5" s="1"/>
  <c r="FQ63" i="5" s="1"/>
  <c r="FL65" i="5"/>
  <c r="FN65" i="5" s="1"/>
  <c r="FQ65" i="5" s="1"/>
  <c r="FL40" i="5"/>
  <c r="FN40" i="5" s="1"/>
  <c r="FQ40" i="5" s="1"/>
  <c r="FL35" i="5"/>
  <c r="FN35" i="5" s="1"/>
  <c r="FQ35" i="5" s="1"/>
  <c r="FL15" i="5"/>
  <c r="FN15" i="5" s="1"/>
  <c r="FQ15" i="5" s="1"/>
  <c r="FL108" i="5"/>
  <c r="FN108" i="5" s="1"/>
  <c r="FQ108" i="5" s="1"/>
  <c r="FL104" i="5"/>
  <c r="FN104" i="5" s="1"/>
  <c r="FQ104" i="5" s="1"/>
  <c r="FL56" i="5"/>
  <c r="FN56" i="5" s="1"/>
  <c r="FQ56" i="5" s="1"/>
  <c r="FL68" i="5"/>
  <c r="FN68" i="5" s="1"/>
  <c r="FQ68" i="5" s="1"/>
  <c r="FL49" i="5"/>
  <c r="FN49" i="5" s="1"/>
  <c r="FQ49" i="5" s="1"/>
  <c r="FL32" i="5"/>
  <c r="FN32" i="5" s="1"/>
  <c r="FQ32" i="5" s="1"/>
  <c r="FL98" i="5"/>
  <c r="FN98" i="5" s="1"/>
  <c r="FQ98" i="5" s="1"/>
  <c r="FL71" i="5"/>
  <c r="FN71" i="5" s="1"/>
  <c r="FQ71" i="5" s="1"/>
  <c r="FL66" i="5"/>
  <c r="FN66" i="5" s="1"/>
  <c r="FQ66" i="5" s="1"/>
  <c r="FL54" i="5"/>
  <c r="FN54" i="5" s="1"/>
  <c r="FQ54" i="5" s="1"/>
  <c r="FL22" i="5"/>
  <c r="FN22" i="5" s="1"/>
  <c r="FQ22" i="5" s="1"/>
  <c r="FL17" i="5"/>
  <c r="FN17" i="5" s="1"/>
  <c r="FQ17" i="5" s="1"/>
  <c r="FL97" i="5"/>
  <c r="FN97" i="5" s="1"/>
  <c r="FQ97" i="5" s="1"/>
  <c r="FL93" i="5"/>
  <c r="FN93" i="5" s="1"/>
  <c r="FQ93" i="5" s="1"/>
  <c r="FL80" i="5"/>
  <c r="FN80" i="5" s="1"/>
  <c r="FQ80" i="5" s="1"/>
  <c r="FL53" i="5"/>
  <c r="FN53" i="5" s="1"/>
  <c r="FQ53" i="5" s="1"/>
  <c r="FL50" i="5"/>
  <c r="FN50" i="5" s="1"/>
  <c r="FQ50" i="5" s="1"/>
  <c r="FL34" i="5"/>
  <c r="FN34" i="5" s="1"/>
  <c r="FQ34" i="5" s="1"/>
  <c r="FL112" i="5"/>
  <c r="FN112" i="5" s="1"/>
  <c r="FQ112" i="5" s="1"/>
  <c r="FL89" i="5"/>
  <c r="FN89" i="5" s="1"/>
  <c r="FQ89" i="5" s="1"/>
  <c r="FL76" i="5"/>
  <c r="FN76" i="5" s="1"/>
  <c r="FQ76" i="5" s="1"/>
  <c r="FL72" i="5"/>
  <c r="FN72" i="5" s="1"/>
  <c r="FQ72" i="5" s="1"/>
  <c r="FL46" i="5"/>
  <c r="FN46" i="5" s="1"/>
  <c r="FQ46" i="5" s="1"/>
  <c r="FL29" i="5"/>
  <c r="FN29" i="5" s="1"/>
  <c r="FQ29" i="5" s="1"/>
  <c r="FL107" i="5"/>
  <c r="FN107" i="5" s="1"/>
  <c r="FQ107" i="5" s="1"/>
  <c r="FL78" i="5"/>
  <c r="FN78" i="5" s="1"/>
  <c r="FQ78" i="5" s="1"/>
  <c r="FL73" i="5"/>
  <c r="FN73" i="5" s="1"/>
  <c r="FQ73" i="5" s="1"/>
  <c r="FL55" i="5"/>
  <c r="FN55" i="5" s="1"/>
  <c r="FQ55" i="5" s="1"/>
  <c r="FL39" i="5"/>
  <c r="FN39" i="5" s="1"/>
  <c r="FQ39" i="5" s="1"/>
  <c r="FL24" i="5"/>
  <c r="FN24" i="5" s="1"/>
  <c r="FQ24" i="5" s="1"/>
  <c r="FL101" i="5"/>
  <c r="FN101" i="5" s="1"/>
  <c r="FQ101" i="5" s="1"/>
  <c r="FL82" i="5"/>
  <c r="FN82" i="5" s="1"/>
  <c r="FQ82" i="5" s="1"/>
  <c r="FL84" i="5"/>
  <c r="FN84" i="5" s="1"/>
  <c r="FQ84" i="5" s="1"/>
  <c r="FL57" i="5"/>
  <c r="FN57" i="5" s="1"/>
  <c r="FQ57" i="5" s="1"/>
  <c r="FL36" i="5"/>
  <c r="FN36" i="5" s="1"/>
  <c r="FQ36" i="5" s="1"/>
  <c r="FL25" i="5"/>
  <c r="FN25" i="5" s="1"/>
  <c r="FQ25" i="5" s="1"/>
  <c r="FL106" i="5"/>
  <c r="FN106" i="5" s="1"/>
  <c r="FQ106" i="5" s="1"/>
  <c r="FL96" i="5"/>
  <c r="FN96" i="5" s="1"/>
  <c r="FQ96" i="5" s="1"/>
  <c r="FL83" i="5"/>
  <c r="FN83" i="5" s="1"/>
  <c r="FQ83" i="5" s="1"/>
  <c r="FL60" i="5"/>
  <c r="FN60" i="5" s="1"/>
  <c r="FQ60" i="5" s="1"/>
  <c r="FL41" i="5"/>
  <c r="FN41" i="5" s="1"/>
  <c r="FQ41" i="5" s="1"/>
  <c r="FL31" i="5"/>
  <c r="FN31" i="5" s="1"/>
  <c r="FQ31" i="5" s="1"/>
  <c r="GK106" i="5"/>
  <c r="GM106" i="5" s="1"/>
  <c r="GP106" i="5" s="1"/>
  <c r="GK99" i="5"/>
  <c r="GM99" i="5" s="1"/>
  <c r="GP99" i="5" s="1"/>
  <c r="GK56" i="5"/>
  <c r="GM56" i="5" s="1"/>
  <c r="GP56" i="5" s="1"/>
  <c r="GK67" i="5"/>
  <c r="GM67" i="5" s="1"/>
  <c r="GP67" i="5" s="1"/>
  <c r="GK39" i="5"/>
  <c r="GM39" i="5" s="1"/>
  <c r="GP39" i="5" s="1"/>
  <c r="GK30" i="5"/>
  <c r="GM30" i="5" s="1"/>
  <c r="GP30" i="5" s="1"/>
  <c r="GK107" i="5"/>
  <c r="GM107" i="5" s="1"/>
  <c r="GP107" i="5" s="1"/>
  <c r="GK77" i="5"/>
  <c r="GM77" i="5" s="1"/>
  <c r="GP77" i="5" s="1"/>
  <c r="GK74" i="5"/>
  <c r="GM74" i="5" s="1"/>
  <c r="GP74" i="5" s="1"/>
  <c r="GK55" i="5"/>
  <c r="GM55" i="5" s="1"/>
  <c r="GP55" i="5" s="1"/>
  <c r="GK52" i="5"/>
  <c r="GM52" i="5" s="1"/>
  <c r="GP52" i="5" s="1"/>
  <c r="GK24" i="5"/>
  <c r="GM24" i="5" s="1"/>
  <c r="GP24" i="5" s="1"/>
  <c r="GK102" i="5"/>
  <c r="GM102" i="5" s="1"/>
  <c r="GP102" i="5" s="1"/>
  <c r="GK93" i="5"/>
  <c r="GM93" i="5" s="1"/>
  <c r="GP93" i="5" s="1"/>
  <c r="GK87" i="5"/>
  <c r="GM87" i="5" s="1"/>
  <c r="GP87" i="5" s="1"/>
  <c r="GK32" i="5"/>
  <c r="GM32" i="5" s="1"/>
  <c r="GP32" i="5" s="1"/>
  <c r="GK49" i="5"/>
  <c r="GM49" i="5" s="1"/>
  <c r="GP49" i="5" s="1"/>
  <c r="GK25" i="5"/>
  <c r="GM25" i="5" s="1"/>
  <c r="GP25" i="5" s="1"/>
  <c r="GK15" i="5"/>
  <c r="GM15" i="5" s="1"/>
  <c r="GP15" i="5" s="1"/>
  <c r="GK110" i="5"/>
  <c r="GM110" i="5" s="1"/>
  <c r="GP110" i="5" s="1"/>
  <c r="GK103" i="5"/>
  <c r="GM103" i="5" s="1"/>
  <c r="GP103" i="5" s="1"/>
  <c r="GK66" i="5"/>
  <c r="GM66" i="5" s="1"/>
  <c r="GP66" i="5" s="1"/>
  <c r="GK71" i="5"/>
  <c r="GM71" i="5" s="1"/>
  <c r="GP71" i="5" s="1"/>
  <c r="GK44" i="5"/>
  <c r="GM44" i="5" s="1"/>
  <c r="GP44" i="5" s="1"/>
  <c r="GK27" i="5"/>
  <c r="GM27" i="5" s="1"/>
  <c r="GP27" i="5" s="1"/>
  <c r="GK98" i="5"/>
  <c r="GM98" i="5" s="1"/>
  <c r="GP98" i="5" s="1"/>
  <c r="GK81" i="5"/>
  <c r="GM81" i="5" s="1"/>
  <c r="GP81" i="5" s="1"/>
  <c r="GK62" i="5"/>
  <c r="GM62" i="5" s="1"/>
  <c r="GP62" i="5" s="1"/>
  <c r="GK54" i="5"/>
  <c r="GM54" i="5" s="1"/>
  <c r="GP54" i="5" s="1"/>
  <c r="GK38" i="5"/>
  <c r="GM38" i="5" s="1"/>
  <c r="GP38" i="5" s="1"/>
  <c r="GK22" i="5"/>
  <c r="GM22" i="5" s="1"/>
  <c r="GP22" i="5" s="1"/>
  <c r="GK104" i="5"/>
  <c r="GM104" i="5" s="1"/>
  <c r="GP104" i="5" s="1"/>
  <c r="GK95" i="5"/>
  <c r="GM95" i="5" s="1"/>
  <c r="GP95" i="5" s="1"/>
  <c r="GK86" i="5"/>
  <c r="GM86" i="5" s="1"/>
  <c r="GP86" i="5" s="1"/>
  <c r="GK63" i="5"/>
  <c r="GM63" i="5" s="1"/>
  <c r="GP63" i="5" s="1"/>
  <c r="GK36" i="5"/>
  <c r="GM36" i="5" s="1"/>
  <c r="GP36" i="5" s="1"/>
  <c r="GK26" i="5"/>
  <c r="GM26" i="5" s="1"/>
  <c r="GP26" i="5" s="1"/>
  <c r="GK105" i="5"/>
  <c r="GM105" i="5" s="1"/>
  <c r="GP105" i="5" s="1"/>
  <c r="GK92" i="5"/>
  <c r="GM92" i="5" s="1"/>
  <c r="GP92" i="5" s="1"/>
  <c r="GK70" i="5"/>
  <c r="GM70" i="5" s="1"/>
  <c r="GP70" i="5" s="1"/>
  <c r="GK75" i="5"/>
  <c r="GM75" i="5" s="1"/>
  <c r="GP75" i="5" s="1"/>
  <c r="GK48" i="5"/>
  <c r="GM48" i="5" s="1"/>
  <c r="GP48" i="5" s="1"/>
  <c r="GK31" i="5"/>
  <c r="GM31" i="5" s="1"/>
  <c r="GP31" i="5" s="1"/>
  <c r="GK96" i="5"/>
  <c r="GM96" i="5" s="1"/>
  <c r="GP96" i="5" s="1"/>
  <c r="GK88" i="5"/>
  <c r="GM88" i="5" s="1"/>
  <c r="GP88" i="5" s="1"/>
  <c r="GK78" i="5"/>
  <c r="GM78" i="5" s="1"/>
  <c r="GP78" i="5" s="1"/>
  <c r="GK58" i="5"/>
  <c r="GM58" i="5" s="1"/>
  <c r="GP58" i="5" s="1"/>
  <c r="GK42" i="5"/>
  <c r="GM42" i="5" s="1"/>
  <c r="GP42" i="5" s="1"/>
  <c r="GK21" i="5"/>
  <c r="GM21" i="5" s="1"/>
  <c r="GP21" i="5" s="1"/>
  <c r="GK112" i="5"/>
  <c r="GM112" i="5" s="1"/>
  <c r="GP112" i="5" s="1"/>
  <c r="GK101" i="5"/>
  <c r="GM101" i="5" s="1"/>
  <c r="GP101" i="5" s="1"/>
  <c r="GK76" i="5"/>
  <c r="GM76" i="5" s="1"/>
  <c r="GP76" i="5" s="1"/>
  <c r="GK65" i="5"/>
  <c r="GM65" i="5" s="1"/>
  <c r="GP65" i="5" s="1"/>
  <c r="GK51" i="5"/>
  <c r="GM51" i="5" s="1"/>
  <c r="GP51" i="5" s="1"/>
  <c r="GK18" i="5"/>
  <c r="GM18" i="5" s="1"/>
  <c r="GP18" i="5" s="1"/>
  <c r="GK17" i="5"/>
  <c r="GM17" i="5" s="1"/>
  <c r="GP17" i="5" s="1"/>
  <c r="GK94" i="5"/>
  <c r="GM94" i="5" s="1"/>
  <c r="GP94" i="5" s="1"/>
  <c r="GK68" i="5"/>
  <c r="GM68" i="5" s="1"/>
  <c r="GP68" i="5" s="1"/>
  <c r="GK50" i="5"/>
  <c r="GM50" i="5" s="1"/>
  <c r="GP50" i="5" s="1"/>
  <c r="GK47" i="5"/>
  <c r="GM47" i="5" s="1"/>
  <c r="GP47" i="5" s="1"/>
  <c r="GK35" i="5"/>
  <c r="GM35" i="5" s="1"/>
  <c r="GP35" i="5" s="1"/>
  <c r="GK14" i="5"/>
  <c r="GM14" i="5" s="1"/>
  <c r="GP14" i="5" s="1"/>
  <c r="GK100" i="5"/>
  <c r="GM100" i="5" s="1"/>
  <c r="GP100" i="5" s="1"/>
  <c r="GK91" i="5"/>
  <c r="GM91" i="5" s="1"/>
  <c r="GP91" i="5" s="1"/>
  <c r="GK82" i="5"/>
  <c r="GM82" i="5" s="1"/>
  <c r="GP82" i="5" s="1"/>
  <c r="GK46" i="5"/>
  <c r="GM46" i="5" s="1"/>
  <c r="GP46" i="5" s="1"/>
  <c r="GK28" i="5"/>
  <c r="GM28" i="5" s="1"/>
  <c r="GP28" i="5" s="1"/>
  <c r="GK23" i="5"/>
  <c r="GM23" i="5" s="1"/>
  <c r="GP23" i="5" s="1"/>
  <c r="GK72" i="5"/>
  <c r="GM72" i="5" s="1"/>
  <c r="GP72" i="5" s="1"/>
  <c r="GK80" i="5"/>
  <c r="GM80" i="5" s="1"/>
  <c r="GP80" i="5" s="1"/>
  <c r="GK69" i="5"/>
  <c r="GM69" i="5" s="1"/>
  <c r="GP69" i="5" s="1"/>
  <c r="GK53" i="5"/>
  <c r="GM53" i="5" s="1"/>
  <c r="GP53" i="5" s="1"/>
  <c r="GK37" i="5"/>
  <c r="GM37" i="5" s="1"/>
  <c r="GP37" i="5" s="1"/>
  <c r="GK19" i="5"/>
  <c r="GM19" i="5" s="1"/>
  <c r="GP19" i="5" s="1"/>
  <c r="GK13" i="5"/>
  <c r="GM13" i="5" s="1"/>
  <c r="GP13" i="5" s="1"/>
  <c r="GK111" i="5"/>
  <c r="GM111" i="5" s="1"/>
  <c r="GP111" i="5" s="1"/>
  <c r="GK85" i="5"/>
  <c r="GM85" i="5" s="1"/>
  <c r="GP85" i="5" s="1"/>
  <c r="GK79" i="5"/>
  <c r="GM79" i="5" s="1"/>
  <c r="GP79" i="5" s="1"/>
  <c r="GK60" i="5"/>
  <c r="GM60" i="5" s="1"/>
  <c r="GP60" i="5" s="1"/>
  <c r="GK43" i="5"/>
  <c r="GM43" i="5" s="1"/>
  <c r="GP43" i="5" s="1"/>
  <c r="GK29" i="5"/>
  <c r="GM29" i="5" s="1"/>
  <c r="GP29" i="5" s="1"/>
  <c r="GK108" i="5"/>
  <c r="GM108" i="5" s="1"/>
  <c r="GP108" i="5" s="1"/>
  <c r="GK97" i="5"/>
  <c r="GM97" i="5" s="1"/>
  <c r="GP97" i="5" s="1"/>
  <c r="GK59" i="5"/>
  <c r="GM59" i="5" s="1"/>
  <c r="GP59" i="5" s="1"/>
  <c r="GK61" i="5"/>
  <c r="GM61" i="5" s="1"/>
  <c r="GP61" i="5" s="1"/>
  <c r="GK40" i="5"/>
  <c r="GM40" i="5" s="1"/>
  <c r="GP40" i="5" s="1"/>
  <c r="GK34" i="5"/>
  <c r="GM34" i="5" s="1"/>
  <c r="GP34" i="5" s="1"/>
  <c r="GK16" i="5"/>
  <c r="GM16" i="5" s="1"/>
  <c r="GP16" i="5" s="1"/>
  <c r="GK90" i="5"/>
  <c r="GM90" i="5" s="1"/>
  <c r="GP90" i="5" s="1"/>
  <c r="GK84" i="5"/>
  <c r="GM84" i="5" s="1"/>
  <c r="GP84" i="5" s="1"/>
  <c r="GK73" i="5"/>
  <c r="GM73" i="5" s="1"/>
  <c r="GP73" i="5" s="1"/>
  <c r="GK57" i="5"/>
  <c r="GM57" i="5" s="1"/>
  <c r="GP57" i="5" s="1"/>
  <c r="GK41" i="5"/>
  <c r="GM41" i="5" s="1"/>
  <c r="GP41" i="5" s="1"/>
  <c r="GK20" i="5"/>
  <c r="GM20" i="5" s="1"/>
  <c r="GP20" i="5" s="1"/>
  <c r="GK109" i="5"/>
  <c r="GM109" i="5" s="1"/>
  <c r="GP109" i="5" s="1"/>
  <c r="GK89" i="5"/>
  <c r="GM89" i="5" s="1"/>
  <c r="GP89" i="5" s="1"/>
  <c r="GK83" i="5"/>
  <c r="GM83" i="5" s="1"/>
  <c r="GP83" i="5" s="1"/>
  <c r="GK64" i="5"/>
  <c r="GM64" i="5" s="1"/>
  <c r="GP64" i="5" s="1"/>
  <c r="GK45" i="5"/>
  <c r="GM45" i="5" s="1"/>
  <c r="GP45" i="5" s="1"/>
  <c r="GK33" i="5"/>
  <c r="GM33" i="5" s="1"/>
  <c r="GP33" i="5" s="1"/>
  <c r="HJ99" i="5"/>
  <c r="HL99" i="5" s="1"/>
  <c r="HO99" i="5" s="1"/>
  <c r="HJ91" i="5"/>
  <c r="HL91" i="5" s="1"/>
  <c r="HO91" i="5" s="1"/>
  <c r="HJ82" i="5"/>
  <c r="HL82" i="5" s="1"/>
  <c r="HO82" i="5" s="1"/>
  <c r="HJ70" i="5"/>
  <c r="HL70" i="5" s="1"/>
  <c r="HO70" i="5" s="1"/>
  <c r="HJ43" i="5"/>
  <c r="HL43" i="5" s="1"/>
  <c r="HO43" i="5" s="1"/>
  <c r="HJ30" i="5"/>
  <c r="HL30" i="5" s="1"/>
  <c r="HO30" i="5" s="1"/>
  <c r="HJ93" i="5"/>
  <c r="HL93" i="5" s="1"/>
  <c r="HO93" i="5" s="1"/>
  <c r="HJ50" i="5"/>
  <c r="HL50" i="5" s="1"/>
  <c r="HO50" i="5" s="1"/>
  <c r="HJ64" i="5"/>
  <c r="HL64" i="5" s="1"/>
  <c r="HO64" i="5" s="1"/>
  <c r="HJ56" i="5"/>
  <c r="HL56" i="5" s="1"/>
  <c r="HO56" i="5" s="1"/>
  <c r="HJ28" i="5"/>
  <c r="HL28" i="5" s="1"/>
  <c r="HO28" i="5" s="1"/>
  <c r="HJ18" i="5"/>
  <c r="HL18" i="5" s="1"/>
  <c r="HO18" i="5" s="1"/>
  <c r="HJ107" i="5"/>
  <c r="HL107" i="5" s="1"/>
  <c r="HO107" i="5" s="1"/>
  <c r="HJ92" i="5"/>
  <c r="HL92" i="5" s="1"/>
  <c r="HO92" i="5" s="1"/>
  <c r="HJ69" i="5"/>
  <c r="HL69" i="5" s="1"/>
  <c r="HO69" i="5" s="1"/>
  <c r="HJ55" i="5"/>
  <c r="HL55" i="5" s="1"/>
  <c r="HO55" i="5" s="1"/>
  <c r="HJ51" i="5"/>
  <c r="HL51" i="5" s="1"/>
  <c r="HO51" i="5" s="1"/>
  <c r="HJ36" i="5"/>
  <c r="HL36" i="5" s="1"/>
  <c r="HO36" i="5" s="1"/>
  <c r="HJ103" i="5"/>
  <c r="HL103" i="5" s="1"/>
  <c r="HO103" i="5" s="1"/>
  <c r="HJ65" i="5"/>
  <c r="HL65" i="5" s="1"/>
  <c r="HO65" i="5" s="1"/>
  <c r="HJ86" i="5"/>
  <c r="HL86" i="5" s="1"/>
  <c r="HO86" i="5" s="1"/>
  <c r="HJ74" i="5"/>
  <c r="HL74" i="5" s="1"/>
  <c r="HO74" i="5" s="1"/>
  <c r="HJ47" i="5"/>
  <c r="HL47" i="5" s="1"/>
  <c r="HO47" i="5" s="1"/>
  <c r="HJ27" i="5"/>
  <c r="HL27" i="5" s="1"/>
  <c r="HO27" i="5" s="1"/>
  <c r="HJ112" i="5"/>
  <c r="HL112" i="5" s="1"/>
  <c r="HO112" i="5" s="1"/>
  <c r="HJ75" i="5"/>
  <c r="HL75" i="5" s="1"/>
  <c r="HO75" i="5" s="1"/>
  <c r="HJ48" i="5"/>
  <c r="HL48" i="5" s="1"/>
  <c r="HO48" i="5" s="1"/>
  <c r="HJ15" i="5"/>
  <c r="HL15" i="5" s="1"/>
  <c r="HO15" i="5" s="1"/>
  <c r="HJ71" i="5"/>
  <c r="HL71" i="5" s="1"/>
  <c r="HO71" i="5" s="1"/>
  <c r="HJ35" i="5"/>
  <c r="HL35" i="5" s="1"/>
  <c r="HO35" i="5" s="1"/>
  <c r="HJ84" i="5"/>
  <c r="HL84" i="5" s="1"/>
  <c r="HO84" i="5" s="1"/>
  <c r="HJ49" i="5"/>
  <c r="HL49" i="5" s="1"/>
  <c r="HO49" i="5" s="1"/>
  <c r="HJ14" i="5"/>
  <c r="HL14" i="5" s="1"/>
  <c r="HO14" i="5" s="1"/>
  <c r="HJ101" i="5"/>
  <c r="HL101" i="5" s="1"/>
  <c r="HO101" i="5" s="1"/>
  <c r="HJ79" i="5"/>
  <c r="HL79" i="5" s="1"/>
  <c r="HO79" i="5" s="1"/>
  <c r="HJ33" i="5"/>
  <c r="HL33" i="5" s="1"/>
  <c r="HO33" i="5" s="1"/>
  <c r="HJ109" i="5"/>
  <c r="HL109" i="5" s="1"/>
  <c r="HO109" i="5" s="1"/>
  <c r="HJ94" i="5"/>
  <c r="HL94" i="5" s="1"/>
  <c r="HO94" i="5" s="1"/>
  <c r="HJ77" i="5"/>
  <c r="HL77" i="5" s="1"/>
  <c r="HO77" i="5" s="1"/>
  <c r="HJ54" i="5"/>
  <c r="HL54" i="5" s="1"/>
  <c r="HO54" i="5" s="1"/>
  <c r="HJ37" i="5"/>
  <c r="HL37" i="5" s="1"/>
  <c r="HO37" i="5" s="1"/>
  <c r="HJ22" i="5"/>
  <c r="HL22" i="5" s="1"/>
  <c r="HO22" i="5" s="1"/>
  <c r="HJ111" i="5"/>
  <c r="HL111" i="5" s="1"/>
  <c r="HO111" i="5" s="1"/>
  <c r="HJ96" i="5"/>
  <c r="HL96" i="5" s="1"/>
  <c r="HO96" i="5" s="1"/>
  <c r="HJ73" i="5"/>
  <c r="HL73" i="5" s="1"/>
  <c r="HO73" i="5" s="1"/>
  <c r="HJ59" i="5"/>
  <c r="HL59" i="5" s="1"/>
  <c r="HO59" i="5" s="1"/>
  <c r="HJ44" i="5"/>
  <c r="HL44" i="5" s="1"/>
  <c r="HO44" i="5" s="1"/>
  <c r="HJ24" i="5"/>
  <c r="HL24" i="5" s="1"/>
  <c r="HO24" i="5" s="1"/>
  <c r="HJ106" i="5"/>
  <c r="HL106" i="5" s="1"/>
  <c r="HO106" i="5" s="1"/>
  <c r="HJ102" i="5"/>
  <c r="HL102" i="5" s="1"/>
  <c r="HO102" i="5" s="1"/>
  <c r="HJ85" i="5"/>
  <c r="HL85" i="5" s="1"/>
  <c r="HO85" i="5" s="1"/>
  <c r="HJ62" i="5"/>
  <c r="HL62" i="5" s="1"/>
  <c r="HO62" i="5" s="1"/>
  <c r="HJ38" i="5"/>
  <c r="HL38" i="5" s="1"/>
  <c r="HO38" i="5" s="1"/>
  <c r="HJ29" i="5"/>
  <c r="HL29" i="5" s="1"/>
  <c r="HO29" i="5" s="1"/>
  <c r="HJ104" i="5"/>
  <c r="HL104" i="5" s="1"/>
  <c r="HO104" i="5" s="1"/>
  <c r="HJ98" i="5"/>
  <c r="HL98" i="5" s="1"/>
  <c r="HO98" i="5" s="1"/>
  <c r="HJ81" i="5"/>
  <c r="HL81" i="5" s="1"/>
  <c r="HO81" i="5" s="1"/>
  <c r="HJ58" i="5"/>
  <c r="HL58" i="5" s="1"/>
  <c r="HO58" i="5" s="1"/>
  <c r="HJ41" i="5"/>
  <c r="HL41" i="5" s="1"/>
  <c r="HO41" i="5" s="1"/>
  <c r="HJ25" i="5"/>
  <c r="HL25" i="5" s="1"/>
  <c r="HO25" i="5" s="1"/>
  <c r="HJ100" i="5"/>
  <c r="HL100" i="5" s="1"/>
  <c r="HO100" i="5" s="1"/>
  <c r="HJ63" i="5"/>
  <c r="HL63" i="5" s="1"/>
  <c r="HO63" i="5" s="1"/>
  <c r="HJ31" i="5"/>
  <c r="HL31" i="5" s="1"/>
  <c r="HO31" i="5" s="1"/>
  <c r="HJ90" i="5"/>
  <c r="HL90" i="5" s="1"/>
  <c r="HO90" i="5" s="1"/>
  <c r="HJ46" i="5"/>
  <c r="HL46" i="5" s="1"/>
  <c r="HO46" i="5" s="1"/>
  <c r="HJ108" i="5"/>
  <c r="HL108" i="5" s="1"/>
  <c r="HO108" i="5" s="1"/>
  <c r="HJ60" i="5"/>
  <c r="HL60" i="5" s="1"/>
  <c r="HO60" i="5" s="1"/>
  <c r="HJ23" i="5"/>
  <c r="HL23" i="5" s="1"/>
  <c r="HO23" i="5" s="1"/>
  <c r="HJ45" i="5"/>
  <c r="HL45" i="5" s="1"/>
  <c r="HO45" i="5" s="1"/>
  <c r="HJ17" i="5"/>
  <c r="HL17" i="5" s="1"/>
  <c r="HO17" i="5" s="1"/>
  <c r="HJ97" i="5"/>
  <c r="HL97" i="5" s="1"/>
  <c r="HO97" i="5" s="1"/>
  <c r="HJ61" i="5"/>
  <c r="HL61" i="5" s="1"/>
  <c r="HO61" i="5" s="1"/>
  <c r="HJ68" i="5"/>
  <c r="HL68" i="5" s="1"/>
  <c r="HO68" i="5" s="1"/>
  <c r="HJ42" i="5"/>
  <c r="HL42" i="5" s="1"/>
  <c r="HO42" i="5" s="1"/>
  <c r="HJ34" i="5"/>
  <c r="HL34" i="5" s="1"/>
  <c r="HO34" i="5" s="1"/>
  <c r="HJ19" i="5"/>
  <c r="HL19" i="5" s="1"/>
  <c r="HO19" i="5" s="1"/>
  <c r="HJ110" i="5"/>
  <c r="HL110" i="5" s="1"/>
  <c r="HO110" i="5" s="1"/>
  <c r="HJ80" i="5"/>
  <c r="HL80" i="5" s="1"/>
  <c r="HO80" i="5" s="1"/>
  <c r="HJ78" i="5"/>
  <c r="HL78" i="5" s="1"/>
  <c r="HO78" i="5" s="1"/>
  <c r="HJ66" i="5"/>
  <c r="HL66" i="5" s="1"/>
  <c r="HO66" i="5" s="1"/>
  <c r="HJ39" i="5"/>
  <c r="HL39" i="5" s="1"/>
  <c r="HO39" i="5" s="1"/>
  <c r="HJ26" i="5"/>
  <c r="HL26" i="5" s="1"/>
  <c r="HO26" i="5" s="1"/>
  <c r="HJ95" i="5"/>
  <c r="HL95" i="5" s="1"/>
  <c r="HO95" i="5" s="1"/>
  <c r="HJ88" i="5"/>
  <c r="HL88" i="5" s="1"/>
  <c r="HO88" i="5" s="1"/>
  <c r="HJ67" i="5"/>
  <c r="HL67" i="5" s="1"/>
  <c r="HO67" i="5" s="1"/>
  <c r="HJ57" i="5"/>
  <c r="HL57" i="5" s="1"/>
  <c r="HO57" i="5" s="1"/>
  <c r="HJ32" i="5"/>
  <c r="HL32" i="5" s="1"/>
  <c r="HO32" i="5" s="1"/>
  <c r="HJ20" i="5"/>
  <c r="HL20" i="5" s="1"/>
  <c r="HO20" i="5" s="1"/>
  <c r="HJ89" i="5"/>
  <c r="HL89" i="5" s="1"/>
  <c r="HO89" i="5" s="1"/>
  <c r="HJ87" i="5"/>
  <c r="HL87" i="5" s="1"/>
  <c r="HO87" i="5" s="1"/>
  <c r="HJ72" i="5"/>
  <c r="HL72" i="5" s="1"/>
  <c r="HO72" i="5" s="1"/>
  <c r="HJ53" i="5"/>
  <c r="HL53" i="5" s="1"/>
  <c r="HO53" i="5" s="1"/>
  <c r="HJ40" i="5"/>
  <c r="HL40" i="5" s="1"/>
  <c r="HO40" i="5" s="1"/>
  <c r="HJ16" i="5"/>
  <c r="HL16" i="5" s="1"/>
  <c r="HO16" i="5" s="1"/>
  <c r="HJ105" i="5"/>
  <c r="HL105" i="5" s="1"/>
  <c r="HO105" i="5" s="1"/>
  <c r="HJ21" i="5"/>
  <c r="HL21" i="5" s="1"/>
  <c r="HO21" i="5" s="1"/>
  <c r="HJ83" i="5"/>
  <c r="HL83" i="5" s="1"/>
  <c r="HO83" i="5" s="1"/>
  <c r="HJ76" i="5"/>
  <c r="HL76" i="5" s="1"/>
  <c r="HO76" i="5" s="1"/>
  <c r="HJ52" i="5"/>
  <c r="HL52" i="5" s="1"/>
  <c r="HO52" i="5" s="1"/>
  <c r="HJ13" i="5"/>
  <c r="HL13" i="5" s="1"/>
  <c r="HO13" i="5" s="1"/>
  <c r="II98" i="5"/>
  <c r="IK98" i="5" s="1"/>
  <c r="IN98" i="5" s="1"/>
  <c r="II87" i="5"/>
  <c r="IK87" i="5" s="1"/>
  <c r="IN87" i="5" s="1"/>
  <c r="II76" i="5"/>
  <c r="IK76" i="5" s="1"/>
  <c r="IN76" i="5" s="1"/>
  <c r="II52" i="5"/>
  <c r="IK52" i="5" s="1"/>
  <c r="IN52" i="5" s="1"/>
  <c r="II94" i="5"/>
  <c r="IK94" i="5" s="1"/>
  <c r="IN94" i="5" s="1"/>
  <c r="II83" i="5"/>
  <c r="IK83" i="5" s="1"/>
  <c r="IN83" i="5" s="1"/>
  <c r="II71" i="5"/>
  <c r="IK71" i="5" s="1"/>
  <c r="IN71" i="5" s="1"/>
  <c r="II44" i="5"/>
  <c r="IK44" i="5" s="1"/>
  <c r="IN44" i="5" s="1"/>
  <c r="II34" i="5"/>
  <c r="IK34" i="5" s="1"/>
  <c r="IN34" i="5" s="1"/>
  <c r="II18" i="5"/>
  <c r="IK18" i="5" s="1"/>
  <c r="IN18" i="5" s="1"/>
  <c r="II27" i="5"/>
  <c r="IK27" i="5" s="1"/>
  <c r="IN27" i="5" s="1"/>
  <c r="II100" i="5"/>
  <c r="IK100" i="5" s="1"/>
  <c r="IN100" i="5" s="1"/>
  <c r="II75" i="5"/>
  <c r="IK75" i="5" s="1"/>
  <c r="IN75" i="5" s="1"/>
  <c r="II67" i="5"/>
  <c r="IK67" i="5" s="1"/>
  <c r="IN67" i="5" s="1"/>
  <c r="II42" i="5"/>
  <c r="IK42" i="5" s="1"/>
  <c r="IN42" i="5" s="1"/>
  <c r="II30" i="5"/>
  <c r="IK30" i="5" s="1"/>
  <c r="IN30" i="5" s="1"/>
  <c r="II21" i="5"/>
  <c r="IK21" i="5" s="1"/>
  <c r="IN21" i="5" s="1"/>
  <c r="II32" i="5"/>
  <c r="IK32" i="5" s="1"/>
  <c r="IN32" i="5" s="1"/>
  <c r="II96" i="5"/>
  <c r="IK96" i="5" s="1"/>
  <c r="IN96" i="5" s="1"/>
  <c r="II66" i="5"/>
  <c r="IK66" i="5" s="1"/>
  <c r="IN66" i="5" s="1"/>
  <c r="II63" i="5"/>
  <c r="IK63" i="5" s="1"/>
  <c r="IN63" i="5" s="1"/>
  <c r="II59" i="5"/>
  <c r="IK59" i="5" s="1"/>
  <c r="IN59" i="5" s="1"/>
  <c r="II19" i="5"/>
  <c r="IK19" i="5" s="1"/>
  <c r="IN19" i="5" s="1"/>
  <c r="II17" i="5"/>
  <c r="IK17" i="5" s="1"/>
  <c r="IN17" i="5" s="1"/>
  <c r="II13" i="5"/>
  <c r="IK13" i="5" s="1"/>
  <c r="IN13" i="5" s="1"/>
  <c r="II110" i="5"/>
  <c r="IK110" i="5" s="1"/>
  <c r="IN110" i="5" s="1"/>
  <c r="II70" i="5"/>
  <c r="IK70" i="5" s="1"/>
  <c r="IN70" i="5" s="1"/>
  <c r="II64" i="5"/>
  <c r="IK64" i="5" s="1"/>
  <c r="IN64" i="5" s="1"/>
  <c r="II57" i="5"/>
  <c r="IK57" i="5" s="1"/>
  <c r="IN57" i="5" s="1"/>
  <c r="II55" i="5"/>
  <c r="IK55" i="5" s="1"/>
  <c r="IN55" i="5" s="1"/>
  <c r="II106" i="5"/>
  <c r="IK106" i="5" s="1"/>
  <c r="IN106" i="5" s="1"/>
  <c r="II99" i="5"/>
  <c r="IK99" i="5" s="1"/>
  <c r="IN99" i="5" s="1"/>
  <c r="II86" i="5"/>
  <c r="IK86" i="5" s="1"/>
  <c r="IN86" i="5" s="1"/>
  <c r="II53" i="5"/>
  <c r="IK53" i="5" s="1"/>
  <c r="IN53" i="5" s="1"/>
  <c r="II49" i="5"/>
  <c r="IK49" i="5" s="1"/>
  <c r="IN49" i="5" s="1"/>
  <c r="II31" i="5"/>
  <c r="IK31" i="5" s="1"/>
  <c r="IN31" i="5" s="1"/>
  <c r="II15" i="5"/>
  <c r="IK15" i="5" s="1"/>
  <c r="IN15" i="5" s="1"/>
  <c r="II16" i="5"/>
  <c r="IK16" i="5" s="1"/>
  <c r="IN16" i="5" s="1"/>
  <c r="II109" i="5"/>
  <c r="IK109" i="5" s="1"/>
  <c r="IN109" i="5" s="1"/>
  <c r="II95" i="5"/>
  <c r="IK95" i="5" s="1"/>
  <c r="IN95" i="5" s="1"/>
  <c r="II82" i="5"/>
  <c r="IK82" i="5" s="1"/>
  <c r="IN82" i="5" s="1"/>
  <c r="II48" i="5"/>
  <c r="IK48" i="5" s="1"/>
  <c r="IN48" i="5" s="1"/>
  <c r="II33" i="5"/>
  <c r="IK33" i="5" s="1"/>
  <c r="IN33" i="5" s="1"/>
  <c r="II26" i="5"/>
  <c r="IK26" i="5" s="1"/>
  <c r="IN26" i="5" s="1"/>
  <c r="II14" i="5"/>
  <c r="IK14" i="5" s="1"/>
  <c r="IN14" i="5" s="1"/>
  <c r="II105" i="5"/>
  <c r="IK105" i="5" s="1"/>
  <c r="IN105" i="5" s="1"/>
  <c r="II91" i="5"/>
  <c r="IK91" i="5" s="1"/>
  <c r="IN91" i="5" s="1"/>
  <c r="II78" i="5"/>
  <c r="IK78" i="5" s="1"/>
  <c r="IN78" i="5" s="1"/>
  <c r="II45" i="5"/>
  <c r="IK45" i="5" s="1"/>
  <c r="IN45" i="5" s="1"/>
  <c r="II43" i="5"/>
  <c r="IK43" i="5" s="1"/>
  <c r="IN43" i="5" s="1"/>
  <c r="II35" i="5"/>
  <c r="IK35" i="5" s="1"/>
  <c r="IN35" i="5" s="1"/>
  <c r="II104" i="5"/>
  <c r="IK104" i="5" s="1"/>
  <c r="IN104" i="5" s="1"/>
  <c r="II79" i="5"/>
  <c r="IK79" i="5" s="1"/>
  <c r="IN79" i="5" s="1"/>
  <c r="II85" i="5"/>
  <c r="IK85" i="5" s="1"/>
  <c r="IN85" i="5" s="1"/>
  <c r="II62" i="5"/>
  <c r="IK62" i="5" s="1"/>
  <c r="IN62" i="5" s="1"/>
  <c r="II39" i="5"/>
  <c r="IK39" i="5" s="1"/>
  <c r="IN39" i="5" s="1"/>
  <c r="II103" i="5"/>
  <c r="IK103" i="5" s="1"/>
  <c r="IN103" i="5" s="1"/>
  <c r="II60" i="5"/>
  <c r="IK60" i="5" s="1"/>
  <c r="IN60" i="5" s="1"/>
  <c r="II81" i="5"/>
  <c r="IK81" i="5" s="1"/>
  <c r="IN81" i="5" s="1"/>
  <c r="II73" i="5"/>
  <c r="IK73" i="5" s="1"/>
  <c r="IN73" i="5" s="1"/>
  <c r="II51" i="5"/>
  <c r="IK51" i="5" s="1"/>
  <c r="IN51" i="5" s="1"/>
  <c r="II23" i="5"/>
  <c r="IK23" i="5" s="1"/>
  <c r="IN23" i="5" s="1"/>
  <c r="II111" i="5"/>
  <c r="IK111" i="5" s="1"/>
  <c r="IN111" i="5" s="1"/>
  <c r="II90" i="5"/>
  <c r="IK90" i="5" s="1"/>
  <c r="IN90" i="5" s="1"/>
  <c r="II77" i="5"/>
  <c r="IK77" i="5" s="1"/>
  <c r="IN77" i="5" s="1"/>
  <c r="II69" i="5"/>
  <c r="IK69" i="5" s="1"/>
  <c r="IN69" i="5" s="1"/>
  <c r="II47" i="5"/>
  <c r="IK47" i="5" s="1"/>
  <c r="IN47" i="5" s="1"/>
  <c r="II29" i="5"/>
  <c r="IK29" i="5" s="1"/>
  <c r="IN29" i="5" s="1"/>
  <c r="II37" i="5"/>
  <c r="IK37" i="5" s="1"/>
  <c r="IN37" i="5" s="1"/>
  <c r="II107" i="5"/>
  <c r="IK107" i="5" s="1"/>
  <c r="IN107" i="5" s="1"/>
  <c r="II74" i="5"/>
  <c r="IK74" i="5" s="1"/>
  <c r="IN74" i="5" s="1"/>
  <c r="II72" i="5"/>
  <c r="IK72" i="5" s="1"/>
  <c r="IN72" i="5" s="1"/>
  <c r="II65" i="5"/>
  <c r="IK65" i="5" s="1"/>
  <c r="IN65" i="5" s="1"/>
  <c r="II41" i="5"/>
  <c r="IK41" i="5" s="1"/>
  <c r="IN41" i="5" s="1"/>
  <c r="II25" i="5"/>
  <c r="IK25" i="5" s="1"/>
  <c r="IN25" i="5" s="1"/>
  <c r="II112" i="5"/>
  <c r="IK112" i="5" s="1"/>
  <c r="IN112" i="5" s="1"/>
  <c r="II101" i="5"/>
  <c r="IK101" i="5" s="1"/>
  <c r="IN101" i="5" s="1"/>
  <c r="II68" i="5"/>
  <c r="IK68" i="5" s="1"/>
  <c r="IN68" i="5" s="1"/>
  <c r="II61" i="5"/>
  <c r="IK61" i="5" s="1"/>
  <c r="IN61" i="5" s="1"/>
  <c r="II20" i="5"/>
  <c r="IK20" i="5" s="1"/>
  <c r="IN20" i="5" s="1"/>
  <c r="II108" i="5"/>
  <c r="IK108" i="5" s="1"/>
  <c r="IN108" i="5" s="1"/>
  <c r="II97" i="5"/>
  <c r="IK97" i="5" s="1"/>
  <c r="IN97" i="5" s="1"/>
  <c r="II88" i="5"/>
  <c r="IK88" i="5" s="1"/>
  <c r="IN88" i="5" s="1"/>
  <c r="II58" i="5"/>
  <c r="IK58" i="5" s="1"/>
  <c r="IN58" i="5" s="1"/>
  <c r="II46" i="5"/>
  <c r="IK46" i="5" s="1"/>
  <c r="IN46" i="5" s="1"/>
  <c r="II28" i="5"/>
  <c r="IK28" i="5" s="1"/>
  <c r="IN28" i="5" s="1"/>
  <c r="II50" i="5"/>
  <c r="IK50" i="5" s="1"/>
  <c r="IN50" i="5" s="1"/>
  <c r="II102" i="5"/>
  <c r="IK102" i="5" s="1"/>
  <c r="IN102" i="5" s="1"/>
  <c r="II93" i="5"/>
  <c r="IK93" i="5" s="1"/>
  <c r="IN93" i="5" s="1"/>
  <c r="II84" i="5"/>
  <c r="IK84" i="5" s="1"/>
  <c r="IN84" i="5" s="1"/>
  <c r="II54" i="5"/>
  <c r="IK54" i="5" s="1"/>
  <c r="IN54" i="5" s="1"/>
  <c r="II38" i="5"/>
  <c r="IK38" i="5" s="1"/>
  <c r="IN38" i="5" s="1"/>
  <c r="II22" i="5"/>
  <c r="IK22" i="5" s="1"/>
  <c r="IN22" i="5" s="1"/>
  <c r="II36" i="5"/>
  <c r="IK36" i="5" s="1"/>
  <c r="IN36" i="5" s="1"/>
  <c r="II92" i="5"/>
  <c r="IK92" i="5" s="1"/>
  <c r="IN92" i="5" s="1"/>
  <c r="II89" i="5"/>
  <c r="IK89" i="5" s="1"/>
  <c r="IN89" i="5" s="1"/>
  <c r="II80" i="5"/>
  <c r="IK80" i="5" s="1"/>
  <c r="IN80" i="5" s="1"/>
  <c r="II56" i="5"/>
  <c r="IK56" i="5" s="1"/>
  <c r="IN56" i="5" s="1"/>
  <c r="II40" i="5"/>
  <c r="IK40" i="5" s="1"/>
  <c r="IN40" i="5" s="1"/>
  <c r="II24" i="5"/>
  <c r="IK24" i="5" s="1"/>
  <c r="IN24" i="5" s="1"/>
  <c r="JH102" i="5"/>
  <c r="JJ102" i="5" s="1"/>
  <c r="JM102" i="5" s="1"/>
  <c r="JH94" i="5"/>
  <c r="JJ94" i="5" s="1"/>
  <c r="JM94" i="5" s="1"/>
  <c r="JH84" i="5"/>
  <c r="JJ84" i="5" s="1"/>
  <c r="JM84" i="5" s="1"/>
  <c r="JH47" i="5"/>
  <c r="JJ47" i="5" s="1"/>
  <c r="JM47" i="5" s="1"/>
  <c r="JH37" i="5"/>
  <c r="JJ37" i="5" s="1"/>
  <c r="JM37" i="5" s="1"/>
  <c r="JH25" i="5"/>
  <c r="JJ25" i="5" s="1"/>
  <c r="JM25" i="5" s="1"/>
  <c r="JH14" i="5"/>
  <c r="JJ14" i="5" s="1"/>
  <c r="JM14" i="5" s="1"/>
  <c r="JH109" i="5"/>
  <c r="JJ109" i="5" s="1"/>
  <c r="JM109" i="5" s="1"/>
  <c r="JH90" i="5"/>
  <c r="JJ90" i="5" s="1"/>
  <c r="JM90" i="5" s="1"/>
  <c r="JH80" i="5"/>
  <c r="JJ80" i="5" s="1"/>
  <c r="JM80" i="5" s="1"/>
  <c r="JH65" i="5"/>
  <c r="JJ65" i="5" s="1"/>
  <c r="JM65" i="5" s="1"/>
  <c r="JH50" i="5"/>
  <c r="JJ50" i="5" s="1"/>
  <c r="JM50" i="5" s="1"/>
  <c r="JH34" i="5"/>
  <c r="JJ34" i="5" s="1"/>
  <c r="JM34" i="5" s="1"/>
  <c r="JH32" i="5"/>
  <c r="JJ32" i="5" s="1"/>
  <c r="JM32" i="5" s="1"/>
  <c r="JH91" i="5"/>
  <c r="JJ91" i="5" s="1"/>
  <c r="JM91" i="5" s="1"/>
  <c r="JH85" i="5"/>
  <c r="JJ85" i="5" s="1"/>
  <c r="JM85" i="5" s="1"/>
  <c r="JH70" i="5"/>
  <c r="JJ70" i="5" s="1"/>
  <c r="JM70" i="5" s="1"/>
  <c r="JH52" i="5"/>
  <c r="JJ52" i="5" s="1"/>
  <c r="JM52" i="5" s="1"/>
  <c r="JH42" i="5"/>
  <c r="JJ42" i="5" s="1"/>
  <c r="JM42" i="5" s="1"/>
  <c r="JH16" i="5"/>
  <c r="JJ16" i="5" s="1"/>
  <c r="JM16" i="5" s="1"/>
  <c r="JH103" i="5"/>
  <c r="JJ103" i="5" s="1"/>
  <c r="JM103" i="5" s="1"/>
  <c r="JH98" i="5"/>
  <c r="JJ98" i="5" s="1"/>
  <c r="JM98" i="5" s="1"/>
  <c r="JH88" i="5"/>
  <c r="JJ88" i="5" s="1"/>
  <c r="JM88" i="5" s="1"/>
  <c r="JH48" i="5"/>
  <c r="JJ48" i="5" s="1"/>
  <c r="JM48" i="5" s="1"/>
  <c r="JH40" i="5"/>
  <c r="JJ40" i="5" s="1"/>
  <c r="JM40" i="5" s="1"/>
  <c r="JH26" i="5"/>
  <c r="JJ26" i="5" s="1"/>
  <c r="JM26" i="5" s="1"/>
  <c r="JH15" i="5"/>
  <c r="JJ15" i="5" s="1"/>
  <c r="JM15" i="5" s="1"/>
  <c r="JH13" i="5"/>
  <c r="JJ13" i="5" s="1"/>
  <c r="JM13" i="5" s="1"/>
  <c r="JH110" i="5"/>
  <c r="JJ110" i="5" s="1"/>
  <c r="JM110" i="5" s="1"/>
  <c r="JH104" i="5"/>
  <c r="JJ104" i="5" s="1"/>
  <c r="JM104" i="5" s="1"/>
  <c r="JH83" i="5"/>
  <c r="JJ83" i="5" s="1"/>
  <c r="JM83" i="5" s="1"/>
  <c r="JH68" i="5"/>
  <c r="JJ68" i="5" s="1"/>
  <c r="JM68" i="5" s="1"/>
  <c r="JH33" i="5"/>
  <c r="JJ33" i="5" s="1"/>
  <c r="JM33" i="5" s="1"/>
  <c r="JH24" i="5"/>
  <c r="JJ24" i="5" s="1"/>
  <c r="JM24" i="5" s="1"/>
  <c r="JH112" i="5"/>
  <c r="JJ112" i="5" s="1"/>
  <c r="JM112" i="5" s="1"/>
  <c r="JH100" i="5"/>
  <c r="JJ100" i="5" s="1"/>
  <c r="JM100" i="5" s="1"/>
  <c r="JH79" i="5"/>
  <c r="JJ79" i="5" s="1"/>
  <c r="JM79" i="5" s="1"/>
  <c r="JH64" i="5"/>
  <c r="JJ64" i="5" s="1"/>
  <c r="JM64" i="5" s="1"/>
  <c r="JH49" i="5"/>
  <c r="JJ49" i="5" s="1"/>
  <c r="JM49" i="5" s="1"/>
  <c r="JH31" i="5"/>
  <c r="JJ31" i="5" s="1"/>
  <c r="JM31" i="5" s="1"/>
  <c r="JH106" i="5"/>
  <c r="JJ106" i="5" s="1"/>
  <c r="JM106" i="5" s="1"/>
  <c r="JH82" i="5"/>
  <c r="JJ82" i="5" s="1"/>
  <c r="JM82" i="5" s="1"/>
  <c r="JH67" i="5"/>
  <c r="JJ67" i="5" s="1"/>
  <c r="JM67" i="5" s="1"/>
  <c r="JH53" i="5"/>
  <c r="JJ53" i="5" s="1"/>
  <c r="JM53" i="5" s="1"/>
  <c r="JH51" i="5"/>
  <c r="JJ51" i="5" s="1"/>
  <c r="JM51" i="5" s="1"/>
  <c r="JH29" i="5"/>
  <c r="JJ29" i="5" s="1"/>
  <c r="JM29" i="5" s="1"/>
  <c r="JH97" i="5"/>
  <c r="JJ97" i="5" s="1"/>
  <c r="JM97" i="5" s="1"/>
  <c r="JH78" i="5"/>
  <c r="JJ78" i="5" s="1"/>
  <c r="JM78" i="5" s="1"/>
  <c r="JH87" i="5"/>
  <c r="JJ87" i="5" s="1"/>
  <c r="JM87" i="5" s="1"/>
  <c r="JH72" i="5"/>
  <c r="JJ72" i="5" s="1"/>
  <c r="JM72" i="5" s="1"/>
  <c r="JH41" i="5"/>
  <c r="JJ41" i="5" s="1"/>
  <c r="JM41" i="5" s="1"/>
  <c r="JH28" i="5"/>
  <c r="JJ28" i="5" s="1"/>
  <c r="JM28" i="5" s="1"/>
  <c r="JH77" i="5"/>
  <c r="JJ77" i="5" s="1"/>
  <c r="JM77" i="5" s="1"/>
  <c r="JH62" i="5"/>
  <c r="JJ62" i="5" s="1"/>
  <c r="JM62" i="5" s="1"/>
  <c r="JH58" i="5"/>
  <c r="JJ58" i="5" s="1"/>
  <c r="JM58" i="5" s="1"/>
  <c r="JH17" i="5"/>
  <c r="JJ17" i="5" s="1"/>
  <c r="JM17" i="5" s="1"/>
  <c r="JH95" i="5"/>
  <c r="JJ95" i="5" s="1"/>
  <c r="JM95" i="5" s="1"/>
  <c r="JH57" i="5"/>
  <c r="JJ57" i="5" s="1"/>
  <c r="JM57" i="5" s="1"/>
  <c r="JH35" i="5"/>
  <c r="JJ35" i="5" s="1"/>
  <c r="JM35" i="5" s="1"/>
  <c r="JH107" i="5"/>
  <c r="JJ107" i="5" s="1"/>
  <c r="JM107" i="5" s="1"/>
  <c r="JH86" i="5"/>
  <c r="JJ86" i="5" s="1"/>
  <c r="JM86" i="5" s="1"/>
  <c r="JH69" i="5"/>
  <c r="JJ69" i="5" s="1"/>
  <c r="JM69" i="5" s="1"/>
  <c r="JH56" i="5"/>
  <c r="JJ56" i="5" s="1"/>
  <c r="JM56" i="5" s="1"/>
  <c r="JH39" i="5"/>
  <c r="JJ39" i="5" s="1"/>
  <c r="JM39" i="5" s="1"/>
  <c r="JH19" i="5"/>
  <c r="JJ19" i="5" s="1"/>
  <c r="JM19" i="5" s="1"/>
  <c r="JH93" i="5"/>
  <c r="JJ93" i="5" s="1"/>
  <c r="JM93" i="5" s="1"/>
  <c r="JH63" i="5"/>
  <c r="JJ63" i="5" s="1"/>
  <c r="JM63" i="5" s="1"/>
  <c r="JH74" i="5"/>
  <c r="JJ74" i="5" s="1"/>
  <c r="JM74" i="5" s="1"/>
  <c r="JH55" i="5"/>
  <c r="JJ55" i="5" s="1"/>
  <c r="JM55" i="5" s="1"/>
  <c r="JH30" i="5"/>
  <c r="JJ30" i="5" s="1"/>
  <c r="JM30" i="5" s="1"/>
  <c r="JH23" i="5"/>
  <c r="JJ23" i="5" s="1"/>
  <c r="JM23" i="5" s="1"/>
  <c r="JH105" i="5"/>
  <c r="JJ105" i="5" s="1"/>
  <c r="JM105" i="5" s="1"/>
  <c r="JH89" i="5"/>
  <c r="JJ89" i="5" s="1"/>
  <c r="JM89" i="5" s="1"/>
  <c r="JH76" i="5"/>
  <c r="JJ76" i="5" s="1"/>
  <c r="JM76" i="5" s="1"/>
  <c r="JH61" i="5"/>
  <c r="JJ61" i="5" s="1"/>
  <c r="JM61" i="5" s="1"/>
  <c r="JH46" i="5"/>
  <c r="JJ46" i="5" s="1"/>
  <c r="JM46" i="5" s="1"/>
  <c r="JH27" i="5"/>
  <c r="JJ27" i="5" s="1"/>
  <c r="JM27" i="5" s="1"/>
  <c r="JH111" i="5"/>
  <c r="JJ111" i="5" s="1"/>
  <c r="JM111" i="5" s="1"/>
  <c r="JH92" i="5"/>
  <c r="JJ92" i="5" s="1"/>
  <c r="JM92" i="5" s="1"/>
  <c r="JH73" i="5"/>
  <c r="JJ73" i="5" s="1"/>
  <c r="JM73" i="5" s="1"/>
  <c r="JH59" i="5"/>
  <c r="JJ59" i="5" s="1"/>
  <c r="JM59" i="5" s="1"/>
  <c r="JH43" i="5"/>
  <c r="JJ43" i="5" s="1"/>
  <c r="JM43" i="5" s="1"/>
  <c r="JH22" i="5"/>
  <c r="JJ22" i="5" s="1"/>
  <c r="JM22" i="5" s="1"/>
  <c r="JH99" i="5"/>
  <c r="JJ99" i="5" s="1"/>
  <c r="JM99" i="5" s="1"/>
  <c r="JH36" i="5"/>
  <c r="JJ36" i="5" s="1"/>
  <c r="JM36" i="5" s="1"/>
  <c r="JH71" i="5"/>
  <c r="JJ71" i="5" s="1"/>
  <c r="JM71" i="5" s="1"/>
  <c r="JH54" i="5"/>
  <c r="JJ54" i="5" s="1"/>
  <c r="JM54" i="5" s="1"/>
  <c r="JH20" i="5"/>
  <c r="JJ20" i="5" s="1"/>
  <c r="JM20" i="5" s="1"/>
  <c r="JH108" i="5"/>
  <c r="JJ108" i="5" s="1"/>
  <c r="JM108" i="5" s="1"/>
  <c r="JH96" i="5"/>
  <c r="JJ96" i="5" s="1"/>
  <c r="JM96" i="5" s="1"/>
  <c r="JH75" i="5"/>
  <c r="JJ75" i="5" s="1"/>
  <c r="JM75" i="5" s="1"/>
  <c r="JH60" i="5"/>
  <c r="JJ60" i="5" s="1"/>
  <c r="JM60" i="5" s="1"/>
  <c r="JH45" i="5"/>
  <c r="JJ45" i="5" s="1"/>
  <c r="JM45" i="5" s="1"/>
  <c r="JH18" i="5"/>
  <c r="JJ18" i="5" s="1"/>
  <c r="JM18" i="5" s="1"/>
  <c r="JH101" i="5"/>
  <c r="JJ101" i="5" s="1"/>
  <c r="JM101" i="5" s="1"/>
  <c r="JH81" i="5"/>
  <c r="JJ81" i="5" s="1"/>
  <c r="JM81" i="5" s="1"/>
  <c r="JH66" i="5"/>
  <c r="JJ66" i="5" s="1"/>
  <c r="JM66" i="5" s="1"/>
  <c r="JH44" i="5"/>
  <c r="JJ44" i="5" s="1"/>
  <c r="JM44" i="5" s="1"/>
  <c r="JH38" i="5"/>
  <c r="JJ38" i="5" s="1"/>
  <c r="JM38" i="5" s="1"/>
  <c r="JH21" i="5"/>
  <c r="JJ21" i="5" s="1"/>
  <c r="JM21" i="5" s="1"/>
  <c r="KG91" i="5"/>
  <c r="KI91" i="5" s="1"/>
  <c r="KL91" i="5" s="1"/>
  <c r="KG54" i="5"/>
  <c r="KI54" i="5" s="1"/>
  <c r="KL54" i="5" s="1"/>
  <c r="KG23" i="5"/>
  <c r="KI23" i="5" s="1"/>
  <c r="KL23" i="5" s="1"/>
  <c r="KG105" i="5"/>
  <c r="KI105" i="5" s="1"/>
  <c r="KL105" i="5" s="1"/>
  <c r="KG89" i="5"/>
  <c r="KI89" i="5" s="1"/>
  <c r="KL89" i="5" s="1"/>
  <c r="KG79" i="5"/>
  <c r="KI79" i="5" s="1"/>
  <c r="KL79" i="5" s="1"/>
  <c r="KG64" i="5"/>
  <c r="KI64" i="5" s="1"/>
  <c r="KL64" i="5" s="1"/>
  <c r="KG43" i="5"/>
  <c r="KI43" i="5" s="1"/>
  <c r="KL43" i="5" s="1"/>
  <c r="KG33" i="5"/>
  <c r="KI33" i="5" s="1"/>
  <c r="KL33" i="5" s="1"/>
  <c r="KG94" i="5"/>
  <c r="KI94" i="5" s="1"/>
  <c r="KL94" i="5" s="1"/>
  <c r="KG65" i="5"/>
  <c r="KI65" i="5" s="1"/>
  <c r="KL65" i="5" s="1"/>
  <c r="KG38" i="5"/>
  <c r="KI38" i="5" s="1"/>
  <c r="KL38" i="5" s="1"/>
  <c r="KG110" i="5"/>
  <c r="KI110" i="5" s="1"/>
  <c r="KL110" i="5" s="1"/>
  <c r="KG99" i="5"/>
  <c r="KI99" i="5" s="1"/>
  <c r="KL99" i="5" s="1"/>
  <c r="KG62" i="5"/>
  <c r="KI62" i="5" s="1"/>
  <c r="KL62" i="5" s="1"/>
  <c r="KG56" i="5"/>
  <c r="KI56" i="5" s="1"/>
  <c r="KL56" i="5" s="1"/>
  <c r="KG35" i="5"/>
  <c r="KI35" i="5" s="1"/>
  <c r="KL35" i="5" s="1"/>
  <c r="KG26" i="5"/>
  <c r="KI26" i="5" s="1"/>
  <c r="KL26" i="5" s="1"/>
  <c r="KG98" i="5"/>
  <c r="KI98" i="5" s="1"/>
  <c r="KL98" i="5" s="1"/>
  <c r="KG68" i="5"/>
  <c r="KI68" i="5" s="1"/>
  <c r="KL68" i="5" s="1"/>
  <c r="KG69" i="5"/>
  <c r="KI69" i="5" s="1"/>
  <c r="KL69" i="5" s="1"/>
  <c r="KG36" i="5"/>
  <c r="KI36" i="5" s="1"/>
  <c r="KL36" i="5" s="1"/>
  <c r="KG41" i="5"/>
  <c r="KI41" i="5" s="1"/>
  <c r="KL41" i="5" s="1"/>
  <c r="KG18" i="5"/>
  <c r="KI18" i="5" s="1"/>
  <c r="KL18" i="5" s="1"/>
  <c r="KG100" i="5"/>
  <c r="KI100" i="5" s="1"/>
  <c r="KL100" i="5" s="1"/>
  <c r="KG37" i="5"/>
  <c r="KI37" i="5" s="1"/>
  <c r="KL37" i="5" s="1"/>
  <c r="KG96" i="5"/>
  <c r="KI96" i="5" s="1"/>
  <c r="KL96" i="5" s="1"/>
  <c r="KG78" i="5"/>
  <c r="KI78" i="5" s="1"/>
  <c r="KL78" i="5" s="1"/>
  <c r="KG32" i="5"/>
  <c r="KI32" i="5" s="1"/>
  <c r="KL32" i="5" s="1"/>
  <c r="KG84" i="5"/>
  <c r="KI84" i="5" s="1"/>
  <c r="KL84" i="5" s="1"/>
  <c r="KG20" i="5"/>
  <c r="KI20" i="5" s="1"/>
  <c r="KL20" i="5" s="1"/>
  <c r="KG72" i="5"/>
  <c r="KI72" i="5" s="1"/>
  <c r="KL72" i="5" s="1"/>
  <c r="KG55" i="5"/>
  <c r="KI55" i="5" s="1"/>
  <c r="KL55" i="5" s="1"/>
  <c r="KG34" i="5"/>
  <c r="KI34" i="5" s="1"/>
  <c r="KL34" i="5" s="1"/>
  <c r="KG81" i="5"/>
  <c r="KI81" i="5" s="1"/>
  <c r="KL81" i="5" s="1"/>
  <c r="KG71" i="5"/>
  <c r="KI71" i="5" s="1"/>
  <c r="KL71" i="5" s="1"/>
  <c r="KG27" i="5"/>
  <c r="KI27" i="5" s="1"/>
  <c r="KL27" i="5" s="1"/>
  <c r="KG93" i="5"/>
  <c r="KI93" i="5" s="1"/>
  <c r="KL93" i="5" s="1"/>
  <c r="KG25" i="5"/>
  <c r="KI25" i="5" s="1"/>
  <c r="KL25" i="5" s="1"/>
  <c r="KG101" i="5"/>
  <c r="KI101" i="5" s="1"/>
  <c r="KL101" i="5" s="1"/>
  <c r="KG80" i="5"/>
  <c r="KI80" i="5" s="1"/>
  <c r="KL80" i="5" s="1"/>
  <c r="KG46" i="5"/>
  <c r="KI46" i="5" s="1"/>
  <c r="KL46" i="5" s="1"/>
  <c r="KG19" i="5"/>
  <c r="KI19" i="5" s="1"/>
  <c r="KL19" i="5" s="1"/>
  <c r="KG70" i="5"/>
  <c r="KI70" i="5" s="1"/>
  <c r="KL70" i="5" s="1"/>
  <c r="KG111" i="5"/>
  <c r="KI111" i="5" s="1"/>
  <c r="KL111" i="5" s="1"/>
  <c r="KG75" i="5"/>
  <c r="KI75" i="5" s="1"/>
  <c r="KL75" i="5" s="1"/>
  <c r="KG52" i="5"/>
  <c r="KI52" i="5" s="1"/>
  <c r="KL52" i="5" s="1"/>
  <c r="KG95" i="5"/>
  <c r="KI95" i="5" s="1"/>
  <c r="KL95" i="5" s="1"/>
  <c r="KG58" i="5"/>
  <c r="KI58" i="5" s="1"/>
  <c r="KL58" i="5" s="1"/>
  <c r="KG24" i="5"/>
  <c r="KI24" i="5" s="1"/>
  <c r="KL24" i="5" s="1"/>
  <c r="KG104" i="5"/>
  <c r="KI104" i="5" s="1"/>
  <c r="KL104" i="5" s="1"/>
  <c r="KG83" i="5"/>
  <c r="KI83" i="5" s="1"/>
  <c r="KL83" i="5" s="1"/>
  <c r="KG45" i="5"/>
  <c r="KI45" i="5" s="1"/>
  <c r="KL45" i="5" s="1"/>
  <c r="KG109" i="5"/>
  <c r="KI109" i="5" s="1"/>
  <c r="KL109" i="5" s="1"/>
  <c r="KG103" i="5"/>
  <c r="KI103" i="5" s="1"/>
  <c r="KL103" i="5" s="1"/>
  <c r="KG66" i="5"/>
  <c r="KI66" i="5" s="1"/>
  <c r="KL66" i="5" s="1"/>
  <c r="KG63" i="5"/>
  <c r="KI63" i="5" s="1"/>
  <c r="KL63" i="5" s="1"/>
  <c r="KG39" i="5"/>
  <c r="KI39" i="5" s="1"/>
  <c r="KL39" i="5" s="1"/>
  <c r="KG30" i="5"/>
  <c r="KI30" i="5" s="1"/>
  <c r="KL30" i="5" s="1"/>
  <c r="KG59" i="5"/>
  <c r="KI59" i="5" s="1"/>
  <c r="KL59" i="5" s="1"/>
  <c r="KG67" i="5"/>
  <c r="KI67" i="5" s="1"/>
  <c r="KL67" i="5" s="1"/>
  <c r="KG16" i="5"/>
  <c r="KI16" i="5" s="1"/>
  <c r="KL16" i="5" s="1"/>
  <c r="KG90" i="5"/>
  <c r="KI90" i="5" s="1"/>
  <c r="KL90" i="5" s="1"/>
  <c r="KG85" i="5"/>
  <c r="KI85" i="5" s="1"/>
  <c r="KL85" i="5" s="1"/>
  <c r="KG73" i="5"/>
  <c r="KI73" i="5" s="1"/>
  <c r="KL73" i="5" s="1"/>
  <c r="KG53" i="5"/>
  <c r="KI53" i="5" s="1"/>
  <c r="KL53" i="5" s="1"/>
  <c r="KG17" i="5"/>
  <c r="KI17" i="5" s="1"/>
  <c r="KL17" i="5" s="1"/>
  <c r="KG21" i="5"/>
  <c r="KI21" i="5" s="1"/>
  <c r="KL21" i="5" s="1"/>
  <c r="KG108" i="5"/>
  <c r="KI108" i="5" s="1"/>
  <c r="KL108" i="5" s="1"/>
  <c r="KG97" i="5"/>
  <c r="KI97" i="5" s="1"/>
  <c r="KL97" i="5" s="1"/>
  <c r="KG87" i="5"/>
  <c r="KI87" i="5" s="1"/>
  <c r="KL87" i="5" s="1"/>
  <c r="KG50" i="5"/>
  <c r="KI50" i="5" s="1"/>
  <c r="KL50" i="5" s="1"/>
  <c r="KG49" i="5"/>
  <c r="KI49" i="5" s="1"/>
  <c r="KL49" i="5" s="1"/>
  <c r="KG29" i="5"/>
  <c r="KI29" i="5" s="1"/>
  <c r="KL29" i="5" s="1"/>
  <c r="KG15" i="5"/>
  <c r="KI15" i="5" s="1"/>
  <c r="KL15" i="5" s="1"/>
  <c r="KG82" i="5"/>
  <c r="KI82" i="5" s="1"/>
  <c r="KL82" i="5" s="1"/>
  <c r="KG88" i="5"/>
  <c r="KI88" i="5" s="1"/>
  <c r="KL88" i="5" s="1"/>
  <c r="KG57" i="5"/>
  <c r="KI57" i="5" s="1"/>
  <c r="KL57" i="5" s="1"/>
  <c r="KG22" i="5"/>
  <c r="KI22" i="5" s="1"/>
  <c r="KL22" i="5" s="1"/>
  <c r="KG13" i="5"/>
  <c r="KI13" i="5" s="1"/>
  <c r="KL13" i="5" s="1"/>
  <c r="KG51" i="5"/>
  <c r="KI51" i="5" s="1"/>
  <c r="KL51" i="5" s="1"/>
  <c r="KG112" i="5"/>
  <c r="KI112" i="5" s="1"/>
  <c r="KL112" i="5" s="1"/>
  <c r="KG76" i="5"/>
  <c r="KI76" i="5" s="1"/>
  <c r="KL76" i="5" s="1"/>
  <c r="KG40" i="5"/>
  <c r="KI40" i="5" s="1"/>
  <c r="KL40" i="5" s="1"/>
  <c r="KG14" i="5"/>
  <c r="KI14" i="5" s="1"/>
  <c r="KL14" i="5" s="1"/>
  <c r="KG107" i="5"/>
  <c r="KI107" i="5" s="1"/>
  <c r="KL107" i="5" s="1"/>
  <c r="KG74" i="5"/>
  <c r="KI74" i="5" s="1"/>
  <c r="KL74" i="5" s="1"/>
  <c r="KG48" i="5"/>
  <c r="KI48" i="5" s="1"/>
  <c r="KL48" i="5" s="1"/>
  <c r="KG47" i="5"/>
  <c r="KI47" i="5" s="1"/>
  <c r="KL47" i="5" s="1"/>
  <c r="KG77" i="5"/>
  <c r="KI77" i="5" s="1"/>
  <c r="KL77" i="5" s="1"/>
  <c r="KG61" i="5"/>
  <c r="KI61" i="5" s="1"/>
  <c r="KL61" i="5" s="1"/>
  <c r="KG28" i="5"/>
  <c r="KI28" i="5" s="1"/>
  <c r="KL28" i="5" s="1"/>
  <c r="KG102" i="5"/>
  <c r="KI102" i="5" s="1"/>
  <c r="KL102" i="5" s="1"/>
  <c r="KG44" i="5"/>
  <c r="KI44" i="5" s="1"/>
  <c r="KL44" i="5" s="1"/>
  <c r="KG92" i="5"/>
  <c r="KI92" i="5" s="1"/>
  <c r="KL92" i="5" s="1"/>
  <c r="KG60" i="5"/>
  <c r="KI60" i="5" s="1"/>
  <c r="KL60" i="5" s="1"/>
  <c r="KG31" i="5"/>
  <c r="KI31" i="5" s="1"/>
  <c r="KL31" i="5" s="1"/>
  <c r="KG106" i="5"/>
  <c r="KI106" i="5" s="1"/>
  <c r="KL106" i="5" s="1"/>
  <c r="KG86" i="5"/>
  <c r="KI86" i="5" s="1"/>
  <c r="KL86" i="5" s="1"/>
  <c r="KG42" i="5"/>
  <c r="KI42" i="5" s="1"/>
  <c r="KL42" i="5" s="1"/>
  <c r="FL10" i="2"/>
  <c r="R13" i="4"/>
  <c r="T13" i="4" s="1"/>
  <c r="W13" i="4" s="1"/>
  <c r="AQ13" i="4"/>
  <c r="AS13" i="4" s="1"/>
  <c r="AV13" i="4" s="1"/>
  <c r="BP13" i="4"/>
  <c r="BR13" i="4" s="1"/>
  <c r="BU13" i="4" s="1"/>
  <c r="AW13" i="4"/>
  <c r="T13" i="2"/>
  <c r="W13" i="2" s="1"/>
  <c r="AC10" i="2"/>
  <c r="AC11" i="2"/>
  <c r="I5" i="2"/>
  <c r="J1" i="2"/>
  <c r="CI7" i="11" l="1"/>
  <c r="CI46" i="11" s="1"/>
  <c r="CI48" i="11" s="1"/>
  <c r="IN10" i="4"/>
  <c r="HO10" i="4"/>
  <c r="ER10" i="4"/>
  <c r="W10" i="6"/>
  <c r="ER10" i="5"/>
  <c r="CT10" i="5"/>
  <c r="AV10" i="5"/>
  <c r="JM10" i="6"/>
  <c r="IN10" i="6"/>
  <c r="DS10" i="4"/>
  <c r="KL10" i="8"/>
  <c r="IN10" i="8"/>
  <c r="HO10" i="8"/>
  <c r="FQ10" i="8"/>
  <c r="BU10" i="8"/>
  <c r="IN10" i="7"/>
  <c r="GP10" i="7"/>
  <c r="BU10" i="7"/>
  <c r="AV10" i="7"/>
  <c r="KL10" i="5"/>
  <c r="JM10" i="5"/>
  <c r="HO10" i="5"/>
  <c r="GP10" i="5"/>
  <c r="W10" i="5"/>
  <c r="HO10" i="6"/>
  <c r="FQ10" i="6"/>
  <c r="ER10" i="6"/>
  <c r="DS10" i="6"/>
  <c r="CT10" i="6"/>
  <c r="AV10" i="6"/>
  <c r="JM10" i="4"/>
  <c r="DS10" i="8"/>
  <c r="KL10" i="7"/>
  <c r="JM10" i="7"/>
  <c r="HO10" i="7"/>
  <c r="FQ10" i="7"/>
  <c r="ER10" i="7"/>
  <c r="CT10" i="8"/>
  <c r="AV10" i="8"/>
  <c r="W10" i="7"/>
  <c r="DS10" i="5"/>
  <c r="KL10" i="6"/>
  <c r="GP10" i="6"/>
  <c r="BU10" i="6"/>
  <c r="GP10" i="4"/>
  <c r="FQ10" i="4"/>
  <c r="IN10" i="5"/>
  <c r="FQ10" i="5"/>
  <c r="BU10" i="5"/>
  <c r="KL10" i="4"/>
  <c r="JM10" i="8"/>
  <c r="GP10" i="8"/>
  <c r="ER10" i="8"/>
  <c r="W10" i="8"/>
  <c r="CT10" i="7"/>
  <c r="BA10" i="2"/>
  <c r="BA11" i="2"/>
  <c r="Y6" i="2"/>
  <c r="Y2" i="2"/>
  <c r="J2" i="2"/>
  <c r="J3" i="2" s="1"/>
  <c r="I4" i="2"/>
  <c r="F8" i="6" l="1"/>
  <c r="F8" i="5"/>
  <c r="F8" i="8"/>
  <c r="BY10" i="2"/>
  <c r="BY11" i="2"/>
  <c r="K1" i="2"/>
  <c r="Z6" i="2" s="1"/>
  <c r="J5" i="2"/>
  <c r="J4" i="2" s="1"/>
  <c r="CW10" i="2" l="1"/>
  <c r="CW11" i="2"/>
  <c r="Z2" i="2"/>
  <c r="K2" i="2"/>
  <c r="K3" i="2" s="1"/>
  <c r="DU11" i="2" l="1"/>
  <c r="DU10" i="2"/>
  <c r="K5" i="2"/>
  <c r="K4" i="2" s="1"/>
  <c r="L1" i="2"/>
  <c r="AV10" i="2"/>
  <c r="F8" i="2" l="1"/>
  <c r="B26" i="1" s="1"/>
  <c r="ES10" i="2"/>
  <c r="ES11" i="2"/>
  <c r="AA6" i="2"/>
  <c r="AA2" i="2"/>
  <c r="L2" i="2"/>
  <c r="L3" i="2" s="1"/>
  <c r="FQ11" i="2" l="1"/>
  <c r="FQ10" i="2"/>
  <c r="F7" i="5"/>
  <c r="F7" i="8"/>
  <c r="F7" i="6"/>
  <c r="I7" i="6" s="1"/>
  <c r="E26" i="1" s="1"/>
  <c r="F7" i="4"/>
  <c r="L5" i="2"/>
  <c r="L4" i="2" s="1"/>
  <c r="M1" i="2"/>
  <c r="AB2" i="2" s="1"/>
  <c r="F7" i="7"/>
  <c r="E27" i="1" l="1"/>
  <c r="L32" i="1"/>
  <c r="L33" i="1"/>
  <c r="GO10" i="2"/>
  <c r="GO11" i="2"/>
  <c r="M2" i="2"/>
  <c r="M3" i="2" s="1"/>
  <c r="AB6" i="2"/>
  <c r="C1" i="4"/>
  <c r="D10" i="4"/>
  <c r="HM10" i="2" l="1"/>
  <c r="HM11" i="2"/>
  <c r="N1" i="2"/>
  <c r="N2" i="2" s="1"/>
  <c r="O1" i="2" s="1"/>
  <c r="O2" i="2" s="1"/>
  <c r="P1" i="2" s="1"/>
  <c r="P2" i="2" s="1"/>
  <c r="P3" i="2" s="1"/>
  <c r="M5" i="2"/>
  <c r="IK10" i="2" l="1"/>
  <c r="IK11" i="2"/>
  <c r="M4" i="2"/>
  <c r="AC6" i="2"/>
  <c r="AD2" i="2" s="1"/>
  <c r="AE2" i="2" s="1"/>
  <c r="AC2" i="2"/>
  <c r="O3" i="2"/>
  <c r="O5" i="2" s="1"/>
  <c r="O4" i="2" s="1"/>
  <c r="N3" i="2"/>
  <c r="N5" i="2" s="1"/>
  <c r="N4" i="2" s="1"/>
  <c r="P5" i="2"/>
  <c r="P4" i="2" s="1"/>
  <c r="Q1" i="2"/>
  <c r="Q2" i="2" s="1"/>
  <c r="Q3" i="2" s="1"/>
  <c r="JI11" i="2" l="1"/>
  <c r="C2" i="4" s="1"/>
  <c r="C4" i="4" s="1"/>
  <c r="H1" i="4" s="1"/>
  <c r="JI10" i="2"/>
  <c r="AF2" i="2"/>
  <c r="R1" i="2"/>
  <c r="R2" i="2" s="1"/>
  <c r="R3" i="2" s="1"/>
  <c r="Q5" i="2"/>
  <c r="Q4" i="2" s="1"/>
  <c r="D11" i="4" l="1"/>
  <c r="D4" i="4"/>
  <c r="E1" i="4" s="1"/>
  <c r="S1" i="2"/>
  <c r="S2" i="2" s="1"/>
  <c r="S3" i="2" s="1"/>
  <c r="R5" i="2"/>
  <c r="R4" i="2" s="1"/>
  <c r="AG2" i="2"/>
  <c r="AC11" i="4" l="1"/>
  <c r="AH2" i="2"/>
  <c r="S5" i="2"/>
  <c r="S4" i="2" s="1"/>
  <c r="T1" i="2"/>
  <c r="T2" i="2" s="1"/>
  <c r="T3" i="2" s="1"/>
  <c r="T5" i="2" l="1"/>
  <c r="T4" i="2" s="1"/>
  <c r="AI2" i="2"/>
  <c r="AC10" i="4"/>
  <c r="W10" i="4" l="1"/>
  <c r="BB11" i="4"/>
  <c r="BB10" i="4"/>
  <c r="AV10" i="4" l="1"/>
  <c r="CA11" i="4"/>
  <c r="CA10" i="4"/>
  <c r="CT10" i="4" l="1"/>
  <c r="BU10" i="4"/>
  <c r="CZ11" i="4"/>
  <c r="CZ10" i="4"/>
  <c r="F8" i="4" l="1"/>
  <c r="I7" i="4" s="1"/>
  <c r="C26" i="1" s="1"/>
  <c r="DY11" i="4"/>
  <c r="DY10" i="4"/>
  <c r="C33" i="1" l="1"/>
  <c r="J33" i="1"/>
  <c r="C32" i="1"/>
  <c r="C40" i="1" s="1"/>
  <c r="J32" i="1"/>
  <c r="EX11" i="4"/>
  <c r="EX10" i="4"/>
  <c r="FW11" i="4" l="1"/>
  <c r="FW10" i="4"/>
  <c r="GV11" i="4" l="1"/>
  <c r="GV10" i="4"/>
  <c r="HU11" i="4" l="1"/>
  <c r="HU10" i="4"/>
  <c r="IT11" i="4" l="1"/>
  <c r="JS11" i="4" s="1"/>
  <c r="IT10" i="4"/>
  <c r="JS10" i="4" l="1"/>
  <c r="I7" i="8"/>
  <c r="G26" i="1" s="1"/>
  <c r="G27" i="1" s="1"/>
  <c r="N32" i="1" l="1"/>
  <c r="N33" i="1"/>
  <c r="D11" i="5"/>
  <c r="AC11" i="5" l="1"/>
  <c r="BB11" i="5" s="1"/>
  <c r="AC10" i="5"/>
  <c r="CA11" i="5" l="1"/>
  <c r="BB10" i="5"/>
  <c r="I7" i="5" s="1"/>
  <c r="D26" i="1" s="1"/>
  <c r="D27" i="1" l="1"/>
  <c r="D33" i="1"/>
  <c r="E33" i="1"/>
  <c r="D32" i="1"/>
  <c r="K32" i="1"/>
  <c r="K33" i="1"/>
  <c r="E32" i="1"/>
  <c r="CZ11" i="5"/>
  <c r="CA10" i="5"/>
  <c r="E40" i="1" l="1"/>
  <c r="D40" i="1"/>
  <c r="DY11" i="5"/>
  <c r="CZ10" i="5"/>
  <c r="EX11" i="5" l="1"/>
  <c r="DY10" i="5"/>
  <c r="FW11" i="5" l="1"/>
  <c r="EX10" i="5"/>
  <c r="GV11" i="5" l="1"/>
  <c r="FW10" i="5"/>
  <c r="HU11" i="5" l="1"/>
  <c r="GV10" i="5"/>
  <c r="IT11" i="5" l="1"/>
  <c r="HU10" i="5"/>
  <c r="JS11" i="5" l="1"/>
  <c r="IT10" i="5"/>
  <c r="D11" i="6" l="1"/>
  <c r="JS10" i="5"/>
  <c r="AC11" i="6" l="1"/>
  <c r="AC10" i="6"/>
  <c r="BB11" i="6" l="1"/>
  <c r="BB10" i="6"/>
  <c r="CA11" i="6" l="1"/>
  <c r="CA10" i="6"/>
  <c r="CZ11" i="6" l="1"/>
  <c r="CZ10" i="6"/>
  <c r="DY11" i="6" l="1"/>
  <c r="DY10" i="6"/>
  <c r="EX11" i="6" l="1"/>
  <c r="EX10" i="6"/>
  <c r="FW11" i="6" l="1"/>
  <c r="FW10" i="6"/>
  <c r="GV11" i="6" l="1"/>
  <c r="GV10" i="6"/>
  <c r="HU11" i="6" l="1"/>
  <c r="HU10" i="6"/>
  <c r="IT11" i="6" l="1"/>
  <c r="IT10" i="6"/>
  <c r="JS11" i="6" l="1"/>
  <c r="D11" i="7" s="1"/>
  <c r="JS10" i="6"/>
  <c r="AC11" i="7" l="1"/>
  <c r="BB11" i="7" l="1"/>
  <c r="AC10" i="7"/>
  <c r="CA11" i="7" l="1"/>
  <c r="BB10" i="7"/>
  <c r="CZ11" i="7" l="1"/>
  <c r="CA10" i="7"/>
  <c r="DY11" i="7" l="1"/>
  <c r="CZ10" i="7"/>
  <c r="EX11" i="7" l="1"/>
  <c r="DY10" i="7"/>
  <c r="DS10" i="7" l="1"/>
  <c r="F8" i="7" s="1"/>
  <c r="FW11" i="7"/>
  <c r="EX10" i="7"/>
  <c r="I7" i="7" l="1"/>
  <c r="F26" i="1" s="1"/>
  <c r="GV11" i="7"/>
  <c r="FW10" i="7"/>
  <c r="F27" i="1" l="1"/>
  <c r="I27" i="1" s="1"/>
  <c r="F33" i="1"/>
  <c r="F32" i="1"/>
  <c r="M32" i="1"/>
  <c r="M33" i="1"/>
  <c r="H26" i="1"/>
  <c r="G33" i="1" s="1"/>
  <c r="HU11" i="7"/>
  <c r="GV10" i="7"/>
  <c r="F40" i="1" l="1"/>
  <c r="G32" i="1"/>
  <c r="I26" i="1"/>
  <c r="IT11" i="7"/>
  <c r="HU10" i="7"/>
  <c r="G40" i="1" l="1"/>
  <c r="JS11" i="7"/>
  <c r="IT10" i="7"/>
  <c r="D11" i="8" l="1"/>
  <c r="JS10" i="7"/>
  <c r="AC11" i="8" l="1"/>
  <c r="AC10" i="8"/>
  <c r="BB11" i="8" l="1"/>
  <c r="BB10" i="8"/>
  <c r="CA11" i="8" l="1"/>
  <c r="CA10" i="8"/>
  <c r="CZ11" i="8" l="1"/>
  <c r="CZ10" i="8"/>
  <c r="DY11" i="8" l="1"/>
  <c r="DY10" i="8"/>
  <c r="EX11" i="8" l="1"/>
  <c r="EX10" i="8"/>
  <c r="FW11" i="8" l="1"/>
  <c r="FW10" i="8"/>
  <c r="GV11" i="8" l="1"/>
  <c r="GV10" i="8"/>
  <c r="HU11" i="8" l="1"/>
  <c r="HU10" i="8"/>
  <c r="IT11" i="8" l="1"/>
  <c r="IT10" i="8"/>
  <c r="JS11" i="8" l="1"/>
  <c r="JS10" i="8"/>
  <c r="Y1" i="2" l="1"/>
  <c r="X3" i="2"/>
  <c r="X5" i="2" s="1"/>
  <c r="X4" i="2" s="1"/>
  <c r="Y3" i="2"/>
  <c r="Z1" i="2" l="1"/>
  <c r="Y5" i="2"/>
  <c r="Y4" i="2" s="1"/>
  <c r="AA1" i="2" l="1"/>
  <c r="Z3" i="2"/>
  <c r="AA3" i="2" l="1"/>
  <c r="AA5" i="2" s="1"/>
  <c r="AB1" i="2"/>
  <c r="Z5" i="2"/>
  <c r="Z4" i="2" s="1"/>
  <c r="AC1" i="2" l="1"/>
  <c r="AB3" i="2"/>
  <c r="AA4" i="2"/>
  <c r="AB5" i="2" l="1"/>
  <c r="AB4" i="2" s="1"/>
  <c r="AC7" i="2"/>
  <c r="I13" i="1" s="1"/>
  <c r="AD1" i="2"/>
  <c r="AC3" i="2"/>
  <c r="AC5" i="2" s="1"/>
  <c r="AC4" i="2" l="1"/>
  <c r="AE1" i="2"/>
  <c r="AD3" i="2"/>
  <c r="AE3" i="2" l="1"/>
  <c r="AE5" i="2" s="1"/>
  <c r="AF1" i="2"/>
  <c r="AD5" i="2"/>
  <c r="AD4" i="2" s="1"/>
  <c r="AG1" i="2" l="1"/>
  <c r="AF3" i="2"/>
  <c r="AE4" i="2"/>
  <c r="AG3" i="2" l="1"/>
  <c r="AH1" i="2"/>
  <c r="AF5" i="2"/>
  <c r="AF4" i="2" s="1"/>
  <c r="AI1" i="2" l="1"/>
  <c r="AH3" i="2"/>
  <c r="AG5" i="2"/>
  <c r="AG4" i="2" s="1"/>
  <c r="AH5" i="2" l="1"/>
  <c r="AH4" i="2" s="1"/>
  <c r="AI3" i="2"/>
  <c r="AI5" i="2" l="1"/>
  <c r="AI4" i="2" s="1"/>
</calcChain>
</file>

<file path=xl/sharedStrings.xml><?xml version="1.0" encoding="utf-8"?>
<sst xmlns="http://schemas.openxmlformats.org/spreadsheetml/2006/main" count="2440" uniqueCount="294">
  <si>
    <t>INDICADOR GENERACIÓN DE EMPLEO</t>
  </si>
  <si>
    <t>1. Datos de la empresa</t>
  </si>
  <si>
    <t>Nombre o denominación</t>
  </si>
  <si>
    <t>Nº RUT</t>
  </si>
  <si>
    <t>Fecha de balance</t>
  </si>
  <si>
    <t>2. Datos del proyecto</t>
  </si>
  <si>
    <t>Nº proyecto</t>
  </si>
  <si>
    <t>Fecha solicitud de declaratoria promocional</t>
  </si>
  <si>
    <t>Fecha de resolución</t>
  </si>
  <si>
    <t>3. Declaración de empleo</t>
  </si>
  <si>
    <t>Año</t>
  </si>
  <si>
    <t>SITUACIÓN INICIAL</t>
  </si>
  <si>
    <t xml:space="preserve">Fecha de presentación </t>
  </si>
  <si>
    <t>PERÍODO SITUACIÓN INICIAL</t>
  </si>
  <si>
    <t>Inicio</t>
  </si>
  <si>
    <t>Fin</t>
  </si>
  <si>
    <t>PROMEDIO SITUACIÓN INICIAL</t>
  </si>
  <si>
    <t>TOTALES</t>
  </si>
  <si>
    <t>BISIESTO</t>
  </si>
  <si>
    <t>MES</t>
  </si>
  <si>
    <t>Fecha</t>
  </si>
  <si>
    <t>Nº</t>
  </si>
  <si>
    <t>CI</t>
  </si>
  <si>
    <t>Rural</t>
  </si>
  <si>
    <t>Adicional sexo</t>
  </si>
  <si>
    <t>Adicional edad</t>
  </si>
  <si>
    <t>Adicional Rural</t>
  </si>
  <si>
    <t>TOTAL</t>
  </si>
  <si>
    <t xml:space="preserve">BPC   </t>
  </si>
  <si>
    <t>Valor $</t>
  </si>
  <si>
    <t>Codificación de BPS</t>
  </si>
  <si>
    <t>http://www.bps.gub.uy/bps/file/11146/1/codificador-para-contribuyentes.pdf</t>
  </si>
  <si>
    <t>Categoría</t>
  </si>
  <si>
    <t>Nivel de calificación</t>
  </si>
  <si>
    <t>Salario pagado</t>
  </si>
  <si>
    <t>Valor de cuenta</t>
  </si>
  <si>
    <t>A</t>
  </si>
  <si>
    <t>Calificación Alta</t>
  </si>
  <si>
    <t>S.Nominal &gt; 20 BPC</t>
  </si>
  <si>
    <t>B</t>
  </si>
  <si>
    <t>Calificación Media Alta</t>
  </si>
  <si>
    <t>10 BPC&lt;S.N.≤20 BPC</t>
  </si>
  <si>
    <t>C</t>
  </si>
  <si>
    <t>Calificación Media</t>
  </si>
  <si>
    <t>5 BPC&lt;S.N≤ 10 BPC</t>
  </si>
  <si>
    <t>D</t>
  </si>
  <si>
    <t>Calificación Baja</t>
  </si>
  <si>
    <t xml:space="preserve">S.Nominal ≤ 5 BPC </t>
  </si>
  <si>
    <t>Sexo</t>
  </si>
  <si>
    <t>Masculino</t>
  </si>
  <si>
    <t>Femenino</t>
  </si>
  <si>
    <t>Tipo de Trabajador</t>
  </si>
  <si>
    <t>Mensual</t>
  </si>
  <si>
    <t>Jornalero</t>
  </si>
  <si>
    <t>No Rural</t>
  </si>
  <si>
    <t>Circular 4/14</t>
  </si>
  <si>
    <t>Año 1</t>
  </si>
  <si>
    <t>Año 2</t>
  </si>
  <si>
    <t>Año 3</t>
  </si>
  <si>
    <t>Año 4</t>
  </si>
  <si>
    <t>Año 5</t>
  </si>
  <si>
    <t>Desvío</t>
  </si>
  <si>
    <t>Sueldo</t>
  </si>
  <si>
    <t>Tipo de Remuneración</t>
  </si>
  <si>
    <t>Fecha de Nacimiento</t>
  </si>
  <si>
    <t xml:space="preserve">Fecha de Ingreso </t>
  </si>
  <si>
    <t>Trabajador Rural</t>
  </si>
  <si>
    <t xml:space="preserve">Horas Trabajadas </t>
  </si>
  <si>
    <t>Para mensual: Horas Semanales (HS)</t>
  </si>
  <si>
    <t>Para  jornalero: Días Trabajados (DT)</t>
  </si>
  <si>
    <t>Para  jornalero: Horas Trabajadas (HT)</t>
  </si>
  <si>
    <t>Completar</t>
  </si>
  <si>
    <t>Seguro de Salud</t>
  </si>
  <si>
    <t>PROMEDIO AÑO 1</t>
  </si>
  <si>
    <t>INCREMENTAL</t>
  </si>
  <si>
    <t>PROMEDIO AÑO 2</t>
  </si>
  <si>
    <t>PROMEDIO AÑO 3</t>
  </si>
  <si>
    <t>PROMEDIO AÑO 4</t>
  </si>
  <si>
    <t>PROMEDIO AÑO 5</t>
  </si>
  <si>
    <t>Fecha de Balance</t>
  </si>
  <si>
    <t>Fecha periodo anterior</t>
  </si>
  <si>
    <t>Destajista</t>
  </si>
  <si>
    <t>A Comisión</t>
  </si>
  <si>
    <t>Mixta</t>
  </si>
  <si>
    <t>6.1 - Enfermedad</t>
  </si>
  <si>
    <t>6.2 - Maternidad</t>
  </si>
  <si>
    <t>6.3 - Desempleo</t>
  </si>
  <si>
    <t>Proyecto original</t>
  </si>
  <si>
    <t>Ampliación</t>
  </si>
  <si>
    <t>NO</t>
  </si>
  <si>
    <t>Porcentaje de la ampliación</t>
  </si>
  <si>
    <t>SÍ</t>
  </si>
  <si>
    <t>Total</t>
  </si>
  <si>
    <t>Indicador empleo</t>
  </si>
  <si>
    <t>Inversión Elegible (en UI)</t>
  </si>
  <si>
    <t xml:space="preserve">Nº ampliación </t>
  </si>
  <si>
    <t xml:space="preserve">Fecha de resolución ampliación </t>
  </si>
  <si>
    <t>Entre el 20% y el 50%</t>
  </si>
  <si>
    <t>No</t>
  </si>
  <si>
    <t>Bisiesto</t>
  </si>
  <si>
    <t>Tope</t>
  </si>
  <si>
    <t>Sí</t>
  </si>
  <si>
    <t>Beneficiarios con hijos sin cónyuge o concubino a cargo</t>
  </si>
  <si>
    <t>Con afiliación mutual por otra empresa con hijos sin cónyuge o concubino a cargo</t>
  </si>
  <si>
    <t>Seguro convencional</t>
  </si>
  <si>
    <t>Otros</t>
  </si>
  <si>
    <t>Acumulación de actividades con hijos menores/discapacitados a cargo</t>
  </si>
  <si>
    <t>Empleado en subsidios (enfermedad,maternidad, desempleo)</t>
  </si>
  <si>
    <t>Enfermedad</t>
  </si>
  <si>
    <t>Maternidad</t>
  </si>
  <si>
    <t>Desempleo</t>
  </si>
  <si>
    <t>Empleado en subsidios a cargo del Seguro Convencional o Caja de Auxilio</t>
  </si>
  <si>
    <t>Empleado amparado al Banco de Seguros del Estado</t>
  </si>
  <si>
    <t>Contribuyentes no beneficiarios de afiliación mutual</t>
  </si>
  <si>
    <t>Contribuyente rural hasta 500 hás. Con hijos sin cónyuge o concubino a cargo</t>
  </si>
  <si>
    <t>Afiliación Mutual por Convenio</t>
  </si>
  <si>
    <t>Cobertura por MSP</t>
  </si>
  <si>
    <t>Afiliados sin beneficios de actividad</t>
  </si>
  <si>
    <t>Beneficiarios sin hijos sin cónyuge o concubino a cargo</t>
  </si>
  <si>
    <t>Beneficiarios con hijos con cónyuge o concubino a cargo</t>
  </si>
  <si>
    <t>6.1</t>
  </si>
  <si>
    <t>6.2</t>
  </si>
  <si>
    <t>6.3</t>
  </si>
  <si>
    <t>Edad Computable</t>
  </si>
  <si>
    <t>Inicio S.I</t>
  </si>
  <si>
    <t>Promedio quinquenal</t>
  </si>
  <si>
    <t>Beneficiarios sin hijos con cónyuge o concubino a cargo</t>
  </si>
  <si>
    <t>Contribuyente rural hasta 500 has sin hijos sin cónyuge o concubino a cargo.</t>
  </si>
  <si>
    <t>Contribuyente rural hasta 500 has con hijos y cónyuge o concubino a cargo</t>
  </si>
  <si>
    <t>Contribuyente rural hasta 500 has sin hijos con cónyuge o concubino a cargo</t>
  </si>
  <si>
    <t>Socios vitalicios con hijos sin cónyuge o concubino a cargo</t>
  </si>
  <si>
    <t>Socios vitalicios sin hijos sin cónyuge o concubino a cargo</t>
  </si>
  <si>
    <t>Socios vitalicios con hijos y cónyuge o concubino a cargo</t>
  </si>
  <si>
    <t>Socios vitalicios sin hijos con cónyuge o concubino a cargo</t>
  </si>
  <si>
    <t>Acumulación de actividades, sin hijos a cargo</t>
  </si>
  <si>
    <t>Acumulación de actividades con hijos y cónyuge o concubino a cargo</t>
  </si>
  <si>
    <t>Acumulación de actividades sin hijos con cónyuge o concubino a cargo</t>
  </si>
  <si>
    <t>Con afiliación mutual por otra empresa, sin hijos sin cónyuge o concubino a cargo</t>
  </si>
  <si>
    <t>Con afiliación mutual por otra empresa con hijos y cónyuge o concubino a cargo</t>
  </si>
  <si>
    <t>Con afiliación mutual por otra empresa sin hijos con cónyuge o concubino a cargo</t>
  </si>
  <si>
    <t>Afiliación mutual con hijos a cargo sin cony/conc. Aporte gradual hasta 31/12/2014</t>
  </si>
  <si>
    <t>Afiliación mutual Sin hijos a cargo sin cony/conc. Aporte gradual hasta 31/12/2014</t>
  </si>
  <si>
    <t>Afiliación mutual Con hijos a cargo con cony/conc. Aporte gradual hasta 31/12/2014</t>
  </si>
  <si>
    <t>Afiliación mutual Sin hijos a cargo con cony/conc. Aporte gradual hasta 31/12/2014</t>
  </si>
  <si>
    <t>Afiliación mutual por otra empresa con hijos sin cony/conc. Aporte gradual hasta 31/12/2014</t>
  </si>
  <si>
    <t>Afiliación mutual por otra empresa sin hijos sin cony/conc. Aporte gradual hasta 31/12/2014</t>
  </si>
  <si>
    <t>Afiliación mutual por otra empresa con hijos con cony/conc. Aporte gradual hasta 31/12/2014</t>
  </si>
  <si>
    <t>Afiliación mutual por otra empresa sin hijos con cony/conc. Aporte gradual hasta 31/12/2014</t>
  </si>
  <si>
    <t>Empleado en subsidio. Aporte gradual hasta 31/12/2014</t>
  </si>
  <si>
    <t>Contribuyente no beneficiario afiliación mutual. Aporte gradual hasta 31/12/2014</t>
  </si>
  <si>
    <t>Empleado amparado a BSE. Aporte gradual hasta 31/12/2014</t>
  </si>
  <si>
    <t>Servicios personales sin SNIS con prestaciones actividad (Alta cód. vigencia 01/2012)</t>
  </si>
  <si>
    <t>Tributa SNS por Servicio Personal</t>
  </si>
  <si>
    <t>DECRETO 143/018</t>
  </si>
  <si>
    <t>Solicita extensión de cronograma Art. 12 Dec 143/018</t>
  </si>
  <si>
    <t>Empresa nueva</t>
  </si>
  <si>
    <t>Primer ingreso operativo</t>
  </si>
  <si>
    <t>Fecha de primer ingreso operativo</t>
  </si>
  <si>
    <t>Extensión Art. 12</t>
  </si>
  <si>
    <t>Empleo Comprometido - Proyecto original</t>
  </si>
  <si>
    <t>Empleo Comprometido - Ampliación</t>
  </si>
  <si>
    <t>Total Empleo prometido</t>
  </si>
  <si>
    <t>Empleo Real</t>
  </si>
  <si>
    <t>Desvío Empleo</t>
  </si>
  <si>
    <r>
      <t xml:space="preserve">Indicador Prometido=Empleo incremental / (IEUI) </t>
    </r>
    <r>
      <rPr>
        <vertAlign val="superscript"/>
        <sz val="10"/>
        <rFont val="Arial"/>
        <family val="2"/>
      </rPr>
      <t>1/2</t>
    </r>
  </si>
  <si>
    <t>Indicador Prometido Acum = Empleo incremental / (IEAUI) 1/2</t>
  </si>
  <si>
    <r>
      <t xml:space="preserve">Indicador Real = Empleo incremental / (IEUI) </t>
    </r>
    <r>
      <rPr>
        <vertAlign val="superscript"/>
        <sz val="10"/>
        <rFont val="Arial"/>
        <family val="2"/>
      </rPr>
      <t>1/2</t>
    </r>
  </si>
  <si>
    <r>
      <t xml:space="preserve">Indicador Real Acum = Empleo incremental / (IEAUI) </t>
    </r>
    <r>
      <rPr>
        <vertAlign val="superscript"/>
        <sz val="10"/>
        <rFont val="Arial"/>
        <family val="2"/>
      </rPr>
      <t>1/2</t>
    </r>
  </si>
  <si>
    <t>Computo de empleados</t>
  </si>
  <si>
    <t>Adicional CNHD</t>
  </si>
  <si>
    <t>Trabajador CNHD</t>
  </si>
  <si>
    <t>Departamento</t>
  </si>
  <si>
    <t>Localidad</t>
  </si>
  <si>
    <t>Artigas</t>
  </si>
  <si>
    <t>CAPITAL</t>
  </si>
  <si>
    <t>Cerro Largo</t>
  </si>
  <si>
    <t>RESTO</t>
  </si>
  <si>
    <t>Salto</t>
  </si>
  <si>
    <t>Durazno</t>
  </si>
  <si>
    <t>Tacuarembó</t>
  </si>
  <si>
    <t>Rivera</t>
  </si>
  <si>
    <t>Treinta y Tres</t>
  </si>
  <si>
    <t>Paysandú</t>
  </si>
  <si>
    <t>Lavalleja</t>
  </si>
  <si>
    <t>Soriano</t>
  </si>
  <si>
    <t>Rocha</t>
  </si>
  <si>
    <t>Florida</t>
  </si>
  <si>
    <t>Canelones</t>
  </si>
  <si>
    <t>Río Negro</t>
  </si>
  <si>
    <t>San José</t>
  </si>
  <si>
    <t>Flores</t>
  </si>
  <si>
    <t>Colonia</t>
  </si>
  <si>
    <t>Maldonado</t>
  </si>
  <si>
    <t>Montevideo</t>
  </si>
  <si>
    <t>Situación inicial en Empleo</t>
  </si>
  <si>
    <t>Incremento anual en EMPLEO</t>
  </si>
  <si>
    <t>PUNTO 4</t>
  </si>
  <si>
    <t>Incremento anual</t>
  </si>
  <si>
    <t>Ejercicio 1</t>
  </si>
  <si>
    <t>Ejercicio 2</t>
  </si>
  <si>
    <t>Ejercicio 3</t>
  </si>
  <si>
    <t>Ejercicio 4</t>
  </si>
  <si>
    <t>Puntaje del indicador</t>
  </si>
  <si>
    <t xml:space="preserve">Ejercicio 5 </t>
  </si>
  <si>
    <t>INFORMACIÓN A INCLUIR EN DECLARACIÓN JURADA DE CUMPLIMIENTO</t>
  </si>
  <si>
    <r>
      <t>2.</t>
    </r>
    <r>
      <rPr>
        <b/>
        <sz val="7"/>
        <color theme="1"/>
        <rFont val="Times New Roman"/>
        <family val="1"/>
      </rPr>
      <t xml:space="preserve">      </t>
    </r>
    <r>
      <rPr>
        <b/>
        <sz val="10"/>
        <color theme="1"/>
        <rFont val="Arial"/>
        <family val="2"/>
      </rPr>
      <t>Datos del proyecto:</t>
    </r>
  </si>
  <si>
    <t>Respecto al proyecto de inversión, se debe informar:</t>
  </si>
  <si>
    <r>
      <t>Nº proyecto</t>
    </r>
    <r>
      <rPr>
        <sz val="10"/>
        <color theme="1"/>
        <rFont val="Arial"/>
        <family val="2"/>
      </rPr>
      <t>: Número de expediente asignado en el momento de la presentación del proyecto (en caso de contar con la resolución de declaratoria promocional, es el que figura en el margen izquierdo de la resolución).</t>
    </r>
  </si>
  <si>
    <r>
      <t xml:space="preserve">Fecha de solicitud de declaratoria promocional: </t>
    </r>
    <r>
      <rPr>
        <sz val="10"/>
        <color theme="1"/>
        <rFont val="Arial"/>
        <family val="2"/>
      </rPr>
      <t>Es la fecha en que se presentó el proyecto de inversión ante la Ventanilla Única de COMAP.</t>
    </r>
  </si>
  <si>
    <r>
      <t xml:space="preserve">Fecha de resolución: </t>
    </r>
    <r>
      <rPr>
        <sz val="10"/>
        <color theme="1"/>
        <rFont val="Arial"/>
        <family val="2"/>
      </rPr>
      <t>Es la fecha que figura en la resolución que declara promovido el proyecto de inversión.</t>
    </r>
  </si>
  <si>
    <r>
      <t xml:space="preserve">Inversión elegible (en UI): </t>
    </r>
    <r>
      <rPr>
        <sz val="10"/>
        <color theme="1"/>
        <rFont val="Arial"/>
        <family val="2"/>
      </rPr>
      <t>Es el monto de inversión promovida elegible, en unidades indexadas, sobre la que se determinan los beneficios fiscales.</t>
    </r>
  </si>
  <si>
    <t>Respecto a la ampliación del proyecto de inversión, se debe informar:</t>
  </si>
  <si>
    <r>
      <t>Ampliación</t>
    </r>
    <r>
      <rPr>
        <sz val="10"/>
        <color theme="1"/>
        <rFont val="Arial"/>
        <family val="2"/>
      </rPr>
      <t>: Se indica Sí en caso de haber ingresado una solicitud de ampliación del proyecto de inversión o No en caso contrario.</t>
    </r>
  </si>
  <si>
    <t>Si la empresa ingresó una ampliación debe completar los campos siguientes:</t>
  </si>
  <si>
    <r>
      <t>Nº ampliación</t>
    </r>
    <r>
      <rPr>
        <sz val="10"/>
        <color theme="1"/>
        <rFont val="Arial"/>
        <family val="2"/>
      </rPr>
      <t>: Número de expediente asignado en el momento de la presentación de la ampliación del proyecto.</t>
    </r>
  </si>
  <si>
    <r>
      <t xml:space="preserve">Fecha de resolución ampliación: </t>
    </r>
    <r>
      <rPr>
        <sz val="10"/>
        <color theme="1"/>
        <rFont val="Arial"/>
        <family val="2"/>
      </rPr>
      <t>Es la fecha que figura en la resolución que declara promovida la ampliación.</t>
    </r>
  </si>
  <si>
    <r>
      <t xml:space="preserve">Inversión elegible (en UI): </t>
    </r>
    <r>
      <rPr>
        <sz val="10"/>
        <color theme="1"/>
        <rFont val="Arial"/>
        <family val="2"/>
      </rPr>
      <t>Es el monto de inversión promovida elegible correspondiente a la ampliación, en unidades indexadas, sobre la que se determinan los beneficios fiscales.</t>
    </r>
  </si>
  <si>
    <t>INSTRUCTIVO PARA EL CÁLCULO DEL INDICADOR GENERACIÓN DE EMPLEO</t>
  </si>
  <si>
    <t>Datos a completar en hoja "Resumen":</t>
  </si>
  <si>
    <r>
      <t>1.</t>
    </r>
    <r>
      <rPr>
        <b/>
        <sz val="7"/>
        <color theme="1"/>
        <rFont val="Times New Roman"/>
        <family val="1"/>
      </rPr>
      <t xml:space="preserve">      </t>
    </r>
    <r>
      <rPr>
        <b/>
        <sz val="10"/>
        <color theme="1"/>
        <rFont val="Arial"/>
        <family val="2"/>
      </rPr>
      <t>Datos de la empresa</t>
    </r>
    <r>
      <rPr>
        <sz val="10"/>
        <color theme="1"/>
        <rFont val="Arial"/>
        <family val="2"/>
      </rPr>
      <t>: Se deben informar los datos solicitados para identificar a la empresa (Razón social, RUT y fecha de balance).</t>
    </r>
  </si>
  <si>
    <r>
      <t xml:space="preserve">Fecha del primer ingreso operativo: </t>
    </r>
    <r>
      <rPr>
        <sz val="10"/>
        <color theme="1"/>
        <rFont val="Arial"/>
        <family val="2"/>
      </rPr>
      <t>Es la fecha en que la empresa comienza a tener ingresos operativos</t>
    </r>
    <r>
      <rPr>
        <sz val="9"/>
        <color theme="1"/>
        <rFont val="Arial"/>
        <family val="2"/>
      </rPr>
      <t>.</t>
    </r>
  </si>
  <si>
    <r>
      <t xml:space="preserve">Empresa nueva: </t>
    </r>
    <r>
      <rPr>
        <sz val="10"/>
        <color theme="1"/>
        <rFont val="Arial"/>
        <family val="2"/>
      </rPr>
      <t>Se debe indicar si la empresa es nueva o no, utilizando la lista desplegable.</t>
    </r>
  </si>
  <si>
    <r>
      <t xml:space="preserve">Solicita extensión de cronograma Art. 12 Dec 143/018: </t>
    </r>
    <r>
      <rPr>
        <sz val="10"/>
        <color theme="1"/>
        <rFont val="Arial"/>
        <family val="2"/>
      </rPr>
      <t xml:space="preserve">En caso de haber solicitado la extensión, utilizar la lista desplegable. </t>
    </r>
  </si>
  <si>
    <t>Cantidad de años</t>
  </si>
  <si>
    <r>
      <t xml:space="preserve">Cantidad de años: </t>
    </r>
    <r>
      <rPr>
        <sz val="10"/>
        <color theme="1"/>
        <rFont val="Arial"/>
        <family val="2"/>
      </rPr>
      <t xml:space="preserve">En caso de haber solicitado extensión de cronograma, indicar la cantidad de años utilizando lista desplegable. </t>
    </r>
  </si>
  <si>
    <r>
      <t>INFORMACIÓN A INCLUIR EN DECLARACIÓN JURADA DE CUMPLIMIENTO:</t>
    </r>
    <r>
      <rPr>
        <sz val="10"/>
        <color theme="1"/>
        <rFont val="Arial"/>
        <family val="2"/>
      </rPr>
      <t xml:space="preserve"> La planilla calculará de forma autimatica el incremento anual que deberá ser incluida en el PUNTO 4 de la Declaración Jurada de Cumplimiento.</t>
    </r>
  </si>
  <si>
    <t>HOJA “SITUACIÓN INICIAL”</t>
  </si>
  <si>
    <t>El período de la situación inicial se determina tomando el promedio de los últimos 12 meses previos a la presentación del proyecto, contados desde el primer día del mes en que se presenta el proyecto.</t>
  </si>
  <si>
    <t>Para la situación inicial se debe ingresar:</t>
  </si>
  <si>
    <t>PARA EL MES 1:</t>
  </si>
  <si>
    <r>
      <t xml:space="preserve">CI: </t>
    </r>
    <r>
      <rPr>
        <sz val="10"/>
        <color theme="1"/>
        <rFont val="Arial"/>
        <family val="2"/>
      </rPr>
      <t xml:space="preserve">Se debe informar la Cédula de Identidad (CI) de cada trabajador o documento equivalente, según figura en la nómina de BPS. </t>
    </r>
    <r>
      <rPr>
        <u/>
        <sz val="10"/>
        <color theme="1"/>
        <rFont val="Arial"/>
        <family val="2"/>
      </rPr>
      <t>Para cada persona se debe ingresar una única fila con datos.</t>
    </r>
  </si>
  <si>
    <r>
      <t xml:space="preserve">Tipo de Remuneración: </t>
    </r>
    <r>
      <rPr>
        <sz val="10"/>
        <color theme="1"/>
        <rFont val="Arial"/>
        <family val="2"/>
      </rPr>
      <t>Se informa si es mensual 1, jornalero 2, destajista 3 (se trata similar a un jornalero), a comisión 4 y mixta 5 (ambos se tratan similar a un mensual). La celda deberá encontrarse en formato numérico.</t>
    </r>
  </si>
  <si>
    <r>
      <t xml:space="preserve">Para mensual: Horas Semanales (HS): </t>
    </r>
    <r>
      <rPr>
        <sz val="10"/>
        <color theme="1"/>
        <rFont val="Arial"/>
        <family val="2"/>
      </rPr>
      <t>Para trabajadores mensuales, se consideran las horas semanales trabajadas, que deberían coincidir con las declaradas en la nómina de BPS. La celda deberá encontrarse en formato numérico.</t>
    </r>
  </si>
  <si>
    <t>Para jornaleros Días Trabajados (DT) y Horas Trabajadas (HT):</t>
  </si>
  <si>
    <t>Para trabajadores jornaleros, el total de las horas trabajadas surge de Días Trabajados (DT) * 8</t>
  </si>
  <si>
    <t>+ Horas Trabajadas (HT), que deberían coincidir con las declaradas en la nómina de BPS.</t>
  </si>
  <si>
    <r>
      <t xml:space="preserve">Sexo: </t>
    </r>
    <r>
      <rPr>
        <sz val="10"/>
        <color theme="1"/>
        <rFont val="Arial"/>
        <family val="2"/>
      </rPr>
      <t>Se informa si es masculino: 1 o femenino: 2. La celda deberá encontrarse en formato numérico.</t>
    </r>
  </si>
  <si>
    <r>
      <t xml:space="preserve">Fecha de nacimiento: </t>
    </r>
    <r>
      <rPr>
        <sz val="10"/>
        <color theme="1"/>
        <rFont val="Arial"/>
        <family val="2"/>
      </rPr>
      <t>se debe cargar la fecha de nacimiento del empleado. La celda deberá encontrarse en formato fecha dd/mm/aaaa.</t>
    </r>
  </si>
  <si>
    <r>
      <t>Fecha de ingreso a la empresa</t>
    </r>
    <r>
      <rPr>
        <sz val="10"/>
        <color theme="1"/>
        <rFont val="Arial"/>
        <family val="2"/>
      </rPr>
      <t>: se debe informar la fecha de ingreso a la empresa. La celda deberá encontrarse en formato fecha dd/mm/aaaa.</t>
    </r>
  </si>
  <si>
    <r>
      <t xml:space="preserve">Localidad: </t>
    </r>
    <r>
      <rPr>
        <sz val="9.5"/>
        <color theme="1"/>
        <rFont val="Arial"/>
        <family val="2"/>
      </rPr>
      <t>igual situación que en la columna "Departamento".</t>
    </r>
  </si>
  <si>
    <t>Se consideran los trabajadores dependientes. Se excluyen los dueños, socios y directores sin remuneración (códigos de la nómina de BPS de vínculo funcional 1 a 7).</t>
  </si>
  <si>
    <r>
      <t>Cuando el Seguro de Salud sea 6</t>
    </r>
    <r>
      <rPr>
        <sz val="10"/>
        <color theme="1"/>
        <rFont val="Arial"/>
        <family val="2"/>
      </rPr>
      <t>: Empleado en subsidio (enfermedad, maternidad, desempleo), se debe cargar manualmente:</t>
    </r>
  </si>
  <si>
    <r>
      <t xml:space="preserve">En la columna </t>
    </r>
    <r>
      <rPr>
        <b/>
        <sz val="10"/>
        <color theme="1"/>
        <rFont val="Arial"/>
        <family val="2"/>
      </rPr>
      <t>Seguro de Salud</t>
    </r>
    <r>
      <rPr>
        <sz val="10"/>
        <color theme="1"/>
        <rFont val="Arial"/>
        <family val="2"/>
      </rPr>
      <t xml:space="preserve">: </t>
    </r>
    <r>
      <rPr>
        <u/>
        <sz val="10"/>
        <color theme="1"/>
        <rFont val="Arial"/>
        <family val="2"/>
      </rPr>
      <t>se debe cambiar el código 6 por:</t>
    </r>
  </si>
  <si>
    <r>
      <t>6.1</t>
    </r>
    <r>
      <rPr>
        <b/>
        <sz val="7"/>
        <color theme="1"/>
        <rFont val="Times New Roman"/>
        <family val="1"/>
      </rPr>
      <t xml:space="preserve">  </t>
    </r>
    <r>
      <rPr>
        <sz val="10"/>
        <color theme="1"/>
        <rFont val="Arial"/>
        <family val="2"/>
      </rPr>
      <t>si corresponde a Seguro por enfermedad,</t>
    </r>
  </si>
  <si>
    <r>
      <t>6.2</t>
    </r>
    <r>
      <rPr>
        <b/>
        <sz val="7"/>
        <color theme="1"/>
        <rFont val="Times New Roman"/>
        <family val="1"/>
      </rPr>
      <t xml:space="preserve">  </t>
    </r>
    <r>
      <rPr>
        <sz val="10"/>
        <color theme="1"/>
        <rFont val="Arial"/>
        <family val="2"/>
      </rPr>
      <t>si corresponde a Seguro por maternidad o</t>
    </r>
  </si>
  <si>
    <r>
      <t>6.3</t>
    </r>
    <r>
      <rPr>
        <b/>
        <sz val="7"/>
        <color theme="1"/>
        <rFont val="Times New Roman"/>
        <family val="1"/>
      </rPr>
      <t xml:space="preserve">  </t>
    </r>
    <r>
      <rPr>
        <sz val="10"/>
        <color theme="1"/>
        <rFont val="Arial"/>
        <family val="2"/>
      </rPr>
      <t>si corresponde a Seguro por desempleo.</t>
    </r>
  </si>
  <si>
    <t xml:space="preserve">En caso de subsidio por maternidad o enfermedad se debe considerar el promedio de horas computables de los seis meses anteriores al subidido, o del período trabajado si este fuese menor a seis meses. </t>
  </si>
  <si>
    <r>
      <t xml:space="preserve">Seguro de Salud: </t>
    </r>
    <r>
      <rPr>
        <sz val="10"/>
        <color theme="1"/>
        <rFont val="Arial"/>
        <family val="2"/>
      </rPr>
      <t>Se debe informar los códigos de salud declarados en BPS. La celda deberá encontrarse en formato numérico y registrar de acuerdo a las opciones de la lista desplegable en los casos de seguro de salud 6.</t>
    </r>
  </si>
  <si>
    <r>
      <t xml:space="preserve">Rural: </t>
    </r>
    <r>
      <rPr>
        <sz val="10"/>
        <color theme="1"/>
        <rFont val="Arial"/>
        <family val="2"/>
      </rPr>
      <t>Se informa si No es rural: 1 o si es Rural: 2. Se consideran rurales aquellos trabajadores incluidos en Nóminas Rurales.</t>
    </r>
  </si>
  <si>
    <r>
      <t xml:space="preserve">Trabajador CNHD: </t>
    </r>
    <r>
      <rPr>
        <sz val="10"/>
        <color theme="1"/>
        <rFont val="Arial"/>
        <family val="2"/>
      </rPr>
      <t>Si No es trabajador CNHD: 1 o si es trabajador CNHD: 2. Se consideran trabajadores CNHD las registradas ante el registro laboral de personas con discapacidad de la CNHD.</t>
    </r>
  </si>
  <si>
    <t>PARA EL MES 2 Y SIGUIENTES:</t>
  </si>
  <si>
    <t>Se ingresa CI o documento equivalente, sueldo, horas semanales para mensuales y días trabajados y horas trabajadas para jornaleros y seguro de salud. Si el trabajador estaba ingresado en el mes anterior, los datos restantes se cargan en forma automática, de lo contrario deben ser ingresados manualmente.</t>
  </si>
  <si>
    <t>De forma alternativa, la empresa puede optar por cargar todos los datos de la nómina, de acuerdo a lo indicado para el MES 1.</t>
  </si>
  <si>
    <t>HOJA “AÑOS 1 A 5”</t>
  </si>
  <si>
    <r>
      <rPr>
        <b/>
        <sz val="10"/>
        <color theme="1"/>
        <rFont val="Arial"/>
        <family val="2"/>
      </rPr>
      <t>AÑO 1:</t>
    </r>
    <r>
      <rPr>
        <sz val="10"/>
        <color theme="1"/>
        <rFont val="Arial"/>
        <family val="2"/>
      </rPr>
      <t xml:space="preserve"> Ejercicio económico siguiente a la presentación del proyecto o el siguiente al primer ingreso operativo que obtenga la empresa, en caso de que este sea posterior.</t>
    </r>
  </si>
  <si>
    <t xml:space="preserve">Por el Artículo 12 apartado i) del Decreto 143 el cronograma de cumplimiento del indicador generación de empleo pordrá comenzar con posterioridad a lo indicado a solicitud de parte interesada en los casos que la naturaleza de las inversiones así lo requiera. </t>
  </si>
  <si>
    <t>Para completar los datos se siguen las pautas establecidas en el punto HOJA “SITUACIÓN INICIAL”/ PARA MES 1.</t>
  </si>
  <si>
    <t>Mayor fecha (ingreso operativo / presentacion proyectp)</t>
  </si>
  <si>
    <r>
      <t xml:space="preserve">Departamento: en caso de que la empresa compute el indicador descentralización, </t>
    </r>
    <r>
      <rPr>
        <sz val="9.5"/>
        <rFont val="Arial"/>
        <family val="2"/>
      </rPr>
      <t xml:space="preserve">se debe indicar el departamento y localidad  donde realiza sus tareas el empleado. </t>
    </r>
  </si>
  <si>
    <r>
      <t>Sueldo</t>
    </r>
    <r>
      <rPr>
        <sz val="10"/>
        <color theme="1"/>
        <rFont val="Arial"/>
        <family val="2"/>
      </rPr>
      <t>: se informa el sueldo nominal que corresponde a los conceptos de la nómina de BPS 1: Monto imponible mensual</t>
    </r>
    <r>
      <rPr>
        <sz val="10"/>
        <color rgb="FF00B0F0"/>
        <rFont val="Arial"/>
        <family val="2"/>
      </rPr>
      <t xml:space="preserve">. </t>
    </r>
    <r>
      <rPr>
        <sz val="10"/>
        <color theme="1"/>
        <rFont val="Arial"/>
        <family val="2"/>
      </rPr>
      <t>La celda deberá encontrarse en formato numérico. Cuando el valor migrado desde la nómina contenga decimales, verificar que el símbolo separador sea una coma (“,”). Por ejemplo: 100,25 y no 100.25.</t>
    </r>
  </si>
  <si>
    <t>Antel Arena</t>
  </si>
  <si>
    <t>CNHD</t>
  </si>
  <si>
    <t>No CNHD</t>
  </si>
  <si>
    <r>
      <rPr>
        <b/>
        <sz val="10"/>
        <color rgb="FFFF0000"/>
        <rFont val="Arial"/>
        <family val="2"/>
      </rPr>
      <t>(*)</t>
    </r>
    <r>
      <rPr>
        <b/>
        <sz val="10"/>
        <color rgb="FF000000"/>
        <rFont val="Arial"/>
        <family val="2"/>
      </rPr>
      <t xml:space="preserve"> Incremento Promedio por Localidad para utilizar en Formulario 7 cuando la inversión en en mas de una localidad.</t>
    </r>
  </si>
  <si>
    <t xml:space="preserve">Situación Inicial </t>
  </si>
  <si>
    <t>SI</t>
  </si>
  <si>
    <t>AÑO 1</t>
  </si>
  <si>
    <t>AÑO 2</t>
  </si>
  <si>
    <t>AÑO 3</t>
  </si>
  <si>
    <t>AÑO 4</t>
  </si>
  <si>
    <t>AÑO 5</t>
  </si>
  <si>
    <r>
      <t xml:space="preserve">INCREMENTO PROMEDIO          </t>
    </r>
    <r>
      <rPr>
        <b/>
        <sz val="10"/>
        <color rgb="FFFF0000"/>
        <rFont val="Arial"/>
        <family val="2"/>
      </rPr>
      <t>(*)</t>
    </r>
  </si>
  <si>
    <t xml:space="preserve">Localidad </t>
  </si>
  <si>
    <t>Mes 1</t>
  </si>
  <si>
    <t>Mes 2</t>
  </si>
  <si>
    <t>Mes 3</t>
  </si>
  <si>
    <t>Mes 4</t>
  </si>
  <si>
    <t>Mes 5</t>
  </si>
  <si>
    <t>Mes 6</t>
  </si>
  <si>
    <t>Mes 7</t>
  </si>
  <si>
    <t>Mes 8</t>
  </si>
  <si>
    <t>Mes 9</t>
  </si>
  <si>
    <t>Mes 10</t>
  </si>
  <si>
    <t>Mes 11</t>
  </si>
  <si>
    <t>Mes 12</t>
  </si>
  <si>
    <t xml:space="preserve">Total </t>
  </si>
  <si>
    <t xml:space="preserve">Mes 1 </t>
  </si>
  <si>
    <t xml:space="preserve">Total  </t>
  </si>
  <si>
    <t xml:space="preserve">Incremento </t>
  </si>
  <si>
    <t>Incremento s/Resumen</t>
  </si>
  <si>
    <t>Dif</t>
  </si>
  <si>
    <t>Incremento Promedio por Localidad</t>
  </si>
  <si>
    <t xml:space="preserve">Los datos se toman de forma automática acorde a la ubicación y localidad donde se desempeña cada depediente. Tales datos se deberán tener en cuenta para proyectos que hicieron uso del indicador descentralización. </t>
  </si>
  <si>
    <t>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</si>
</sst>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_-;\-* #,##0.00\ _€_-;_-* &quot;-&quot;??\ _€_-;_-@_-"/>
    <numFmt numFmtId="165" formatCode="d\-m;@"/>
    <numFmt numFmtId="166" formatCode="_-* #,##0\ _€_-;\-* #,##0\ _€_-;_-* &quot;-&quot;??\ _€_-;_-@_-"/>
    <numFmt numFmtId="167" formatCode="[$-C0A]mmm\-yy;@"/>
    <numFmt numFmtId="168" formatCode="[$-C0A]mmmm\-yy;@"/>
    <numFmt numFmtId="169" formatCode="#,##0_ ;\-#,##0\ "/>
    <numFmt numFmtId="170" formatCode="#,##0.00_ ;\-#,##0.00\ "/>
  </numFmts>
  <fonts count="3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b/>
      <sz val="12"/>
      <name val="Arial"/>
      <family val="2"/>
    </font>
    <font>
      <sz val="10"/>
      <color theme="1"/>
      <name val="Arial"/>
      <family val="2"/>
    </font>
    <font>
      <b/>
      <sz val="10"/>
      <color theme="1"/>
      <name val="Arial"/>
      <family val="2"/>
    </font>
    <font>
      <sz val="10"/>
      <name val="Arial"/>
      <family val="2"/>
    </font>
    <font>
      <b/>
      <u/>
      <sz val="14"/>
      <name val="Arial"/>
      <family val="2"/>
    </font>
    <font>
      <b/>
      <sz val="10"/>
      <name val="Arial"/>
      <family val="2"/>
    </font>
    <font>
      <sz val="10"/>
      <color theme="0"/>
      <name val="Arial"/>
      <family val="2"/>
    </font>
    <font>
      <sz val="9"/>
      <color theme="1"/>
      <name val="Arial"/>
      <family val="2"/>
    </font>
    <font>
      <sz val="9"/>
      <color theme="1"/>
      <name val="Calibri"/>
      <family val="2"/>
      <scheme val="minor"/>
    </font>
    <font>
      <u/>
      <sz val="11"/>
      <color theme="10"/>
      <name val="Calibri"/>
      <family val="2"/>
      <scheme val="minor"/>
    </font>
    <font>
      <sz val="11"/>
      <color theme="6" tint="0.79998168889431442"/>
      <name val="Calibri"/>
      <family val="2"/>
      <scheme val="minor"/>
    </font>
    <font>
      <sz val="11"/>
      <color theme="0"/>
      <name val="Calibri"/>
      <family val="2"/>
      <scheme val="minor"/>
    </font>
    <font>
      <sz val="11"/>
      <color theme="0" tint="-4.9989318521683403E-2"/>
      <name val="Calibri"/>
      <family val="2"/>
      <scheme val="minor"/>
    </font>
    <font>
      <sz val="9"/>
      <name val="Arial"/>
      <family val="2"/>
    </font>
    <font>
      <vertAlign val="superscript"/>
      <sz val="10"/>
      <name val="Arial"/>
      <family val="2"/>
    </font>
    <font>
      <sz val="11"/>
      <color rgb="FFFF0000"/>
      <name val="Calibri"/>
      <family val="2"/>
      <scheme val="minor"/>
    </font>
    <font>
      <sz val="11"/>
      <name val="Calibri"/>
      <family val="2"/>
      <scheme val="minor"/>
    </font>
    <font>
      <b/>
      <sz val="11"/>
      <name val="Calibri"/>
      <family val="2"/>
      <scheme val="minor"/>
    </font>
    <font>
      <u/>
      <sz val="11"/>
      <name val="Calibri"/>
      <family val="2"/>
      <scheme val="minor"/>
    </font>
    <font>
      <sz val="9"/>
      <color theme="0"/>
      <name val="Calibri"/>
      <family val="2"/>
      <scheme val="minor"/>
    </font>
    <font>
      <sz val="10"/>
      <color rgb="FFFF0000"/>
      <name val="Arial"/>
      <family val="2"/>
    </font>
    <font>
      <sz val="10"/>
      <color theme="1" tint="0.34998626667073579"/>
      <name val="Arial"/>
      <family val="2"/>
    </font>
    <font>
      <sz val="10"/>
      <color rgb="FF000000"/>
      <name val="Arial"/>
      <family val="2"/>
    </font>
    <font>
      <b/>
      <sz val="10"/>
      <color theme="0"/>
      <name val="Arial"/>
      <family val="2"/>
    </font>
    <font>
      <b/>
      <sz val="11"/>
      <color theme="1"/>
      <name val="Arial"/>
      <family val="2"/>
    </font>
    <font>
      <sz val="9.5"/>
      <color theme="1"/>
      <name val="Arial"/>
      <family val="2"/>
    </font>
    <font>
      <b/>
      <sz val="7"/>
      <color theme="1"/>
      <name val="Times New Roman"/>
      <family val="1"/>
    </font>
    <font>
      <b/>
      <u/>
      <sz val="11"/>
      <color theme="1"/>
      <name val="Calibri"/>
      <family val="2"/>
      <scheme val="minor"/>
    </font>
    <font>
      <b/>
      <sz val="9.5"/>
      <color theme="1"/>
      <name val="Arial"/>
      <family val="2"/>
    </font>
    <font>
      <u/>
      <sz val="10"/>
      <color theme="1"/>
      <name val="Arial"/>
      <family val="2"/>
    </font>
    <font>
      <sz val="10"/>
      <color rgb="FF00B0F0"/>
      <name val="Arial"/>
      <family val="2"/>
    </font>
    <font>
      <b/>
      <sz val="9.5"/>
      <name val="Arial"/>
      <family val="2"/>
    </font>
    <font>
      <sz val="9.5"/>
      <name val="Arial"/>
      <family val="2"/>
    </font>
    <font>
      <b/>
      <sz val="10"/>
      <color rgb="FF000000"/>
      <name val="Arial"/>
      <family val="2"/>
    </font>
    <font>
      <b/>
      <sz val="10"/>
      <color rgb="FFFF0000"/>
      <name val="Arial"/>
      <family val="2"/>
    </font>
  </fonts>
  <fills count="16">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2" tint="-0.499984740745262"/>
        <bgColor indexed="64"/>
      </patternFill>
    </fill>
    <fill>
      <patternFill patternType="solid">
        <fgColor rgb="FFF2F2F2"/>
        <bgColor indexed="64"/>
      </patternFill>
    </fill>
    <fill>
      <patternFill patternType="solid">
        <fgColor theme="9"/>
        <bgColor indexed="64"/>
      </patternFill>
    </fill>
    <fill>
      <patternFill patternType="solid">
        <fgColor rgb="FFDDEBF7"/>
        <bgColor indexed="64"/>
      </patternFill>
    </fill>
    <fill>
      <patternFill patternType="solid">
        <fgColor theme="6" tint="0.79998168889431442"/>
        <bgColor indexed="64"/>
      </patternFill>
    </fill>
    <fill>
      <patternFill patternType="solid">
        <fgColor theme="8" tint="-0.249977111117893"/>
        <bgColor indexed="64"/>
      </patternFill>
    </fill>
    <fill>
      <patternFill patternType="solid">
        <fgColor theme="2" tint="-9.9978637043366805E-2"/>
        <bgColor indexed="64"/>
      </patternFill>
    </fill>
    <fill>
      <patternFill patternType="solid">
        <fgColor theme="3" tint="0.39997558519241921"/>
        <bgColor indexed="64"/>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7" fillId="0" borderId="0"/>
    <xf numFmtId="0" fontId="7" fillId="0" borderId="0"/>
    <xf numFmtId="0" fontId="13" fillId="0" borderId="0" applyNumberFormat="0" applyFill="0" applyBorder="0" applyAlignment="0" applyProtection="0"/>
    <xf numFmtId="0" fontId="7" fillId="0" borderId="0"/>
  </cellStyleXfs>
  <cellXfs count="398">
    <xf numFmtId="0" fontId="0" fillId="0" borderId="0" xfId="0"/>
    <xf numFmtId="0" fontId="0" fillId="4" borderId="21" xfId="0" applyFill="1" applyBorder="1" applyProtection="1">
      <protection locked="0"/>
    </xf>
    <xf numFmtId="0" fontId="3" fillId="2" borderId="1" xfId="0" applyFont="1" applyFill="1" applyBorder="1" applyProtection="1">
      <protection hidden="1"/>
    </xf>
    <xf numFmtId="0" fontId="4" fillId="2" borderId="2" xfId="0" applyFont="1" applyFill="1" applyBorder="1" applyAlignment="1" applyProtection="1">
      <protection hidden="1"/>
    </xf>
    <xf numFmtId="0" fontId="3" fillId="2" borderId="2" xfId="0" applyFont="1" applyFill="1" applyBorder="1" applyProtection="1">
      <protection hidden="1"/>
    </xf>
    <xf numFmtId="0" fontId="3" fillId="2" borderId="3" xfId="0" applyFont="1" applyFill="1" applyBorder="1" applyProtection="1">
      <protection hidden="1"/>
    </xf>
    <xf numFmtId="0" fontId="0" fillId="0" borderId="0" xfId="0" applyProtection="1">
      <protection hidden="1"/>
    </xf>
    <xf numFmtId="0" fontId="4" fillId="2" borderId="4" xfId="0" applyFont="1" applyFill="1" applyBorder="1" applyAlignment="1" applyProtection="1">
      <alignment horizontal="center"/>
      <protection hidden="1"/>
    </xf>
    <xf numFmtId="0" fontId="4" fillId="2" borderId="0" xfId="0" applyFont="1" applyFill="1" applyBorder="1" applyAlignment="1" applyProtection="1">
      <alignment horizontal="center"/>
      <protection hidden="1"/>
    </xf>
    <xf numFmtId="0" fontId="4" fillId="2" borderId="0" xfId="0" applyFont="1" applyFill="1" applyBorder="1" applyAlignment="1" applyProtection="1">
      <protection hidden="1"/>
    </xf>
    <xf numFmtId="0" fontId="3" fillId="2" borderId="5" xfId="0" applyFont="1" applyFill="1" applyBorder="1" applyProtection="1">
      <protection hidden="1"/>
    </xf>
    <xf numFmtId="0" fontId="3" fillId="2" borderId="0" xfId="0" applyFont="1" applyFill="1" applyBorder="1" applyProtection="1">
      <protection hidden="1"/>
    </xf>
    <xf numFmtId="0" fontId="3" fillId="0" borderId="0" xfId="0" applyFont="1" applyFill="1" applyBorder="1" applyProtection="1">
      <protection hidden="1"/>
    </xf>
    <xf numFmtId="0" fontId="6" fillId="5" borderId="9" xfId="0" applyFont="1" applyFill="1" applyBorder="1" applyProtection="1">
      <protection hidden="1"/>
    </xf>
    <xf numFmtId="0" fontId="5" fillId="5" borderId="11" xfId="0" applyFont="1" applyFill="1" applyBorder="1" applyProtection="1">
      <protection hidden="1"/>
    </xf>
    <xf numFmtId="0" fontId="4" fillId="5" borderId="11" xfId="0" applyFont="1" applyFill="1" applyBorder="1" applyAlignment="1" applyProtection="1">
      <alignment horizontal="center"/>
      <protection hidden="1"/>
    </xf>
    <xf numFmtId="0" fontId="4" fillId="5" borderId="12" xfId="0" applyFont="1" applyFill="1" applyBorder="1" applyAlignment="1" applyProtection="1">
      <alignment horizontal="center"/>
      <protection hidden="1"/>
    </xf>
    <xf numFmtId="0" fontId="5" fillId="5" borderId="4" xfId="0" applyFont="1" applyFill="1" applyBorder="1" applyAlignment="1" applyProtection="1">
      <protection hidden="1"/>
    </xf>
    <xf numFmtId="0" fontId="7" fillId="5" borderId="9" xfId="0" applyFont="1" applyFill="1" applyBorder="1" applyAlignment="1" applyProtection="1">
      <alignment horizontal="left"/>
      <protection hidden="1"/>
    </xf>
    <xf numFmtId="0" fontId="8" fillId="2" borderId="4" xfId="0" applyFont="1" applyFill="1" applyBorder="1" applyAlignment="1" applyProtection="1">
      <alignment horizontal="justify"/>
      <protection hidden="1"/>
    </xf>
    <xf numFmtId="0" fontId="8" fillId="2" borderId="0" xfId="0" applyFont="1" applyFill="1" applyBorder="1" applyAlignment="1" applyProtection="1">
      <alignment horizontal="justify"/>
      <protection hidden="1"/>
    </xf>
    <xf numFmtId="0" fontId="6" fillId="5" borderId="19" xfId="0" applyFont="1" applyFill="1" applyBorder="1" applyProtection="1">
      <protection hidden="1"/>
    </xf>
    <xf numFmtId="0" fontId="7" fillId="5" borderId="2" xfId="0" applyFont="1" applyFill="1" applyBorder="1" applyAlignment="1" applyProtection="1">
      <protection hidden="1"/>
    </xf>
    <xf numFmtId="0" fontId="3" fillId="5" borderId="20" xfId="0" applyFont="1" applyFill="1" applyBorder="1" applyProtection="1">
      <protection hidden="1"/>
    </xf>
    <xf numFmtId="0" fontId="5" fillId="5" borderId="2" xfId="0" applyFont="1" applyFill="1" applyBorder="1" applyProtection="1">
      <protection hidden="1"/>
    </xf>
    <xf numFmtId="0" fontId="4" fillId="5" borderId="2" xfId="0" applyFont="1" applyFill="1" applyBorder="1" applyAlignment="1" applyProtection="1">
      <alignment horizontal="center"/>
      <protection hidden="1"/>
    </xf>
    <xf numFmtId="0" fontId="4" fillId="5" borderId="3" xfId="0" applyFont="1" applyFill="1" applyBorder="1" applyAlignment="1" applyProtection="1">
      <alignment horizontal="center"/>
      <protection hidden="1"/>
    </xf>
    <xf numFmtId="0" fontId="5" fillId="5" borderId="9" xfId="0" applyFont="1" applyFill="1" applyBorder="1" applyProtection="1">
      <protection hidden="1"/>
    </xf>
    <xf numFmtId="0" fontId="5" fillId="5" borderId="22" xfId="0" applyFont="1" applyFill="1" applyBorder="1" applyProtection="1">
      <protection hidden="1"/>
    </xf>
    <xf numFmtId="0" fontId="6" fillId="2" borderId="4" xfId="0" applyFont="1" applyFill="1" applyBorder="1" applyProtection="1">
      <protection hidden="1"/>
    </xf>
    <xf numFmtId="0" fontId="7" fillId="2" borderId="0" xfId="0" applyFont="1" applyFill="1" applyBorder="1" applyAlignment="1" applyProtection="1">
      <protection hidden="1"/>
    </xf>
    <xf numFmtId="0" fontId="7" fillId="2" borderId="0" xfId="0" applyFont="1" applyFill="1" applyBorder="1" applyAlignment="1" applyProtection="1">
      <alignment horizontal="justify"/>
      <protection hidden="1"/>
    </xf>
    <xf numFmtId="0" fontId="5" fillId="2" borderId="0" xfId="0" applyFont="1" applyFill="1" applyBorder="1" applyProtection="1">
      <protection hidden="1"/>
    </xf>
    <xf numFmtId="0" fontId="4" fillId="2" borderId="5" xfId="0" applyFont="1" applyFill="1" applyBorder="1" applyAlignment="1" applyProtection="1">
      <alignment horizontal="center"/>
      <protection hidden="1"/>
    </xf>
    <xf numFmtId="0" fontId="7" fillId="5" borderId="20" xfId="0" applyFont="1" applyFill="1" applyBorder="1" applyAlignment="1" applyProtection="1">
      <protection hidden="1"/>
    </xf>
    <xf numFmtId="0" fontId="5" fillId="5" borderId="20" xfId="0" applyFont="1" applyFill="1" applyBorder="1" applyProtection="1">
      <protection hidden="1"/>
    </xf>
    <xf numFmtId="0" fontId="4" fillId="5" borderId="20" xfId="0" applyFont="1" applyFill="1" applyBorder="1" applyAlignment="1" applyProtection="1">
      <alignment horizontal="center"/>
      <protection hidden="1"/>
    </xf>
    <xf numFmtId="0" fontId="4" fillId="5" borderId="23" xfId="0" applyFont="1" applyFill="1" applyBorder="1" applyAlignment="1" applyProtection="1">
      <alignment horizontal="center"/>
      <protection hidden="1"/>
    </xf>
    <xf numFmtId="0" fontId="7" fillId="2" borderId="11" xfId="0" applyFont="1" applyFill="1" applyBorder="1" applyAlignment="1" applyProtection="1">
      <alignment horizontal="justify"/>
      <protection hidden="1"/>
    </xf>
    <xf numFmtId="0" fontId="3" fillId="2" borderId="11" xfId="0" applyFont="1" applyFill="1" applyBorder="1" applyProtection="1">
      <protection hidden="1"/>
    </xf>
    <xf numFmtId="0" fontId="5" fillId="2" borderId="11" xfId="0" applyFont="1" applyFill="1" applyBorder="1" applyProtection="1">
      <protection hidden="1"/>
    </xf>
    <xf numFmtId="0" fontId="4" fillId="2" borderId="11" xfId="0" applyFont="1" applyFill="1" applyBorder="1" applyAlignment="1" applyProtection="1">
      <alignment horizontal="center"/>
      <protection hidden="1"/>
    </xf>
    <xf numFmtId="0" fontId="4" fillId="2" borderId="4" xfId="3" applyFont="1" applyFill="1" applyBorder="1" applyProtection="1">
      <protection hidden="1"/>
    </xf>
    <xf numFmtId="0" fontId="3" fillId="0" borderId="5" xfId="0" applyFont="1" applyFill="1" applyBorder="1" applyProtection="1">
      <protection hidden="1"/>
    </xf>
    <xf numFmtId="0" fontId="9" fillId="5" borderId="9" xfId="3" applyFont="1" applyFill="1" applyBorder="1" applyAlignment="1" applyProtection="1">
      <alignment vertical="center" wrapText="1"/>
      <protection hidden="1"/>
    </xf>
    <xf numFmtId="0" fontId="9" fillId="5" borderId="22" xfId="3" applyFont="1" applyFill="1" applyBorder="1" applyAlignment="1" applyProtection="1">
      <alignment vertical="center" wrapText="1"/>
      <protection hidden="1"/>
    </xf>
    <xf numFmtId="2" fontId="5" fillId="5" borderId="15" xfId="0" applyNumberFormat="1" applyFont="1" applyFill="1" applyBorder="1" applyAlignment="1" applyProtection="1">
      <alignment vertical="center" wrapText="1"/>
      <protection hidden="1"/>
    </xf>
    <xf numFmtId="2" fontId="5" fillId="5" borderId="8" xfId="0" applyNumberFormat="1" applyFont="1" applyFill="1" applyBorder="1" applyAlignment="1" applyProtection="1">
      <alignment vertical="center" wrapText="1"/>
      <protection hidden="1"/>
    </xf>
    <xf numFmtId="0" fontId="5" fillId="5" borderId="25" xfId="0" applyFont="1" applyFill="1" applyBorder="1" applyProtection="1">
      <protection hidden="1"/>
    </xf>
    <xf numFmtId="0" fontId="7" fillId="4" borderId="15" xfId="0" applyFont="1" applyFill="1" applyBorder="1" applyAlignment="1" applyProtection="1">
      <alignment horizontal="center"/>
      <protection locked="0"/>
    </xf>
    <xf numFmtId="14" fontId="7" fillId="4" borderId="15" xfId="0" applyNumberFormat="1" applyFont="1" applyFill="1" applyBorder="1" applyAlignment="1" applyProtection="1">
      <protection locked="0"/>
    </xf>
    <xf numFmtId="14" fontId="7" fillId="4" borderId="8" xfId="0" applyNumberFormat="1" applyFont="1" applyFill="1" applyBorder="1" applyAlignment="1" applyProtection="1">
      <protection locked="0"/>
    </xf>
    <xf numFmtId="0" fontId="7" fillId="5" borderId="11" xfId="0" applyFont="1" applyFill="1" applyBorder="1" applyAlignment="1" applyProtection="1">
      <protection hidden="1"/>
    </xf>
    <xf numFmtId="0" fontId="7" fillId="5" borderId="11" xfId="0" applyFont="1" applyFill="1" applyBorder="1" applyAlignment="1" applyProtection="1">
      <alignment horizontal="justify"/>
      <protection hidden="1"/>
    </xf>
    <xf numFmtId="0" fontId="3" fillId="5" borderId="11" xfId="0" applyFont="1" applyFill="1" applyBorder="1" applyProtection="1">
      <protection hidden="1"/>
    </xf>
    <xf numFmtId="0" fontId="5" fillId="5" borderId="33" xfId="0" applyFont="1" applyFill="1" applyBorder="1" applyProtection="1">
      <protection hidden="1"/>
    </xf>
    <xf numFmtId="0" fontId="0" fillId="0" borderId="0" xfId="0" applyFill="1" applyProtection="1">
      <protection hidden="1"/>
    </xf>
    <xf numFmtId="0" fontId="7" fillId="5" borderId="18" xfId="0" applyFont="1" applyFill="1" applyBorder="1" applyAlignment="1" applyProtection="1">
      <protection hidden="1"/>
    </xf>
    <xf numFmtId="0" fontId="6" fillId="5" borderId="1" xfId="0" applyFont="1" applyFill="1" applyBorder="1" applyProtection="1">
      <protection hidden="1"/>
    </xf>
    <xf numFmtId="0" fontId="3" fillId="5" borderId="2" xfId="0" applyFont="1" applyFill="1" applyBorder="1" applyProtection="1">
      <protection hidden="1"/>
    </xf>
    <xf numFmtId="0" fontId="15" fillId="0" borderId="0" xfId="0" applyFont="1" applyFill="1" applyProtection="1">
      <protection hidden="1"/>
    </xf>
    <xf numFmtId="0" fontId="10" fillId="0" borderId="0" xfId="0" applyFont="1" applyFill="1" applyProtection="1">
      <protection hidden="1"/>
    </xf>
    <xf numFmtId="0" fontId="7" fillId="5" borderId="22" xfId="3" applyFont="1" applyFill="1" applyBorder="1" applyAlignment="1" applyProtection="1">
      <alignment vertical="center" wrapText="1"/>
      <protection hidden="1"/>
    </xf>
    <xf numFmtId="2" fontId="6" fillId="5" borderId="15" xfId="0" applyNumberFormat="1" applyFont="1" applyFill="1" applyBorder="1" applyAlignment="1" applyProtection="1">
      <alignment vertical="center" wrapText="1"/>
      <protection hidden="1"/>
    </xf>
    <xf numFmtId="2" fontId="6" fillId="5" borderId="8" xfId="0" applyNumberFormat="1" applyFont="1" applyFill="1" applyBorder="1" applyAlignment="1" applyProtection="1">
      <alignment vertical="center" wrapText="1"/>
      <protection hidden="1"/>
    </xf>
    <xf numFmtId="2" fontId="5" fillId="5" borderId="0" xfId="0" applyNumberFormat="1" applyFont="1" applyFill="1" applyBorder="1" applyAlignment="1" applyProtection="1">
      <alignment vertical="center" wrapText="1"/>
      <protection hidden="1"/>
    </xf>
    <xf numFmtId="2" fontId="6" fillId="5" borderId="0" xfId="0" applyNumberFormat="1" applyFont="1" applyFill="1" applyBorder="1" applyAlignment="1" applyProtection="1">
      <alignment vertical="center" wrapText="1"/>
      <protection hidden="1"/>
    </xf>
    <xf numFmtId="0" fontId="9" fillId="5" borderId="4" xfId="3" applyFont="1" applyFill="1" applyBorder="1" applyAlignment="1" applyProtection="1">
      <alignment vertical="center" wrapText="1"/>
      <protection hidden="1"/>
    </xf>
    <xf numFmtId="2" fontId="5" fillId="5" borderId="5" xfId="0" applyNumberFormat="1" applyFont="1" applyFill="1" applyBorder="1" applyAlignment="1" applyProtection="1">
      <alignment vertical="center" wrapText="1"/>
      <protection hidden="1"/>
    </xf>
    <xf numFmtId="0" fontId="7" fillId="5" borderId="33" xfId="3" applyFont="1" applyFill="1" applyBorder="1" applyAlignment="1" applyProtection="1">
      <alignment vertical="center" wrapText="1"/>
      <protection hidden="1"/>
    </xf>
    <xf numFmtId="2" fontId="5" fillId="4" borderId="17" xfId="0" applyNumberFormat="1" applyFont="1" applyFill="1" applyBorder="1" applyAlignment="1" applyProtection="1">
      <alignment vertical="center" wrapText="1"/>
      <protection locked="0"/>
    </xf>
    <xf numFmtId="2" fontId="5" fillId="5" borderId="17" xfId="0" applyNumberFormat="1" applyFont="1" applyFill="1" applyBorder="1" applyAlignment="1" applyProtection="1">
      <alignment vertical="center" wrapText="1"/>
      <protection hidden="1"/>
    </xf>
    <xf numFmtId="2" fontId="5" fillId="5" borderId="35" xfId="0" applyNumberFormat="1" applyFont="1" applyFill="1" applyBorder="1" applyAlignment="1" applyProtection="1">
      <alignment vertical="center" wrapText="1"/>
      <protection hidden="1"/>
    </xf>
    <xf numFmtId="2" fontId="5" fillId="5" borderId="29" xfId="0" applyNumberFormat="1" applyFont="1" applyFill="1" applyBorder="1" applyAlignment="1" applyProtection="1">
      <alignment vertical="center" wrapText="1"/>
      <protection hidden="1"/>
    </xf>
    <xf numFmtId="2" fontId="5" fillId="5" borderId="11" xfId="0" applyNumberFormat="1" applyFont="1" applyFill="1" applyBorder="1" applyAlignment="1" applyProtection="1">
      <alignment vertical="center" wrapText="1"/>
      <protection hidden="1"/>
    </xf>
    <xf numFmtId="2" fontId="6" fillId="5" borderId="11" xfId="0" applyNumberFormat="1" applyFont="1" applyFill="1" applyBorder="1" applyAlignment="1" applyProtection="1">
      <alignment vertical="center" wrapText="1"/>
      <protection hidden="1"/>
    </xf>
    <xf numFmtId="2" fontId="5" fillId="5" borderId="12" xfId="0" applyNumberFormat="1" applyFont="1" applyFill="1" applyBorder="1" applyAlignment="1" applyProtection="1">
      <alignment vertical="center" wrapText="1"/>
      <protection hidden="1"/>
    </xf>
    <xf numFmtId="2" fontId="5" fillId="5" borderId="16" xfId="0" applyNumberFormat="1" applyFont="1" applyFill="1" applyBorder="1" applyAlignment="1" applyProtection="1">
      <alignment vertical="center" wrapText="1"/>
      <protection hidden="1"/>
    </xf>
    <xf numFmtId="0" fontId="7" fillId="5" borderId="32" xfId="3" applyFont="1" applyFill="1" applyBorder="1" applyAlignment="1" applyProtection="1">
      <alignment vertical="center" wrapText="1"/>
      <protection hidden="1"/>
    </xf>
    <xf numFmtId="0" fontId="0" fillId="0" borderId="0" xfId="0" applyFont="1" applyProtection="1">
      <protection hidden="1"/>
    </xf>
    <xf numFmtId="0" fontId="7" fillId="4" borderId="17" xfId="0" applyFont="1" applyFill="1" applyBorder="1" applyAlignment="1" applyProtection="1">
      <alignment horizontal="center"/>
      <protection locked="0"/>
    </xf>
    <xf numFmtId="0" fontId="5" fillId="9" borderId="29" xfId="0" applyFont="1" applyFill="1" applyBorder="1" applyAlignment="1" applyProtection="1">
      <protection hidden="1"/>
    </xf>
    <xf numFmtId="0" fontId="7" fillId="9" borderId="16" xfId="0" applyFont="1" applyFill="1" applyBorder="1" applyAlignment="1" applyProtection="1">
      <alignment horizontal="right"/>
      <protection hidden="1"/>
    </xf>
    <xf numFmtId="0" fontId="0" fillId="9" borderId="15" xfId="0" applyFill="1" applyBorder="1" applyProtection="1">
      <protection hidden="1"/>
    </xf>
    <xf numFmtId="0" fontId="7" fillId="4" borderId="14" xfId="0" applyFont="1" applyFill="1" applyBorder="1" applyAlignment="1" applyProtection="1">
      <alignment horizontal="center"/>
      <protection locked="0"/>
    </xf>
    <xf numFmtId="0" fontId="7" fillId="5" borderId="0" xfId="0" applyFont="1" applyFill="1" applyBorder="1" applyAlignment="1" applyProtection="1">
      <alignment horizontal="justify"/>
      <protection hidden="1"/>
    </xf>
    <xf numFmtId="0" fontId="0" fillId="9" borderId="0" xfId="0" applyFill="1" applyBorder="1" applyProtection="1">
      <protection hidden="1"/>
    </xf>
    <xf numFmtId="0" fontId="5" fillId="5" borderId="14" xfId="0" applyFont="1" applyFill="1" applyBorder="1" applyAlignment="1" applyProtection="1">
      <alignment horizontal="right"/>
      <protection hidden="1"/>
    </xf>
    <xf numFmtId="0" fontId="19" fillId="0" borderId="0" xfId="0" applyFont="1" applyFill="1" applyProtection="1">
      <protection hidden="1"/>
    </xf>
    <xf numFmtId="0" fontId="19" fillId="0" borderId="0" xfId="0" applyFont="1" applyProtection="1">
      <protection hidden="1"/>
    </xf>
    <xf numFmtId="0" fontId="15" fillId="0" borderId="0" xfId="0" applyFont="1" applyProtection="1">
      <protection hidden="1"/>
    </xf>
    <xf numFmtId="3" fontId="5" fillId="4" borderId="21" xfId="0" applyNumberFormat="1" applyFont="1" applyFill="1" applyBorder="1" applyAlignment="1" applyProtection="1">
      <alignment horizontal="center"/>
      <protection locked="0"/>
    </xf>
    <xf numFmtId="0" fontId="0" fillId="0" borderId="0" xfId="0" applyProtection="1"/>
    <xf numFmtId="164" fontId="0" fillId="4" borderId="21" xfId="1" applyFont="1" applyFill="1" applyBorder="1" applyProtection="1">
      <protection locked="0"/>
    </xf>
    <xf numFmtId="0" fontId="5" fillId="4" borderId="21" xfId="0" applyFont="1" applyFill="1" applyBorder="1" applyAlignment="1" applyProtection="1">
      <alignment horizontal="center"/>
      <protection locked="0"/>
    </xf>
    <xf numFmtId="0" fontId="5" fillId="5" borderId="21" xfId="0" applyFont="1" applyFill="1" applyBorder="1" applyAlignment="1" applyProtection="1">
      <alignment horizontal="center"/>
      <protection locked="0"/>
    </xf>
    <xf numFmtId="14" fontId="5" fillId="5" borderId="21" xfId="0" applyNumberFormat="1" applyFont="1" applyFill="1" applyBorder="1" applyAlignment="1" applyProtection="1">
      <alignment horizontal="center"/>
      <protection locked="0"/>
    </xf>
    <xf numFmtId="0" fontId="5" fillId="0" borderId="0" xfId="0" applyFont="1" applyFill="1" applyProtection="1"/>
    <xf numFmtId="0" fontId="0" fillId="4" borderId="21" xfId="0" applyFont="1" applyFill="1" applyBorder="1" applyProtection="1">
      <protection locked="0"/>
    </xf>
    <xf numFmtId="14" fontId="0" fillId="4" borderId="21" xfId="0" applyNumberFormat="1" applyFont="1" applyFill="1" applyBorder="1" applyProtection="1">
      <protection locked="0"/>
    </xf>
    <xf numFmtId="0" fontId="20" fillId="0" borderId="0" xfId="0" applyFont="1" applyProtection="1">
      <protection hidden="1"/>
    </xf>
    <xf numFmtId="166" fontId="5" fillId="0" borderId="21" xfId="1" applyNumberFormat="1" applyFont="1" applyFill="1" applyBorder="1" applyProtection="1">
      <protection locked="0"/>
    </xf>
    <xf numFmtId="0" fontId="5" fillId="3" borderId="21" xfId="0" applyFont="1" applyFill="1" applyBorder="1" applyAlignment="1" applyProtection="1">
      <alignment horizontal="center"/>
    </xf>
    <xf numFmtId="0" fontId="5" fillId="0" borderId="21" xfId="0" applyFont="1" applyFill="1" applyBorder="1" applyAlignment="1" applyProtection="1">
      <alignment horizontal="center"/>
    </xf>
    <xf numFmtId="166" fontId="5" fillId="0" borderId="21" xfId="1" applyNumberFormat="1" applyFont="1" applyFill="1" applyBorder="1" applyProtection="1"/>
    <xf numFmtId="0" fontId="5" fillId="0" borderId="21" xfId="0" applyFont="1" applyFill="1" applyBorder="1" applyAlignment="1" applyProtection="1">
      <alignment horizontal="center" vertical="center"/>
    </xf>
    <xf numFmtId="166" fontId="5" fillId="0" borderId="0" xfId="1" applyNumberFormat="1" applyFont="1" applyFill="1" applyProtection="1"/>
    <xf numFmtId="0" fontId="7" fillId="0" borderId="21" xfId="0" applyFont="1" applyBorder="1" applyAlignment="1" applyProtection="1">
      <alignment horizontal="left"/>
    </xf>
    <xf numFmtId="0" fontId="7" fillId="0" borderId="21" xfId="0" applyFont="1" applyBorder="1" applyAlignment="1" applyProtection="1"/>
    <xf numFmtId="0" fontId="7" fillId="0" borderId="21" xfId="0" applyFont="1" applyBorder="1" applyProtection="1"/>
    <xf numFmtId="0" fontId="13" fillId="0" borderId="0" xfId="5" applyProtection="1"/>
    <xf numFmtId="0" fontId="2" fillId="0" borderId="0" xfId="0" applyFont="1" applyFill="1" applyProtection="1"/>
    <xf numFmtId="0" fontId="7" fillId="5" borderId="10" xfId="0" applyFont="1" applyFill="1" applyBorder="1" applyAlignment="1" applyProtection="1">
      <alignment horizontal="justify"/>
      <protection hidden="1"/>
    </xf>
    <xf numFmtId="0" fontId="7" fillId="0" borderId="0" xfId="0" applyFont="1" applyFill="1" applyBorder="1" applyAlignment="1" applyProtection="1">
      <alignment horizontal="center"/>
      <protection hidden="1"/>
    </xf>
    <xf numFmtId="0" fontId="20" fillId="0" borderId="0" xfId="0" applyFont="1" applyFill="1" applyBorder="1" applyProtection="1">
      <protection hidden="1"/>
    </xf>
    <xf numFmtId="0" fontId="21" fillId="0" borderId="0" xfId="0" applyFont="1" applyFill="1" applyBorder="1" applyProtection="1">
      <protection hidden="1"/>
    </xf>
    <xf numFmtId="166" fontId="7" fillId="0" borderId="0" xfId="1" applyNumberFormat="1" applyFont="1" applyFill="1" applyBorder="1" applyProtection="1">
      <protection hidden="1"/>
    </xf>
    <xf numFmtId="0" fontId="7" fillId="0" borderId="0" xfId="0" applyFont="1" applyFill="1" applyBorder="1" applyProtection="1">
      <protection hidden="1"/>
    </xf>
    <xf numFmtId="0" fontId="22" fillId="0" borderId="0" xfId="5" applyFont="1" applyFill="1" applyBorder="1" applyProtection="1">
      <protection hidden="1"/>
    </xf>
    <xf numFmtId="0" fontId="7" fillId="0" borderId="0" xfId="0" applyFont="1" applyFill="1" applyBorder="1" applyAlignment="1" applyProtection="1">
      <alignment horizontal="right"/>
      <protection hidden="1"/>
    </xf>
    <xf numFmtId="0" fontId="7" fillId="0" borderId="0" xfId="0" applyFont="1" applyFill="1" applyBorder="1" applyAlignment="1" applyProtection="1">
      <alignment horizontal="center" vertical="center"/>
      <protection hidden="1"/>
    </xf>
    <xf numFmtId="0" fontId="17" fillId="0" borderId="0" xfId="0" applyFont="1" applyFill="1" applyBorder="1" applyAlignment="1" applyProtection="1">
      <alignment horizontal="center" vertical="center"/>
      <protection hidden="1"/>
    </xf>
    <xf numFmtId="164" fontId="7" fillId="0" borderId="0" xfId="1" applyFont="1" applyFill="1" applyBorder="1" applyAlignment="1" applyProtection="1">
      <alignment vertical="center"/>
      <protection hidden="1"/>
    </xf>
    <xf numFmtId="164" fontId="7" fillId="0" borderId="0" xfId="1" applyFont="1" applyFill="1" applyBorder="1" applyProtection="1">
      <protection hidden="1"/>
    </xf>
    <xf numFmtId="9" fontId="7" fillId="0" borderId="0" xfId="3" applyNumberFormat="1" applyFont="1" applyFill="1" applyBorder="1" applyAlignment="1" applyProtection="1">
      <alignment horizontal="justify" wrapText="1"/>
      <protection hidden="1"/>
    </xf>
    <xf numFmtId="10" fontId="7" fillId="0" borderId="0" xfId="3" applyNumberFormat="1" applyFont="1" applyFill="1" applyBorder="1" applyAlignment="1" applyProtection="1">
      <alignment horizontal="justify" wrapText="1"/>
      <protection hidden="1"/>
    </xf>
    <xf numFmtId="0" fontId="5" fillId="0" borderId="0" xfId="0" applyFont="1" applyProtection="1">
      <protection hidden="1"/>
    </xf>
    <xf numFmtId="0" fontId="6" fillId="6" borderId="0" xfId="0" applyFont="1" applyFill="1" applyProtection="1">
      <protection hidden="1"/>
    </xf>
    <xf numFmtId="0" fontId="5" fillId="6" borderId="0" xfId="0" applyFont="1" applyFill="1" applyProtection="1">
      <protection hidden="1"/>
    </xf>
    <xf numFmtId="0" fontId="5" fillId="0" borderId="0" xfId="0" applyFont="1" applyFill="1" applyProtection="1">
      <protection hidden="1"/>
    </xf>
    <xf numFmtId="0" fontId="7" fillId="0" borderId="0" xfId="0" applyFont="1" applyProtection="1">
      <protection hidden="1"/>
    </xf>
    <xf numFmtId="0" fontId="5" fillId="5" borderId="15" xfId="0" applyFont="1" applyFill="1" applyBorder="1" applyProtection="1">
      <protection hidden="1"/>
    </xf>
    <xf numFmtId="0" fontId="5" fillId="5" borderId="14" xfId="0" applyFont="1" applyFill="1" applyBorder="1" applyProtection="1">
      <protection hidden="1"/>
    </xf>
    <xf numFmtId="14" fontId="5" fillId="9" borderId="21" xfId="0" applyNumberFormat="1" applyFont="1" applyFill="1" applyBorder="1" applyProtection="1">
      <protection hidden="1"/>
    </xf>
    <xf numFmtId="0" fontId="7" fillId="0" borderId="0" xfId="0" applyFont="1" applyFill="1" applyProtection="1">
      <protection hidden="1"/>
    </xf>
    <xf numFmtId="0" fontId="5" fillId="5" borderId="18" xfId="0" applyFont="1" applyFill="1" applyBorder="1" applyProtection="1">
      <protection hidden="1"/>
    </xf>
    <xf numFmtId="14" fontId="5" fillId="6" borderId="0" xfId="0" applyNumberFormat="1" applyFont="1" applyFill="1" applyProtection="1">
      <protection hidden="1"/>
    </xf>
    <xf numFmtId="167" fontId="5" fillId="9" borderId="21" xfId="0" applyNumberFormat="1" applyFont="1" applyFill="1" applyBorder="1" applyProtection="1">
      <protection hidden="1"/>
    </xf>
    <xf numFmtId="0" fontId="5" fillId="5" borderId="17" xfId="0" applyFont="1" applyFill="1" applyBorder="1" applyProtection="1">
      <protection hidden="1"/>
    </xf>
    <xf numFmtId="167" fontId="5" fillId="9" borderId="29" xfId="0" applyNumberFormat="1" applyFont="1" applyFill="1" applyBorder="1" applyProtection="1">
      <protection hidden="1"/>
    </xf>
    <xf numFmtId="14" fontId="5" fillId="0" borderId="0" xfId="0" applyNumberFormat="1" applyFont="1" applyProtection="1">
      <protection hidden="1"/>
    </xf>
    <xf numFmtId="0" fontId="0" fillId="7" borderId="15" xfId="0" applyFont="1" applyFill="1" applyBorder="1" applyProtection="1">
      <protection hidden="1"/>
    </xf>
    <xf numFmtId="0" fontId="6" fillId="7" borderId="11" xfId="0" applyFont="1" applyFill="1" applyBorder="1" applyProtection="1">
      <protection hidden="1"/>
    </xf>
    <xf numFmtId="0" fontId="5" fillId="7" borderId="11" xfId="0" applyFont="1" applyFill="1" applyBorder="1" applyProtection="1">
      <protection hidden="1"/>
    </xf>
    <xf numFmtId="14" fontId="5" fillId="7" borderId="11" xfId="0" applyNumberFormat="1" applyFont="1" applyFill="1" applyBorder="1" applyProtection="1">
      <protection hidden="1"/>
    </xf>
    <xf numFmtId="0" fontId="0" fillId="7" borderId="11" xfId="0" applyFont="1" applyFill="1" applyBorder="1" applyProtection="1">
      <protection hidden="1"/>
    </xf>
    <xf numFmtId="43" fontId="2" fillId="7" borderId="14" xfId="0" applyNumberFormat="1" applyFont="1" applyFill="1" applyBorder="1" applyProtection="1">
      <protection hidden="1"/>
    </xf>
    <xf numFmtId="0" fontId="6" fillId="0" borderId="0" xfId="0" applyFont="1" applyProtection="1">
      <protection hidden="1"/>
    </xf>
    <xf numFmtId="164" fontId="5" fillId="0" borderId="0" xfId="1" applyFont="1" applyProtection="1">
      <protection hidden="1"/>
    </xf>
    <xf numFmtId="0" fontId="2" fillId="5" borderId="13" xfId="0" applyFont="1" applyFill="1" applyBorder="1" applyProtection="1">
      <protection hidden="1"/>
    </xf>
    <xf numFmtId="0" fontId="0" fillId="5" borderId="10" xfId="0" applyFont="1" applyFill="1" applyBorder="1" applyProtection="1">
      <protection hidden="1"/>
    </xf>
    <xf numFmtId="0" fontId="0" fillId="5" borderId="11" xfId="0" applyFont="1" applyFill="1" applyBorder="1" applyProtection="1">
      <protection hidden="1"/>
    </xf>
    <xf numFmtId="43" fontId="2" fillId="5" borderId="14" xfId="0" applyNumberFormat="1" applyFont="1" applyFill="1" applyBorder="1" applyProtection="1">
      <protection hidden="1"/>
    </xf>
    <xf numFmtId="43" fontId="2" fillId="5" borderId="0" xfId="0" applyNumberFormat="1" applyFont="1" applyFill="1" applyBorder="1" applyProtection="1">
      <protection hidden="1"/>
    </xf>
    <xf numFmtId="0" fontId="20" fillId="5" borderId="11" xfId="0" applyFont="1" applyFill="1" applyBorder="1" applyProtection="1">
      <protection hidden="1"/>
    </xf>
    <xf numFmtId="0" fontId="6" fillId="5" borderId="15" xfId="0" applyFont="1" applyFill="1" applyBorder="1" applyProtection="1">
      <protection hidden="1"/>
    </xf>
    <xf numFmtId="0" fontId="6" fillId="5" borderId="14" xfId="0" applyFont="1" applyFill="1" applyBorder="1" applyProtection="1">
      <protection hidden="1"/>
    </xf>
    <xf numFmtId="14" fontId="5" fillId="5" borderId="21" xfId="0" applyNumberFormat="1" applyFont="1" applyFill="1" applyBorder="1" applyProtection="1">
      <protection hidden="1"/>
    </xf>
    <xf numFmtId="168" fontId="6" fillId="5" borderId="21" xfId="0" applyNumberFormat="1" applyFont="1" applyFill="1" applyBorder="1" applyProtection="1">
      <protection hidden="1"/>
    </xf>
    <xf numFmtId="0" fontId="11" fillId="5" borderId="29" xfId="0" applyFont="1" applyFill="1" applyBorder="1" applyAlignment="1" applyProtection="1">
      <alignment horizontal="center" vertical="center" wrapText="1"/>
      <protection hidden="1"/>
    </xf>
    <xf numFmtId="0" fontId="11" fillId="5" borderId="21" xfId="0" applyFont="1" applyFill="1" applyBorder="1" applyAlignment="1" applyProtection="1">
      <alignment horizontal="center" vertical="center" wrapText="1"/>
      <protection hidden="1"/>
    </xf>
    <xf numFmtId="0" fontId="11" fillId="5" borderId="0" xfId="0" applyFont="1" applyFill="1" applyBorder="1" applyAlignment="1" applyProtection="1">
      <alignment horizontal="center" vertical="center" wrapText="1"/>
      <protection hidden="1"/>
    </xf>
    <xf numFmtId="0" fontId="12" fillId="0" borderId="0" xfId="0" applyFont="1" applyProtection="1">
      <protection hidden="1"/>
    </xf>
    <xf numFmtId="0" fontId="11" fillId="0" borderId="0" xfId="0" applyFont="1" applyProtection="1">
      <protection hidden="1"/>
    </xf>
    <xf numFmtId="0" fontId="5" fillId="5" borderId="21" xfId="0" applyFont="1" applyFill="1" applyBorder="1" applyProtection="1">
      <protection hidden="1"/>
    </xf>
    <xf numFmtId="0" fontId="0" fillId="9" borderId="21" xfId="0" applyFont="1" applyFill="1" applyBorder="1" applyProtection="1">
      <protection hidden="1"/>
    </xf>
    <xf numFmtId="43" fontId="5" fillId="5" borderId="21" xfId="0" applyNumberFormat="1" applyFont="1" applyFill="1" applyBorder="1" applyProtection="1">
      <protection hidden="1"/>
    </xf>
    <xf numFmtId="43" fontId="5" fillId="5" borderId="0" xfId="0" applyNumberFormat="1" applyFont="1" applyFill="1" applyBorder="1" applyProtection="1">
      <protection hidden="1"/>
    </xf>
    <xf numFmtId="0" fontId="5" fillId="8" borderId="21" xfId="0" applyFont="1" applyFill="1" applyBorder="1" applyProtection="1">
      <protection hidden="1"/>
    </xf>
    <xf numFmtId="0" fontId="15" fillId="5" borderId="11" xfId="0" applyFont="1" applyFill="1" applyBorder="1" applyProtection="1">
      <protection hidden="1"/>
    </xf>
    <xf numFmtId="0" fontId="10" fillId="0" borderId="0" xfId="0" applyFont="1" applyProtection="1">
      <protection hidden="1"/>
    </xf>
    <xf numFmtId="14" fontId="10" fillId="0" borderId="0" xfId="0" applyNumberFormat="1" applyFont="1" applyFill="1" applyProtection="1">
      <protection hidden="1"/>
    </xf>
    <xf numFmtId="14" fontId="15" fillId="0" borderId="0" xfId="0" applyNumberFormat="1" applyFont="1" applyFill="1" applyProtection="1">
      <protection hidden="1"/>
    </xf>
    <xf numFmtId="14" fontId="10" fillId="0" borderId="0" xfId="0" applyNumberFormat="1" applyFont="1" applyProtection="1">
      <protection hidden="1"/>
    </xf>
    <xf numFmtId="0" fontId="23" fillId="0" borderId="0" xfId="0" applyFont="1" applyProtection="1">
      <protection hidden="1"/>
    </xf>
    <xf numFmtId="14" fontId="6" fillId="5" borderId="21" xfId="0" applyNumberFormat="1" applyFont="1" applyFill="1" applyBorder="1" applyProtection="1">
      <protection hidden="1"/>
    </xf>
    <xf numFmtId="14" fontId="0" fillId="0" borderId="0" xfId="0" applyNumberFormat="1" applyProtection="1">
      <protection hidden="1"/>
    </xf>
    <xf numFmtId="164" fontId="6" fillId="5" borderId="21" xfId="1" applyFont="1" applyFill="1" applyBorder="1" applyProtection="1">
      <protection hidden="1"/>
    </xf>
    <xf numFmtId="0" fontId="6" fillId="7" borderId="15" xfId="0" applyFont="1" applyFill="1" applyBorder="1" applyProtection="1">
      <protection hidden="1"/>
    </xf>
    <xf numFmtId="0" fontId="0" fillId="7" borderId="11" xfId="0" applyFill="1" applyBorder="1" applyProtection="1">
      <protection hidden="1"/>
    </xf>
    <xf numFmtId="0" fontId="6" fillId="10" borderId="21" xfId="0" applyFont="1" applyFill="1" applyBorder="1" applyProtection="1">
      <protection hidden="1"/>
    </xf>
    <xf numFmtId="164" fontId="5" fillId="10" borderId="21" xfId="0" applyNumberFormat="1" applyFont="1" applyFill="1" applyBorder="1" applyProtection="1">
      <protection hidden="1"/>
    </xf>
    <xf numFmtId="0" fontId="0" fillId="5" borderId="10" xfId="0" applyFill="1" applyBorder="1" applyProtection="1">
      <protection hidden="1"/>
    </xf>
    <xf numFmtId="0" fontId="14" fillId="5" borderId="11" xfId="0" applyFont="1" applyFill="1" applyBorder="1" applyProtection="1">
      <protection hidden="1"/>
    </xf>
    <xf numFmtId="0" fontId="0" fillId="5" borderId="11" xfId="0" applyFill="1" applyBorder="1" applyProtection="1">
      <protection hidden="1"/>
    </xf>
    <xf numFmtId="0" fontId="16" fillId="5" borderId="11" xfId="0" applyFont="1" applyFill="1" applyBorder="1" applyProtection="1">
      <protection hidden="1"/>
    </xf>
    <xf numFmtId="2" fontId="6" fillId="9" borderId="15" xfId="0" applyNumberFormat="1" applyFont="1" applyFill="1" applyBorder="1" applyAlignment="1" applyProtection="1">
      <alignment vertical="center" wrapText="1"/>
      <protection hidden="1"/>
    </xf>
    <xf numFmtId="1" fontId="5" fillId="2" borderId="0" xfId="0" applyNumberFormat="1" applyFont="1" applyFill="1" applyBorder="1" applyProtection="1">
      <protection hidden="1"/>
    </xf>
    <xf numFmtId="169" fontId="5" fillId="5" borderId="21" xfId="0" applyNumberFormat="1" applyFont="1" applyFill="1" applyBorder="1" applyProtection="1">
      <protection hidden="1"/>
    </xf>
    <xf numFmtId="14" fontId="7" fillId="0" borderId="0" xfId="0" applyNumberFormat="1" applyFont="1" applyProtection="1">
      <protection hidden="1"/>
    </xf>
    <xf numFmtId="0" fontId="20" fillId="0" borderId="0" xfId="0" applyFont="1" applyFill="1" applyProtection="1">
      <protection hidden="1"/>
    </xf>
    <xf numFmtId="164" fontId="7" fillId="0" borderId="0" xfId="1" applyFont="1" applyProtection="1">
      <protection hidden="1"/>
    </xf>
    <xf numFmtId="0" fontId="5" fillId="5" borderId="13" xfId="0" applyFont="1" applyFill="1" applyBorder="1" applyProtection="1">
      <protection hidden="1"/>
    </xf>
    <xf numFmtId="0" fontId="0" fillId="5" borderId="21" xfId="0" applyFill="1" applyBorder="1" applyProtection="1">
      <protection hidden="1"/>
    </xf>
    <xf numFmtId="0" fontId="9" fillId="7" borderId="15" xfId="0" applyFont="1" applyFill="1" applyBorder="1" applyProtection="1">
      <protection hidden="1"/>
    </xf>
    <xf numFmtId="0" fontId="7" fillId="7" borderId="11" xfId="0" applyFont="1" applyFill="1" applyBorder="1" applyProtection="1">
      <protection hidden="1"/>
    </xf>
    <xf numFmtId="14" fontId="7" fillId="7" borderId="11" xfId="0" applyNumberFormat="1" applyFont="1" applyFill="1" applyBorder="1" applyProtection="1">
      <protection hidden="1"/>
    </xf>
    <xf numFmtId="0" fontId="20" fillId="7" borderId="11" xfId="0" applyFont="1" applyFill="1" applyBorder="1" applyProtection="1">
      <protection hidden="1"/>
    </xf>
    <xf numFmtId="43" fontId="21" fillId="7" borderId="14" xfId="0" applyNumberFormat="1" applyFont="1" applyFill="1" applyBorder="1" applyProtection="1">
      <protection hidden="1"/>
    </xf>
    <xf numFmtId="0" fontId="9" fillId="10" borderId="21" xfId="0" applyFont="1" applyFill="1" applyBorder="1" applyProtection="1">
      <protection hidden="1"/>
    </xf>
    <xf numFmtId="164" fontId="7" fillId="10" borderId="21" xfId="0" applyNumberFormat="1" applyFont="1" applyFill="1" applyBorder="1" applyProtection="1">
      <protection hidden="1"/>
    </xf>
    <xf numFmtId="0" fontId="9" fillId="0" borderId="0" xfId="0" applyFont="1" applyProtection="1">
      <protection hidden="1"/>
    </xf>
    <xf numFmtId="0" fontId="20" fillId="5" borderId="21" xfId="0" applyFont="1" applyFill="1" applyBorder="1" applyProtection="1">
      <protection hidden="1"/>
    </xf>
    <xf numFmtId="0" fontId="6" fillId="6" borderId="15" xfId="0" applyFont="1" applyFill="1" applyBorder="1" applyProtection="1">
      <protection hidden="1"/>
    </xf>
    <xf numFmtId="0" fontId="5" fillId="6" borderId="11" xfId="0" applyFont="1" applyFill="1" applyBorder="1" applyProtection="1">
      <protection hidden="1"/>
    </xf>
    <xf numFmtId="14" fontId="5" fillId="6" borderId="14" xfId="0" applyNumberFormat="1" applyFont="1" applyFill="1" applyBorder="1" applyProtection="1">
      <protection hidden="1"/>
    </xf>
    <xf numFmtId="0" fontId="5" fillId="6" borderId="14" xfId="0" applyFont="1" applyFill="1" applyBorder="1" applyProtection="1">
      <protection hidden="1"/>
    </xf>
    <xf numFmtId="14" fontId="0" fillId="5" borderId="21" xfId="0" applyNumberFormat="1" applyFill="1" applyBorder="1" applyProtection="1">
      <protection hidden="1"/>
    </xf>
    <xf numFmtId="14" fontId="20" fillId="5" borderId="21" xfId="0" applyNumberFormat="1" applyFont="1" applyFill="1" applyBorder="1" applyProtection="1">
      <protection hidden="1"/>
    </xf>
    <xf numFmtId="14" fontId="24" fillId="0" borderId="0" xfId="0" applyNumberFormat="1" applyFont="1" applyFill="1" applyProtection="1">
      <protection hidden="1"/>
    </xf>
    <xf numFmtId="0" fontId="24" fillId="0" borderId="0" xfId="0" applyFont="1" applyFill="1" applyProtection="1">
      <protection hidden="1"/>
    </xf>
    <xf numFmtId="164" fontId="19" fillId="0" borderId="0" xfId="1" applyFont="1" applyProtection="1">
      <protection hidden="1"/>
    </xf>
    <xf numFmtId="3" fontId="7" fillId="9" borderId="14" xfId="0" applyNumberFormat="1" applyFont="1" applyFill="1" applyBorder="1" applyAlignment="1" applyProtection="1">
      <protection hidden="1"/>
    </xf>
    <xf numFmtId="170" fontId="10" fillId="0" borderId="0" xfId="1" applyNumberFormat="1" applyFont="1" applyFill="1" applyBorder="1" applyAlignment="1" applyProtection="1">
      <alignment horizontal="right" vertical="center" wrapText="1"/>
      <protection hidden="1"/>
    </xf>
    <xf numFmtId="2" fontId="25" fillId="5" borderId="29" xfId="0" applyNumberFormat="1" applyFont="1" applyFill="1" applyBorder="1" applyAlignment="1" applyProtection="1">
      <alignment vertical="center" wrapText="1"/>
      <protection hidden="1"/>
    </xf>
    <xf numFmtId="14" fontId="7" fillId="0" borderId="0" xfId="0" applyNumberFormat="1" applyFont="1" applyFill="1" applyProtection="1">
      <protection hidden="1"/>
    </xf>
    <xf numFmtId="0" fontId="7" fillId="5" borderId="15" xfId="0" applyFont="1" applyFill="1" applyBorder="1" applyAlignment="1" applyProtection="1">
      <protection hidden="1"/>
    </xf>
    <xf numFmtId="14" fontId="7" fillId="4" borderId="21" xfId="0" applyNumberFormat="1" applyFont="1" applyFill="1" applyBorder="1" applyAlignment="1" applyProtection="1">
      <protection locked="0"/>
    </xf>
    <xf numFmtId="0" fontId="7" fillId="5" borderId="32" xfId="3" applyFont="1" applyFill="1" applyBorder="1" applyAlignment="1" applyProtection="1">
      <alignment vertical="center"/>
      <protection hidden="1"/>
    </xf>
    <xf numFmtId="164" fontId="5" fillId="5" borderId="21" xfId="1" applyNumberFormat="1" applyFont="1" applyFill="1" applyBorder="1" applyAlignment="1" applyProtection="1">
      <alignment horizontal="center"/>
      <protection hidden="1"/>
    </xf>
    <xf numFmtId="0" fontId="26" fillId="3" borderId="21" xfId="0" applyFont="1" applyFill="1" applyBorder="1" applyAlignment="1">
      <alignment horizontal="left" vertical="center"/>
    </xf>
    <xf numFmtId="0" fontId="26" fillId="0" borderId="21" xfId="0" applyFont="1" applyBorder="1" applyAlignment="1">
      <alignment horizontal="left" vertical="center" wrapText="1"/>
    </xf>
    <xf numFmtId="0" fontId="9" fillId="5" borderId="15" xfId="3" applyFont="1" applyFill="1" applyBorder="1" applyAlignment="1" applyProtection="1">
      <alignment vertical="center" wrapText="1"/>
      <protection hidden="1"/>
    </xf>
    <xf numFmtId="0" fontId="6" fillId="5" borderId="21" xfId="0" applyFont="1" applyFill="1" applyBorder="1" applyAlignment="1" applyProtection="1">
      <alignment horizontal="center" vertical="center" wrapText="1"/>
      <protection hidden="1"/>
    </xf>
    <xf numFmtId="0" fontId="9" fillId="5" borderId="21" xfId="3" applyFont="1" applyFill="1" applyBorder="1" applyAlignment="1" applyProtection="1">
      <alignment horizontal="center" vertical="center" wrapText="1"/>
      <protection hidden="1"/>
    </xf>
    <xf numFmtId="1" fontId="5" fillId="4" borderId="21" xfId="0" applyNumberFormat="1" applyFont="1" applyFill="1" applyBorder="1" applyProtection="1">
      <protection locked="0"/>
    </xf>
    <xf numFmtId="3" fontId="5" fillId="4" borderId="21" xfId="0" applyNumberFormat="1" applyFont="1" applyFill="1" applyBorder="1" applyProtection="1">
      <protection locked="0"/>
    </xf>
    <xf numFmtId="0" fontId="7" fillId="2" borderId="0" xfId="0" applyFont="1" applyFill="1" applyProtection="1">
      <protection hidden="1"/>
    </xf>
    <xf numFmtId="0" fontId="7" fillId="12" borderId="9" xfId="3" applyFont="1" applyFill="1" applyBorder="1" applyAlignment="1" applyProtection="1">
      <alignment vertical="center" wrapText="1"/>
      <protection hidden="1"/>
    </xf>
    <xf numFmtId="2" fontId="5" fillId="12" borderId="14" xfId="0" applyNumberFormat="1" applyFont="1" applyFill="1" applyBorder="1" applyAlignment="1" applyProtection="1">
      <alignment vertical="center" wrapText="1"/>
      <protection hidden="1"/>
    </xf>
    <xf numFmtId="2" fontId="5" fillId="12" borderId="21" xfId="0" applyNumberFormat="1" applyFont="1" applyFill="1" applyBorder="1" applyAlignment="1" applyProtection="1">
      <alignment vertical="center" wrapText="1"/>
      <protection hidden="1"/>
    </xf>
    <xf numFmtId="2" fontId="5" fillId="12" borderId="8" xfId="0" applyNumberFormat="1" applyFont="1" applyFill="1" applyBorder="1" applyAlignment="1" applyProtection="1">
      <alignment vertical="center" wrapText="1"/>
      <protection hidden="1"/>
    </xf>
    <xf numFmtId="0" fontId="7" fillId="12" borderId="9" xfId="3" applyFont="1" applyFill="1" applyBorder="1" applyAlignment="1" applyProtection="1">
      <alignment vertical="center"/>
      <protection hidden="1"/>
    </xf>
    <xf numFmtId="2" fontId="25" fillId="12" borderId="21" xfId="0" applyNumberFormat="1" applyFont="1" applyFill="1" applyBorder="1" applyAlignment="1" applyProtection="1">
      <alignment vertical="center" wrapText="1"/>
      <protection hidden="1"/>
    </xf>
    <xf numFmtId="2" fontId="25" fillId="12" borderId="21" xfId="1" applyNumberFormat="1" applyFont="1" applyFill="1" applyBorder="1" applyAlignment="1" applyProtection="1">
      <alignment horizontal="right" vertical="center" wrapText="1"/>
      <protection hidden="1"/>
    </xf>
    <xf numFmtId="0" fontId="9" fillId="12" borderId="9" xfId="3" applyFont="1" applyFill="1" applyBorder="1" applyAlignment="1" applyProtection="1">
      <alignment vertical="center" wrapText="1"/>
      <protection hidden="1"/>
    </xf>
    <xf numFmtId="9" fontId="5" fillId="12" borderId="21" xfId="2" applyFont="1" applyFill="1" applyBorder="1" applyAlignment="1" applyProtection="1">
      <alignment vertical="center" wrapText="1"/>
      <protection hidden="1"/>
    </xf>
    <xf numFmtId="9" fontId="5" fillId="12" borderId="7" xfId="2" applyFont="1" applyFill="1" applyBorder="1" applyAlignment="1" applyProtection="1">
      <alignment vertical="center" wrapText="1"/>
      <protection hidden="1"/>
    </xf>
    <xf numFmtId="2" fontId="5" fillId="12" borderId="6" xfId="0" applyNumberFormat="1" applyFont="1" applyFill="1" applyBorder="1" applyAlignment="1" applyProtection="1">
      <alignment vertical="center" wrapText="1"/>
      <protection hidden="1"/>
    </xf>
    <xf numFmtId="9" fontId="5" fillId="12" borderId="24" xfId="2" applyFont="1" applyFill="1" applyBorder="1" applyAlignment="1" applyProtection="1">
      <alignment vertical="center" wrapText="1"/>
      <protection hidden="1"/>
    </xf>
    <xf numFmtId="0" fontId="9" fillId="3" borderId="21" xfId="6" applyFont="1" applyFill="1" applyBorder="1" applyAlignment="1" applyProtection="1">
      <alignment horizontal="center" vertical="center" wrapText="1"/>
      <protection hidden="1"/>
    </xf>
    <xf numFmtId="0" fontId="9" fillId="12" borderId="34" xfId="3" applyFont="1" applyFill="1" applyBorder="1" applyAlignment="1" applyProtection="1">
      <alignment vertical="center" wrapText="1"/>
      <protection hidden="1"/>
    </xf>
    <xf numFmtId="9" fontId="5" fillId="12" borderId="6" xfId="2" applyFont="1" applyFill="1" applyBorder="1" applyAlignment="1" applyProtection="1">
      <alignment vertical="center" wrapText="1"/>
      <protection hidden="1"/>
    </xf>
    <xf numFmtId="0" fontId="27" fillId="13" borderId="19" xfId="3" applyFont="1" applyFill="1" applyBorder="1" applyAlignment="1" applyProtection="1">
      <alignment vertical="center"/>
      <protection hidden="1"/>
    </xf>
    <xf numFmtId="9" fontId="10" fillId="13" borderId="18" xfId="2" applyFont="1" applyFill="1" applyBorder="1" applyAlignment="1" applyProtection="1">
      <alignment vertical="center" wrapText="1"/>
      <protection hidden="1"/>
    </xf>
    <xf numFmtId="2" fontId="10" fillId="13" borderId="18" xfId="0" applyNumberFormat="1" applyFont="1" applyFill="1" applyBorder="1" applyAlignment="1" applyProtection="1">
      <alignment vertical="center" wrapText="1"/>
      <protection hidden="1"/>
    </xf>
    <xf numFmtId="9" fontId="10" fillId="13" borderId="20" xfId="2" applyFont="1" applyFill="1" applyBorder="1" applyAlignment="1" applyProtection="1">
      <alignment vertical="center" wrapText="1"/>
      <protection hidden="1"/>
    </xf>
    <xf numFmtId="2" fontId="10" fillId="13" borderId="20" xfId="0" applyNumberFormat="1" applyFont="1" applyFill="1" applyBorder="1" applyAlignment="1" applyProtection="1">
      <alignment vertical="center" wrapText="1"/>
      <protection hidden="1"/>
    </xf>
    <xf numFmtId="9" fontId="10" fillId="13" borderId="23" xfId="2" applyFont="1" applyFill="1" applyBorder="1" applyAlignment="1" applyProtection="1">
      <alignment vertical="center" wrapText="1"/>
      <protection hidden="1"/>
    </xf>
    <xf numFmtId="0" fontId="27" fillId="13" borderId="32" xfId="3" applyFont="1" applyFill="1" applyBorder="1" applyAlignment="1" applyProtection="1">
      <alignment vertical="center" wrapText="1"/>
      <protection hidden="1"/>
    </xf>
    <xf numFmtId="9" fontId="10" fillId="13" borderId="37" xfId="2" applyFont="1" applyFill="1" applyBorder="1" applyAlignment="1" applyProtection="1">
      <alignment vertical="center" wrapText="1"/>
      <protection hidden="1"/>
    </xf>
    <xf numFmtId="0" fontId="4" fillId="14" borderId="4" xfId="6" applyFont="1" applyFill="1" applyBorder="1" applyProtection="1">
      <protection hidden="1"/>
    </xf>
    <xf numFmtId="0" fontId="3" fillId="14" borderId="0" xfId="4" applyFont="1" applyFill="1" applyBorder="1" applyProtection="1">
      <protection hidden="1"/>
    </xf>
    <xf numFmtId="2" fontId="5" fillId="14" borderId="0" xfId="0" applyNumberFormat="1" applyFont="1" applyFill="1" applyBorder="1" applyAlignment="1" applyProtection="1">
      <alignment vertical="center" wrapText="1"/>
      <protection hidden="1"/>
    </xf>
    <xf numFmtId="9" fontId="5" fillId="14" borderId="5" xfId="2" applyFont="1" applyFill="1" applyBorder="1" applyAlignment="1" applyProtection="1">
      <alignment vertical="center" wrapText="1"/>
      <protection hidden="1"/>
    </xf>
    <xf numFmtId="0" fontId="9" fillId="14" borderId="34" xfId="6" applyFont="1" applyFill="1" applyBorder="1" applyAlignment="1" applyProtection="1">
      <alignment vertical="center" wrapText="1"/>
      <protection hidden="1"/>
    </xf>
    <xf numFmtId="0" fontId="9" fillId="14" borderId="21" xfId="6" applyFont="1" applyFill="1" applyBorder="1" applyAlignment="1" applyProtection="1">
      <alignment horizontal="center" vertical="center" wrapText="1"/>
      <protection hidden="1"/>
    </xf>
    <xf numFmtId="2" fontId="5" fillId="14" borderId="30" xfId="0" applyNumberFormat="1" applyFont="1" applyFill="1" applyBorder="1" applyAlignment="1" applyProtection="1">
      <alignment vertical="center" wrapText="1"/>
      <protection hidden="1"/>
    </xf>
    <xf numFmtId="9" fontId="5" fillId="14" borderId="31" xfId="2" applyFont="1" applyFill="1" applyBorder="1" applyAlignment="1" applyProtection="1">
      <alignment vertical="center" wrapText="1"/>
      <protection hidden="1"/>
    </xf>
    <xf numFmtId="0" fontId="5" fillId="5" borderId="16" xfId="0" applyFont="1" applyFill="1" applyBorder="1" applyAlignment="1" applyProtection="1">
      <alignment horizontal="left"/>
      <protection hidden="1"/>
    </xf>
    <xf numFmtId="0" fontId="6" fillId="14" borderId="7" xfId="4" applyFont="1" applyFill="1" applyBorder="1" applyAlignment="1" applyProtection="1">
      <alignment horizontal="center" vertical="center" wrapText="1"/>
      <protection hidden="1"/>
    </xf>
    <xf numFmtId="0" fontId="9" fillId="14" borderId="36" xfId="6" applyFont="1" applyFill="1" applyBorder="1" applyAlignment="1" applyProtection="1">
      <alignment vertical="center" wrapText="1"/>
      <protection hidden="1"/>
    </xf>
    <xf numFmtId="0" fontId="31" fillId="2" borderId="0" xfId="0" applyFont="1" applyFill="1" applyBorder="1" applyAlignment="1" applyProtection="1">
      <alignment wrapText="1"/>
      <protection hidden="1"/>
    </xf>
    <xf numFmtId="0" fontId="0" fillId="2" borderId="0" xfId="0" applyFill="1" applyBorder="1" applyProtection="1">
      <protection hidden="1"/>
    </xf>
    <xf numFmtId="0" fontId="0" fillId="2" borderId="0" xfId="0" applyFill="1" applyBorder="1" applyAlignment="1" applyProtection="1">
      <alignment wrapText="1"/>
      <protection hidden="1"/>
    </xf>
    <xf numFmtId="0" fontId="29" fillId="2" borderId="0" xfId="0" applyFont="1" applyFill="1" applyBorder="1" applyAlignment="1" applyProtection="1">
      <alignment vertical="center" wrapText="1"/>
      <protection hidden="1"/>
    </xf>
    <xf numFmtId="0" fontId="6" fillId="2" borderId="0" xfId="0" applyFont="1" applyFill="1" applyBorder="1" applyAlignment="1" applyProtection="1">
      <alignment horizontal="justify" vertical="center" wrapText="1"/>
      <protection hidden="1"/>
    </xf>
    <xf numFmtId="0" fontId="6" fillId="2" borderId="0" xfId="0" applyFont="1" applyFill="1" applyBorder="1" applyAlignment="1" applyProtection="1">
      <alignment horizontal="left" vertical="center" wrapText="1"/>
      <protection hidden="1"/>
    </xf>
    <xf numFmtId="0" fontId="6" fillId="2" borderId="0" xfId="0" applyFont="1" applyFill="1" applyBorder="1" applyAlignment="1" applyProtection="1">
      <alignment vertical="center" wrapText="1"/>
      <protection hidden="1"/>
    </xf>
    <xf numFmtId="0" fontId="5"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justify" vertical="center" wrapText="1"/>
      <protection hidden="1"/>
    </xf>
    <xf numFmtId="0" fontId="5" fillId="2" borderId="0" xfId="0" applyFont="1" applyFill="1" applyBorder="1" applyAlignment="1" applyProtection="1">
      <alignment vertical="center" wrapText="1"/>
      <protection hidden="1"/>
    </xf>
    <xf numFmtId="0" fontId="28" fillId="2" borderId="0" xfId="0" applyFont="1" applyFill="1" applyAlignment="1" applyProtection="1">
      <alignment vertical="center"/>
      <protection hidden="1"/>
    </xf>
    <xf numFmtId="0" fontId="5" fillId="2" borderId="0" xfId="0" applyFont="1" applyFill="1" applyBorder="1" applyAlignment="1" applyProtection="1">
      <alignment horizontal="justify" vertical="center" wrapText="1"/>
      <protection hidden="1"/>
    </xf>
    <xf numFmtId="0" fontId="3" fillId="2" borderId="0" xfId="0" applyFont="1" applyFill="1" applyProtection="1">
      <protection hidden="1"/>
    </xf>
    <xf numFmtId="0" fontId="5" fillId="2" borderId="0" xfId="0" applyFont="1" applyFill="1" applyAlignment="1" applyProtection="1">
      <alignment horizontal="justify" vertical="center"/>
      <protection hidden="1"/>
    </xf>
    <xf numFmtId="0" fontId="6" fillId="2" borderId="0" xfId="0" applyFont="1" applyFill="1" applyAlignment="1" applyProtection="1">
      <alignment horizontal="justify" vertical="center"/>
      <protection hidden="1"/>
    </xf>
    <xf numFmtId="0" fontId="32" fillId="2" borderId="0" xfId="0" applyFont="1" applyFill="1" applyAlignment="1" applyProtection="1">
      <alignment vertical="center"/>
      <protection hidden="1"/>
    </xf>
    <xf numFmtId="0" fontId="32" fillId="2" borderId="0" xfId="0" applyFont="1" applyFill="1" applyAlignment="1" applyProtection="1">
      <alignment vertical="center" wrapText="1"/>
      <protection hidden="1"/>
    </xf>
    <xf numFmtId="0" fontId="29" fillId="2" borderId="0" xfId="0" applyFont="1" applyFill="1" applyAlignment="1" applyProtection="1">
      <alignment horizontal="justify" vertical="center"/>
      <protection hidden="1"/>
    </xf>
    <xf numFmtId="0" fontId="5" fillId="2" borderId="0" xfId="0" applyFont="1" applyFill="1" applyAlignment="1" applyProtection="1">
      <alignment horizontal="left" vertical="center" indent="2"/>
      <protection hidden="1"/>
    </xf>
    <xf numFmtId="0" fontId="33" fillId="2" borderId="0" xfId="0" applyFont="1" applyFill="1" applyAlignment="1" applyProtection="1">
      <alignment horizontal="justify" vertical="center"/>
      <protection hidden="1"/>
    </xf>
    <xf numFmtId="0" fontId="29" fillId="2" borderId="0" xfId="0" applyFont="1" applyFill="1" applyAlignment="1" applyProtection="1">
      <alignment vertical="center"/>
      <protection hidden="1"/>
    </xf>
    <xf numFmtId="0" fontId="6" fillId="2" borderId="0" xfId="0" applyFont="1" applyFill="1" applyAlignment="1" applyProtection="1">
      <alignment horizontal="left" vertical="center" indent="9"/>
      <protection hidden="1"/>
    </xf>
    <xf numFmtId="0" fontId="5" fillId="2" borderId="0" xfId="0" applyFont="1" applyFill="1" applyAlignment="1" applyProtection="1">
      <alignment vertical="center"/>
      <protection hidden="1"/>
    </xf>
    <xf numFmtId="0" fontId="6" fillId="2" borderId="0" xfId="0" applyFont="1" applyFill="1" applyAlignment="1" applyProtection="1">
      <alignment vertical="center"/>
      <protection hidden="1"/>
    </xf>
    <xf numFmtId="0" fontId="5" fillId="2" borderId="0" xfId="0" applyFont="1" applyFill="1" applyAlignment="1" applyProtection="1">
      <alignment horizontal="left" vertical="center"/>
      <protection hidden="1"/>
    </xf>
    <xf numFmtId="0" fontId="28" fillId="0" borderId="0" xfId="0" applyFont="1" applyAlignment="1" applyProtection="1">
      <alignment vertical="center"/>
      <protection hidden="1"/>
    </xf>
    <xf numFmtId="0" fontId="5" fillId="0" borderId="0" xfId="0" applyFont="1" applyAlignment="1" applyProtection="1">
      <alignment horizontal="left" vertical="center"/>
      <protection hidden="1"/>
    </xf>
    <xf numFmtId="2" fontId="0" fillId="0" borderId="0" xfId="0" applyNumberFormat="1" applyProtection="1">
      <protection hidden="1"/>
    </xf>
    <xf numFmtId="0" fontId="17" fillId="9" borderId="27" xfId="0" applyFont="1" applyFill="1" applyBorder="1" applyAlignment="1" applyProtection="1">
      <alignment horizontal="right"/>
      <protection hidden="1"/>
    </xf>
    <xf numFmtId="0" fontId="11" fillId="9" borderId="28" xfId="0" applyFont="1" applyFill="1" applyBorder="1" applyAlignment="1" applyProtection="1">
      <alignment horizontal="right"/>
      <protection hidden="1"/>
    </xf>
    <xf numFmtId="9" fontId="7" fillId="9" borderId="26" xfId="0" applyNumberFormat="1" applyFont="1" applyFill="1" applyBorder="1" applyAlignment="1" applyProtection="1">
      <protection hidden="1"/>
    </xf>
    <xf numFmtId="0" fontId="5" fillId="9" borderId="38" xfId="0" applyFont="1" applyFill="1" applyBorder="1" applyAlignment="1" applyProtection="1">
      <alignment horizontal="left"/>
      <protection hidden="1"/>
    </xf>
    <xf numFmtId="0" fontId="5" fillId="9" borderId="38" xfId="0" applyFont="1" applyFill="1" applyBorder="1" applyAlignment="1" applyProtection="1">
      <alignment horizontal="right"/>
      <protection hidden="1"/>
    </xf>
    <xf numFmtId="0" fontId="5" fillId="9" borderId="39" xfId="0" applyFont="1" applyFill="1" applyBorder="1" applyProtection="1">
      <protection hidden="1"/>
    </xf>
    <xf numFmtId="0" fontId="35" fillId="2" borderId="0" xfId="0" applyFont="1" applyFill="1" applyAlignment="1" applyProtection="1">
      <alignment vertical="center" wrapText="1"/>
      <protection hidden="1"/>
    </xf>
    <xf numFmtId="0" fontId="26" fillId="0" borderId="21" xfId="0" applyFont="1" applyBorder="1" applyAlignment="1">
      <alignment horizontal="left" vertical="center"/>
    </xf>
    <xf numFmtId="0" fontId="2" fillId="0" borderId="40" xfId="0" applyFont="1" applyFill="1" applyBorder="1" applyAlignment="1" applyProtection="1">
      <alignment horizontal="center" vertical="center"/>
      <protection hidden="1"/>
    </xf>
    <xf numFmtId="0" fontId="26" fillId="3" borderId="45" xfId="0" applyFont="1" applyFill="1" applyBorder="1" applyAlignment="1" applyProtection="1">
      <alignment horizontal="left" vertical="center"/>
      <protection hidden="1"/>
    </xf>
    <xf numFmtId="0" fontId="37" fillId="3" borderId="44" xfId="0" applyFont="1" applyFill="1" applyBorder="1" applyAlignment="1" applyProtection="1">
      <alignment horizontal="center" vertical="center"/>
      <protection hidden="1"/>
    </xf>
    <xf numFmtId="0" fontId="37" fillId="3" borderId="3" xfId="0" applyFont="1" applyFill="1" applyBorder="1" applyAlignment="1" applyProtection="1">
      <alignment horizontal="center" vertical="center"/>
      <protection hidden="1"/>
    </xf>
    <xf numFmtId="0" fontId="37" fillId="3" borderId="43" xfId="0" applyFont="1" applyFill="1" applyBorder="1" applyAlignment="1" applyProtection="1">
      <alignment horizontal="center" vertical="center"/>
      <protection hidden="1"/>
    </xf>
    <xf numFmtId="0" fontId="37" fillId="3" borderId="46" xfId="0" applyFont="1" applyFill="1" applyBorder="1" applyAlignment="1" applyProtection="1">
      <alignment horizontal="center" vertical="center"/>
      <protection hidden="1"/>
    </xf>
    <xf numFmtId="0" fontId="37" fillId="3" borderId="47" xfId="0" applyFont="1" applyFill="1" applyBorder="1" applyAlignment="1" applyProtection="1">
      <alignment horizontal="center" vertical="center"/>
      <protection hidden="1"/>
    </xf>
    <xf numFmtId="0" fontId="37" fillId="3" borderId="48" xfId="0" applyFont="1" applyFill="1" applyBorder="1" applyAlignment="1" applyProtection="1">
      <alignment horizontal="center" vertical="center"/>
      <protection hidden="1"/>
    </xf>
    <xf numFmtId="0" fontId="26" fillId="0" borderId="50" xfId="0" applyFont="1" applyBorder="1" applyAlignment="1" applyProtection="1">
      <alignment horizontal="left" vertical="center" wrapText="1"/>
      <protection hidden="1"/>
    </xf>
    <xf numFmtId="2" fontId="0" fillId="0" borderId="1" xfId="0" applyNumberFormat="1" applyBorder="1" applyProtection="1">
      <protection hidden="1"/>
    </xf>
    <xf numFmtId="2" fontId="0" fillId="0" borderId="2" xfId="0" applyNumberFormat="1" applyBorder="1" applyProtection="1">
      <protection hidden="1"/>
    </xf>
    <xf numFmtId="2" fontId="0" fillId="0" borderId="3" xfId="0" applyNumberFormat="1" applyBorder="1" applyProtection="1">
      <protection hidden="1"/>
    </xf>
    <xf numFmtId="2" fontId="0" fillId="14" borderId="0" xfId="0" applyNumberFormat="1" applyFill="1" applyBorder="1" applyProtection="1">
      <protection hidden="1"/>
    </xf>
    <xf numFmtId="2" fontId="0" fillId="14" borderId="51" xfId="0" applyNumberFormat="1" applyFill="1" applyBorder="1" applyProtection="1">
      <protection hidden="1"/>
    </xf>
    <xf numFmtId="2" fontId="0" fillId="15" borderId="52" xfId="0" applyNumberFormat="1" applyFill="1" applyBorder="1" applyProtection="1">
      <protection hidden="1"/>
    </xf>
    <xf numFmtId="2" fontId="0" fillId="15" borderId="48" xfId="0" applyNumberFormat="1" applyFill="1" applyBorder="1" applyProtection="1">
      <protection hidden="1"/>
    </xf>
    <xf numFmtId="2" fontId="0" fillId="0" borderId="1" xfId="0" applyNumberFormat="1" applyFill="1" applyBorder="1" applyProtection="1">
      <protection hidden="1"/>
    </xf>
    <xf numFmtId="2" fontId="0" fillId="14" borderId="46" xfId="0" applyNumberFormat="1" applyFill="1" applyBorder="1" applyProtection="1">
      <protection hidden="1"/>
    </xf>
    <xf numFmtId="2" fontId="0" fillId="0" borderId="48" xfId="0" applyNumberFormat="1" applyFill="1" applyBorder="1" applyProtection="1">
      <protection hidden="1"/>
    </xf>
    <xf numFmtId="0" fontId="26" fillId="0" borderId="22" xfId="0" applyFont="1" applyBorder="1" applyAlignment="1" applyProtection="1">
      <alignment horizontal="left" vertical="center" wrapText="1"/>
      <protection hidden="1"/>
    </xf>
    <xf numFmtId="2" fontId="0" fillId="0" borderId="4" xfId="0" applyNumberFormat="1" applyBorder="1" applyProtection="1">
      <protection hidden="1"/>
    </xf>
    <xf numFmtId="2" fontId="0" fillId="0" borderId="0" xfId="0" applyNumberFormat="1" applyBorder="1" applyProtection="1">
      <protection hidden="1"/>
    </xf>
    <xf numFmtId="2" fontId="0" fillId="0" borderId="5" xfId="0" applyNumberFormat="1" applyBorder="1" applyProtection="1">
      <protection hidden="1"/>
    </xf>
    <xf numFmtId="2" fontId="0" fillId="14" borderId="53" xfId="0" applyNumberFormat="1" applyFill="1" applyBorder="1" applyProtection="1">
      <protection hidden="1"/>
    </xf>
    <xf numFmtId="2" fontId="0" fillId="15" borderId="54" xfId="0" applyNumberFormat="1" applyFill="1" applyBorder="1" applyProtection="1">
      <protection hidden="1"/>
    </xf>
    <xf numFmtId="2" fontId="0" fillId="15" borderId="55" xfId="0" applyNumberFormat="1" applyFill="1" applyBorder="1" applyProtection="1">
      <protection hidden="1"/>
    </xf>
    <xf numFmtId="2" fontId="0" fillId="0" borderId="4" xfId="0" applyNumberFormat="1" applyFill="1" applyBorder="1" applyProtection="1">
      <protection hidden="1"/>
    </xf>
    <xf numFmtId="2" fontId="0" fillId="14" borderId="56" xfId="0" applyNumberFormat="1" applyFill="1" applyBorder="1" applyProtection="1">
      <protection hidden="1"/>
    </xf>
    <xf numFmtId="2" fontId="0" fillId="0" borderId="55" xfId="0" applyNumberFormat="1" applyFill="1" applyBorder="1" applyProtection="1">
      <protection hidden="1"/>
    </xf>
    <xf numFmtId="0" fontId="26" fillId="0" borderId="22" xfId="0" applyFont="1" applyFill="1" applyBorder="1" applyAlignment="1" applyProtection="1">
      <alignment horizontal="left" vertical="center" wrapText="1"/>
      <protection hidden="1"/>
    </xf>
    <xf numFmtId="0" fontId="26" fillId="0" borderId="57" xfId="0" applyFont="1" applyBorder="1" applyAlignment="1" applyProtection="1">
      <alignment horizontal="left" vertical="center" wrapText="1"/>
      <protection hidden="1"/>
    </xf>
    <xf numFmtId="2" fontId="0" fillId="14" borderId="2" xfId="0" applyNumberFormat="1" applyFill="1" applyBorder="1" applyProtection="1">
      <protection hidden="1"/>
    </xf>
    <xf numFmtId="0" fontId="26" fillId="0" borderId="25" xfId="0" applyFont="1" applyBorder="1" applyAlignment="1" applyProtection="1">
      <alignment horizontal="left" vertical="center" wrapText="1"/>
      <protection hidden="1"/>
    </xf>
    <xf numFmtId="2" fontId="0" fillId="0" borderId="58" xfId="0" applyNumberFormat="1" applyBorder="1" applyProtection="1">
      <protection hidden="1"/>
    </xf>
    <xf numFmtId="2" fontId="0" fillId="0" borderId="30" xfId="0" applyNumberFormat="1" applyBorder="1" applyProtection="1">
      <protection hidden="1"/>
    </xf>
    <xf numFmtId="2" fontId="0" fillId="0" borderId="31" xfId="0" applyNumberFormat="1" applyBorder="1" applyProtection="1">
      <protection hidden="1"/>
    </xf>
    <xf numFmtId="2" fontId="0" fillId="14" borderId="30" xfId="0" applyNumberFormat="1" applyFill="1" applyBorder="1" applyProtection="1">
      <protection hidden="1"/>
    </xf>
    <xf numFmtId="2" fontId="0" fillId="14" borderId="59" xfId="0" applyNumberFormat="1" applyFill="1" applyBorder="1" applyProtection="1">
      <protection hidden="1"/>
    </xf>
    <xf numFmtId="2" fontId="0" fillId="15" borderId="60" xfId="0" applyNumberFormat="1" applyFill="1" applyBorder="1" applyProtection="1">
      <protection hidden="1"/>
    </xf>
    <xf numFmtId="2" fontId="0" fillId="15" borderId="61" xfId="0" applyNumberFormat="1" applyFill="1" applyBorder="1" applyProtection="1">
      <protection hidden="1"/>
    </xf>
    <xf numFmtId="2" fontId="0" fillId="0" borderId="58" xfId="0" applyNumberFormat="1" applyFill="1" applyBorder="1" applyProtection="1">
      <protection hidden="1"/>
    </xf>
    <xf numFmtId="2" fontId="0" fillId="14" borderId="62" xfId="0" applyNumberFormat="1" applyFill="1" applyBorder="1" applyProtection="1">
      <protection hidden="1"/>
    </xf>
    <xf numFmtId="2" fontId="0" fillId="0" borderId="61" xfId="0" applyNumberFormat="1" applyFill="1" applyBorder="1" applyProtection="1">
      <protection hidden="1"/>
    </xf>
    <xf numFmtId="0" fontId="0" fillId="0" borderId="0" xfId="0" applyBorder="1" applyProtection="1">
      <protection hidden="1"/>
    </xf>
    <xf numFmtId="2" fontId="2" fillId="0" borderId="1" xfId="0" applyNumberFormat="1" applyFont="1" applyBorder="1" applyProtection="1">
      <protection hidden="1"/>
    </xf>
    <xf numFmtId="0" fontId="2" fillId="0" borderId="2" xfId="0" applyFont="1" applyBorder="1" applyProtection="1">
      <protection hidden="1"/>
    </xf>
    <xf numFmtId="0" fontId="2" fillId="0" borderId="3" xfId="0" applyFont="1" applyBorder="1" applyProtection="1">
      <protection hidden="1"/>
    </xf>
    <xf numFmtId="2" fontId="2" fillId="0" borderId="4" xfId="0" applyNumberFormat="1" applyFont="1" applyBorder="1" applyProtection="1">
      <protection hidden="1"/>
    </xf>
    <xf numFmtId="0" fontId="2" fillId="0" borderId="0" xfId="0" applyFont="1" applyBorder="1" applyProtection="1">
      <protection hidden="1"/>
    </xf>
    <xf numFmtId="0" fontId="2" fillId="0" borderId="5" xfId="0" applyFont="1" applyBorder="1" applyProtection="1">
      <protection hidden="1"/>
    </xf>
    <xf numFmtId="0" fontId="2" fillId="0" borderId="4" xfId="0" applyFont="1" applyBorder="1" applyProtection="1">
      <protection hidden="1"/>
    </xf>
    <xf numFmtId="0" fontId="0" fillId="0" borderId="58" xfId="0" applyBorder="1" applyProtection="1">
      <protection hidden="1"/>
    </xf>
    <xf numFmtId="0" fontId="0" fillId="0" borderId="30" xfId="0" applyBorder="1" applyProtection="1">
      <protection hidden="1"/>
    </xf>
    <xf numFmtId="0" fontId="0" fillId="0" borderId="31" xfId="0" applyBorder="1" applyProtection="1">
      <protection hidden="1"/>
    </xf>
    <xf numFmtId="0" fontId="0" fillId="0" borderId="8" xfId="0" applyFill="1" applyBorder="1" applyProtection="1">
      <protection hidden="1"/>
    </xf>
    <xf numFmtId="0" fontId="26" fillId="3" borderId="63" xfId="0" applyFont="1" applyFill="1" applyBorder="1" applyAlignment="1" applyProtection="1">
      <alignment horizontal="left" vertical="center"/>
      <protection hidden="1"/>
    </xf>
    <xf numFmtId="0" fontId="0" fillId="0" borderId="8" xfId="0" applyBorder="1" applyProtection="1">
      <protection hidden="1"/>
    </xf>
    <xf numFmtId="0" fontId="0" fillId="0" borderId="24" xfId="0" applyBorder="1" applyProtection="1">
      <protection hidden="1"/>
    </xf>
    <xf numFmtId="0" fontId="0" fillId="0" borderId="64" xfId="0" applyBorder="1" applyProtection="1">
      <protection hidden="1"/>
    </xf>
    <xf numFmtId="0" fontId="0" fillId="0" borderId="65" xfId="0" applyBorder="1" applyProtection="1">
      <protection hidden="1"/>
    </xf>
    <xf numFmtId="4" fontId="7" fillId="14" borderId="28" xfId="0" applyNumberFormat="1" applyFont="1" applyFill="1" applyBorder="1" applyAlignment="1" applyProtection="1">
      <alignment horizontal="center"/>
      <protection hidden="1"/>
    </xf>
    <xf numFmtId="4" fontId="7" fillId="14" borderId="26" xfId="0" applyNumberFormat="1" applyFont="1" applyFill="1" applyBorder="1" applyAlignment="1" applyProtection="1">
      <alignment horizontal="center"/>
      <protection hidden="1"/>
    </xf>
    <xf numFmtId="0" fontId="7" fillId="5" borderId="20" xfId="0" applyFont="1" applyFill="1" applyBorder="1" applyAlignment="1" applyProtection="1">
      <alignment horizontal="justify"/>
      <protection hidden="1"/>
    </xf>
    <xf numFmtId="1" fontId="5" fillId="4" borderId="17" xfId="0" applyNumberFormat="1" applyFont="1" applyFill="1" applyBorder="1" applyAlignment="1" applyProtection="1">
      <alignment horizontal="center"/>
      <protection locked="0"/>
    </xf>
    <xf numFmtId="1" fontId="5" fillId="4" borderId="37" xfId="0" applyNumberFormat="1" applyFont="1" applyFill="1" applyBorder="1" applyAlignment="1" applyProtection="1">
      <alignment horizontal="center"/>
      <protection locked="0"/>
    </xf>
    <xf numFmtId="165" fontId="5" fillId="4" borderId="15" xfId="0" applyNumberFormat="1" applyFont="1" applyFill="1" applyBorder="1" applyAlignment="1" applyProtection="1">
      <alignment horizontal="center"/>
      <protection locked="0"/>
    </xf>
    <xf numFmtId="165" fontId="5" fillId="4" borderId="14" xfId="0" applyNumberFormat="1" applyFont="1" applyFill="1" applyBorder="1" applyAlignment="1" applyProtection="1">
      <alignment horizontal="center"/>
      <protection locked="0"/>
    </xf>
    <xf numFmtId="0" fontId="6" fillId="4" borderId="17" xfId="0" applyFont="1" applyFill="1" applyBorder="1" applyAlignment="1" applyProtection="1">
      <protection locked="0"/>
    </xf>
    <xf numFmtId="0" fontId="0" fillId="0" borderId="18" xfId="0" applyBorder="1" applyAlignment="1" applyProtection="1">
      <protection locked="0"/>
    </xf>
    <xf numFmtId="0" fontId="0" fillId="0" borderId="16" xfId="0" applyBorder="1" applyAlignment="1" applyProtection="1">
      <protection locked="0"/>
    </xf>
    <xf numFmtId="0" fontId="5" fillId="5" borderId="15" xfId="0" applyFont="1" applyFill="1" applyBorder="1" applyAlignment="1" applyProtection="1">
      <alignment horizontal="center"/>
      <protection hidden="1"/>
    </xf>
    <xf numFmtId="0" fontId="5" fillId="5" borderId="11" xfId="0" applyFont="1" applyFill="1" applyBorder="1" applyAlignment="1" applyProtection="1">
      <alignment horizontal="center"/>
      <protection hidden="1"/>
    </xf>
    <xf numFmtId="0" fontId="5" fillId="5" borderId="12" xfId="0" applyFont="1" applyFill="1" applyBorder="1" applyAlignment="1" applyProtection="1">
      <alignment horizontal="center"/>
      <protection hidden="1"/>
    </xf>
    <xf numFmtId="0" fontId="9" fillId="14" borderId="29" xfId="6" applyFont="1" applyFill="1" applyBorder="1" applyAlignment="1" applyProtection="1">
      <alignment horizontal="center" wrapText="1"/>
      <protection hidden="1"/>
    </xf>
    <xf numFmtId="0" fontId="9" fillId="5" borderId="15" xfId="3" applyFont="1" applyFill="1" applyBorder="1" applyAlignment="1" applyProtection="1">
      <alignment horizontal="center" wrapText="1"/>
      <protection hidden="1"/>
    </xf>
    <xf numFmtId="0" fontId="9" fillId="5" borderId="11" xfId="3" applyFont="1" applyFill="1" applyBorder="1" applyAlignment="1" applyProtection="1">
      <alignment horizontal="center" wrapText="1"/>
      <protection hidden="1"/>
    </xf>
    <xf numFmtId="0" fontId="9" fillId="5" borderId="14" xfId="3" applyFont="1" applyFill="1" applyBorder="1" applyAlignment="1" applyProtection="1">
      <alignment horizontal="center" wrapText="1"/>
      <protection hidden="1"/>
    </xf>
    <xf numFmtId="3" fontId="5" fillId="11" borderId="15" xfId="0" applyNumberFormat="1" applyFont="1" applyFill="1" applyBorder="1" applyAlignment="1" applyProtection="1">
      <protection locked="0"/>
    </xf>
    <xf numFmtId="3" fontId="5" fillId="11" borderId="14" xfId="0" applyNumberFormat="1" applyFont="1" applyFill="1" applyBorder="1" applyAlignment="1" applyProtection="1">
      <protection locked="0"/>
    </xf>
    <xf numFmtId="0" fontId="7" fillId="5" borderId="2" xfId="0" applyFont="1" applyFill="1" applyBorder="1" applyAlignment="1" applyProtection="1">
      <alignment horizontal="justify"/>
      <protection hidden="1"/>
    </xf>
    <xf numFmtId="3" fontId="5" fillId="4" borderId="27" xfId="0" applyNumberFormat="1" applyFont="1" applyFill="1" applyBorder="1" applyAlignment="1" applyProtection="1">
      <protection locked="0"/>
    </xf>
    <xf numFmtId="3" fontId="5" fillId="4" borderId="28" xfId="0" applyNumberFormat="1" applyFont="1" applyFill="1" applyBorder="1" applyAlignment="1" applyProtection="1">
      <protection locked="0"/>
    </xf>
    <xf numFmtId="0" fontId="7" fillId="5" borderId="15" xfId="0" applyFont="1" applyFill="1" applyBorder="1" applyAlignment="1" applyProtection="1">
      <alignment horizontal="center"/>
      <protection hidden="1"/>
    </xf>
    <xf numFmtId="0" fontId="7" fillId="5" borderId="11" xfId="0" applyFont="1" applyFill="1" applyBorder="1" applyAlignment="1" applyProtection="1">
      <alignment horizontal="center"/>
      <protection hidden="1"/>
    </xf>
    <xf numFmtId="0" fontId="7" fillId="5" borderId="14" xfId="0" applyFont="1" applyFill="1" applyBorder="1" applyAlignment="1" applyProtection="1">
      <alignment horizontal="center"/>
      <protection hidden="1"/>
    </xf>
    <xf numFmtId="0" fontId="37" fillId="0" borderId="0" xfId="0" applyFont="1" applyFill="1" applyBorder="1" applyAlignment="1" applyProtection="1">
      <alignment horizontal="left" vertical="center" wrapText="1"/>
      <protection hidden="1"/>
    </xf>
    <xf numFmtId="0" fontId="2" fillId="0" borderId="1" xfId="0" applyFont="1" applyBorder="1" applyAlignment="1" applyProtection="1">
      <alignment horizontal="center" vertical="center"/>
      <protection hidden="1"/>
    </xf>
    <xf numFmtId="0" fontId="2" fillId="0" borderId="2" xfId="0" applyFont="1" applyBorder="1" applyAlignment="1" applyProtection="1">
      <alignment horizontal="center" vertical="center"/>
      <protection hidden="1"/>
    </xf>
    <xf numFmtId="0" fontId="2" fillId="0" borderId="3" xfId="0" applyFont="1" applyBorder="1" applyAlignment="1" applyProtection="1">
      <alignment horizontal="center" vertical="center"/>
      <protection hidden="1"/>
    </xf>
    <xf numFmtId="0" fontId="2" fillId="0" borderId="41" xfId="0" applyFont="1" applyBorder="1" applyAlignment="1" applyProtection="1">
      <alignment horizontal="center" vertical="center"/>
      <protection hidden="1"/>
    </xf>
    <xf numFmtId="0" fontId="2" fillId="0" borderId="42" xfId="0" applyFont="1" applyBorder="1" applyAlignment="1" applyProtection="1">
      <alignment horizontal="center" vertical="center"/>
      <protection hidden="1"/>
    </xf>
    <xf numFmtId="0" fontId="2" fillId="0" borderId="43" xfId="0" applyFont="1" applyBorder="1" applyAlignment="1" applyProtection="1">
      <alignment horizontal="center" vertical="center"/>
      <protection hidden="1"/>
    </xf>
    <xf numFmtId="0" fontId="2" fillId="0" borderId="41" xfId="0" applyFont="1" applyBorder="1" applyAlignment="1" applyProtection="1">
      <alignment horizontal="center" vertical="center" wrapText="1"/>
      <protection hidden="1"/>
    </xf>
    <xf numFmtId="0" fontId="2" fillId="0" borderId="43" xfId="0" applyFont="1" applyBorder="1" applyAlignment="1" applyProtection="1">
      <alignment horizontal="center" vertical="center" wrapText="1"/>
      <protection hidden="1"/>
    </xf>
    <xf numFmtId="0" fontId="37" fillId="3" borderId="44" xfId="0" applyFont="1" applyFill="1" applyBorder="1" applyAlignment="1" applyProtection="1">
      <alignment horizontal="center" vertical="center" wrapText="1"/>
      <protection hidden="1"/>
    </xf>
    <xf numFmtId="0" fontId="37" fillId="3" borderId="49" xfId="0" applyFont="1" applyFill="1" applyBorder="1" applyAlignment="1" applyProtection="1">
      <alignment horizontal="center" vertical="center" wrapText="1"/>
      <protection hidden="1"/>
    </xf>
    <xf numFmtId="0" fontId="5" fillId="3" borderId="15" xfId="0" applyFont="1" applyFill="1" applyBorder="1" applyAlignment="1" applyProtection="1">
      <alignment horizontal="center" vertical="center"/>
    </xf>
    <xf numFmtId="0" fontId="5" fillId="3" borderId="14" xfId="0" applyFont="1" applyFill="1" applyBorder="1" applyAlignment="1" applyProtection="1">
      <alignment horizontal="center" vertical="center"/>
    </xf>
    <xf numFmtId="0" fontId="7" fillId="6" borderId="15" xfId="0" applyFont="1" applyFill="1" applyBorder="1" applyAlignment="1" applyProtection="1">
      <alignment horizontal="center"/>
    </xf>
    <xf numFmtId="0" fontId="7" fillId="6" borderId="14" xfId="0" applyFont="1" applyFill="1" applyBorder="1" applyAlignment="1" applyProtection="1">
      <alignment horizontal="center"/>
    </xf>
  </cellXfs>
  <cellStyles count="7">
    <cellStyle name="Hipervínculo" xfId="5" builtinId="8"/>
    <cellStyle name="Millares" xfId="1" builtinId="3"/>
    <cellStyle name="Normal" xfId="0" builtinId="0"/>
    <cellStyle name="Normal 2" xfId="4"/>
    <cellStyle name="Normal_Hoja1" xfId="3"/>
    <cellStyle name="Normal_Hoja1 2" xfId="6"/>
    <cellStyle name="Porcentaje" xfId="2" builtinId="5"/>
  </cellStyles>
  <dxfs count="823">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bgColor theme="0" tint="-0.499984740745262"/>
        </patternFill>
      </fill>
    </dxf>
    <dxf>
      <fill>
        <patternFill patternType="lightDown">
          <bgColor theme="1" tint="0.34998626667073579"/>
        </patternFill>
      </fill>
    </dxf>
    <dxf>
      <fill>
        <patternFill>
          <bgColor theme="4" tint="0.7999816888943144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fgColor rgb="FFF2F2F2"/>
          <bgColor rgb="FFF2F2F2"/>
        </patternFill>
      </fill>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patternType="lightDown">
          <bgColor theme="1" tint="0.34998626667073579"/>
        </patternFill>
      </fill>
    </dxf>
    <dxf>
      <font>
        <color rgb="FFF2F2F2"/>
      </font>
    </dxf>
    <dxf>
      <font>
        <color rgb="FFF2F2F2"/>
      </font>
    </dxf>
    <dxf>
      <font>
        <color rgb="FFF2F2F2"/>
      </font>
    </dxf>
    <dxf>
      <fill>
        <patternFill>
          <fgColor rgb="FFF2F2F2"/>
          <bgColor rgb="FFF2F2F2"/>
        </patternFill>
      </fill>
    </dxf>
    <dxf>
      <fill>
        <patternFill>
          <fgColor rgb="FFF2F2F2"/>
          <bgColor rgb="FFF2F2F2"/>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theme="1" tint="0.49998474074526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1" tint="0.499984740745262"/>
        </patternFill>
      </fill>
    </dxf>
    <dxf>
      <fill>
        <patternFill>
          <bgColor rgb="FFFF0000"/>
        </patternFill>
      </fill>
    </dxf>
    <dxf>
      <fill>
        <patternFill>
          <bgColor theme="1" tint="0.34998626667073579"/>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ill>
        <patternFill>
          <bgColor rgb="FFFF0000"/>
        </patternFill>
      </fill>
    </dxf>
    <dxf>
      <fill>
        <patternFill>
          <bgColor rgb="FFFF0000"/>
        </patternFill>
      </fill>
    </dxf>
    <dxf>
      <fill>
        <patternFill>
          <bgColor rgb="FFFF0000"/>
        </patternFill>
      </fill>
    </dxf>
    <dxf>
      <fill>
        <patternFill>
          <bgColor theme="1" tint="0.34998626667073579"/>
        </patternFill>
      </fill>
    </dxf>
    <dxf>
      <font>
        <color rgb="FF9C0006"/>
      </font>
      <fill>
        <patternFill>
          <bgColor rgb="FFFFC7CE"/>
        </patternFill>
      </fill>
    </dxf>
    <dxf>
      <font>
        <color rgb="FF9C0006"/>
      </font>
      <fill>
        <patternFill>
          <bgColor rgb="FFFFC7CE"/>
        </patternFill>
      </fill>
    </dxf>
    <dxf>
      <fill>
        <patternFill>
          <bgColor theme="1" tint="0.3499862666707357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DEBF7"/>
      <color rgb="FFF2F2F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0</xdr:row>
      <xdr:rowOff>10259</xdr:rowOff>
    </xdr:from>
    <xdr:to>
      <xdr:col>1</xdr:col>
      <xdr:colOff>428625</xdr:colOff>
      <xdr:row>2</xdr:row>
      <xdr:rowOff>161486</xdr:rowOff>
    </xdr:to>
    <xdr:pic>
      <xdr:nvPicPr>
        <xdr:cNvPr id="3" name="Imagen 2" descr="Logo Area"/>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259"/>
          <a:ext cx="3257550" cy="5512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bps.gub.uy/bps/file/11146/1/codificador-para-contribuyentes.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06"/>
  <sheetViews>
    <sheetView tabSelected="1" workbookViewId="0">
      <selection activeCell="B7" sqref="B7"/>
    </sheetView>
  </sheetViews>
  <sheetFormatPr baseColWidth="10" defaultRowHeight="15" x14ac:dyDescent="0.25"/>
  <cols>
    <col min="1" max="1" width="1" style="263" customWidth="1"/>
    <col min="2" max="2" width="117.7109375" style="264" customWidth="1"/>
    <col min="3" max="16384" width="11.42578125" style="263"/>
  </cols>
  <sheetData>
    <row r="2" spans="2:2" x14ac:dyDescent="0.25">
      <c r="B2" s="262" t="s">
        <v>217</v>
      </c>
    </row>
    <row r="4" spans="2:2" x14ac:dyDescent="0.25">
      <c r="B4" s="264" t="s">
        <v>218</v>
      </c>
    </row>
    <row r="5" spans="2:2" x14ac:dyDescent="0.25">
      <c r="B5" s="265"/>
    </row>
    <row r="6" spans="2:2" ht="25.5" x14ac:dyDescent="0.25">
      <c r="B6" s="266" t="s">
        <v>219</v>
      </c>
    </row>
    <row r="7" spans="2:2" x14ac:dyDescent="0.25">
      <c r="B7" s="265"/>
    </row>
    <row r="8" spans="2:2" x14ac:dyDescent="0.25">
      <c r="B8" s="267" t="s">
        <v>205</v>
      </c>
    </row>
    <row r="9" spans="2:2" x14ac:dyDescent="0.25">
      <c r="B9" s="268"/>
    </row>
    <row r="10" spans="2:2" x14ac:dyDescent="0.25">
      <c r="B10" s="269" t="s">
        <v>206</v>
      </c>
    </row>
    <row r="11" spans="2:2" x14ac:dyDescent="0.25">
      <c r="B11" s="265"/>
    </row>
    <row r="12" spans="2:2" ht="25.5" x14ac:dyDescent="0.25">
      <c r="B12" s="266" t="s">
        <v>207</v>
      </c>
    </row>
    <row r="13" spans="2:2" x14ac:dyDescent="0.25">
      <c r="B13" s="270"/>
    </row>
    <row r="14" spans="2:2" ht="25.5" x14ac:dyDescent="0.25">
      <c r="B14" s="266" t="s">
        <v>208</v>
      </c>
    </row>
    <row r="15" spans="2:2" x14ac:dyDescent="0.25">
      <c r="B15" s="270"/>
    </row>
    <row r="16" spans="2:2" x14ac:dyDescent="0.25">
      <c r="B16" s="266" t="s">
        <v>209</v>
      </c>
    </row>
    <row r="17" spans="2:2" x14ac:dyDescent="0.25">
      <c r="B17" s="270"/>
    </row>
    <row r="18" spans="2:2" ht="25.5" x14ac:dyDescent="0.25">
      <c r="B18" s="266" t="s">
        <v>210</v>
      </c>
    </row>
    <row r="19" spans="2:2" x14ac:dyDescent="0.25">
      <c r="B19" s="271"/>
    </row>
    <row r="20" spans="2:2" x14ac:dyDescent="0.25">
      <c r="B20" s="266" t="s">
        <v>221</v>
      </c>
    </row>
    <row r="21" spans="2:2" x14ac:dyDescent="0.25">
      <c r="B21" s="271"/>
    </row>
    <row r="22" spans="2:2" x14ac:dyDescent="0.25">
      <c r="B22" s="266" t="s">
        <v>220</v>
      </c>
    </row>
    <row r="23" spans="2:2" x14ac:dyDescent="0.25">
      <c r="B23" s="271"/>
    </row>
    <row r="24" spans="2:2" x14ac:dyDescent="0.25">
      <c r="B24" s="266" t="s">
        <v>222</v>
      </c>
    </row>
    <row r="25" spans="2:2" x14ac:dyDescent="0.25">
      <c r="B25" s="271"/>
    </row>
    <row r="26" spans="2:2" x14ac:dyDescent="0.25">
      <c r="B26" s="266" t="s">
        <v>224</v>
      </c>
    </row>
    <row r="27" spans="2:2" x14ac:dyDescent="0.25">
      <c r="B27" s="271"/>
    </row>
    <row r="28" spans="2:2" x14ac:dyDescent="0.25">
      <c r="B28" s="269" t="s">
        <v>211</v>
      </c>
    </row>
    <row r="29" spans="2:2" x14ac:dyDescent="0.25">
      <c r="B29" s="265"/>
    </row>
    <row r="30" spans="2:2" x14ac:dyDescent="0.25">
      <c r="B30" s="266" t="s">
        <v>212</v>
      </c>
    </row>
    <row r="31" spans="2:2" x14ac:dyDescent="0.25">
      <c r="B31" s="265"/>
    </row>
    <row r="32" spans="2:2" x14ac:dyDescent="0.25">
      <c r="B32" s="269" t="s">
        <v>213</v>
      </c>
    </row>
    <row r="33" spans="2:2" x14ac:dyDescent="0.25">
      <c r="B33" s="265"/>
    </row>
    <row r="34" spans="2:2" x14ac:dyDescent="0.25">
      <c r="B34" s="266" t="s">
        <v>214</v>
      </c>
    </row>
    <row r="35" spans="2:2" x14ac:dyDescent="0.25">
      <c r="B35" s="265"/>
    </row>
    <row r="36" spans="2:2" x14ac:dyDescent="0.25">
      <c r="B36" s="266" t="s">
        <v>215</v>
      </c>
    </row>
    <row r="37" spans="2:2" x14ac:dyDescent="0.25">
      <c r="B37" s="265"/>
    </row>
    <row r="38" spans="2:2" ht="25.5" x14ac:dyDescent="0.25">
      <c r="B38" s="266" t="s">
        <v>216</v>
      </c>
    </row>
    <row r="40" spans="2:2" ht="25.5" x14ac:dyDescent="0.25">
      <c r="B40" s="266" t="s">
        <v>225</v>
      </c>
    </row>
    <row r="41" spans="2:2" x14ac:dyDescent="0.25">
      <c r="B41" s="266"/>
    </row>
    <row r="42" spans="2:2" x14ac:dyDescent="0.25">
      <c r="B42" s="266"/>
    </row>
    <row r="44" spans="2:2" x14ac:dyDescent="0.25">
      <c r="B44" s="272" t="s">
        <v>226</v>
      </c>
    </row>
    <row r="45" spans="2:2" x14ac:dyDescent="0.25">
      <c r="B45" s="272"/>
    </row>
    <row r="46" spans="2:2" ht="25.5" x14ac:dyDescent="0.25">
      <c r="B46" s="273" t="s">
        <v>227</v>
      </c>
    </row>
    <row r="47" spans="2:2" x14ac:dyDescent="0.25">
      <c r="B47" s="274"/>
    </row>
    <row r="48" spans="2:2" x14ac:dyDescent="0.25">
      <c r="B48" s="275" t="s">
        <v>228</v>
      </c>
    </row>
    <row r="50" spans="2:2" x14ac:dyDescent="0.25">
      <c r="B50" s="276" t="s">
        <v>229</v>
      </c>
    </row>
    <row r="51" spans="2:2" x14ac:dyDescent="0.25">
      <c r="B51" s="277"/>
    </row>
    <row r="52" spans="2:2" ht="25.5" x14ac:dyDescent="0.25">
      <c r="B52" s="296" t="s">
        <v>258</v>
      </c>
    </row>
    <row r="53" spans="2:2" x14ac:dyDescent="0.25">
      <c r="B53" s="278"/>
    </row>
    <row r="54" spans="2:2" x14ac:dyDescent="0.25">
      <c r="B54" s="278" t="s">
        <v>239</v>
      </c>
    </row>
    <row r="55" spans="2:2" x14ac:dyDescent="0.25">
      <c r="B55" s="277"/>
    </row>
    <row r="56" spans="2:2" ht="25.5" x14ac:dyDescent="0.25">
      <c r="B56" s="276" t="s">
        <v>230</v>
      </c>
    </row>
    <row r="57" spans="2:2" x14ac:dyDescent="0.25">
      <c r="B57" s="275"/>
    </row>
    <row r="58" spans="2:2" ht="38.25" x14ac:dyDescent="0.25">
      <c r="B58" s="276" t="s">
        <v>259</v>
      </c>
    </row>
    <row r="59" spans="2:2" ht="25.5" x14ac:dyDescent="0.25">
      <c r="B59" s="275" t="s">
        <v>240</v>
      </c>
    </row>
    <row r="60" spans="2:2" x14ac:dyDescent="0.25">
      <c r="B60" s="279"/>
    </row>
    <row r="61" spans="2:2" ht="25.5" x14ac:dyDescent="0.25">
      <c r="B61" s="276" t="s">
        <v>231</v>
      </c>
    </row>
    <row r="62" spans="2:2" x14ac:dyDescent="0.25">
      <c r="B62" s="276"/>
    </row>
    <row r="63" spans="2:2" ht="25.5" x14ac:dyDescent="0.25">
      <c r="B63" s="276" t="s">
        <v>232</v>
      </c>
    </row>
    <row r="64" spans="2:2" x14ac:dyDescent="0.25">
      <c r="B64" s="279"/>
    </row>
    <row r="65" spans="2:2" x14ac:dyDescent="0.25">
      <c r="B65" s="276" t="s">
        <v>233</v>
      </c>
    </row>
    <row r="66" spans="2:2" x14ac:dyDescent="0.25">
      <c r="B66" s="280" t="s">
        <v>234</v>
      </c>
    </row>
    <row r="67" spans="2:2" x14ac:dyDescent="0.25">
      <c r="B67" s="275" t="s">
        <v>235</v>
      </c>
    </row>
    <row r="68" spans="2:2" x14ac:dyDescent="0.25">
      <c r="B68" s="279"/>
    </row>
    <row r="69" spans="2:2" x14ac:dyDescent="0.25">
      <c r="B69" s="276" t="s">
        <v>236</v>
      </c>
    </row>
    <row r="70" spans="2:2" x14ac:dyDescent="0.25">
      <c r="B70" s="275"/>
    </row>
    <row r="71" spans="2:2" x14ac:dyDescent="0.25">
      <c r="B71" s="276" t="s">
        <v>237</v>
      </c>
    </row>
    <row r="72" spans="2:2" x14ac:dyDescent="0.25">
      <c r="B72" s="279"/>
    </row>
    <row r="73" spans="2:2" ht="25.5" x14ac:dyDescent="0.25">
      <c r="B73" s="276" t="s">
        <v>238</v>
      </c>
    </row>
    <row r="74" spans="2:2" x14ac:dyDescent="0.25">
      <c r="B74" s="280"/>
    </row>
    <row r="75" spans="2:2" ht="25.5" x14ac:dyDescent="0.25">
      <c r="B75" s="276" t="s">
        <v>247</v>
      </c>
    </row>
    <row r="77" spans="2:2" x14ac:dyDescent="0.25">
      <c r="B77" s="281" t="s">
        <v>241</v>
      </c>
    </row>
    <row r="78" spans="2:2" x14ac:dyDescent="0.25">
      <c r="B78" s="282"/>
    </row>
    <row r="79" spans="2:2" x14ac:dyDescent="0.25">
      <c r="B79" s="275" t="s">
        <v>242</v>
      </c>
    </row>
    <row r="80" spans="2:2" x14ac:dyDescent="0.25">
      <c r="B80" s="283" t="s">
        <v>243</v>
      </c>
    </row>
    <row r="81" spans="2:2" x14ac:dyDescent="0.25">
      <c r="B81" s="283" t="s">
        <v>244</v>
      </c>
    </row>
    <row r="82" spans="2:2" x14ac:dyDescent="0.25">
      <c r="B82" s="283" t="s">
        <v>245</v>
      </c>
    </row>
    <row r="83" spans="2:2" x14ac:dyDescent="0.25">
      <c r="B83" s="284"/>
    </row>
    <row r="84" spans="2:2" ht="25.5" x14ac:dyDescent="0.25">
      <c r="B84" s="275" t="s">
        <v>246</v>
      </c>
    </row>
    <row r="86" spans="2:2" ht="25.5" x14ac:dyDescent="0.25">
      <c r="B86" s="276" t="s">
        <v>249</v>
      </c>
    </row>
    <row r="88" spans="2:2" x14ac:dyDescent="0.25">
      <c r="B88" s="276" t="s">
        <v>248</v>
      </c>
    </row>
    <row r="90" spans="2:2" x14ac:dyDescent="0.25">
      <c r="B90" s="285" t="s">
        <v>250</v>
      </c>
    </row>
    <row r="91" spans="2:2" ht="38.25" x14ac:dyDescent="0.25">
      <c r="B91" s="275" t="s">
        <v>251</v>
      </c>
    </row>
    <row r="92" spans="2:2" x14ac:dyDescent="0.25">
      <c r="B92" s="284"/>
    </row>
    <row r="93" spans="2:2" x14ac:dyDescent="0.25">
      <c r="B93" s="286" t="s">
        <v>252</v>
      </c>
    </row>
    <row r="95" spans="2:2" x14ac:dyDescent="0.25">
      <c r="B95" s="272" t="s">
        <v>253</v>
      </c>
    </row>
    <row r="96" spans="2:2" x14ac:dyDescent="0.25">
      <c r="B96" s="287"/>
    </row>
    <row r="97" spans="2:2" ht="25.5" x14ac:dyDescent="0.25">
      <c r="B97" s="273" t="s">
        <v>254</v>
      </c>
    </row>
    <row r="99" spans="2:2" ht="25.5" x14ac:dyDescent="0.25">
      <c r="B99" s="275" t="s">
        <v>255</v>
      </c>
    </row>
    <row r="101" spans="2:2" x14ac:dyDescent="0.25">
      <c r="B101" s="288" t="s">
        <v>256</v>
      </c>
    </row>
    <row r="102" spans="2:2" x14ac:dyDescent="0.25">
      <c r="B102" s="288"/>
    </row>
    <row r="104" spans="2:2" x14ac:dyDescent="0.25">
      <c r="B104" s="272" t="s">
        <v>291</v>
      </c>
    </row>
    <row r="106" spans="2:2" ht="30" customHeight="1" x14ac:dyDescent="0.25">
      <c r="B106" s="264" t="s">
        <v>292</v>
      </c>
    </row>
  </sheetData>
  <sheetProtection password="91C0" sheet="1" objects="1" scenarios="1"/>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L47"/>
  <sheetViews>
    <sheetView showGridLines="0" workbookViewId="0">
      <selection activeCell="C13" sqref="C13"/>
    </sheetView>
  </sheetViews>
  <sheetFormatPr baseColWidth="10" defaultColWidth="11.42578125" defaultRowHeight="15" x14ac:dyDescent="0.25"/>
  <cols>
    <col min="1" max="1" width="3.85546875" style="92" customWidth="1"/>
    <col min="2" max="2" width="8.42578125" style="92" customWidth="1"/>
    <col min="3" max="3" width="11.140625" style="92" customWidth="1"/>
    <col min="4" max="4" width="6.7109375" style="92" customWidth="1"/>
    <col min="5" max="6" width="11.42578125" style="92"/>
    <col min="7" max="7" width="7.140625" style="92" customWidth="1"/>
    <col min="8" max="8" width="5.28515625" style="92" customWidth="1"/>
    <col min="9" max="9" width="79.7109375" style="92" bestFit="1" customWidth="1"/>
    <col min="10" max="10" width="11.42578125" style="92"/>
    <col min="11" max="11" width="15.7109375" style="92" customWidth="1"/>
    <col min="12" max="16384" width="11.42578125" style="92"/>
  </cols>
  <sheetData>
    <row r="2" spans="2:12" x14ac:dyDescent="0.25">
      <c r="B2" s="102" t="s">
        <v>28</v>
      </c>
      <c r="C2" s="102" t="s">
        <v>29</v>
      </c>
      <c r="E2" s="394" t="s">
        <v>48</v>
      </c>
      <c r="F2" s="395"/>
      <c r="H2" s="396" t="s">
        <v>72</v>
      </c>
      <c r="I2" s="397"/>
      <c r="K2" s="220" t="s">
        <v>171</v>
      </c>
      <c r="L2" s="220" t="s">
        <v>172</v>
      </c>
    </row>
    <row r="3" spans="2:12" x14ac:dyDescent="0.25">
      <c r="B3" s="103">
        <v>2010</v>
      </c>
      <c r="C3" s="104">
        <v>2061</v>
      </c>
      <c r="D3" s="97"/>
      <c r="E3" s="105">
        <v>1</v>
      </c>
      <c r="F3" s="105" t="s">
        <v>49</v>
      </c>
      <c r="G3" s="106"/>
      <c r="H3" s="107">
        <v>1</v>
      </c>
      <c r="I3" s="108" t="s">
        <v>102</v>
      </c>
      <c r="K3" s="221" t="s">
        <v>173</v>
      </c>
      <c r="L3" s="221" t="s">
        <v>174</v>
      </c>
    </row>
    <row r="4" spans="2:12" x14ac:dyDescent="0.25">
      <c r="B4" s="103">
        <v>2011</v>
      </c>
      <c r="C4" s="104">
        <v>2226</v>
      </c>
      <c r="D4" s="97"/>
      <c r="E4" s="105">
        <v>2</v>
      </c>
      <c r="F4" s="105" t="s">
        <v>50</v>
      </c>
      <c r="G4" s="106"/>
      <c r="H4" s="107">
        <v>2</v>
      </c>
      <c r="I4" s="109" t="s">
        <v>103</v>
      </c>
      <c r="K4" s="221" t="s">
        <v>175</v>
      </c>
      <c r="L4" s="297" t="s">
        <v>176</v>
      </c>
    </row>
    <row r="5" spans="2:12" x14ac:dyDescent="0.25">
      <c r="B5" s="103">
        <v>2012</v>
      </c>
      <c r="C5" s="104">
        <v>2417</v>
      </c>
      <c r="D5" s="97"/>
      <c r="G5" s="106"/>
      <c r="H5" s="107">
        <v>3</v>
      </c>
      <c r="I5" s="108" t="s">
        <v>104</v>
      </c>
      <c r="K5" s="221" t="s">
        <v>177</v>
      </c>
      <c r="L5" s="221" t="s">
        <v>260</v>
      </c>
    </row>
    <row r="6" spans="2:12" x14ac:dyDescent="0.25">
      <c r="B6" s="103">
        <v>2013</v>
      </c>
      <c r="C6" s="104">
        <v>2598</v>
      </c>
      <c r="D6" s="97"/>
      <c r="E6" s="394" t="s">
        <v>63</v>
      </c>
      <c r="F6" s="395"/>
      <c r="G6" s="106"/>
      <c r="H6" s="107">
        <v>4</v>
      </c>
      <c r="I6" s="108" t="s">
        <v>105</v>
      </c>
      <c r="K6" s="221" t="s">
        <v>178</v>
      </c>
      <c r="L6"/>
    </row>
    <row r="7" spans="2:12" x14ac:dyDescent="0.25">
      <c r="B7" s="103">
        <v>2014</v>
      </c>
      <c r="C7" s="104">
        <v>2819</v>
      </c>
      <c r="D7" s="97"/>
      <c r="E7" s="105">
        <v>1</v>
      </c>
      <c r="F7" s="105" t="s">
        <v>52</v>
      </c>
      <c r="G7" s="106"/>
      <c r="H7" s="107">
        <v>5</v>
      </c>
      <c r="I7" s="108" t="s">
        <v>106</v>
      </c>
      <c r="K7" s="221" t="s">
        <v>179</v>
      </c>
      <c r="L7"/>
    </row>
    <row r="8" spans="2:12" x14ac:dyDescent="0.25">
      <c r="B8" s="103">
        <v>2015</v>
      </c>
      <c r="C8" s="104">
        <v>3052</v>
      </c>
      <c r="D8" s="97"/>
      <c r="E8" s="105">
        <v>2</v>
      </c>
      <c r="F8" s="105" t="s">
        <v>53</v>
      </c>
      <c r="G8" s="106"/>
      <c r="H8" s="107">
        <v>6</v>
      </c>
      <c r="I8" s="108" t="s">
        <v>107</v>
      </c>
      <c r="K8" s="221" t="s">
        <v>180</v>
      </c>
      <c r="L8"/>
    </row>
    <row r="9" spans="2:12" x14ac:dyDescent="0.25">
      <c r="B9" s="103">
        <v>2016</v>
      </c>
      <c r="C9" s="104">
        <v>3340</v>
      </c>
      <c r="D9" s="97"/>
      <c r="E9" s="105">
        <v>3</v>
      </c>
      <c r="F9" s="105" t="s">
        <v>81</v>
      </c>
      <c r="G9" s="106"/>
      <c r="H9" s="107" t="s">
        <v>120</v>
      </c>
      <c r="I9" s="108" t="s">
        <v>108</v>
      </c>
      <c r="K9" s="221" t="s">
        <v>181</v>
      </c>
      <c r="L9"/>
    </row>
    <row r="10" spans="2:12" x14ac:dyDescent="0.25">
      <c r="B10" s="103">
        <v>2017</v>
      </c>
      <c r="C10" s="104">
        <v>3611</v>
      </c>
      <c r="D10" s="97"/>
      <c r="E10" s="105">
        <v>4</v>
      </c>
      <c r="F10" s="105" t="s">
        <v>82</v>
      </c>
      <c r="G10" s="106"/>
      <c r="H10" s="107" t="s">
        <v>121</v>
      </c>
      <c r="I10" s="108" t="s">
        <v>109</v>
      </c>
      <c r="K10" s="221" t="s">
        <v>182</v>
      </c>
      <c r="L10"/>
    </row>
    <row r="11" spans="2:12" x14ac:dyDescent="0.25">
      <c r="B11" s="103">
        <v>2018</v>
      </c>
      <c r="C11" s="104">
        <v>3848</v>
      </c>
      <c r="D11" s="97"/>
      <c r="E11" s="105">
        <v>5</v>
      </c>
      <c r="F11" s="105" t="s">
        <v>83</v>
      </c>
      <c r="G11" s="106"/>
      <c r="H11" s="107" t="s">
        <v>122</v>
      </c>
      <c r="I11" s="108" t="s">
        <v>110</v>
      </c>
      <c r="K11" s="221" t="s">
        <v>183</v>
      </c>
      <c r="L11"/>
    </row>
    <row r="12" spans="2:12" x14ac:dyDescent="0.25">
      <c r="B12" s="103">
        <v>2019</v>
      </c>
      <c r="C12" s="101">
        <v>4154</v>
      </c>
      <c r="D12" s="97"/>
      <c r="G12" s="106"/>
      <c r="H12" s="107">
        <v>7</v>
      </c>
      <c r="I12" s="109" t="s">
        <v>111</v>
      </c>
      <c r="K12" s="221" t="s">
        <v>184</v>
      </c>
      <c r="L12"/>
    </row>
    <row r="13" spans="2:12" x14ac:dyDescent="0.25">
      <c r="B13" s="103">
        <v>2020</v>
      </c>
      <c r="C13" s="101"/>
      <c r="D13" s="97"/>
      <c r="E13" s="394" t="s">
        <v>23</v>
      </c>
      <c r="F13" s="395"/>
      <c r="G13" s="106"/>
      <c r="H13" s="107">
        <v>8</v>
      </c>
      <c r="I13" s="108" t="s">
        <v>112</v>
      </c>
      <c r="K13" s="221" t="s">
        <v>185</v>
      </c>
      <c r="L13"/>
    </row>
    <row r="14" spans="2:12" x14ac:dyDescent="0.25">
      <c r="B14" s="103">
        <v>2021</v>
      </c>
      <c r="C14" s="101"/>
      <c r="D14" s="97"/>
      <c r="E14" s="105">
        <v>1</v>
      </c>
      <c r="F14" s="105" t="s">
        <v>54</v>
      </c>
      <c r="G14" s="106"/>
      <c r="H14" s="107">
        <v>9</v>
      </c>
      <c r="I14" s="108" t="s">
        <v>113</v>
      </c>
      <c r="K14" s="221" t="s">
        <v>186</v>
      </c>
      <c r="L14"/>
    </row>
    <row r="15" spans="2:12" x14ac:dyDescent="0.25">
      <c r="B15" s="103">
        <v>2022</v>
      </c>
      <c r="C15" s="101"/>
      <c r="D15" s="97"/>
      <c r="E15" s="105">
        <v>2</v>
      </c>
      <c r="F15" s="105" t="s">
        <v>23</v>
      </c>
      <c r="G15" s="106"/>
      <c r="H15" s="107">
        <v>10</v>
      </c>
      <c r="I15" s="108" t="s">
        <v>114</v>
      </c>
      <c r="K15" s="221" t="s">
        <v>187</v>
      </c>
      <c r="L15"/>
    </row>
    <row r="16" spans="2:12" x14ac:dyDescent="0.25">
      <c r="B16" s="103">
        <v>2023</v>
      </c>
      <c r="C16" s="101"/>
      <c r="D16" s="97"/>
      <c r="G16" s="106"/>
      <c r="H16" s="107">
        <v>11</v>
      </c>
      <c r="I16" s="108" t="s">
        <v>115</v>
      </c>
      <c r="K16" s="221" t="s">
        <v>188</v>
      </c>
      <c r="L16"/>
    </row>
    <row r="17" spans="2:12" x14ac:dyDescent="0.25">
      <c r="B17" s="103">
        <v>2024</v>
      </c>
      <c r="C17" s="101"/>
      <c r="D17" s="97"/>
      <c r="E17" s="394" t="s">
        <v>261</v>
      </c>
      <c r="F17" s="395"/>
      <c r="G17" s="106"/>
      <c r="H17" s="107">
        <v>12</v>
      </c>
      <c r="I17" s="108" t="s">
        <v>116</v>
      </c>
      <c r="K17" s="221" t="s">
        <v>189</v>
      </c>
      <c r="L17"/>
    </row>
    <row r="18" spans="2:12" x14ac:dyDescent="0.25">
      <c r="B18" s="103">
        <v>2025</v>
      </c>
      <c r="C18" s="101"/>
      <c r="D18" s="97"/>
      <c r="E18" s="105">
        <v>1</v>
      </c>
      <c r="F18" s="105" t="s">
        <v>262</v>
      </c>
      <c r="G18" s="106"/>
      <c r="H18" s="107">
        <v>14</v>
      </c>
      <c r="I18" s="108" t="s">
        <v>117</v>
      </c>
      <c r="K18" s="221" t="s">
        <v>190</v>
      </c>
      <c r="L18"/>
    </row>
    <row r="19" spans="2:12" x14ac:dyDescent="0.25">
      <c r="B19" s="103">
        <v>2026</v>
      </c>
      <c r="C19" s="101"/>
      <c r="D19" s="97"/>
      <c r="E19" s="105">
        <v>2</v>
      </c>
      <c r="F19" s="105" t="s">
        <v>261</v>
      </c>
      <c r="G19" s="106"/>
      <c r="H19" s="107">
        <v>15</v>
      </c>
      <c r="I19" s="108" t="s">
        <v>118</v>
      </c>
      <c r="K19" s="221" t="s">
        <v>191</v>
      </c>
      <c r="L19"/>
    </row>
    <row r="20" spans="2:12" x14ac:dyDescent="0.25">
      <c r="H20" s="107">
        <v>16</v>
      </c>
      <c r="I20" s="108" t="s">
        <v>119</v>
      </c>
      <c r="K20" s="221" t="s">
        <v>192</v>
      </c>
      <c r="L20"/>
    </row>
    <row r="21" spans="2:12" x14ac:dyDescent="0.25">
      <c r="B21" s="111" t="s">
        <v>30</v>
      </c>
      <c r="H21" s="107">
        <v>17</v>
      </c>
      <c r="I21" s="108" t="s">
        <v>126</v>
      </c>
      <c r="K21" s="221" t="s">
        <v>193</v>
      </c>
      <c r="L21"/>
    </row>
    <row r="22" spans="2:12" x14ac:dyDescent="0.25">
      <c r="B22" s="110" t="s">
        <v>31</v>
      </c>
      <c r="H22" s="107">
        <v>18</v>
      </c>
      <c r="I22" s="108" t="s">
        <v>127</v>
      </c>
    </row>
    <row r="23" spans="2:12" x14ac:dyDescent="0.25">
      <c r="H23" s="107">
        <v>19</v>
      </c>
      <c r="I23" s="108" t="s">
        <v>128</v>
      </c>
    </row>
    <row r="24" spans="2:12" x14ac:dyDescent="0.25">
      <c r="H24" s="107">
        <v>20</v>
      </c>
      <c r="I24" s="108" t="s">
        <v>129</v>
      </c>
    </row>
    <row r="25" spans="2:12" x14ac:dyDescent="0.25">
      <c r="H25" s="107">
        <v>21</v>
      </c>
      <c r="I25" s="108" t="s">
        <v>130</v>
      </c>
    </row>
    <row r="26" spans="2:12" x14ac:dyDescent="0.25">
      <c r="H26" s="107">
        <v>22</v>
      </c>
      <c r="I26" s="108" t="s">
        <v>131</v>
      </c>
    </row>
    <row r="27" spans="2:12" x14ac:dyDescent="0.25">
      <c r="H27" s="107">
        <v>23</v>
      </c>
      <c r="I27" s="108" t="s">
        <v>132</v>
      </c>
    </row>
    <row r="28" spans="2:12" x14ac:dyDescent="0.25">
      <c r="H28" s="107">
        <v>24</v>
      </c>
      <c r="I28" s="108" t="s">
        <v>133</v>
      </c>
    </row>
    <row r="29" spans="2:12" x14ac:dyDescent="0.25">
      <c r="H29" s="107">
        <v>25</v>
      </c>
      <c r="I29" s="108" t="s">
        <v>134</v>
      </c>
    </row>
    <row r="30" spans="2:12" x14ac:dyDescent="0.25">
      <c r="H30" s="107">
        <v>26</v>
      </c>
      <c r="I30" s="108" t="s">
        <v>135</v>
      </c>
    </row>
    <row r="31" spans="2:12" x14ac:dyDescent="0.25">
      <c r="H31" s="107">
        <v>27</v>
      </c>
      <c r="I31" s="108" t="s">
        <v>136</v>
      </c>
    </row>
    <row r="32" spans="2:12" x14ac:dyDescent="0.25">
      <c r="H32" s="107">
        <v>28</v>
      </c>
      <c r="I32" s="108" t="s">
        <v>137</v>
      </c>
    </row>
    <row r="33" spans="8:9" x14ac:dyDescent="0.25">
      <c r="H33" s="107">
        <v>29</v>
      </c>
      <c r="I33" s="108" t="s">
        <v>138</v>
      </c>
    </row>
    <row r="34" spans="8:9" x14ac:dyDescent="0.25">
      <c r="H34" s="107">
        <v>30</v>
      </c>
      <c r="I34" s="108" t="s">
        <v>139</v>
      </c>
    </row>
    <row r="35" spans="8:9" x14ac:dyDescent="0.25">
      <c r="H35" s="107">
        <v>31</v>
      </c>
      <c r="I35" s="108" t="s">
        <v>140</v>
      </c>
    </row>
    <row r="36" spans="8:9" x14ac:dyDescent="0.25">
      <c r="H36" s="107">
        <v>32</v>
      </c>
      <c r="I36" s="108" t="s">
        <v>141</v>
      </c>
    </row>
    <row r="37" spans="8:9" x14ac:dyDescent="0.25">
      <c r="H37" s="107">
        <v>33</v>
      </c>
      <c r="I37" s="108" t="s">
        <v>142</v>
      </c>
    </row>
    <row r="38" spans="8:9" x14ac:dyDescent="0.25">
      <c r="H38" s="107">
        <v>34</v>
      </c>
      <c r="I38" s="108" t="s">
        <v>143</v>
      </c>
    </row>
    <row r="39" spans="8:9" x14ac:dyDescent="0.25">
      <c r="H39" s="107">
        <v>35</v>
      </c>
      <c r="I39" s="108" t="s">
        <v>144</v>
      </c>
    </row>
    <row r="40" spans="8:9" x14ac:dyDescent="0.25">
      <c r="H40" s="107">
        <v>36</v>
      </c>
      <c r="I40" s="108" t="s">
        <v>145</v>
      </c>
    </row>
    <row r="41" spans="8:9" x14ac:dyDescent="0.25">
      <c r="H41" s="107">
        <v>37</v>
      </c>
      <c r="I41" s="108" t="s">
        <v>146</v>
      </c>
    </row>
    <row r="42" spans="8:9" x14ac:dyDescent="0.25">
      <c r="H42" s="107">
        <v>38</v>
      </c>
      <c r="I42" s="108" t="s">
        <v>147</v>
      </c>
    </row>
    <row r="43" spans="8:9" x14ac:dyDescent="0.25">
      <c r="H43" s="107">
        <v>39</v>
      </c>
      <c r="I43" s="108" t="s">
        <v>148</v>
      </c>
    </row>
    <row r="44" spans="8:9" x14ac:dyDescent="0.25">
      <c r="H44" s="107">
        <v>40</v>
      </c>
      <c r="I44" s="108" t="s">
        <v>149</v>
      </c>
    </row>
    <row r="45" spans="8:9" x14ac:dyDescent="0.25">
      <c r="H45" s="107">
        <v>41</v>
      </c>
      <c r="I45" s="108" t="s">
        <v>150</v>
      </c>
    </row>
    <row r="46" spans="8:9" x14ac:dyDescent="0.25">
      <c r="H46" s="107">
        <v>42</v>
      </c>
      <c r="I46" s="108" t="s">
        <v>151</v>
      </c>
    </row>
    <row r="47" spans="8:9" x14ac:dyDescent="0.25">
      <c r="H47" s="107">
        <v>99</v>
      </c>
      <c r="I47" s="108" t="s">
        <v>152</v>
      </c>
    </row>
  </sheetData>
  <sheetProtection password="91C0" sheet="1" selectLockedCells="1"/>
  <mergeCells count="5">
    <mergeCell ref="E2:F2"/>
    <mergeCell ref="E6:F6"/>
    <mergeCell ref="E13:F13"/>
    <mergeCell ref="H2:I2"/>
    <mergeCell ref="E17:F17"/>
  </mergeCells>
  <hyperlinks>
    <hyperlink ref="B22" r:id="rId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94"/>
  <sheetViews>
    <sheetView topLeftCell="A79" workbookViewId="0">
      <selection activeCell="B93" sqref="B93:B94"/>
    </sheetView>
  </sheetViews>
  <sheetFormatPr baseColWidth="10" defaultColWidth="11.42578125" defaultRowHeight="15" x14ac:dyDescent="0.25"/>
  <cols>
    <col min="1" max="1" width="16.28515625" style="114" bestFit="1" customWidth="1"/>
    <col min="2" max="2" width="20" style="114" bestFit="1" customWidth="1"/>
    <col min="3" max="3" width="21.28515625" style="114" customWidth="1"/>
    <col min="4" max="16384" width="11.42578125" style="114"/>
  </cols>
  <sheetData>
    <row r="1" spans="1:9" x14ac:dyDescent="0.25">
      <c r="A1" s="113" t="s">
        <v>28</v>
      </c>
      <c r="B1" s="113" t="s">
        <v>29</v>
      </c>
      <c r="D1" s="115" t="s">
        <v>30</v>
      </c>
    </row>
    <row r="2" spans="1:9" x14ac:dyDescent="0.25">
      <c r="A2" s="113">
        <v>2010</v>
      </c>
      <c r="B2" s="116">
        <v>2061</v>
      </c>
      <c r="C2" s="117"/>
      <c r="D2" s="118" t="s">
        <v>31</v>
      </c>
      <c r="F2" s="116"/>
      <c r="G2" s="117"/>
      <c r="H2" s="117"/>
      <c r="I2" s="117"/>
    </row>
    <row r="3" spans="1:9" x14ac:dyDescent="0.25">
      <c r="A3" s="113">
        <v>2011</v>
      </c>
      <c r="B3" s="116">
        <v>2226</v>
      </c>
      <c r="C3" s="117"/>
      <c r="F3" s="116"/>
      <c r="G3" s="117"/>
      <c r="H3" s="117"/>
      <c r="I3" s="117"/>
    </row>
    <row r="4" spans="1:9" x14ac:dyDescent="0.25">
      <c r="A4" s="113">
        <v>2012</v>
      </c>
      <c r="B4" s="116">
        <v>2417</v>
      </c>
      <c r="C4" s="117"/>
      <c r="F4" s="116"/>
      <c r="G4" s="117"/>
      <c r="H4" s="117"/>
      <c r="I4" s="117"/>
    </row>
    <row r="5" spans="1:9" x14ac:dyDescent="0.25">
      <c r="A5" s="113">
        <v>2013</v>
      </c>
      <c r="B5" s="116">
        <v>2598</v>
      </c>
      <c r="C5" s="117"/>
      <c r="F5" s="116"/>
      <c r="G5" s="117"/>
      <c r="H5" s="117"/>
      <c r="I5" s="117"/>
    </row>
    <row r="6" spans="1:9" x14ac:dyDescent="0.25">
      <c r="A6" s="113">
        <v>2014</v>
      </c>
      <c r="B6" s="116">
        <v>2819</v>
      </c>
      <c r="C6" s="117"/>
      <c r="F6" s="116"/>
      <c r="G6" s="117"/>
      <c r="H6" s="117"/>
      <c r="I6" s="117"/>
    </row>
    <row r="7" spans="1:9" x14ac:dyDescent="0.25">
      <c r="A7" s="113">
        <v>2015</v>
      </c>
      <c r="B7" s="116">
        <v>3052</v>
      </c>
      <c r="C7" s="117"/>
      <c r="F7" s="116"/>
      <c r="G7" s="117"/>
      <c r="H7" s="117"/>
      <c r="I7" s="117"/>
    </row>
    <row r="8" spans="1:9" x14ac:dyDescent="0.25">
      <c r="A8" s="113">
        <v>2016</v>
      </c>
      <c r="B8" s="116">
        <v>3340</v>
      </c>
      <c r="C8" s="117"/>
      <c r="F8" s="116"/>
      <c r="G8" s="117"/>
      <c r="H8" s="117"/>
      <c r="I8" s="117"/>
    </row>
    <row r="9" spans="1:9" x14ac:dyDescent="0.25">
      <c r="A9" s="113">
        <v>2017</v>
      </c>
      <c r="B9" s="116">
        <v>3611</v>
      </c>
      <c r="C9" s="117"/>
      <c r="F9" s="116"/>
      <c r="G9" s="117"/>
      <c r="H9" s="117"/>
      <c r="I9" s="117"/>
    </row>
    <row r="10" spans="1:9" x14ac:dyDescent="0.25">
      <c r="A10" s="113">
        <v>2018</v>
      </c>
      <c r="B10" s="116">
        <v>3848</v>
      </c>
      <c r="C10" s="117"/>
      <c r="F10" s="116"/>
      <c r="G10" s="117"/>
      <c r="H10" s="117"/>
      <c r="I10" s="117"/>
    </row>
    <row r="11" spans="1:9" x14ac:dyDescent="0.25">
      <c r="A11" s="113">
        <v>2019</v>
      </c>
      <c r="B11" s="116">
        <f>+Parámetros!C12</f>
        <v>4154</v>
      </c>
      <c r="C11" s="117"/>
      <c r="F11" s="116"/>
      <c r="G11" s="117"/>
      <c r="H11" s="117"/>
      <c r="I11" s="117"/>
    </row>
    <row r="12" spans="1:9" x14ac:dyDescent="0.25">
      <c r="A12" s="113">
        <v>2020</v>
      </c>
      <c r="B12" s="116">
        <f>+Parámetros!C13</f>
        <v>0</v>
      </c>
      <c r="C12" s="117"/>
      <c r="F12" s="116"/>
      <c r="G12" s="117"/>
      <c r="H12" s="117"/>
      <c r="I12" s="117"/>
    </row>
    <row r="13" spans="1:9" x14ac:dyDescent="0.25">
      <c r="A13" s="113">
        <v>2021</v>
      </c>
      <c r="B13" s="116">
        <f>+Parámetros!C14</f>
        <v>0</v>
      </c>
      <c r="C13" s="117"/>
      <c r="F13" s="116"/>
      <c r="G13" s="117"/>
      <c r="H13" s="117"/>
      <c r="I13" s="117"/>
    </row>
    <row r="14" spans="1:9" x14ac:dyDescent="0.25">
      <c r="A14" s="113">
        <v>2022</v>
      </c>
      <c r="B14" s="116">
        <f>+Parámetros!C15</f>
        <v>0</v>
      </c>
      <c r="C14" s="117"/>
      <c r="F14" s="116"/>
      <c r="G14" s="117"/>
      <c r="H14" s="117"/>
      <c r="I14" s="117"/>
    </row>
    <row r="15" spans="1:9" x14ac:dyDescent="0.25">
      <c r="A15" s="113">
        <v>2023</v>
      </c>
      <c r="B15" s="116">
        <f>+Parámetros!C16</f>
        <v>0</v>
      </c>
      <c r="C15" s="117"/>
      <c r="F15" s="116"/>
      <c r="G15" s="117"/>
      <c r="H15" s="117"/>
      <c r="I15" s="117"/>
    </row>
    <row r="16" spans="1:9" x14ac:dyDescent="0.25">
      <c r="A16" s="113">
        <v>2024</v>
      </c>
      <c r="B16" s="116">
        <f>+Parámetros!C17</f>
        <v>0</v>
      </c>
      <c r="C16" s="117"/>
      <c r="F16" s="116"/>
      <c r="G16" s="117"/>
      <c r="H16" s="117"/>
      <c r="I16" s="117"/>
    </row>
    <row r="17" spans="1:9" x14ac:dyDescent="0.25">
      <c r="A17" s="113">
        <v>2025</v>
      </c>
      <c r="B17" s="116">
        <f>+Parámetros!C18</f>
        <v>0</v>
      </c>
      <c r="C17" s="117"/>
      <c r="D17" s="117"/>
      <c r="E17" s="119"/>
      <c r="F17" s="116"/>
      <c r="G17" s="117"/>
      <c r="H17" s="117"/>
      <c r="I17" s="117"/>
    </row>
    <row r="18" spans="1:9" x14ac:dyDescent="0.25">
      <c r="A18" s="113">
        <v>2026</v>
      </c>
      <c r="B18" s="116">
        <f>+Parámetros!C19</f>
        <v>0</v>
      </c>
      <c r="C18" s="117"/>
      <c r="D18" s="117"/>
      <c r="E18" s="119"/>
      <c r="F18" s="116"/>
      <c r="G18" s="117"/>
      <c r="H18" s="117"/>
      <c r="I18" s="117"/>
    </row>
    <row r="19" spans="1:9" x14ac:dyDescent="0.25">
      <c r="A19" s="120" t="s">
        <v>32</v>
      </c>
      <c r="B19" s="120" t="s">
        <v>33</v>
      </c>
      <c r="C19" s="113" t="s">
        <v>34</v>
      </c>
      <c r="D19" s="113" t="s">
        <v>35</v>
      </c>
      <c r="E19" s="117"/>
      <c r="F19" s="117"/>
      <c r="G19" s="117"/>
      <c r="H19" s="220" t="s">
        <v>171</v>
      </c>
      <c r="I19" s="220" t="s">
        <v>172</v>
      </c>
    </row>
    <row r="20" spans="1:9" x14ac:dyDescent="0.25">
      <c r="A20" s="113" t="s">
        <v>36</v>
      </c>
      <c r="B20" s="120" t="s">
        <v>37</v>
      </c>
      <c r="C20" s="121" t="s">
        <v>38</v>
      </c>
      <c r="D20" s="122">
        <v>1.5</v>
      </c>
      <c r="E20" s="117"/>
      <c r="F20" s="117"/>
      <c r="G20" s="117"/>
      <c r="H20" s="221" t="s">
        <v>173</v>
      </c>
      <c r="I20" s="221" t="s">
        <v>174</v>
      </c>
    </row>
    <row r="21" spans="1:9" x14ac:dyDescent="0.25">
      <c r="A21" s="120" t="s">
        <v>39</v>
      </c>
      <c r="B21" s="120" t="s">
        <v>40</v>
      </c>
      <c r="C21" s="121" t="s">
        <v>41</v>
      </c>
      <c r="D21" s="122">
        <v>1</v>
      </c>
      <c r="E21" s="117"/>
      <c r="F21" s="117"/>
      <c r="G21" s="117"/>
      <c r="H21" s="221" t="s">
        <v>187</v>
      </c>
      <c r="I21" s="221" t="s">
        <v>176</v>
      </c>
    </row>
    <row r="22" spans="1:9" x14ac:dyDescent="0.25">
      <c r="A22" s="120" t="s">
        <v>42</v>
      </c>
      <c r="B22" s="120" t="s">
        <v>43</v>
      </c>
      <c r="C22" s="121" t="s">
        <v>44</v>
      </c>
      <c r="D22" s="122">
        <v>0.75</v>
      </c>
      <c r="E22" s="117"/>
      <c r="F22" s="117"/>
      <c r="G22" s="117"/>
      <c r="H22" s="221" t="s">
        <v>175</v>
      </c>
      <c r="I22"/>
    </row>
    <row r="23" spans="1:9" x14ac:dyDescent="0.25">
      <c r="A23" s="120" t="s">
        <v>45</v>
      </c>
      <c r="B23" s="120" t="s">
        <v>46</v>
      </c>
      <c r="C23" s="121" t="s">
        <v>47</v>
      </c>
      <c r="D23" s="123">
        <v>0.5</v>
      </c>
      <c r="E23" s="117"/>
      <c r="F23" s="117"/>
      <c r="G23" s="117"/>
      <c r="H23" s="221" t="s">
        <v>191</v>
      </c>
      <c r="I23"/>
    </row>
    <row r="24" spans="1:9" x14ac:dyDescent="0.25">
      <c r="H24" s="221" t="s">
        <v>178</v>
      </c>
      <c r="I24"/>
    </row>
    <row r="25" spans="1:9" x14ac:dyDescent="0.25">
      <c r="A25" s="120" t="s">
        <v>48</v>
      </c>
      <c r="B25" s="117"/>
      <c r="H25" s="221" t="s">
        <v>190</v>
      </c>
      <c r="I25"/>
    </row>
    <row r="26" spans="1:9" x14ac:dyDescent="0.25">
      <c r="A26" s="120">
        <v>1</v>
      </c>
      <c r="B26" s="120" t="s">
        <v>49</v>
      </c>
      <c r="H26" s="221" t="s">
        <v>186</v>
      </c>
      <c r="I26"/>
    </row>
    <row r="27" spans="1:9" x14ac:dyDescent="0.25">
      <c r="A27" s="120">
        <v>2</v>
      </c>
      <c r="B27" s="120" t="s">
        <v>50</v>
      </c>
      <c r="H27" s="221" t="s">
        <v>183</v>
      </c>
      <c r="I27"/>
    </row>
    <row r="28" spans="1:9" x14ac:dyDescent="0.25">
      <c r="A28" s="114" t="s">
        <v>71</v>
      </c>
      <c r="H28" s="221" t="s">
        <v>192</v>
      </c>
      <c r="I28"/>
    </row>
    <row r="29" spans="1:9" x14ac:dyDescent="0.25">
      <c r="A29" s="120" t="s">
        <v>51</v>
      </c>
      <c r="B29" s="117"/>
      <c r="H29" s="221" t="s">
        <v>193</v>
      </c>
      <c r="I29"/>
    </row>
    <row r="30" spans="1:9" x14ac:dyDescent="0.25">
      <c r="A30" s="120">
        <v>1</v>
      </c>
      <c r="B30" s="120" t="s">
        <v>52</v>
      </c>
      <c r="H30" s="221" t="s">
        <v>182</v>
      </c>
      <c r="I30"/>
    </row>
    <row r="31" spans="1:9" x14ac:dyDescent="0.25">
      <c r="A31" s="120">
        <v>2</v>
      </c>
      <c r="B31" s="120" t="s">
        <v>53</v>
      </c>
      <c r="H31" s="221" t="s">
        <v>188</v>
      </c>
      <c r="I31"/>
    </row>
    <row r="32" spans="1:9" x14ac:dyDescent="0.25">
      <c r="A32" s="120">
        <v>3</v>
      </c>
      <c r="B32" s="120" t="s">
        <v>81</v>
      </c>
      <c r="H32" s="221" t="s">
        <v>180</v>
      </c>
      <c r="I32"/>
    </row>
    <row r="33" spans="1:9" x14ac:dyDescent="0.25">
      <c r="A33" s="120">
        <v>4</v>
      </c>
      <c r="B33" s="120" t="s">
        <v>82</v>
      </c>
      <c r="H33" s="221" t="s">
        <v>185</v>
      </c>
      <c r="I33"/>
    </row>
    <row r="34" spans="1:9" x14ac:dyDescent="0.25">
      <c r="A34" s="120">
        <v>5</v>
      </c>
      <c r="B34" s="120" t="s">
        <v>83</v>
      </c>
      <c r="H34" s="221" t="s">
        <v>177</v>
      </c>
      <c r="I34"/>
    </row>
    <row r="35" spans="1:9" x14ac:dyDescent="0.25">
      <c r="A35" s="114" t="s">
        <v>71</v>
      </c>
      <c r="H35" s="221" t="s">
        <v>189</v>
      </c>
      <c r="I35"/>
    </row>
    <row r="36" spans="1:9" x14ac:dyDescent="0.25">
      <c r="H36" s="221" t="s">
        <v>184</v>
      </c>
      <c r="I36"/>
    </row>
    <row r="37" spans="1:9" x14ac:dyDescent="0.25">
      <c r="A37" s="120" t="s">
        <v>23</v>
      </c>
      <c r="B37" s="117"/>
      <c r="H37" s="221" t="s">
        <v>179</v>
      </c>
      <c r="I37"/>
    </row>
    <row r="38" spans="1:9" ht="25.5" x14ac:dyDescent="0.25">
      <c r="A38" s="120">
        <v>1</v>
      </c>
      <c r="B38" s="120" t="s">
        <v>54</v>
      </c>
      <c r="H38" s="221" t="s">
        <v>181</v>
      </c>
      <c r="I38"/>
    </row>
    <row r="39" spans="1:9" x14ac:dyDescent="0.25">
      <c r="A39" s="120">
        <v>2</v>
      </c>
      <c r="B39" s="120" t="s">
        <v>23</v>
      </c>
    </row>
    <row r="40" spans="1:9" x14ac:dyDescent="0.25">
      <c r="A40" s="114" t="s">
        <v>71</v>
      </c>
    </row>
    <row r="42" spans="1:9" x14ac:dyDescent="0.25">
      <c r="A42" s="120" t="s">
        <v>55</v>
      </c>
      <c r="B42" s="117" t="s">
        <v>56</v>
      </c>
      <c r="C42" s="117" t="s">
        <v>57</v>
      </c>
      <c r="D42" s="117" t="s">
        <v>58</v>
      </c>
      <c r="E42" s="117" t="s">
        <v>59</v>
      </c>
      <c r="F42" s="117" t="s">
        <v>60</v>
      </c>
    </row>
    <row r="43" spans="1:9" x14ac:dyDescent="0.25">
      <c r="A43" s="114" t="s">
        <v>61</v>
      </c>
      <c r="B43" s="124">
        <v>0.05</v>
      </c>
      <c r="C43" s="125">
        <v>7.4999999999999997E-2</v>
      </c>
      <c r="D43" s="124">
        <v>0.1</v>
      </c>
      <c r="E43" s="125">
        <v>0.125</v>
      </c>
      <c r="F43" s="124">
        <v>0.15</v>
      </c>
    </row>
    <row r="46" spans="1:9" x14ac:dyDescent="0.25">
      <c r="A46" s="114">
        <v>1</v>
      </c>
    </row>
    <row r="47" spans="1:9" x14ac:dyDescent="0.25">
      <c r="A47" s="114">
        <v>2</v>
      </c>
    </row>
    <row r="48" spans="1:9" x14ac:dyDescent="0.25">
      <c r="A48" s="114">
        <v>3</v>
      </c>
    </row>
    <row r="49" spans="1:1" x14ac:dyDescent="0.25">
      <c r="A49" s="114">
        <v>4</v>
      </c>
    </row>
    <row r="50" spans="1:1" x14ac:dyDescent="0.25">
      <c r="A50" s="114">
        <v>5</v>
      </c>
    </row>
    <row r="51" spans="1:1" x14ac:dyDescent="0.25">
      <c r="A51" s="114" t="s">
        <v>84</v>
      </c>
    </row>
    <row r="52" spans="1:1" x14ac:dyDescent="0.25">
      <c r="A52" s="114" t="s">
        <v>85</v>
      </c>
    </row>
    <row r="53" spans="1:1" x14ac:dyDescent="0.25">
      <c r="A53" s="114" t="s">
        <v>86</v>
      </c>
    </row>
    <row r="54" spans="1:1" x14ac:dyDescent="0.25">
      <c r="A54" s="114">
        <v>7</v>
      </c>
    </row>
    <row r="55" spans="1:1" x14ac:dyDescent="0.25">
      <c r="A55" s="114">
        <v>8</v>
      </c>
    </row>
    <row r="56" spans="1:1" x14ac:dyDescent="0.25">
      <c r="A56" s="114">
        <v>9</v>
      </c>
    </row>
    <row r="57" spans="1:1" x14ac:dyDescent="0.25">
      <c r="A57" s="114">
        <v>10</v>
      </c>
    </row>
    <row r="58" spans="1:1" x14ac:dyDescent="0.25">
      <c r="A58" s="114">
        <v>11</v>
      </c>
    </row>
    <row r="59" spans="1:1" x14ac:dyDescent="0.25">
      <c r="A59" s="114">
        <v>12</v>
      </c>
    </row>
    <row r="60" spans="1:1" x14ac:dyDescent="0.25">
      <c r="A60" s="114">
        <v>13</v>
      </c>
    </row>
    <row r="61" spans="1:1" x14ac:dyDescent="0.25">
      <c r="A61" s="114">
        <v>14</v>
      </c>
    </row>
    <row r="62" spans="1:1" x14ac:dyDescent="0.25">
      <c r="A62" s="114">
        <v>15</v>
      </c>
    </row>
    <row r="63" spans="1:1" x14ac:dyDescent="0.25">
      <c r="A63" s="114">
        <v>16</v>
      </c>
    </row>
    <row r="64" spans="1:1" x14ac:dyDescent="0.25">
      <c r="A64">
        <v>17</v>
      </c>
    </row>
    <row r="65" spans="1:1" x14ac:dyDescent="0.25">
      <c r="A65">
        <v>18</v>
      </c>
    </row>
    <row r="66" spans="1:1" x14ac:dyDescent="0.25">
      <c r="A66">
        <v>19</v>
      </c>
    </row>
    <row r="67" spans="1:1" x14ac:dyDescent="0.25">
      <c r="A67">
        <v>20</v>
      </c>
    </row>
    <row r="68" spans="1:1" x14ac:dyDescent="0.25">
      <c r="A68">
        <v>21</v>
      </c>
    </row>
    <row r="69" spans="1:1" x14ac:dyDescent="0.25">
      <c r="A69">
        <v>22</v>
      </c>
    </row>
    <row r="70" spans="1:1" x14ac:dyDescent="0.25">
      <c r="A70">
        <v>23</v>
      </c>
    </row>
    <row r="71" spans="1:1" x14ac:dyDescent="0.25">
      <c r="A71">
        <v>24</v>
      </c>
    </row>
    <row r="72" spans="1:1" x14ac:dyDescent="0.25">
      <c r="A72">
        <v>25</v>
      </c>
    </row>
    <row r="73" spans="1:1" x14ac:dyDescent="0.25">
      <c r="A73">
        <v>26</v>
      </c>
    </row>
    <row r="74" spans="1:1" x14ac:dyDescent="0.25">
      <c r="A74">
        <v>27</v>
      </c>
    </row>
    <row r="75" spans="1:1" x14ac:dyDescent="0.25">
      <c r="A75">
        <v>28</v>
      </c>
    </row>
    <row r="76" spans="1:1" x14ac:dyDescent="0.25">
      <c r="A76">
        <v>29</v>
      </c>
    </row>
    <row r="77" spans="1:1" x14ac:dyDescent="0.25">
      <c r="A77">
        <v>30</v>
      </c>
    </row>
    <row r="78" spans="1:1" x14ac:dyDescent="0.25">
      <c r="A78">
        <v>31</v>
      </c>
    </row>
    <row r="79" spans="1:1" x14ac:dyDescent="0.25">
      <c r="A79">
        <v>32</v>
      </c>
    </row>
    <row r="80" spans="1:1" x14ac:dyDescent="0.25">
      <c r="A80">
        <v>33</v>
      </c>
    </row>
    <row r="81" spans="1:2" x14ac:dyDescent="0.25">
      <c r="A81">
        <v>34</v>
      </c>
    </row>
    <row r="82" spans="1:2" x14ac:dyDescent="0.25">
      <c r="A82">
        <v>35</v>
      </c>
    </row>
    <row r="83" spans="1:2" x14ac:dyDescent="0.25">
      <c r="A83">
        <v>36</v>
      </c>
    </row>
    <row r="84" spans="1:2" x14ac:dyDescent="0.25">
      <c r="A84">
        <v>37</v>
      </c>
    </row>
    <row r="85" spans="1:2" x14ac:dyDescent="0.25">
      <c r="A85">
        <v>38</v>
      </c>
    </row>
    <row r="86" spans="1:2" x14ac:dyDescent="0.25">
      <c r="A86">
        <v>39</v>
      </c>
    </row>
    <row r="87" spans="1:2" x14ac:dyDescent="0.25">
      <c r="A87">
        <v>40</v>
      </c>
    </row>
    <row r="88" spans="1:2" x14ac:dyDescent="0.25">
      <c r="A88">
        <v>41</v>
      </c>
    </row>
    <row r="89" spans="1:2" x14ac:dyDescent="0.25">
      <c r="A89">
        <v>42</v>
      </c>
    </row>
    <row r="90" spans="1:2" x14ac:dyDescent="0.25">
      <c r="A90" s="114">
        <v>99</v>
      </c>
    </row>
    <row r="93" spans="1:2" x14ac:dyDescent="0.25">
      <c r="A93" s="114" t="s">
        <v>98</v>
      </c>
      <c r="B93" s="114">
        <v>1</v>
      </c>
    </row>
    <row r="94" spans="1:2" x14ac:dyDescent="0.25">
      <c r="A94" s="114" t="s">
        <v>101</v>
      </c>
      <c r="B94" s="114">
        <v>2</v>
      </c>
    </row>
  </sheetData>
  <sheetProtection selectLockedCells="1" selectUnlockedCells="1"/>
  <sortState ref="H20:H38">
    <sortCondition ref="H20"/>
  </sortState>
  <hyperlinks>
    <hyperlink ref="D2"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N68"/>
  <sheetViews>
    <sheetView showGridLines="0" topLeftCell="A7" zoomScaleNormal="100" workbookViewId="0">
      <selection activeCell="B16" sqref="B16"/>
    </sheetView>
  </sheetViews>
  <sheetFormatPr baseColWidth="10" defaultColWidth="11.42578125" defaultRowHeight="15" x14ac:dyDescent="0.25"/>
  <cols>
    <col min="1" max="1" width="44.7109375" style="6" customWidth="1"/>
    <col min="2" max="2" width="11.42578125" style="6"/>
    <col min="3" max="3" width="13.140625" style="6" customWidth="1"/>
    <col min="4" max="4" width="13.7109375" style="6" customWidth="1"/>
    <col min="5" max="7" width="13.140625" style="6" customWidth="1"/>
    <col min="8" max="8" width="11.42578125" style="6" customWidth="1"/>
    <col min="9" max="9" width="14.42578125" style="6" customWidth="1"/>
    <col min="10" max="10" width="8.42578125" style="88" hidden="1" customWidth="1"/>
    <col min="11" max="11" width="5.85546875" style="90" hidden="1" customWidth="1"/>
    <col min="12" max="13" width="8.42578125" style="89" hidden="1" customWidth="1"/>
    <col min="14" max="14" width="8.42578125" style="6" hidden="1" customWidth="1"/>
    <col min="15" max="16" width="8.42578125" style="6" customWidth="1"/>
    <col min="17" max="16384" width="11.42578125" style="6"/>
  </cols>
  <sheetData>
    <row r="1" spans="1:13" ht="15.75" x14ac:dyDescent="0.25">
      <c r="A1" s="2"/>
      <c r="B1" s="3"/>
      <c r="C1" s="3"/>
      <c r="D1" s="3"/>
      <c r="E1" s="3"/>
      <c r="F1" s="3" t="s">
        <v>0</v>
      </c>
      <c r="G1" s="4"/>
      <c r="H1" s="4"/>
      <c r="I1" s="5"/>
    </row>
    <row r="2" spans="1:13" ht="15.75" x14ac:dyDescent="0.25">
      <c r="A2" s="7"/>
      <c r="B2" s="8"/>
      <c r="C2" s="8"/>
      <c r="D2" s="8"/>
      <c r="E2" s="8"/>
      <c r="F2" s="9" t="s">
        <v>153</v>
      </c>
      <c r="G2" s="12"/>
      <c r="H2" s="9"/>
      <c r="I2" s="10"/>
    </row>
    <row r="3" spans="1:13" ht="16.5" thickBot="1" x14ac:dyDescent="0.3">
      <c r="A3" s="7"/>
      <c r="B3" s="8"/>
      <c r="C3" s="8"/>
      <c r="D3" s="8"/>
      <c r="E3" s="8"/>
      <c r="F3" s="11"/>
      <c r="G3" s="8"/>
      <c r="H3" s="8"/>
      <c r="I3" s="10"/>
    </row>
    <row r="4" spans="1:13" ht="15.75" hidden="1" x14ac:dyDescent="0.25">
      <c r="A4" s="7"/>
      <c r="B4" s="8"/>
      <c r="C4" s="8"/>
      <c r="D4" s="8"/>
      <c r="E4" s="8"/>
      <c r="F4" s="11"/>
      <c r="G4" s="11"/>
      <c r="H4" s="8"/>
      <c r="I4" s="10"/>
    </row>
    <row r="5" spans="1:13" ht="16.5" hidden="1" thickBot="1" x14ac:dyDescent="0.3">
      <c r="A5" s="7"/>
      <c r="B5" s="8"/>
      <c r="C5" s="8"/>
      <c r="D5" s="8"/>
      <c r="E5" s="8"/>
      <c r="F5" s="11"/>
      <c r="G5" s="11"/>
      <c r="H5" s="8"/>
      <c r="I5" s="10"/>
    </row>
    <row r="6" spans="1:13" ht="15.75" x14ac:dyDescent="0.25">
      <c r="A6" s="21" t="s">
        <v>1</v>
      </c>
      <c r="B6" s="34"/>
      <c r="C6" s="360"/>
      <c r="D6" s="360"/>
      <c r="E6" s="360"/>
      <c r="F6" s="23"/>
      <c r="G6" s="35"/>
      <c r="H6" s="36"/>
      <c r="I6" s="37"/>
    </row>
    <row r="7" spans="1:13" x14ac:dyDescent="0.25">
      <c r="A7" s="17" t="s">
        <v>2</v>
      </c>
      <c r="B7" s="365"/>
      <c r="C7" s="366"/>
      <c r="D7" s="366"/>
      <c r="E7" s="366"/>
      <c r="F7" s="367"/>
      <c r="G7" s="259" t="s">
        <v>3</v>
      </c>
      <c r="H7" s="361"/>
      <c r="I7" s="362"/>
    </row>
    <row r="8" spans="1:13" x14ac:dyDescent="0.25">
      <c r="A8" s="18" t="s">
        <v>4</v>
      </c>
      <c r="B8" s="363">
        <v>43830</v>
      </c>
      <c r="C8" s="364"/>
      <c r="D8" s="368"/>
      <c r="E8" s="369"/>
      <c r="F8" s="369"/>
      <c r="G8" s="369"/>
      <c r="H8" s="369"/>
      <c r="I8" s="370"/>
    </row>
    <row r="9" spans="1:13" ht="18.75" thickBot="1" x14ac:dyDescent="0.3">
      <c r="A9" s="19"/>
      <c r="B9" s="20"/>
      <c r="C9" s="20"/>
      <c r="D9" s="20"/>
      <c r="E9" s="20"/>
      <c r="F9" s="20"/>
      <c r="G9" s="20"/>
      <c r="H9" s="11"/>
      <c r="I9" s="10"/>
    </row>
    <row r="10" spans="1:13" ht="15.75" x14ac:dyDescent="0.25">
      <c r="A10" s="58" t="s">
        <v>5</v>
      </c>
      <c r="B10" s="22"/>
      <c r="C10" s="377"/>
      <c r="D10" s="377"/>
      <c r="E10" s="377"/>
      <c r="F10" s="59"/>
      <c r="G10" s="24"/>
      <c r="H10" s="25"/>
      <c r="I10" s="26"/>
    </row>
    <row r="11" spans="1:13" ht="15.75" x14ac:dyDescent="0.25">
      <c r="A11" s="13" t="s">
        <v>87</v>
      </c>
      <c r="B11" s="52"/>
      <c r="C11" s="53"/>
      <c r="D11" s="53"/>
      <c r="E11" s="53"/>
      <c r="F11" s="54"/>
      <c r="G11" s="14"/>
      <c r="H11" s="15"/>
      <c r="I11" s="16"/>
    </row>
    <row r="12" spans="1:13" x14ac:dyDescent="0.25">
      <c r="A12" s="27" t="s">
        <v>6</v>
      </c>
      <c r="B12" s="49"/>
      <c r="C12" s="380" t="s">
        <v>7</v>
      </c>
      <c r="D12" s="381"/>
      <c r="E12" s="382"/>
      <c r="F12" s="50">
        <v>43464</v>
      </c>
      <c r="G12" s="380" t="s">
        <v>8</v>
      </c>
      <c r="H12" s="382"/>
      <c r="I12" s="51">
        <v>43763</v>
      </c>
    </row>
    <row r="13" spans="1:13" ht="15.75" x14ac:dyDescent="0.25">
      <c r="A13" s="28" t="s">
        <v>94</v>
      </c>
      <c r="B13" s="375"/>
      <c r="C13" s="376"/>
      <c r="D13" s="216" t="s">
        <v>155</v>
      </c>
      <c r="E13" s="91" t="s">
        <v>101</v>
      </c>
      <c r="F13" s="380" t="s">
        <v>156</v>
      </c>
      <c r="G13" s="382"/>
      <c r="H13" s="217">
        <v>43764</v>
      </c>
      <c r="I13" s="16" t="str">
        <f>+IFERROR(IF(H13="","",IF(H13&lt;'Situación inicial'!AC7, "FACTURA FUERA DE FECHA","")),"Completar Fecha de Solicitud")</f>
        <v/>
      </c>
      <c r="K13" s="60" t="s">
        <v>91</v>
      </c>
    </row>
    <row r="14" spans="1:13" ht="15.75" x14ac:dyDescent="0.25">
      <c r="A14" s="27" t="s">
        <v>154</v>
      </c>
      <c r="B14" s="212"/>
      <c r="C14" s="91" t="s">
        <v>98</v>
      </c>
      <c r="D14" s="380" t="s">
        <v>223</v>
      </c>
      <c r="E14" s="381"/>
      <c r="F14" s="382"/>
      <c r="G14" s="91"/>
      <c r="H14" s="15"/>
      <c r="I14" s="16"/>
      <c r="K14" s="60"/>
    </row>
    <row r="15" spans="1:13" ht="15.75" x14ac:dyDescent="0.25">
      <c r="A15" s="13" t="s">
        <v>88</v>
      </c>
      <c r="B15" s="57"/>
      <c r="C15" s="85"/>
      <c r="D15" s="112"/>
      <c r="E15" s="53"/>
      <c r="F15" s="54"/>
      <c r="G15" s="14"/>
      <c r="H15" s="15"/>
      <c r="I15" s="16"/>
      <c r="K15" s="61" t="s">
        <v>89</v>
      </c>
    </row>
    <row r="16" spans="1:13" s="56" customFormat="1" x14ac:dyDescent="0.25">
      <c r="A16" s="55" t="s">
        <v>88</v>
      </c>
      <c r="B16" s="80"/>
      <c r="C16" s="83"/>
      <c r="D16" s="87" t="s">
        <v>95</v>
      </c>
      <c r="E16" s="84"/>
      <c r="F16" s="86"/>
      <c r="G16" s="81"/>
      <c r="H16" s="82" t="s">
        <v>96</v>
      </c>
      <c r="I16" s="51"/>
      <c r="J16" s="88"/>
      <c r="K16" s="60"/>
      <c r="L16" s="88"/>
      <c r="M16" s="88"/>
    </row>
    <row r="17" spans="1:14" s="56" customFormat="1" ht="15.75" thickBot="1" x14ac:dyDescent="0.3">
      <c r="A17" s="48" t="s">
        <v>94</v>
      </c>
      <c r="B17" s="378"/>
      <c r="C17" s="379"/>
      <c r="D17" s="290"/>
      <c r="E17" s="291" t="s">
        <v>90</v>
      </c>
      <c r="F17" s="292" t="str">
        <f>IFERROR(+B17/B13,"")</f>
        <v/>
      </c>
      <c r="G17" s="293"/>
      <c r="H17" s="294"/>
      <c r="I17" s="295"/>
      <c r="J17" s="88"/>
      <c r="K17" s="60"/>
      <c r="L17" s="88"/>
      <c r="M17" s="88"/>
    </row>
    <row r="18" spans="1:14" ht="16.5" thickBot="1" x14ac:dyDescent="0.3">
      <c r="A18" s="29"/>
      <c r="B18" s="30"/>
      <c r="C18" s="31"/>
      <c r="D18" s="31"/>
      <c r="E18" s="31"/>
      <c r="F18" s="11"/>
      <c r="G18" s="32"/>
      <c r="H18" s="8"/>
      <c r="I18" s="33"/>
      <c r="K18" s="61" t="s">
        <v>97</v>
      </c>
    </row>
    <row r="19" spans="1:14" ht="15.75" x14ac:dyDescent="0.25">
      <c r="A19" s="21" t="s">
        <v>9</v>
      </c>
      <c r="B19" s="34"/>
      <c r="C19" s="360"/>
      <c r="D19" s="360"/>
      <c r="E19" s="360"/>
      <c r="F19" s="23"/>
      <c r="G19" s="35"/>
      <c r="H19" s="36"/>
      <c r="I19" s="37"/>
    </row>
    <row r="20" spans="1:14" ht="15.75" x14ac:dyDescent="0.25">
      <c r="A20" s="29"/>
      <c r="B20" s="30"/>
      <c r="C20" s="38"/>
      <c r="D20" s="38"/>
      <c r="E20" s="38"/>
      <c r="F20" s="39"/>
      <c r="G20" s="40"/>
      <c r="H20" s="41"/>
      <c r="I20" s="33"/>
    </row>
    <row r="21" spans="1:14" ht="15.75" x14ac:dyDescent="0.25">
      <c r="A21" s="42"/>
      <c r="B21" s="11"/>
      <c r="C21" s="372" t="s">
        <v>195</v>
      </c>
      <c r="D21" s="373"/>
      <c r="E21" s="373"/>
      <c r="F21" s="373"/>
      <c r="G21" s="373"/>
      <c r="H21" s="374"/>
      <c r="I21" s="43"/>
    </row>
    <row r="22" spans="1:14" ht="38.25" x14ac:dyDescent="0.25">
      <c r="A22" s="222" t="s">
        <v>10</v>
      </c>
      <c r="B22" s="223" t="s">
        <v>194</v>
      </c>
      <c r="C22" s="240" t="s">
        <v>198</v>
      </c>
      <c r="D22" s="240" t="s">
        <v>199</v>
      </c>
      <c r="E22" s="240" t="s">
        <v>200</v>
      </c>
      <c r="F22" s="240" t="s">
        <v>201</v>
      </c>
      <c r="G22" s="240" t="s">
        <v>203</v>
      </c>
      <c r="H22" s="224" t="s">
        <v>125</v>
      </c>
      <c r="I22" s="224" t="s">
        <v>92</v>
      </c>
    </row>
    <row r="23" spans="1:14" x14ac:dyDescent="0.25">
      <c r="A23" s="69" t="s">
        <v>159</v>
      </c>
      <c r="B23" s="70"/>
      <c r="C23" s="70"/>
      <c r="D23" s="70"/>
      <c r="E23" s="70"/>
      <c r="F23" s="70"/>
      <c r="G23" s="70"/>
      <c r="H23" s="71">
        <f>+IFERROR(SUM(C23:G23)/5,0)</f>
        <v>0</v>
      </c>
      <c r="I23" s="72">
        <f>+B23+H23</f>
        <v>0</v>
      </c>
    </row>
    <row r="24" spans="1:14" x14ac:dyDescent="0.25">
      <c r="A24" s="62" t="s">
        <v>160</v>
      </c>
      <c r="B24" s="46"/>
      <c r="C24" s="70"/>
      <c r="D24" s="70"/>
      <c r="E24" s="70"/>
      <c r="F24" s="70"/>
      <c r="G24" s="70"/>
      <c r="H24" s="71">
        <f>+IFERROR(SUM(C24:G24)/5,0)</f>
        <v>0</v>
      </c>
      <c r="I24" s="47">
        <f>+H24</f>
        <v>0</v>
      </c>
    </row>
    <row r="25" spans="1:14" x14ac:dyDescent="0.25">
      <c r="A25" s="45" t="s">
        <v>161</v>
      </c>
      <c r="B25" s="63"/>
      <c r="C25" s="186">
        <f>+C23+C24</f>
        <v>0</v>
      </c>
      <c r="D25" s="186">
        <f>+D23+D24</f>
        <v>0</v>
      </c>
      <c r="E25" s="186">
        <f>+E23+E24</f>
        <v>0</v>
      </c>
      <c r="F25" s="186">
        <f>+F23+F24</f>
        <v>0</v>
      </c>
      <c r="G25" s="186">
        <f>+G23+G24</f>
        <v>0</v>
      </c>
      <c r="H25" s="186">
        <f t="shared" ref="H25:I25" si="0">+H23+H24</f>
        <v>0</v>
      </c>
      <c r="I25" s="64">
        <f t="shared" si="0"/>
        <v>0</v>
      </c>
    </row>
    <row r="26" spans="1:14" x14ac:dyDescent="0.25">
      <c r="A26" s="45" t="s">
        <v>162</v>
      </c>
      <c r="B26" s="46">
        <f>'Situación inicial'!F8</f>
        <v>0</v>
      </c>
      <c r="C26" s="46">
        <f>'Año 1'!I7</f>
        <v>0</v>
      </c>
      <c r="D26" s="46">
        <f>'Año 2'!I7</f>
        <v>0</v>
      </c>
      <c r="E26" s="46">
        <f>'Año 3'!I7</f>
        <v>0</v>
      </c>
      <c r="F26" s="46">
        <f>'Año 4'!I7</f>
        <v>0</v>
      </c>
      <c r="G26" s="46">
        <f>'Año 5'!I7</f>
        <v>0</v>
      </c>
      <c r="H26" s="46">
        <f>+IFERROR(AVERAGE(C26:G26),0)</f>
        <v>0</v>
      </c>
      <c r="I26" s="47">
        <f>+B26+H26</f>
        <v>0</v>
      </c>
    </row>
    <row r="27" spans="1:14" x14ac:dyDescent="0.25">
      <c r="A27" s="45" t="s">
        <v>163</v>
      </c>
      <c r="B27" s="46"/>
      <c r="C27" s="63" t="s">
        <v>293</v>
      </c>
      <c r="D27" s="63">
        <f>+D26-D25</f>
        <v>0</v>
      </c>
      <c r="E27" s="63">
        <f>+E26-E25</f>
        <v>0</v>
      </c>
      <c r="F27" s="63">
        <f>+F26-F25</f>
        <v>0</v>
      </c>
      <c r="G27" s="63">
        <f>+G26-G25</f>
        <v>0</v>
      </c>
      <c r="H27" s="63"/>
      <c r="I27" s="64">
        <f>SUM(C27:G27)</f>
        <v>0</v>
      </c>
    </row>
    <row r="28" spans="1:14" x14ac:dyDescent="0.25">
      <c r="A28" s="67"/>
      <c r="B28" s="65"/>
      <c r="C28" s="66"/>
      <c r="D28" s="66"/>
      <c r="E28" s="66"/>
      <c r="F28" s="66"/>
      <c r="G28" s="66"/>
      <c r="H28" s="66"/>
      <c r="I28" s="68"/>
    </row>
    <row r="29" spans="1:14" x14ac:dyDescent="0.25">
      <c r="A29" s="44" t="s">
        <v>93</v>
      </c>
      <c r="B29" s="74"/>
      <c r="C29" s="75"/>
      <c r="D29" s="75"/>
      <c r="E29" s="75"/>
      <c r="F29" s="75"/>
      <c r="G29" s="75"/>
      <c r="H29" s="75"/>
      <c r="I29" s="76"/>
    </row>
    <row r="30" spans="1:14" x14ac:dyDescent="0.25">
      <c r="A30" s="78" t="s">
        <v>164</v>
      </c>
      <c r="B30" s="77"/>
      <c r="C30" s="73">
        <f>+IFERROR(+$H$23/SQRT(($B$13)/1000000),0)</f>
        <v>0</v>
      </c>
      <c r="D30" s="73">
        <f>+IFERROR(+$H$23/SQRT(($B$13)/1000000),0)</f>
        <v>0</v>
      </c>
      <c r="E30" s="73">
        <f>+IFERROR(+$H$23/SQRT(($B$13)/1000000),0)</f>
        <v>0</v>
      </c>
      <c r="F30" s="73">
        <f>+IFERROR(+$H$23/SQRT(($B$13)/1000000),0)</f>
        <v>0</v>
      </c>
      <c r="G30" s="73">
        <f>+IFERROR(+$H$23/SQRT(($B$13)/1000000),0)</f>
        <v>0</v>
      </c>
      <c r="H30" s="73"/>
      <c r="I30" s="72"/>
      <c r="J30" s="213">
        <f>+IFERROR((+$C$23/SQRT(($B$13)/1000000)*0.3),0)</f>
        <v>0</v>
      </c>
      <c r="K30" s="213">
        <f>+IFERROR(+$D$23/SQRT(($B$13)/1000000)*0.3,0)</f>
        <v>0</v>
      </c>
      <c r="L30" s="213">
        <f>+IFERROR(+$E$23/SQRT(($B$13)/1000000)*0.3,0)</f>
        <v>0</v>
      </c>
      <c r="M30" s="213">
        <f>+IFERROR(+$F$23/SQRT(($B$13)/1000000)*0.3,0)</f>
        <v>0</v>
      </c>
      <c r="N30" s="213">
        <f>+IFERROR(+$G$23/SQRT(($B$13)/1000000)*0.3,0)</f>
        <v>0</v>
      </c>
    </row>
    <row r="31" spans="1:14" x14ac:dyDescent="0.25">
      <c r="A31" s="218" t="s">
        <v>165</v>
      </c>
      <c r="B31" s="77"/>
      <c r="C31" s="214">
        <f>+IFERROR(+$H$25/(SQRT($B$13+$B$17)),0)</f>
        <v>0</v>
      </c>
      <c r="D31" s="214">
        <f t="shared" ref="D31:G31" si="1">+IFERROR(+$H$25/(SQRT($B$13+$B$17)),0)</f>
        <v>0</v>
      </c>
      <c r="E31" s="214">
        <f t="shared" si="1"/>
        <v>0</v>
      </c>
      <c r="F31" s="214">
        <f t="shared" si="1"/>
        <v>0</v>
      </c>
      <c r="G31" s="214">
        <f t="shared" si="1"/>
        <v>0</v>
      </c>
      <c r="H31" s="73"/>
      <c r="I31" s="72"/>
      <c r="J31" s="213">
        <f>IFERROR(+$C$25/SQRT(($B$13+IF($F$17&gt;20%,(+$B$17-($B$13*0.2)),0))/1000000)*0.3,0)</f>
        <v>0</v>
      </c>
      <c r="K31" s="213">
        <f>IFERROR(+$D$25/SQRT(($B$13+IF($F$17&gt;20%,(+$B$17-($B$13*0.2)),0))/1000000)*0.3,0)</f>
        <v>0</v>
      </c>
      <c r="L31" s="213">
        <f>IFERROR(+$E$25/SQRT(($B$13+IF($F$17&gt;20%,(+$B$17-($B$13*0.2)),0))/1000000)*0.3,0)</f>
        <v>0</v>
      </c>
      <c r="M31" s="213">
        <f>IFERROR(+$F$25/SQRT(($B$13+IF($F$17&gt;20%,(+$B$17-($B$13*0.2)),0))/1000000)*0.3,0)</f>
        <v>0</v>
      </c>
      <c r="N31" s="213">
        <f>IFERROR(+$G$25/SQRT(($B$13+IF($F$17&gt;20%,(+$B$17-($B$13*0.2)),0))/1000000)*0.3,0)</f>
        <v>0</v>
      </c>
    </row>
    <row r="32" spans="1:14" x14ac:dyDescent="0.25">
      <c r="A32" s="228" t="s">
        <v>166</v>
      </c>
      <c r="B32" s="229"/>
      <c r="C32" s="230">
        <f>+IFERROR((C26+SUM(D23:G23))/5/SQRT($B$13/1000000),0)</f>
        <v>0</v>
      </c>
      <c r="D32" s="230">
        <f>+IFERROR((D26+C26+SUM(E23:G23))/5/SQRT($B$13/1000000),0)</f>
        <v>0</v>
      </c>
      <c r="E32" s="230">
        <f>+IFERROR((E26+C26+D26+F23+G23)/5/SQRT($B$13/1000000),0)</f>
        <v>0</v>
      </c>
      <c r="F32" s="230">
        <f>+IFERROR((F26+C26+D26+E26+G23)/5/SQRT($B$13/1000000),0)</f>
        <v>0</v>
      </c>
      <c r="G32" s="230">
        <f>+IFERROR(H26/SQRT($B$13/1000000),0)</f>
        <v>0</v>
      </c>
      <c r="H32" s="230"/>
      <c r="I32" s="231"/>
      <c r="J32" s="213">
        <f>+IFERROR((C26)/SQRT($B$13/1000000)*0.3,0)</f>
        <v>0</v>
      </c>
      <c r="K32" s="213">
        <f>+IFERROR((+D26)/SQRT($B$13/1000000)*0.3,0)</f>
        <v>0</v>
      </c>
      <c r="L32" s="213">
        <f>+IFERROR((+E26)/SQRT($B$13/1000000)*0.3,0)</f>
        <v>0</v>
      </c>
      <c r="M32" s="213">
        <f>+IFERROR((F26)/SQRT($B$13/1000000)*0.3,0)</f>
        <v>0</v>
      </c>
      <c r="N32" s="213">
        <f>+IFERROR(G26/SQRT($B$13/1000000)*0.3,0)</f>
        <v>0</v>
      </c>
    </row>
    <row r="33" spans="1:14" x14ac:dyDescent="0.25">
      <c r="A33" s="232" t="s">
        <v>167</v>
      </c>
      <c r="B33" s="229"/>
      <c r="C33" s="233">
        <f>+IFERROR((C26+SUM(D25:G25))/5/(SQRT($B$13+$B$17)/1000000),0)</f>
        <v>0</v>
      </c>
      <c r="D33" s="234">
        <f>+IFERROR((D26+C26+SUM(E25:G25))/5/(SQRT($B$13+$B$17)/1000000),0)</f>
        <v>0</v>
      </c>
      <c r="E33" s="234">
        <f>+IFERROR((E26+C26+D26+F25+G25)/5/(SQRT($B$13+$B$17)/1000000),0)</f>
        <v>0</v>
      </c>
      <c r="F33" s="234">
        <f>+IFERROR((F26+C26+D26+E26+G25)/5/(SQRT($B$13+$B$17)/1000000),0)</f>
        <v>0</v>
      </c>
      <c r="G33" s="234">
        <f>+IFERROR(H26/(SQRT($B$13+$B$17)/1000000),0)</f>
        <v>0</v>
      </c>
      <c r="H33" s="230"/>
      <c r="I33" s="231"/>
      <c r="J33" s="213">
        <f>+IFERROR((C26)/SQRT(($B$13+IF($F$17&gt;0.2,$B$17-($B$13*0.2),0))/1000000)*0.3,0)</f>
        <v>0</v>
      </c>
      <c r="K33" s="213">
        <f>+IFERROR((D26)/SQRT(($B$13+IF($F$17&gt;0.2,$B$17-($B$13*0.2),0))/1000000)*0.3,0)</f>
        <v>0</v>
      </c>
      <c r="L33" s="213">
        <f>+IFERROR((E26)/SQRT(($B$13+IF($F$17&gt;0.2,$B$17-($B$13*0.2),0))/1000000)*0.3,0)</f>
        <v>0</v>
      </c>
      <c r="M33" s="213">
        <f>+IFERROR((F26)/SQRT(($B$13+IF($F$17&gt;0.2,$B$17-($B$13*0.2),0))/1000000)*0.3,0)</f>
        <v>0</v>
      </c>
      <c r="N33" s="213">
        <f>+IFERROR(G26/SQRT(($B$13+IF($F$17&gt;0.2,$B$17-($B$13*0.2),0))/1000000)*0.3,0)</f>
        <v>0</v>
      </c>
    </row>
    <row r="34" spans="1:14" x14ac:dyDescent="0.25">
      <c r="A34" s="235"/>
      <c r="B34" s="237"/>
      <c r="C34" s="236"/>
      <c r="D34" s="236"/>
      <c r="E34" s="236"/>
      <c r="F34" s="236"/>
      <c r="G34" s="236"/>
      <c r="H34" s="238"/>
      <c r="I34" s="239"/>
      <c r="J34" s="6"/>
      <c r="K34" s="6"/>
      <c r="L34" s="6"/>
      <c r="M34" s="6"/>
    </row>
    <row r="35" spans="1:14" ht="15.75" thickBot="1" x14ac:dyDescent="0.3">
      <c r="A35" s="241"/>
      <c r="B35" s="237"/>
      <c r="C35" s="242"/>
      <c r="D35" s="242"/>
      <c r="E35" s="242"/>
      <c r="F35" s="242"/>
      <c r="G35" s="242"/>
      <c r="H35" s="238"/>
      <c r="I35" s="239"/>
      <c r="J35" s="6"/>
      <c r="K35" s="6"/>
      <c r="L35" s="6"/>
      <c r="M35" s="6"/>
    </row>
    <row r="36" spans="1:14" x14ac:dyDescent="0.25">
      <c r="A36" s="243" t="s">
        <v>204</v>
      </c>
      <c r="B36" s="246"/>
      <c r="C36" s="246"/>
      <c r="D36" s="246"/>
      <c r="E36" s="246"/>
      <c r="F36" s="246"/>
      <c r="G36" s="246"/>
      <c r="H36" s="247"/>
      <c r="I36" s="248"/>
      <c r="J36" s="6"/>
      <c r="K36" s="6"/>
      <c r="L36" s="6"/>
      <c r="M36" s="6"/>
    </row>
    <row r="37" spans="1:14" x14ac:dyDescent="0.25">
      <c r="A37" s="249" t="s">
        <v>196</v>
      </c>
      <c r="B37" s="244"/>
      <c r="C37" s="244"/>
      <c r="D37" s="244"/>
      <c r="E37" s="244"/>
      <c r="F37" s="244"/>
      <c r="G37" s="244"/>
      <c r="H37" s="245"/>
      <c r="I37" s="250"/>
      <c r="J37" s="6"/>
      <c r="K37" s="6"/>
      <c r="L37" s="6"/>
      <c r="M37" s="6"/>
    </row>
    <row r="38" spans="1:14" ht="15.75" x14ac:dyDescent="0.25">
      <c r="A38" s="251"/>
      <c r="B38" s="252"/>
      <c r="C38" s="371" t="s">
        <v>197</v>
      </c>
      <c r="D38" s="371"/>
      <c r="E38" s="371"/>
      <c r="F38" s="371"/>
      <c r="G38" s="371"/>
      <c r="H38" s="253"/>
      <c r="I38" s="254"/>
      <c r="J38" s="6"/>
      <c r="K38" s="6"/>
      <c r="L38" s="6"/>
      <c r="M38" s="6"/>
    </row>
    <row r="39" spans="1:14" x14ac:dyDescent="0.25">
      <c r="A39" s="255" t="s">
        <v>10</v>
      </c>
      <c r="B39" s="260"/>
      <c r="C39" s="256" t="s">
        <v>198</v>
      </c>
      <c r="D39" s="256" t="s">
        <v>199</v>
      </c>
      <c r="E39" s="256" t="s">
        <v>200</v>
      </c>
      <c r="F39" s="256" t="s">
        <v>201</v>
      </c>
      <c r="G39" s="256" t="s">
        <v>203</v>
      </c>
      <c r="H39" s="253"/>
      <c r="I39" s="254"/>
      <c r="J39" s="6"/>
      <c r="K39" s="6"/>
      <c r="L39" s="6"/>
      <c r="M39" s="6"/>
    </row>
    <row r="40" spans="1:14" ht="15.75" thickBot="1" x14ac:dyDescent="0.3">
      <c r="A40" s="261" t="s">
        <v>202</v>
      </c>
      <c r="B40" s="358"/>
      <c r="C40" s="359">
        <f>IF($B$16="SÍ",C33,C32)</f>
        <v>0</v>
      </c>
      <c r="D40" s="359">
        <f t="shared" ref="D40:G40" si="2">IF($B$16="SÍ",D33,D32)</f>
        <v>0</v>
      </c>
      <c r="E40" s="359">
        <f t="shared" si="2"/>
        <v>0</v>
      </c>
      <c r="F40" s="359">
        <f t="shared" si="2"/>
        <v>0</v>
      </c>
      <c r="G40" s="359">
        <f t="shared" si="2"/>
        <v>0</v>
      </c>
      <c r="H40" s="257"/>
      <c r="I40" s="258"/>
      <c r="J40" s="6"/>
      <c r="K40" s="6"/>
      <c r="L40" s="6"/>
      <c r="M40" s="6"/>
    </row>
    <row r="41" spans="1:14" x14ac:dyDescent="0.25">
      <c r="A41" s="100"/>
    </row>
    <row r="42" spans="1:14" x14ac:dyDescent="0.25">
      <c r="A42" s="100"/>
    </row>
    <row r="43" spans="1:14" x14ac:dyDescent="0.25">
      <c r="A43" s="100"/>
    </row>
    <row r="44" spans="1:14" x14ac:dyDescent="0.25">
      <c r="A44" s="100"/>
    </row>
    <row r="45" spans="1:14" x14ac:dyDescent="0.25">
      <c r="A45" s="100"/>
    </row>
    <row r="64" spans="1:1" x14ac:dyDescent="0.25">
      <c r="A64" s="100"/>
    </row>
    <row r="65" spans="1:1" x14ac:dyDescent="0.25">
      <c r="A65" s="100"/>
    </row>
    <row r="66" spans="1:1" x14ac:dyDescent="0.25">
      <c r="A66" s="100"/>
    </row>
    <row r="67" spans="1:1" x14ac:dyDescent="0.25">
      <c r="A67" s="100"/>
    </row>
    <row r="68" spans="1:1" x14ac:dyDescent="0.25">
      <c r="A68" s="100"/>
    </row>
  </sheetData>
  <sheetProtection password="91C0" sheet="1" selectLockedCells="1"/>
  <mergeCells count="15">
    <mergeCell ref="C38:G38"/>
    <mergeCell ref="C19:E19"/>
    <mergeCell ref="C21:H21"/>
    <mergeCell ref="B13:C13"/>
    <mergeCell ref="C10:E10"/>
    <mergeCell ref="B17:C17"/>
    <mergeCell ref="C12:E12"/>
    <mergeCell ref="G12:H12"/>
    <mergeCell ref="D14:F14"/>
    <mergeCell ref="F13:G13"/>
    <mergeCell ref="C6:E6"/>
    <mergeCell ref="H7:I7"/>
    <mergeCell ref="B8:C8"/>
    <mergeCell ref="B7:F7"/>
    <mergeCell ref="D8:I8"/>
  </mergeCells>
  <conditionalFormatting sqref="A2:E2 G2:I2 A3:I5 B24 I24 A7:B7 G7:I7 A18:I21 A9:I12 B26:I26 B23:I23 A23:A26 A1:I1 D13 A22:B22 H22:I22 A30:I30 A32:I32 A31:B31 H31:I31 A33:B33 H33:I33 H38:I40 A39:G39 A8:D8 A34:I37">
    <cfRule type="expression" dxfId="822" priority="190">
      <formula>$I$13="FACTURA FUERA DE FECHA"</formula>
    </cfRule>
  </conditionalFormatting>
  <conditionalFormatting sqref="A16:B16">
    <cfRule type="expression" dxfId="821" priority="189">
      <formula>$I$13="FACTURA FUERA DE FECHA"</formula>
    </cfRule>
  </conditionalFormatting>
  <conditionalFormatting sqref="D17">
    <cfRule type="expression" dxfId="820" priority="188">
      <formula>$I$13="FACTURA FUERA DE FECHA"</formula>
    </cfRule>
  </conditionalFormatting>
  <conditionalFormatting sqref="A15:I15">
    <cfRule type="expression" dxfId="819" priority="187">
      <formula>$I$13="FACTURA FUERA DE FECHA"</formula>
    </cfRule>
  </conditionalFormatting>
  <conditionalFormatting sqref="B17">
    <cfRule type="expression" dxfId="818" priority="186">
      <formula>$I$13="FACTURA FUERA DE FECHA"</formula>
    </cfRule>
  </conditionalFormatting>
  <conditionalFormatting sqref="B25:I25">
    <cfRule type="expression" dxfId="817" priority="185">
      <formula>$I$13="FACTURA FUERA DE FECHA"</formula>
    </cfRule>
  </conditionalFormatting>
  <conditionalFormatting sqref="A27:I28">
    <cfRule type="expression" dxfId="816" priority="184">
      <formula>$I$13="FACTURA FUERA DE FECHA"</formula>
    </cfRule>
  </conditionalFormatting>
  <conditionalFormatting sqref="B13">
    <cfRule type="expression" dxfId="815" priority="183">
      <formula>$I$13="FACTURA FUERA DE FECHA"</formula>
    </cfRule>
  </conditionalFormatting>
  <conditionalFormatting sqref="A17">
    <cfRule type="expression" dxfId="814" priority="182">
      <formula>$I$13="FACTURA FUERA DE FECHA"</formula>
    </cfRule>
  </conditionalFormatting>
  <conditionalFormatting sqref="E16">
    <cfRule type="expression" dxfId="813" priority="181">
      <formula>$I$13="FACTURA FUERA DE FECHA"</formula>
    </cfRule>
  </conditionalFormatting>
  <conditionalFormatting sqref="D16">
    <cfRule type="expression" dxfId="812" priority="180">
      <formula>$I$13="FACTURA FUERA DE FECHA"</formula>
    </cfRule>
  </conditionalFormatting>
  <conditionalFormatting sqref="B14">
    <cfRule type="expression" dxfId="811" priority="177">
      <formula>$I$13="FACTURA FUERA DE FECHA"</formula>
    </cfRule>
  </conditionalFormatting>
  <conditionalFormatting sqref="H24">
    <cfRule type="expression" dxfId="810" priority="171">
      <formula>$I$13="FACTURA FUERA DE FECHA"</formula>
    </cfRule>
  </conditionalFormatting>
  <conditionalFormatting sqref="A13:A14">
    <cfRule type="expression" dxfId="809" priority="192">
      <formula>$I$13="FACTURA FUERA DE FECHA"</formula>
    </cfRule>
  </conditionalFormatting>
  <conditionalFormatting sqref="H16:I16">
    <cfRule type="expression" dxfId="808" priority="179">
      <formula>$I$13="FACTURA FUERA DE FECHA"</formula>
    </cfRule>
  </conditionalFormatting>
  <conditionalFormatting sqref="E16 I16 B17:C17">
    <cfRule type="expression" dxfId="807" priority="178">
      <formula>$B$16="NO"</formula>
    </cfRule>
  </conditionalFormatting>
  <conditionalFormatting sqref="F12">
    <cfRule type="cellIs" dxfId="806" priority="174" operator="lessThan">
      <formula>40910</formula>
    </cfRule>
  </conditionalFormatting>
  <conditionalFormatting sqref="B13:C13">
    <cfRule type="cellIs" dxfId="805" priority="173" operator="lessThan">
      <formula>1</formula>
    </cfRule>
  </conditionalFormatting>
  <conditionalFormatting sqref="C24:G24">
    <cfRule type="expression" dxfId="804" priority="155">
      <formula>$B$16="No"</formula>
    </cfRule>
    <cfRule type="expression" dxfId="803" priority="172">
      <formula>$I$13="FACTURA FUERA DE FECHA"</formula>
    </cfRule>
  </conditionalFormatting>
  <conditionalFormatting sqref="F2">
    <cfRule type="expression" dxfId="802" priority="170">
      <formula>$I$13="FACTURA FUERA DE FECHA"</formula>
    </cfRule>
  </conditionalFormatting>
  <conditionalFormatting sqref="F17">
    <cfRule type="expression" dxfId="801" priority="153">
      <formula>$I$13="FACTURA FUERA DE FECHA"</formula>
    </cfRule>
  </conditionalFormatting>
  <conditionalFormatting sqref="C27 C34:C37">
    <cfRule type="expression" dxfId="800" priority="152">
      <formula>$C$26=0</formula>
    </cfRule>
  </conditionalFormatting>
  <conditionalFormatting sqref="D27 D34:D37">
    <cfRule type="expression" dxfId="799" priority="151">
      <formula>$D$26=0</formula>
    </cfRule>
  </conditionalFormatting>
  <conditionalFormatting sqref="E27 E34:E37">
    <cfRule type="expression" dxfId="798" priority="150">
      <formula>$E$26=0</formula>
    </cfRule>
  </conditionalFormatting>
  <conditionalFormatting sqref="F27 F34:F37">
    <cfRule type="expression" dxfId="797" priority="149">
      <formula>$F$26=0</formula>
    </cfRule>
  </conditionalFormatting>
  <conditionalFormatting sqref="G27 G34:G37">
    <cfRule type="expression" dxfId="796" priority="148">
      <formula>$G$26=0</formula>
    </cfRule>
  </conditionalFormatting>
  <conditionalFormatting sqref="C14">
    <cfRule type="expression" dxfId="795" priority="134">
      <formula>IF($C$14="","Verdadero","Falso")</formula>
    </cfRule>
  </conditionalFormatting>
  <conditionalFormatting sqref="A29:I29">
    <cfRule type="expression" dxfId="794" priority="97">
      <formula>$I$13="FACTURA FUERA DE FECHA"</formula>
    </cfRule>
  </conditionalFormatting>
  <conditionalFormatting sqref="C31:G31">
    <cfRule type="expression" dxfId="793" priority="92">
      <formula>$I$13="FACTURA FUERA DE FECHA"</formula>
    </cfRule>
  </conditionalFormatting>
  <conditionalFormatting sqref="C31:G31">
    <cfRule type="expression" dxfId="792" priority="91">
      <formula>$B$16="NO"</formula>
    </cfRule>
  </conditionalFormatting>
  <conditionalFormatting sqref="C33">
    <cfRule type="expression" dxfId="791" priority="90">
      <formula>$I$13="FACTURA FUERA DE FECHA"</formula>
    </cfRule>
  </conditionalFormatting>
  <conditionalFormatting sqref="C33">
    <cfRule type="expression" dxfId="790" priority="89">
      <formula>$B$16="NO"</formula>
    </cfRule>
  </conditionalFormatting>
  <conditionalFormatting sqref="D33">
    <cfRule type="expression" dxfId="789" priority="76">
      <formula>$I$13="FACTURA FUERA DE FECHA"</formula>
    </cfRule>
  </conditionalFormatting>
  <conditionalFormatting sqref="D33">
    <cfRule type="expression" dxfId="788" priority="75">
      <formula>$B$16="NO"</formula>
    </cfRule>
  </conditionalFormatting>
  <conditionalFormatting sqref="E33">
    <cfRule type="expression" dxfId="787" priority="73">
      <formula>$I$13="FACTURA FUERA DE FECHA"</formula>
    </cfRule>
  </conditionalFormatting>
  <conditionalFormatting sqref="E33">
    <cfRule type="expression" dxfId="786" priority="72">
      <formula>$B$16="NO"</formula>
    </cfRule>
  </conditionalFormatting>
  <conditionalFormatting sqref="F33">
    <cfRule type="expression" dxfId="785" priority="70">
      <formula>$I$13="FACTURA FUERA DE FECHA"</formula>
    </cfRule>
  </conditionalFormatting>
  <conditionalFormatting sqref="F33">
    <cfRule type="expression" dxfId="784" priority="69">
      <formula>$B$16="NO"</formula>
    </cfRule>
  </conditionalFormatting>
  <conditionalFormatting sqref="G33">
    <cfRule type="expression" dxfId="783" priority="67">
      <formula>$I$13="FACTURA FUERA DE FECHA"</formula>
    </cfRule>
  </conditionalFormatting>
  <conditionalFormatting sqref="G33">
    <cfRule type="expression" dxfId="782" priority="66">
      <formula>$B$16="NO"</formula>
    </cfRule>
  </conditionalFormatting>
  <conditionalFormatting sqref="J30:N33">
    <cfRule type="expression" dxfId="781" priority="57">
      <formula>$I$13="FACTURA FUERA DE FECHA"</formula>
    </cfRule>
  </conditionalFormatting>
  <conditionalFormatting sqref="J31:N31">
    <cfRule type="expression" dxfId="780" priority="56">
      <formula>$B$16="NO"</formula>
    </cfRule>
  </conditionalFormatting>
  <conditionalFormatting sqref="J33:N33">
    <cfRule type="expression" dxfId="779" priority="55">
      <formula>$B$16="NO"</formula>
    </cfRule>
  </conditionalFormatting>
  <conditionalFormatting sqref="D14:F14">
    <cfRule type="expression" dxfId="778" priority="16">
      <formula>$I$13="FACTURA FUERA DE FECHA"</formula>
    </cfRule>
  </conditionalFormatting>
  <conditionalFormatting sqref="G14">
    <cfRule type="expression" dxfId="777" priority="14">
      <formula>+$C$14="NO"</formula>
    </cfRule>
    <cfRule type="expression" dxfId="776" priority="15">
      <formula>IF($C$14="","Verdadero","Falso")</formula>
    </cfRule>
  </conditionalFormatting>
  <conditionalFormatting sqref="H14:I14">
    <cfRule type="expression" dxfId="775" priority="12">
      <formula>$I$13="FACTURA FUERA DE FECHA"</formula>
    </cfRule>
  </conditionalFormatting>
  <conditionalFormatting sqref="I13">
    <cfRule type="expression" dxfId="774" priority="10">
      <formula>$I$13="FACTURA FUERA DE FECHA"</formula>
    </cfRule>
  </conditionalFormatting>
  <conditionalFormatting sqref="E13">
    <cfRule type="expression" dxfId="773" priority="9">
      <formula>IF($C$14="","Verdadero","Falso")</formula>
    </cfRule>
  </conditionalFormatting>
  <conditionalFormatting sqref="H13">
    <cfRule type="expression" dxfId="772" priority="5">
      <formula>$E$13="NO"</formula>
    </cfRule>
  </conditionalFormatting>
  <conditionalFormatting sqref="A38:C38">
    <cfRule type="expression" dxfId="771" priority="4">
      <formula>$I$13="FACTURA FUERA DE FECHA"</formula>
    </cfRule>
  </conditionalFormatting>
  <conditionalFormatting sqref="A40">
    <cfRule type="expression" dxfId="770" priority="3">
      <formula>$I$13="FACTURA FUERA DE FECHA"</formula>
    </cfRule>
  </conditionalFormatting>
  <conditionalFormatting sqref="C22:G22">
    <cfRule type="expression" dxfId="769" priority="2">
      <formula>$I$13="FACTURA FUERA DE FECHA"</formula>
    </cfRule>
  </conditionalFormatting>
  <conditionalFormatting sqref="A6:I6">
    <cfRule type="expression" dxfId="768" priority="1">
      <formula>$I$13="FACTURA FUERA DE FECHA"</formula>
    </cfRule>
  </conditionalFormatting>
  <conditionalFormatting sqref="C24:G24 J31:N31 C33:G33 J33:N33 C31:G31">
    <cfRule type="expression" dxfId="767" priority="3177">
      <formula>#REF!="Hasta el 20%"</formula>
    </cfRule>
  </conditionalFormatting>
  <dataValidations count="2">
    <dataValidation operator="greaterThanOrEqual" allowBlank="1" showInputMessage="1" showErrorMessage="1" sqref="D23"/>
    <dataValidation allowBlank="1" showInputMessage="1" showErrorMessage="1" prompt="Surge del F3" sqref="A40"/>
  </dataValidations>
  <hyperlinks>
    <hyperlink ref="G39" location="'DECLARACION JURADA'!A73" display="Ejercicio 5 [1]"/>
    <hyperlink ref="G22" location="'DECLARACION JURADA'!A73" display="Ejercicio 5 [1]"/>
  </hyperlinks>
  <printOptions horizontalCentered="1"/>
  <pageMargins left="0" right="0" top="0.74803149606299213" bottom="0.74803149606299213" header="0.31496062992125984" footer="0.31496062992125984"/>
  <pageSetup paperSize="9" scale="66" orientation="portrait" r:id="rId1"/>
  <headerFooter>
    <oddFooter>&amp;C&amp;F</oddFooter>
  </headerFooter>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'Referencia Parámetros'!$A$93:$A$94</xm:f>
          </x14:formula1>
          <xm:sqref>B16</xm:sqref>
        </x14:dataValidation>
        <x14:dataValidation type="list" allowBlank="1" showInputMessage="1" showErrorMessage="1" error="Completar">
          <x14:formula1>
            <xm:f>'Referencia Parámetros'!$A$93:$A$94</xm:f>
          </x14:formula1>
          <xm:sqref>C14 E13</xm:sqref>
        </x14:dataValidation>
        <x14:dataValidation type="list" allowBlank="1" showInputMessage="1" showErrorMessage="1" error="Completar">
          <x14:formula1>
            <xm:f>'Referencia Parámetros'!$B$92:$B$94</xm:f>
          </x14:formula1>
          <xm:sqref>G14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Y112"/>
  <sheetViews>
    <sheetView showGridLines="0" topLeftCell="B1" workbookViewId="0">
      <pane ySplit="12" topLeftCell="A13" activePane="bottomLeft" state="frozen"/>
      <selection activeCell="A7" sqref="A7"/>
      <selection pane="bottomLeft" activeCell="O18" sqref="O18"/>
    </sheetView>
  </sheetViews>
  <sheetFormatPr baseColWidth="10" defaultColWidth="11.42578125" defaultRowHeight="15" x14ac:dyDescent="0.25"/>
  <cols>
    <col min="1" max="1" width="11.5703125" style="79" bestFit="1" customWidth="1"/>
    <col min="2" max="2" width="12.42578125" style="79" customWidth="1"/>
    <col min="3" max="3" width="11.5703125" style="79" bestFit="1" customWidth="1"/>
    <col min="4" max="5" width="15.7109375" style="79" customWidth="1"/>
    <col min="6" max="6" width="14" style="79" customWidth="1"/>
    <col min="7" max="8" width="11.5703125" style="79" bestFit="1" customWidth="1"/>
    <col min="9" max="9" width="10.85546875" style="79" customWidth="1"/>
    <col min="10" max="10" width="9.140625" style="79" customWidth="1"/>
    <col min="11" max="12" width="15.7109375" style="79" customWidth="1"/>
    <col min="13" max="14" width="11.5703125" style="79" bestFit="1" customWidth="1"/>
    <col min="15" max="15" width="12.140625" style="79" bestFit="1" customWidth="1"/>
    <col min="16" max="16" width="15.7109375" style="79" customWidth="1"/>
    <col min="17" max="17" width="14" style="79" customWidth="1"/>
    <col min="18" max="18" width="11.7109375" style="79" bestFit="1" customWidth="1"/>
    <col min="19" max="19" width="11.5703125" style="79" bestFit="1" customWidth="1"/>
    <col min="20" max="20" width="14.140625" style="79" customWidth="1"/>
    <col min="21" max="21" width="11.42578125" style="79"/>
    <col min="22" max="22" width="11.5703125" style="79" bestFit="1" customWidth="1"/>
    <col min="23" max="23" width="11.7109375" style="79" bestFit="1" customWidth="1"/>
    <col min="24" max="24" width="13.140625" style="79" hidden="1" customWidth="1"/>
    <col min="25" max="25" width="12.7109375" style="79" bestFit="1" customWidth="1"/>
    <col min="26" max="26" width="11.7109375" style="79" bestFit="1" customWidth="1"/>
    <col min="27" max="27" width="9" style="79" customWidth="1"/>
    <col min="28" max="28" width="15.140625" style="79" customWidth="1"/>
    <col min="29" max="30" width="15.7109375" style="79" customWidth="1"/>
    <col min="31" max="31" width="13.140625" style="79" customWidth="1"/>
    <col min="32" max="32" width="12.5703125" style="79" customWidth="1"/>
    <col min="33" max="33" width="11.5703125" style="79" bestFit="1" customWidth="1"/>
    <col min="34" max="34" width="13" style="79" customWidth="1"/>
    <col min="35" max="35" width="15.42578125" style="79" bestFit="1" customWidth="1"/>
    <col min="36" max="37" width="15.7109375" style="79" customWidth="1"/>
    <col min="38" max="38" width="11.85546875" style="79" bestFit="1" customWidth="1"/>
    <col min="39" max="39" width="11.42578125" style="79"/>
    <col min="40" max="40" width="11.5703125" style="79" bestFit="1" customWidth="1"/>
    <col min="41" max="41" width="15.7109375" style="79" customWidth="1"/>
    <col min="42" max="42" width="11.42578125" style="79"/>
    <col min="43" max="43" width="14.140625" style="79" customWidth="1"/>
    <col min="44" max="44" width="11.42578125" style="79"/>
    <col min="45" max="45" width="11.5703125" style="79" bestFit="1" customWidth="1"/>
    <col min="46" max="46" width="10.28515625" style="79" customWidth="1"/>
    <col min="47" max="48" width="11.5703125" style="79" bestFit="1" customWidth="1"/>
    <col min="49" max="49" width="11.42578125" style="79"/>
    <col min="50" max="50" width="11.5703125" style="79" bestFit="1" customWidth="1"/>
    <col min="51" max="51" width="9.42578125" style="79" customWidth="1"/>
    <col min="52" max="52" width="11.5703125" style="79" bestFit="1" customWidth="1"/>
    <col min="53" max="54" width="15.7109375" style="79" customWidth="1"/>
    <col min="55" max="55" width="13.28515625" style="79" customWidth="1"/>
    <col min="56" max="59" width="11.42578125" style="79"/>
    <col min="60" max="61" width="15.7109375" style="79" customWidth="1"/>
    <col min="62" max="63" width="11.42578125" style="79"/>
    <col min="64" max="64" width="11.5703125" style="79" bestFit="1" customWidth="1"/>
    <col min="65" max="65" width="15.7109375" style="79" customWidth="1"/>
    <col min="66" max="66" width="11.42578125" style="79"/>
    <col min="67" max="67" width="11.5703125" style="79" bestFit="1" customWidth="1"/>
    <col min="68" max="68" width="11.42578125" style="79"/>
    <col min="69" max="69" width="12.85546875" style="79" customWidth="1"/>
    <col min="70" max="70" width="11.42578125" style="79"/>
    <col min="71" max="72" width="11.5703125" style="79" bestFit="1" customWidth="1"/>
    <col min="73" max="73" width="11.42578125" style="79"/>
    <col min="74" max="74" width="9.140625" style="79" customWidth="1"/>
    <col min="75" max="75" width="9" style="79" customWidth="1"/>
    <col min="76" max="76" width="11.5703125" style="79" bestFit="1" customWidth="1"/>
    <col min="77" max="78" width="15.7109375" style="79" customWidth="1"/>
    <col min="79" max="79" width="13.140625" style="79" customWidth="1"/>
    <col min="80" max="80" width="11.42578125" style="79"/>
    <col min="81" max="81" width="13.28515625" style="79" customWidth="1"/>
    <col min="82" max="83" width="11.42578125" style="79"/>
    <col min="84" max="85" width="15.7109375" style="79" customWidth="1"/>
    <col min="86" max="87" width="11.42578125" style="79"/>
    <col min="88" max="88" width="11.5703125" style="79" bestFit="1" customWidth="1"/>
    <col min="89" max="89" width="15.7109375" style="79" customWidth="1"/>
    <col min="90" max="90" width="11.42578125" style="79"/>
    <col min="91" max="91" width="11.5703125" style="79" bestFit="1" customWidth="1"/>
    <col min="92" max="92" width="11.42578125" style="79" customWidth="1"/>
    <col min="93" max="93" width="11.5703125" style="79" bestFit="1" customWidth="1"/>
    <col min="94" max="94" width="11.42578125" style="79"/>
    <col min="95" max="96" width="11.5703125" style="79" bestFit="1" customWidth="1"/>
    <col min="97" max="97" width="11.42578125" style="79"/>
    <col min="98" max="99" width="8.85546875" style="79" customWidth="1"/>
    <col min="100" max="100" width="11.5703125" style="79" bestFit="1" customWidth="1"/>
    <col min="101" max="102" width="15.7109375" style="79" customWidth="1"/>
    <col min="103" max="103" width="13.140625" style="79" customWidth="1"/>
    <col min="104" max="106" width="11.42578125" style="79"/>
    <col min="107" max="107" width="11.42578125" style="79" customWidth="1"/>
    <col min="108" max="109" width="15.7109375" style="79" customWidth="1"/>
    <col min="110" max="111" width="11.42578125" style="79"/>
    <col min="112" max="112" width="11.5703125" style="79" bestFit="1" customWidth="1"/>
    <col min="113" max="113" width="15.7109375" style="79" customWidth="1"/>
    <col min="114" max="114" width="11.42578125" style="79"/>
    <col min="115" max="115" width="13.140625" style="79" customWidth="1"/>
    <col min="116" max="116" width="11.42578125" style="79"/>
    <col min="117" max="117" width="11.5703125" style="79" bestFit="1" customWidth="1"/>
    <col min="118" max="118" width="11.42578125" style="79"/>
    <col min="119" max="120" width="11.5703125" style="79" bestFit="1" customWidth="1"/>
    <col min="121" max="121" width="11.42578125" style="79"/>
    <col min="122" max="122" width="7.28515625" style="79" customWidth="1"/>
    <col min="123" max="123" width="9.42578125" style="79" customWidth="1"/>
    <col min="124" max="124" width="11.5703125" style="79" bestFit="1" customWidth="1"/>
    <col min="125" max="126" width="15.7109375" style="79" customWidth="1"/>
    <col min="127" max="127" width="12.85546875" style="79" customWidth="1"/>
    <col min="128" max="131" width="11.42578125" style="79"/>
    <col min="132" max="133" width="15.7109375" style="79" customWidth="1"/>
    <col min="134" max="134" width="11.42578125" style="79"/>
    <col min="135" max="135" width="11.5703125" style="79" customWidth="1"/>
    <col min="136" max="136" width="11.5703125" style="79" bestFit="1" customWidth="1"/>
    <col min="137" max="137" width="15.7109375" style="79" customWidth="1"/>
    <col min="138" max="138" width="11.5703125" style="79" customWidth="1"/>
    <col min="139" max="139" width="11.5703125" style="79" bestFit="1" customWidth="1"/>
    <col min="140" max="140" width="11.42578125" style="79"/>
    <col min="141" max="141" width="11.5703125" style="79" bestFit="1" customWidth="1"/>
    <col min="142" max="142" width="11.42578125" style="79"/>
    <col min="143" max="144" width="11.5703125" style="79" bestFit="1" customWidth="1"/>
    <col min="145" max="145" width="11.42578125" style="79"/>
    <col min="146" max="146" width="7.85546875" style="79" customWidth="1"/>
    <col min="147" max="147" width="8.140625" style="79" customWidth="1"/>
    <col min="148" max="148" width="11.5703125" style="79" bestFit="1" customWidth="1"/>
    <col min="149" max="150" width="15.7109375" style="79" customWidth="1"/>
    <col min="151" max="151" width="13.5703125" style="79" customWidth="1"/>
    <col min="152" max="155" width="11.42578125" style="79"/>
    <col min="156" max="157" width="15.7109375" style="79" customWidth="1"/>
    <col min="158" max="159" width="11.42578125" style="79"/>
    <col min="160" max="160" width="11.5703125" style="79" customWidth="1"/>
    <col min="161" max="161" width="15.7109375" style="79" customWidth="1"/>
    <col min="162" max="162" width="11.85546875" style="79" customWidth="1"/>
    <col min="163" max="163" width="11.5703125" style="79" bestFit="1" customWidth="1"/>
    <col min="164" max="164" width="11.42578125" style="79"/>
    <col min="165" max="165" width="11.5703125" style="79" bestFit="1" customWidth="1"/>
    <col min="166" max="166" width="11.42578125" style="79"/>
    <col min="167" max="168" width="11.5703125" style="79" bestFit="1" customWidth="1"/>
    <col min="169" max="169" width="11.42578125" style="79"/>
    <col min="170" max="170" width="8.42578125" style="79" customWidth="1"/>
    <col min="171" max="171" width="8.5703125" style="79" customWidth="1"/>
    <col min="172" max="172" width="11.5703125" style="79" bestFit="1" customWidth="1"/>
    <col min="173" max="174" width="15.7109375" style="79" customWidth="1"/>
    <col min="175" max="175" width="12.85546875" style="79" customWidth="1"/>
    <col min="176" max="179" width="11.42578125" style="79"/>
    <col min="180" max="181" width="15.7109375" style="79" customWidth="1"/>
    <col min="182" max="183" width="11.42578125" style="79"/>
    <col min="184" max="184" width="11.28515625" style="79" customWidth="1"/>
    <col min="185" max="185" width="15.7109375" style="79" customWidth="1"/>
    <col min="186" max="186" width="11.42578125" style="79"/>
    <col min="187" max="187" width="11.5703125" style="79" bestFit="1" customWidth="1"/>
    <col min="188" max="188" width="11.42578125" style="79"/>
    <col min="189" max="189" width="11.85546875" style="79" customWidth="1"/>
    <col min="190" max="190" width="11.42578125" style="79"/>
    <col min="191" max="192" width="11.5703125" style="79" bestFit="1" customWidth="1"/>
    <col min="193" max="193" width="12.7109375" style="79" bestFit="1" customWidth="1"/>
    <col min="194" max="194" width="7.28515625" style="79" customWidth="1"/>
    <col min="195" max="195" width="8.28515625" style="79" customWidth="1"/>
    <col min="196" max="196" width="11.5703125" style="79" bestFit="1" customWidth="1"/>
    <col min="197" max="198" width="15.7109375" style="79" customWidth="1"/>
    <col min="199" max="199" width="13.28515625" style="79" customWidth="1"/>
    <col min="200" max="203" width="11.42578125" style="79"/>
    <col min="204" max="205" width="15.7109375" style="79" customWidth="1"/>
    <col min="206" max="206" width="11.42578125" style="79"/>
    <col min="207" max="207" width="13.5703125" style="79" customWidth="1"/>
    <col min="208" max="208" width="11.5703125" style="79" bestFit="1" customWidth="1"/>
    <col min="209" max="209" width="15.7109375" style="79" customWidth="1"/>
    <col min="210" max="210" width="11.42578125" style="79"/>
    <col min="211" max="211" width="11.5703125" style="79" bestFit="1" customWidth="1"/>
    <col min="212" max="212" width="11.42578125" style="79"/>
    <col min="213" max="213" width="11.5703125" style="79" bestFit="1" customWidth="1"/>
    <col min="214" max="214" width="11.42578125" style="79"/>
    <col min="215" max="215" width="11.5703125" style="79" bestFit="1" customWidth="1"/>
    <col min="216" max="216" width="13.5703125" style="79" customWidth="1"/>
    <col min="217" max="217" width="11.42578125" style="79"/>
    <col min="218" max="218" width="7.85546875" style="79" customWidth="1"/>
    <col min="219" max="219" width="9.42578125" style="79" customWidth="1"/>
    <col min="220" max="220" width="13.42578125" style="79" customWidth="1"/>
    <col min="221" max="222" width="15.7109375" style="79" customWidth="1"/>
    <col min="223" max="223" width="12.85546875" style="79" customWidth="1"/>
    <col min="224" max="227" width="11.42578125" style="79"/>
    <col min="228" max="229" width="15.7109375" style="79" customWidth="1"/>
    <col min="230" max="230" width="12.140625" style="79" customWidth="1"/>
    <col min="231" max="231" width="11.42578125" style="79"/>
    <col min="232" max="232" width="11.5703125" style="79" bestFit="1" customWidth="1"/>
    <col min="233" max="233" width="15.7109375" style="79" customWidth="1"/>
    <col min="234" max="234" width="11.42578125" style="79"/>
    <col min="235" max="235" width="11.5703125" style="79" bestFit="1" customWidth="1"/>
    <col min="236" max="236" width="11.42578125" style="79"/>
    <col min="237" max="237" width="11.5703125" style="79" bestFit="1" customWidth="1"/>
    <col min="238" max="238" width="11.42578125" style="79"/>
    <col min="239" max="240" width="11.5703125" style="79" bestFit="1" customWidth="1"/>
    <col min="241" max="241" width="11.42578125" style="79"/>
    <col min="242" max="242" width="8.42578125" style="79" customWidth="1"/>
    <col min="243" max="243" width="8.85546875" style="79" customWidth="1"/>
    <col min="244" max="244" width="11.5703125" style="79" bestFit="1" customWidth="1"/>
    <col min="245" max="246" width="15.7109375" style="79" customWidth="1"/>
    <col min="247" max="247" width="12.42578125" style="79" customWidth="1"/>
    <col min="248" max="251" width="11.42578125" style="79"/>
    <col min="252" max="253" width="15.7109375" style="79" customWidth="1"/>
    <col min="254" max="255" width="11.42578125" style="79"/>
    <col min="256" max="256" width="11.5703125" style="79" bestFit="1" customWidth="1"/>
    <col min="257" max="257" width="15.7109375" style="79" customWidth="1"/>
    <col min="258" max="258" width="11.42578125" style="79"/>
    <col min="259" max="259" width="11.5703125" style="79" bestFit="1" customWidth="1"/>
    <col min="260" max="260" width="11.42578125" style="79"/>
    <col min="261" max="261" width="11.5703125" style="79" bestFit="1" customWidth="1"/>
    <col min="262" max="262" width="11.42578125" style="79"/>
    <col min="263" max="264" width="11.5703125" style="79" bestFit="1" customWidth="1"/>
    <col min="265" max="265" width="11.42578125" style="79"/>
    <col min="266" max="266" width="7.85546875" style="79" customWidth="1"/>
    <col min="267" max="267" width="9.28515625" style="79" customWidth="1"/>
    <col min="268" max="268" width="11.5703125" style="79" bestFit="1" customWidth="1"/>
    <col min="269" max="270" width="15.7109375" style="79" customWidth="1"/>
    <col min="271" max="271" width="14.140625" style="79" customWidth="1"/>
    <col min="272" max="273" width="11.42578125" style="79"/>
    <col min="274" max="274" width="12.140625" style="79" customWidth="1"/>
    <col min="275" max="275" width="11.42578125" style="79"/>
    <col min="276" max="277" width="15.7109375" style="79" customWidth="1"/>
    <col min="278" max="279" width="11.42578125" style="79"/>
    <col min="280" max="280" width="11.5703125" style="79" bestFit="1" customWidth="1"/>
    <col min="281" max="281" width="15.7109375" style="79" customWidth="1"/>
    <col min="282" max="282" width="11.42578125" style="79"/>
    <col min="283" max="283" width="11.5703125" style="79" bestFit="1" customWidth="1"/>
    <col min="284" max="284" width="11.42578125" style="79"/>
    <col min="285" max="285" width="11.5703125" style="79" bestFit="1" customWidth="1"/>
    <col min="286" max="286" width="11.42578125" style="79"/>
    <col min="287" max="288" width="11.5703125" style="79" bestFit="1" customWidth="1"/>
    <col min="289" max="295" width="11.42578125" style="79"/>
    <col min="296" max="296" width="11.42578125" style="79" customWidth="1"/>
    <col min="297" max="322" width="11.42578125" style="79"/>
    <col min="323" max="323" width="11.5703125" style="90" bestFit="1" customWidth="1"/>
    <col min="324" max="324" width="11.42578125" style="79" customWidth="1"/>
    <col min="325" max="16384" width="11.42578125" style="79"/>
  </cols>
  <sheetData>
    <row r="1" spans="1:337" s="126" customFormat="1" ht="16.5" hidden="1" customHeight="1" x14ac:dyDescent="0.2">
      <c r="B1" s="127" t="s">
        <v>11</v>
      </c>
      <c r="C1" s="127"/>
      <c r="D1" s="128"/>
      <c r="E1" s="128"/>
      <c r="F1" s="128"/>
      <c r="G1" s="130"/>
      <c r="H1" s="130" t="s">
        <v>99</v>
      </c>
      <c r="I1" s="130" t="b">
        <f>+AND(MONTH(H2)=2,OR(YEAR(H2)=2012,YEAR(H2)=2016,YEAR(H2)=2020,YEAR(H2)=2024,YEAR(H2)=2028))</f>
        <v>0</v>
      </c>
      <c r="J1" s="130" t="b">
        <f t="shared" ref="J1:T1" si="0">+AND(MONTH(I2)=2,OR(YEAR(I2)=2012,YEAR(I2)=2016,YEAR(I2)=2020,YEAR(I2)=2024,YEAR(I2)=2028))</f>
        <v>0</v>
      </c>
      <c r="K1" s="130" t="b">
        <f t="shared" si="0"/>
        <v>0</v>
      </c>
      <c r="L1" s="130" t="b">
        <f t="shared" si="0"/>
        <v>0</v>
      </c>
      <c r="M1" s="130" t="b">
        <f t="shared" si="0"/>
        <v>0</v>
      </c>
      <c r="N1" s="130" t="b">
        <f t="shared" si="0"/>
        <v>0</v>
      </c>
      <c r="O1" s="130" t="b">
        <f t="shared" si="0"/>
        <v>0</v>
      </c>
      <c r="P1" s="130" t="b">
        <f t="shared" si="0"/>
        <v>0</v>
      </c>
      <c r="Q1" s="130" t="b">
        <f t="shared" si="0"/>
        <v>0</v>
      </c>
      <c r="R1" s="130" t="b">
        <f t="shared" si="0"/>
        <v>0</v>
      </c>
      <c r="S1" s="130" t="b">
        <f t="shared" si="0"/>
        <v>0</v>
      </c>
      <c r="T1" s="130" t="b">
        <f t="shared" si="0"/>
        <v>0</v>
      </c>
      <c r="U1" s="130"/>
      <c r="V1" s="130"/>
      <c r="W1" s="134"/>
      <c r="X1" s="130" t="b">
        <f t="shared" ref="X1:AD1" si="1">+AND(MONTH(W6)=2,OR(YEAR(W6)=2012,YEAR(W6)=2016,YEAR(W6)=2020,YEAR(W6)=2024,YEAR(W6)=2028))</f>
        <v>0</v>
      </c>
      <c r="Y1" s="130" t="b">
        <f t="shared" si="1"/>
        <v>0</v>
      </c>
      <c r="Z1" s="130" t="b">
        <f t="shared" si="1"/>
        <v>0</v>
      </c>
      <c r="AA1" s="130" t="b">
        <f t="shared" si="1"/>
        <v>0</v>
      </c>
      <c r="AB1" s="130" t="b">
        <f t="shared" si="1"/>
        <v>0</v>
      </c>
      <c r="AC1" s="130" t="b">
        <f t="shared" si="1"/>
        <v>0</v>
      </c>
      <c r="AD1" s="130" t="b">
        <f t="shared" si="1"/>
        <v>0</v>
      </c>
      <c r="AE1" s="130" t="b">
        <f t="shared" ref="AE1:AI1" si="2">+AND(MONTH(AD2)=2,OR(YEAR(AD2)=2012,YEAR(AD2)=2016,YEAR(AD2)=2020,YEAR(AD2)=2024,YEAR(AD2)=2028))</f>
        <v>0</v>
      </c>
      <c r="AF1" s="130" t="b">
        <f t="shared" si="2"/>
        <v>0</v>
      </c>
      <c r="AG1" s="130" t="b">
        <f t="shared" si="2"/>
        <v>0</v>
      </c>
      <c r="AH1" s="130" t="b">
        <f t="shared" si="2"/>
        <v>0</v>
      </c>
      <c r="AI1" s="130" t="b">
        <f t="shared" si="2"/>
        <v>0</v>
      </c>
      <c r="AJ1" s="130"/>
      <c r="AK1" s="130"/>
      <c r="AL1" s="130"/>
      <c r="AM1" s="130"/>
      <c r="AN1" s="130"/>
      <c r="AO1" s="130"/>
      <c r="AP1" s="130"/>
      <c r="AQ1" s="130"/>
      <c r="AR1" s="130"/>
      <c r="AS1" s="130"/>
      <c r="AT1" s="130"/>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0"/>
      <c r="CQ1" s="130"/>
      <c r="CR1" s="130"/>
      <c r="CS1" s="130"/>
      <c r="CT1" s="130"/>
      <c r="CU1" s="130"/>
      <c r="CV1" s="130"/>
      <c r="CW1" s="130"/>
      <c r="CX1" s="130"/>
      <c r="CY1" s="130"/>
      <c r="CZ1" s="130"/>
      <c r="DA1" s="130"/>
      <c r="DB1" s="130"/>
      <c r="DC1" s="130"/>
      <c r="DD1" s="130"/>
      <c r="DE1" s="130"/>
      <c r="DF1" s="130"/>
      <c r="DG1" s="130"/>
      <c r="DH1" s="130"/>
      <c r="DI1" s="130"/>
      <c r="DJ1" s="130"/>
      <c r="DK1" s="130"/>
      <c r="DL1" s="130"/>
      <c r="DM1" s="130"/>
      <c r="DN1" s="130"/>
      <c r="DO1" s="130"/>
      <c r="DP1" s="130"/>
      <c r="DQ1" s="130"/>
      <c r="DR1" s="130"/>
      <c r="DS1" s="130"/>
      <c r="DT1" s="130"/>
      <c r="DU1" s="130"/>
      <c r="DV1" s="130"/>
      <c r="DW1" s="130"/>
      <c r="DX1" s="130"/>
      <c r="DY1" s="130"/>
      <c r="DZ1" s="130"/>
      <c r="EA1" s="130"/>
      <c r="EB1" s="130"/>
      <c r="EC1" s="130"/>
      <c r="ED1" s="130"/>
      <c r="EE1" s="130"/>
      <c r="EF1" s="130"/>
      <c r="EG1" s="130"/>
      <c r="EH1" s="130"/>
      <c r="EI1" s="130"/>
      <c r="EJ1" s="130"/>
      <c r="EK1" s="130"/>
      <c r="EL1" s="130"/>
      <c r="EM1" s="130"/>
      <c r="EN1" s="130"/>
      <c r="EO1" s="130"/>
      <c r="EP1" s="130"/>
      <c r="EQ1" s="130"/>
      <c r="ER1" s="130"/>
      <c r="ES1" s="130"/>
      <c r="ET1" s="130"/>
      <c r="EU1" s="130"/>
      <c r="EV1" s="130"/>
      <c r="EW1" s="130"/>
      <c r="EX1" s="130"/>
      <c r="EY1" s="130"/>
      <c r="EZ1" s="130"/>
      <c r="FA1" s="130"/>
      <c r="FB1" s="130"/>
      <c r="FC1" s="130"/>
      <c r="FD1" s="130"/>
      <c r="FE1" s="130"/>
      <c r="FF1" s="130"/>
      <c r="FG1" s="130"/>
      <c r="FH1" s="130"/>
      <c r="FI1" s="130"/>
      <c r="FJ1" s="130"/>
      <c r="FK1" s="130"/>
      <c r="FL1" s="130"/>
      <c r="FM1" s="130"/>
      <c r="FN1" s="130"/>
      <c r="FO1" s="130"/>
      <c r="FP1" s="130"/>
      <c r="FQ1" s="130"/>
      <c r="FR1" s="130"/>
      <c r="FS1" s="130"/>
      <c r="FT1" s="130"/>
      <c r="FU1" s="130"/>
      <c r="FV1" s="130"/>
      <c r="FW1" s="130"/>
      <c r="FX1" s="130"/>
      <c r="FY1" s="130"/>
      <c r="FZ1" s="130"/>
      <c r="GA1" s="130"/>
      <c r="GB1" s="130"/>
      <c r="GC1" s="130"/>
      <c r="GD1" s="130"/>
      <c r="GE1" s="130"/>
      <c r="GF1" s="130"/>
      <c r="GG1" s="130"/>
      <c r="GH1" s="130"/>
      <c r="GI1" s="130"/>
      <c r="GJ1" s="130"/>
      <c r="GK1" s="130"/>
      <c r="GL1" s="130"/>
      <c r="GM1" s="130"/>
      <c r="GN1" s="130"/>
      <c r="GO1" s="130"/>
      <c r="GP1" s="130"/>
      <c r="GQ1" s="130"/>
      <c r="GR1" s="130"/>
      <c r="GS1" s="130"/>
      <c r="GT1" s="130"/>
      <c r="GU1" s="130"/>
      <c r="GV1" s="130"/>
      <c r="GW1" s="130"/>
      <c r="GX1" s="130"/>
      <c r="GY1" s="130"/>
      <c r="GZ1" s="130"/>
      <c r="HA1" s="130"/>
      <c r="HB1" s="130"/>
      <c r="HC1" s="130"/>
      <c r="HD1" s="130"/>
      <c r="HE1" s="130"/>
      <c r="HF1" s="130"/>
      <c r="HG1" s="130"/>
      <c r="HH1" s="130"/>
      <c r="HI1" s="130"/>
      <c r="HJ1" s="130"/>
      <c r="HK1" s="130"/>
      <c r="HL1" s="130"/>
      <c r="HM1" s="130"/>
      <c r="HN1" s="130"/>
      <c r="HO1" s="130"/>
      <c r="HP1" s="130"/>
      <c r="HQ1" s="130"/>
      <c r="HR1" s="130"/>
      <c r="HS1" s="130"/>
      <c r="HT1" s="130"/>
      <c r="HU1" s="130"/>
      <c r="HV1" s="130"/>
      <c r="HW1" s="130"/>
      <c r="HX1" s="130"/>
      <c r="HY1" s="130"/>
      <c r="HZ1" s="130"/>
      <c r="IA1" s="130"/>
      <c r="IB1" s="130"/>
      <c r="IC1" s="130"/>
      <c r="ID1" s="130"/>
      <c r="IE1" s="130"/>
      <c r="IF1" s="130"/>
      <c r="IG1" s="130"/>
      <c r="IH1" s="130"/>
      <c r="II1" s="130"/>
      <c r="IJ1" s="130"/>
      <c r="IK1" s="130"/>
      <c r="IL1" s="130"/>
      <c r="IM1" s="130"/>
      <c r="IN1" s="130"/>
      <c r="IO1" s="130"/>
      <c r="IP1" s="130"/>
      <c r="IQ1" s="130"/>
      <c r="IR1" s="130"/>
      <c r="IS1" s="130"/>
      <c r="IT1" s="130"/>
      <c r="IU1" s="130"/>
      <c r="IV1" s="130"/>
      <c r="IW1" s="130"/>
      <c r="IX1" s="130"/>
      <c r="IY1" s="130"/>
      <c r="IZ1" s="130"/>
      <c r="JA1" s="130"/>
      <c r="JB1" s="130"/>
      <c r="JC1" s="130"/>
      <c r="JD1" s="130"/>
      <c r="JE1" s="130"/>
      <c r="JF1" s="130"/>
      <c r="JG1" s="130"/>
      <c r="JH1" s="130"/>
      <c r="JI1" s="130"/>
      <c r="JJ1" s="130"/>
      <c r="JK1" s="130"/>
      <c r="JL1" s="130"/>
      <c r="JM1" s="130"/>
      <c r="JN1" s="130"/>
      <c r="JO1" s="130"/>
      <c r="JP1" s="130"/>
      <c r="JQ1" s="130"/>
      <c r="JR1" s="130"/>
      <c r="JS1" s="130"/>
      <c r="JT1" s="130"/>
      <c r="JU1" s="130"/>
      <c r="JV1" s="130"/>
      <c r="JW1" s="130"/>
      <c r="JX1" s="130"/>
      <c r="JY1" s="130"/>
      <c r="JZ1" s="130"/>
      <c r="KA1" s="130"/>
      <c r="KB1" s="130"/>
      <c r="KC1" s="130"/>
      <c r="LK1" s="170"/>
    </row>
    <row r="2" spans="1:337" s="129" customFormat="1" ht="16.5" hidden="1" customHeight="1" x14ac:dyDescent="0.25">
      <c r="A2" s="126"/>
      <c r="B2" s="131" t="s">
        <v>12</v>
      </c>
      <c r="C2" s="14"/>
      <c r="D2" s="14"/>
      <c r="E2" s="132"/>
      <c r="F2" s="133">
        <f>IF('Resumen '!F12="","",'Resumen '!F12)</f>
        <v>43464</v>
      </c>
      <c r="G2" s="227">
        <f>+IF(F3&lt;=F2,1,0)</f>
        <v>0</v>
      </c>
      <c r="H2" s="215">
        <f>+MIN(F2:F3)</f>
        <v>43464</v>
      </c>
      <c r="I2" s="215">
        <f>+IF(MONTH(H2)=1,H2+30,IF(MONTH(H2)=2,H2+28,IF(MONTH(H2)=3,H2+31,IF(MONTH(H2)=4,H2+30,IF(MONTH(H2)=5,H2+31,IF(MONTH(H2)=6,H2+30,IF(MONTH(H2)=7,H2+31,IF(MONTH(H2)=8,H2+31,IF(MONTH(H2)=9,H2+30,IF(MONTH(H2)=10,H2+31,IF(MONTH(H2)=11,H2+30,IF(MONTH(H2)=12,H2+31,0))))))))))))+IF(I1=TRUE,1,0)+((IF(MONTH(H2)=1,1,0))*(-1))+IF(MONTH(H2)=2,2,0)</f>
        <v>43495</v>
      </c>
      <c r="J2" s="215">
        <f t="shared" ref="J2:T2" si="3">+IF(MONTH(I2)=1,I2+30,IF(MONTH(I2)=2,I2+28,IF(MONTH(I2)=3,I2+31,IF(MONTH(I2)=4,I2+30,IF(MONTH(I2)=5,I2+31,IF(MONTH(I2)=6,I2+30,IF(MONTH(I2)=7,I2+31,IF(MONTH(I2)=8,I2+31,IF(MONTH(I2)=9,I2+30,IF(MONTH(I2)=10,I2+31,IF(MONTH(I2)=11,I2+30,IF(MONTH(I2)=12,I2+31,0))))))))))))+IF(J1=TRUE,1,0)+((IF(MONTH(I2)=1,1,0))*(-1))+IF(MONTH(I2)=2,2,0)</f>
        <v>43524</v>
      </c>
      <c r="K2" s="215">
        <f t="shared" si="3"/>
        <v>43554</v>
      </c>
      <c r="L2" s="215">
        <f t="shared" si="3"/>
        <v>43585</v>
      </c>
      <c r="M2" s="215">
        <f t="shared" si="3"/>
        <v>43615</v>
      </c>
      <c r="N2" s="215">
        <f t="shared" si="3"/>
        <v>43646</v>
      </c>
      <c r="O2" s="215">
        <f t="shared" si="3"/>
        <v>43676</v>
      </c>
      <c r="P2" s="215">
        <f t="shared" si="3"/>
        <v>43707</v>
      </c>
      <c r="Q2" s="215">
        <f t="shared" si="3"/>
        <v>43738</v>
      </c>
      <c r="R2" s="215">
        <f t="shared" si="3"/>
        <v>43768</v>
      </c>
      <c r="S2" s="215">
        <f t="shared" si="3"/>
        <v>43799</v>
      </c>
      <c r="T2" s="215">
        <f t="shared" si="3"/>
        <v>43829</v>
      </c>
      <c r="U2" s="171"/>
      <c r="V2" s="61" t="s">
        <v>100</v>
      </c>
      <c r="W2" s="172">
        <f>+F2</f>
        <v>43464</v>
      </c>
      <c r="X2" s="171">
        <f t="shared" ref="X2:AC2" si="4">+IF(MONTH(W6)=1,W6+31,IF(MONTH(W6)=2,W6+28,IF(MONTH(W6)=3,W6+31,IF(MONTH(W6)=4,W6+30,IF(MONTH(W6)=5,W6+31,IF(MONTH(W6)=6,W6+30,IF(MONTH(W6)=7,W6+31,IF(MONTH(W6)=8,W6+31,IF(MONTH(W6)=9,W6+30,IF(MONTH(W6)=10,W6+31,IF(MONTH(W6)=11,W6+30,IF(MONTH(W6)=12,W6+30,0))))))))))))+IF(I1=TRUE,1,0)</f>
        <v>43494</v>
      </c>
      <c r="Y2" s="171">
        <f t="shared" si="4"/>
        <v>43435</v>
      </c>
      <c r="Z2" s="171">
        <f t="shared" si="4"/>
        <v>43405</v>
      </c>
      <c r="AA2" s="171">
        <f t="shared" si="4"/>
        <v>43374</v>
      </c>
      <c r="AB2" s="171">
        <f t="shared" si="4"/>
        <v>43344</v>
      </c>
      <c r="AC2" s="171">
        <f t="shared" si="4"/>
        <v>43313</v>
      </c>
      <c r="AD2" s="171">
        <f>+IF(MONTH(AC6)=1,AC6+31,IF(MONTH(AC6)=2,AC6+28,IF(MONTH(AC6)=3,AC6+31,IF(MONTH(AC6)=4,AC6+30,IF(MONTH(AC6)=5,AC6+31,IF(MONTH(AC6)=6,AC6+30,IF(MONTH(AC6)=7,AC6+31,IF(MONTH(AC6)=8,AC6+31,IF(MONTH(AC6)=9,AC6+30,IF(MONTH(AC6)=10,AC6+31,IF(MONTH(AC6)=11,AC6+30,IF(MONTH(AC6)=12,AC6+30,0))))))))))))+IF(O1=TRUE,1,0)</f>
        <v>43282</v>
      </c>
      <c r="AE2" s="171">
        <f>+IF(MONTH(AD2)=1,AD2+31,IF(MONTH(AD2)=2,AD2+28,IF(MONTH(AD2)=3,AD2+31,IF(MONTH(AD2)=4,AD2+30,IF(MONTH(AD2)=5,AD2+31,IF(MONTH(AD2)=6,AD2+30,IF(MONTH(AD2)=7,AD2+31,IF(MONTH(AD2)=8,AD2+31,IF(MONTH(AD2)=9,AD2+30,IF(MONTH(AD2)=10,AD2+31,IF(MONTH(AD2)=11,AD2+30,IF(MONTH(AD2)=12,AD2+30,0))))))))))))+IF(P1=TRUE,1,0)</f>
        <v>43313</v>
      </c>
      <c r="AF2" s="171">
        <f>+IF(MONTH(AE2)=1,AE2+31,IF(MONTH(AE2)=2,AE2+28,IF(MONTH(AE2)=3,AE2+31,IF(MONTH(AE2)=4,AE2+30,IF(MONTH(AE2)=5,AE2+31,IF(MONTH(AE2)=6,AE2+30,IF(MONTH(AE2)=7,AE2+31,IF(MONTH(AE2)=8,AE2+31,IF(MONTH(AE2)=9,AE2+30,IF(MONTH(AE2)=10,AE2+31,IF(MONTH(AE2)=11,AE2+30,IF(MONTH(AE2)=12,AE2+30,0))))))))))))+IF(Q1=TRUE,1,0)</f>
        <v>43344</v>
      </c>
      <c r="AG2" s="171">
        <f>+IF(MONTH(AF2)=1,AF2+31,IF(MONTH(AF2)=2,AF2+28,IF(MONTH(AF2)=3,AF2+31,IF(MONTH(AF2)=4,AF2+30,IF(MONTH(AF2)=5,AF2+31,IF(MONTH(AF2)=6,AF2+30,IF(MONTH(AF2)=7,AF2+31,IF(MONTH(AF2)=8,AF2+31,IF(MONTH(AF2)=9,AF2+30,IF(MONTH(AF2)=10,AF2+31,IF(MONTH(AF2)=11,AF2+30,IF(MONTH(AF2)=12,AF2+3,0))))))))))))+IF(R1=TRUE,1,0)</f>
        <v>43374</v>
      </c>
      <c r="AH2" s="171">
        <f>+IF(MONTH(AG2)=1,AG2+31,IF(MONTH(AG2)=2,AG2+28,IF(MONTH(AG2)=3,AG2+31,IF(MONTH(AG2)=4,AG2+30,IF(MONTH(AG2)=5,AG2+31,IF(MONTH(AG2)=6,AG2+30,IF(MONTH(AG2)=7,AG2+31,IF(MONTH(AG2)=8,AG2+31,IF(MONTH(AG2)=9,AG2+30,IF(MONTH(AG2)=10,AG2+31,IF(MONTH(AG2)=11,AG2+30,IF(MONTH(AG2)=12,AG2+30,0))))))))))))+IF(S1=TRUE,1,0)</f>
        <v>43405</v>
      </c>
      <c r="AI2" s="171">
        <f>+IF(MONTH(AH2)=1,AH2+31,IF(MONTH(AH2)=2,AH2+28,IF(MONTH(AH2)=3,AH2+31,IF(MONTH(AH2)=4,AH2+30,IF(MONTH(AH2)=5,AH2+31,IF(MONTH(AH2)=6,AH2+30,IF(MONTH(AH2)=7,AH2+31,IF(MONTH(AH2)=8,AH2+31,IF(MONTH(AH2)=9,AH2+30,IF(MONTH(AH2)=10,AH2+31,IF(MONTH(AH2)=11,AH2+30,IF(MONTH(AH2)=12,AH2+30,0))))))))))))+IF(T1=TRUE,1,0)</f>
        <v>43435</v>
      </c>
      <c r="AJ2" s="61"/>
      <c r="AK2" s="61"/>
      <c r="AL2" s="61"/>
      <c r="AM2" s="61"/>
      <c r="AN2" s="61"/>
      <c r="AO2" s="210"/>
      <c r="AP2" s="210"/>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c r="CJ2" s="61"/>
      <c r="CK2" s="61"/>
      <c r="CL2" s="61"/>
      <c r="CM2" s="61"/>
      <c r="CN2" s="61"/>
      <c r="CO2" s="61"/>
      <c r="CP2" s="61"/>
      <c r="CQ2" s="61"/>
      <c r="CR2" s="61"/>
      <c r="CS2" s="61"/>
      <c r="CT2" s="61"/>
      <c r="CU2" s="61"/>
      <c r="CV2" s="61"/>
      <c r="CW2" s="61"/>
      <c r="CX2" s="61"/>
      <c r="CY2" s="61"/>
      <c r="CZ2" s="61"/>
      <c r="DA2" s="61"/>
      <c r="DB2" s="61"/>
      <c r="DC2" s="61"/>
      <c r="DD2" s="61"/>
      <c r="DE2" s="61"/>
      <c r="DF2" s="61"/>
      <c r="DG2" s="61"/>
      <c r="DH2" s="61"/>
      <c r="DI2" s="61"/>
      <c r="DJ2" s="61"/>
      <c r="DK2" s="61"/>
      <c r="DL2" s="61"/>
      <c r="DM2" s="61"/>
      <c r="DN2" s="61"/>
      <c r="DO2" s="61"/>
      <c r="DP2" s="61"/>
      <c r="DQ2" s="61"/>
      <c r="DR2" s="61"/>
      <c r="DS2" s="61"/>
      <c r="DT2" s="61"/>
      <c r="DU2" s="61"/>
      <c r="DV2" s="61"/>
      <c r="DW2" s="134"/>
      <c r="DX2" s="134"/>
      <c r="DY2" s="134"/>
      <c r="DZ2" s="134"/>
      <c r="EA2" s="134"/>
      <c r="EB2" s="134"/>
      <c r="EC2" s="134"/>
      <c r="ED2" s="134"/>
      <c r="EE2" s="134"/>
      <c r="EF2" s="134"/>
      <c r="EG2" s="134"/>
      <c r="EH2" s="134"/>
      <c r="EI2" s="134"/>
      <c r="EJ2" s="134"/>
      <c r="EK2" s="134"/>
      <c r="EL2" s="134"/>
      <c r="EM2" s="134"/>
      <c r="EN2" s="134"/>
      <c r="EO2" s="134"/>
      <c r="EP2" s="134"/>
      <c r="EQ2" s="134"/>
      <c r="ER2" s="134"/>
      <c r="ES2" s="134"/>
      <c r="ET2" s="134"/>
      <c r="EU2" s="134"/>
      <c r="EV2" s="134"/>
      <c r="EW2" s="134"/>
      <c r="EX2" s="134"/>
      <c r="EY2" s="134"/>
      <c r="EZ2" s="134"/>
      <c r="FA2" s="134"/>
      <c r="FB2" s="134"/>
      <c r="FC2" s="134"/>
      <c r="FD2" s="134"/>
      <c r="FE2" s="134"/>
      <c r="FF2" s="134"/>
      <c r="FG2" s="134"/>
      <c r="FH2" s="134"/>
      <c r="FI2" s="134"/>
      <c r="FJ2" s="134"/>
      <c r="FK2" s="134"/>
      <c r="FL2" s="134"/>
      <c r="FM2" s="134"/>
      <c r="FN2" s="134"/>
      <c r="FO2" s="134"/>
      <c r="FP2" s="134"/>
      <c r="FQ2" s="134"/>
      <c r="FR2" s="134"/>
      <c r="FS2" s="134"/>
      <c r="FT2" s="134"/>
      <c r="FU2" s="134"/>
      <c r="FV2" s="134"/>
      <c r="FW2" s="134"/>
      <c r="FX2" s="134"/>
      <c r="FY2" s="134"/>
      <c r="FZ2" s="134"/>
      <c r="GA2" s="134"/>
      <c r="GB2" s="134"/>
      <c r="GC2" s="134"/>
      <c r="GD2" s="134"/>
      <c r="GE2" s="134"/>
      <c r="GF2" s="134"/>
      <c r="GG2" s="134"/>
      <c r="GH2" s="134"/>
      <c r="GI2" s="134"/>
      <c r="GJ2" s="134"/>
      <c r="GK2" s="134"/>
      <c r="GL2" s="134"/>
      <c r="GM2" s="134"/>
      <c r="GN2" s="134"/>
      <c r="GO2" s="134"/>
      <c r="GP2" s="134"/>
      <c r="GQ2" s="134"/>
      <c r="GR2" s="134"/>
      <c r="GS2" s="134"/>
      <c r="GT2" s="134"/>
      <c r="GU2" s="134"/>
      <c r="GV2" s="134"/>
      <c r="GW2" s="134"/>
      <c r="GX2" s="134"/>
      <c r="GY2" s="134"/>
      <c r="GZ2" s="134"/>
      <c r="HA2" s="134"/>
      <c r="HB2" s="134"/>
      <c r="HC2" s="134"/>
      <c r="HD2" s="134"/>
      <c r="HE2" s="134"/>
      <c r="HF2" s="134"/>
      <c r="HG2" s="134"/>
      <c r="HH2" s="134"/>
      <c r="HI2" s="134"/>
      <c r="HJ2" s="134"/>
      <c r="HK2" s="134"/>
      <c r="HL2" s="134"/>
      <c r="HM2" s="134"/>
      <c r="HN2" s="134"/>
      <c r="HO2" s="134"/>
      <c r="HP2" s="134"/>
      <c r="HQ2" s="134"/>
      <c r="HR2" s="134"/>
      <c r="HS2" s="134"/>
      <c r="HT2" s="134"/>
      <c r="HU2" s="134"/>
      <c r="HV2" s="134"/>
      <c r="HW2" s="134"/>
      <c r="HX2" s="134"/>
      <c r="HY2" s="134"/>
      <c r="HZ2" s="134"/>
      <c r="IA2" s="134"/>
      <c r="IB2" s="134"/>
      <c r="IC2" s="134"/>
      <c r="ID2" s="134"/>
      <c r="IE2" s="134"/>
      <c r="IF2" s="134"/>
      <c r="IG2" s="134"/>
      <c r="IH2" s="134"/>
      <c r="II2" s="134"/>
      <c r="IJ2" s="134"/>
      <c r="IK2" s="134"/>
      <c r="IL2" s="134"/>
      <c r="IM2" s="134"/>
      <c r="IN2" s="134"/>
      <c r="IO2" s="134"/>
      <c r="IP2" s="134"/>
      <c r="IQ2" s="134"/>
      <c r="IR2" s="134"/>
      <c r="IS2" s="134"/>
      <c r="IT2" s="134"/>
      <c r="IU2" s="134"/>
      <c r="IV2" s="134"/>
      <c r="IW2" s="134"/>
      <c r="IX2" s="134"/>
      <c r="IY2" s="134"/>
      <c r="IZ2" s="134"/>
      <c r="JA2" s="134"/>
      <c r="JB2" s="134"/>
      <c r="JC2" s="134"/>
      <c r="JD2" s="134"/>
      <c r="JE2" s="134"/>
      <c r="JF2" s="134"/>
      <c r="JG2" s="134"/>
      <c r="JH2" s="134"/>
      <c r="JI2" s="134"/>
      <c r="JJ2" s="134"/>
      <c r="JK2" s="134"/>
      <c r="JL2" s="134"/>
      <c r="JM2" s="134"/>
      <c r="JN2" s="134"/>
      <c r="JO2" s="134"/>
      <c r="JP2" s="134"/>
      <c r="JQ2" s="134"/>
      <c r="JR2" s="134"/>
      <c r="JS2" s="134"/>
      <c r="JT2" s="134"/>
      <c r="JU2" s="134"/>
      <c r="JV2" s="134"/>
      <c r="JW2" s="134"/>
      <c r="JX2" s="134"/>
      <c r="JY2" s="134"/>
      <c r="JZ2" s="134"/>
      <c r="KA2" s="134"/>
      <c r="KB2" s="134"/>
      <c r="KC2" s="134"/>
      <c r="LK2" s="61"/>
    </row>
    <row r="3" spans="1:337" s="129" customFormat="1" ht="16.5" hidden="1" customHeight="1" x14ac:dyDescent="0.2">
      <c r="A3" s="126"/>
      <c r="B3" s="131" t="s">
        <v>157</v>
      </c>
      <c r="C3" s="14"/>
      <c r="D3" s="14"/>
      <c r="E3" s="132"/>
      <c r="F3" s="133">
        <f>IF('Resumen '!H13="","",'Resumen '!H13)</f>
        <v>43764</v>
      </c>
      <c r="G3" s="130"/>
      <c r="H3" s="215">
        <f>+H2-365-(IF(YEAR(H2)=2012,1,IF(YEAR(H2)=2016,1,IF(YEAR(H2)=2020,1,0))))</f>
        <v>43099</v>
      </c>
      <c r="I3" s="215">
        <f t="shared" ref="I3:T3" si="5">+I2-365-(IF(YEAR(I2)=2012,1,IF(YEAR(I2)=2016,1,IF(YEAR(I2)=2020,1,0))))</f>
        <v>43130</v>
      </c>
      <c r="J3" s="215">
        <f t="shared" si="5"/>
        <v>43159</v>
      </c>
      <c r="K3" s="215">
        <f t="shared" si="5"/>
        <v>43189</v>
      </c>
      <c r="L3" s="215">
        <f t="shared" si="5"/>
        <v>43220</v>
      </c>
      <c r="M3" s="215">
        <f t="shared" si="5"/>
        <v>43250</v>
      </c>
      <c r="N3" s="215">
        <f t="shared" si="5"/>
        <v>43281</v>
      </c>
      <c r="O3" s="215">
        <f t="shared" si="5"/>
        <v>43311</v>
      </c>
      <c r="P3" s="215">
        <f t="shared" si="5"/>
        <v>43342</v>
      </c>
      <c r="Q3" s="215">
        <f t="shared" si="5"/>
        <v>43373</v>
      </c>
      <c r="R3" s="215">
        <f t="shared" si="5"/>
        <v>43403</v>
      </c>
      <c r="S3" s="215">
        <f t="shared" si="5"/>
        <v>43434</v>
      </c>
      <c r="T3" s="215">
        <f t="shared" si="5"/>
        <v>43464</v>
      </c>
      <c r="U3" s="61"/>
      <c r="V3" s="61"/>
      <c r="W3" s="171">
        <f>+W6-365-(IF(YEAR(W6)=2013,1,IF(YEAR(W6)=2017,1,IF(YEAR(W6)=2021,1,0))))</f>
        <v>43099</v>
      </c>
      <c r="X3" s="171">
        <f t="shared" ref="X3:AC3" si="6">+X6-365-(IF(YEAR(X6)=2012,1,IF(YEAR(X6)=2016,1,IF(YEAR(X6)=2020,1,0))))</f>
        <v>43040</v>
      </c>
      <c r="Y3" s="171">
        <f t="shared" si="6"/>
        <v>43009</v>
      </c>
      <c r="Z3" s="171">
        <f t="shared" si="6"/>
        <v>42979</v>
      </c>
      <c r="AA3" s="171">
        <f t="shared" si="6"/>
        <v>42948</v>
      </c>
      <c r="AB3" s="171">
        <f t="shared" si="6"/>
        <v>42917</v>
      </c>
      <c r="AC3" s="171">
        <f t="shared" si="6"/>
        <v>42887</v>
      </c>
      <c r="AD3" s="171">
        <f t="shared" ref="AD3:AI3" si="7">+AD2-365-(IF(YEAR(AD2)=2012,1,IF(YEAR(AD2)=2016,1,IF(YEAR(AD2)=2020,1,0))))</f>
        <v>42917</v>
      </c>
      <c r="AE3" s="171">
        <f t="shared" si="7"/>
        <v>42948</v>
      </c>
      <c r="AF3" s="171">
        <f t="shared" si="7"/>
        <v>42979</v>
      </c>
      <c r="AG3" s="171">
        <f t="shared" si="7"/>
        <v>43009</v>
      </c>
      <c r="AH3" s="171">
        <f t="shared" si="7"/>
        <v>43040</v>
      </c>
      <c r="AI3" s="171">
        <f t="shared" si="7"/>
        <v>43070</v>
      </c>
      <c r="AJ3" s="171"/>
      <c r="AK3" s="61"/>
      <c r="AL3" s="61"/>
      <c r="AM3" s="61"/>
      <c r="AN3" s="61"/>
      <c r="AO3" s="210"/>
      <c r="AP3" s="210"/>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1"/>
      <c r="DC3" s="61"/>
      <c r="DD3" s="61"/>
      <c r="DE3" s="61"/>
      <c r="DF3" s="61"/>
      <c r="DG3" s="61"/>
      <c r="DH3" s="61"/>
      <c r="DI3" s="61"/>
      <c r="DJ3" s="61"/>
      <c r="DK3" s="61"/>
      <c r="DL3" s="61"/>
      <c r="DM3" s="61"/>
      <c r="DN3" s="61"/>
      <c r="DO3" s="61"/>
      <c r="DP3" s="61"/>
      <c r="DQ3" s="61"/>
      <c r="DR3" s="61"/>
      <c r="DS3" s="61"/>
      <c r="DT3" s="61"/>
      <c r="DU3" s="61"/>
      <c r="DV3" s="61"/>
      <c r="DW3" s="134"/>
      <c r="DX3" s="134"/>
      <c r="DY3" s="134"/>
      <c r="DZ3" s="134"/>
      <c r="EA3" s="134"/>
      <c r="EB3" s="134"/>
      <c r="EC3" s="134"/>
      <c r="ED3" s="134"/>
      <c r="EE3" s="134"/>
      <c r="EF3" s="134"/>
      <c r="EG3" s="134"/>
      <c r="EH3" s="134"/>
      <c r="EI3" s="134"/>
      <c r="EJ3" s="134"/>
      <c r="EK3" s="134"/>
      <c r="EL3" s="134"/>
      <c r="EM3" s="134"/>
      <c r="EN3" s="134"/>
      <c r="EO3" s="134"/>
      <c r="EP3" s="134"/>
      <c r="EQ3" s="134"/>
      <c r="ER3" s="134"/>
      <c r="ES3" s="134"/>
      <c r="ET3" s="134"/>
      <c r="EU3" s="134"/>
      <c r="EV3" s="134"/>
      <c r="EW3" s="134"/>
      <c r="EX3" s="134"/>
      <c r="EY3" s="134"/>
      <c r="EZ3" s="134"/>
      <c r="FA3" s="134"/>
      <c r="FB3" s="134"/>
      <c r="FC3" s="134"/>
      <c r="FD3" s="134"/>
      <c r="FE3" s="134"/>
      <c r="FF3" s="134"/>
      <c r="FG3" s="134"/>
      <c r="FH3" s="134"/>
      <c r="FI3" s="134"/>
      <c r="FJ3" s="134"/>
      <c r="FK3" s="134"/>
      <c r="FL3" s="134"/>
      <c r="FM3" s="134"/>
      <c r="FN3" s="134"/>
      <c r="FO3" s="134"/>
      <c r="FP3" s="134"/>
      <c r="FQ3" s="134"/>
      <c r="FR3" s="134"/>
      <c r="FS3" s="134"/>
      <c r="FT3" s="134"/>
      <c r="FU3" s="134"/>
      <c r="FV3" s="134"/>
      <c r="FW3" s="134"/>
      <c r="FX3" s="134"/>
      <c r="FY3" s="134"/>
      <c r="FZ3" s="134"/>
      <c r="GA3" s="134"/>
      <c r="GB3" s="134"/>
      <c r="GC3" s="134"/>
      <c r="GD3" s="134"/>
      <c r="GE3" s="134"/>
      <c r="GF3" s="134"/>
      <c r="GG3" s="134"/>
      <c r="GH3" s="134"/>
      <c r="GI3" s="134"/>
      <c r="GJ3" s="134"/>
      <c r="GK3" s="134"/>
      <c r="GL3" s="134"/>
      <c r="GM3" s="134"/>
      <c r="GN3" s="134"/>
      <c r="GO3" s="134"/>
      <c r="GP3" s="134"/>
      <c r="GQ3" s="134"/>
      <c r="GR3" s="134"/>
      <c r="GS3" s="134"/>
      <c r="GT3" s="134"/>
      <c r="GU3" s="134"/>
      <c r="GV3" s="134"/>
      <c r="GW3" s="134"/>
      <c r="GX3" s="134"/>
      <c r="GY3" s="134"/>
      <c r="GZ3" s="134"/>
      <c r="HA3" s="134"/>
      <c r="HB3" s="134"/>
      <c r="HC3" s="134"/>
      <c r="HD3" s="134"/>
      <c r="HE3" s="134"/>
      <c r="HF3" s="134"/>
      <c r="HG3" s="134"/>
      <c r="HH3" s="134"/>
      <c r="HI3" s="134"/>
      <c r="HJ3" s="134"/>
      <c r="HK3" s="134"/>
      <c r="HL3" s="134"/>
      <c r="HM3" s="134"/>
      <c r="HN3" s="134"/>
      <c r="HO3" s="134"/>
      <c r="HP3" s="134"/>
      <c r="HQ3" s="134"/>
      <c r="HR3" s="134"/>
      <c r="HS3" s="134"/>
      <c r="HT3" s="134"/>
      <c r="HU3" s="134"/>
      <c r="HV3" s="134"/>
      <c r="HW3" s="134"/>
      <c r="HX3" s="134"/>
      <c r="HY3" s="134"/>
      <c r="HZ3" s="134"/>
      <c r="IA3" s="134"/>
      <c r="IB3" s="134"/>
      <c r="IC3" s="134"/>
      <c r="ID3" s="134"/>
      <c r="IE3" s="134"/>
      <c r="IF3" s="134"/>
      <c r="IG3" s="134"/>
      <c r="IH3" s="134"/>
      <c r="II3" s="134"/>
      <c r="IJ3" s="134"/>
      <c r="IK3" s="134"/>
      <c r="IL3" s="134"/>
      <c r="IM3" s="134"/>
      <c r="IN3" s="134"/>
      <c r="IO3" s="134"/>
      <c r="IP3" s="134"/>
      <c r="IQ3" s="134"/>
      <c r="IR3" s="134"/>
      <c r="IS3" s="134"/>
      <c r="IT3" s="134"/>
      <c r="IU3" s="134"/>
      <c r="IV3" s="134"/>
      <c r="IW3" s="134"/>
      <c r="IX3" s="134"/>
      <c r="IY3" s="134"/>
      <c r="IZ3" s="134"/>
      <c r="JA3" s="134"/>
      <c r="JB3" s="134"/>
      <c r="JC3" s="134"/>
      <c r="JD3" s="134"/>
      <c r="JE3" s="134"/>
      <c r="JF3" s="134"/>
      <c r="JG3" s="134"/>
      <c r="JH3" s="134"/>
      <c r="JI3" s="134"/>
      <c r="JJ3" s="134"/>
      <c r="JK3" s="134"/>
      <c r="JL3" s="134"/>
      <c r="JM3" s="134"/>
      <c r="JN3" s="134"/>
      <c r="JO3" s="134"/>
      <c r="JP3" s="134"/>
      <c r="JQ3" s="134"/>
      <c r="JR3" s="134"/>
      <c r="JS3" s="134"/>
      <c r="JT3" s="134"/>
      <c r="JU3" s="134"/>
      <c r="JV3" s="134"/>
      <c r="JW3" s="134"/>
      <c r="JX3" s="134"/>
      <c r="JY3" s="134"/>
      <c r="JZ3" s="134"/>
      <c r="KA3" s="134"/>
      <c r="KB3" s="134"/>
      <c r="KC3" s="134"/>
      <c r="LK3" s="61"/>
    </row>
    <row r="4" spans="1:337" s="129" customFormat="1" ht="16.5" hidden="1" customHeight="1" x14ac:dyDescent="0.2">
      <c r="A4" s="126"/>
      <c r="B4" s="127" t="s">
        <v>13</v>
      </c>
      <c r="C4" s="128"/>
      <c r="D4" s="128"/>
      <c r="E4" s="128"/>
      <c r="F4" s="136"/>
      <c r="G4" s="130"/>
      <c r="H4" s="215">
        <f>+H3-H5</f>
        <v>43099</v>
      </c>
      <c r="I4" s="215">
        <f t="shared" ref="I4:T4" si="8">+I3-I5</f>
        <v>43130</v>
      </c>
      <c r="J4" s="215">
        <f t="shared" si="8"/>
        <v>43159</v>
      </c>
      <c r="K4" s="215">
        <f t="shared" si="8"/>
        <v>43189</v>
      </c>
      <c r="L4" s="215">
        <f t="shared" si="8"/>
        <v>43220</v>
      </c>
      <c r="M4" s="215">
        <f t="shared" si="8"/>
        <v>43250</v>
      </c>
      <c r="N4" s="215">
        <f t="shared" si="8"/>
        <v>43281</v>
      </c>
      <c r="O4" s="215">
        <f t="shared" si="8"/>
        <v>43311</v>
      </c>
      <c r="P4" s="215">
        <f t="shared" si="8"/>
        <v>43342</v>
      </c>
      <c r="Q4" s="215">
        <f t="shared" si="8"/>
        <v>43373</v>
      </c>
      <c r="R4" s="215">
        <f t="shared" si="8"/>
        <v>43403</v>
      </c>
      <c r="S4" s="215">
        <f t="shared" si="8"/>
        <v>43434</v>
      </c>
      <c r="T4" s="215">
        <f t="shared" si="8"/>
        <v>43464</v>
      </c>
      <c r="U4" s="61"/>
      <c r="V4" s="61"/>
      <c r="W4" s="171">
        <f t="shared" ref="W4:AI4" si="9">+W3-W5</f>
        <v>43099</v>
      </c>
      <c r="X4" s="171">
        <f t="shared" si="9"/>
        <v>43040</v>
      </c>
      <c r="Y4" s="171">
        <f t="shared" si="9"/>
        <v>43009</v>
      </c>
      <c r="Z4" s="171">
        <f t="shared" si="9"/>
        <v>42979</v>
      </c>
      <c r="AA4" s="171">
        <f t="shared" si="9"/>
        <v>42948</v>
      </c>
      <c r="AB4" s="171">
        <f t="shared" si="9"/>
        <v>42917</v>
      </c>
      <c r="AC4" s="171">
        <f t="shared" si="9"/>
        <v>42887</v>
      </c>
      <c r="AD4" s="171">
        <f t="shared" si="9"/>
        <v>42917</v>
      </c>
      <c r="AE4" s="171">
        <f t="shared" si="9"/>
        <v>42948</v>
      </c>
      <c r="AF4" s="171">
        <f t="shared" si="9"/>
        <v>42979</v>
      </c>
      <c r="AG4" s="171">
        <f t="shared" si="9"/>
        <v>43009</v>
      </c>
      <c r="AH4" s="171">
        <f t="shared" si="9"/>
        <v>43040</v>
      </c>
      <c r="AI4" s="171">
        <f t="shared" si="9"/>
        <v>43070</v>
      </c>
      <c r="AJ4" s="171"/>
      <c r="AK4" s="61"/>
      <c r="AL4" s="61"/>
      <c r="AM4" s="61"/>
      <c r="AN4" s="61"/>
      <c r="AO4" s="210"/>
      <c r="AP4" s="210"/>
      <c r="AQ4" s="61"/>
      <c r="AR4" s="61"/>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1"/>
      <c r="CB4" s="61"/>
      <c r="CC4" s="61"/>
      <c r="CD4" s="61"/>
      <c r="CE4" s="61"/>
      <c r="CF4" s="61"/>
      <c r="CG4" s="61"/>
      <c r="CH4" s="61"/>
      <c r="CI4" s="61"/>
      <c r="CJ4" s="61"/>
      <c r="CK4" s="61"/>
      <c r="CL4" s="61"/>
      <c r="CM4" s="61"/>
      <c r="CN4" s="61"/>
      <c r="CO4" s="61"/>
      <c r="CP4" s="61"/>
      <c r="CQ4" s="61"/>
      <c r="CR4" s="61"/>
      <c r="CS4" s="61"/>
      <c r="CT4" s="61"/>
      <c r="CU4" s="61"/>
      <c r="CV4" s="61"/>
      <c r="CW4" s="61"/>
      <c r="CX4" s="61"/>
      <c r="CY4" s="61"/>
      <c r="CZ4" s="61"/>
      <c r="DA4" s="61"/>
      <c r="DB4" s="61"/>
      <c r="DC4" s="61"/>
      <c r="DD4" s="61"/>
      <c r="DE4" s="61"/>
      <c r="DF4" s="61"/>
      <c r="DG4" s="61"/>
      <c r="DH4" s="61"/>
      <c r="DI4" s="61"/>
      <c r="DJ4" s="61"/>
      <c r="DK4" s="61"/>
      <c r="DL4" s="61"/>
      <c r="DM4" s="61"/>
      <c r="DN4" s="61"/>
      <c r="DO4" s="61"/>
      <c r="DP4" s="61"/>
      <c r="DQ4" s="61"/>
      <c r="DR4" s="61"/>
      <c r="DS4" s="61"/>
      <c r="DT4" s="61"/>
      <c r="DU4" s="61"/>
      <c r="DV4" s="61"/>
      <c r="DW4" s="134"/>
      <c r="DX4" s="134"/>
      <c r="DY4" s="134"/>
      <c r="DZ4" s="134"/>
      <c r="EA4" s="134"/>
      <c r="EB4" s="134"/>
      <c r="EC4" s="134"/>
      <c r="ED4" s="134"/>
      <c r="EE4" s="134"/>
      <c r="EF4" s="134"/>
      <c r="EG4" s="134"/>
      <c r="EH4" s="134"/>
      <c r="EI4" s="134"/>
      <c r="EJ4" s="134"/>
      <c r="EK4" s="134"/>
      <c r="EL4" s="134"/>
      <c r="EM4" s="134"/>
      <c r="EN4" s="134"/>
      <c r="EO4" s="134"/>
      <c r="EP4" s="134"/>
      <c r="EQ4" s="134"/>
      <c r="ER4" s="134"/>
      <c r="ES4" s="134"/>
      <c r="ET4" s="134"/>
      <c r="EU4" s="134"/>
      <c r="EV4" s="134"/>
      <c r="EW4" s="134"/>
      <c r="EX4" s="134"/>
      <c r="EY4" s="134"/>
      <c r="EZ4" s="134"/>
      <c r="FA4" s="134"/>
      <c r="FB4" s="134"/>
      <c r="FC4" s="134"/>
      <c r="FD4" s="134"/>
      <c r="FE4" s="134"/>
      <c r="FF4" s="134"/>
      <c r="FG4" s="134"/>
      <c r="FH4" s="134"/>
      <c r="FI4" s="134"/>
      <c r="FJ4" s="134"/>
      <c r="FK4" s="134"/>
      <c r="FL4" s="134"/>
      <c r="FM4" s="134"/>
      <c r="FN4" s="134"/>
      <c r="FO4" s="134"/>
      <c r="FP4" s="134"/>
      <c r="FQ4" s="134"/>
      <c r="FR4" s="134"/>
      <c r="FS4" s="134"/>
      <c r="FT4" s="134"/>
      <c r="FU4" s="134"/>
      <c r="FV4" s="134"/>
      <c r="FW4" s="134"/>
      <c r="FX4" s="134"/>
      <c r="FY4" s="134"/>
      <c r="FZ4" s="134"/>
      <c r="GA4" s="134"/>
      <c r="GB4" s="134"/>
      <c r="GC4" s="134"/>
      <c r="GD4" s="134"/>
      <c r="GE4" s="134"/>
      <c r="GF4" s="134"/>
      <c r="GG4" s="134"/>
      <c r="GH4" s="134"/>
      <c r="GI4" s="134"/>
      <c r="GJ4" s="134"/>
      <c r="GK4" s="134"/>
      <c r="GL4" s="134"/>
      <c r="GM4" s="134"/>
      <c r="GN4" s="134"/>
      <c r="GO4" s="134"/>
      <c r="GP4" s="134"/>
      <c r="GQ4" s="134"/>
      <c r="GR4" s="134"/>
      <c r="GS4" s="134"/>
      <c r="GT4" s="134"/>
      <c r="GU4" s="134"/>
      <c r="GV4" s="134"/>
      <c r="GW4" s="134"/>
      <c r="GX4" s="134"/>
      <c r="GY4" s="134"/>
      <c r="GZ4" s="134"/>
      <c r="HA4" s="134"/>
      <c r="HB4" s="134"/>
      <c r="HC4" s="134"/>
      <c r="HD4" s="134"/>
      <c r="HE4" s="134"/>
      <c r="HF4" s="134"/>
      <c r="HG4" s="134"/>
      <c r="HH4" s="134"/>
      <c r="HI4" s="134"/>
      <c r="HJ4" s="134"/>
      <c r="HK4" s="134"/>
      <c r="HL4" s="134"/>
      <c r="HM4" s="134"/>
      <c r="HN4" s="134"/>
      <c r="HO4" s="134"/>
      <c r="HP4" s="134"/>
      <c r="HQ4" s="134"/>
      <c r="HR4" s="134"/>
      <c r="HS4" s="134"/>
      <c r="HT4" s="134"/>
      <c r="HU4" s="134"/>
      <c r="HV4" s="134"/>
      <c r="HW4" s="134"/>
      <c r="HX4" s="134"/>
      <c r="HY4" s="134"/>
      <c r="HZ4" s="134"/>
      <c r="IA4" s="134"/>
      <c r="IB4" s="134"/>
      <c r="IC4" s="134"/>
      <c r="ID4" s="134"/>
      <c r="IE4" s="134"/>
      <c r="IF4" s="134"/>
      <c r="IG4" s="134"/>
      <c r="IH4" s="134"/>
      <c r="II4" s="134"/>
      <c r="IJ4" s="134"/>
      <c r="IK4" s="134"/>
      <c r="IL4" s="134"/>
      <c r="IM4" s="134"/>
      <c r="IN4" s="134"/>
      <c r="IO4" s="134"/>
      <c r="IP4" s="134"/>
      <c r="IQ4" s="134"/>
      <c r="IR4" s="134"/>
      <c r="IS4" s="134"/>
      <c r="IT4" s="134"/>
      <c r="IU4" s="134"/>
      <c r="IV4" s="134"/>
      <c r="IW4" s="134"/>
      <c r="IX4" s="134"/>
      <c r="IY4" s="134"/>
      <c r="IZ4" s="134"/>
      <c r="JA4" s="134"/>
      <c r="JB4" s="134"/>
      <c r="JC4" s="134"/>
      <c r="JD4" s="134"/>
      <c r="JE4" s="134"/>
      <c r="JF4" s="134"/>
      <c r="JG4" s="134"/>
      <c r="JH4" s="134"/>
      <c r="JI4" s="134"/>
      <c r="JJ4" s="134"/>
      <c r="JK4" s="134"/>
      <c r="JL4" s="134"/>
      <c r="JM4" s="134"/>
      <c r="JN4" s="134"/>
      <c r="JO4" s="134"/>
      <c r="JP4" s="134"/>
      <c r="JQ4" s="134"/>
      <c r="JR4" s="134"/>
      <c r="JS4" s="134"/>
      <c r="JT4" s="134"/>
      <c r="JU4" s="134"/>
      <c r="JV4" s="134"/>
      <c r="JW4" s="134"/>
      <c r="JX4" s="134"/>
      <c r="JY4" s="134"/>
      <c r="JZ4" s="134"/>
      <c r="KA4" s="134"/>
      <c r="KB4" s="134"/>
      <c r="KC4" s="134"/>
      <c r="LK4" s="61"/>
    </row>
    <row r="5" spans="1:337" s="129" customFormat="1" ht="16.5" hidden="1" customHeight="1" x14ac:dyDescent="0.2">
      <c r="A5" s="126"/>
      <c r="B5" s="131" t="s">
        <v>14</v>
      </c>
      <c r="C5" s="14"/>
      <c r="D5" s="14"/>
      <c r="E5" s="14"/>
      <c r="F5" s="137">
        <f>+IFERROR(DATE(YEAR(F6),MONTH(F6)-11,1),"")</f>
        <v>43070</v>
      </c>
      <c r="G5" s="137">
        <f>+IFERROR(DATE(YEAR(G6),MONTH(G6)-11,1),"")</f>
        <v>43831</v>
      </c>
      <c r="H5" s="134">
        <f t="shared" ref="H5:T5" si="10">+IF(DAY(H2)=DAY(H3),0,1)</f>
        <v>0</v>
      </c>
      <c r="I5" s="134">
        <f t="shared" si="10"/>
        <v>0</v>
      </c>
      <c r="J5" s="134">
        <f t="shared" si="10"/>
        <v>0</v>
      </c>
      <c r="K5" s="134">
        <f t="shared" si="10"/>
        <v>0</v>
      </c>
      <c r="L5" s="134">
        <f t="shared" si="10"/>
        <v>0</v>
      </c>
      <c r="M5" s="134">
        <f t="shared" si="10"/>
        <v>0</v>
      </c>
      <c r="N5" s="134">
        <f t="shared" si="10"/>
        <v>0</v>
      </c>
      <c r="O5" s="134">
        <f t="shared" si="10"/>
        <v>0</v>
      </c>
      <c r="P5" s="134">
        <f t="shared" si="10"/>
        <v>0</v>
      </c>
      <c r="Q5" s="134">
        <f t="shared" si="10"/>
        <v>0</v>
      </c>
      <c r="R5" s="134">
        <f t="shared" si="10"/>
        <v>0</v>
      </c>
      <c r="S5" s="134">
        <f t="shared" si="10"/>
        <v>0</v>
      </c>
      <c r="T5" s="134">
        <f t="shared" si="10"/>
        <v>0</v>
      </c>
      <c r="U5" s="61"/>
      <c r="V5" s="61"/>
      <c r="W5" s="61">
        <f t="shared" ref="W5:AC5" si="11">+IF(DAY(W6)=DAY(W3),0,1)</f>
        <v>0</v>
      </c>
      <c r="X5" s="61">
        <f t="shared" si="11"/>
        <v>0</v>
      </c>
      <c r="Y5" s="61">
        <f t="shared" si="11"/>
        <v>0</v>
      </c>
      <c r="Z5" s="61">
        <f t="shared" si="11"/>
        <v>0</v>
      </c>
      <c r="AA5" s="61">
        <f t="shared" si="11"/>
        <v>0</v>
      </c>
      <c r="AB5" s="61">
        <f t="shared" si="11"/>
        <v>0</v>
      </c>
      <c r="AC5" s="61">
        <f t="shared" si="11"/>
        <v>0</v>
      </c>
      <c r="AD5" s="61">
        <f t="shared" ref="AD5:AI5" si="12">+IF(DAY(AD2)=DAY(AD3),0,1)</f>
        <v>0</v>
      </c>
      <c r="AE5" s="61">
        <f t="shared" si="12"/>
        <v>0</v>
      </c>
      <c r="AF5" s="61">
        <f t="shared" si="12"/>
        <v>0</v>
      </c>
      <c r="AG5" s="61">
        <f t="shared" si="12"/>
        <v>0</v>
      </c>
      <c r="AH5" s="61">
        <f t="shared" si="12"/>
        <v>0</v>
      </c>
      <c r="AI5" s="61">
        <f t="shared" si="12"/>
        <v>0</v>
      </c>
      <c r="AJ5" s="61"/>
      <c r="AK5" s="61"/>
      <c r="AL5" s="61"/>
      <c r="AM5" s="61"/>
      <c r="AN5" s="61"/>
      <c r="AO5" s="210"/>
      <c r="AP5" s="210"/>
      <c r="AQ5" s="61"/>
      <c r="AR5" s="61"/>
      <c r="AS5" s="61"/>
      <c r="AT5" s="61"/>
      <c r="AU5" s="61"/>
      <c r="AV5" s="61"/>
      <c r="AW5" s="61"/>
      <c r="A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CP5" s="61"/>
      <c r="CQ5" s="61"/>
      <c r="CR5" s="61"/>
      <c r="CS5" s="61"/>
      <c r="CT5" s="61"/>
      <c r="CU5" s="61"/>
      <c r="CV5" s="61"/>
      <c r="CW5" s="61"/>
      <c r="CX5" s="61"/>
      <c r="CY5" s="61"/>
      <c r="CZ5" s="61"/>
      <c r="DA5" s="61"/>
      <c r="DB5" s="61"/>
      <c r="DC5" s="61"/>
      <c r="DD5" s="61"/>
      <c r="DE5" s="61"/>
      <c r="DF5" s="61"/>
      <c r="DG5" s="61"/>
      <c r="DH5" s="61"/>
      <c r="DI5" s="61"/>
      <c r="DJ5" s="61"/>
      <c r="DK5" s="61"/>
      <c r="DL5" s="61"/>
      <c r="DM5" s="61"/>
      <c r="DN5" s="61"/>
      <c r="DO5" s="61"/>
      <c r="DP5" s="61"/>
      <c r="DQ5" s="61"/>
      <c r="DR5" s="61"/>
      <c r="DS5" s="61"/>
      <c r="DT5" s="61"/>
      <c r="DU5" s="61"/>
      <c r="DV5" s="61"/>
      <c r="DW5" s="134"/>
      <c r="DX5" s="134"/>
      <c r="DY5" s="134"/>
      <c r="DZ5" s="134"/>
      <c r="EA5" s="134"/>
      <c r="EB5" s="134"/>
      <c r="EC5" s="134"/>
      <c r="ED5" s="134"/>
      <c r="EE5" s="134"/>
      <c r="EF5" s="134"/>
      <c r="EG5" s="134"/>
      <c r="EH5" s="134"/>
      <c r="EI5" s="134"/>
      <c r="EJ5" s="134"/>
      <c r="EK5" s="134"/>
      <c r="EL5" s="134"/>
      <c r="EM5" s="134"/>
      <c r="EN5" s="134"/>
      <c r="EO5" s="134"/>
      <c r="EP5" s="134"/>
      <c r="EQ5" s="134"/>
      <c r="ER5" s="134"/>
      <c r="ES5" s="134"/>
      <c r="ET5" s="134"/>
      <c r="EU5" s="134"/>
      <c r="EV5" s="134"/>
      <c r="EW5" s="134"/>
      <c r="EX5" s="134"/>
      <c r="EY5" s="134"/>
      <c r="EZ5" s="134"/>
      <c r="FA5" s="134"/>
      <c r="FB5" s="134"/>
      <c r="FC5" s="134"/>
      <c r="FD5" s="134"/>
      <c r="FE5" s="134"/>
      <c r="FF5" s="134"/>
      <c r="FG5" s="134"/>
      <c r="FH5" s="134"/>
      <c r="FI5" s="134"/>
      <c r="FJ5" s="134"/>
      <c r="FK5" s="134"/>
      <c r="FL5" s="134"/>
      <c r="FM5" s="134"/>
      <c r="FN5" s="134"/>
      <c r="FO5" s="134"/>
      <c r="FP5" s="134"/>
      <c r="FQ5" s="134"/>
      <c r="FR5" s="134"/>
      <c r="FS5" s="134"/>
      <c r="FT5" s="134"/>
      <c r="FU5" s="134"/>
      <c r="FV5" s="134"/>
      <c r="FW5" s="134"/>
      <c r="FX5" s="134"/>
      <c r="FY5" s="134"/>
      <c r="FZ5" s="134"/>
      <c r="GA5" s="134"/>
      <c r="GB5" s="134"/>
      <c r="GC5" s="134"/>
      <c r="GD5" s="134"/>
      <c r="GE5" s="134"/>
      <c r="GF5" s="134"/>
      <c r="GG5" s="134"/>
      <c r="GH5" s="134"/>
      <c r="GI5" s="134"/>
      <c r="GJ5" s="134"/>
      <c r="GK5" s="134"/>
      <c r="GL5" s="134"/>
      <c r="GM5" s="134"/>
      <c r="GN5" s="134"/>
      <c r="GO5" s="134"/>
      <c r="GP5" s="134"/>
      <c r="GQ5" s="134"/>
      <c r="GR5" s="134"/>
      <c r="GS5" s="134"/>
      <c r="GT5" s="134"/>
      <c r="GU5" s="134"/>
      <c r="GV5" s="134"/>
      <c r="GW5" s="134"/>
      <c r="GX5" s="134"/>
      <c r="GY5" s="134"/>
      <c r="GZ5" s="134"/>
      <c r="HA5" s="134"/>
      <c r="HB5" s="134"/>
      <c r="HC5" s="134"/>
      <c r="HD5" s="134"/>
      <c r="HE5" s="134"/>
      <c r="HF5" s="134"/>
      <c r="HG5" s="134"/>
      <c r="HH5" s="134"/>
      <c r="HI5" s="134"/>
      <c r="HJ5" s="134"/>
      <c r="HK5" s="134"/>
      <c r="HL5" s="134"/>
      <c r="HM5" s="134"/>
      <c r="HN5" s="134"/>
      <c r="HO5" s="134"/>
      <c r="HP5" s="134"/>
      <c r="HQ5" s="134"/>
      <c r="HR5" s="134"/>
      <c r="HS5" s="134"/>
      <c r="HT5" s="134"/>
      <c r="HU5" s="134"/>
      <c r="HV5" s="134"/>
      <c r="HW5" s="134"/>
      <c r="HX5" s="134"/>
      <c r="HY5" s="134"/>
      <c r="HZ5" s="134"/>
      <c r="IA5" s="134"/>
      <c r="IB5" s="134"/>
      <c r="IC5" s="134"/>
      <c r="ID5" s="134"/>
      <c r="IE5" s="134"/>
      <c r="IF5" s="134"/>
      <c r="IG5" s="134"/>
      <c r="IH5" s="134"/>
      <c r="II5" s="134"/>
      <c r="IJ5" s="134"/>
      <c r="IK5" s="134"/>
      <c r="IL5" s="134"/>
      <c r="IM5" s="134"/>
      <c r="IN5" s="134"/>
      <c r="IO5" s="134"/>
      <c r="IP5" s="134"/>
      <c r="IQ5" s="134"/>
      <c r="IR5" s="134"/>
      <c r="IS5" s="134"/>
      <c r="IT5" s="134"/>
      <c r="IU5" s="134"/>
      <c r="IV5" s="134"/>
      <c r="IW5" s="134"/>
      <c r="IX5" s="134"/>
      <c r="IY5" s="134"/>
      <c r="IZ5" s="134"/>
      <c r="JA5" s="134"/>
      <c r="JB5" s="134"/>
      <c r="JC5" s="134"/>
      <c r="JD5" s="134"/>
      <c r="JE5" s="134"/>
      <c r="JF5" s="134"/>
      <c r="JG5" s="134"/>
      <c r="JH5" s="134"/>
      <c r="JI5" s="134"/>
      <c r="JJ5" s="134"/>
      <c r="JK5" s="134"/>
      <c r="JL5" s="134"/>
      <c r="JM5" s="134"/>
      <c r="JN5" s="134"/>
      <c r="JO5" s="134"/>
      <c r="JP5" s="134"/>
      <c r="JQ5" s="134"/>
      <c r="JR5" s="134"/>
      <c r="JS5" s="134"/>
      <c r="JT5" s="134"/>
      <c r="JU5" s="134"/>
      <c r="JV5" s="134"/>
      <c r="JW5" s="134"/>
      <c r="JX5" s="134"/>
      <c r="JY5" s="134"/>
      <c r="JZ5" s="134"/>
      <c r="KA5" s="134"/>
      <c r="KB5" s="134"/>
      <c r="KC5" s="134"/>
      <c r="LK5" s="61"/>
    </row>
    <row r="6" spans="1:337" s="126" customFormat="1" ht="16.5" hidden="1" customHeight="1" x14ac:dyDescent="0.25">
      <c r="B6" s="138" t="s">
        <v>15</v>
      </c>
      <c r="C6" s="135"/>
      <c r="D6" s="135"/>
      <c r="E6" s="135"/>
      <c r="F6" s="139">
        <f>+IFERROR(DATE(YEAR(F2),MONTH(F2)-1,1),"")</f>
        <v>43405</v>
      </c>
      <c r="G6" s="139">
        <f>IFERROR(+IF(G2=1,F3,DATE(YEAR(F3)+1,MONTH(F2),DAY(F2))),"")</f>
        <v>44195</v>
      </c>
      <c r="H6" s="173">
        <f>+DATE(YEAR(H4),MONTH(H4),1)</f>
        <v>43070</v>
      </c>
      <c r="I6" s="170"/>
      <c r="J6" s="170"/>
      <c r="K6" s="170"/>
      <c r="L6" s="170"/>
      <c r="M6" s="170"/>
      <c r="N6" s="173"/>
      <c r="O6" s="170"/>
      <c r="P6" s="170"/>
      <c r="Q6" s="170"/>
      <c r="R6" s="170"/>
      <c r="S6" s="170"/>
      <c r="T6" s="170"/>
      <c r="U6" s="61"/>
      <c r="V6" s="61"/>
      <c r="W6" s="172">
        <f>+F2</f>
        <v>43464</v>
      </c>
      <c r="X6" s="171">
        <f>+IF(MONTH(X7)=1,X7-31,IF(MONTH(X7)=2,X7-31,IF(MONTH(X7)=3,X7-28,IF(MONTH(X7)=4,X7-31,IF(MONTH(X7)=5,X7-30,IF(MONTH(X7)=6,X7-31,IF(MONTH(X7)=7,X7-30,IF(MONTH(X7)=8,X7-31,IF(MONTH(X7)=9,X7-31,IF(MONTH(X7)=10,X7-30,IF(MONTH(X7)=11,X7-31,IF(MONTH(X7)=12,X7-30,0))))))))))))</f>
        <v>43405</v>
      </c>
      <c r="Y6" s="171">
        <f>+IF(MONTH(X6)=1,X6-31,IF(MONTH(X6)=2,X6-31,IF(MONTH(X6)=3,X6-28,IF(MONTH(X6)=4,X6-31,IF(MONTH(X6)=5,X6-30,IF(MONTH(X6)=6,X6-31,IF(MONTH(X6)=7,X6-30,IF(MONTH(X6)=8,X6-31,IF(MONTH(X6)=9,X6-31,IF(MONTH(X6)=10,X6-30,IF(MONTH(X6)=11,X6-31,IF(MONTH(X6)=12,X6-30,0))))))))))))+IF(J1=TRUE,1,0)</f>
        <v>43374</v>
      </c>
      <c r="Z6" s="171">
        <f>+IF(MONTH(Y6)=1,Y6-31,IF(MONTH(Y6)=2,Y6-31,IF(MONTH(Y6)=3,Y6-28,IF(MONTH(Y6)=4,Y6-31,IF(MONTH(Y6)=5,Y6-30,IF(MONTH(Y6)=6,Y6-31,IF(MONTH(Y6)=7,Y6-30,IF(MONTH(Y6)=8,Y6-31,IF(MONTH(Y6)=9,Y6-31,IF(MONTH(Y6)=10,Y6-30,IF(MONTH(Y6)=11,Y6-31,IF(MONTH(Y6)=12,Y6-30,0))))))))))))+IF(K1=TRUE,1,0)</f>
        <v>43344</v>
      </c>
      <c r="AA6" s="171">
        <f>+IF(MONTH(Z6)=1,Z6-31,IF(MONTH(Z6)=2,Z6-31,IF(MONTH(Z6)=3,Z6-28,IF(MONTH(Z6)=4,Z6-31,IF(MONTH(Z6)=5,Z6-30,IF(MONTH(Z6)=6,Z6-31,IF(MONTH(Z6)=7,Z6-30,IF(MONTH(Z6)=8,Z6-31,IF(MONTH(Z6)=9,Z6-31,IF(MONTH(Z6)=10,Z6-30,IF(MONTH(Z6)=11,Z6-31,IF(MONTH(Z6)=12,Z6-30,0))))))))))))+IF(L1=TRUE,1,0)</f>
        <v>43313</v>
      </c>
      <c r="AB6" s="171">
        <f>+IF(MONTH(AA6)=1,AA6-31,IF(MONTH(AA6)=2,AA6-31,IF(MONTH(AA6)=3,AA6-28,IF(MONTH(AA6)=4,AA6-31,IF(MONTH(AA6)=5,AA6-30,IF(MONTH(AA6)=6,AA6-31,IF(MONTH(AA6)=7,AA6-30,IF(MONTH(AA6)=8,AA6-31,IF(MONTH(AA6)=9,AA6-31,IF(MONTH(AA6)=10,AA6-30,IF(MONTH(AA6)=11,AA6-31,IF(MONTH(AA6)=12,AA6-30,0))))))))))))+IF(M1=TRUE,1,0)</f>
        <v>43282</v>
      </c>
      <c r="AC6" s="171">
        <f>+IF(MONTH(AB6)=1,AB6-31,IF(MONTH(AB6)=2,AB6-31,IF(MONTH(AB6)=3,AB6-28,IF(MONTH(AB6)=4,AB6-31,IF(MONTH(AB6)=5,AB6-30,IF(MONTH(AB6)=6,AB6-31,IF(MONTH(AB6)=7,AB6-30,IF(MONTH(AB6)=8,AB6-31,IF(MONTH(AB6)=9,AB6-31,IF(MONTH(AB6)=10,AB6-30,IF(MONTH(AB6)=11,AB6-31,IF(MONTH(AB6)=12,AB6-30,0))))))))))))+IF(N1=TRUE,1,0)</f>
        <v>43252</v>
      </c>
      <c r="AD6" s="61"/>
      <c r="AE6" s="61"/>
      <c r="AF6" s="61"/>
      <c r="AG6" s="61"/>
      <c r="AH6" s="61"/>
      <c r="AI6" s="61"/>
      <c r="AJ6" s="61"/>
      <c r="AK6" s="61"/>
      <c r="AL6" s="61"/>
      <c r="AM6" s="61"/>
      <c r="AN6" s="61"/>
      <c r="AO6" s="210"/>
      <c r="AP6" s="210"/>
      <c r="AQ6" s="170"/>
      <c r="AR6" s="61"/>
      <c r="AS6" s="61"/>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170"/>
      <c r="CX6" s="170"/>
      <c r="CY6" s="170"/>
      <c r="CZ6" s="170"/>
      <c r="DA6" s="170"/>
      <c r="DB6" s="170"/>
      <c r="DC6" s="170"/>
      <c r="DD6" s="170"/>
      <c r="DE6" s="170"/>
      <c r="DF6" s="170"/>
      <c r="DG6" s="170"/>
      <c r="DH6" s="170"/>
      <c r="DI6" s="170"/>
      <c r="DJ6" s="170"/>
      <c r="DK6" s="170"/>
      <c r="DL6" s="170"/>
      <c r="DM6" s="170"/>
      <c r="DN6" s="170"/>
      <c r="DO6" s="170"/>
      <c r="DP6" s="170"/>
      <c r="DQ6" s="170"/>
      <c r="DR6" s="170"/>
      <c r="DS6" s="170"/>
      <c r="DT6" s="170"/>
      <c r="DU6" s="170"/>
      <c r="DV6" s="170"/>
      <c r="DW6" s="130"/>
      <c r="DX6" s="130"/>
      <c r="DY6" s="130"/>
      <c r="DZ6" s="130"/>
      <c r="EA6" s="130"/>
      <c r="EB6" s="130"/>
      <c r="EC6" s="130"/>
      <c r="ED6" s="130"/>
      <c r="EE6" s="130"/>
      <c r="EF6" s="130"/>
      <c r="EG6" s="130"/>
      <c r="EH6" s="130"/>
      <c r="EI6" s="130"/>
      <c r="EJ6" s="130"/>
      <c r="EK6" s="130"/>
      <c r="EL6" s="130"/>
      <c r="EM6" s="130"/>
      <c r="EN6" s="130"/>
      <c r="EO6" s="130"/>
      <c r="EP6" s="130"/>
      <c r="EQ6" s="130"/>
      <c r="ER6" s="130"/>
      <c r="ES6" s="130"/>
      <c r="ET6" s="130"/>
      <c r="EU6" s="130"/>
      <c r="EV6" s="130"/>
      <c r="EW6" s="130"/>
      <c r="EX6" s="130"/>
      <c r="EY6" s="130"/>
      <c r="EZ6" s="130"/>
      <c r="FA6" s="130"/>
      <c r="FB6" s="130"/>
      <c r="FC6" s="130"/>
      <c r="FD6" s="130"/>
      <c r="FE6" s="130"/>
      <c r="FF6" s="130"/>
      <c r="FG6" s="130"/>
      <c r="FH6" s="130"/>
      <c r="FI6" s="130"/>
      <c r="FJ6" s="130"/>
      <c r="FK6" s="130"/>
      <c r="FL6" s="130"/>
      <c r="FM6" s="130"/>
      <c r="FN6" s="130"/>
      <c r="FO6" s="130"/>
      <c r="FP6" s="130"/>
      <c r="FQ6" s="130"/>
      <c r="FR6" s="130"/>
      <c r="FS6" s="130"/>
      <c r="FT6" s="130"/>
      <c r="FU6" s="130"/>
      <c r="FV6" s="130"/>
      <c r="FW6" s="130"/>
      <c r="FX6" s="130"/>
      <c r="FY6" s="130"/>
      <c r="FZ6" s="130"/>
      <c r="GA6" s="130"/>
      <c r="GB6" s="130"/>
      <c r="GC6" s="130"/>
      <c r="GD6" s="130"/>
      <c r="GE6" s="130"/>
      <c r="GF6" s="130"/>
      <c r="GG6" s="130"/>
      <c r="GH6" s="130"/>
      <c r="GI6" s="130"/>
      <c r="GJ6" s="130"/>
      <c r="GK6" s="130"/>
      <c r="GL6" s="130"/>
      <c r="GM6" s="130"/>
      <c r="GN6" s="130"/>
      <c r="GO6" s="130"/>
      <c r="GP6" s="130"/>
      <c r="GQ6" s="130"/>
      <c r="GR6" s="130"/>
      <c r="GS6" s="130"/>
      <c r="GT6" s="130"/>
      <c r="GU6" s="130"/>
      <c r="GV6" s="130"/>
      <c r="GW6" s="130"/>
      <c r="GX6" s="130"/>
      <c r="GY6" s="130"/>
      <c r="GZ6" s="130"/>
      <c r="HA6" s="130"/>
      <c r="HB6" s="130"/>
      <c r="HC6" s="130"/>
      <c r="HD6" s="130"/>
      <c r="HE6" s="130"/>
      <c r="HF6" s="130"/>
      <c r="HG6" s="130"/>
      <c r="HH6" s="130"/>
      <c r="HI6" s="130"/>
      <c r="HJ6" s="130"/>
      <c r="HK6" s="130"/>
      <c r="HL6" s="130"/>
      <c r="HM6" s="130"/>
      <c r="HN6" s="130"/>
      <c r="HO6" s="130"/>
      <c r="HP6" s="130"/>
      <c r="HQ6" s="130"/>
      <c r="HR6" s="130"/>
      <c r="HS6" s="130"/>
      <c r="HT6" s="130"/>
      <c r="HU6" s="130"/>
      <c r="HV6" s="130"/>
      <c r="HW6" s="130"/>
      <c r="HX6" s="130"/>
      <c r="HY6" s="130"/>
      <c r="HZ6" s="130"/>
      <c r="IA6" s="130"/>
      <c r="IB6" s="130"/>
      <c r="IC6" s="130"/>
      <c r="ID6" s="130"/>
      <c r="IE6" s="130"/>
      <c r="IF6" s="130"/>
      <c r="IG6" s="130"/>
      <c r="IH6" s="130"/>
      <c r="II6" s="130"/>
      <c r="IJ6" s="130"/>
      <c r="IK6" s="130"/>
      <c r="IL6" s="130"/>
      <c r="IM6" s="130"/>
      <c r="IN6" s="130"/>
      <c r="IO6" s="130"/>
      <c r="IP6" s="130"/>
      <c r="IQ6" s="130"/>
      <c r="IR6" s="130"/>
      <c r="IS6" s="130"/>
      <c r="IT6" s="130"/>
      <c r="IU6" s="130"/>
      <c r="IV6" s="130"/>
      <c r="IW6" s="130"/>
      <c r="IX6" s="130"/>
      <c r="IY6" s="130"/>
      <c r="IZ6" s="130"/>
      <c r="JA6" s="130"/>
      <c r="JB6" s="130"/>
      <c r="JC6" s="130"/>
      <c r="JD6" s="130"/>
      <c r="JE6" s="130"/>
      <c r="JF6" s="130"/>
      <c r="JG6" s="130"/>
      <c r="JH6" s="130"/>
      <c r="JI6" s="130"/>
      <c r="JJ6" s="130"/>
      <c r="JK6" s="130"/>
      <c r="JL6" s="130"/>
      <c r="JM6" s="130"/>
      <c r="JN6" s="130"/>
      <c r="JO6" s="130"/>
      <c r="JP6" s="130"/>
      <c r="JQ6" s="130"/>
      <c r="JR6" s="130"/>
      <c r="JS6" s="130"/>
      <c r="JT6" s="130"/>
      <c r="JU6" s="130"/>
      <c r="JV6" s="130"/>
      <c r="JW6" s="130"/>
      <c r="JX6" s="130"/>
      <c r="JY6" s="130"/>
      <c r="JZ6" s="130"/>
      <c r="KA6" s="130"/>
      <c r="KB6" s="130"/>
      <c r="KC6" s="130"/>
      <c r="LK6" s="170"/>
    </row>
    <row r="7" spans="1:337" s="126" customFormat="1" ht="16.5" customHeight="1" x14ac:dyDescent="0.2">
      <c r="F7" s="140"/>
      <c r="G7" s="130"/>
      <c r="H7" s="203" t="s">
        <v>13</v>
      </c>
      <c r="I7" s="204"/>
      <c r="J7" s="204"/>
      <c r="K7" s="206"/>
      <c r="L7" s="205"/>
      <c r="M7" s="170"/>
      <c r="N7" s="170"/>
      <c r="O7" s="170"/>
      <c r="P7" s="170"/>
      <c r="Q7" s="170"/>
      <c r="R7" s="170"/>
      <c r="S7" s="170"/>
      <c r="T7" s="170"/>
      <c r="U7" s="61"/>
      <c r="V7" s="61"/>
      <c r="W7" s="61">
        <f>YEAR(W6)</f>
        <v>2018</v>
      </c>
      <c r="X7" s="209">
        <f>DATE(W7,W8,1)</f>
        <v>43435</v>
      </c>
      <c r="Y7" s="210"/>
      <c r="Z7" s="61"/>
      <c r="AA7" s="61"/>
      <c r="AB7" s="210"/>
      <c r="AC7" s="173">
        <f>+DATE(YEAR(AC6),MONTH(AC6),1)</f>
        <v>43252</v>
      </c>
      <c r="AD7" s="61"/>
      <c r="AE7" s="61"/>
      <c r="AF7" s="61"/>
      <c r="AG7" s="61"/>
      <c r="AH7" s="61"/>
      <c r="AI7" s="61"/>
      <c r="AJ7" s="61"/>
      <c r="AK7" s="61"/>
      <c r="AL7" s="61"/>
      <c r="AM7" s="61"/>
      <c r="AN7" s="61"/>
      <c r="AO7" s="61"/>
      <c r="AP7" s="61"/>
      <c r="AQ7" s="170"/>
      <c r="AR7" s="61"/>
      <c r="AS7" s="61"/>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170"/>
      <c r="CX7" s="170"/>
      <c r="CY7" s="170"/>
      <c r="CZ7" s="170"/>
      <c r="DA7" s="170"/>
      <c r="DB7" s="170"/>
      <c r="DC7" s="170"/>
      <c r="DD7" s="170"/>
      <c r="DE7" s="170"/>
      <c r="DF7" s="170"/>
      <c r="DG7" s="170"/>
      <c r="DH7" s="170"/>
      <c r="DI7" s="170"/>
      <c r="DJ7" s="170"/>
      <c r="DK7" s="170"/>
      <c r="DL7" s="170"/>
      <c r="DM7" s="170"/>
      <c r="DN7" s="170"/>
      <c r="DO7" s="170"/>
      <c r="DP7" s="170"/>
      <c r="DQ7" s="170"/>
      <c r="DR7" s="170"/>
      <c r="DS7" s="170"/>
      <c r="DT7" s="170"/>
      <c r="DU7" s="170"/>
      <c r="DV7" s="170"/>
      <c r="DW7" s="130"/>
      <c r="DX7" s="130"/>
      <c r="DY7" s="130"/>
      <c r="DZ7" s="130"/>
      <c r="EA7" s="130"/>
      <c r="EB7" s="130"/>
      <c r="EC7" s="130"/>
      <c r="ED7" s="130"/>
      <c r="EE7" s="130"/>
      <c r="EF7" s="130"/>
      <c r="EG7" s="130"/>
      <c r="EH7" s="130"/>
      <c r="EI7" s="130"/>
      <c r="EJ7" s="130"/>
      <c r="EK7" s="130"/>
      <c r="EL7" s="130"/>
      <c r="EM7" s="130"/>
      <c r="EN7" s="130"/>
      <c r="EO7" s="130"/>
      <c r="EP7" s="130"/>
      <c r="EQ7" s="130"/>
      <c r="ER7" s="130"/>
      <c r="ES7" s="130"/>
      <c r="ET7" s="130"/>
      <c r="EU7" s="130"/>
      <c r="EV7" s="130"/>
      <c r="EW7" s="130"/>
      <c r="EX7" s="130"/>
      <c r="EY7" s="130"/>
      <c r="EZ7" s="130"/>
      <c r="FA7" s="130"/>
      <c r="FB7" s="130"/>
      <c r="FC7" s="130"/>
      <c r="FD7" s="130"/>
      <c r="FE7" s="130"/>
      <c r="FF7" s="130"/>
      <c r="FG7" s="130"/>
      <c r="FH7" s="130"/>
      <c r="FI7" s="130"/>
      <c r="FJ7" s="130"/>
      <c r="FK7" s="130"/>
      <c r="FL7" s="130"/>
      <c r="FM7" s="130"/>
      <c r="FN7" s="130"/>
      <c r="FO7" s="130"/>
      <c r="FP7" s="130"/>
      <c r="FQ7" s="130"/>
      <c r="FR7" s="130"/>
      <c r="FS7" s="130"/>
      <c r="FT7" s="130"/>
      <c r="FU7" s="130"/>
      <c r="FV7" s="130"/>
      <c r="FW7" s="130"/>
      <c r="FX7" s="130"/>
      <c r="FY7" s="130"/>
      <c r="FZ7" s="130"/>
      <c r="GA7" s="130"/>
      <c r="GB7" s="130"/>
      <c r="GC7" s="130"/>
      <c r="GD7" s="130"/>
      <c r="GE7" s="130"/>
      <c r="GF7" s="130"/>
      <c r="GG7" s="130"/>
      <c r="GH7" s="130"/>
      <c r="GI7" s="130"/>
      <c r="GJ7" s="130"/>
      <c r="GK7" s="130"/>
      <c r="GL7" s="130"/>
      <c r="GM7" s="130"/>
      <c r="GN7" s="130"/>
      <c r="GO7" s="130"/>
      <c r="GP7" s="130"/>
      <c r="GQ7" s="130"/>
      <c r="GR7" s="130"/>
      <c r="GS7" s="130"/>
      <c r="GT7" s="130"/>
      <c r="GU7" s="130"/>
      <c r="GV7" s="130"/>
      <c r="GW7" s="130"/>
      <c r="GX7" s="130"/>
      <c r="GY7" s="130"/>
      <c r="GZ7" s="130"/>
      <c r="HA7" s="130"/>
      <c r="HB7" s="130"/>
      <c r="HC7" s="130"/>
      <c r="HD7" s="130"/>
      <c r="HE7" s="130"/>
      <c r="HF7" s="130"/>
      <c r="HG7" s="130"/>
      <c r="HH7" s="130"/>
      <c r="HI7" s="130"/>
      <c r="HJ7" s="130"/>
      <c r="HK7" s="130"/>
      <c r="HL7" s="130"/>
      <c r="HM7" s="130"/>
      <c r="HN7" s="130"/>
      <c r="HO7" s="130"/>
      <c r="HP7" s="130"/>
      <c r="HQ7" s="130"/>
      <c r="HR7" s="130"/>
      <c r="HS7" s="130"/>
      <c r="HT7" s="130"/>
      <c r="HU7" s="130"/>
      <c r="HV7" s="130"/>
      <c r="HW7" s="130"/>
      <c r="HX7" s="130"/>
      <c r="HY7" s="130"/>
      <c r="HZ7" s="130"/>
      <c r="IA7" s="130"/>
      <c r="IB7" s="130"/>
      <c r="IC7" s="130"/>
      <c r="ID7" s="130"/>
      <c r="IE7" s="130"/>
      <c r="IF7" s="130"/>
      <c r="IG7" s="130"/>
      <c r="IH7" s="130"/>
      <c r="II7" s="130"/>
      <c r="IJ7" s="130"/>
      <c r="IK7" s="130"/>
      <c r="IL7" s="130"/>
      <c r="IM7" s="130"/>
      <c r="IN7" s="130"/>
      <c r="IO7" s="130"/>
      <c r="IP7" s="130"/>
      <c r="IQ7" s="130"/>
      <c r="IR7" s="130"/>
      <c r="IS7" s="130"/>
      <c r="IT7" s="130"/>
      <c r="IU7" s="130"/>
      <c r="IV7" s="130"/>
      <c r="IW7" s="130"/>
      <c r="IX7" s="130"/>
      <c r="IY7" s="130"/>
      <c r="IZ7" s="130"/>
      <c r="JA7" s="130"/>
      <c r="JB7" s="130"/>
      <c r="JC7" s="130"/>
      <c r="JD7" s="130"/>
      <c r="JE7" s="130"/>
      <c r="JF7" s="130"/>
      <c r="JG7" s="130"/>
      <c r="JH7" s="130"/>
      <c r="JI7" s="130"/>
      <c r="JJ7" s="130"/>
      <c r="JK7" s="130"/>
      <c r="JL7" s="130"/>
      <c r="JM7" s="130"/>
      <c r="JN7" s="130"/>
      <c r="JO7" s="130"/>
      <c r="JP7" s="130"/>
      <c r="JQ7" s="130"/>
      <c r="JR7" s="130"/>
      <c r="JS7" s="130"/>
      <c r="JT7" s="130"/>
      <c r="JU7" s="130"/>
      <c r="JV7" s="130"/>
      <c r="JW7" s="130"/>
      <c r="JX7" s="130"/>
      <c r="JY7" s="130"/>
      <c r="JZ7" s="130"/>
      <c r="KA7" s="130"/>
      <c r="KB7" s="130"/>
      <c r="KC7" s="130"/>
      <c r="LK7" s="170"/>
    </row>
    <row r="8" spans="1:337" x14ac:dyDescent="0.25">
      <c r="A8" s="141"/>
      <c r="B8" s="142" t="s">
        <v>16</v>
      </c>
      <c r="C8" s="143"/>
      <c r="D8" s="144"/>
      <c r="E8" s="145"/>
      <c r="F8" s="146">
        <f>IFERROR(AVERAGE(W10,AV10,BT10,CR10,DP10,EN10,FL10,GJ10,HH10,IF10,JD10,KB10),0)</f>
        <v>0</v>
      </c>
      <c r="G8" s="60">
        <v>1</v>
      </c>
      <c r="H8" s="138" t="s">
        <v>14</v>
      </c>
      <c r="I8" s="135"/>
      <c r="J8" s="135"/>
      <c r="K8" s="135"/>
      <c r="L8" s="139">
        <f>F5</f>
        <v>43070</v>
      </c>
      <c r="M8" s="90"/>
      <c r="N8" s="90"/>
      <c r="O8" s="90"/>
      <c r="P8" s="90"/>
      <c r="Q8" s="90"/>
      <c r="R8" s="90"/>
      <c r="S8" s="90"/>
      <c r="T8" s="90"/>
      <c r="U8" s="90"/>
      <c r="V8" s="60"/>
      <c r="W8" s="60">
        <f>MONTH(W6)</f>
        <v>12</v>
      </c>
      <c r="X8" s="88"/>
      <c r="Y8" s="88"/>
      <c r="Z8" s="60"/>
      <c r="AA8" s="60"/>
      <c r="AB8" s="88"/>
      <c r="AC8" s="88"/>
      <c r="AD8" s="60"/>
      <c r="AE8" s="60"/>
      <c r="AF8" s="60"/>
      <c r="AG8" s="60"/>
      <c r="AH8" s="60"/>
      <c r="AI8" s="60"/>
      <c r="AJ8" s="60"/>
      <c r="AK8" s="60"/>
      <c r="AL8" s="60"/>
      <c r="AM8" s="60"/>
      <c r="AN8" s="60"/>
      <c r="AO8" s="60"/>
      <c r="AP8" s="60"/>
      <c r="AQ8" s="170"/>
      <c r="AR8" s="60"/>
      <c r="AS8" s="6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170"/>
      <c r="BV8" s="90"/>
      <c r="BW8" s="90"/>
      <c r="BX8" s="90"/>
      <c r="BY8" s="90"/>
      <c r="BZ8" s="90"/>
      <c r="CA8" s="90"/>
      <c r="CB8" s="90"/>
      <c r="CC8" s="90"/>
      <c r="CD8" s="90"/>
      <c r="CE8" s="90"/>
      <c r="CF8" s="90"/>
      <c r="CG8" s="90"/>
      <c r="CH8" s="90"/>
      <c r="CI8" s="90"/>
      <c r="CJ8" s="90"/>
      <c r="CK8" s="90"/>
      <c r="CL8" s="90"/>
      <c r="CM8" s="90"/>
      <c r="CN8" s="90"/>
      <c r="CO8" s="90"/>
      <c r="CP8" s="90"/>
      <c r="CQ8" s="90"/>
      <c r="CR8" s="90"/>
      <c r="CS8" s="90"/>
      <c r="CT8" s="90"/>
      <c r="CU8" s="90"/>
      <c r="CV8" s="90"/>
      <c r="CW8" s="90"/>
      <c r="CX8" s="90"/>
      <c r="CY8" s="90"/>
      <c r="CZ8" s="90"/>
      <c r="DA8" s="90"/>
      <c r="DB8" s="90"/>
      <c r="DC8" s="90"/>
      <c r="DD8" s="90"/>
      <c r="DE8" s="90"/>
      <c r="DF8" s="90"/>
      <c r="DG8" s="90"/>
      <c r="DH8" s="90"/>
      <c r="DI8" s="90"/>
      <c r="DJ8" s="90"/>
      <c r="DK8" s="90"/>
      <c r="DL8" s="90"/>
      <c r="DM8" s="90"/>
      <c r="DN8" s="90"/>
      <c r="DO8" s="90"/>
      <c r="DP8" s="90"/>
      <c r="DQ8" s="90"/>
      <c r="DR8" s="90"/>
      <c r="DS8" s="90"/>
      <c r="DT8" s="90"/>
      <c r="DU8" s="90"/>
      <c r="DV8" s="9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row>
    <row r="9" spans="1:337" x14ac:dyDescent="0.25">
      <c r="B9" s="147"/>
      <c r="C9" s="126"/>
      <c r="D9" s="140"/>
      <c r="E9" s="140"/>
      <c r="F9" s="126"/>
      <c r="G9" s="170">
        <v>2</v>
      </c>
      <c r="H9" s="138" t="s">
        <v>15</v>
      </c>
      <c r="I9" s="135"/>
      <c r="J9" s="135"/>
      <c r="K9" s="135"/>
      <c r="L9" s="139">
        <f>F6</f>
        <v>43405</v>
      </c>
      <c r="M9" s="170"/>
      <c r="N9" s="170"/>
      <c r="O9" s="170"/>
      <c r="P9" s="170"/>
      <c r="Q9" s="170"/>
      <c r="R9" s="170"/>
      <c r="S9" s="90"/>
      <c r="T9" s="90"/>
      <c r="U9" s="90"/>
      <c r="V9" s="90"/>
      <c r="W9" s="60">
        <f>DAY(W6)</f>
        <v>30</v>
      </c>
      <c r="X9" s="89"/>
      <c r="Y9" s="89"/>
      <c r="Z9" s="90"/>
      <c r="AA9" s="90"/>
      <c r="AB9" s="89"/>
      <c r="AC9" s="89"/>
      <c r="AD9" s="90"/>
      <c r="AE9" s="90"/>
      <c r="AF9" s="90"/>
      <c r="AG9" s="90"/>
      <c r="AH9" s="90"/>
      <c r="AI9" s="90"/>
      <c r="AJ9" s="90"/>
      <c r="AK9" s="170"/>
      <c r="AL9" s="170"/>
      <c r="AM9" s="170"/>
      <c r="AN9" s="170"/>
      <c r="AO9" s="170"/>
      <c r="AP9" s="90"/>
      <c r="AQ9" s="170"/>
      <c r="AR9" s="90"/>
      <c r="AS9" s="90"/>
      <c r="AT9" s="90"/>
      <c r="AU9" s="90"/>
      <c r="AV9" s="90"/>
      <c r="AW9" s="90"/>
      <c r="AX9" s="90"/>
      <c r="AY9" s="90"/>
      <c r="AZ9" s="90"/>
      <c r="BA9" s="90"/>
      <c r="BB9" s="90"/>
      <c r="BC9" s="90"/>
      <c r="BD9" s="90"/>
      <c r="BE9" s="90"/>
      <c r="BF9" s="90"/>
      <c r="BG9" s="90"/>
      <c r="BH9" s="90"/>
      <c r="BI9" s="90"/>
      <c r="BJ9" s="90"/>
      <c r="BK9" s="90"/>
      <c r="BL9" s="90"/>
      <c r="BM9" s="90"/>
      <c r="BN9" s="90"/>
      <c r="BO9" s="90"/>
      <c r="BP9" s="90"/>
      <c r="BQ9" s="90"/>
      <c r="BR9" s="90"/>
      <c r="BS9" s="90"/>
      <c r="BT9" s="90"/>
      <c r="BU9" s="170"/>
      <c r="BV9" s="90"/>
      <c r="BW9" s="90"/>
      <c r="BX9" s="90"/>
      <c r="BY9" s="90"/>
      <c r="BZ9" s="90"/>
      <c r="CA9" s="90"/>
      <c r="CB9" s="90"/>
      <c r="CC9" s="90"/>
      <c r="CD9" s="90"/>
      <c r="CE9" s="90"/>
      <c r="CF9" s="90"/>
      <c r="CG9" s="90"/>
      <c r="CH9" s="90"/>
      <c r="CI9" s="90"/>
      <c r="CJ9" s="90"/>
      <c r="CK9" s="90"/>
      <c r="CL9" s="90"/>
      <c r="CM9" s="90"/>
      <c r="CN9" s="90"/>
      <c r="CO9" s="90"/>
      <c r="CP9" s="90"/>
      <c r="CQ9" s="90"/>
      <c r="CR9" s="90"/>
      <c r="CS9" s="90"/>
      <c r="CT9" s="90"/>
      <c r="CU9" s="90"/>
      <c r="CV9" s="90"/>
      <c r="CW9" s="90"/>
      <c r="CX9" s="90"/>
      <c r="CY9" s="90"/>
      <c r="CZ9" s="90"/>
      <c r="DA9" s="90"/>
      <c r="DB9" s="90"/>
      <c r="DC9" s="90"/>
      <c r="DD9" s="90"/>
      <c r="DE9" s="90"/>
      <c r="DF9" s="90"/>
      <c r="DG9" s="90"/>
      <c r="DH9" s="90"/>
      <c r="DI9" s="90"/>
      <c r="DJ9" s="90"/>
      <c r="DK9" s="90"/>
      <c r="DL9" s="90"/>
      <c r="DM9" s="90"/>
      <c r="DN9" s="90"/>
      <c r="DO9" s="90"/>
      <c r="DP9" s="90"/>
      <c r="DQ9" s="90"/>
      <c r="DR9" s="90"/>
      <c r="DS9" s="90"/>
      <c r="DT9" s="90"/>
      <c r="DU9" s="90"/>
      <c r="DV9" s="9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row>
    <row r="10" spans="1:337" x14ac:dyDescent="0.25">
      <c r="A10" s="149" t="s">
        <v>17</v>
      </c>
      <c r="B10" s="150"/>
      <c r="C10" s="151"/>
      <c r="D10" s="151"/>
      <c r="E10" s="151"/>
      <c r="F10" s="151"/>
      <c r="G10" s="151"/>
      <c r="H10" s="151"/>
      <c r="I10" s="151"/>
      <c r="J10" s="151"/>
      <c r="K10" s="151"/>
      <c r="L10" s="151"/>
      <c r="M10" s="151"/>
      <c r="N10" s="151"/>
      <c r="O10" s="151"/>
      <c r="P10" s="151"/>
      <c r="Q10" s="151"/>
      <c r="R10" s="151"/>
      <c r="S10" s="151"/>
      <c r="T10" s="151"/>
      <c r="U10" s="151"/>
      <c r="V10" s="151"/>
      <c r="W10" s="152">
        <f>SUM(W13:W$112)</f>
        <v>0</v>
      </c>
      <c r="X10" s="153"/>
      <c r="Z10" s="149" t="s">
        <v>17</v>
      </c>
      <c r="AA10" s="150"/>
      <c r="AB10" s="169" t="s">
        <v>18</v>
      </c>
      <c r="AC10" s="169" t="b">
        <f>IFERROR(AND(MONTH(D11)=2,OR(YEAR(D11)=2012,YEAR(D11)=2016,YEAR(D11)=2020,YEAR(D11)=2024,YEAR(D11)=2028)),"")</f>
        <v>0</v>
      </c>
      <c r="AD10" s="151"/>
      <c r="AE10" s="151"/>
      <c r="AF10" s="151"/>
      <c r="AG10" s="151"/>
      <c r="AH10" s="151"/>
      <c r="AI10" s="151"/>
      <c r="AJ10" s="151"/>
      <c r="AK10" s="151"/>
      <c r="AL10" s="151"/>
      <c r="AM10" s="151"/>
      <c r="AN10" s="151"/>
      <c r="AO10" s="151"/>
      <c r="AP10" s="151"/>
      <c r="AQ10" s="151"/>
      <c r="AR10" s="151"/>
      <c r="AS10" s="151"/>
      <c r="AT10" s="151"/>
      <c r="AU10" s="151"/>
      <c r="AV10" s="152">
        <f>SUM(AV13:AV$112)</f>
        <v>0</v>
      </c>
      <c r="AX10" s="149" t="s">
        <v>17</v>
      </c>
      <c r="AY10" s="150"/>
      <c r="AZ10" s="169" t="s">
        <v>18</v>
      </c>
      <c r="BA10" s="169" t="b">
        <f>IFERROR(AND(MONTH(AC11)=2,OR(YEAR(AC11)=2012,YEAR(AC11)=2016,YEAR(AC11)=2020,YEAR(AC11)=2024,YEAR(AC11)=2028)),"")</f>
        <v>0</v>
      </c>
      <c r="BB10" s="151"/>
      <c r="BC10" s="151"/>
      <c r="BD10" s="151"/>
      <c r="BE10" s="151"/>
      <c r="BF10" s="151"/>
      <c r="BG10" s="151"/>
      <c r="BH10" s="151"/>
      <c r="BI10" s="151"/>
      <c r="BJ10" s="151"/>
      <c r="BK10" s="151"/>
      <c r="BL10" s="151"/>
      <c r="BM10" s="151"/>
      <c r="BN10" s="151"/>
      <c r="BO10" s="151"/>
      <c r="BP10" s="151"/>
      <c r="BQ10" s="151"/>
      <c r="BR10" s="151"/>
      <c r="BS10" s="151"/>
      <c r="BT10" s="152">
        <f>SUM(BT13:BT$112)</f>
        <v>0</v>
      </c>
      <c r="BV10" s="149" t="s">
        <v>17</v>
      </c>
      <c r="BW10" s="150"/>
      <c r="BX10" s="169" t="s">
        <v>18</v>
      </c>
      <c r="BY10" s="169" t="b">
        <f>IFERROR(AND(MONTH(BA11)=2,OR(YEAR(BA11)=2012,YEAR(BA11)=2016,YEAR(BA11)=2020,YEAR(BA11)=2024,YEAR(BA11)=2028)),"")</f>
        <v>0</v>
      </c>
      <c r="BZ10" s="151"/>
      <c r="CA10" s="151"/>
      <c r="CB10" s="151"/>
      <c r="CC10" s="151"/>
      <c r="CD10" s="151"/>
      <c r="CE10" s="151"/>
      <c r="CF10" s="151"/>
      <c r="CG10" s="151"/>
      <c r="CH10" s="151"/>
      <c r="CI10" s="151"/>
      <c r="CJ10" s="151"/>
      <c r="CK10" s="151"/>
      <c r="CL10" s="151"/>
      <c r="CM10" s="151"/>
      <c r="CN10" s="151"/>
      <c r="CO10" s="151"/>
      <c r="CP10" s="151"/>
      <c r="CQ10" s="151"/>
      <c r="CR10" s="152">
        <f>SUM(CR13:CR$112)</f>
        <v>0</v>
      </c>
      <c r="CT10" s="149" t="s">
        <v>17</v>
      </c>
      <c r="CU10" s="150"/>
      <c r="CV10" s="169" t="s">
        <v>18</v>
      </c>
      <c r="CW10" s="169" t="b">
        <f>IFERROR(AND(MONTH(BY11)=2,OR(YEAR(BY11)=2012,YEAR(BY11)=2016,YEAR(BY11)=2020,YEAR(BY11)=2024,YEAR(BY11)=2028)),"")</f>
        <v>0</v>
      </c>
      <c r="CX10" s="151"/>
      <c r="CY10" s="151"/>
      <c r="CZ10" s="151"/>
      <c r="DA10" s="151"/>
      <c r="DB10" s="151"/>
      <c r="DC10" s="151"/>
      <c r="DD10" s="151"/>
      <c r="DE10" s="151"/>
      <c r="DF10" s="151"/>
      <c r="DG10" s="151"/>
      <c r="DH10" s="151"/>
      <c r="DI10" s="151"/>
      <c r="DJ10" s="151"/>
      <c r="DK10" s="151"/>
      <c r="DL10" s="151"/>
      <c r="DM10" s="151"/>
      <c r="DN10" s="151"/>
      <c r="DO10" s="151"/>
      <c r="DP10" s="152">
        <f>SUM(DP13:DP$112)</f>
        <v>0</v>
      </c>
      <c r="DR10" s="149" t="s">
        <v>17</v>
      </c>
      <c r="DS10" s="150"/>
      <c r="DT10" s="169" t="s">
        <v>18</v>
      </c>
      <c r="DU10" s="169" t="b">
        <f>IFERROR(AND(MONTH(CW11)=2,OR(YEAR(CW11)=2012,YEAR(CW11)=2016,YEAR(CW11)=2020,YEAR(CW11)=2024,YEAR(CW11)=2028)),"")</f>
        <v>0</v>
      </c>
      <c r="DV10" s="151"/>
      <c r="DW10" s="151"/>
      <c r="DX10" s="151"/>
      <c r="DY10" s="151"/>
      <c r="DZ10" s="151"/>
      <c r="EA10" s="151"/>
      <c r="EB10" s="151"/>
      <c r="EC10" s="151"/>
      <c r="ED10" s="151"/>
      <c r="EE10" s="151"/>
      <c r="EF10" s="151"/>
      <c r="EG10" s="151"/>
      <c r="EH10" s="151"/>
      <c r="EI10" s="151"/>
      <c r="EJ10" s="151"/>
      <c r="EK10" s="151"/>
      <c r="EL10" s="151"/>
      <c r="EM10" s="151"/>
      <c r="EN10" s="152">
        <f>SUM(EN13:EN$112)</f>
        <v>0</v>
      </c>
      <c r="EP10" s="149" t="s">
        <v>17</v>
      </c>
      <c r="EQ10" s="150"/>
      <c r="ER10" s="169" t="s">
        <v>18</v>
      </c>
      <c r="ES10" s="169" t="b">
        <f>IFERROR(AND(MONTH(DU11)=2,OR(YEAR(DU11)=2012,YEAR(DU11)=2016,YEAR(DU11)=2020,YEAR(DU11)=2024,YEAR(DU11)=2028)),"")</f>
        <v>0</v>
      </c>
      <c r="ET10" s="151"/>
      <c r="EU10" s="151"/>
      <c r="EV10" s="151"/>
      <c r="EW10" s="151"/>
      <c r="EX10" s="151"/>
      <c r="EY10" s="151"/>
      <c r="EZ10" s="151"/>
      <c r="FA10" s="151"/>
      <c r="FB10" s="151"/>
      <c r="FC10" s="151"/>
      <c r="FD10" s="151"/>
      <c r="FE10" s="151"/>
      <c r="FF10" s="151"/>
      <c r="FG10" s="151"/>
      <c r="FH10" s="151"/>
      <c r="FI10" s="151"/>
      <c r="FJ10" s="151"/>
      <c r="FK10" s="151"/>
      <c r="FL10" s="152">
        <f>SUM(FL13:FL$112)</f>
        <v>0</v>
      </c>
      <c r="FN10" s="149" t="s">
        <v>17</v>
      </c>
      <c r="FO10" s="150"/>
      <c r="FP10" s="169" t="s">
        <v>18</v>
      </c>
      <c r="FQ10" s="169" t="b">
        <f>IFERROR(AND(MONTH(ES11)=2,OR(YEAR(ES11)=2012,YEAR(ES11)=2016,YEAR(ES11)=2020,YEAR(ES11)=2024,YEAR(ES11)=2028)),"")</f>
        <v>0</v>
      </c>
      <c r="FR10" s="151"/>
      <c r="FS10" s="151"/>
      <c r="FT10" s="151"/>
      <c r="FU10" s="151"/>
      <c r="FV10" s="151"/>
      <c r="FW10" s="151"/>
      <c r="FX10" s="151"/>
      <c r="FY10" s="151"/>
      <c r="FZ10" s="151"/>
      <c r="GA10" s="151"/>
      <c r="GB10" s="151"/>
      <c r="GC10" s="151"/>
      <c r="GD10" s="151"/>
      <c r="GE10" s="151"/>
      <c r="GF10" s="151"/>
      <c r="GG10" s="151"/>
      <c r="GH10" s="151"/>
      <c r="GI10" s="151"/>
      <c r="GJ10" s="152">
        <f>SUM(GJ13:GJ$112)</f>
        <v>0</v>
      </c>
      <c r="GL10" s="149" t="s">
        <v>17</v>
      </c>
      <c r="GM10" s="150"/>
      <c r="GN10" s="169" t="s">
        <v>18</v>
      </c>
      <c r="GO10" s="169" t="b">
        <f>IFERROR(AND(MONTH(FQ11)=2,OR(YEAR(FQ11)=2012,YEAR(FQ11)=2016,YEAR(FQ11)=2020,YEAR(FQ11)=2024,YEAR(FQ11)=2028)),"")</f>
        <v>0</v>
      </c>
      <c r="GP10" s="151"/>
      <c r="GQ10" s="151"/>
      <c r="GR10" s="151"/>
      <c r="GS10" s="151"/>
      <c r="GT10" s="151"/>
      <c r="GU10" s="151"/>
      <c r="GV10" s="151"/>
      <c r="GW10" s="151"/>
      <c r="GX10" s="151"/>
      <c r="GY10" s="151"/>
      <c r="GZ10" s="151"/>
      <c r="HA10" s="151"/>
      <c r="HB10" s="151"/>
      <c r="HC10" s="151"/>
      <c r="HD10" s="151"/>
      <c r="HE10" s="151"/>
      <c r="HF10" s="151"/>
      <c r="HG10" s="151"/>
      <c r="HH10" s="152">
        <f>SUM(HH13:HH$112)</f>
        <v>0</v>
      </c>
      <c r="HJ10" s="149" t="s">
        <v>17</v>
      </c>
      <c r="HK10" s="150"/>
      <c r="HL10" s="169" t="s">
        <v>18</v>
      </c>
      <c r="HM10" s="169" t="b">
        <f>IFERROR(AND(MONTH(GO11)=2,OR(YEAR(GO11)=2012,YEAR(GO11)=2016,YEAR(GO11)=2020,YEAR(GO11)=2024,YEAR(GO11)=2028)),"")</f>
        <v>0</v>
      </c>
      <c r="HN10" s="151"/>
      <c r="HO10" s="151"/>
      <c r="HP10" s="151"/>
      <c r="HQ10" s="151"/>
      <c r="HR10" s="151"/>
      <c r="HS10" s="151"/>
      <c r="HT10" s="151"/>
      <c r="HU10" s="151"/>
      <c r="HV10" s="151"/>
      <c r="HW10" s="151"/>
      <c r="HX10" s="151"/>
      <c r="HY10" s="151"/>
      <c r="HZ10" s="151"/>
      <c r="IA10" s="151"/>
      <c r="IB10" s="151"/>
      <c r="IC10" s="151"/>
      <c r="ID10" s="151"/>
      <c r="IE10" s="151"/>
      <c r="IF10" s="152">
        <f>SUM(IF13:IF$112)</f>
        <v>0</v>
      </c>
      <c r="IH10" s="149" t="s">
        <v>17</v>
      </c>
      <c r="II10" s="150"/>
      <c r="IJ10" s="169" t="s">
        <v>18</v>
      </c>
      <c r="IK10" s="169" t="b">
        <f>IFERROR(AND(MONTH(HM11)=2,OR(YEAR(HM11)=2012,YEAR(HM11)=2016,YEAR(HM11)=2020,YEAR(HM11)=2024,YEAR(HM11)=2028)),"")</f>
        <v>0</v>
      </c>
      <c r="IL10" s="151"/>
      <c r="IM10" s="151"/>
      <c r="IN10" s="151"/>
      <c r="IO10" s="151"/>
      <c r="IP10" s="151"/>
      <c r="IQ10" s="151"/>
      <c r="IR10" s="151"/>
      <c r="IS10" s="151"/>
      <c r="IT10" s="151"/>
      <c r="IU10" s="151"/>
      <c r="IV10" s="151"/>
      <c r="IW10" s="154"/>
      <c r="IX10" s="151"/>
      <c r="IY10" s="151"/>
      <c r="IZ10" s="151"/>
      <c r="JA10" s="151"/>
      <c r="JB10" s="151"/>
      <c r="JC10" s="151"/>
      <c r="JD10" s="152">
        <f>SUM(JD13:JD$112)</f>
        <v>0</v>
      </c>
      <c r="JF10" s="149" t="s">
        <v>17</v>
      </c>
      <c r="JG10" s="150"/>
      <c r="JH10" s="169" t="s">
        <v>18</v>
      </c>
      <c r="JI10" s="169" t="b">
        <f>IFERROR(AND(MONTH(IK11)=2,OR(YEAR(IK11)=2012,YEAR(IK11)=2016,YEAR(IK11)=2020,YEAR(IK11)=2024,YEAR(IK11)=2028)),"")</f>
        <v>0</v>
      </c>
      <c r="JJ10" s="151"/>
      <c r="JK10" s="151"/>
      <c r="JL10" s="151"/>
      <c r="JM10" s="151"/>
      <c r="JN10" s="151"/>
      <c r="JO10" s="151"/>
      <c r="JP10" s="151"/>
      <c r="JQ10" s="151"/>
      <c r="JR10" s="151"/>
      <c r="JS10" s="151"/>
      <c r="JT10" s="151"/>
      <c r="JU10" s="151"/>
      <c r="JV10" s="151"/>
      <c r="JW10" s="151"/>
      <c r="JX10" s="151"/>
      <c r="JY10" s="151"/>
      <c r="JZ10" s="151"/>
      <c r="KA10" s="151"/>
      <c r="KB10" s="152">
        <f>SUM(KB13:KB$112)</f>
        <v>0</v>
      </c>
      <c r="LW10" s="126"/>
    </row>
    <row r="11" spans="1:337" x14ac:dyDescent="0.25">
      <c r="A11" s="155" t="s">
        <v>19</v>
      </c>
      <c r="B11" s="156">
        <v>1</v>
      </c>
      <c r="C11" s="157" t="s">
        <v>20</v>
      </c>
      <c r="D11" s="158">
        <f>+IFERROR(+F5,"")</f>
        <v>43070</v>
      </c>
      <c r="F11" s="126"/>
      <c r="G11" s="126"/>
      <c r="H11" s="126"/>
      <c r="I11" s="126"/>
      <c r="J11" s="126"/>
      <c r="K11" s="126"/>
      <c r="L11" s="126"/>
      <c r="M11" s="126"/>
      <c r="N11" s="126"/>
      <c r="O11" s="126"/>
      <c r="P11" s="126"/>
      <c r="Z11" s="155" t="s">
        <v>19</v>
      </c>
      <c r="AA11" s="156">
        <f>+B11+1</f>
        <v>2</v>
      </c>
      <c r="AB11" s="157" t="s">
        <v>20</v>
      </c>
      <c r="AC11" s="158">
        <f>IFERROR(DATE(YEAR(D11),MONTH(D11)+1,DAY(D11)),"")</f>
        <v>43101</v>
      </c>
      <c r="AE11" s="126"/>
      <c r="AF11" s="126"/>
      <c r="AG11" s="126"/>
      <c r="AH11" s="126"/>
      <c r="AI11" s="126"/>
      <c r="AJ11" s="126"/>
      <c r="AK11" s="126"/>
      <c r="AL11" s="126"/>
      <c r="AM11" s="126"/>
      <c r="AN11" s="126"/>
      <c r="AO11" s="126"/>
      <c r="AP11" s="126"/>
      <c r="AQ11" s="126"/>
      <c r="AR11" s="126"/>
      <c r="AW11" s="126"/>
      <c r="AX11" s="155" t="s">
        <v>19</v>
      </c>
      <c r="AY11" s="156">
        <f>+AA11+1</f>
        <v>3</v>
      </c>
      <c r="AZ11" s="157" t="s">
        <v>20</v>
      </c>
      <c r="BA11" s="158">
        <f>IFERROR(DATE(YEAR(AC11),MONTH(AC11)+1,DAY(AC11)),"")</f>
        <v>43132</v>
      </c>
      <c r="BC11" s="126"/>
      <c r="BD11" s="126"/>
      <c r="BE11" s="126"/>
      <c r="BF11" s="126"/>
      <c r="BG11" s="126"/>
      <c r="BH11" s="126"/>
      <c r="BI11" s="126"/>
      <c r="BJ11" s="126"/>
      <c r="BK11" s="126"/>
      <c r="BL11" s="126"/>
      <c r="BM11" s="126"/>
      <c r="BN11" s="126"/>
      <c r="BO11" s="126"/>
      <c r="BP11" s="126"/>
      <c r="BV11" s="155" t="s">
        <v>19</v>
      </c>
      <c r="BW11" s="156">
        <f>+AY11+1</f>
        <v>4</v>
      </c>
      <c r="BX11" s="157" t="s">
        <v>20</v>
      </c>
      <c r="BY11" s="158">
        <f>IFERROR(DATE(YEAR(BA11),MONTH(BA11)+1,DAY(BA11)),"")</f>
        <v>43160</v>
      </c>
      <c r="CA11" s="126"/>
      <c r="CB11" s="126"/>
      <c r="CC11" s="126"/>
      <c r="CD11" s="126"/>
      <c r="CE11" s="126"/>
      <c r="CF11" s="126"/>
      <c r="CG11" s="126"/>
      <c r="CH11" s="126"/>
      <c r="CI11" s="126"/>
      <c r="CJ11" s="126"/>
      <c r="CK11" s="126"/>
      <c r="CL11" s="126"/>
      <c r="CM11" s="126"/>
      <c r="CN11" s="126"/>
      <c r="CT11" s="155" t="s">
        <v>19</v>
      </c>
      <c r="CU11" s="156">
        <f>+BW11+1</f>
        <v>5</v>
      </c>
      <c r="CV11" s="157" t="s">
        <v>20</v>
      </c>
      <c r="CW11" s="158">
        <f>IFERROR(DATE(YEAR(BY11),MONTH(BY11)+1,DAY(BY11)),"")</f>
        <v>43191</v>
      </c>
      <c r="CY11" s="126"/>
      <c r="CZ11" s="126"/>
      <c r="DA11" s="126"/>
      <c r="DB11" s="126"/>
      <c r="DC11" s="126"/>
      <c r="DD11" s="126"/>
      <c r="DE11" s="126"/>
      <c r="DF11" s="126"/>
      <c r="DG11" s="126"/>
      <c r="DH11" s="126"/>
      <c r="DI11" s="126"/>
      <c r="DJ11" s="126"/>
      <c r="DK11" s="126"/>
      <c r="DL11" s="126"/>
      <c r="DR11" s="155" t="s">
        <v>19</v>
      </c>
      <c r="DS11" s="156">
        <f>+CU11+1</f>
        <v>6</v>
      </c>
      <c r="DT11" s="157" t="s">
        <v>20</v>
      </c>
      <c r="DU11" s="158">
        <f>IFERROR(DATE(YEAR(CW11),MONTH(CW11)+1,DAY(CW11)),"")</f>
        <v>43221</v>
      </c>
      <c r="DW11" s="126"/>
      <c r="DX11" s="126"/>
      <c r="DY11" s="126"/>
      <c r="DZ11" s="126"/>
      <c r="EA11" s="126"/>
      <c r="EB11" s="126"/>
      <c r="EC11" s="126"/>
      <c r="ED11" s="126"/>
      <c r="EE11" s="126"/>
      <c r="EF11" s="126"/>
      <c r="EG11" s="126"/>
      <c r="EH11" s="126"/>
      <c r="EI11" s="126"/>
      <c r="EJ11" s="126"/>
      <c r="EP11" s="155" t="s">
        <v>19</v>
      </c>
      <c r="EQ11" s="156">
        <f>+DS11+1</f>
        <v>7</v>
      </c>
      <c r="ER11" s="157" t="s">
        <v>20</v>
      </c>
      <c r="ES11" s="158">
        <f>IFERROR(DATE(YEAR(DU11),MONTH(DU11)+1,DAY(DU11)),"")</f>
        <v>43252</v>
      </c>
      <c r="EU11" s="126"/>
      <c r="EV11" s="126"/>
      <c r="EW11" s="126"/>
      <c r="EX11" s="126"/>
      <c r="EY11" s="126"/>
      <c r="EZ11" s="126"/>
      <c r="FA11" s="126"/>
      <c r="FB11" s="126"/>
      <c r="FC11" s="126"/>
      <c r="FD11" s="126"/>
      <c r="FE11" s="126"/>
      <c r="FF11" s="126"/>
      <c r="FG11" s="126"/>
      <c r="FH11" s="126"/>
      <c r="FN11" s="155" t="s">
        <v>19</v>
      </c>
      <c r="FO11" s="156">
        <f>+EQ11+1</f>
        <v>8</v>
      </c>
      <c r="FP11" s="157" t="s">
        <v>20</v>
      </c>
      <c r="FQ11" s="158">
        <f>IFERROR(DATE(YEAR(ES11),MONTH(ES11)+1,DAY(ES11)),"")</f>
        <v>43282</v>
      </c>
      <c r="FS11" s="126"/>
      <c r="FT11" s="126"/>
      <c r="FU11" s="126"/>
      <c r="FV11" s="126"/>
      <c r="FW11" s="126"/>
      <c r="FX11" s="126"/>
      <c r="FY11" s="126"/>
      <c r="FZ11" s="126"/>
      <c r="GA11" s="126"/>
      <c r="GB11" s="126"/>
      <c r="GC11" s="126"/>
      <c r="GD11" s="126"/>
      <c r="GE11" s="126"/>
      <c r="GF11" s="126"/>
      <c r="GL11" s="155" t="s">
        <v>19</v>
      </c>
      <c r="GM11" s="156">
        <f>+FO11+1</f>
        <v>9</v>
      </c>
      <c r="GN11" s="157" t="s">
        <v>20</v>
      </c>
      <c r="GO11" s="158">
        <f>IFERROR(DATE(YEAR(FQ11),MONTH(FQ11)+1,DAY(FQ11)),"")</f>
        <v>43313</v>
      </c>
      <c r="GQ11" s="126"/>
      <c r="GR11" s="126"/>
      <c r="GS11" s="126"/>
      <c r="GT11" s="126"/>
      <c r="GU11" s="126"/>
      <c r="GV11" s="126"/>
      <c r="GW11" s="126"/>
      <c r="GX11" s="126"/>
      <c r="GY11" s="126"/>
      <c r="GZ11" s="126"/>
      <c r="HA11" s="126"/>
      <c r="HB11" s="126"/>
      <c r="HC11" s="126"/>
      <c r="HD11" s="126"/>
      <c r="HJ11" s="155" t="s">
        <v>19</v>
      </c>
      <c r="HK11" s="156">
        <f>+GM11+1</f>
        <v>10</v>
      </c>
      <c r="HL11" s="157" t="s">
        <v>20</v>
      </c>
      <c r="HM11" s="158">
        <f>IFERROR(DATE(YEAR(GO11),MONTH(GO11)+1,DAY(GO11)),"")</f>
        <v>43344</v>
      </c>
      <c r="HO11" s="126"/>
      <c r="HP11" s="126"/>
      <c r="HQ11" s="126"/>
      <c r="HR11" s="126"/>
      <c r="HS11" s="126"/>
      <c r="HT11" s="126"/>
      <c r="HU11" s="126"/>
      <c r="HV11" s="126"/>
      <c r="HW11" s="126"/>
      <c r="HX11" s="126"/>
      <c r="HY11" s="126"/>
      <c r="HZ11" s="126"/>
      <c r="IA11" s="126"/>
      <c r="IB11" s="126"/>
      <c r="IH11" s="155" t="s">
        <v>19</v>
      </c>
      <c r="II11" s="156">
        <f>+HK11+1</f>
        <v>11</v>
      </c>
      <c r="IJ11" s="157" t="s">
        <v>20</v>
      </c>
      <c r="IK11" s="158">
        <f>IFERROR(DATE(YEAR(HM11),MONTH(HM11)+1,DAY(HM11)),"")</f>
        <v>43374</v>
      </c>
      <c r="IM11" s="126"/>
      <c r="IN11" s="126"/>
      <c r="IO11" s="126"/>
      <c r="IP11" s="126"/>
      <c r="IQ11" s="126"/>
      <c r="IR11" s="126"/>
      <c r="IS11" s="126"/>
      <c r="IT11" s="126"/>
      <c r="IU11" s="126"/>
      <c r="IV11" s="126"/>
      <c r="IW11" s="130"/>
      <c r="IX11" s="126"/>
      <c r="IY11" s="126"/>
      <c r="IZ11" s="126"/>
      <c r="JE11" s="126"/>
      <c r="JF11" s="155" t="s">
        <v>19</v>
      </c>
      <c r="JG11" s="156">
        <f>+II11+1</f>
        <v>12</v>
      </c>
      <c r="JH11" s="157" t="s">
        <v>20</v>
      </c>
      <c r="JI11" s="158">
        <f>IFERROR(DATE(YEAR(IK11),MONTH(IK11)+1,DAY(IK11)),"")</f>
        <v>43405</v>
      </c>
      <c r="JK11" s="126"/>
      <c r="JL11" s="126"/>
      <c r="JM11" s="126"/>
      <c r="JN11" s="126"/>
      <c r="JO11" s="126"/>
      <c r="JP11" s="126"/>
      <c r="JQ11" s="126"/>
      <c r="JR11" s="126"/>
      <c r="JS11" s="126"/>
      <c r="JT11" s="126"/>
      <c r="JU11" s="126"/>
      <c r="JV11" s="126"/>
      <c r="JW11" s="126"/>
      <c r="JX11" s="126"/>
      <c r="LY11" s="126"/>
    </row>
    <row r="12" spans="1:337" s="162" customFormat="1" ht="60" x14ac:dyDescent="0.25">
      <c r="A12" s="159" t="s">
        <v>21</v>
      </c>
      <c r="B12" s="159" t="s">
        <v>171</v>
      </c>
      <c r="C12" s="159" t="s">
        <v>172</v>
      </c>
      <c r="D12" s="159" t="s">
        <v>22</v>
      </c>
      <c r="E12" s="160" t="s">
        <v>62</v>
      </c>
      <c r="F12" s="160" t="s">
        <v>63</v>
      </c>
      <c r="G12" s="160" t="s">
        <v>68</v>
      </c>
      <c r="H12" s="160" t="s">
        <v>69</v>
      </c>
      <c r="I12" s="160" t="s">
        <v>70</v>
      </c>
      <c r="J12" s="160" t="s">
        <v>48</v>
      </c>
      <c r="K12" s="160" t="s">
        <v>64</v>
      </c>
      <c r="L12" s="160" t="s">
        <v>65</v>
      </c>
      <c r="M12" s="160" t="s">
        <v>72</v>
      </c>
      <c r="N12" s="160" t="s">
        <v>170</v>
      </c>
      <c r="O12" s="160" t="s">
        <v>66</v>
      </c>
      <c r="P12" s="160" t="s">
        <v>67</v>
      </c>
      <c r="Q12" s="160" t="s">
        <v>168</v>
      </c>
      <c r="R12" s="160" t="s">
        <v>123</v>
      </c>
      <c r="S12" s="160" t="s">
        <v>24</v>
      </c>
      <c r="T12" s="160" t="s">
        <v>25</v>
      </c>
      <c r="U12" s="160" t="s">
        <v>169</v>
      </c>
      <c r="V12" s="160" t="s">
        <v>26</v>
      </c>
      <c r="W12" s="160" t="s">
        <v>27</v>
      </c>
      <c r="X12" s="161"/>
      <c r="Z12" s="159" t="s">
        <v>21</v>
      </c>
      <c r="AA12" s="159" t="s">
        <v>171</v>
      </c>
      <c r="AB12" s="159" t="s">
        <v>172</v>
      </c>
      <c r="AC12" s="159" t="s">
        <v>22</v>
      </c>
      <c r="AD12" s="160" t="s">
        <v>62</v>
      </c>
      <c r="AE12" s="160" t="s">
        <v>63</v>
      </c>
      <c r="AF12" s="160" t="s">
        <v>68</v>
      </c>
      <c r="AG12" s="160" t="s">
        <v>69</v>
      </c>
      <c r="AH12" s="160" t="s">
        <v>70</v>
      </c>
      <c r="AI12" s="160" t="s">
        <v>48</v>
      </c>
      <c r="AJ12" s="160" t="s">
        <v>64</v>
      </c>
      <c r="AK12" s="160" t="s">
        <v>65</v>
      </c>
      <c r="AL12" s="160" t="s">
        <v>72</v>
      </c>
      <c r="AM12" s="160" t="s">
        <v>170</v>
      </c>
      <c r="AN12" s="160" t="s">
        <v>66</v>
      </c>
      <c r="AO12" s="160" t="s">
        <v>67</v>
      </c>
      <c r="AP12" s="160" t="s">
        <v>168</v>
      </c>
      <c r="AQ12" s="160" t="s">
        <v>123</v>
      </c>
      <c r="AR12" s="160" t="s">
        <v>24</v>
      </c>
      <c r="AS12" s="160" t="s">
        <v>25</v>
      </c>
      <c r="AT12" s="160" t="s">
        <v>169</v>
      </c>
      <c r="AU12" s="160" t="s">
        <v>26</v>
      </c>
      <c r="AV12" s="160" t="s">
        <v>27</v>
      </c>
      <c r="AW12" s="163"/>
      <c r="AX12" s="159" t="s">
        <v>21</v>
      </c>
      <c r="AY12" s="159" t="s">
        <v>171</v>
      </c>
      <c r="AZ12" s="159" t="s">
        <v>172</v>
      </c>
      <c r="BA12" s="159" t="s">
        <v>22</v>
      </c>
      <c r="BB12" s="160" t="s">
        <v>62</v>
      </c>
      <c r="BC12" s="160" t="s">
        <v>63</v>
      </c>
      <c r="BD12" s="160" t="s">
        <v>68</v>
      </c>
      <c r="BE12" s="160" t="s">
        <v>69</v>
      </c>
      <c r="BF12" s="160" t="s">
        <v>70</v>
      </c>
      <c r="BG12" s="160" t="s">
        <v>48</v>
      </c>
      <c r="BH12" s="160" t="s">
        <v>64</v>
      </c>
      <c r="BI12" s="160" t="s">
        <v>65</v>
      </c>
      <c r="BJ12" s="160" t="s">
        <v>72</v>
      </c>
      <c r="BK12" s="160" t="s">
        <v>170</v>
      </c>
      <c r="BL12" s="160" t="s">
        <v>66</v>
      </c>
      <c r="BM12" s="160" t="s">
        <v>67</v>
      </c>
      <c r="BN12" s="160" t="s">
        <v>168</v>
      </c>
      <c r="BO12" s="160" t="s">
        <v>123</v>
      </c>
      <c r="BP12" s="160" t="s">
        <v>24</v>
      </c>
      <c r="BQ12" s="160" t="s">
        <v>25</v>
      </c>
      <c r="BR12" s="160" t="s">
        <v>169</v>
      </c>
      <c r="BS12" s="160" t="s">
        <v>26</v>
      </c>
      <c r="BT12" s="160" t="s">
        <v>27</v>
      </c>
      <c r="BU12" s="79"/>
      <c r="BV12" s="159" t="s">
        <v>21</v>
      </c>
      <c r="BW12" s="159" t="s">
        <v>171</v>
      </c>
      <c r="BX12" s="159" t="s">
        <v>172</v>
      </c>
      <c r="BY12" s="159" t="s">
        <v>22</v>
      </c>
      <c r="BZ12" s="160" t="s">
        <v>62</v>
      </c>
      <c r="CA12" s="160" t="s">
        <v>63</v>
      </c>
      <c r="CB12" s="160" t="s">
        <v>68</v>
      </c>
      <c r="CC12" s="160" t="s">
        <v>69</v>
      </c>
      <c r="CD12" s="160" t="s">
        <v>70</v>
      </c>
      <c r="CE12" s="160" t="s">
        <v>48</v>
      </c>
      <c r="CF12" s="160" t="s">
        <v>64</v>
      </c>
      <c r="CG12" s="160" t="s">
        <v>65</v>
      </c>
      <c r="CH12" s="160" t="s">
        <v>72</v>
      </c>
      <c r="CI12" s="160" t="s">
        <v>170</v>
      </c>
      <c r="CJ12" s="160" t="s">
        <v>66</v>
      </c>
      <c r="CK12" s="160" t="s">
        <v>67</v>
      </c>
      <c r="CL12" s="160" t="s">
        <v>168</v>
      </c>
      <c r="CM12" s="160" t="s">
        <v>123</v>
      </c>
      <c r="CN12" s="160" t="s">
        <v>24</v>
      </c>
      <c r="CO12" s="160" t="s">
        <v>25</v>
      </c>
      <c r="CP12" s="160" t="s">
        <v>169</v>
      </c>
      <c r="CQ12" s="160" t="s">
        <v>26</v>
      </c>
      <c r="CR12" s="160" t="s">
        <v>27</v>
      </c>
      <c r="CS12" s="79"/>
      <c r="CT12" s="159" t="s">
        <v>21</v>
      </c>
      <c r="CU12" s="159" t="s">
        <v>171</v>
      </c>
      <c r="CV12" s="159" t="s">
        <v>172</v>
      </c>
      <c r="CW12" s="159" t="s">
        <v>22</v>
      </c>
      <c r="CX12" s="160" t="s">
        <v>62</v>
      </c>
      <c r="CY12" s="160" t="s">
        <v>63</v>
      </c>
      <c r="CZ12" s="160" t="s">
        <v>68</v>
      </c>
      <c r="DA12" s="160" t="s">
        <v>69</v>
      </c>
      <c r="DB12" s="160" t="s">
        <v>70</v>
      </c>
      <c r="DC12" s="160" t="s">
        <v>48</v>
      </c>
      <c r="DD12" s="160" t="s">
        <v>64</v>
      </c>
      <c r="DE12" s="160" t="s">
        <v>65</v>
      </c>
      <c r="DF12" s="160" t="s">
        <v>72</v>
      </c>
      <c r="DG12" s="160" t="s">
        <v>170</v>
      </c>
      <c r="DH12" s="160" t="s">
        <v>66</v>
      </c>
      <c r="DI12" s="160" t="s">
        <v>67</v>
      </c>
      <c r="DJ12" s="160" t="s">
        <v>168</v>
      </c>
      <c r="DK12" s="160" t="s">
        <v>123</v>
      </c>
      <c r="DL12" s="160" t="s">
        <v>24</v>
      </c>
      <c r="DM12" s="160" t="s">
        <v>25</v>
      </c>
      <c r="DN12" s="160" t="s">
        <v>169</v>
      </c>
      <c r="DO12" s="160" t="s">
        <v>26</v>
      </c>
      <c r="DP12" s="160" t="s">
        <v>27</v>
      </c>
      <c r="DQ12" s="79"/>
      <c r="DR12" s="159" t="s">
        <v>21</v>
      </c>
      <c r="DS12" s="159" t="s">
        <v>171</v>
      </c>
      <c r="DT12" s="159" t="s">
        <v>172</v>
      </c>
      <c r="DU12" s="159" t="s">
        <v>22</v>
      </c>
      <c r="DV12" s="160" t="s">
        <v>62</v>
      </c>
      <c r="DW12" s="160" t="s">
        <v>63</v>
      </c>
      <c r="DX12" s="160" t="s">
        <v>68</v>
      </c>
      <c r="DY12" s="160" t="s">
        <v>69</v>
      </c>
      <c r="DZ12" s="160" t="s">
        <v>70</v>
      </c>
      <c r="EA12" s="160" t="s">
        <v>48</v>
      </c>
      <c r="EB12" s="160" t="s">
        <v>64</v>
      </c>
      <c r="EC12" s="160" t="s">
        <v>65</v>
      </c>
      <c r="ED12" s="160" t="s">
        <v>72</v>
      </c>
      <c r="EE12" s="160" t="s">
        <v>170</v>
      </c>
      <c r="EF12" s="160" t="s">
        <v>66</v>
      </c>
      <c r="EG12" s="160" t="s">
        <v>67</v>
      </c>
      <c r="EH12" s="160" t="s">
        <v>168</v>
      </c>
      <c r="EI12" s="160" t="s">
        <v>123</v>
      </c>
      <c r="EJ12" s="160" t="s">
        <v>24</v>
      </c>
      <c r="EK12" s="160" t="s">
        <v>25</v>
      </c>
      <c r="EL12" s="160" t="s">
        <v>169</v>
      </c>
      <c r="EM12" s="160" t="s">
        <v>26</v>
      </c>
      <c r="EN12" s="160" t="s">
        <v>27</v>
      </c>
      <c r="EO12" s="79"/>
      <c r="EP12" s="159" t="s">
        <v>21</v>
      </c>
      <c r="EQ12" s="159" t="s">
        <v>171</v>
      </c>
      <c r="ER12" s="159" t="s">
        <v>172</v>
      </c>
      <c r="ES12" s="159" t="s">
        <v>22</v>
      </c>
      <c r="ET12" s="160" t="s">
        <v>62</v>
      </c>
      <c r="EU12" s="160" t="s">
        <v>63</v>
      </c>
      <c r="EV12" s="160" t="s">
        <v>68</v>
      </c>
      <c r="EW12" s="160" t="s">
        <v>69</v>
      </c>
      <c r="EX12" s="160" t="s">
        <v>70</v>
      </c>
      <c r="EY12" s="160" t="s">
        <v>48</v>
      </c>
      <c r="EZ12" s="160" t="s">
        <v>64</v>
      </c>
      <c r="FA12" s="160" t="s">
        <v>65</v>
      </c>
      <c r="FB12" s="160" t="s">
        <v>72</v>
      </c>
      <c r="FC12" s="160" t="s">
        <v>170</v>
      </c>
      <c r="FD12" s="160" t="s">
        <v>66</v>
      </c>
      <c r="FE12" s="160" t="s">
        <v>67</v>
      </c>
      <c r="FF12" s="160" t="s">
        <v>168</v>
      </c>
      <c r="FG12" s="160" t="s">
        <v>123</v>
      </c>
      <c r="FH12" s="160" t="s">
        <v>24</v>
      </c>
      <c r="FI12" s="160" t="s">
        <v>25</v>
      </c>
      <c r="FJ12" s="160" t="s">
        <v>169</v>
      </c>
      <c r="FK12" s="160" t="s">
        <v>26</v>
      </c>
      <c r="FL12" s="160" t="s">
        <v>27</v>
      </c>
      <c r="FM12" s="79"/>
      <c r="FN12" s="159" t="s">
        <v>21</v>
      </c>
      <c r="FO12" s="159" t="s">
        <v>171</v>
      </c>
      <c r="FP12" s="159" t="s">
        <v>172</v>
      </c>
      <c r="FQ12" s="159" t="s">
        <v>22</v>
      </c>
      <c r="FR12" s="160" t="s">
        <v>62</v>
      </c>
      <c r="FS12" s="160" t="s">
        <v>63</v>
      </c>
      <c r="FT12" s="160" t="s">
        <v>68</v>
      </c>
      <c r="FU12" s="160" t="s">
        <v>69</v>
      </c>
      <c r="FV12" s="160" t="s">
        <v>70</v>
      </c>
      <c r="FW12" s="160" t="s">
        <v>48</v>
      </c>
      <c r="FX12" s="160" t="s">
        <v>64</v>
      </c>
      <c r="FY12" s="160" t="s">
        <v>65</v>
      </c>
      <c r="FZ12" s="160" t="s">
        <v>72</v>
      </c>
      <c r="GA12" s="160" t="s">
        <v>170</v>
      </c>
      <c r="GB12" s="160" t="s">
        <v>66</v>
      </c>
      <c r="GC12" s="160" t="s">
        <v>67</v>
      </c>
      <c r="GD12" s="160" t="s">
        <v>168</v>
      </c>
      <c r="GE12" s="160" t="s">
        <v>123</v>
      </c>
      <c r="GF12" s="160" t="s">
        <v>24</v>
      </c>
      <c r="GG12" s="160" t="s">
        <v>25</v>
      </c>
      <c r="GH12" s="160" t="s">
        <v>169</v>
      </c>
      <c r="GI12" s="160" t="s">
        <v>26</v>
      </c>
      <c r="GJ12" s="160" t="s">
        <v>27</v>
      </c>
      <c r="GK12" s="79"/>
      <c r="GL12" s="159" t="s">
        <v>21</v>
      </c>
      <c r="GM12" s="159" t="s">
        <v>171</v>
      </c>
      <c r="GN12" s="159" t="s">
        <v>172</v>
      </c>
      <c r="GO12" s="159" t="s">
        <v>22</v>
      </c>
      <c r="GP12" s="160" t="s">
        <v>62</v>
      </c>
      <c r="GQ12" s="160" t="s">
        <v>63</v>
      </c>
      <c r="GR12" s="160" t="s">
        <v>68</v>
      </c>
      <c r="GS12" s="160" t="s">
        <v>69</v>
      </c>
      <c r="GT12" s="160" t="s">
        <v>70</v>
      </c>
      <c r="GU12" s="160" t="s">
        <v>48</v>
      </c>
      <c r="GV12" s="160" t="s">
        <v>64</v>
      </c>
      <c r="GW12" s="160" t="s">
        <v>65</v>
      </c>
      <c r="GX12" s="160" t="s">
        <v>72</v>
      </c>
      <c r="GY12" s="160" t="s">
        <v>170</v>
      </c>
      <c r="GZ12" s="160" t="s">
        <v>66</v>
      </c>
      <c r="HA12" s="160" t="s">
        <v>67</v>
      </c>
      <c r="HB12" s="160" t="s">
        <v>168</v>
      </c>
      <c r="HC12" s="160" t="s">
        <v>123</v>
      </c>
      <c r="HD12" s="160" t="s">
        <v>24</v>
      </c>
      <c r="HE12" s="160" t="s">
        <v>25</v>
      </c>
      <c r="HF12" s="160" t="s">
        <v>169</v>
      </c>
      <c r="HG12" s="160" t="s">
        <v>26</v>
      </c>
      <c r="HH12" s="160" t="s">
        <v>27</v>
      </c>
      <c r="HI12" s="79"/>
      <c r="HJ12" s="159" t="s">
        <v>21</v>
      </c>
      <c r="HK12" s="159" t="s">
        <v>171</v>
      </c>
      <c r="HL12" s="159" t="s">
        <v>172</v>
      </c>
      <c r="HM12" s="159" t="s">
        <v>22</v>
      </c>
      <c r="HN12" s="160" t="s">
        <v>62</v>
      </c>
      <c r="HO12" s="160" t="s">
        <v>63</v>
      </c>
      <c r="HP12" s="160" t="s">
        <v>68</v>
      </c>
      <c r="HQ12" s="160" t="s">
        <v>69</v>
      </c>
      <c r="HR12" s="160" t="s">
        <v>70</v>
      </c>
      <c r="HS12" s="160" t="s">
        <v>48</v>
      </c>
      <c r="HT12" s="160" t="s">
        <v>64</v>
      </c>
      <c r="HU12" s="160" t="s">
        <v>65</v>
      </c>
      <c r="HV12" s="160" t="s">
        <v>72</v>
      </c>
      <c r="HW12" s="160" t="s">
        <v>170</v>
      </c>
      <c r="HX12" s="160" t="s">
        <v>66</v>
      </c>
      <c r="HY12" s="160" t="s">
        <v>67</v>
      </c>
      <c r="HZ12" s="160" t="s">
        <v>168</v>
      </c>
      <c r="IA12" s="160" t="s">
        <v>123</v>
      </c>
      <c r="IB12" s="160" t="s">
        <v>24</v>
      </c>
      <c r="IC12" s="160" t="s">
        <v>25</v>
      </c>
      <c r="ID12" s="160" t="s">
        <v>169</v>
      </c>
      <c r="IE12" s="160" t="s">
        <v>26</v>
      </c>
      <c r="IF12" s="160" t="s">
        <v>27</v>
      </c>
      <c r="IG12" s="79"/>
      <c r="IH12" s="159" t="s">
        <v>21</v>
      </c>
      <c r="II12" s="159" t="s">
        <v>171</v>
      </c>
      <c r="IJ12" s="159" t="s">
        <v>172</v>
      </c>
      <c r="IK12" s="159" t="s">
        <v>22</v>
      </c>
      <c r="IL12" s="160" t="s">
        <v>62</v>
      </c>
      <c r="IM12" s="160" t="s">
        <v>63</v>
      </c>
      <c r="IN12" s="160" t="s">
        <v>68</v>
      </c>
      <c r="IO12" s="160" t="s">
        <v>69</v>
      </c>
      <c r="IP12" s="160" t="s">
        <v>70</v>
      </c>
      <c r="IQ12" s="160" t="s">
        <v>48</v>
      </c>
      <c r="IR12" s="160" t="s">
        <v>64</v>
      </c>
      <c r="IS12" s="160" t="s">
        <v>65</v>
      </c>
      <c r="IT12" s="160" t="s">
        <v>72</v>
      </c>
      <c r="IU12" s="160" t="s">
        <v>170</v>
      </c>
      <c r="IV12" s="160" t="s">
        <v>66</v>
      </c>
      <c r="IW12" s="160" t="s">
        <v>67</v>
      </c>
      <c r="IX12" s="160" t="s">
        <v>168</v>
      </c>
      <c r="IY12" s="160" t="s">
        <v>123</v>
      </c>
      <c r="IZ12" s="160" t="s">
        <v>24</v>
      </c>
      <c r="JA12" s="160" t="s">
        <v>25</v>
      </c>
      <c r="JB12" s="160" t="s">
        <v>169</v>
      </c>
      <c r="JC12" s="160" t="s">
        <v>26</v>
      </c>
      <c r="JD12" s="160" t="s">
        <v>27</v>
      </c>
      <c r="JE12" s="126"/>
      <c r="JF12" s="159" t="s">
        <v>21</v>
      </c>
      <c r="JG12" s="159" t="s">
        <v>171</v>
      </c>
      <c r="JH12" s="159" t="s">
        <v>172</v>
      </c>
      <c r="JI12" s="159" t="s">
        <v>22</v>
      </c>
      <c r="JJ12" s="160" t="s">
        <v>62</v>
      </c>
      <c r="JK12" s="160" t="s">
        <v>63</v>
      </c>
      <c r="JL12" s="160" t="s">
        <v>68</v>
      </c>
      <c r="JM12" s="160" t="s">
        <v>69</v>
      </c>
      <c r="JN12" s="160" t="s">
        <v>70</v>
      </c>
      <c r="JO12" s="160" t="s">
        <v>48</v>
      </c>
      <c r="JP12" s="160" t="s">
        <v>64</v>
      </c>
      <c r="JQ12" s="160" t="s">
        <v>65</v>
      </c>
      <c r="JR12" s="160" t="s">
        <v>72</v>
      </c>
      <c r="JS12" s="160" t="s">
        <v>170</v>
      </c>
      <c r="JT12" s="160" t="s">
        <v>66</v>
      </c>
      <c r="JU12" s="160" t="s">
        <v>67</v>
      </c>
      <c r="JV12" s="160" t="s">
        <v>168</v>
      </c>
      <c r="JW12" s="160" t="s">
        <v>123</v>
      </c>
      <c r="JX12" s="160" t="s">
        <v>24</v>
      </c>
      <c r="JY12" s="160" t="s">
        <v>25</v>
      </c>
      <c r="JZ12" s="160" t="s">
        <v>169</v>
      </c>
      <c r="KA12" s="160" t="s">
        <v>26</v>
      </c>
      <c r="KB12" s="160" t="s">
        <v>27</v>
      </c>
      <c r="KC12" s="79"/>
      <c r="KD12" s="79"/>
      <c r="KE12" s="79"/>
      <c r="KF12" s="79"/>
      <c r="KG12" s="79"/>
      <c r="KH12" s="79"/>
      <c r="KI12" s="79"/>
      <c r="KJ12" s="79"/>
      <c r="KK12" s="79"/>
      <c r="KL12" s="79"/>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K12" s="174"/>
      <c r="LY12" s="126"/>
    </row>
    <row r="13" spans="1:337" x14ac:dyDescent="0.25">
      <c r="A13" s="164">
        <v>1</v>
      </c>
      <c r="B13" s="225"/>
      <c r="C13" s="226"/>
      <c r="D13" s="98"/>
      <c r="E13" s="93"/>
      <c r="F13" s="94"/>
      <c r="G13" s="93"/>
      <c r="H13" s="93"/>
      <c r="I13" s="93"/>
      <c r="J13" s="94"/>
      <c r="K13" s="99"/>
      <c r="L13" s="99"/>
      <c r="M13" s="94"/>
      <c r="N13" s="94"/>
      <c r="O13" s="94"/>
      <c r="P13" s="165">
        <f>IFERROR(IF(F13=1,G13,IF(F13=4,G13,IF(F13=5,G13,(H13*8+I13)))),"")</f>
        <v>0</v>
      </c>
      <c r="Q13" s="219" t="b">
        <f>IF(OR(F13=1,F13=4,F13=5),IF(P13&gt;=40,1,P13/40),IF(OR(F13=2,F13=3),IF(P13&gt;=173,1,P13/173)))</f>
        <v>0</v>
      </c>
      <c r="R13" s="188">
        <f>+IF(L13="",0,IF($F$5&gt;L13,DATEDIF(K13,$F$5,"Y"),DATEDIF(K13,L13,"Y")))</f>
        <v>0</v>
      </c>
      <c r="S13" s="164">
        <f>IF(J13=2,0.25,0)</f>
        <v>0</v>
      </c>
      <c r="T13" s="164">
        <f>+IF(R13="","",IF(R13=0,0,IF(R13&lt;=24,0.25,0)))</f>
        <v>0</v>
      </c>
      <c r="U13" s="164">
        <f>IF(N13=2,0.25,0)</f>
        <v>0</v>
      </c>
      <c r="V13" s="164">
        <f>IF(O13=2,0.25,0)</f>
        <v>0</v>
      </c>
      <c r="W13" s="166">
        <f>+IF(E13="",0,S13+Q13+T13+V13+U13)</f>
        <v>0</v>
      </c>
      <c r="X13" s="167"/>
      <c r="Z13" s="164">
        <v>1</v>
      </c>
      <c r="AA13" s="225"/>
      <c r="AB13" s="226"/>
      <c r="AC13" s="98"/>
      <c r="AD13" s="93"/>
      <c r="AE13" s="94"/>
      <c r="AF13" s="93"/>
      <c r="AG13" s="93"/>
      <c r="AH13" s="93"/>
      <c r="AI13" s="94"/>
      <c r="AJ13" s="99"/>
      <c r="AK13" s="99"/>
      <c r="AL13" s="94"/>
      <c r="AM13" s="94"/>
      <c r="AN13" s="94"/>
      <c r="AO13" s="165">
        <f>IFERROR(IF(AE13=1,AF13,IF(AE13=4,AF13,IF(AE13=5,AF13,(AG13*8+AH13)))),"")</f>
        <v>0</v>
      </c>
      <c r="AP13" s="219" t="b">
        <f>IF(OR(AE13=1,AE13=4,AE13=5),IF(AO13&gt;=40,1,AO13/40),IF(OR(AE13=2,AE13=3),IF(AO13&gt;=173,1,AO13/173)))</f>
        <v>0</v>
      </c>
      <c r="AQ13" s="188">
        <f>+IF(AK13="",0,IF($F$5&gt;AK13,DATEDIF(AJ13,$F$5,"Y"),DATEDIF(AJ13,AK13,"Y")))</f>
        <v>0</v>
      </c>
      <c r="AR13" s="164">
        <f>IF(AI13=2,0.25,0)</f>
        <v>0</v>
      </c>
      <c r="AS13" s="164">
        <f>+IF(AQ13="","",IF(AQ13=0,0,IF(AQ13&lt;=24,0.25,0)))</f>
        <v>0</v>
      </c>
      <c r="AT13" s="164">
        <f>IF(AM13=2,0.25,0)</f>
        <v>0</v>
      </c>
      <c r="AU13" s="164">
        <f>IF(AN13=2,0.25,0)</f>
        <v>0</v>
      </c>
      <c r="AV13" s="166">
        <f>+IF(AD13="",0,AR13+AP13+AS13+AU13+AT13)</f>
        <v>0</v>
      </c>
      <c r="AX13" s="164">
        <v>1</v>
      </c>
      <c r="AY13" s="225"/>
      <c r="AZ13" s="226"/>
      <c r="BA13" s="98"/>
      <c r="BB13" s="93"/>
      <c r="BC13" s="94"/>
      <c r="BD13" s="93"/>
      <c r="BE13" s="93"/>
      <c r="BF13" s="93"/>
      <c r="BG13" s="94"/>
      <c r="BH13" s="99"/>
      <c r="BI13" s="99"/>
      <c r="BJ13" s="94"/>
      <c r="BK13" s="94"/>
      <c r="BL13" s="94"/>
      <c r="BM13" s="165">
        <f>IFERROR(IF(BC13=1,BD13,IF(BC13=4,BD13,IF(BC13=5,BD13,(BE13*8+BF13)))),"")</f>
        <v>0</v>
      </c>
      <c r="BN13" s="219" t="b">
        <f>IF(OR(BC13=1,BC13=4,BC13=5),IF(BM13&gt;=40,1,BM13/40),IF(OR(BC13=2,BC13=3),IF(BM13&gt;=173,1,BM13/173)))</f>
        <v>0</v>
      </c>
      <c r="BO13" s="188">
        <f>+IF(BI13="",0,IF($F$5&gt;BI13,DATEDIF(BH13,$F$5,"Y"),DATEDIF(BH13,BI13,"Y")))</f>
        <v>0</v>
      </c>
      <c r="BP13" s="164">
        <f>IF(BG13=2,0.25,0)</f>
        <v>0</v>
      </c>
      <c r="BQ13" s="164">
        <f>+IF(BO13="","",IF(BO13=0,0,IF(BO13&lt;=24,0.25,0)))</f>
        <v>0</v>
      </c>
      <c r="BR13" s="164">
        <f>IF(BK13=2,0.25,0)</f>
        <v>0</v>
      </c>
      <c r="BS13" s="164">
        <f>IF(BL13=2,0.25,0)</f>
        <v>0</v>
      </c>
      <c r="BT13" s="166">
        <f>+IF(BB13="",0,BP13+BN13+BQ13+BS13+BR13)</f>
        <v>0</v>
      </c>
      <c r="BV13" s="164">
        <v>1</v>
      </c>
      <c r="BW13" s="225"/>
      <c r="BX13" s="226"/>
      <c r="BY13" s="98"/>
      <c r="BZ13" s="93"/>
      <c r="CA13" s="94"/>
      <c r="CB13" s="93"/>
      <c r="CC13" s="93"/>
      <c r="CD13" s="93"/>
      <c r="CE13" s="94"/>
      <c r="CF13" s="99"/>
      <c r="CG13" s="99"/>
      <c r="CH13" s="94"/>
      <c r="CI13" s="94"/>
      <c r="CJ13" s="94"/>
      <c r="CK13" s="165">
        <f>IFERROR(IF(CA13=1,CB13,IF(CA13=4,CB13,IF(CA13=5,CB13,(CC13*8+CD13)))),"")</f>
        <v>0</v>
      </c>
      <c r="CL13" s="219" t="b">
        <f>IF(OR(CA13=1,CA13=4,CA13=5),IF(CK13&gt;=40,1,CK13/40),IF(OR(CA13=2,CA13=3),IF(CK13&gt;=173,1,CK13/173)))</f>
        <v>0</v>
      </c>
      <c r="CM13" s="188">
        <f>+IF(CG13="",0,IF($F$5&gt;CG13,DATEDIF(CF13,$F$5,"Y"),DATEDIF(CF13,CG13,"Y")))</f>
        <v>0</v>
      </c>
      <c r="CN13" s="164">
        <f>IF(CE13=2,0.25,0)</f>
        <v>0</v>
      </c>
      <c r="CO13" s="164">
        <f>+IF(CM13="","",IF(CM13=0,0,IF(CM13&lt;=24,0.25,0)))</f>
        <v>0</v>
      </c>
      <c r="CP13" s="164">
        <f>IF(CI13=2,0.25,0)</f>
        <v>0</v>
      </c>
      <c r="CQ13" s="164">
        <f>IF(CJ13=2,0.25,0)</f>
        <v>0</v>
      </c>
      <c r="CR13" s="166">
        <f>+IF(BZ13="",0,CN13+CL13+CO13+CQ13+CP13)</f>
        <v>0</v>
      </c>
      <c r="CT13" s="164">
        <v>1</v>
      </c>
      <c r="CU13" s="225"/>
      <c r="CV13" s="226"/>
      <c r="CW13" s="98"/>
      <c r="CX13" s="93"/>
      <c r="CY13" s="94"/>
      <c r="CZ13" s="93"/>
      <c r="DA13" s="93"/>
      <c r="DB13" s="93"/>
      <c r="DC13" s="94"/>
      <c r="DD13" s="99"/>
      <c r="DE13" s="99"/>
      <c r="DF13" s="94"/>
      <c r="DG13" s="94"/>
      <c r="DH13" s="94"/>
      <c r="DI13" s="165">
        <f>IFERROR(IF(CY13=1,CZ13,IF(CY13=4,CZ13,IF(CY13=5,CZ13,(DA13*8+DB13)))),"")</f>
        <v>0</v>
      </c>
      <c r="DJ13" s="219" t="b">
        <f>IF(OR(CY13=1,CY13=4,CY13=5),IF(DI13&gt;=40,1,DI13/40),IF(OR(CY13=2,CY13=3),IF(DI13&gt;=173,1,DI13/173)))</f>
        <v>0</v>
      </c>
      <c r="DK13" s="188">
        <f>+IF(DE13="",0,IF($F$5&gt;DE13,DATEDIF(DD13,$F$5,"Y"),DATEDIF(DD13,DE13,"Y")))</f>
        <v>0</v>
      </c>
      <c r="DL13" s="164">
        <f>IF(DC13=2,0.25,0)</f>
        <v>0</v>
      </c>
      <c r="DM13" s="164">
        <f>+IF(DK13="","",IF(DK13=0,0,IF(DK13&lt;=24,0.25,0)))</f>
        <v>0</v>
      </c>
      <c r="DN13" s="164">
        <f>IF(DG13=2,0.25,0)</f>
        <v>0</v>
      </c>
      <c r="DO13" s="164">
        <f>IF(DH13=2,0.25,0)</f>
        <v>0</v>
      </c>
      <c r="DP13" s="166">
        <f>+IF(CX13="",0,DL13+DJ13+DM13+DO13+DN13)</f>
        <v>0</v>
      </c>
      <c r="DR13" s="164">
        <v>1</v>
      </c>
      <c r="DS13" s="225"/>
      <c r="DT13" s="226"/>
      <c r="DU13" s="98"/>
      <c r="DV13" s="93"/>
      <c r="DW13" s="94"/>
      <c r="DX13" s="93"/>
      <c r="DY13" s="93"/>
      <c r="DZ13" s="93"/>
      <c r="EA13" s="94"/>
      <c r="EB13" s="99"/>
      <c r="EC13" s="99"/>
      <c r="ED13" s="94"/>
      <c r="EE13" s="94"/>
      <c r="EF13" s="94"/>
      <c r="EG13" s="165">
        <f>IFERROR(IF(DW13=1,DX13,IF(DW13=4,DX13,IF(DW13=5,DX13,(DY13*8+DZ13)))),"")</f>
        <v>0</v>
      </c>
      <c r="EH13" s="219" t="b">
        <f>IF(OR(DW13=1,DW13=4,DW13=5),IF(EG13&gt;=40,1,EG13/40),IF(OR(DW13=2,DW13=3),IF(EG13&gt;=173,1,EG13/173)))</f>
        <v>0</v>
      </c>
      <c r="EI13" s="188">
        <f>+IF(EC13="",0,IF($F$5&gt;EC13,DATEDIF(EB13,$F$5,"Y"),DATEDIF(EB13,EC13,"Y")))</f>
        <v>0</v>
      </c>
      <c r="EJ13" s="164">
        <f>IF(EA13=2,0.25,0)</f>
        <v>0</v>
      </c>
      <c r="EK13" s="164">
        <f>+IF(EI13="","",IF(EI13=0,0,IF(EI13&lt;=24,0.25,0)))</f>
        <v>0</v>
      </c>
      <c r="EL13" s="164">
        <f>IF(EE13=2,0.25,0)</f>
        <v>0</v>
      </c>
      <c r="EM13" s="164">
        <f>IF(EF13=2,0.25,0)</f>
        <v>0</v>
      </c>
      <c r="EN13" s="166">
        <f>+IF(DV13="",0,EJ13+EH13+EK13+EM13+EL13)</f>
        <v>0</v>
      </c>
      <c r="EP13" s="164">
        <v>1</v>
      </c>
      <c r="EQ13" s="225"/>
      <c r="ER13" s="226"/>
      <c r="ES13" s="98"/>
      <c r="ET13" s="93"/>
      <c r="EU13" s="94"/>
      <c r="EV13" s="93"/>
      <c r="EW13" s="93"/>
      <c r="EX13" s="93"/>
      <c r="EY13" s="94"/>
      <c r="EZ13" s="99"/>
      <c r="FA13" s="99"/>
      <c r="FB13" s="94"/>
      <c r="FC13" s="94"/>
      <c r="FD13" s="94"/>
      <c r="FE13" s="165">
        <f>IFERROR(IF(EU13=1,EV13,IF(EU13=4,EV13,IF(EU13=5,EV13,(EW13*8+EX13)))),"")</f>
        <v>0</v>
      </c>
      <c r="FF13" s="219" t="b">
        <f>IF(OR(EU13=1,EU13=4,EU13=5),IF(FE13&gt;=40,1,FE13/40),IF(OR(EU13=2,EU13=3),IF(FE13&gt;=173,1,FE13/173)))</f>
        <v>0</v>
      </c>
      <c r="FG13" s="188">
        <f>+IF(FA13="",0,IF($F$5&gt;FA13,DATEDIF(EZ13,$F$5,"Y"),DATEDIF(EZ13,FA13,"Y")))</f>
        <v>0</v>
      </c>
      <c r="FH13" s="164">
        <f>IF(EY13=2,0.25,0)</f>
        <v>0</v>
      </c>
      <c r="FI13" s="164">
        <f>+IF(FG13="","",IF(FG13=0,0,IF(FG13&lt;=24,0.25,0)))</f>
        <v>0</v>
      </c>
      <c r="FJ13" s="164">
        <f>IF(FC13=2,0.25,0)</f>
        <v>0</v>
      </c>
      <c r="FK13" s="164">
        <f>IF(FD13=2,0.25,0)</f>
        <v>0</v>
      </c>
      <c r="FL13" s="166">
        <f>+IF(ET13="",0,FH13+FF13+FI13+FK13+FJ13)</f>
        <v>0</v>
      </c>
      <c r="FN13" s="164">
        <v>1</v>
      </c>
      <c r="FO13" s="225"/>
      <c r="FP13" s="226"/>
      <c r="FQ13" s="98"/>
      <c r="FR13" s="93"/>
      <c r="FS13" s="94"/>
      <c r="FT13" s="93"/>
      <c r="FU13" s="93"/>
      <c r="FV13" s="93"/>
      <c r="FW13" s="94"/>
      <c r="FX13" s="99"/>
      <c r="FY13" s="99"/>
      <c r="FZ13" s="94"/>
      <c r="GA13" s="94"/>
      <c r="GB13" s="94"/>
      <c r="GC13" s="165">
        <f>IFERROR(IF(FS13=1,FT13,IF(FS13=4,FT13,IF(FS13=5,FT13,(FU13*8+FV13)))),"")</f>
        <v>0</v>
      </c>
      <c r="GD13" s="219" t="b">
        <f>IF(OR(FS13=1,FS13=4,FS13=5),IF(GC13&gt;=40,1,GC13/40),IF(OR(FS13=2,FS13=3),IF(GC13&gt;=173,1,GC13/173)))</f>
        <v>0</v>
      </c>
      <c r="GE13" s="188">
        <f>+IF(FY13="",0,IF($F$5&gt;FY13,DATEDIF(FX13,$F$5,"Y"),DATEDIF(FX13,FY13,"Y")))</f>
        <v>0</v>
      </c>
      <c r="GF13" s="164">
        <f>IF(FW13=2,0.25,0)</f>
        <v>0</v>
      </c>
      <c r="GG13" s="164">
        <f>+IF(GE13="","",IF(GE13=0,0,IF(GE13&lt;=24,0.25,0)))</f>
        <v>0</v>
      </c>
      <c r="GH13" s="164">
        <f>IF(GA13=2,0.25,0)</f>
        <v>0</v>
      </c>
      <c r="GI13" s="164">
        <f>IF(GB13=2,0.25,0)</f>
        <v>0</v>
      </c>
      <c r="GJ13" s="166">
        <f>+IF(FR13="",0,GF13+GD13+GG13+GI13+GH13)</f>
        <v>0</v>
      </c>
      <c r="GL13" s="164">
        <v>1</v>
      </c>
      <c r="GM13" s="225"/>
      <c r="GN13" s="226"/>
      <c r="GO13" s="98"/>
      <c r="GP13" s="93"/>
      <c r="GQ13" s="94"/>
      <c r="GR13" s="93"/>
      <c r="GS13" s="93"/>
      <c r="GT13" s="93"/>
      <c r="GU13" s="94"/>
      <c r="GV13" s="99"/>
      <c r="GW13" s="99"/>
      <c r="GX13" s="94"/>
      <c r="GY13" s="94"/>
      <c r="GZ13" s="94"/>
      <c r="HA13" s="165">
        <f>IFERROR(IF(GQ13=1,GR13,IF(GQ13=4,GR13,IF(GQ13=5,GR13,(GS13*8+GT13)))),"")</f>
        <v>0</v>
      </c>
      <c r="HB13" s="219" t="b">
        <f>IF(OR(GQ13=1,GQ13=4,GQ13=5),IF(HA13&gt;=40,1,HA13/40),IF(OR(GQ13=2,GQ13=3),IF(HA13&gt;=173,1,HA13/173)))</f>
        <v>0</v>
      </c>
      <c r="HC13" s="188">
        <f>+IF(GW13="",0,IF($F$5&gt;GW13,DATEDIF(GV13,$F$5,"Y"),DATEDIF(GV13,GW13,"Y")))</f>
        <v>0</v>
      </c>
      <c r="HD13" s="164">
        <f>IF(GU13=2,0.25,0)</f>
        <v>0</v>
      </c>
      <c r="HE13" s="164">
        <f>+IF(HC13="","",IF(HC13=0,0,IF(HC13&lt;=24,0.25,0)))</f>
        <v>0</v>
      </c>
      <c r="HF13" s="164">
        <f>IF(GY13=2,0.25,0)</f>
        <v>0</v>
      </c>
      <c r="HG13" s="164">
        <f>IF(GZ13=2,0.25,0)</f>
        <v>0</v>
      </c>
      <c r="HH13" s="166">
        <f>+IF(GP13="",0,HD13+HB13+HE13+HG13+HF13)</f>
        <v>0</v>
      </c>
      <c r="HJ13" s="164">
        <v>1</v>
      </c>
      <c r="HK13" s="225"/>
      <c r="HL13" s="226"/>
      <c r="HM13" s="98"/>
      <c r="HN13" s="93"/>
      <c r="HO13" s="94"/>
      <c r="HP13" s="93"/>
      <c r="HQ13" s="93"/>
      <c r="HR13" s="93"/>
      <c r="HS13" s="94"/>
      <c r="HT13" s="99"/>
      <c r="HU13" s="99"/>
      <c r="HV13" s="94"/>
      <c r="HW13" s="94"/>
      <c r="HX13" s="94"/>
      <c r="HY13" s="165">
        <f>IFERROR(IF(HO13=1,HP13,IF(HO13=4,HP13,IF(HO13=5,HP13,(HQ13*8+HR13)))),"")</f>
        <v>0</v>
      </c>
      <c r="HZ13" s="219" t="b">
        <f>IF(OR(HO13=1,HO13=4,HO13=5),IF(HY13&gt;=40,1,HY13/40),IF(OR(HO13=2,HO13=3),IF(HY13&gt;=173,1,HY13/173)))</f>
        <v>0</v>
      </c>
      <c r="IA13" s="188">
        <f>+IF(HU13="",0,IF($F$5&gt;HU13,DATEDIF(HT13,$F$5,"Y"),DATEDIF(HT13,HU13,"Y")))</f>
        <v>0</v>
      </c>
      <c r="IB13" s="164">
        <f>IF(HS13=2,0.25,0)</f>
        <v>0</v>
      </c>
      <c r="IC13" s="164">
        <f>+IF(IA13="","",IF(IA13=0,0,IF(IA13&lt;=24,0.25,0)))</f>
        <v>0</v>
      </c>
      <c r="ID13" s="164">
        <f>IF(HW13=2,0.25,0)</f>
        <v>0</v>
      </c>
      <c r="IE13" s="164">
        <f>IF(HX13=2,0.25,0)</f>
        <v>0</v>
      </c>
      <c r="IF13" s="166">
        <f>+IF(HN13="",0,IB13+HZ13+IC13+IE13+ID13)</f>
        <v>0</v>
      </c>
      <c r="IH13" s="164">
        <v>1</v>
      </c>
      <c r="II13" s="225"/>
      <c r="IJ13" s="226"/>
      <c r="IK13" s="98"/>
      <c r="IL13" s="93"/>
      <c r="IM13" s="94"/>
      <c r="IN13" s="93"/>
      <c r="IO13" s="93"/>
      <c r="IP13" s="93"/>
      <c r="IQ13" s="94"/>
      <c r="IR13" s="99"/>
      <c r="IS13" s="99"/>
      <c r="IT13" s="94"/>
      <c r="IU13" s="94"/>
      <c r="IV13" s="94"/>
      <c r="IW13" s="165">
        <f>IFERROR(IF(IM13=1,IN13,IF(IM13=4,IN13,IF(IM13=5,IN13,(IO13*8+IP13)))),"")</f>
        <v>0</v>
      </c>
      <c r="IX13" s="219" t="b">
        <f>IF(OR(IM13=1,IM13=4,IM13=5),IF(IW13&gt;=40,1,IW13/40),IF(OR(IM13=2,IM13=3),IF(IW13&gt;=173,1,IW13/173)))</f>
        <v>0</v>
      </c>
      <c r="IY13" s="188">
        <f>+IF(IS13="",0,IF($F$5&gt;IS13,DATEDIF(IR13,$F$5,"Y"),DATEDIF(IR13,IS13,"Y")))</f>
        <v>0</v>
      </c>
      <c r="IZ13" s="164">
        <f>IF(IQ13=2,0.25,0)</f>
        <v>0</v>
      </c>
      <c r="JA13" s="164">
        <f>+IF(IY13="","",IF(IY13=0,0,IF(IY13&lt;=24,0.25,0)))</f>
        <v>0</v>
      </c>
      <c r="JB13" s="164">
        <f>IF(IU13=2,0.25,0)</f>
        <v>0</v>
      </c>
      <c r="JC13" s="164">
        <f>IF(IV13=2,0.25,0)</f>
        <v>0</v>
      </c>
      <c r="JD13" s="166">
        <f>+IF(IL13="",0,IZ13+IX13+JA13+JC13+JB13)</f>
        <v>0</v>
      </c>
      <c r="JE13" s="126"/>
      <c r="JF13" s="164">
        <v>1</v>
      </c>
      <c r="JG13" s="225"/>
      <c r="JH13" s="226"/>
      <c r="JI13" s="98"/>
      <c r="JJ13" s="93"/>
      <c r="JK13" s="94"/>
      <c r="JL13" s="93"/>
      <c r="JM13" s="93"/>
      <c r="JN13" s="93"/>
      <c r="JO13" s="94"/>
      <c r="JP13" s="99"/>
      <c r="JQ13" s="99"/>
      <c r="JR13" s="94"/>
      <c r="JS13" s="94"/>
      <c r="JT13" s="94"/>
      <c r="JU13" s="165">
        <f>IFERROR(IF(JK13=1,JL13,IF(JK13=4,JL13,IF(JK13=5,JL13,(JM13*8+JN13)))),"")</f>
        <v>0</v>
      </c>
      <c r="JV13" s="219" t="b">
        <f>IF(OR(JK13=1,JK13=4,JK13=5),IF(JU13&gt;=40,1,JU13/40),IF(OR(JK13=2,JK13=3),IF(JU13&gt;=173,1,JU13/173)))</f>
        <v>0</v>
      </c>
      <c r="JW13" s="188">
        <f>+IF(JQ13="",0,IF($F$5&gt;JQ13,DATEDIF(JP13,$F$5,"Y"),DATEDIF(JP13,JQ13,"Y")))</f>
        <v>0</v>
      </c>
      <c r="JX13" s="164">
        <f>IF(JO13=2,0.25,0)</f>
        <v>0</v>
      </c>
      <c r="JY13" s="164">
        <f>+IF(JW13="","",IF(JW13=0,0,IF(JW13&lt;=24,0.25,0)))</f>
        <v>0</v>
      </c>
      <c r="JZ13" s="164">
        <f>IF(JS13=2,0.25,0)</f>
        <v>0</v>
      </c>
      <c r="KA13" s="164">
        <f>IF(JT13=2,0.25,0)</f>
        <v>0</v>
      </c>
      <c r="KB13" s="166">
        <f>+IF(JJ13="",0,JX13+JV13+JY13+KA13+JZ13)</f>
        <v>0</v>
      </c>
      <c r="LK13" s="170">
        <v>1</v>
      </c>
      <c r="LY13" s="126"/>
    </row>
    <row r="14" spans="1:337" x14ac:dyDescent="0.25">
      <c r="A14" s="164">
        <f>A13+1</f>
        <v>2</v>
      </c>
      <c r="B14" s="225"/>
      <c r="C14" s="226"/>
      <c r="D14" s="98"/>
      <c r="E14" s="93"/>
      <c r="F14" s="94"/>
      <c r="G14" s="93"/>
      <c r="H14" s="93"/>
      <c r="I14" s="93"/>
      <c r="J14" s="94"/>
      <c r="K14" s="99"/>
      <c r="L14" s="99"/>
      <c r="M14" s="94"/>
      <c r="N14" s="94"/>
      <c r="O14" s="94"/>
      <c r="P14" s="165">
        <f t="shared" ref="P14:P77" si="13">IFERROR(IF(F14=1,G14,IF(F14=4,G14,IF(F14=5,G14,(H14*8+I14)))),"")</f>
        <v>0</v>
      </c>
      <c r="Q14" s="219" t="b">
        <f t="shared" ref="Q14:Q77" si="14">IF(OR(F14=1,F14=4,F14=5),IF(P14&gt;=40,1,P14/40),IF(OR(F14=2,F14=3),IF(P14&gt;=173,1,P14/173)))</f>
        <v>0</v>
      </c>
      <c r="R14" s="188">
        <f t="shared" ref="R14:R77" si="15">+IF(L14="",0,IF($F$5&gt;L14,DATEDIF(K14,$F$5,"Y"),DATEDIF(K14,L14,"Y")))</f>
        <v>0</v>
      </c>
      <c r="S14" s="164">
        <f t="shared" ref="S14:S77" si="16">IF(J14=2,0.25,0)</f>
        <v>0</v>
      </c>
      <c r="T14" s="164">
        <f t="shared" ref="T14:T77" si="17">+IF(R14="","",IF(R14=0,0,IF(R14&lt;=24,0.25,0)))</f>
        <v>0</v>
      </c>
      <c r="U14" s="164">
        <f t="shared" ref="U14:U77" si="18">IF(N14=2,0.25,0)</f>
        <v>0</v>
      </c>
      <c r="V14" s="164">
        <f t="shared" ref="V14:V77" si="19">IF(O14=2,0.25,0)</f>
        <v>0</v>
      </c>
      <c r="W14" s="166">
        <f>+IF(E14="",0,S14+Q14+T14+V14+U14)</f>
        <v>0</v>
      </c>
      <c r="X14" s="167"/>
      <c r="Z14" s="164">
        <f>Z13+1</f>
        <v>2</v>
      </c>
      <c r="AA14" s="225"/>
      <c r="AB14" s="226"/>
      <c r="AC14" s="98"/>
      <c r="AD14" s="93"/>
      <c r="AE14" s="94"/>
      <c r="AF14" s="93"/>
      <c r="AG14" s="93"/>
      <c r="AH14" s="93"/>
      <c r="AI14" s="94"/>
      <c r="AJ14" s="99"/>
      <c r="AK14" s="99"/>
      <c r="AL14" s="94"/>
      <c r="AM14" s="94"/>
      <c r="AN14" s="94"/>
      <c r="AO14" s="165">
        <f t="shared" ref="AO14:AO77" si="20">IFERROR(IF(AE14=1,AF14,IF(AE14=4,AF14,IF(AE14=5,AF14,(AG14*8+AH14)))),"")</f>
        <v>0</v>
      </c>
      <c r="AP14" s="219" t="b">
        <f t="shared" ref="AP14:AP77" si="21">IF(OR(AE14=1,AE14=4,AE14=5),IF(AO14&gt;=40,1,AO14/40),IF(OR(AE14=2,AE14=3),IF(AO14&gt;=173,1,AO14/173)))</f>
        <v>0</v>
      </c>
      <c r="AQ14" s="188">
        <f t="shared" ref="AQ14:AQ77" si="22">+IF(AK14="",0,IF($F$5&gt;AK14,DATEDIF(AJ14,$F$5,"Y"),DATEDIF(AJ14,AK14,"Y")))</f>
        <v>0</v>
      </c>
      <c r="AR14" s="164">
        <f t="shared" ref="AR14:AR77" si="23">IF(AI14=2,0.25,0)</f>
        <v>0</v>
      </c>
      <c r="AS14" s="164">
        <f t="shared" ref="AS14:AS77" si="24">+IF(AQ14="","",IF(AQ14=0,0,IF(AQ14&lt;=24,0.25,0)))</f>
        <v>0</v>
      </c>
      <c r="AT14" s="164">
        <f t="shared" ref="AT14:AT77" si="25">IF(AM14=2,0.25,0)</f>
        <v>0</v>
      </c>
      <c r="AU14" s="164">
        <f t="shared" ref="AU14:AU77" si="26">IF(AN14=2,0.25,0)</f>
        <v>0</v>
      </c>
      <c r="AV14" s="166">
        <f>+IF(AD14="",0,AR14+AP14+AS14+AU14+AT14)</f>
        <v>0</v>
      </c>
      <c r="AX14" s="164">
        <f>AX13+1</f>
        <v>2</v>
      </c>
      <c r="AY14" s="225"/>
      <c r="AZ14" s="226"/>
      <c r="BA14" s="98"/>
      <c r="BB14" s="93"/>
      <c r="BC14" s="94"/>
      <c r="BD14" s="93"/>
      <c r="BE14" s="93"/>
      <c r="BF14" s="93"/>
      <c r="BG14" s="94"/>
      <c r="BH14" s="99"/>
      <c r="BI14" s="99"/>
      <c r="BJ14" s="94"/>
      <c r="BK14" s="94"/>
      <c r="BL14" s="94"/>
      <c r="BM14" s="165">
        <f t="shared" ref="BM14:BM77" si="27">IFERROR(IF(BC14=1,BD14,IF(BC14=4,BD14,IF(BC14=5,BD14,(BE14*8+BF14)))),"")</f>
        <v>0</v>
      </c>
      <c r="BN14" s="219" t="b">
        <f t="shared" ref="BN14:BN77" si="28">IF(OR(BC14=1,BC14=4,BC14=5),IF(BM14&gt;=40,1,BM14/40),IF(OR(BC14=2,BC14=3),IF(BM14&gt;=173,1,BM14/173)))</f>
        <v>0</v>
      </c>
      <c r="BO14" s="188">
        <f t="shared" ref="BO14:BO77" si="29">+IF(BI14="",0,IF($F$5&gt;BI14,DATEDIF(BH14,$F$5,"Y"),DATEDIF(BH14,BI14,"Y")))</f>
        <v>0</v>
      </c>
      <c r="BP14" s="164">
        <f t="shared" ref="BP14:BP77" si="30">IF(BG14=2,0.25,0)</f>
        <v>0</v>
      </c>
      <c r="BQ14" s="164">
        <f t="shared" ref="BQ14:BQ77" si="31">+IF(BO14="","",IF(BO14=0,0,IF(BO14&lt;=24,0.25,0)))</f>
        <v>0</v>
      </c>
      <c r="BR14" s="164">
        <f t="shared" ref="BR14:BR77" si="32">IF(BK14=2,0.25,0)</f>
        <v>0</v>
      </c>
      <c r="BS14" s="164">
        <f t="shared" ref="BS14:BS77" si="33">IF(BL14=2,0.25,0)</f>
        <v>0</v>
      </c>
      <c r="BT14" s="166">
        <f>+IF(BB14="",0,BP14+BN14+BQ14+BS14+BR14)</f>
        <v>0</v>
      </c>
      <c r="BV14" s="164">
        <f>BV13+1</f>
        <v>2</v>
      </c>
      <c r="BW14" s="225"/>
      <c r="BX14" s="226"/>
      <c r="BY14" s="98"/>
      <c r="BZ14" s="93"/>
      <c r="CA14" s="94"/>
      <c r="CB14" s="93"/>
      <c r="CC14" s="93"/>
      <c r="CD14" s="93"/>
      <c r="CE14" s="94"/>
      <c r="CF14" s="99"/>
      <c r="CG14" s="99"/>
      <c r="CH14" s="94"/>
      <c r="CI14" s="94"/>
      <c r="CJ14" s="94"/>
      <c r="CK14" s="165">
        <f t="shared" ref="CK14:CK77" si="34">IFERROR(IF(CA14=1,CB14,IF(CA14=4,CB14,IF(CA14=5,CB14,(CC14*8+CD14)))),"")</f>
        <v>0</v>
      </c>
      <c r="CL14" s="219" t="b">
        <f t="shared" ref="CL14:CL77" si="35">IF(OR(CA14=1,CA14=4,CA14=5),IF(CK14&gt;=40,1,CK14/40),IF(OR(CA14=2,CA14=3),IF(CK14&gt;=173,1,CK14/173)))</f>
        <v>0</v>
      </c>
      <c r="CM14" s="188">
        <f t="shared" ref="CM14:CM77" si="36">+IF(CG14="",0,IF($F$5&gt;CG14,DATEDIF(CF14,$F$5,"Y"),DATEDIF(CF14,CG14,"Y")))</f>
        <v>0</v>
      </c>
      <c r="CN14" s="164">
        <f t="shared" ref="CN14:CN77" si="37">IF(CE14=2,0.25,0)</f>
        <v>0</v>
      </c>
      <c r="CO14" s="164">
        <f t="shared" ref="CO14:CO77" si="38">+IF(CM14="","",IF(CM14=0,0,IF(CM14&lt;=24,0.25,0)))</f>
        <v>0</v>
      </c>
      <c r="CP14" s="164">
        <f t="shared" ref="CP14:CP77" si="39">IF(CI14=2,0.25,0)</f>
        <v>0</v>
      </c>
      <c r="CQ14" s="164">
        <f t="shared" ref="CQ14:CQ77" si="40">IF(CJ14=2,0.25,0)</f>
        <v>0</v>
      </c>
      <c r="CR14" s="166">
        <f>+IF(BZ14="",0,CN14+CL14+CO14+CQ14+CP14)</f>
        <v>0</v>
      </c>
      <c r="CT14" s="164">
        <f>CT13+1</f>
        <v>2</v>
      </c>
      <c r="CU14" s="225"/>
      <c r="CV14" s="226"/>
      <c r="CW14" s="98"/>
      <c r="CX14" s="93"/>
      <c r="CY14" s="94"/>
      <c r="CZ14" s="93"/>
      <c r="DA14" s="93"/>
      <c r="DB14" s="93"/>
      <c r="DC14" s="94"/>
      <c r="DD14" s="99"/>
      <c r="DE14" s="99"/>
      <c r="DF14" s="94"/>
      <c r="DG14" s="94"/>
      <c r="DH14" s="94"/>
      <c r="DI14" s="165">
        <f t="shared" ref="DI14:DI77" si="41">IFERROR(IF(CY14=1,CZ14,IF(CY14=4,CZ14,IF(CY14=5,CZ14,(DA14*8+DB14)))),"")</f>
        <v>0</v>
      </c>
      <c r="DJ14" s="219" t="b">
        <f t="shared" ref="DJ14:DJ77" si="42">IF(OR(CY14=1,CY14=4,CY14=5),IF(DI14&gt;=40,1,DI14/40),IF(OR(CY14=2,CY14=3),IF(DI14&gt;=173,1,DI14/173)))</f>
        <v>0</v>
      </c>
      <c r="DK14" s="188">
        <f t="shared" ref="DK14:DK77" si="43">+IF(DE14="",0,IF($F$5&gt;DE14,DATEDIF(DD14,$F$5,"Y"),DATEDIF(DD14,DE14,"Y")))</f>
        <v>0</v>
      </c>
      <c r="DL14" s="164">
        <f t="shared" ref="DL14:DL77" si="44">IF(DC14=2,0.25,0)</f>
        <v>0</v>
      </c>
      <c r="DM14" s="164">
        <f t="shared" ref="DM14:DM77" si="45">+IF(DK14="","",IF(DK14=0,0,IF(DK14&lt;=24,0.25,0)))</f>
        <v>0</v>
      </c>
      <c r="DN14" s="164">
        <f t="shared" ref="DN14:DN77" si="46">IF(DG14=2,0.25,0)</f>
        <v>0</v>
      </c>
      <c r="DO14" s="164">
        <f t="shared" ref="DO14:DO77" si="47">IF(DH14=2,0.25,0)</f>
        <v>0</v>
      </c>
      <c r="DP14" s="166">
        <f>+IF(CX14="",0,DL14+DJ14+DM14+DO14+DN14)</f>
        <v>0</v>
      </c>
      <c r="DR14" s="164">
        <f>DR13+1</f>
        <v>2</v>
      </c>
      <c r="DS14" s="225"/>
      <c r="DT14" s="226"/>
      <c r="DU14" s="98"/>
      <c r="DV14" s="93"/>
      <c r="DW14" s="94"/>
      <c r="DX14" s="93"/>
      <c r="DY14" s="93"/>
      <c r="DZ14" s="93"/>
      <c r="EA14" s="94"/>
      <c r="EB14" s="99"/>
      <c r="EC14" s="99"/>
      <c r="ED14" s="94"/>
      <c r="EE14" s="94"/>
      <c r="EF14" s="94"/>
      <c r="EG14" s="165">
        <f t="shared" ref="EG14:EG77" si="48">IFERROR(IF(DW14=1,DX14,IF(DW14=4,DX14,IF(DW14=5,DX14,(DY14*8+DZ14)))),"")</f>
        <v>0</v>
      </c>
      <c r="EH14" s="219" t="b">
        <f t="shared" ref="EH14:EH77" si="49">IF(OR(DW14=1,DW14=4,DW14=5),IF(EG14&gt;=40,1,EG14/40),IF(OR(DW14=2,DW14=3),IF(EG14&gt;=173,1,EG14/173)))</f>
        <v>0</v>
      </c>
      <c r="EI14" s="188">
        <f t="shared" ref="EI14:EI77" si="50">+IF(EC14="",0,IF($F$5&gt;EC14,DATEDIF(EB14,$F$5,"Y"),DATEDIF(EB14,EC14,"Y")))</f>
        <v>0</v>
      </c>
      <c r="EJ14" s="164">
        <f t="shared" ref="EJ14:EJ77" si="51">IF(EA14=2,0.25,0)</f>
        <v>0</v>
      </c>
      <c r="EK14" s="164">
        <f t="shared" ref="EK14:EK77" si="52">+IF(EI14="","",IF(EI14=0,0,IF(EI14&lt;=24,0.25,0)))</f>
        <v>0</v>
      </c>
      <c r="EL14" s="164">
        <f t="shared" ref="EL14:EL77" si="53">IF(EE14=2,0.25,0)</f>
        <v>0</v>
      </c>
      <c r="EM14" s="164">
        <f t="shared" ref="EM14:EM77" si="54">IF(EF14=2,0.25,0)</f>
        <v>0</v>
      </c>
      <c r="EN14" s="166">
        <f>+IF(DV14="",0,EJ14+EH14+EK14+EM14+EL14)</f>
        <v>0</v>
      </c>
      <c r="EP14" s="164">
        <f>EP13+1</f>
        <v>2</v>
      </c>
      <c r="EQ14" s="225"/>
      <c r="ER14" s="226"/>
      <c r="ES14" s="98"/>
      <c r="ET14" s="93"/>
      <c r="EU14" s="94"/>
      <c r="EV14" s="93"/>
      <c r="EW14" s="93"/>
      <c r="EX14" s="93"/>
      <c r="EY14" s="94"/>
      <c r="EZ14" s="99"/>
      <c r="FA14" s="99"/>
      <c r="FB14" s="94"/>
      <c r="FC14" s="94"/>
      <c r="FD14" s="94"/>
      <c r="FE14" s="165">
        <f t="shared" ref="FE14:FE77" si="55">IFERROR(IF(EU14=1,EV14,IF(EU14=4,EV14,IF(EU14=5,EV14,(EW14*8+EX14)))),"")</f>
        <v>0</v>
      </c>
      <c r="FF14" s="219" t="b">
        <f t="shared" ref="FF14:FF77" si="56">IF(OR(EU14=1,EU14=4,EU14=5),IF(FE14&gt;=40,1,FE14/40),IF(OR(EU14=2,EU14=3),IF(FE14&gt;=173,1,FE14/173)))</f>
        <v>0</v>
      </c>
      <c r="FG14" s="188">
        <f t="shared" ref="FG14:FG77" si="57">+IF(FA14="",0,IF($F$5&gt;FA14,DATEDIF(EZ14,$F$5,"Y"),DATEDIF(EZ14,FA14,"Y")))</f>
        <v>0</v>
      </c>
      <c r="FH14" s="164">
        <f t="shared" ref="FH14:FH77" si="58">IF(EY14=2,0.25,0)</f>
        <v>0</v>
      </c>
      <c r="FI14" s="164">
        <f t="shared" ref="FI14:FI77" si="59">+IF(FG14="","",IF(FG14=0,0,IF(FG14&lt;=24,0.25,0)))</f>
        <v>0</v>
      </c>
      <c r="FJ14" s="164">
        <f t="shared" ref="FJ14:FJ77" si="60">IF(FC14=2,0.25,0)</f>
        <v>0</v>
      </c>
      <c r="FK14" s="164">
        <f t="shared" ref="FK14:FK77" si="61">IF(FD14=2,0.25,0)</f>
        <v>0</v>
      </c>
      <c r="FL14" s="166">
        <f>+IF(ET14="",0,FH14+FF14+FI14+FK14+FJ14)</f>
        <v>0</v>
      </c>
      <c r="FN14" s="164">
        <f>FN13+1</f>
        <v>2</v>
      </c>
      <c r="FO14" s="225"/>
      <c r="FP14" s="226"/>
      <c r="FQ14" s="98"/>
      <c r="FR14" s="93"/>
      <c r="FS14" s="94"/>
      <c r="FT14" s="93"/>
      <c r="FU14" s="93"/>
      <c r="FV14" s="93"/>
      <c r="FW14" s="94"/>
      <c r="FX14" s="99"/>
      <c r="FY14" s="99"/>
      <c r="FZ14" s="94"/>
      <c r="GA14" s="94"/>
      <c r="GB14" s="94"/>
      <c r="GC14" s="165">
        <f t="shared" ref="GC14:GC77" si="62">IFERROR(IF(FS14=1,FT14,IF(FS14=4,FT14,IF(FS14=5,FT14,(FU14*8+FV14)))),"")</f>
        <v>0</v>
      </c>
      <c r="GD14" s="219" t="b">
        <f t="shared" ref="GD14:GD77" si="63">IF(OR(FS14=1,FS14=4,FS14=5),IF(GC14&gt;=40,1,GC14/40),IF(OR(FS14=2,FS14=3),IF(GC14&gt;=173,1,GC14/173)))</f>
        <v>0</v>
      </c>
      <c r="GE14" s="188">
        <f t="shared" ref="GE14:GE77" si="64">+IF(FY14="",0,IF($F$5&gt;FY14,DATEDIF(FX14,$F$5,"Y"),DATEDIF(FX14,FY14,"Y")))</f>
        <v>0</v>
      </c>
      <c r="GF14" s="164">
        <f t="shared" ref="GF14:GF77" si="65">IF(FW14=2,0.25,0)</f>
        <v>0</v>
      </c>
      <c r="GG14" s="164">
        <f t="shared" ref="GG14:GG77" si="66">+IF(GE14="","",IF(GE14=0,0,IF(GE14&lt;=24,0.25,0)))</f>
        <v>0</v>
      </c>
      <c r="GH14" s="164">
        <f t="shared" ref="GH14:GH77" si="67">IF(GA14=2,0.25,0)</f>
        <v>0</v>
      </c>
      <c r="GI14" s="164">
        <f t="shared" ref="GI14:GI77" si="68">IF(GB14=2,0.25,0)</f>
        <v>0</v>
      </c>
      <c r="GJ14" s="166">
        <f>+IF(FR14="",0,GF14+GD14+GG14+GI14+GH14)</f>
        <v>0</v>
      </c>
      <c r="GL14" s="164">
        <f>GL13+1</f>
        <v>2</v>
      </c>
      <c r="GM14" s="225"/>
      <c r="GN14" s="226"/>
      <c r="GO14" s="98"/>
      <c r="GP14" s="93"/>
      <c r="GQ14" s="94"/>
      <c r="GR14" s="93"/>
      <c r="GS14" s="93"/>
      <c r="GT14" s="93"/>
      <c r="GU14" s="94"/>
      <c r="GV14" s="99"/>
      <c r="GW14" s="99"/>
      <c r="GX14" s="94"/>
      <c r="GY14" s="94"/>
      <c r="GZ14" s="94"/>
      <c r="HA14" s="165">
        <f t="shared" ref="HA14:HA77" si="69">IFERROR(IF(GQ14=1,GR14,IF(GQ14=4,GR14,IF(GQ14=5,GR14,(GS14*8+GT14)))),"")</f>
        <v>0</v>
      </c>
      <c r="HB14" s="219" t="b">
        <f t="shared" ref="HB14:HB77" si="70">IF(OR(GQ14=1,GQ14=4,GQ14=5),IF(HA14&gt;=40,1,HA14/40),IF(OR(GQ14=2,GQ14=3),IF(HA14&gt;=173,1,HA14/173)))</f>
        <v>0</v>
      </c>
      <c r="HC14" s="188">
        <f t="shared" ref="HC14:HC77" si="71">+IF(GW14="",0,IF($F$5&gt;GW14,DATEDIF(GV14,$F$5,"Y"),DATEDIF(GV14,GW14,"Y")))</f>
        <v>0</v>
      </c>
      <c r="HD14" s="164">
        <f t="shared" ref="HD14:HD77" si="72">IF(GU14=2,0.25,0)</f>
        <v>0</v>
      </c>
      <c r="HE14" s="164">
        <f t="shared" ref="HE14:HE77" si="73">+IF(HC14="","",IF(HC14=0,0,IF(HC14&lt;=24,0.25,0)))</f>
        <v>0</v>
      </c>
      <c r="HF14" s="164">
        <f t="shared" ref="HF14:HF77" si="74">IF(GY14=2,0.25,0)</f>
        <v>0</v>
      </c>
      <c r="HG14" s="164">
        <f t="shared" ref="HG14:HG77" si="75">IF(GZ14=2,0.25,0)</f>
        <v>0</v>
      </c>
      <c r="HH14" s="166">
        <f>+IF(GP14="",0,HD14+HB14+HE14+HG14+HF14)</f>
        <v>0</v>
      </c>
      <c r="HJ14" s="164">
        <f>HJ13+1</f>
        <v>2</v>
      </c>
      <c r="HK14" s="225"/>
      <c r="HL14" s="226"/>
      <c r="HM14" s="98"/>
      <c r="HN14" s="93"/>
      <c r="HO14" s="94"/>
      <c r="HP14" s="93"/>
      <c r="HQ14" s="93"/>
      <c r="HR14" s="93"/>
      <c r="HS14" s="94"/>
      <c r="HT14" s="99"/>
      <c r="HU14" s="99"/>
      <c r="HV14" s="94"/>
      <c r="HW14" s="94"/>
      <c r="HX14" s="94"/>
      <c r="HY14" s="165">
        <f t="shared" ref="HY14:HY77" si="76">IFERROR(IF(HO14=1,HP14,IF(HO14=4,HP14,IF(HO14=5,HP14,(HQ14*8+HR14)))),"")</f>
        <v>0</v>
      </c>
      <c r="HZ14" s="219" t="b">
        <f t="shared" ref="HZ14:HZ77" si="77">IF(OR(HO14=1,HO14=4,HO14=5),IF(HY14&gt;=40,1,HY14/40),IF(OR(HO14=2,HO14=3),IF(HY14&gt;=173,1,HY14/173)))</f>
        <v>0</v>
      </c>
      <c r="IA14" s="188">
        <f t="shared" ref="IA14:IA77" si="78">+IF(HU14="",0,IF($F$5&gt;HU14,DATEDIF(HT14,$F$5,"Y"),DATEDIF(HT14,HU14,"Y")))</f>
        <v>0</v>
      </c>
      <c r="IB14" s="164">
        <f t="shared" ref="IB14:IB77" si="79">IF(HS14=2,0.25,0)</f>
        <v>0</v>
      </c>
      <c r="IC14" s="164">
        <f t="shared" ref="IC14:IC77" si="80">+IF(IA14="","",IF(IA14=0,0,IF(IA14&lt;=24,0.25,0)))</f>
        <v>0</v>
      </c>
      <c r="ID14" s="164">
        <f t="shared" ref="ID14:ID77" si="81">IF(HW14=2,0.25,0)</f>
        <v>0</v>
      </c>
      <c r="IE14" s="164">
        <f t="shared" ref="IE14:IE77" si="82">IF(HX14=2,0.25,0)</f>
        <v>0</v>
      </c>
      <c r="IF14" s="166">
        <f>+IF(HN14="",0,IB14+HZ14+IC14+IE14+ID14)</f>
        <v>0</v>
      </c>
      <c r="IH14" s="164">
        <f>IH13+1</f>
        <v>2</v>
      </c>
      <c r="II14" s="225"/>
      <c r="IJ14" s="226"/>
      <c r="IK14" s="98"/>
      <c r="IL14" s="93"/>
      <c r="IM14" s="94"/>
      <c r="IN14" s="93"/>
      <c r="IO14" s="93"/>
      <c r="IP14" s="93"/>
      <c r="IQ14" s="94"/>
      <c r="IR14" s="99"/>
      <c r="IS14" s="99"/>
      <c r="IT14" s="94"/>
      <c r="IU14" s="94"/>
      <c r="IV14" s="94"/>
      <c r="IW14" s="165">
        <f t="shared" ref="IW14:IW77" si="83">IFERROR(IF(IM14=1,IN14,IF(IM14=4,IN14,IF(IM14=5,IN14,(IO14*8+IP14)))),"")</f>
        <v>0</v>
      </c>
      <c r="IX14" s="219" t="b">
        <f t="shared" ref="IX14:IX77" si="84">IF(OR(IM14=1,IM14=4,IM14=5),IF(IW14&gt;=40,1,IW14/40),IF(OR(IM14=2,IM14=3),IF(IW14&gt;=173,1,IW14/173)))</f>
        <v>0</v>
      </c>
      <c r="IY14" s="188">
        <f t="shared" ref="IY14:IY77" si="85">+IF(IS14="",0,IF($F$5&gt;IS14,DATEDIF(IR14,$F$5,"Y"),DATEDIF(IR14,IS14,"Y")))</f>
        <v>0</v>
      </c>
      <c r="IZ14" s="164">
        <f t="shared" ref="IZ14:IZ77" si="86">IF(IQ14=2,0.25,0)</f>
        <v>0</v>
      </c>
      <c r="JA14" s="164">
        <f t="shared" ref="JA14:JA77" si="87">+IF(IY14="","",IF(IY14=0,0,IF(IY14&lt;=24,0.25,0)))</f>
        <v>0</v>
      </c>
      <c r="JB14" s="164">
        <f t="shared" ref="JB14:JB77" si="88">IF(IU14=2,0.25,0)</f>
        <v>0</v>
      </c>
      <c r="JC14" s="164">
        <f t="shared" ref="JC14:JC77" si="89">IF(IV14=2,0.25,0)</f>
        <v>0</v>
      </c>
      <c r="JD14" s="166">
        <f>+IF(IL14="",0,IZ14+IX14+JA14+JC14+JB14)</f>
        <v>0</v>
      </c>
      <c r="JE14" s="126"/>
      <c r="JF14" s="164">
        <f>JF13+1</f>
        <v>2</v>
      </c>
      <c r="JG14" s="225"/>
      <c r="JH14" s="226"/>
      <c r="JI14" s="98"/>
      <c r="JJ14" s="93"/>
      <c r="JK14" s="94"/>
      <c r="JL14" s="93"/>
      <c r="JM14" s="93"/>
      <c r="JN14" s="93"/>
      <c r="JO14" s="94"/>
      <c r="JP14" s="99"/>
      <c r="JQ14" s="99"/>
      <c r="JR14" s="94"/>
      <c r="JS14" s="94"/>
      <c r="JT14" s="94"/>
      <c r="JU14" s="165">
        <f t="shared" ref="JU14:JU77" si="90">IFERROR(IF(JK14=1,JL14,IF(JK14=4,JL14,IF(JK14=5,JL14,(JM14*8+JN14)))),"")</f>
        <v>0</v>
      </c>
      <c r="JV14" s="219" t="b">
        <f t="shared" ref="JV14:JV77" si="91">IF(OR(JK14=1,JK14=4,JK14=5),IF(JU14&gt;=40,1,JU14/40),IF(OR(JK14=2,JK14=3),IF(JU14&gt;=173,1,JU14/173)))</f>
        <v>0</v>
      </c>
      <c r="JW14" s="188">
        <f t="shared" ref="JW14:JW77" si="92">+IF(JQ14="",0,IF($F$5&gt;JQ14,DATEDIF(JP14,$F$5,"Y"),DATEDIF(JP14,JQ14,"Y")))</f>
        <v>0</v>
      </c>
      <c r="JX14" s="164">
        <f t="shared" ref="JX14:JX77" si="93">IF(JO14=2,0.25,0)</f>
        <v>0</v>
      </c>
      <c r="JY14" s="164">
        <f t="shared" ref="JY14:JY77" si="94">+IF(JW14="","",IF(JW14=0,0,IF(JW14&lt;=24,0.25,0)))</f>
        <v>0</v>
      </c>
      <c r="JZ14" s="164">
        <f t="shared" ref="JZ14:JZ77" si="95">IF(JS14=2,0.25,0)</f>
        <v>0</v>
      </c>
      <c r="KA14" s="164">
        <f t="shared" ref="KA14:KA77" si="96">IF(JT14=2,0.25,0)</f>
        <v>0</v>
      </c>
      <c r="KB14" s="166">
        <f>+IF(JJ14="",0,JX14+JV14+JY14+KA14+JZ14)</f>
        <v>0</v>
      </c>
      <c r="LK14" s="170">
        <v>2</v>
      </c>
      <c r="LY14" s="126"/>
    </row>
    <row r="15" spans="1:337" x14ac:dyDescent="0.25">
      <c r="A15" s="164">
        <f t="shared" ref="A15:A78" si="97">A14+1</f>
        <v>3</v>
      </c>
      <c r="B15" s="225"/>
      <c r="C15" s="226"/>
      <c r="D15" s="98"/>
      <c r="E15" s="93"/>
      <c r="F15" s="94"/>
      <c r="G15" s="93"/>
      <c r="H15" s="93"/>
      <c r="I15" s="93"/>
      <c r="J15" s="94"/>
      <c r="K15" s="99"/>
      <c r="L15" s="99"/>
      <c r="M15" s="94"/>
      <c r="N15" s="94"/>
      <c r="O15" s="94"/>
      <c r="P15" s="165">
        <f t="shared" si="13"/>
        <v>0</v>
      </c>
      <c r="Q15" s="219" t="b">
        <f t="shared" si="14"/>
        <v>0</v>
      </c>
      <c r="R15" s="188">
        <f t="shared" si="15"/>
        <v>0</v>
      </c>
      <c r="S15" s="164">
        <f t="shared" si="16"/>
        <v>0</v>
      </c>
      <c r="T15" s="164">
        <f t="shared" si="17"/>
        <v>0</v>
      </c>
      <c r="U15" s="164">
        <f t="shared" si="18"/>
        <v>0</v>
      </c>
      <c r="V15" s="164">
        <f t="shared" si="19"/>
        <v>0</v>
      </c>
      <c r="W15" s="166">
        <f t="shared" ref="W15:W77" si="98">+IF(E15="",0,S15+Q15+T15+V15+U15)</f>
        <v>0</v>
      </c>
      <c r="X15" s="167"/>
      <c r="Z15" s="164">
        <f t="shared" ref="Z15:Z78" si="99">Z14+1</f>
        <v>3</v>
      </c>
      <c r="AA15" s="225"/>
      <c r="AB15" s="226"/>
      <c r="AC15" s="98"/>
      <c r="AD15" s="93"/>
      <c r="AE15" s="94"/>
      <c r="AF15" s="93"/>
      <c r="AG15" s="93"/>
      <c r="AH15" s="93"/>
      <c r="AI15" s="94"/>
      <c r="AJ15" s="99"/>
      <c r="AK15" s="99"/>
      <c r="AL15" s="94"/>
      <c r="AM15" s="94"/>
      <c r="AN15" s="94"/>
      <c r="AO15" s="165">
        <f t="shared" si="20"/>
        <v>0</v>
      </c>
      <c r="AP15" s="219" t="b">
        <f t="shared" si="21"/>
        <v>0</v>
      </c>
      <c r="AQ15" s="188">
        <f t="shared" si="22"/>
        <v>0</v>
      </c>
      <c r="AR15" s="164">
        <f t="shared" si="23"/>
        <v>0</v>
      </c>
      <c r="AS15" s="164">
        <f t="shared" si="24"/>
        <v>0</v>
      </c>
      <c r="AT15" s="164">
        <f t="shared" si="25"/>
        <v>0</v>
      </c>
      <c r="AU15" s="164">
        <f t="shared" si="26"/>
        <v>0</v>
      </c>
      <c r="AV15" s="166">
        <f t="shared" ref="AV15:AV78" si="100">+IF(AD15="",0,AR15+AP15+AS15+AU15+AT15)</f>
        <v>0</v>
      </c>
      <c r="AX15" s="164">
        <f t="shared" ref="AX15:AX78" si="101">AX14+1</f>
        <v>3</v>
      </c>
      <c r="AY15" s="225"/>
      <c r="AZ15" s="226"/>
      <c r="BA15" s="98"/>
      <c r="BB15" s="93"/>
      <c r="BC15" s="94"/>
      <c r="BD15" s="93"/>
      <c r="BE15" s="93"/>
      <c r="BF15" s="93"/>
      <c r="BG15" s="94"/>
      <c r="BH15" s="99"/>
      <c r="BI15" s="99"/>
      <c r="BJ15" s="94"/>
      <c r="BK15" s="94"/>
      <c r="BL15" s="94"/>
      <c r="BM15" s="165">
        <f t="shared" si="27"/>
        <v>0</v>
      </c>
      <c r="BN15" s="219" t="b">
        <f t="shared" si="28"/>
        <v>0</v>
      </c>
      <c r="BO15" s="188">
        <f t="shared" si="29"/>
        <v>0</v>
      </c>
      <c r="BP15" s="164">
        <f t="shared" si="30"/>
        <v>0</v>
      </c>
      <c r="BQ15" s="164">
        <f t="shared" si="31"/>
        <v>0</v>
      </c>
      <c r="BR15" s="164">
        <f t="shared" si="32"/>
        <v>0</v>
      </c>
      <c r="BS15" s="164">
        <f t="shared" si="33"/>
        <v>0</v>
      </c>
      <c r="BT15" s="166">
        <f t="shared" ref="BT15:BT78" si="102">+IF(BB15="",0,BP15+BN15+BQ15+BS15+BR15)</f>
        <v>0</v>
      </c>
      <c r="BV15" s="164">
        <f t="shared" ref="BV15:BV78" si="103">BV14+1</f>
        <v>3</v>
      </c>
      <c r="BW15" s="225"/>
      <c r="BX15" s="226"/>
      <c r="BY15" s="98"/>
      <c r="BZ15" s="93"/>
      <c r="CA15" s="94"/>
      <c r="CB15" s="93"/>
      <c r="CC15" s="93"/>
      <c r="CD15" s="93"/>
      <c r="CE15" s="94"/>
      <c r="CF15" s="99"/>
      <c r="CG15" s="99"/>
      <c r="CH15" s="94"/>
      <c r="CI15" s="94"/>
      <c r="CJ15" s="94"/>
      <c r="CK15" s="165">
        <f t="shared" si="34"/>
        <v>0</v>
      </c>
      <c r="CL15" s="219" t="b">
        <f t="shared" si="35"/>
        <v>0</v>
      </c>
      <c r="CM15" s="188">
        <f t="shared" si="36"/>
        <v>0</v>
      </c>
      <c r="CN15" s="164">
        <f t="shared" si="37"/>
        <v>0</v>
      </c>
      <c r="CO15" s="164">
        <f t="shared" si="38"/>
        <v>0</v>
      </c>
      <c r="CP15" s="164">
        <f t="shared" si="39"/>
        <v>0</v>
      </c>
      <c r="CQ15" s="164">
        <f t="shared" si="40"/>
        <v>0</v>
      </c>
      <c r="CR15" s="166">
        <f t="shared" ref="CR15:CR78" si="104">+IF(BZ15="",0,CN15+CL15+CO15+CQ15+CP15)</f>
        <v>0</v>
      </c>
      <c r="CT15" s="164">
        <f t="shared" ref="CT15:CT78" si="105">CT14+1</f>
        <v>3</v>
      </c>
      <c r="CU15" s="225"/>
      <c r="CV15" s="226"/>
      <c r="CW15" s="98"/>
      <c r="CX15" s="93"/>
      <c r="CY15" s="94"/>
      <c r="CZ15" s="93"/>
      <c r="DA15" s="93"/>
      <c r="DB15" s="93"/>
      <c r="DC15" s="94"/>
      <c r="DD15" s="99"/>
      <c r="DE15" s="99"/>
      <c r="DF15" s="94"/>
      <c r="DG15" s="94"/>
      <c r="DH15" s="94"/>
      <c r="DI15" s="165">
        <f t="shared" si="41"/>
        <v>0</v>
      </c>
      <c r="DJ15" s="219" t="b">
        <f t="shared" si="42"/>
        <v>0</v>
      </c>
      <c r="DK15" s="188">
        <f t="shared" si="43"/>
        <v>0</v>
      </c>
      <c r="DL15" s="164">
        <f t="shared" si="44"/>
        <v>0</v>
      </c>
      <c r="DM15" s="164">
        <f t="shared" si="45"/>
        <v>0</v>
      </c>
      <c r="DN15" s="164">
        <f t="shared" si="46"/>
        <v>0</v>
      </c>
      <c r="DO15" s="164">
        <f t="shared" si="47"/>
        <v>0</v>
      </c>
      <c r="DP15" s="166">
        <f t="shared" ref="DP15:DP78" si="106">+IF(CX15="",0,DL15+DJ15+DM15+DO15+DN15)</f>
        <v>0</v>
      </c>
      <c r="DR15" s="164">
        <f t="shared" ref="DR15:DR78" si="107">DR14+1</f>
        <v>3</v>
      </c>
      <c r="DS15" s="225"/>
      <c r="DT15" s="226"/>
      <c r="DU15" s="98"/>
      <c r="DV15" s="93"/>
      <c r="DW15" s="94"/>
      <c r="DX15" s="93"/>
      <c r="DY15" s="93"/>
      <c r="DZ15" s="93"/>
      <c r="EA15" s="94"/>
      <c r="EB15" s="99"/>
      <c r="EC15" s="99"/>
      <c r="ED15" s="94"/>
      <c r="EE15" s="94"/>
      <c r="EF15" s="94"/>
      <c r="EG15" s="165">
        <f t="shared" si="48"/>
        <v>0</v>
      </c>
      <c r="EH15" s="219" t="b">
        <f t="shared" si="49"/>
        <v>0</v>
      </c>
      <c r="EI15" s="188">
        <f t="shared" si="50"/>
        <v>0</v>
      </c>
      <c r="EJ15" s="164">
        <f t="shared" si="51"/>
        <v>0</v>
      </c>
      <c r="EK15" s="164">
        <f t="shared" si="52"/>
        <v>0</v>
      </c>
      <c r="EL15" s="164">
        <f t="shared" si="53"/>
        <v>0</v>
      </c>
      <c r="EM15" s="164">
        <f t="shared" si="54"/>
        <v>0</v>
      </c>
      <c r="EN15" s="166">
        <f t="shared" ref="EN15:EN78" si="108">+IF(DV15="",0,EJ15+EH15+EK15+EM15+EL15)</f>
        <v>0</v>
      </c>
      <c r="EP15" s="164">
        <f t="shared" ref="EP15:EP78" si="109">EP14+1</f>
        <v>3</v>
      </c>
      <c r="EQ15" s="225"/>
      <c r="ER15" s="226"/>
      <c r="ES15" s="98"/>
      <c r="ET15" s="93"/>
      <c r="EU15" s="94"/>
      <c r="EV15" s="93"/>
      <c r="EW15" s="93"/>
      <c r="EX15" s="93"/>
      <c r="EY15" s="94"/>
      <c r="EZ15" s="99"/>
      <c r="FA15" s="99"/>
      <c r="FB15" s="94"/>
      <c r="FC15" s="94"/>
      <c r="FD15" s="94"/>
      <c r="FE15" s="165">
        <f t="shared" si="55"/>
        <v>0</v>
      </c>
      <c r="FF15" s="219" t="b">
        <f t="shared" si="56"/>
        <v>0</v>
      </c>
      <c r="FG15" s="188">
        <f t="shared" si="57"/>
        <v>0</v>
      </c>
      <c r="FH15" s="164">
        <f t="shared" si="58"/>
        <v>0</v>
      </c>
      <c r="FI15" s="164">
        <f t="shared" si="59"/>
        <v>0</v>
      </c>
      <c r="FJ15" s="164">
        <f t="shared" si="60"/>
        <v>0</v>
      </c>
      <c r="FK15" s="164">
        <f t="shared" si="61"/>
        <v>0</v>
      </c>
      <c r="FL15" s="166">
        <f t="shared" ref="FL15:FL78" si="110">+IF(ET15="",0,FH15+FF15+FI15+FK15+FJ15)</f>
        <v>0</v>
      </c>
      <c r="FN15" s="164">
        <f t="shared" ref="FN15:FN78" si="111">FN14+1</f>
        <v>3</v>
      </c>
      <c r="FO15" s="225"/>
      <c r="FP15" s="226"/>
      <c r="FQ15" s="98"/>
      <c r="FR15" s="93"/>
      <c r="FS15" s="94"/>
      <c r="FT15" s="93"/>
      <c r="FU15" s="93"/>
      <c r="FV15" s="93"/>
      <c r="FW15" s="94"/>
      <c r="FX15" s="99"/>
      <c r="FY15" s="99"/>
      <c r="FZ15" s="94"/>
      <c r="GA15" s="94"/>
      <c r="GB15" s="94"/>
      <c r="GC15" s="165">
        <f t="shared" si="62"/>
        <v>0</v>
      </c>
      <c r="GD15" s="219" t="b">
        <f t="shared" si="63"/>
        <v>0</v>
      </c>
      <c r="GE15" s="188">
        <f t="shared" si="64"/>
        <v>0</v>
      </c>
      <c r="GF15" s="164">
        <f t="shared" si="65"/>
        <v>0</v>
      </c>
      <c r="GG15" s="164">
        <f t="shared" si="66"/>
        <v>0</v>
      </c>
      <c r="GH15" s="164">
        <f t="shared" si="67"/>
        <v>0</v>
      </c>
      <c r="GI15" s="164">
        <f t="shared" si="68"/>
        <v>0</v>
      </c>
      <c r="GJ15" s="166">
        <f t="shared" ref="GJ15:GJ78" si="112">+IF(FR15="",0,GF15+GD15+GG15+GI15+GH15)</f>
        <v>0</v>
      </c>
      <c r="GL15" s="164">
        <f t="shared" ref="GL15:GL78" si="113">GL14+1</f>
        <v>3</v>
      </c>
      <c r="GM15" s="225"/>
      <c r="GN15" s="226"/>
      <c r="GO15" s="98"/>
      <c r="GP15" s="93"/>
      <c r="GQ15" s="94"/>
      <c r="GR15" s="93"/>
      <c r="GS15" s="93"/>
      <c r="GT15" s="93"/>
      <c r="GU15" s="94"/>
      <c r="GV15" s="99"/>
      <c r="GW15" s="99"/>
      <c r="GX15" s="94"/>
      <c r="GY15" s="94"/>
      <c r="GZ15" s="94"/>
      <c r="HA15" s="165">
        <f t="shared" si="69"/>
        <v>0</v>
      </c>
      <c r="HB15" s="219" t="b">
        <f t="shared" si="70"/>
        <v>0</v>
      </c>
      <c r="HC15" s="188">
        <f t="shared" si="71"/>
        <v>0</v>
      </c>
      <c r="HD15" s="164">
        <f t="shared" si="72"/>
        <v>0</v>
      </c>
      <c r="HE15" s="164">
        <f t="shared" si="73"/>
        <v>0</v>
      </c>
      <c r="HF15" s="164">
        <f t="shared" si="74"/>
        <v>0</v>
      </c>
      <c r="HG15" s="164">
        <f t="shared" si="75"/>
        <v>0</v>
      </c>
      <c r="HH15" s="166">
        <f t="shared" ref="HH15:HH78" si="114">+IF(GP15="",0,HD15+HB15+HE15+HG15+HF15)</f>
        <v>0</v>
      </c>
      <c r="HJ15" s="164">
        <f t="shared" ref="HJ15:HJ78" si="115">HJ14+1</f>
        <v>3</v>
      </c>
      <c r="HK15" s="225"/>
      <c r="HL15" s="226"/>
      <c r="HM15" s="98"/>
      <c r="HN15" s="93"/>
      <c r="HO15" s="94"/>
      <c r="HP15" s="93"/>
      <c r="HQ15" s="93"/>
      <c r="HR15" s="93"/>
      <c r="HS15" s="94"/>
      <c r="HT15" s="99"/>
      <c r="HU15" s="99"/>
      <c r="HV15" s="94"/>
      <c r="HW15" s="94"/>
      <c r="HX15" s="94"/>
      <c r="HY15" s="165">
        <f t="shared" si="76"/>
        <v>0</v>
      </c>
      <c r="HZ15" s="219" t="b">
        <f t="shared" si="77"/>
        <v>0</v>
      </c>
      <c r="IA15" s="188">
        <f t="shared" si="78"/>
        <v>0</v>
      </c>
      <c r="IB15" s="164">
        <f t="shared" si="79"/>
        <v>0</v>
      </c>
      <c r="IC15" s="164">
        <f t="shared" si="80"/>
        <v>0</v>
      </c>
      <c r="ID15" s="164">
        <f t="shared" si="81"/>
        <v>0</v>
      </c>
      <c r="IE15" s="164">
        <f t="shared" si="82"/>
        <v>0</v>
      </c>
      <c r="IF15" s="166">
        <f t="shared" ref="IF15:IF78" si="116">+IF(HN15="",0,IB15+HZ15+IC15+IE15+ID15)</f>
        <v>0</v>
      </c>
      <c r="IH15" s="164">
        <f t="shared" ref="IH15:IH78" si="117">IH14+1</f>
        <v>3</v>
      </c>
      <c r="II15" s="225"/>
      <c r="IJ15" s="226"/>
      <c r="IK15" s="98"/>
      <c r="IL15" s="93"/>
      <c r="IM15" s="94"/>
      <c r="IN15" s="93"/>
      <c r="IO15" s="93"/>
      <c r="IP15" s="93"/>
      <c r="IQ15" s="94"/>
      <c r="IR15" s="99"/>
      <c r="IS15" s="99"/>
      <c r="IT15" s="94"/>
      <c r="IU15" s="94"/>
      <c r="IV15" s="94"/>
      <c r="IW15" s="165">
        <f t="shared" si="83"/>
        <v>0</v>
      </c>
      <c r="IX15" s="219" t="b">
        <f t="shared" si="84"/>
        <v>0</v>
      </c>
      <c r="IY15" s="188">
        <f t="shared" si="85"/>
        <v>0</v>
      </c>
      <c r="IZ15" s="164">
        <f t="shared" si="86"/>
        <v>0</v>
      </c>
      <c r="JA15" s="164">
        <f t="shared" si="87"/>
        <v>0</v>
      </c>
      <c r="JB15" s="164">
        <f t="shared" si="88"/>
        <v>0</v>
      </c>
      <c r="JC15" s="164">
        <f t="shared" si="89"/>
        <v>0</v>
      </c>
      <c r="JD15" s="166">
        <f t="shared" ref="JD15:JD78" si="118">+IF(IL15="",0,IZ15+IX15+JA15+JC15+JB15)</f>
        <v>0</v>
      </c>
      <c r="JE15" s="126"/>
      <c r="JF15" s="164">
        <f t="shared" ref="JF15:JF78" si="119">JF14+1</f>
        <v>3</v>
      </c>
      <c r="JG15" s="225"/>
      <c r="JH15" s="226"/>
      <c r="JI15" s="98"/>
      <c r="JJ15" s="93"/>
      <c r="JK15" s="94"/>
      <c r="JL15" s="93"/>
      <c r="JM15" s="93"/>
      <c r="JN15" s="93"/>
      <c r="JO15" s="94"/>
      <c r="JP15" s="99"/>
      <c r="JQ15" s="99"/>
      <c r="JR15" s="94"/>
      <c r="JS15" s="94"/>
      <c r="JT15" s="94"/>
      <c r="JU15" s="165">
        <f t="shared" si="90"/>
        <v>0</v>
      </c>
      <c r="JV15" s="219" t="b">
        <f t="shared" si="91"/>
        <v>0</v>
      </c>
      <c r="JW15" s="188">
        <f t="shared" si="92"/>
        <v>0</v>
      </c>
      <c r="JX15" s="164">
        <f t="shared" si="93"/>
        <v>0</v>
      </c>
      <c r="JY15" s="164">
        <f t="shared" si="94"/>
        <v>0</v>
      </c>
      <c r="JZ15" s="164">
        <f t="shared" si="95"/>
        <v>0</v>
      </c>
      <c r="KA15" s="164">
        <f t="shared" si="96"/>
        <v>0</v>
      </c>
      <c r="KB15" s="166">
        <f t="shared" ref="KB15:KB78" si="120">+IF(JJ15="",0,JX15+JV15+JY15+KA15+JZ15)</f>
        <v>0</v>
      </c>
      <c r="LK15" s="170">
        <v>3</v>
      </c>
      <c r="LY15" s="126"/>
    </row>
    <row r="16" spans="1:337" x14ac:dyDescent="0.25">
      <c r="A16" s="164">
        <f t="shared" si="97"/>
        <v>4</v>
      </c>
      <c r="B16" s="225"/>
      <c r="C16" s="226"/>
      <c r="D16" s="98"/>
      <c r="E16" s="93"/>
      <c r="F16" s="94"/>
      <c r="G16" s="93"/>
      <c r="H16" s="93"/>
      <c r="I16" s="93"/>
      <c r="J16" s="94"/>
      <c r="K16" s="99"/>
      <c r="L16" s="99"/>
      <c r="M16" s="94"/>
      <c r="N16" s="94"/>
      <c r="O16" s="94"/>
      <c r="P16" s="165">
        <f t="shared" si="13"/>
        <v>0</v>
      </c>
      <c r="Q16" s="219" t="b">
        <f t="shared" si="14"/>
        <v>0</v>
      </c>
      <c r="R16" s="188">
        <f t="shared" si="15"/>
        <v>0</v>
      </c>
      <c r="S16" s="164">
        <f t="shared" si="16"/>
        <v>0</v>
      </c>
      <c r="T16" s="164">
        <f t="shared" si="17"/>
        <v>0</v>
      </c>
      <c r="U16" s="164">
        <f t="shared" si="18"/>
        <v>0</v>
      </c>
      <c r="V16" s="164">
        <f t="shared" si="19"/>
        <v>0</v>
      </c>
      <c r="W16" s="166">
        <f t="shared" si="98"/>
        <v>0</v>
      </c>
      <c r="X16" s="167"/>
      <c r="Z16" s="164">
        <f t="shared" si="99"/>
        <v>4</v>
      </c>
      <c r="AA16" s="225"/>
      <c r="AB16" s="226"/>
      <c r="AC16" s="98"/>
      <c r="AD16" s="93"/>
      <c r="AE16" s="94"/>
      <c r="AF16" s="93"/>
      <c r="AG16" s="93"/>
      <c r="AH16" s="93"/>
      <c r="AI16" s="94"/>
      <c r="AJ16" s="99"/>
      <c r="AK16" s="99"/>
      <c r="AL16" s="94"/>
      <c r="AM16" s="94"/>
      <c r="AN16" s="94"/>
      <c r="AO16" s="165">
        <f t="shared" si="20"/>
        <v>0</v>
      </c>
      <c r="AP16" s="219" t="b">
        <f t="shared" si="21"/>
        <v>0</v>
      </c>
      <c r="AQ16" s="188">
        <f t="shared" si="22"/>
        <v>0</v>
      </c>
      <c r="AR16" s="164">
        <f t="shared" si="23"/>
        <v>0</v>
      </c>
      <c r="AS16" s="164">
        <f t="shared" si="24"/>
        <v>0</v>
      </c>
      <c r="AT16" s="164">
        <f t="shared" si="25"/>
        <v>0</v>
      </c>
      <c r="AU16" s="164">
        <f t="shared" si="26"/>
        <v>0</v>
      </c>
      <c r="AV16" s="166">
        <f t="shared" si="100"/>
        <v>0</v>
      </c>
      <c r="AX16" s="164">
        <f t="shared" si="101"/>
        <v>4</v>
      </c>
      <c r="AY16" s="225"/>
      <c r="AZ16" s="226"/>
      <c r="BA16" s="98"/>
      <c r="BB16" s="93"/>
      <c r="BC16" s="94"/>
      <c r="BD16" s="93"/>
      <c r="BE16" s="93"/>
      <c r="BF16" s="93"/>
      <c r="BG16" s="94"/>
      <c r="BH16" s="99"/>
      <c r="BI16" s="99"/>
      <c r="BJ16" s="94"/>
      <c r="BK16" s="94"/>
      <c r="BL16" s="94"/>
      <c r="BM16" s="165">
        <f t="shared" si="27"/>
        <v>0</v>
      </c>
      <c r="BN16" s="219" t="b">
        <f t="shared" si="28"/>
        <v>0</v>
      </c>
      <c r="BO16" s="188">
        <f t="shared" si="29"/>
        <v>0</v>
      </c>
      <c r="BP16" s="164">
        <f t="shared" si="30"/>
        <v>0</v>
      </c>
      <c r="BQ16" s="164">
        <f t="shared" si="31"/>
        <v>0</v>
      </c>
      <c r="BR16" s="164">
        <f t="shared" si="32"/>
        <v>0</v>
      </c>
      <c r="BS16" s="164">
        <f t="shared" si="33"/>
        <v>0</v>
      </c>
      <c r="BT16" s="166">
        <f t="shared" si="102"/>
        <v>0</v>
      </c>
      <c r="BV16" s="164">
        <f t="shared" si="103"/>
        <v>4</v>
      </c>
      <c r="BW16" s="225"/>
      <c r="BX16" s="226"/>
      <c r="BY16" s="98"/>
      <c r="BZ16" s="93"/>
      <c r="CA16" s="94"/>
      <c r="CB16" s="93"/>
      <c r="CC16" s="93"/>
      <c r="CD16" s="93"/>
      <c r="CE16" s="94"/>
      <c r="CF16" s="99"/>
      <c r="CG16" s="99"/>
      <c r="CH16" s="94"/>
      <c r="CI16" s="94"/>
      <c r="CJ16" s="94"/>
      <c r="CK16" s="165">
        <f t="shared" si="34"/>
        <v>0</v>
      </c>
      <c r="CL16" s="219" t="b">
        <f t="shared" si="35"/>
        <v>0</v>
      </c>
      <c r="CM16" s="188">
        <f t="shared" si="36"/>
        <v>0</v>
      </c>
      <c r="CN16" s="164">
        <f t="shared" si="37"/>
        <v>0</v>
      </c>
      <c r="CO16" s="164">
        <f t="shared" si="38"/>
        <v>0</v>
      </c>
      <c r="CP16" s="164">
        <f t="shared" si="39"/>
        <v>0</v>
      </c>
      <c r="CQ16" s="164">
        <f t="shared" si="40"/>
        <v>0</v>
      </c>
      <c r="CR16" s="166">
        <f t="shared" si="104"/>
        <v>0</v>
      </c>
      <c r="CT16" s="164">
        <f t="shared" si="105"/>
        <v>4</v>
      </c>
      <c r="CU16" s="225"/>
      <c r="CV16" s="226"/>
      <c r="CW16" s="98"/>
      <c r="CX16" s="93"/>
      <c r="CY16" s="94"/>
      <c r="CZ16" s="93"/>
      <c r="DA16" s="93"/>
      <c r="DB16" s="93"/>
      <c r="DC16" s="94"/>
      <c r="DD16" s="99"/>
      <c r="DE16" s="99"/>
      <c r="DF16" s="94"/>
      <c r="DG16" s="94"/>
      <c r="DH16" s="94"/>
      <c r="DI16" s="165">
        <f t="shared" si="41"/>
        <v>0</v>
      </c>
      <c r="DJ16" s="219" t="b">
        <f t="shared" si="42"/>
        <v>0</v>
      </c>
      <c r="DK16" s="188">
        <f t="shared" si="43"/>
        <v>0</v>
      </c>
      <c r="DL16" s="164">
        <f t="shared" si="44"/>
        <v>0</v>
      </c>
      <c r="DM16" s="164">
        <f t="shared" si="45"/>
        <v>0</v>
      </c>
      <c r="DN16" s="164">
        <f t="shared" si="46"/>
        <v>0</v>
      </c>
      <c r="DO16" s="164">
        <f t="shared" si="47"/>
        <v>0</v>
      </c>
      <c r="DP16" s="166">
        <f t="shared" si="106"/>
        <v>0</v>
      </c>
      <c r="DR16" s="164">
        <f t="shared" si="107"/>
        <v>4</v>
      </c>
      <c r="DS16" s="225"/>
      <c r="DT16" s="226"/>
      <c r="DU16" s="98"/>
      <c r="DV16" s="93"/>
      <c r="DW16" s="94"/>
      <c r="DX16" s="93"/>
      <c r="DY16" s="93"/>
      <c r="DZ16" s="93"/>
      <c r="EA16" s="94"/>
      <c r="EB16" s="99"/>
      <c r="EC16" s="99"/>
      <c r="ED16" s="94"/>
      <c r="EE16" s="94"/>
      <c r="EF16" s="94"/>
      <c r="EG16" s="165">
        <f t="shared" si="48"/>
        <v>0</v>
      </c>
      <c r="EH16" s="219" t="b">
        <f t="shared" si="49"/>
        <v>0</v>
      </c>
      <c r="EI16" s="188">
        <f t="shared" si="50"/>
        <v>0</v>
      </c>
      <c r="EJ16" s="164">
        <f t="shared" si="51"/>
        <v>0</v>
      </c>
      <c r="EK16" s="164">
        <f t="shared" si="52"/>
        <v>0</v>
      </c>
      <c r="EL16" s="164">
        <f t="shared" si="53"/>
        <v>0</v>
      </c>
      <c r="EM16" s="164">
        <f t="shared" si="54"/>
        <v>0</v>
      </c>
      <c r="EN16" s="166">
        <f t="shared" si="108"/>
        <v>0</v>
      </c>
      <c r="EP16" s="164">
        <f t="shared" si="109"/>
        <v>4</v>
      </c>
      <c r="EQ16" s="225"/>
      <c r="ER16" s="226"/>
      <c r="ES16" s="98"/>
      <c r="ET16" s="93"/>
      <c r="EU16" s="94"/>
      <c r="EV16" s="93"/>
      <c r="EW16" s="93"/>
      <c r="EX16" s="93"/>
      <c r="EY16" s="94"/>
      <c r="EZ16" s="99"/>
      <c r="FA16" s="99"/>
      <c r="FB16" s="94"/>
      <c r="FC16" s="94"/>
      <c r="FD16" s="94"/>
      <c r="FE16" s="165">
        <f t="shared" si="55"/>
        <v>0</v>
      </c>
      <c r="FF16" s="219" t="b">
        <f t="shared" si="56"/>
        <v>0</v>
      </c>
      <c r="FG16" s="188">
        <f t="shared" si="57"/>
        <v>0</v>
      </c>
      <c r="FH16" s="164">
        <f t="shared" si="58"/>
        <v>0</v>
      </c>
      <c r="FI16" s="164">
        <f t="shared" si="59"/>
        <v>0</v>
      </c>
      <c r="FJ16" s="164">
        <f t="shared" si="60"/>
        <v>0</v>
      </c>
      <c r="FK16" s="164">
        <f t="shared" si="61"/>
        <v>0</v>
      </c>
      <c r="FL16" s="166">
        <f t="shared" si="110"/>
        <v>0</v>
      </c>
      <c r="FN16" s="164">
        <f t="shared" si="111"/>
        <v>4</v>
      </c>
      <c r="FO16" s="225"/>
      <c r="FP16" s="226"/>
      <c r="FQ16" s="98"/>
      <c r="FR16" s="93"/>
      <c r="FS16" s="94"/>
      <c r="FT16" s="93"/>
      <c r="FU16" s="93"/>
      <c r="FV16" s="93"/>
      <c r="FW16" s="94"/>
      <c r="FX16" s="99"/>
      <c r="FY16" s="99"/>
      <c r="FZ16" s="94"/>
      <c r="GA16" s="94"/>
      <c r="GB16" s="94"/>
      <c r="GC16" s="165">
        <f t="shared" si="62"/>
        <v>0</v>
      </c>
      <c r="GD16" s="219" t="b">
        <f t="shared" si="63"/>
        <v>0</v>
      </c>
      <c r="GE16" s="188">
        <f t="shared" si="64"/>
        <v>0</v>
      </c>
      <c r="GF16" s="164">
        <f t="shared" si="65"/>
        <v>0</v>
      </c>
      <c r="GG16" s="164">
        <f t="shared" si="66"/>
        <v>0</v>
      </c>
      <c r="GH16" s="164">
        <f t="shared" si="67"/>
        <v>0</v>
      </c>
      <c r="GI16" s="164">
        <f t="shared" si="68"/>
        <v>0</v>
      </c>
      <c r="GJ16" s="166">
        <f t="shared" si="112"/>
        <v>0</v>
      </c>
      <c r="GL16" s="164">
        <f t="shared" si="113"/>
        <v>4</v>
      </c>
      <c r="GM16" s="225"/>
      <c r="GN16" s="226"/>
      <c r="GO16" s="98"/>
      <c r="GP16" s="93"/>
      <c r="GQ16" s="94"/>
      <c r="GR16" s="93"/>
      <c r="GS16" s="93"/>
      <c r="GT16" s="93"/>
      <c r="GU16" s="94"/>
      <c r="GV16" s="99"/>
      <c r="GW16" s="99"/>
      <c r="GX16" s="94"/>
      <c r="GY16" s="94"/>
      <c r="GZ16" s="94"/>
      <c r="HA16" s="165">
        <f t="shared" si="69"/>
        <v>0</v>
      </c>
      <c r="HB16" s="219" t="b">
        <f t="shared" si="70"/>
        <v>0</v>
      </c>
      <c r="HC16" s="188">
        <f t="shared" si="71"/>
        <v>0</v>
      </c>
      <c r="HD16" s="164">
        <f t="shared" si="72"/>
        <v>0</v>
      </c>
      <c r="HE16" s="164">
        <f t="shared" si="73"/>
        <v>0</v>
      </c>
      <c r="HF16" s="164">
        <f t="shared" si="74"/>
        <v>0</v>
      </c>
      <c r="HG16" s="164">
        <f t="shared" si="75"/>
        <v>0</v>
      </c>
      <c r="HH16" s="166">
        <f t="shared" si="114"/>
        <v>0</v>
      </c>
      <c r="HJ16" s="164">
        <f t="shared" si="115"/>
        <v>4</v>
      </c>
      <c r="HK16" s="225"/>
      <c r="HL16" s="226"/>
      <c r="HM16" s="98"/>
      <c r="HN16" s="93"/>
      <c r="HO16" s="94"/>
      <c r="HP16" s="93"/>
      <c r="HQ16" s="93"/>
      <c r="HR16" s="93"/>
      <c r="HS16" s="94"/>
      <c r="HT16" s="99"/>
      <c r="HU16" s="99"/>
      <c r="HV16" s="94"/>
      <c r="HW16" s="94"/>
      <c r="HX16" s="94"/>
      <c r="HY16" s="165">
        <f t="shared" si="76"/>
        <v>0</v>
      </c>
      <c r="HZ16" s="219" t="b">
        <f t="shared" si="77"/>
        <v>0</v>
      </c>
      <c r="IA16" s="188">
        <f t="shared" si="78"/>
        <v>0</v>
      </c>
      <c r="IB16" s="164">
        <f t="shared" si="79"/>
        <v>0</v>
      </c>
      <c r="IC16" s="164">
        <f t="shared" si="80"/>
        <v>0</v>
      </c>
      <c r="ID16" s="164">
        <f t="shared" si="81"/>
        <v>0</v>
      </c>
      <c r="IE16" s="164">
        <f t="shared" si="82"/>
        <v>0</v>
      </c>
      <c r="IF16" s="166">
        <f t="shared" si="116"/>
        <v>0</v>
      </c>
      <c r="IH16" s="164">
        <f t="shared" si="117"/>
        <v>4</v>
      </c>
      <c r="II16" s="225"/>
      <c r="IJ16" s="226"/>
      <c r="IK16" s="98"/>
      <c r="IL16" s="93"/>
      <c r="IM16" s="94"/>
      <c r="IN16" s="93"/>
      <c r="IO16" s="93"/>
      <c r="IP16" s="93"/>
      <c r="IQ16" s="94"/>
      <c r="IR16" s="99"/>
      <c r="IS16" s="99"/>
      <c r="IT16" s="94"/>
      <c r="IU16" s="94"/>
      <c r="IV16" s="94"/>
      <c r="IW16" s="165">
        <f t="shared" si="83"/>
        <v>0</v>
      </c>
      <c r="IX16" s="219" t="b">
        <f t="shared" si="84"/>
        <v>0</v>
      </c>
      <c r="IY16" s="188">
        <f t="shared" si="85"/>
        <v>0</v>
      </c>
      <c r="IZ16" s="164">
        <f t="shared" si="86"/>
        <v>0</v>
      </c>
      <c r="JA16" s="164">
        <f t="shared" si="87"/>
        <v>0</v>
      </c>
      <c r="JB16" s="164">
        <f t="shared" si="88"/>
        <v>0</v>
      </c>
      <c r="JC16" s="164">
        <f t="shared" si="89"/>
        <v>0</v>
      </c>
      <c r="JD16" s="166">
        <f t="shared" si="118"/>
        <v>0</v>
      </c>
      <c r="JE16" s="126"/>
      <c r="JF16" s="164">
        <f t="shared" si="119"/>
        <v>4</v>
      </c>
      <c r="JG16" s="225"/>
      <c r="JH16" s="226"/>
      <c r="JI16" s="98"/>
      <c r="JJ16" s="93"/>
      <c r="JK16" s="94"/>
      <c r="JL16" s="93"/>
      <c r="JM16" s="93"/>
      <c r="JN16" s="93"/>
      <c r="JO16" s="94"/>
      <c r="JP16" s="99"/>
      <c r="JQ16" s="99"/>
      <c r="JR16" s="94"/>
      <c r="JS16" s="94"/>
      <c r="JT16" s="94"/>
      <c r="JU16" s="165">
        <f t="shared" si="90"/>
        <v>0</v>
      </c>
      <c r="JV16" s="219" t="b">
        <f t="shared" si="91"/>
        <v>0</v>
      </c>
      <c r="JW16" s="188">
        <f t="shared" si="92"/>
        <v>0</v>
      </c>
      <c r="JX16" s="164">
        <f t="shared" si="93"/>
        <v>0</v>
      </c>
      <c r="JY16" s="164">
        <f t="shared" si="94"/>
        <v>0</v>
      </c>
      <c r="JZ16" s="164">
        <f t="shared" si="95"/>
        <v>0</v>
      </c>
      <c r="KA16" s="164">
        <f t="shared" si="96"/>
        <v>0</v>
      </c>
      <c r="KB16" s="166">
        <f t="shared" si="120"/>
        <v>0</v>
      </c>
      <c r="LK16" s="170">
        <v>4</v>
      </c>
      <c r="LY16" s="126"/>
    </row>
    <row r="17" spans="1:337" x14ac:dyDescent="0.25">
      <c r="A17" s="164">
        <f t="shared" si="97"/>
        <v>5</v>
      </c>
      <c r="B17" s="225"/>
      <c r="C17" s="226"/>
      <c r="D17" s="98"/>
      <c r="E17" s="93"/>
      <c r="F17" s="94"/>
      <c r="G17" s="93"/>
      <c r="H17" s="93"/>
      <c r="I17" s="93"/>
      <c r="J17" s="94"/>
      <c r="K17" s="99"/>
      <c r="L17" s="99"/>
      <c r="M17" s="94"/>
      <c r="N17" s="94"/>
      <c r="O17" s="94"/>
      <c r="P17" s="165">
        <f t="shared" si="13"/>
        <v>0</v>
      </c>
      <c r="Q17" s="219" t="b">
        <f t="shared" si="14"/>
        <v>0</v>
      </c>
      <c r="R17" s="188">
        <f t="shared" si="15"/>
        <v>0</v>
      </c>
      <c r="S17" s="164">
        <f t="shared" si="16"/>
        <v>0</v>
      </c>
      <c r="T17" s="164">
        <f t="shared" si="17"/>
        <v>0</v>
      </c>
      <c r="U17" s="164">
        <f t="shared" si="18"/>
        <v>0</v>
      </c>
      <c r="V17" s="164">
        <f t="shared" si="19"/>
        <v>0</v>
      </c>
      <c r="W17" s="166">
        <f t="shared" si="98"/>
        <v>0</v>
      </c>
      <c r="X17" s="167"/>
      <c r="Z17" s="164">
        <f t="shared" si="99"/>
        <v>5</v>
      </c>
      <c r="AA17" s="225"/>
      <c r="AB17" s="226"/>
      <c r="AC17" s="98"/>
      <c r="AD17" s="93"/>
      <c r="AE17" s="94"/>
      <c r="AF17" s="93"/>
      <c r="AG17" s="93"/>
      <c r="AH17" s="93"/>
      <c r="AI17" s="94"/>
      <c r="AJ17" s="99"/>
      <c r="AK17" s="99"/>
      <c r="AL17" s="94"/>
      <c r="AM17" s="94"/>
      <c r="AN17" s="94"/>
      <c r="AO17" s="165">
        <f t="shared" si="20"/>
        <v>0</v>
      </c>
      <c r="AP17" s="219" t="b">
        <f t="shared" si="21"/>
        <v>0</v>
      </c>
      <c r="AQ17" s="188">
        <f t="shared" si="22"/>
        <v>0</v>
      </c>
      <c r="AR17" s="164">
        <f t="shared" si="23"/>
        <v>0</v>
      </c>
      <c r="AS17" s="164">
        <f t="shared" si="24"/>
        <v>0</v>
      </c>
      <c r="AT17" s="164">
        <f t="shared" si="25"/>
        <v>0</v>
      </c>
      <c r="AU17" s="164">
        <f t="shared" si="26"/>
        <v>0</v>
      </c>
      <c r="AV17" s="166">
        <f t="shared" si="100"/>
        <v>0</v>
      </c>
      <c r="AX17" s="164">
        <f t="shared" si="101"/>
        <v>5</v>
      </c>
      <c r="AY17" s="225"/>
      <c r="AZ17" s="226"/>
      <c r="BA17" s="98"/>
      <c r="BB17" s="93"/>
      <c r="BC17" s="94"/>
      <c r="BD17" s="93"/>
      <c r="BE17" s="93"/>
      <c r="BF17" s="93"/>
      <c r="BG17" s="94"/>
      <c r="BH17" s="99"/>
      <c r="BI17" s="99"/>
      <c r="BJ17" s="94"/>
      <c r="BK17" s="94"/>
      <c r="BL17" s="94"/>
      <c r="BM17" s="165">
        <f t="shared" si="27"/>
        <v>0</v>
      </c>
      <c r="BN17" s="219" t="b">
        <f t="shared" si="28"/>
        <v>0</v>
      </c>
      <c r="BO17" s="188">
        <f t="shared" si="29"/>
        <v>0</v>
      </c>
      <c r="BP17" s="164">
        <f t="shared" si="30"/>
        <v>0</v>
      </c>
      <c r="BQ17" s="164">
        <f t="shared" si="31"/>
        <v>0</v>
      </c>
      <c r="BR17" s="164">
        <f t="shared" si="32"/>
        <v>0</v>
      </c>
      <c r="BS17" s="164">
        <f t="shared" si="33"/>
        <v>0</v>
      </c>
      <c r="BT17" s="166">
        <f t="shared" si="102"/>
        <v>0</v>
      </c>
      <c r="BV17" s="164">
        <f t="shared" si="103"/>
        <v>5</v>
      </c>
      <c r="BW17" s="225"/>
      <c r="BX17" s="226"/>
      <c r="BY17" s="98"/>
      <c r="BZ17" s="93"/>
      <c r="CA17" s="94"/>
      <c r="CB17" s="93"/>
      <c r="CC17" s="93"/>
      <c r="CD17" s="93"/>
      <c r="CE17" s="94"/>
      <c r="CF17" s="99"/>
      <c r="CG17" s="99"/>
      <c r="CH17" s="94"/>
      <c r="CI17" s="94"/>
      <c r="CJ17" s="94"/>
      <c r="CK17" s="165">
        <f t="shared" si="34"/>
        <v>0</v>
      </c>
      <c r="CL17" s="219" t="b">
        <f t="shared" si="35"/>
        <v>0</v>
      </c>
      <c r="CM17" s="188">
        <f t="shared" si="36"/>
        <v>0</v>
      </c>
      <c r="CN17" s="164">
        <f t="shared" si="37"/>
        <v>0</v>
      </c>
      <c r="CO17" s="164">
        <f t="shared" si="38"/>
        <v>0</v>
      </c>
      <c r="CP17" s="164">
        <f t="shared" si="39"/>
        <v>0</v>
      </c>
      <c r="CQ17" s="164">
        <f t="shared" si="40"/>
        <v>0</v>
      </c>
      <c r="CR17" s="166">
        <f t="shared" si="104"/>
        <v>0</v>
      </c>
      <c r="CT17" s="164">
        <f t="shared" si="105"/>
        <v>5</v>
      </c>
      <c r="CU17" s="225"/>
      <c r="CV17" s="226"/>
      <c r="CW17" s="98"/>
      <c r="CX17" s="93"/>
      <c r="CY17" s="94"/>
      <c r="CZ17" s="93"/>
      <c r="DA17" s="93"/>
      <c r="DB17" s="93"/>
      <c r="DC17" s="94"/>
      <c r="DD17" s="99"/>
      <c r="DE17" s="99"/>
      <c r="DF17" s="94"/>
      <c r="DG17" s="94"/>
      <c r="DH17" s="94"/>
      <c r="DI17" s="165">
        <f t="shared" si="41"/>
        <v>0</v>
      </c>
      <c r="DJ17" s="219" t="b">
        <f t="shared" si="42"/>
        <v>0</v>
      </c>
      <c r="DK17" s="188">
        <f t="shared" si="43"/>
        <v>0</v>
      </c>
      <c r="DL17" s="164">
        <f t="shared" si="44"/>
        <v>0</v>
      </c>
      <c r="DM17" s="164">
        <f t="shared" si="45"/>
        <v>0</v>
      </c>
      <c r="DN17" s="164">
        <f t="shared" si="46"/>
        <v>0</v>
      </c>
      <c r="DO17" s="164">
        <f t="shared" si="47"/>
        <v>0</v>
      </c>
      <c r="DP17" s="166">
        <f t="shared" si="106"/>
        <v>0</v>
      </c>
      <c r="DR17" s="164">
        <f t="shared" si="107"/>
        <v>5</v>
      </c>
      <c r="DS17" s="225"/>
      <c r="DT17" s="226"/>
      <c r="DU17" s="98"/>
      <c r="DV17" s="93"/>
      <c r="DW17" s="94"/>
      <c r="DX17" s="93"/>
      <c r="DY17" s="93"/>
      <c r="DZ17" s="93"/>
      <c r="EA17" s="94"/>
      <c r="EB17" s="99"/>
      <c r="EC17" s="99"/>
      <c r="ED17" s="94"/>
      <c r="EE17" s="94"/>
      <c r="EF17" s="94"/>
      <c r="EG17" s="165">
        <f t="shared" si="48"/>
        <v>0</v>
      </c>
      <c r="EH17" s="219" t="b">
        <f t="shared" si="49"/>
        <v>0</v>
      </c>
      <c r="EI17" s="188">
        <f t="shared" si="50"/>
        <v>0</v>
      </c>
      <c r="EJ17" s="164">
        <f t="shared" si="51"/>
        <v>0</v>
      </c>
      <c r="EK17" s="164">
        <f t="shared" si="52"/>
        <v>0</v>
      </c>
      <c r="EL17" s="164">
        <f t="shared" si="53"/>
        <v>0</v>
      </c>
      <c r="EM17" s="164">
        <f t="shared" si="54"/>
        <v>0</v>
      </c>
      <c r="EN17" s="166">
        <f t="shared" si="108"/>
        <v>0</v>
      </c>
      <c r="EP17" s="164">
        <f t="shared" si="109"/>
        <v>5</v>
      </c>
      <c r="EQ17" s="225"/>
      <c r="ER17" s="226"/>
      <c r="ES17" s="98"/>
      <c r="ET17" s="93"/>
      <c r="EU17" s="94"/>
      <c r="EV17" s="93"/>
      <c r="EW17" s="93"/>
      <c r="EX17" s="93"/>
      <c r="EY17" s="94"/>
      <c r="EZ17" s="99"/>
      <c r="FA17" s="99"/>
      <c r="FB17" s="94"/>
      <c r="FC17" s="94"/>
      <c r="FD17" s="94"/>
      <c r="FE17" s="165">
        <f t="shared" si="55"/>
        <v>0</v>
      </c>
      <c r="FF17" s="219" t="b">
        <f t="shared" si="56"/>
        <v>0</v>
      </c>
      <c r="FG17" s="188">
        <f t="shared" si="57"/>
        <v>0</v>
      </c>
      <c r="FH17" s="164">
        <f t="shared" si="58"/>
        <v>0</v>
      </c>
      <c r="FI17" s="164">
        <f t="shared" si="59"/>
        <v>0</v>
      </c>
      <c r="FJ17" s="164">
        <f t="shared" si="60"/>
        <v>0</v>
      </c>
      <c r="FK17" s="164">
        <f t="shared" si="61"/>
        <v>0</v>
      </c>
      <c r="FL17" s="166">
        <f t="shared" si="110"/>
        <v>0</v>
      </c>
      <c r="FN17" s="164">
        <f t="shared" si="111"/>
        <v>5</v>
      </c>
      <c r="FO17" s="225"/>
      <c r="FP17" s="226"/>
      <c r="FQ17" s="98"/>
      <c r="FR17" s="93"/>
      <c r="FS17" s="94"/>
      <c r="FT17" s="93"/>
      <c r="FU17" s="93"/>
      <c r="FV17" s="93"/>
      <c r="FW17" s="94"/>
      <c r="FX17" s="99"/>
      <c r="FY17" s="99"/>
      <c r="FZ17" s="94"/>
      <c r="GA17" s="94"/>
      <c r="GB17" s="94"/>
      <c r="GC17" s="165">
        <f t="shared" si="62"/>
        <v>0</v>
      </c>
      <c r="GD17" s="219" t="b">
        <f t="shared" si="63"/>
        <v>0</v>
      </c>
      <c r="GE17" s="188">
        <f t="shared" si="64"/>
        <v>0</v>
      </c>
      <c r="GF17" s="164">
        <f t="shared" si="65"/>
        <v>0</v>
      </c>
      <c r="GG17" s="164">
        <f t="shared" si="66"/>
        <v>0</v>
      </c>
      <c r="GH17" s="164">
        <f t="shared" si="67"/>
        <v>0</v>
      </c>
      <c r="GI17" s="164">
        <f t="shared" si="68"/>
        <v>0</v>
      </c>
      <c r="GJ17" s="166">
        <f t="shared" si="112"/>
        <v>0</v>
      </c>
      <c r="GL17" s="164">
        <f t="shared" si="113"/>
        <v>5</v>
      </c>
      <c r="GM17" s="225"/>
      <c r="GN17" s="226"/>
      <c r="GO17" s="98"/>
      <c r="GP17" s="93"/>
      <c r="GQ17" s="94"/>
      <c r="GR17" s="93"/>
      <c r="GS17" s="93"/>
      <c r="GT17" s="93"/>
      <c r="GU17" s="94"/>
      <c r="GV17" s="99"/>
      <c r="GW17" s="99"/>
      <c r="GX17" s="94"/>
      <c r="GY17" s="94"/>
      <c r="GZ17" s="94"/>
      <c r="HA17" s="165">
        <f t="shared" si="69"/>
        <v>0</v>
      </c>
      <c r="HB17" s="219" t="b">
        <f t="shared" si="70"/>
        <v>0</v>
      </c>
      <c r="HC17" s="188">
        <f t="shared" si="71"/>
        <v>0</v>
      </c>
      <c r="HD17" s="164">
        <f t="shared" si="72"/>
        <v>0</v>
      </c>
      <c r="HE17" s="164">
        <f t="shared" si="73"/>
        <v>0</v>
      </c>
      <c r="HF17" s="164">
        <f t="shared" si="74"/>
        <v>0</v>
      </c>
      <c r="HG17" s="164">
        <f t="shared" si="75"/>
        <v>0</v>
      </c>
      <c r="HH17" s="166">
        <f t="shared" si="114"/>
        <v>0</v>
      </c>
      <c r="HJ17" s="164">
        <f t="shared" si="115"/>
        <v>5</v>
      </c>
      <c r="HK17" s="225"/>
      <c r="HL17" s="226"/>
      <c r="HM17" s="98"/>
      <c r="HN17" s="93"/>
      <c r="HO17" s="94"/>
      <c r="HP17" s="93"/>
      <c r="HQ17" s="93"/>
      <c r="HR17" s="93"/>
      <c r="HS17" s="94"/>
      <c r="HT17" s="99"/>
      <c r="HU17" s="99"/>
      <c r="HV17" s="94"/>
      <c r="HW17" s="94"/>
      <c r="HX17" s="94"/>
      <c r="HY17" s="165">
        <f t="shared" si="76"/>
        <v>0</v>
      </c>
      <c r="HZ17" s="219" t="b">
        <f t="shared" si="77"/>
        <v>0</v>
      </c>
      <c r="IA17" s="188">
        <f t="shared" si="78"/>
        <v>0</v>
      </c>
      <c r="IB17" s="164">
        <f t="shared" si="79"/>
        <v>0</v>
      </c>
      <c r="IC17" s="164">
        <f t="shared" si="80"/>
        <v>0</v>
      </c>
      <c r="ID17" s="164">
        <f t="shared" si="81"/>
        <v>0</v>
      </c>
      <c r="IE17" s="164">
        <f t="shared" si="82"/>
        <v>0</v>
      </c>
      <c r="IF17" s="166">
        <f t="shared" si="116"/>
        <v>0</v>
      </c>
      <c r="IH17" s="164">
        <f t="shared" si="117"/>
        <v>5</v>
      </c>
      <c r="II17" s="225"/>
      <c r="IJ17" s="226"/>
      <c r="IK17" s="98"/>
      <c r="IL17" s="93"/>
      <c r="IM17" s="94"/>
      <c r="IN17" s="93"/>
      <c r="IO17" s="93"/>
      <c r="IP17" s="93"/>
      <c r="IQ17" s="94"/>
      <c r="IR17" s="99"/>
      <c r="IS17" s="99"/>
      <c r="IT17" s="94"/>
      <c r="IU17" s="94"/>
      <c r="IV17" s="94"/>
      <c r="IW17" s="165">
        <f t="shared" si="83"/>
        <v>0</v>
      </c>
      <c r="IX17" s="219" t="b">
        <f t="shared" si="84"/>
        <v>0</v>
      </c>
      <c r="IY17" s="188">
        <f t="shared" si="85"/>
        <v>0</v>
      </c>
      <c r="IZ17" s="164">
        <f t="shared" si="86"/>
        <v>0</v>
      </c>
      <c r="JA17" s="164">
        <f t="shared" si="87"/>
        <v>0</v>
      </c>
      <c r="JB17" s="164">
        <f t="shared" si="88"/>
        <v>0</v>
      </c>
      <c r="JC17" s="164">
        <f t="shared" si="89"/>
        <v>0</v>
      </c>
      <c r="JD17" s="166">
        <f t="shared" si="118"/>
        <v>0</v>
      </c>
      <c r="JE17" s="126"/>
      <c r="JF17" s="164">
        <f t="shared" si="119"/>
        <v>5</v>
      </c>
      <c r="JG17" s="225"/>
      <c r="JH17" s="226"/>
      <c r="JI17" s="98"/>
      <c r="JJ17" s="93"/>
      <c r="JK17" s="94"/>
      <c r="JL17" s="93"/>
      <c r="JM17" s="93"/>
      <c r="JN17" s="93"/>
      <c r="JO17" s="94"/>
      <c r="JP17" s="99"/>
      <c r="JQ17" s="99"/>
      <c r="JR17" s="94"/>
      <c r="JS17" s="94"/>
      <c r="JT17" s="94"/>
      <c r="JU17" s="165">
        <f t="shared" si="90"/>
        <v>0</v>
      </c>
      <c r="JV17" s="219" t="b">
        <f t="shared" si="91"/>
        <v>0</v>
      </c>
      <c r="JW17" s="188">
        <f t="shared" si="92"/>
        <v>0</v>
      </c>
      <c r="JX17" s="164">
        <f t="shared" si="93"/>
        <v>0</v>
      </c>
      <c r="JY17" s="164">
        <f t="shared" si="94"/>
        <v>0</v>
      </c>
      <c r="JZ17" s="164">
        <f t="shared" si="95"/>
        <v>0</v>
      </c>
      <c r="KA17" s="164">
        <f t="shared" si="96"/>
        <v>0</v>
      </c>
      <c r="KB17" s="166">
        <f t="shared" si="120"/>
        <v>0</v>
      </c>
      <c r="LK17" s="170">
        <v>5</v>
      </c>
      <c r="LY17" s="126"/>
    </row>
    <row r="18" spans="1:337" x14ac:dyDescent="0.25">
      <c r="A18" s="164">
        <f t="shared" si="97"/>
        <v>6</v>
      </c>
      <c r="B18" s="225"/>
      <c r="C18" s="226"/>
      <c r="D18" s="98"/>
      <c r="E18" s="93"/>
      <c r="F18" s="94"/>
      <c r="G18" s="93"/>
      <c r="H18" s="93"/>
      <c r="I18" s="93"/>
      <c r="J18" s="94"/>
      <c r="K18" s="99"/>
      <c r="L18" s="99"/>
      <c r="M18" s="94"/>
      <c r="N18" s="94"/>
      <c r="O18" s="94"/>
      <c r="P18" s="165">
        <f t="shared" si="13"/>
        <v>0</v>
      </c>
      <c r="Q18" s="219" t="b">
        <f t="shared" si="14"/>
        <v>0</v>
      </c>
      <c r="R18" s="188">
        <f t="shared" si="15"/>
        <v>0</v>
      </c>
      <c r="S18" s="164">
        <f t="shared" si="16"/>
        <v>0</v>
      </c>
      <c r="T18" s="164">
        <f t="shared" si="17"/>
        <v>0</v>
      </c>
      <c r="U18" s="164">
        <f t="shared" si="18"/>
        <v>0</v>
      </c>
      <c r="V18" s="164">
        <f t="shared" si="19"/>
        <v>0</v>
      </c>
      <c r="W18" s="166">
        <f t="shared" si="98"/>
        <v>0</v>
      </c>
      <c r="X18" s="167"/>
      <c r="Z18" s="164">
        <f t="shared" si="99"/>
        <v>6</v>
      </c>
      <c r="AA18" s="225"/>
      <c r="AB18" s="226"/>
      <c r="AC18" s="98"/>
      <c r="AD18" s="93"/>
      <c r="AE18" s="94"/>
      <c r="AF18" s="93"/>
      <c r="AG18" s="93"/>
      <c r="AH18" s="93"/>
      <c r="AI18" s="94"/>
      <c r="AJ18" s="99"/>
      <c r="AK18" s="99"/>
      <c r="AL18" s="94"/>
      <c r="AM18" s="94"/>
      <c r="AN18" s="94"/>
      <c r="AO18" s="165">
        <f t="shared" si="20"/>
        <v>0</v>
      </c>
      <c r="AP18" s="219" t="b">
        <f t="shared" si="21"/>
        <v>0</v>
      </c>
      <c r="AQ18" s="188">
        <f t="shared" si="22"/>
        <v>0</v>
      </c>
      <c r="AR18" s="164">
        <f t="shared" si="23"/>
        <v>0</v>
      </c>
      <c r="AS18" s="164">
        <f t="shared" si="24"/>
        <v>0</v>
      </c>
      <c r="AT18" s="164">
        <f t="shared" si="25"/>
        <v>0</v>
      </c>
      <c r="AU18" s="164">
        <f t="shared" si="26"/>
        <v>0</v>
      </c>
      <c r="AV18" s="166">
        <f t="shared" si="100"/>
        <v>0</v>
      </c>
      <c r="AX18" s="164">
        <f t="shared" si="101"/>
        <v>6</v>
      </c>
      <c r="AY18" s="225"/>
      <c r="AZ18" s="226"/>
      <c r="BA18" s="98"/>
      <c r="BB18" s="93"/>
      <c r="BC18" s="94"/>
      <c r="BD18" s="93"/>
      <c r="BE18" s="93"/>
      <c r="BF18" s="93"/>
      <c r="BG18" s="94"/>
      <c r="BH18" s="99"/>
      <c r="BI18" s="99"/>
      <c r="BJ18" s="94"/>
      <c r="BK18" s="94"/>
      <c r="BL18" s="94"/>
      <c r="BM18" s="165">
        <f t="shared" si="27"/>
        <v>0</v>
      </c>
      <c r="BN18" s="219" t="b">
        <f t="shared" si="28"/>
        <v>0</v>
      </c>
      <c r="BO18" s="188">
        <f t="shared" si="29"/>
        <v>0</v>
      </c>
      <c r="BP18" s="164">
        <f t="shared" si="30"/>
        <v>0</v>
      </c>
      <c r="BQ18" s="164">
        <f t="shared" si="31"/>
        <v>0</v>
      </c>
      <c r="BR18" s="164">
        <f t="shared" si="32"/>
        <v>0</v>
      </c>
      <c r="BS18" s="164">
        <f t="shared" si="33"/>
        <v>0</v>
      </c>
      <c r="BT18" s="166">
        <f t="shared" si="102"/>
        <v>0</v>
      </c>
      <c r="BV18" s="164">
        <f t="shared" si="103"/>
        <v>6</v>
      </c>
      <c r="BW18" s="225"/>
      <c r="BX18" s="226"/>
      <c r="BY18" s="98"/>
      <c r="BZ18" s="93"/>
      <c r="CA18" s="94"/>
      <c r="CB18" s="93"/>
      <c r="CC18" s="93"/>
      <c r="CD18" s="93"/>
      <c r="CE18" s="94"/>
      <c r="CF18" s="99"/>
      <c r="CG18" s="99"/>
      <c r="CH18" s="94"/>
      <c r="CI18" s="94"/>
      <c r="CJ18" s="94"/>
      <c r="CK18" s="165">
        <f t="shared" si="34"/>
        <v>0</v>
      </c>
      <c r="CL18" s="219" t="b">
        <f t="shared" si="35"/>
        <v>0</v>
      </c>
      <c r="CM18" s="188">
        <f t="shared" si="36"/>
        <v>0</v>
      </c>
      <c r="CN18" s="164">
        <f t="shared" si="37"/>
        <v>0</v>
      </c>
      <c r="CO18" s="164">
        <f t="shared" si="38"/>
        <v>0</v>
      </c>
      <c r="CP18" s="164">
        <f t="shared" si="39"/>
        <v>0</v>
      </c>
      <c r="CQ18" s="164">
        <f t="shared" si="40"/>
        <v>0</v>
      </c>
      <c r="CR18" s="166">
        <f t="shared" si="104"/>
        <v>0</v>
      </c>
      <c r="CT18" s="164">
        <f t="shared" si="105"/>
        <v>6</v>
      </c>
      <c r="CU18" s="225"/>
      <c r="CV18" s="226"/>
      <c r="CW18" s="98"/>
      <c r="CX18" s="93"/>
      <c r="CY18" s="94"/>
      <c r="CZ18" s="93"/>
      <c r="DA18" s="93"/>
      <c r="DB18" s="93"/>
      <c r="DC18" s="94"/>
      <c r="DD18" s="99"/>
      <c r="DE18" s="99"/>
      <c r="DF18" s="94"/>
      <c r="DG18" s="94"/>
      <c r="DH18" s="94"/>
      <c r="DI18" s="165">
        <f t="shared" si="41"/>
        <v>0</v>
      </c>
      <c r="DJ18" s="219" t="b">
        <f t="shared" si="42"/>
        <v>0</v>
      </c>
      <c r="DK18" s="188">
        <f t="shared" si="43"/>
        <v>0</v>
      </c>
      <c r="DL18" s="164">
        <f t="shared" si="44"/>
        <v>0</v>
      </c>
      <c r="DM18" s="164">
        <f t="shared" si="45"/>
        <v>0</v>
      </c>
      <c r="DN18" s="164">
        <f t="shared" si="46"/>
        <v>0</v>
      </c>
      <c r="DO18" s="164">
        <f t="shared" si="47"/>
        <v>0</v>
      </c>
      <c r="DP18" s="166">
        <f t="shared" si="106"/>
        <v>0</v>
      </c>
      <c r="DR18" s="164">
        <f t="shared" si="107"/>
        <v>6</v>
      </c>
      <c r="DS18" s="225"/>
      <c r="DT18" s="226"/>
      <c r="DU18" s="98"/>
      <c r="DV18" s="93"/>
      <c r="DW18" s="94"/>
      <c r="DX18" s="93"/>
      <c r="DY18" s="93"/>
      <c r="DZ18" s="93"/>
      <c r="EA18" s="94"/>
      <c r="EB18" s="99"/>
      <c r="EC18" s="99"/>
      <c r="ED18" s="94"/>
      <c r="EE18" s="94"/>
      <c r="EF18" s="94"/>
      <c r="EG18" s="165">
        <f t="shared" si="48"/>
        <v>0</v>
      </c>
      <c r="EH18" s="219" t="b">
        <f t="shared" si="49"/>
        <v>0</v>
      </c>
      <c r="EI18" s="188">
        <f t="shared" si="50"/>
        <v>0</v>
      </c>
      <c r="EJ18" s="164">
        <f t="shared" si="51"/>
        <v>0</v>
      </c>
      <c r="EK18" s="164">
        <f t="shared" si="52"/>
        <v>0</v>
      </c>
      <c r="EL18" s="164">
        <f t="shared" si="53"/>
        <v>0</v>
      </c>
      <c r="EM18" s="164">
        <f t="shared" si="54"/>
        <v>0</v>
      </c>
      <c r="EN18" s="166">
        <f t="shared" si="108"/>
        <v>0</v>
      </c>
      <c r="EP18" s="164">
        <f t="shared" si="109"/>
        <v>6</v>
      </c>
      <c r="EQ18" s="225"/>
      <c r="ER18" s="226"/>
      <c r="ES18" s="98"/>
      <c r="ET18" s="93"/>
      <c r="EU18" s="94"/>
      <c r="EV18" s="93"/>
      <c r="EW18" s="93"/>
      <c r="EX18" s="93"/>
      <c r="EY18" s="94"/>
      <c r="EZ18" s="99"/>
      <c r="FA18" s="99"/>
      <c r="FB18" s="94"/>
      <c r="FC18" s="94"/>
      <c r="FD18" s="94"/>
      <c r="FE18" s="165">
        <f t="shared" si="55"/>
        <v>0</v>
      </c>
      <c r="FF18" s="219" t="b">
        <f t="shared" si="56"/>
        <v>0</v>
      </c>
      <c r="FG18" s="188">
        <f t="shared" si="57"/>
        <v>0</v>
      </c>
      <c r="FH18" s="164">
        <f t="shared" si="58"/>
        <v>0</v>
      </c>
      <c r="FI18" s="164">
        <f t="shared" si="59"/>
        <v>0</v>
      </c>
      <c r="FJ18" s="164">
        <f t="shared" si="60"/>
        <v>0</v>
      </c>
      <c r="FK18" s="164">
        <f t="shared" si="61"/>
        <v>0</v>
      </c>
      <c r="FL18" s="166">
        <f t="shared" si="110"/>
        <v>0</v>
      </c>
      <c r="FN18" s="164">
        <f t="shared" si="111"/>
        <v>6</v>
      </c>
      <c r="FO18" s="225"/>
      <c r="FP18" s="226"/>
      <c r="FQ18" s="98"/>
      <c r="FR18" s="93"/>
      <c r="FS18" s="94"/>
      <c r="FT18" s="93"/>
      <c r="FU18" s="93"/>
      <c r="FV18" s="93"/>
      <c r="FW18" s="94"/>
      <c r="FX18" s="99"/>
      <c r="FY18" s="99"/>
      <c r="FZ18" s="94"/>
      <c r="GA18" s="94"/>
      <c r="GB18" s="94"/>
      <c r="GC18" s="165">
        <f t="shared" si="62"/>
        <v>0</v>
      </c>
      <c r="GD18" s="219" t="b">
        <f t="shared" si="63"/>
        <v>0</v>
      </c>
      <c r="GE18" s="188">
        <f t="shared" si="64"/>
        <v>0</v>
      </c>
      <c r="GF18" s="164">
        <f t="shared" si="65"/>
        <v>0</v>
      </c>
      <c r="GG18" s="164">
        <f t="shared" si="66"/>
        <v>0</v>
      </c>
      <c r="GH18" s="164">
        <f t="shared" si="67"/>
        <v>0</v>
      </c>
      <c r="GI18" s="164">
        <f t="shared" si="68"/>
        <v>0</v>
      </c>
      <c r="GJ18" s="166">
        <f t="shared" si="112"/>
        <v>0</v>
      </c>
      <c r="GL18" s="164">
        <f t="shared" si="113"/>
        <v>6</v>
      </c>
      <c r="GM18" s="225"/>
      <c r="GN18" s="226"/>
      <c r="GO18" s="98"/>
      <c r="GP18" s="93"/>
      <c r="GQ18" s="94"/>
      <c r="GR18" s="93"/>
      <c r="GS18" s="93"/>
      <c r="GT18" s="93"/>
      <c r="GU18" s="94"/>
      <c r="GV18" s="99"/>
      <c r="GW18" s="99"/>
      <c r="GX18" s="94"/>
      <c r="GY18" s="94"/>
      <c r="GZ18" s="94"/>
      <c r="HA18" s="165">
        <f t="shared" si="69"/>
        <v>0</v>
      </c>
      <c r="HB18" s="219" t="b">
        <f t="shared" si="70"/>
        <v>0</v>
      </c>
      <c r="HC18" s="188">
        <f t="shared" si="71"/>
        <v>0</v>
      </c>
      <c r="HD18" s="164">
        <f t="shared" si="72"/>
        <v>0</v>
      </c>
      <c r="HE18" s="164">
        <f t="shared" si="73"/>
        <v>0</v>
      </c>
      <c r="HF18" s="164">
        <f t="shared" si="74"/>
        <v>0</v>
      </c>
      <c r="HG18" s="164">
        <f t="shared" si="75"/>
        <v>0</v>
      </c>
      <c r="HH18" s="166">
        <f t="shared" si="114"/>
        <v>0</v>
      </c>
      <c r="HJ18" s="164">
        <f t="shared" si="115"/>
        <v>6</v>
      </c>
      <c r="HK18" s="225"/>
      <c r="HL18" s="226"/>
      <c r="HM18" s="98"/>
      <c r="HN18" s="93"/>
      <c r="HO18" s="94"/>
      <c r="HP18" s="93"/>
      <c r="HQ18" s="93"/>
      <c r="HR18" s="93"/>
      <c r="HS18" s="94"/>
      <c r="HT18" s="99"/>
      <c r="HU18" s="99"/>
      <c r="HV18" s="94"/>
      <c r="HW18" s="94"/>
      <c r="HX18" s="94"/>
      <c r="HY18" s="165">
        <f t="shared" si="76"/>
        <v>0</v>
      </c>
      <c r="HZ18" s="219" t="b">
        <f t="shared" si="77"/>
        <v>0</v>
      </c>
      <c r="IA18" s="188">
        <f t="shared" si="78"/>
        <v>0</v>
      </c>
      <c r="IB18" s="164">
        <f t="shared" si="79"/>
        <v>0</v>
      </c>
      <c r="IC18" s="164">
        <f t="shared" si="80"/>
        <v>0</v>
      </c>
      <c r="ID18" s="164">
        <f t="shared" si="81"/>
        <v>0</v>
      </c>
      <c r="IE18" s="164">
        <f t="shared" si="82"/>
        <v>0</v>
      </c>
      <c r="IF18" s="166">
        <f t="shared" si="116"/>
        <v>0</v>
      </c>
      <c r="IH18" s="164">
        <f t="shared" si="117"/>
        <v>6</v>
      </c>
      <c r="II18" s="225"/>
      <c r="IJ18" s="226"/>
      <c r="IK18" s="98"/>
      <c r="IL18" s="93"/>
      <c r="IM18" s="94"/>
      <c r="IN18" s="93"/>
      <c r="IO18" s="93"/>
      <c r="IP18" s="93"/>
      <c r="IQ18" s="94"/>
      <c r="IR18" s="99"/>
      <c r="IS18" s="99"/>
      <c r="IT18" s="94"/>
      <c r="IU18" s="94"/>
      <c r="IV18" s="94"/>
      <c r="IW18" s="165">
        <f t="shared" si="83"/>
        <v>0</v>
      </c>
      <c r="IX18" s="219" t="b">
        <f t="shared" si="84"/>
        <v>0</v>
      </c>
      <c r="IY18" s="188">
        <f t="shared" si="85"/>
        <v>0</v>
      </c>
      <c r="IZ18" s="164">
        <f t="shared" si="86"/>
        <v>0</v>
      </c>
      <c r="JA18" s="164">
        <f t="shared" si="87"/>
        <v>0</v>
      </c>
      <c r="JB18" s="164">
        <f t="shared" si="88"/>
        <v>0</v>
      </c>
      <c r="JC18" s="164">
        <f t="shared" si="89"/>
        <v>0</v>
      </c>
      <c r="JD18" s="166">
        <f t="shared" si="118"/>
        <v>0</v>
      </c>
      <c r="JE18" s="126"/>
      <c r="JF18" s="164">
        <f t="shared" si="119"/>
        <v>6</v>
      </c>
      <c r="JG18" s="225"/>
      <c r="JH18" s="226"/>
      <c r="JI18" s="98"/>
      <c r="JJ18" s="93"/>
      <c r="JK18" s="94"/>
      <c r="JL18" s="93"/>
      <c r="JM18" s="93"/>
      <c r="JN18" s="93"/>
      <c r="JO18" s="94"/>
      <c r="JP18" s="99"/>
      <c r="JQ18" s="99"/>
      <c r="JR18" s="94"/>
      <c r="JS18" s="94"/>
      <c r="JT18" s="94"/>
      <c r="JU18" s="165">
        <f t="shared" si="90"/>
        <v>0</v>
      </c>
      <c r="JV18" s="219" t="b">
        <f t="shared" si="91"/>
        <v>0</v>
      </c>
      <c r="JW18" s="188">
        <f t="shared" si="92"/>
        <v>0</v>
      </c>
      <c r="JX18" s="164">
        <f t="shared" si="93"/>
        <v>0</v>
      </c>
      <c r="JY18" s="164">
        <f t="shared" si="94"/>
        <v>0</v>
      </c>
      <c r="JZ18" s="164">
        <f t="shared" si="95"/>
        <v>0</v>
      </c>
      <c r="KA18" s="164">
        <f t="shared" si="96"/>
        <v>0</v>
      </c>
      <c r="KB18" s="166">
        <f t="shared" si="120"/>
        <v>0</v>
      </c>
      <c r="LK18" s="170">
        <v>6</v>
      </c>
      <c r="LY18" s="126"/>
    </row>
    <row r="19" spans="1:337" x14ac:dyDescent="0.25">
      <c r="A19" s="164">
        <f t="shared" si="97"/>
        <v>7</v>
      </c>
      <c r="B19" s="225"/>
      <c r="C19" s="226"/>
      <c r="D19" s="98"/>
      <c r="E19" s="93"/>
      <c r="F19" s="94"/>
      <c r="G19" s="93"/>
      <c r="H19" s="93"/>
      <c r="I19" s="93"/>
      <c r="J19" s="94"/>
      <c r="K19" s="99"/>
      <c r="L19" s="99"/>
      <c r="M19" s="94"/>
      <c r="N19" s="94"/>
      <c r="O19" s="94"/>
      <c r="P19" s="165">
        <f t="shared" si="13"/>
        <v>0</v>
      </c>
      <c r="Q19" s="219" t="b">
        <f t="shared" si="14"/>
        <v>0</v>
      </c>
      <c r="R19" s="188">
        <f t="shared" si="15"/>
        <v>0</v>
      </c>
      <c r="S19" s="164">
        <f t="shared" si="16"/>
        <v>0</v>
      </c>
      <c r="T19" s="164">
        <f t="shared" si="17"/>
        <v>0</v>
      </c>
      <c r="U19" s="164">
        <f t="shared" si="18"/>
        <v>0</v>
      </c>
      <c r="V19" s="164">
        <f t="shared" si="19"/>
        <v>0</v>
      </c>
      <c r="W19" s="166">
        <f t="shared" si="98"/>
        <v>0</v>
      </c>
      <c r="X19" s="167"/>
      <c r="Z19" s="164">
        <f t="shared" si="99"/>
        <v>7</v>
      </c>
      <c r="AA19" s="225"/>
      <c r="AB19" s="226"/>
      <c r="AC19" s="98"/>
      <c r="AD19" s="93"/>
      <c r="AE19" s="94"/>
      <c r="AF19" s="93"/>
      <c r="AG19" s="93"/>
      <c r="AH19" s="93"/>
      <c r="AI19" s="94"/>
      <c r="AJ19" s="99"/>
      <c r="AK19" s="99"/>
      <c r="AL19" s="94"/>
      <c r="AM19" s="94"/>
      <c r="AN19" s="94"/>
      <c r="AO19" s="165">
        <f t="shared" si="20"/>
        <v>0</v>
      </c>
      <c r="AP19" s="219" t="b">
        <f t="shared" si="21"/>
        <v>0</v>
      </c>
      <c r="AQ19" s="188">
        <f t="shared" si="22"/>
        <v>0</v>
      </c>
      <c r="AR19" s="164">
        <f t="shared" si="23"/>
        <v>0</v>
      </c>
      <c r="AS19" s="164">
        <f t="shared" si="24"/>
        <v>0</v>
      </c>
      <c r="AT19" s="164">
        <f t="shared" si="25"/>
        <v>0</v>
      </c>
      <c r="AU19" s="164">
        <f t="shared" si="26"/>
        <v>0</v>
      </c>
      <c r="AV19" s="166">
        <f t="shared" si="100"/>
        <v>0</v>
      </c>
      <c r="AX19" s="164">
        <f t="shared" si="101"/>
        <v>7</v>
      </c>
      <c r="AY19" s="225"/>
      <c r="AZ19" s="226"/>
      <c r="BA19" s="98"/>
      <c r="BB19" s="93"/>
      <c r="BC19" s="94"/>
      <c r="BD19" s="93"/>
      <c r="BE19" s="93"/>
      <c r="BF19" s="93"/>
      <c r="BG19" s="94"/>
      <c r="BH19" s="99"/>
      <c r="BI19" s="99"/>
      <c r="BJ19" s="94"/>
      <c r="BK19" s="94"/>
      <c r="BL19" s="94"/>
      <c r="BM19" s="165">
        <f t="shared" si="27"/>
        <v>0</v>
      </c>
      <c r="BN19" s="219" t="b">
        <f t="shared" si="28"/>
        <v>0</v>
      </c>
      <c r="BO19" s="188">
        <f t="shared" si="29"/>
        <v>0</v>
      </c>
      <c r="BP19" s="164">
        <f t="shared" si="30"/>
        <v>0</v>
      </c>
      <c r="BQ19" s="164">
        <f t="shared" si="31"/>
        <v>0</v>
      </c>
      <c r="BR19" s="164">
        <f t="shared" si="32"/>
        <v>0</v>
      </c>
      <c r="BS19" s="164">
        <f t="shared" si="33"/>
        <v>0</v>
      </c>
      <c r="BT19" s="166">
        <f t="shared" si="102"/>
        <v>0</v>
      </c>
      <c r="BV19" s="164">
        <f t="shared" si="103"/>
        <v>7</v>
      </c>
      <c r="BW19" s="225"/>
      <c r="BX19" s="226"/>
      <c r="BY19" s="98"/>
      <c r="BZ19" s="93"/>
      <c r="CA19" s="94"/>
      <c r="CB19" s="93"/>
      <c r="CC19" s="93"/>
      <c r="CD19" s="93"/>
      <c r="CE19" s="94"/>
      <c r="CF19" s="99"/>
      <c r="CG19" s="99"/>
      <c r="CH19" s="94"/>
      <c r="CI19" s="94"/>
      <c r="CJ19" s="94"/>
      <c r="CK19" s="165">
        <f t="shared" si="34"/>
        <v>0</v>
      </c>
      <c r="CL19" s="219" t="b">
        <f t="shared" si="35"/>
        <v>0</v>
      </c>
      <c r="CM19" s="188">
        <f t="shared" si="36"/>
        <v>0</v>
      </c>
      <c r="CN19" s="164">
        <f t="shared" si="37"/>
        <v>0</v>
      </c>
      <c r="CO19" s="164">
        <f t="shared" si="38"/>
        <v>0</v>
      </c>
      <c r="CP19" s="164">
        <f t="shared" si="39"/>
        <v>0</v>
      </c>
      <c r="CQ19" s="164">
        <f t="shared" si="40"/>
        <v>0</v>
      </c>
      <c r="CR19" s="166">
        <f t="shared" si="104"/>
        <v>0</v>
      </c>
      <c r="CT19" s="164">
        <f t="shared" si="105"/>
        <v>7</v>
      </c>
      <c r="CU19" s="225"/>
      <c r="CV19" s="226"/>
      <c r="CW19" s="98"/>
      <c r="CX19" s="93"/>
      <c r="CY19" s="94"/>
      <c r="CZ19" s="93"/>
      <c r="DA19" s="93"/>
      <c r="DB19" s="93"/>
      <c r="DC19" s="94"/>
      <c r="DD19" s="99"/>
      <c r="DE19" s="99"/>
      <c r="DF19" s="94"/>
      <c r="DG19" s="94"/>
      <c r="DH19" s="94"/>
      <c r="DI19" s="165">
        <f t="shared" si="41"/>
        <v>0</v>
      </c>
      <c r="DJ19" s="219" t="b">
        <f t="shared" si="42"/>
        <v>0</v>
      </c>
      <c r="DK19" s="188">
        <f t="shared" si="43"/>
        <v>0</v>
      </c>
      <c r="DL19" s="164">
        <f t="shared" si="44"/>
        <v>0</v>
      </c>
      <c r="DM19" s="164">
        <f t="shared" si="45"/>
        <v>0</v>
      </c>
      <c r="DN19" s="164">
        <f t="shared" si="46"/>
        <v>0</v>
      </c>
      <c r="DO19" s="164">
        <f t="shared" si="47"/>
        <v>0</v>
      </c>
      <c r="DP19" s="166">
        <f t="shared" si="106"/>
        <v>0</v>
      </c>
      <c r="DR19" s="164">
        <f t="shared" si="107"/>
        <v>7</v>
      </c>
      <c r="DS19" s="225"/>
      <c r="DT19" s="226"/>
      <c r="DU19" s="98"/>
      <c r="DV19" s="93"/>
      <c r="DW19" s="94"/>
      <c r="DX19" s="93"/>
      <c r="DY19" s="93"/>
      <c r="DZ19" s="93"/>
      <c r="EA19" s="94"/>
      <c r="EB19" s="99"/>
      <c r="EC19" s="99"/>
      <c r="ED19" s="94"/>
      <c r="EE19" s="94"/>
      <c r="EF19" s="94"/>
      <c r="EG19" s="165">
        <f t="shared" si="48"/>
        <v>0</v>
      </c>
      <c r="EH19" s="219" t="b">
        <f t="shared" si="49"/>
        <v>0</v>
      </c>
      <c r="EI19" s="188">
        <f t="shared" si="50"/>
        <v>0</v>
      </c>
      <c r="EJ19" s="164">
        <f t="shared" si="51"/>
        <v>0</v>
      </c>
      <c r="EK19" s="164">
        <f t="shared" si="52"/>
        <v>0</v>
      </c>
      <c r="EL19" s="164">
        <f t="shared" si="53"/>
        <v>0</v>
      </c>
      <c r="EM19" s="164">
        <f t="shared" si="54"/>
        <v>0</v>
      </c>
      <c r="EN19" s="166">
        <f t="shared" si="108"/>
        <v>0</v>
      </c>
      <c r="EP19" s="164">
        <f t="shared" si="109"/>
        <v>7</v>
      </c>
      <c r="EQ19" s="225"/>
      <c r="ER19" s="226"/>
      <c r="ES19" s="98"/>
      <c r="ET19" s="93"/>
      <c r="EU19" s="94"/>
      <c r="EV19" s="93"/>
      <c r="EW19" s="93"/>
      <c r="EX19" s="93"/>
      <c r="EY19" s="94"/>
      <c r="EZ19" s="99"/>
      <c r="FA19" s="99"/>
      <c r="FB19" s="94"/>
      <c r="FC19" s="94"/>
      <c r="FD19" s="94"/>
      <c r="FE19" s="165">
        <f t="shared" si="55"/>
        <v>0</v>
      </c>
      <c r="FF19" s="219" t="b">
        <f t="shared" si="56"/>
        <v>0</v>
      </c>
      <c r="FG19" s="188">
        <f t="shared" si="57"/>
        <v>0</v>
      </c>
      <c r="FH19" s="164">
        <f t="shared" si="58"/>
        <v>0</v>
      </c>
      <c r="FI19" s="164">
        <f t="shared" si="59"/>
        <v>0</v>
      </c>
      <c r="FJ19" s="164">
        <f t="shared" si="60"/>
        <v>0</v>
      </c>
      <c r="FK19" s="164">
        <f t="shared" si="61"/>
        <v>0</v>
      </c>
      <c r="FL19" s="166">
        <f t="shared" si="110"/>
        <v>0</v>
      </c>
      <c r="FN19" s="164">
        <f t="shared" si="111"/>
        <v>7</v>
      </c>
      <c r="FO19" s="225"/>
      <c r="FP19" s="226"/>
      <c r="FQ19" s="98"/>
      <c r="FR19" s="93"/>
      <c r="FS19" s="94"/>
      <c r="FT19" s="93"/>
      <c r="FU19" s="93"/>
      <c r="FV19" s="93"/>
      <c r="FW19" s="94"/>
      <c r="FX19" s="99"/>
      <c r="FY19" s="99"/>
      <c r="FZ19" s="94"/>
      <c r="GA19" s="94"/>
      <c r="GB19" s="94"/>
      <c r="GC19" s="165">
        <f t="shared" si="62"/>
        <v>0</v>
      </c>
      <c r="GD19" s="219" t="b">
        <f t="shared" si="63"/>
        <v>0</v>
      </c>
      <c r="GE19" s="188">
        <f t="shared" si="64"/>
        <v>0</v>
      </c>
      <c r="GF19" s="164">
        <f t="shared" si="65"/>
        <v>0</v>
      </c>
      <c r="GG19" s="164">
        <f t="shared" si="66"/>
        <v>0</v>
      </c>
      <c r="GH19" s="164">
        <f t="shared" si="67"/>
        <v>0</v>
      </c>
      <c r="GI19" s="164">
        <f t="shared" si="68"/>
        <v>0</v>
      </c>
      <c r="GJ19" s="166">
        <f t="shared" si="112"/>
        <v>0</v>
      </c>
      <c r="GL19" s="164">
        <f t="shared" si="113"/>
        <v>7</v>
      </c>
      <c r="GM19" s="225"/>
      <c r="GN19" s="226"/>
      <c r="GO19" s="98"/>
      <c r="GP19" s="93"/>
      <c r="GQ19" s="94"/>
      <c r="GR19" s="93"/>
      <c r="GS19" s="93"/>
      <c r="GT19" s="93"/>
      <c r="GU19" s="94"/>
      <c r="GV19" s="99"/>
      <c r="GW19" s="99"/>
      <c r="GX19" s="94"/>
      <c r="GY19" s="94"/>
      <c r="GZ19" s="94"/>
      <c r="HA19" s="165">
        <f t="shared" si="69"/>
        <v>0</v>
      </c>
      <c r="HB19" s="219" t="b">
        <f t="shared" si="70"/>
        <v>0</v>
      </c>
      <c r="HC19" s="188">
        <f t="shared" si="71"/>
        <v>0</v>
      </c>
      <c r="HD19" s="164">
        <f t="shared" si="72"/>
        <v>0</v>
      </c>
      <c r="HE19" s="164">
        <f t="shared" si="73"/>
        <v>0</v>
      </c>
      <c r="HF19" s="164">
        <f t="shared" si="74"/>
        <v>0</v>
      </c>
      <c r="HG19" s="164">
        <f t="shared" si="75"/>
        <v>0</v>
      </c>
      <c r="HH19" s="166">
        <f t="shared" si="114"/>
        <v>0</v>
      </c>
      <c r="HJ19" s="164">
        <f t="shared" si="115"/>
        <v>7</v>
      </c>
      <c r="HK19" s="225"/>
      <c r="HL19" s="226"/>
      <c r="HM19" s="98"/>
      <c r="HN19" s="93"/>
      <c r="HO19" s="94"/>
      <c r="HP19" s="93"/>
      <c r="HQ19" s="93"/>
      <c r="HR19" s="93"/>
      <c r="HS19" s="94"/>
      <c r="HT19" s="99"/>
      <c r="HU19" s="99"/>
      <c r="HV19" s="94"/>
      <c r="HW19" s="94"/>
      <c r="HX19" s="94"/>
      <c r="HY19" s="165">
        <f t="shared" si="76"/>
        <v>0</v>
      </c>
      <c r="HZ19" s="219" t="b">
        <f t="shared" si="77"/>
        <v>0</v>
      </c>
      <c r="IA19" s="188">
        <f t="shared" si="78"/>
        <v>0</v>
      </c>
      <c r="IB19" s="164">
        <f t="shared" si="79"/>
        <v>0</v>
      </c>
      <c r="IC19" s="164">
        <f t="shared" si="80"/>
        <v>0</v>
      </c>
      <c r="ID19" s="164">
        <f t="shared" si="81"/>
        <v>0</v>
      </c>
      <c r="IE19" s="164">
        <f t="shared" si="82"/>
        <v>0</v>
      </c>
      <c r="IF19" s="166">
        <f t="shared" si="116"/>
        <v>0</v>
      </c>
      <c r="IH19" s="164">
        <f t="shared" si="117"/>
        <v>7</v>
      </c>
      <c r="II19" s="225"/>
      <c r="IJ19" s="226"/>
      <c r="IK19" s="98"/>
      <c r="IL19" s="93"/>
      <c r="IM19" s="94"/>
      <c r="IN19" s="93"/>
      <c r="IO19" s="93"/>
      <c r="IP19" s="93"/>
      <c r="IQ19" s="94"/>
      <c r="IR19" s="99"/>
      <c r="IS19" s="99"/>
      <c r="IT19" s="94"/>
      <c r="IU19" s="94"/>
      <c r="IV19" s="94"/>
      <c r="IW19" s="165">
        <f t="shared" si="83"/>
        <v>0</v>
      </c>
      <c r="IX19" s="219" t="b">
        <f t="shared" si="84"/>
        <v>0</v>
      </c>
      <c r="IY19" s="188">
        <f t="shared" si="85"/>
        <v>0</v>
      </c>
      <c r="IZ19" s="164">
        <f t="shared" si="86"/>
        <v>0</v>
      </c>
      <c r="JA19" s="164">
        <f t="shared" si="87"/>
        <v>0</v>
      </c>
      <c r="JB19" s="164">
        <f t="shared" si="88"/>
        <v>0</v>
      </c>
      <c r="JC19" s="164">
        <f t="shared" si="89"/>
        <v>0</v>
      </c>
      <c r="JD19" s="166">
        <f t="shared" si="118"/>
        <v>0</v>
      </c>
      <c r="JE19" s="126"/>
      <c r="JF19" s="164">
        <f t="shared" si="119"/>
        <v>7</v>
      </c>
      <c r="JG19" s="225"/>
      <c r="JH19" s="226"/>
      <c r="JI19" s="98"/>
      <c r="JJ19" s="93"/>
      <c r="JK19" s="94"/>
      <c r="JL19" s="93"/>
      <c r="JM19" s="93"/>
      <c r="JN19" s="93"/>
      <c r="JO19" s="94"/>
      <c r="JP19" s="99"/>
      <c r="JQ19" s="99"/>
      <c r="JR19" s="94"/>
      <c r="JS19" s="94"/>
      <c r="JT19" s="94"/>
      <c r="JU19" s="165">
        <f t="shared" si="90"/>
        <v>0</v>
      </c>
      <c r="JV19" s="219" t="b">
        <f t="shared" si="91"/>
        <v>0</v>
      </c>
      <c r="JW19" s="188">
        <f t="shared" si="92"/>
        <v>0</v>
      </c>
      <c r="JX19" s="164">
        <f t="shared" si="93"/>
        <v>0</v>
      </c>
      <c r="JY19" s="164">
        <f t="shared" si="94"/>
        <v>0</v>
      </c>
      <c r="JZ19" s="164">
        <f t="shared" si="95"/>
        <v>0</v>
      </c>
      <c r="KA19" s="164">
        <f t="shared" si="96"/>
        <v>0</v>
      </c>
      <c r="KB19" s="166">
        <f t="shared" si="120"/>
        <v>0</v>
      </c>
      <c r="LK19" s="170">
        <v>7</v>
      </c>
      <c r="LY19" s="126"/>
    </row>
    <row r="20" spans="1:337" x14ac:dyDescent="0.25">
      <c r="A20" s="164">
        <f t="shared" si="97"/>
        <v>8</v>
      </c>
      <c r="B20" s="225"/>
      <c r="C20" s="226"/>
      <c r="D20" s="98"/>
      <c r="E20" s="93"/>
      <c r="F20" s="94"/>
      <c r="G20" s="93"/>
      <c r="H20" s="93"/>
      <c r="I20" s="93"/>
      <c r="J20" s="94"/>
      <c r="K20" s="99"/>
      <c r="L20" s="99"/>
      <c r="M20" s="94"/>
      <c r="N20" s="94"/>
      <c r="O20" s="94"/>
      <c r="P20" s="165">
        <f t="shared" si="13"/>
        <v>0</v>
      </c>
      <c r="Q20" s="219" t="b">
        <f t="shared" si="14"/>
        <v>0</v>
      </c>
      <c r="R20" s="188">
        <f t="shared" si="15"/>
        <v>0</v>
      </c>
      <c r="S20" s="164">
        <f t="shared" si="16"/>
        <v>0</v>
      </c>
      <c r="T20" s="164">
        <f t="shared" si="17"/>
        <v>0</v>
      </c>
      <c r="U20" s="164">
        <f t="shared" si="18"/>
        <v>0</v>
      </c>
      <c r="V20" s="164">
        <f t="shared" si="19"/>
        <v>0</v>
      </c>
      <c r="W20" s="166">
        <f t="shared" si="98"/>
        <v>0</v>
      </c>
      <c r="X20" s="167"/>
      <c r="Z20" s="164">
        <f t="shared" si="99"/>
        <v>8</v>
      </c>
      <c r="AA20" s="225"/>
      <c r="AB20" s="226"/>
      <c r="AC20" s="98"/>
      <c r="AD20" s="93"/>
      <c r="AE20" s="94"/>
      <c r="AF20" s="93"/>
      <c r="AG20" s="93"/>
      <c r="AH20" s="93"/>
      <c r="AI20" s="94"/>
      <c r="AJ20" s="99"/>
      <c r="AK20" s="99"/>
      <c r="AL20" s="94"/>
      <c r="AM20" s="94"/>
      <c r="AN20" s="94"/>
      <c r="AO20" s="165">
        <f t="shared" si="20"/>
        <v>0</v>
      </c>
      <c r="AP20" s="219" t="b">
        <f t="shared" si="21"/>
        <v>0</v>
      </c>
      <c r="AQ20" s="188">
        <f t="shared" si="22"/>
        <v>0</v>
      </c>
      <c r="AR20" s="164">
        <f t="shared" si="23"/>
        <v>0</v>
      </c>
      <c r="AS20" s="164">
        <f t="shared" si="24"/>
        <v>0</v>
      </c>
      <c r="AT20" s="164">
        <f t="shared" si="25"/>
        <v>0</v>
      </c>
      <c r="AU20" s="164">
        <f t="shared" si="26"/>
        <v>0</v>
      </c>
      <c r="AV20" s="166">
        <f t="shared" si="100"/>
        <v>0</v>
      </c>
      <c r="AX20" s="164">
        <f t="shared" si="101"/>
        <v>8</v>
      </c>
      <c r="AY20" s="225"/>
      <c r="AZ20" s="226"/>
      <c r="BA20" s="98"/>
      <c r="BB20" s="93"/>
      <c r="BC20" s="94"/>
      <c r="BD20" s="93"/>
      <c r="BE20" s="93"/>
      <c r="BF20" s="93"/>
      <c r="BG20" s="94"/>
      <c r="BH20" s="99"/>
      <c r="BI20" s="99"/>
      <c r="BJ20" s="94"/>
      <c r="BK20" s="94"/>
      <c r="BL20" s="94"/>
      <c r="BM20" s="165">
        <f t="shared" si="27"/>
        <v>0</v>
      </c>
      <c r="BN20" s="219" t="b">
        <f t="shared" si="28"/>
        <v>0</v>
      </c>
      <c r="BO20" s="188">
        <f t="shared" si="29"/>
        <v>0</v>
      </c>
      <c r="BP20" s="164">
        <f t="shared" si="30"/>
        <v>0</v>
      </c>
      <c r="BQ20" s="164">
        <f t="shared" si="31"/>
        <v>0</v>
      </c>
      <c r="BR20" s="164">
        <f t="shared" si="32"/>
        <v>0</v>
      </c>
      <c r="BS20" s="164">
        <f t="shared" si="33"/>
        <v>0</v>
      </c>
      <c r="BT20" s="166">
        <f t="shared" si="102"/>
        <v>0</v>
      </c>
      <c r="BV20" s="164">
        <f t="shared" si="103"/>
        <v>8</v>
      </c>
      <c r="BW20" s="225"/>
      <c r="BX20" s="226"/>
      <c r="BY20" s="98"/>
      <c r="BZ20" s="93"/>
      <c r="CA20" s="94"/>
      <c r="CB20" s="93"/>
      <c r="CC20" s="93"/>
      <c r="CD20" s="93"/>
      <c r="CE20" s="94"/>
      <c r="CF20" s="99"/>
      <c r="CG20" s="99"/>
      <c r="CH20" s="94"/>
      <c r="CI20" s="94"/>
      <c r="CJ20" s="94"/>
      <c r="CK20" s="165">
        <f t="shared" si="34"/>
        <v>0</v>
      </c>
      <c r="CL20" s="219" t="b">
        <f t="shared" si="35"/>
        <v>0</v>
      </c>
      <c r="CM20" s="188">
        <f t="shared" si="36"/>
        <v>0</v>
      </c>
      <c r="CN20" s="164">
        <f t="shared" si="37"/>
        <v>0</v>
      </c>
      <c r="CO20" s="164">
        <f t="shared" si="38"/>
        <v>0</v>
      </c>
      <c r="CP20" s="164">
        <f t="shared" si="39"/>
        <v>0</v>
      </c>
      <c r="CQ20" s="164">
        <f t="shared" si="40"/>
        <v>0</v>
      </c>
      <c r="CR20" s="166">
        <f t="shared" si="104"/>
        <v>0</v>
      </c>
      <c r="CT20" s="164">
        <f t="shared" si="105"/>
        <v>8</v>
      </c>
      <c r="CU20" s="225"/>
      <c r="CV20" s="226"/>
      <c r="CW20" s="98"/>
      <c r="CX20" s="93"/>
      <c r="CY20" s="94"/>
      <c r="CZ20" s="93"/>
      <c r="DA20" s="93"/>
      <c r="DB20" s="93"/>
      <c r="DC20" s="94"/>
      <c r="DD20" s="99"/>
      <c r="DE20" s="99"/>
      <c r="DF20" s="94"/>
      <c r="DG20" s="94"/>
      <c r="DH20" s="94"/>
      <c r="DI20" s="165">
        <f t="shared" si="41"/>
        <v>0</v>
      </c>
      <c r="DJ20" s="219" t="b">
        <f t="shared" si="42"/>
        <v>0</v>
      </c>
      <c r="DK20" s="188">
        <f t="shared" si="43"/>
        <v>0</v>
      </c>
      <c r="DL20" s="164">
        <f t="shared" si="44"/>
        <v>0</v>
      </c>
      <c r="DM20" s="164">
        <f t="shared" si="45"/>
        <v>0</v>
      </c>
      <c r="DN20" s="164">
        <f t="shared" si="46"/>
        <v>0</v>
      </c>
      <c r="DO20" s="164">
        <f t="shared" si="47"/>
        <v>0</v>
      </c>
      <c r="DP20" s="166">
        <f t="shared" si="106"/>
        <v>0</v>
      </c>
      <c r="DR20" s="164">
        <f t="shared" si="107"/>
        <v>8</v>
      </c>
      <c r="DS20" s="225"/>
      <c r="DT20" s="226"/>
      <c r="DU20" s="98"/>
      <c r="DV20" s="93"/>
      <c r="DW20" s="94"/>
      <c r="DX20" s="93"/>
      <c r="DY20" s="93"/>
      <c r="DZ20" s="93"/>
      <c r="EA20" s="94"/>
      <c r="EB20" s="99"/>
      <c r="EC20" s="99"/>
      <c r="ED20" s="94"/>
      <c r="EE20" s="94"/>
      <c r="EF20" s="94"/>
      <c r="EG20" s="165">
        <f t="shared" si="48"/>
        <v>0</v>
      </c>
      <c r="EH20" s="219" t="b">
        <f t="shared" si="49"/>
        <v>0</v>
      </c>
      <c r="EI20" s="188">
        <f t="shared" si="50"/>
        <v>0</v>
      </c>
      <c r="EJ20" s="164">
        <f t="shared" si="51"/>
        <v>0</v>
      </c>
      <c r="EK20" s="164">
        <f t="shared" si="52"/>
        <v>0</v>
      </c>
      <c r="EL20" s="164">
        <f t="shared" si="53"/>
        <v>0</v>
      </c>
      <c r="EM20" s="164">
        <f t="shared" si="54"/>
        <v>0</v>
      </c>
      <c r="EN20" s="166">
        <f t="shared" si="108"/>
        <v>0</v>
      </c>
      <c r="EP20" s="164">
        <f t="shared" si="109"/>
        <v>8</v>
      </c>
      <c r="EQ20" s="225"/>
      <c r="ER20" s="226"/>
      <c r="ES20" s="98"/>
      <c r="ET20" s="93"/>
      <c r="EU20" s="94"/>
      <c r="EV20" s="93"/>
      <c r="EW20" s="93"/>
      <c r="EX20" s="93"/>
      <c r="EY20" s="94"/>
      <c r="EZ20" s="99"/>
      <c r="FA20" s="99"/>
      <c r="FB20" s="94"/>
      <c r="FC20" s="94"/>
      <c r="FD20" s="94"/>
      <c r="FE20" s="165">
        <f t="shared" si="55"/>
        <v>0</v>
      </c>
      <c r="FF20" s="219" t="b">
        <f t="shared" si="56"/>
        <v>0</v>
      </c>
      <c r="FG20" s="188">
        <f t="shared" si="57"/>
        <v>0</v>
      </c>
      <c r="FH20" s="164">
        <f t="shared" si="58"/>
        <v>0</v>
      </c>
      <c r="FI20" s="164">
        <f t="shared" si="59"/>
        <v>0</v>
      </c>
      <c r="FJ20" s="164">
        <f t="shared" si="60"/>
        <v>0</v>
      </c>
      <c r="FK20" s="164">
        <f t="shared" si="61"/>
        <v>0</v>
      </c>
      <c r="FL20" s="166">
        <f t="shared" si="110"/>
        <v>0</v>
      </c>
      <c r="FN20" s="164">
        <f t="shared" si="111"/>
        <v>8</v>
      </c>
      <c r="FO20" s="225"/>
      <c r="FP20" s="226"/>
      <c r="FQ20" s="98"/>
      <c r="FR20" s="93"/>
      <c r="FS20" s="94"/>
      <c r="FT20" s="93"/>
      <c r="FU20" s="93"/>
      <c r="FV20" s="93"/>
      <c r="FW20" s="94"/>
      <c r="FX20" s="99"/>
      <c r="FY20" s="99"/>
      <c r="FZ20" s="94"/>
      <c r="GA20" s="94"/>
      <c r="GB20" s="94"/>
      <c r="GC20" s="165">
        <f t="shared" si="62"/>
        <v>0</v>
      </c>
      <c r="GD20" s="219" t="b">
        <f t="shared" si="63"/>
        <v>0</v>
      </c>
      <c r="GE20" s="188">
        <f t="shared" si="64"/>
        <v>0</v>
      </c>
      <c r="GF20" s="164">
        <f t="shared" si="65"/>
        <v>0</v>
      </c>
      <c r="GG20" s="164">
        <f t="shared" si="66"/>
        <v>0</v>
      </c>
      <c r="GH20" s="164">
        <f t="shared" si="67"/>
        <v>0</v>
      </c>
      <c r="GI20" s="164">
        <f t="shared" si="68"/>
        <v>0</v>
      </c>
      <c r="GJ20" s="166">
        <f t="shared" si="112"/>
        <v>0</v>
      </c>
      <c r="GL20" s="164">
        <f t="shared" si="113"/>
        <v>8</v>
      </c>
      <c r="GM20" s="225"/>
      <c r="GN20" s="226"/>
      <c r="GO20" s="98"/>
      <c r="GP20" s="93"/>
      <c r="GQ20" s="94"/>
      <c r="GR20" s="93"/>
      <c r="GS20" s="93"/>
      <c r="GT20" s="93"/>
      <c r="GU20" s="94"/>
      <c r="GV20" s="99"/>
      <c r="GW20" s="99"/>
      <c r="GX20" s="94"/>
      <c r="GY20" s="94"/>
      <c r="GZ20" s="94"/>
      <c r="HA20" s="165">
        <f t="shared" si="69"/>
        <v>0</v>
      </c>
      <c r="HB20" s="219" t="b">
        <f t="shared" si="70"/>
        <v>0</v>
      </c>
      <c r="HC20" s="188">
        <f t="shared" si="71"/>
        <v>0</v>
      </c>
      <c r="HD20" s="164">
        <f t="shared" si="72"/>
        <v>0</v>
      </c>
      <c r="HE20" s="164">
        <f t="shared" si="73"/>
        <v>0</v>
      </c>
      <c r="HF20" s="164">
        <f t="shared" si="74"/>
        <v>0</v>
      </c>
      <c r="HG20" s="164">
        <f t="shared" si="75"/>
        <v>0</v>
      </c>
      <c r="HH20" s="166">
        <f t="shared" si="114"/>
        <v>0</v>
      </c>
      <c r="HJ20" s="164">
        <f t="shared" si="115"/>
        <v>8</v>
      </c>
      <c r="HK20" s="225"/>
      <c r="HL20" s="226"/>
      <c r="HM20" s="98"/>
      <c r="HN20" s="93"/>
      <c r="HO20" s="94"/>
      <c r="HP20" s="93"/>
      <c r="HQ20" s="93"/>
      <c r="HR20" s="93"/>
      <c r="HS20" s="94"/>
      <c r="HT20" s="99"/>
      <c r="HU20" s="99"/>
      <c r="HV20" s="94"/>
      <c r="HW20" s="94"/>
      <c r="HX20" s="94"/>
      <c r="HY20" s="165">
        <f t="shared" si="76"/>
        <v>0</v>
      </c>
      <c r="HZ20" s="219" t="b">
        <f t="shared" si="77"/>
        <v>0</v>
      </c>
      <c r="IA20" s="188">
        <f t="shared" si="78"/>
        <v>0</v>
      </c>
      <c r="IB20" s="164">
        <f t="shared" si="79"/>
        <v>0</v>
      </c>
      <c r="IC20" s="164">
        <f t="shared" si="80"/>
        <v>0</v>
      </c>
      <c r="ID20" s="164">
        <f t="shared" si="81"/>
        <v>0</v>
      </c>
      <c r="IE20" s="164">
        <f t="shared" si="82"/>
        <v>0</v>
      </c>
      <c r="IF20" s="166">
        <f t="shared" si="116"/>
        <v>0</v>
      </c>
      <c r="IH20" s="164">
        <f t="shared" si="117"/>
        <v>8</v>
      </c>
      <c r="II20" s="225"/>
      <c r="IJ20" s="226"/>
      <c r="IK20" s="98"/>
      <c r="IL20" s="93"/>
      <c r="IM20" s="94"/>
      <c r="IN20" s="93"/>
      <c r="IO20" s="93"/>
      <c r="IP20" s="93"/>
      <c r="IQ20" s="94"/>
      <c r="IR20" s="99"/>
      <c r="IS20" s="99"/>
      <c r="IT20" s="94"/>
      <c r="IU20" s="94"/>
      <c r="IV20" s="94"/>
      <c r="IW20" s="165">
        <f t="shared" si="83"/>
        <v>0</v>
      </c>
      <c r="IX20" s="219" t="b">
        <f t="shared" si="84"/>
        <v>0</v>
      </c>
      <c r="IY20" s="188">
        <f t="shared" si="85"/>
        <v>0</v>
      </c>
      <c r="IZ20" s="164">
        <f t="shared" si="86"/>
        <v>0</v>
      </c>
      <c r="JA20" s="164">
        <f t="shared" si="87"/>
        <v>0</v>
      </c>
      <c r="JB20" s="164">
        <f t="shared" si="88"/>
        <v>0</v>
      </c>
      <c r="JC20" s="164">
        <f t="shared" si="89"/>
        <v>0</v>
      </c>
      <c r="JD20" s="166">
        <f t="shared" si="118"/>
        <v>0</v>
      </c>
      <c r="JE20" s="126"/>
      <c r="JF20" s="164">
        <f t="shared" si="119"/>
        <v>8</v>
      </c>
      <c r="JG20" s="225"/>
      <c r="JH20" s="226"/>
      <c r="JI20" s="98"/>
      <c r="JJ20" s="93"/>
      <c r="JK20" s="94"/>
      <c r="JL20" s="93"/>
      <c r="JM20" s="93"/>
      <c r="JN20" s="93"/>
      <c r="JO20" s="94"/>
      <c r="JP20" s="99"/>
      <c r="JQ20" s="99"/>
      <c r="JR20" s="94"/>
      <c r="JS20" s="94"/>
      <c r="JT20" s="94"/>
      <c r="JU20" s="165">
        <f t="shared" si="90"/>
        <v>0</v>
      </c>
      <c r="JV20" s="219" t="b">
        <f t="shared" si="91"/>
        <v>0</v>
      </c>
      <c r="JW20" s="188">
        <f t="shared" si="92"/>
        <v>0</v>
      </c>
      <c r="JX20" s="164">
        <f t="shared" si="93"/>
        <v>0</v>
      </c>
      <c r="JY20" s="164">
        <f t="shared" si="94"/>
        <v>0</v>
      </c>
      <c r="JZ20" s="164">
        <f t="shared" si="95"/>
        <v>0</v>
      </c>
      <c r="KA20" s="164">
        <f t="shared" si="96"/>
        <v>0</v>
      </c>
      <c r="KB20" s="166">
        <f t="shared" si="120"/>
        <v>0</v>
      </c>
      <c r="LK20" s="170">
        <v>8</v>
      </c>
      <c r="LY20" s="126"/>
    </row>
    <row r="21" spans="1:337" x14ac:dyDescent="0.25">
      <c r="A21" s="164">
        <f t="shared" si="97"/>
        <v>9</v>
      </c>
      <c r="B21" s="225"/>
      <c r="C21" s="226"/>
      <c r="D21" s="98"/>
      <c r="E21" s="93"/>
      <c r="F21" s="94"/>
      <c r="G21" s="93"/>
      <c r="H21" s="93"/>
      <c r="I21" s="93"/>
      <c r="J21" s="94"/>
      <c r="K21" s="99"/>
      <c r="L21" s="99"/>
      <c r="M21" s="94"/>
      <c r="N21" s="94"/>
      <c r="O21" s="94"/>
      <c r="P21" s="165">
        <f t="shared" si="13"/>
        <v>0</v>
      </c>
      <c r="Q21" s="219" t="b">
        <f t="shared" si="14"/>
        <v>0</v>
      </c>
      <c r="R21" s="188">
        <f t="shared" si="15"/>
        <v>0</v>
      </c>
      <c r="S21" s="164">
        <f t="shared" si="16"/>
        <v>0</v>
      </c>
      <c r="T21" s="164">
        <f t="shared" si="17"/>
        <v>0</v>
      </c>
      <c r="U21" s="164">
        <f t="shared" si="18"/>
        <v>0</v>
      </c>
      <c r="V21" s="164">
        <f t="shared" si="19"/>
        <v>0</v>
      </c>
      <c r="W21" s="166">
        <f t="shared" si="98"/>
        <v>0</v>
      </c>
      <c r="X21" s="167"/>
      <c r="Z21" s="164">
        <f t="shared" si="99"/>
        <v>9</v>
      </c>
      <c r="AA21" s="225"/>
      <c r="AB21" s="226"/>
      <c r="AC21" s="98"/>
      <c r="AD21" s="93"/>
      <c r="AE21" s="94"/>
      <c r="AF21" s="93"/>
      <c r="AG21" s="93"/>
      <c r="AH21" s="93"/>
      <c r="AI21" s="94"/>
      <c r="AJ21" s="99"/>
      <c r="AK21" s="99"/>
      <c r="AL21" s="94"/>
      <c r="AM21" s="94"/>
      <c r="AN21" s="94"/>
      <c r="AO21" s="165">
        <f t="shared" si="20"/>
        <v>0</v>
      </c>
      <c r="AP21" s="219" t="b">
        <f t="shared" si="21"/>
        <v>0</v>
      </c>
      <c r="AQ21" s="188">
        <f t="shared" si="22"/>
        <v>0</v>
      </c>
      <c r="AR21" s="164">
        <f t="shared" si="23"/>
        <v>0</v>
      </c>
      <c r="AS21" s="164">
        <f t="shared" si="24"/>
        <v>0</v>
      </c>
      <c r="AT21" s="164">
        <f t="shared" si="25"/>
        <v>0</v>
      </c>
      <c r="AU21" s="164">
        <f t="shared" si="26"/>
        <v>0</v>
      </c>
      <c r="AV21" s="166">
        <f t="shared" si="100"/>
        <v>0</v>
      </c>
      <c r="AX21" s="164">
        <f t="shared" si="101"/>
        <v>9</v>
      </c>
      <c r="AY21" s="225"/>
      <c r="AZ21" s="226"/>
      <c r="BA21" s="98"/>
      <c r="BB21" s="93"/>
      <c r="BC21" s="94"/>
      <c r="BD21" s="93"/>
      <c r="BE21" s="93"/>
      <c r="BF21" s="93"/>
      <c r="BG21" s="94"/>
      <c r="BH21" s="99"/>
      <c r="BI21" s="99"/>
      <c r="BJ21" s="94"/>
      <c r="BK21" s="94"/>
      <c r="BL21" s="94"/>
      <c r="BM21" s="165">
        <f t="shared" si="27"/>
        <v>0</v>
      </c>
      <c r="BN21" s="219" t="b">
        <f t="shared" si="28"/>
        <v>0</v>
      </c>
      <c r="BO21" s="188">
        <f t="shared" si="29"/>
        <v>0</v>
      </c>
      <c r="BP21" s="164">
        <f t="shared" si="30"/>
        <v>0</v>
      </c>
      <c r="BQ21" s="164">
        <f t="shared" si="31"/>
        <v>0</v>
      </c>
      <c r="BR21" s="164">
        <f t="shared" si="32"/>
        <v>0</v>
      </c>
      <c r="BS21" s="164">
        <f t="shared" si="33"/>
        <v>0</v>
      </c>
      <c r="BT21" s="166">
        <f t="shared" si="102"/>
        <v>0</v>
      </c>
      <c r="BV21" s="164">
        <f t="shared" si="103"/>
        <v>9</v>
      </c>
      <c r="BW21" s="225"/>
      <c r="BX21" s="226"/>
      <c r="BY21" s="98"/>
      <c r="BZ21" s="93"/>
      <c r="CA21" s="94"/>
      <c r="CB21" s="93"/>
      <c r="CC21" s="93"/>
      <c r="CD21" s="93"/>
      <c r="CE21" s="94"/>
      <c r="CF21" s="99"/>
      <c r="CG21" s="99"/>
      <c r="CH21" s="94"/>
      <c r="CI21" s="94"/>
      <c r="CJ21" s="94"/>
      <c r="CK21" s="165">
        <f t="shared" si="34"/>
        <v>0</v>
      </c>
      <c r="CL21" s="219" t="b">
        <f t="shared" si="35"/>
        <v>0</v>
      </c>
      <c r="CM21" s="188">
        <f t="shared" si="36"/>
        <v>0</v>
      </c>
      <c r="CN21" s="164">
        <f t="shared" si="37"/>
        <v>0</v>
      </c>
      <c r="CO21" s="164">
        <f t="shared" si="38"/>
        <v>0</v>
      </c>
      <c r="CP21" s="164">
        <f t="shared" si="39"/>
        <v>0</v>
      </c>
      <c r="CQ21" s="164">
        <f t="shared" si="40"/>
        <v>0</v>
      </c>
      <c r="CR21" s="166">
        <f t="shared" si="104"/>
        <v>0</v>
      </c>
      <c r="CT21" s="164">
        <f t="shared" si="105"/>
        <v>9</v>
      </c>
      <c r="CU21" s="225"/>
      <c r="CV21" s="226"/>
      <c r="CW21" s="98"/>
      <c r="CX21" s="93"/>
      <c r="CY21" s="94"/>
      <c r="CZ21" s="93"/>
      <c r="DA21" s="93"/>
      <c r="DB21" s="93"/>
      <c r="DC21" s="94"/>
      <c r="DD21" s="99"/>
      <c r="DE21" s="99"/>
      <c r="DF21" s="94"/>
      <c r="DG21" s="94"/>
      <c r="DH21" s="94"/>
      <c r="DI21" s="165">
        <f t="shared" si="41"/>
        <v>0</v>
      </c>
      <c r="DJ21" s="219" t="b">
        <f t="shared" si="42"/>
        <v>0</v>
      </c>
      <c r="DK21" s="188">
        <f t="shared" si="43"/>
        <v>0</v>
      </c>
      <c r="DL21" s="164">
        <f t="shared" si="44"/>
        <v>0</v>
      </c>
      <c r="DM21" s="164">
        <f t="shared" si="45"/>
        <v>0</v>
      </c>
      <c r="DN21" s="164">
        <f t="shared" si="46"/>
        <v>0</v>
      </c>
      <c r="DO21" s="164">
        <f t="shared" si="47"/>
        <v>0</v>
      </c>
      <c r="DP21" s="166">
        <f t="shared" si="106"/>
        <v>0</v>
      </c>
      <c r="DR21" s="164">
        <f t="shared" si="107"/>
        <v>9</v>
      </c>
      <c r="DS21" s="225"/>
      <c r="DT21" s="226"/>
      <c r="DU21" s="98"/>
      <c r="DV21" s="93"/>
      <c r="DW21" s="94"/>
      <c r="DX21" s="93"/>
      <c r="DY21" s="93"/>
      <c r="DZ21" s="93"/>
      <c r="EA21" s="94"/>
      <c r="EB21" s="99"/>
      <c r="EC21" s="99"/>
      <c r="ED21" s="94"/>
      <c r="EE21" s="94"/>
      <c r="EF21" s="94"/>
      <c r="EG21" s="165">
        <f t="shared" si="48"/>
        <v>0</v>
      </c>
      <c r="EH21" s="219" t="b">
        <f t="shared" si="49"/>
        <v>0</v>
      </c>
      <c r="EI21" s="188">
        <f t="shared" si="50"/>
        <v>0</v>
      </c>
      <c r="EJ21" s="164">
        <f t="shared" si="51"/>
        <v>0</v>
      </c>
      <c r="EK21" s="164">
        <f t="shared" si="52"/>
        <v>0</v>
      </c>
      <c r="EL21" s="164">
        <f t="shared" si="53"/>
        <v>0</v>
      </c>
      <c r="EM21" s="164">
        <f t="shared" si="54"/>
        <v>0</v>
      </c>
      <c r="EN21" s="166">
        <f t="shared" si="108"/>
        <v>0</v>
      </c>
      <c r="EP21" s="164">
        <f t="shared" si="109"/>
        <v>9</v>
      </c>
      <c r="EQ21" s="225"/>
      <c r="ER21" s="226"/>
      <c r="ES21" s="98"/>
      <c r="ET21" s="93"/>
      <c r="EU21" s="94"/>
      <c r="EV21" s="93"/>
      <c r="EW21" s="93"/>
      <c r="EX21" s="93"/>
      <c r="EY21" s="94"/>
      <c r="EZ21" s="99"/>
      <c r="FA21" s="99"/>
      <c r="FB21" s="94"/>
      <c r="FC21" s="94"/>
      <c r="FD21" s="94"/>
      <c r="FE21" s="165">
        <f t="shared" si="55"/>
        <v>0</v>
      </c>
      <c r="FF21" s="219" t="b">
        <f t="shared" si="56"/>
        <v>0</v>
      </c>
      <c r="FG21" s="188">
        <f t="shared" si="57"/>
        <v>0</v>
      </c>
      <c r="FH21" s="164">
        <f t="shared" si="58"/>
        <v>0</v>
      </c>
      <c r="FI21" s="164">
        <f t="shared" si="59"/>
        <v>0</v>
      </c>
      <c r="FJ21" s="164">
        <f t="shared" si="60"/>
        <v>0</v>
      </c>
      <c r="FK21" s="164">
        <f t="shared" si="61"/>
        <v>0</v>
      </c>
      <c r="FL21" s="166">
        <f t="shared" si="110"/>
        <v>0</v>
      </c>
      <c r="FN21" s="164">
        <f t="shared" si="111"/>
        <v>9</v>
      </c>
      <c r="FO21" s="225"/>
      <c r="FP21" s="226"/>
      <c r="FQ21" s="98"/>
      <c r="FR21" s="93"/>
      <c r="FS21" s="94"/>
      <c r="FT21" s="93"/>
      <c r="FU21" s="93"/>
      <c r="FV21" s="93"/>
      <c r="FW21" s="94"/>
      <c r="FX21" s="99"/>
      <c r="FY21" s="99"/>
      <c r="FZ21" s="94"/>
      <c r="GA21" s="94"/>
      <c r="GB21" s="94"/>
      <c r="GC21" s="165">
        <f t="shared" si="62"/>
        <v>0</v>
      </c>
      <c r="GD21" s="219" t="b">
        <f t="shared" si="63"/>
        <v>0</v>
      </c>
      <c r="GE21" s="188">
        <f t="shared" si="64"/>
        <v>0</v>
      </c>
      <c r="GF21" s="164">
        <f t="shared" si="65"/>
        <v>0</v>
      </c>
      <c r="GG21" s="164">
        <f t="shared" si="66"/>
        <v>0</v>
      </c>
      <c r="GH21" s="164">
        <f t="shared" si="67"/>
        <v>0</v>
      </c>
      <c r="GI21" s="164">
        <f t="shared" si="68"/>
        <v>0</v>
      </c>
      <c r="GJ21" s="166">
        <f t="shared" si="112"/>
        <v>0</v>
      </c>
      <c r="GL21" s="164">
        <f t="shared" si="113"/>
        <v>9</v>
      </c>
      <c r="GM21" s="225"/>
      <c r="GN21" s="226"/>
      <c r="GO21" s="98"/>
      <c r="GP21" s="93"/>
      <c r="GQ21" s="94"/>
      <c r="GR21" s="93"/>
      <c r="GS21" s="93"/>
      <c r="GT21" s="93"/>
      <c r="GU21" s="94"/>
      <c r="GV21" s="99"/>
      <c r="GW21" s="99"/>
      <c r="GX21" s="94"/>
      <c r="GY21" s="94"/>
      <c r="GZ21" s="94"/>
      <c r="HA21" s="165">
        <f t="shared" si="69"/>
        <v>0</v>
      </c>
      <c r="HB21" s="219" t="b">
        <f t="shared" si="70"/>
        <v>0</v>
      </c>
      <c r="HC21" s="188">
        <f t="shared" si="71"/>
        <v>0</v>
      </c>
      <c r="HD21" s="164">
        <f t="shared" si="72"/>
        <v>0</v>
      </c>
      <c r="HE21" s="164">
        <f t="shared" si="73"/>
        <v>0</v>
      </c>
      <c r="HF21" s="164">
        <f t="shared" si="74"/>
        <v>0</v>
      </c>
      <c r="HG21" s="164">
        <f t="shared" si="75"/>
        <v>0</v>
      </c>
      <c r="HH21" s="166">
        <f t="shared" si="114"/>
        <v>0</v>
      </c>
      <c r="HJ21" s="164">
        <f t="shared" si="115"/>
        <v>9</v>
      </c>
      <c r="HK21" s="225"/>
      <c r="HL21" s="226"/>
      <c r="HM21" s="98"/>
      <c r="HN21" s="93"/>
      <c r="HO21" s="94"/>
      <c r="HP21" s="93"/>
      <c r="HQ21" s="93"/>
      <c r="HR21" s="93"/>
      <c r="HS21" s="94"/>
      <c r="HT21" s="99"/>
      <c r="HU21" s="99"/>
      <c r="HV21" s="94"/>
      <c r="HW21" s="94"/>
      <c r="HX21" s="94"/>
      <c r="HY21" s="165">
        <f t="shared" si="76"/>
        <v>0</v>
      </c>
      <c r="HZ21" s="219" t="b">
        <f t="shared" si="77"/>
        <v>0</v>
      </c>
      <c r="IA21" s="188">
        <f t="shared" si="78"/>
        <v>0</v>
      </c>
      <c r="IB21" s="164">
        <f t="shared" si="79"/>
        <v>0</v>
      </c>
      <c r="IC21" s="164">
        <f t="shared" si="80"/>
        <v>0</v>
      </c>
      <c r="ID21" s="164">
        <f t="shared" si="81"/>
        <v>0</v>
      </c>
      <c r="IE21" s="164">
        <f t="shared" si="82"/>
        <v>0</v>
      </c>
      <c r="IF21" s="166">
        <f t="shared" si="116"/>
        <v>0</v>
      </c>
      <c r="IH21" s="164">
        <f t="shared" si="117"/>
        <v>9</v>
      </c>
      <c r="II21" s="225"/>
      <c r="IJ21" s="226"/>
      <c r="IK21" s="98"/>
      <c r="IL21" s="93"/>
      <c r="IM21" s="94"/>
      <c r="IN21" s="93"/>
      <c r="IO21" s="93"/>
      <c r="IP21" s="93"/>
      <c r="IQ21" s="94"/>
      <c r="IR21" s="99"/>
      <c r="IS21" s="99"/>
      <c r="IT21" s="94"/>
      <c r="IU21" s="94"/>
      <c r="IV21" s="94"/>
      <c r="IW21" s="165">
        <f t="shared" si="83"/>
        <v>0</v>
      </c>
      <c r="IX21" s="219" t="b">
        <f t="shared" si="84"/>
        <v>0</v>
      </c>
      <c r="IY21" s="188">
        <f t="shared" si="85"/>
        <v>0</v>
      </c>
      <c r="IZ21" s="164">
        <f t="shared" si="86"/>
        <v>0</v>
      </c>
      <c r="JA21" s="164">
        <f t="shared" si="87"/>
        <v>0</v>
      </c>
      <c r="JB21" s="164">
        <f t="shared" si="88"/>
        <v>0</v>
      </c>
      <c r="JC21" s="164">
        <f t="shared" si="89"/>
        <v>0</v>
      </c>
      <c r="JD21" s="166">
        <f t="shared" si="118"/>
        <v>0</v>
      </c>
      <c r="JE21" s="126"/>
      <c r="JF21" s="164">
        <f t="shared" si="119"/>
        <v>9</v>
      </c>
      <c r="JG21" s="225"/>
      <c r="JH21" s="226"/>
      <c r="JI21" s="98"/>
      <c r="JJ21" s="93"/>
      <c r="JK21" s="94"/>
      <c r="JL21" s="93"/>
      <c r="JM21" s="93"/>
      <c r="JN21" s="93"/>
      <c r="JO21" s="94"/>
      <c r="JP21" s="99"/>
      <c r="JQ21" s="99"/>
      <c r="JR21" s="94"/>
      <c r="JS21" s="94"/>
      <c r="JT21" s="94"/>
      <c r="JU21" s="165">
        <f t="shared" si="90"/>
        <v>0</v>
      </c>
      <c r="JV21" s="219" t="b">
        <f t="shared" si="91"/>
        <v>0</v>
      </c>
      <c r="JW21" s="188">
        <f t="shared" si="92"/>
        <v>0</v>
      </c>
      <c r="JX21" s="164">
        <f t="shared" si="93"/>
        <v>0</v>
      </c>
      <c r="JY21" s="164">
        <f t="shared" si="94"/>
        <v>0</v>
      </c>
      <c r="JZ21" s="164">
        <f t="shared" si="95"/>
        <v>0</v>
      </c>
      <c r="KA21" s="164">
        <f t="shared" si="96"/>
        <v>0</v>
      </c>
      <c r="KB21" s="166">
        <f t="shared" si="120"/>
        <v>0</v>
      </c>
      <c r="LK21" s="170">
        <v>9</v>
      </c>
      <c r="LY21" s="126"/>
    </row>
    <row r="22" spans="1:337" x14ac:dyDescent="0.25">
      <c r="A22" s="164">
        <f t="shared" si="97"/>
        <v>10</v>
      </c>
      <c r="B22" s="225"/>
      <c r="C22" s="226"/>
      <c r="D22" s="98"/>
      <c r="E22" s="93"/>
      <c r="F22" s="94"/>
      <c r="G22" s="93"/>
      <c r="H22" s="93"/>
      <c r="I22" s="93"/>
      <c r="J22" s="94"/>
      <c r="K22" s="99"/>
      <c r="L22" s="99"/>
      <c r="M22" s="94"/>
      <c r="N22" s="94"/>
      <c r="O22" s="94"/>
      <c r="P22" s="165">
        <f t="shared" si="13"/>
        <v>0</v>
      </c>
      <c r="Q22" s="219" t="b">
        <f t="shared" si="14"/>
        <v>0</v>
      </c>
      <c r="R22" s="188">
        <f t="shared" si="15"/>
        <v>0</v>
      </c>
      <c r="S22" s="164">
        <f t="shared" si="16"/>
        <v>0</v>
      </c>
      <c r="T22" s="164">
        <f t="shared" si="17"/>
        <v>0</v>
      </c>
      <c r="U22" s="164">
        <f t="shared" si="18"/>
        <v>0</v>
      </c>
      <c r="V22" s="164">
        <f t="shared" si="19"/>
        <v>0</v>
      </c>
      <c r="W22" s="166">
        <f t="shared" si="98"/>
        <v>0</v>
      </c>
      <c r="X22" s="167"/>
      <c r="Z22" s="164">
        <f t="shared" si="99"/>
        <v>10</v>
      </c>
      <c r="AA22" s="225"/>
      <c r="AB22" s="226"/>
      <c r="AC22" s="98"/>
      <c r="AD22" s="93"/>
      <c r="AE22" s="94"/>
      <c r="AF22" s="93"/>
      <c r="AG22" s="93"/>
      <c r="AH22" s="93"/>
      <c r="AI22" s="94"/>
      <c r="AJ22" s="99"/>
      <c r="AK22" s="99"/>
      <c r="AL22" s="94"/>
      <c r="AM22" s="94"/>
      <c r="AN22" s="94"/>
      <c r="AO22" s="165">
        <f t="shared" si="20"/>
        <v>0</v>
      </c>
      <c r="AP22" s="219" t="b">
        <f t="shared" si="21"/>
        <v>0</v>
      </c>
      <c r="AQ22" s="188">
        <f t="shared" si="22"/>
        <v>0</v>
      </c>
      <c r="AR22" s="164">
        <f t="shared" si="23"/>
        <v>0</v>
      </c>
      <c r="AS22" s="164">
        <f t="shared" si="24"/>
        <v>0</v>
      </c>
      <c r="AT22" s="164">
        <f t="shared" si="25"/>
        <v>0</v>
      </c>
      <c r="AU22" s="164">
        <f t="shared" si="26"/>
        <v>0</v>
      </c>
      <c r="AV22" s="166">
        <f t="shared" si="100"/>
        <v>0</v>
      </c>
      <c r="AX22" s="164">
        <f t="shared" si="101"/>
        <v>10</v>
      </c>
      <c r="AY22" s="225"/>
      <c r="AZ22" s="226"/>
      <c r="BA22" s="98"/>
      <c r="BB22" s="93"/>
      <c r="BC22" s="94"/>
      <c r="BD22" s="93"/>
      <c r="BE22" s="93"/>
      <c r="BF22" s="93"/>
      <c r="BG22" s="94"/>
      <c r="BH22" s="99"/>
      <c r="BI22" s="99"/>
      <c r="BJ22" s="94"/>
      <c r="BK22" s="94"/>
      <c r="BL22" s="94"/>
      <c r="BM22" s="165">
        <f t="shared" si="27"/>
        <v>0</v>
      </c>
      <c r="BN22" s="219" t="b">
        <f t="shared" si="28"/>
        <v>0</v>
      </c>
      <c r="BO22" s="188">
        <f t="shared" si="29"/>
        <v>0</v>
      </c>
      <c r="BP22" s="164">
        <f t="shared" si="30"/>
        <v>0</v>
      </c>
      <c r="BQ22" s="164">
        <f t="shared" si="31"/>
        <v>0</v>
      </c>
      <c r="BR22" s="164">
        <f t="shared" si="32"/>
        <v>0</v>
      </c>
      <c r="BS22" s="164">
        <f t="shared" si="33"/>
        <v>0</v>
      </c>
      <c r="BT22" s="166">
        <f t="shared" si="102"/>
        <v>0</v>
      </c>
      <c r="BV22" s="164">
        <f t="shared" si="103"/>
        <v>10</v>
      </c>
      <c r="BW22" s="225"/>
      <c r="BX22" s="226"/>
      <c r="BY22" s="98"/>
      <c r="BZ22" s="93"/>
      <c r="CA22" s="94"/>
      <c r="CB22" s="93"/>
      <c r="CC22" s="93"/>
      <c r="CD22" s="93"/>
      <c r="CE22" s="94"/>
      <c r="CF22" s="99"/>
      <c r="CG22" s="99"/>
      <c r="CH22" s="94"/>
      <c r="CI22" s="94"/>
      <c r="CJ22" s="94"/>
      <c r="CK22" s="165">
        <f t="shared" si="34"/>
        <v>0</v>
      </c>
      <c r="CL22" s="219" t="b">
        <f t="shared" si="35"/>
        <v>0</v>
      </c>
      <c r="CM22" s="188">
        <f t="shared" si="36"/>
        <v>0</v>
      </c>
      <c r="CN22" s="164">
        <f t="shared" si="37"/>
        <v>0</v>
      </c>
      <c r="CO22" s="164">
        <f t="shared" si="38"/>
        <v>0</v>
      </c>
      <c r="CP22" s="164">
        <f t="shared" si="39"/>
        <v>0</v>
      </c>
      <c r="CQ22" s="164">
        <f t="shared" si="40"/>
        <v>0</v>
      </c>
      <c r="CR22" s="166">
        <f t="shared" si="104"/>
        <v>0</v>
      </c>
      <c r="CT22" s="164">
        <f t="shared" si="105"/>
        <v>10</v>
      </c>
      <c r="CU22" s="225"/>
      <c r="CV22" s="226"/>
      <c r="CW22" s="98"/>
      <c r="CX22" s="93"/>
      <c r="CY22" s="94"/>
      <c r="CZ22" s="93"/>
      <c r="DA22" s="93"/>
      <c r="DB22" s="93"/>
      <c r="DC22" s="94"/>
      <c r="DD22" s="99"/>
      <c r="DE22" s="99"/>
      <c r="DF22" s="94"/>
      <c r="DG22" s="94"/>
      <c r="DH22" s="94"/>
      <c r="DI22" s="165">
        <f t="shared" si="41"/>
        <v>0</v>
      </c>
      <c r="DJ22" s="219" t="b">
        <f t="shared" si="42"/>
        <v>0</v>
      </c>
      <c r="DK22" s="188">
        <f t="shared" si="43"/>
        <v>0</v>
      </c>
      <c r="DL22" s="164">
        <f t="shared" si="44"/>
        <v>0</v>
      </c>
      <c r="DM22" s="164">
        <f t="shared" si="45"/>
        <v>0</v>
      </c>
      <c r="DN22" s="164">
        <f t="shared" si="46"/>
        <v>0</v>
      </c>
      <c r="DO22" s="164">
        <f t="shared" si="47"/>
        <v>0</v>
      </c>
      <c r="DP22" s="166">
        <f t="shared" si="106"/>
        <v>0</v>
      </c>
      <c r="DR22" s="164">
        <f t="shared" si="107"/>
        <v>10</v>
      </c>
      <c r="DS22" s="225"/>
      <c r="DT22" s="226"/>
      <c r="DU22" s="98"/>
      <c r="DV22" s="93"/>
      <c r="DW22" s="94"/>
      <c r="DX22" s="93"/>
      <c r="DY22" s="93"/>
      <c r="DZ22" s="93"/>
      <c r="EA22" s="94"/>
      <c r="EB22" s="99"/>
      <c r="EC22" s="99"/>
      <c r="ED22" s="94"/>
      <c r="EE22" s="94"/>
      <c r="EF22" s="94"/>
      <c r="EG22" s="165">
        <f t="shared" si="48"/>
        <v>0</v>
      </c>
      <c r="EH22" s="219" t="b">
        <f t="shared" si="49"/>
        <v>0</v>
      </c>
      <c r="EI22" s="188">
        <f t="shared" si="50"/>
        <v>0</v>
      </c>
      <c r="EJ22" s="164">
        <f t="shared" si="51"/>
        <v>0</v>
      </c>
      <c r="EK22" s="164">
        <f t="shared" si="52"/>
        <v>0</v>
      </c>
      <c r="EL22" s="164">
        <f t="shared" si="53"/>
        <v>0</v>
      </c>
      <c r="EM22" s="164">
        <f t="shared" si="54"/>
        <v>0</v>
      </c>
      <c r="EN22" s="166">
        <f t="shared" si="108"/>
        <v>0</v>
      </c>
      <c r="EP22" s="164">
        <f t="shared" si="109"/>
        <v>10</v>
      </c>
      <c r="EQ22" s="225"/>
      <c r="ER22" s="226"/>
      <c r="ES22" s="98"/>
      <c r="ET22" s="93"/>
      <c r="EU22" s="94"/>
      <c r="EV22" s="93"/>
      <c r="EW22" s="93"/>
      <c r="EX22" s="93"/>
      <c r="EY22" s="94"/>
      <c r="EZ22" s="99"/>
      <c r="FA22" s="99"/>
      <c r="FB22" s="94"/>
      <c r="FC22" s="94"/>
      <c r="FD22" s="94"/>
      <c r="FE22" s="165">
        <f t="shared" si="55"/>
        <v>0</v>
      </c>
      <c r="FF22" s="219" t="b">
        <f t="shared" si="56"/>
        <v>0</v>
      </c>
      <c r="FG22" s="188">
        <f t="shared" si="57"/>
        <v>0</v>
      </c>
      <c r="FH22" s="164">
        <f t="shared" si="58"/>
        <v>0</v>
      </c>
      <c r="FI22" s="164">
        <f t="shared" si="59"/>
        <v>0</v>
      </c>
      <c r="FJ22" s="164">
        <f t="shared" si="60"/>
        <v>0</v>
      </c>
      <c r="FK22" s="164">
        <f t="shared" si="61"/>
        <v>0</v>
      </c>
      <c r="FL22" s="166">
        <f t="shared" si="110"/>
        <v>0</v>
      </c>
      <c r="FN22" s="164">
        <f t="shared" si="111"/>
        <v>10</v>
      </c>
      <c r="FO22" s="225"/>
      <c r="FP22" s="226"/>
      <c r="FQ22" s="98"/>
      <c r="FR22" s="93"/>
      <c r="FS22" s="94"/>
      <c r="FT22" s="93"/>
      <c r="FU22" s="93"/>
      <c r="FV22" s="93"/>
      <c r="FW22" s="94"/>
      <c r="FX22" s="99"/>
      <c r="FY22" s="99"/>
      <c r="FZ22" s="94"/>
      <c r="GA22" s="94"/>
      <c r="GB22" s="94"/>
      <c r="GC22" s="165">
        <f t="shared" si="62"/>
        <v>0</v>
      </c>
      <c r="GD22" s="219" t="b">
        <f t="shared" si="63"/>
        <v>0</v>
      </c>
      <c r="GE22" s="188">
        <f t="shared" si="64"/>
        <v>0</v>
      </c>
      <c r="GF22" s="164">
        <f t="shared" si="65"/>
        <v>0</v>
      </c>
      <c r="GG22" s="164">
        <f t="shared" si="66"/>
        <v>0</v>
      </c>
      <c r="GH22" s="164">
        <f t="shared" si="67"/>
        <v>0</v>
      </c>
      <c r="GI22" s="164">
        <f t="shared" si="68"/>
        <v>0</v>
      </c>
      <c r="GJ22" s="166">
        <f t="shared" si="112"/>
        <v>0</v>
      </c>
      <c r="GL22" s="164">
        <f t="shared" si="113"/>
        <v>10</v>
      </c>
      <c r="GM22" s="225"/>
      <c r="GN22" s="226"/>
      <c r="GO22" s="98"/>
      <c r="GP22" s="93"/>
      <c r="GQ22" s="94"/>
      <c r="GR22" s="93"/>
      <c r="GS22" s="93"/>
      <c r="GT22" s="93"/>
      <c r="GU22" s="94"/>
      <c r="GV22" s="99"/>
      <c r="GW22" s="99"/>
      <c r="GX22" s="94"/>
      <c r="GY22" s="94"/>
      <c r="GZ22" s="94"/>
      <c r="HA22" s="165">
        <f t="shared" si="69"/>
        <v>0</v>
      </c>
      <c r="HB22" s="219" t="b">
        <f t="shared" si="70"/>
        <v>0</v>
      </c>
      <c r="HC22" s="188">
        <f t="shared" si="71"/>
        <v>0</v>
      </c>
      <c r="HD22" s="164">
        <f t="shared" si="72"/>
        <v>0</v>
      </c>
      <c r="HE22" s="164">
        <f t="shared" si="73"/>
        <v>0</v>
      </c>
      <c r="HF22" s="164">
        <f t="shared" si="74"/>
        <v>0</v>
      </c>
      <c r="HG22" s="164">
        <f t="shared" si="75"/>
        <v>0</v>
      </c>
      <c r="HH22" s="166">
        <f t="shared" si="114"/>
        <v>0</v>
      </c>
      <c r="HJ22" s="164">
        <f t="shared" si="115"/>
        <v>10</v>
      </c>
      <c r="HK22" s="225"/>
      <c r="HL22" s="226"/>
      <c r="HM22" s="98"/>
      <c r="HN22" s="93"/>
      <c r="HO22" s="94"/>
      <c r="HP22" s="93"/>
      <c r="HQ22" s="93"/>
      <c r="HR22" s="93"/>
      <c r="HS22" s="94"/>
      <c r="HT22" s="99"/>
      <c r="HU22" s="99"/>
      <c r="HV22" s="94"/>
      <c r="HW22" s="94"/>
      <c r="HX22" s="94"/>
      <c r="HY22" s="165">
        <f t="shared" si="76"/>
        <v>0</v>
      </c>
      <c r="HZ22" s="219" t="b">
        <f t="shared" si="77"/>
        <v>0</v>
      </c>
      <c r="IA22" s="188">
        <f t="shared" si="78"/>
        <v>0</v>
      </c>
      <c r="IB22" s="164">
        <f t="shared" si="79"/>
        <v>0</v>
      </c>
      <c r="IC22" s="164">
        <f t="shared" si="80"/>
        <v>0</v>
      </c>
      <c r="ID22" s="164">
        <f t="shared" si="81"/>
        <v>0</v>
      </c>
      <c r="IE22" s="164">
        <f t="shared" si="82"/>
        <v>0</v>
      </c>
      <c r="IF22" s="166">
        <f t="shared" si="116"/>
        <v>0</v>
      </c>
      <c r="IH22" s="164">
        <f t="shared" si="117"/>
        <v>10</v>
      </c>
      <c r="II22" s="225"/>
      <c r="IJ22" s="226"/>
      <c r="IK22" s="98"/>
      <c r="IL22" s="93"/>
      <c r="IM22" s="94"/>
      <c r="IN22" s="93"/>
      <c r="IO22" s="93"/>
      <c r="IP22" s="93"/>
      <c r="IQ22" s="94"/>
      <c r="IR22" s="99"/>
      <c r="IS22" s="99"/>
      <c r="IT22" s="94"/>
      <c r="IU22" s="94"/>
      <c r="IV22" s="94"/>
      <c r="IW22" s="165">
        <f t="shared" si="83"/>
        <v>0</v>
      </c>
      <c r="IX22" s="219" t="b">
        <f t="shared" si="84"/>
        <v>0</v>
      </c>
      <c r="IY22" s="188">
        <f t="shared" si="85"/>
        <v>0</v>
      </c>
      <c r="IZ22" s="164">
        <f t="shared" si="86"/>
        <v>0</v>
      </c>
      <c r="JA22" s="164">
        <f t="shared" si="87"/>
        <v>0</v>
      </c>
      <c r="JB22" s="164">
        <f t="shared" si="88"/>
        <v>0</v>
      </c>
      <c r="JC22" s="164">
        <f t="shared" si="89"/>
        <v>0</v>
      </c>
      <c r="JD22" s="166">
        <f t="shared" si="118"/>
        <v>0</v>
      </c>
      <c r="JE22" s="126"/>
      <c r="JF22" s="164">
        <f t="shared" si="119"/>
        <v>10</v>
      </c>
      <c r="JG22" s="225"/>
      <c r="JH22" s="226"/>
      <c r="JI22" s="98"/>
      <c r="JJ22" s="93"/>
      <c r="JK22" s="94"/>
      <c r="JL22" s="93"/>
      <c r="JM22" s="93"/>
      <c r="JN22" s="93"/>
      <c r="JO22" s="94"/>
      <c r="JP22" s="99"/>
      <c r="JQ22" s="99"/>
      <c r="JR22" s="94"/>
      <c r="JS22" s="94"/>
      <c r="JT22" s="94"/>
      <c r="JU22" s="165">
        <f t="shared" si="90"/>
        <v>0</v>
      </c>
      <c r="JV22" s="219" t="b">
        <f t="shared" si="91"/>
        <v>0</v>
      </c>
      <c r="JW22" s="188">
        <f t="shared" si="92"/>
        <v>0</v>
      </c>
      <c r="JX22" s="164">
        <f t="shared" si="93"/>
        <v>0</v>
      </c>
      <c r="JY22" s="164">
        <f t="shared" si="94"/>
        <v>0</v>
      </c>
      <c r="JZ22" s="164">
        <f t="shared" si="95"/>
        <v>0</v>
      </c>
      <c r="KA22" s="164">
        <f t="shared" si="96"/>
        <v>0</v>
      </c>
      <c r="KB22" s="166">
        <f t="shared" si="120"/>
        <v>0</v>
      </c>
      <c r="LK22" s="170">
        <v>10</v>
      </c>
      <c r="LY22" s="126"/>
    </row>
    <row r="23" spans="1:337" x14ac:dyDescent="0.25">
      <c r="A23" s="164">
        <f t="shared" si="97"/>
        <v>11</v>
      </c>
      <c r="B23" s="225"/>
      <c r="C23" s="226"/>
      <c r="D23" s="98"/>
      <c r="E23" s="93"/>
      <c r="F23" s="94"/>
      <c r="G23" s="93"/>
      <c r="H23" s="93"/>
      <c r="I23" s="93"/>
      <c r="J23" s="94"/>
      <c r="K23" s="99"/>
      <c r="L23" s="99"/>
      <c r="M23" s="94"/>
      <c r="N23" s="94"/>
      <c r="O23" s="94"/>
      <c r="P23" s="165">
        <f t="shared" si="13"/>
        <v>0</v>
      </c>
      <c r="Q23" s="219" t="b">
        <f t="shared" si="14"/>
        <v>0</v>
      </c>
      <c r="R23" s="188">
        <f t="shared" si="15"/>
        <v>0</v>
      </c>
      <c r="S23" s="164">
        <f t="shared" si="16"/>
        <v>0</v>
      </c>
      <c r="T23" s="164">
        <f t="shared" si="17"/>
        <v>0</v>
      </c>
      <c r="U23" s="164">
        <f t="shared" si="18"/>
        <v>0</v>
      </c>
      <c r="V23" s="164">
        <f t="shared" si="19"/>
        <v>0</v>
      </c>
      <c r="W23" s="166">
        <f t="shared" si="98"/>
        <v>0</v>
      </c>
      <c r="X23" s="167"/>
      <c r="Z23" s="164">
        <f t="shared" si="99"/>
        <v>11</v>
      </c>
      <c r="AA23" s="225"/>
      <c r="AB23" s="226"/>
      <c r="AC23" s="98"/>
      <c r="AD23" s="93"/>
      <c r="AE23" s="94"/>
      <c r="AF23" s="93"/>
      <c r="AG23" s="93"/>
      <c r="AH23" s="93"/>
      <c r="AI23" s="94"/>
      <c r="AJ23" s="99"/>
      <c r="AK23" s="99"/>
      <c r="AL23" s="94"/>
      <c r="AM23" s="94"/>
      <c r="AN23" s="94"/>
      <c r="AO23" s="165">
        <f t="shared" si="20"/>
        <v>0</v>
      </c>
      <c r="AP23" s="219" t="b">
        <f t="shared" si="21"/>
        <v>0</v>
      </c>
      <c r="AQ23" s="188">
        <f t="shared" si="22"/>
        <v>0</v>
      </c>
      <c r="AR23" s="164">
        <f t="shared" si="23"/>
        <v>0</v>
      </c>
      <c r="AS23" s="164">
        <f t="shared" si="24"/>
        <v>0</v>
      </c>
      <c r="AT23" s="164">
        <f t="shared" si="25"/>
        <v>0</v>
      </c>
      <c r="AU23" s="164">
        <f t="shared" si="26"/>
        <v>0</v>
      </c>
      <c r="AV23" s="166">
        <f t="shared" si="100"/>
        <v>0</v>
      </c>
      <c r="AX23" s="164">
        <f t="shared" si="101"/>
        <v>11</v>
      </c>
      <c r="AY23" s="225"/>
      <c r="AZ23" s="226"/>
      <c r="BA23" s="98"/>
      <c r="BB23" s="93"/>
      <c r="BC23" s="94"/>
      <c r="BD23" s="93"/>
      <c r="BE23" s="93"/>
      <c r="BF23" s="93"/>
      <c r="BG23" s="94"/>
      <c r="BH23" s="99"/>
      <c r="BI23" s="99"/>
      <c r="BJ23" s="94"/>
      <c r="BK23" s="94"/>
      <c r="BL23" s="94"/>
      <c r="BM23" s="165">
        <f t="shared" si="27"/>
        <v>0</v>
      </c>
      <c r="BN23" s="219" t="b">
        <f t="shared" si="28"/>
        <v>0</v>
      </c>
      <c r="BO23" s="188">
        <f t="shared" si="29"/>
        <v>0</v>
      </c>
      <c r="BP23" s="164">
        <f t="shared" si="30"/>
        <v>0</v>
      </c>
      <c r="BQ23" s="164">
        <f t="shared" si="31"/>
        <v>0</v>
      </c>
      <c r="BR23" s="164">
        <f t="shared" si="32"/>
        <v>0</v>
      </c>
      <c r="BS23" s="164">
        <f t="shared" si="33"/>
        <v>0</v>
      </c>
      <c r="BT23" s="166">
        <f t="shared" si="102"/>
        <v>0</v>
      </c>
      <c r="BV23" s="164">
        <f t="shared" si="103"/>
        <v>11</v>
      </c>
      <c r="BW23" s="225"/>
      <c r="BX23" s="226"/>
      <c r="BY23" s="98"/>
      <c r="BZ23" s="93"/>
      <c r="CA23" s="94"/>
      <c r="CB23" s="93"/>
      <c r="CC23" s="93"/>
      <c r="CD23" s="93"/>
      <c r="CE23" s="94"/>
      <c r="CF23" s="99"/>
      <c r="CG23" s="99"/>
      <c r="CH23" s="94"/>
      <c r="CI23" s="94"/>
      <c r="CJ23" s="94"/>
      <c r="CK23" s="165">
        <f t="shared" si="34"/>
        <v>0</v>
      </c>
      <c r="CL23" s="219" t="b">
        <f t="shared" si="35"/>
        <v>0</v>
      </c>
      <c r="CM23" s="188">
        <f t="shared" si="36"/>
        <v>0</v>
      </c>
      <c r="CN23" s="164">
        <f t="shared" si="37"/>
        <v>0</v>
      </c>
      <c r="CO23" s="164">
        <f t="shared" si="38"/>
        <v>0</v>
      </c>
      <c r="CP23" s="164">
        <f t="shared" si="39"/>
        <v>0</v>
      </c>
      <c r="CQ23" s="164">
        <f t="shared" si="40"/>
        <v>0</v>
      </c>
      <c r="CR23" s="166">
        <f t="shared" si="104"/>
        <v>0</v>
      </c>
      <c r="CT23" s="164">
        <f t="shared" si="105"/>
        <v>11</v>
      </c>
      <c r="CU23" s="225"/>
      <c r="CV23" s="226"/>
      <c r="CW23" s="98"/>
      <c r="CX23" s="93"/>
      <c r="CY23" s="94"/>
      <c r="CZ23" s="93"/>
      <c r="DA23" s="93"/>
      <c r="DB23" s="93"/>
      <c r="DC23" s="94"/>
      <c r="DD23" s="99"/>
      <c r="DE23" s="99"/>
      <c r="DF23" s="94"/>
      <c r="DG23" s="94"/>
      <c r="DH23" s="94"/>
      <c r="DI23" s="165">
        <f t="shared" si="41"/>
        <v>0</v>
      </c>
      <c r="DJ23" s="219" t="b">
        <f t="shared" si="42"/>
        <v>0</v>
      </c>
      <c r="DK23" s="188">
        <f t="shared" si="43"/>
        <v>0</v>
      </c>
      <c r="DL23" s="164">
        <f t="shared" si="44"/>
        <v>0</v>
      </c>
      <c r="DM23" s="164">
        <f t="shared" si="45"/>
        <v>0</v>
      </c>
      <c r="DN23" s="164">
        <f t="shared" si="46"/>
        <v>0</v>
      </c>
      <c r="DO23" s="164">
        <f t="shared" si="47"/>
        <v>0</v>
      </c>
      <c r="DP23" s="166">
        <f t="shared" si="106"/>
        <v>0</v>
      </c>
      <c r="DR23" s="164">
        <f t="shared" si="107"/>
        <v>11</v>
      </c>
      <c r="DS23" s="225"/>
      <c r="DT23" s="226"/>
      <c r="DU23" s="98"/>
      <c r="DV23" s="93"/>
      <c r="DW23" s="94"/>
      <c r="DX23" s="93"/>
      <c r="DY23" s="93"/>
      <c r="DZ23" s="93"/>
      <c r="EA23" s="94"/>
      <c r="EB23" s="99"/>
      <c r="EC23" s="99"/>
      <c r="ED23" s="94"/>
      <c r="EE23" s="94"/>
      <c r="EF23" s="94"/>
      <c r="EG23" s="165">
        <f t="shared" si="48"/>
        <v>0</v>
      </c>
      <c r="EH23" s="219" t="b">
        <f t="shared" si="49"/>
        <v>0</v>
      </c>
      <c r="EI23" s="188">
        <f t="shared" si="50"/>
        <v>0</v>
      </c>
      <c r="EJ23" s="164">
        <f t="shared" si="51"/>
        <v>0</v>
      </c>
      <c r="EK23" s="164">
        <f t="shared" si="52"/>
        <v>0</v>
      </c>
      <c r="EL23" s="164">
        <f t="shared" si="53"/>
        <v>0</v>
      </c>
      <c r="EM23" s="164">
        <f t="shared" si="54"/>
        <v>0</v>
      </c>
      <c r="EN23" s="166">
        <f t="shared" si="108"/>
        <v>0</v>
      </c>
      <c r="EP23" s="164">
        <f t="shared" si="109"/>
        <v>11</v>
      </c>
      <c r="EQ23" s="225"/>
      <c r="ER23" s="226"/>
      <c r="ES23" s="98"/>
      <c r="ET23" s="93"/>
      <c r="EU23" s="94"/>
      <c r="EV23" s="93"/>
      <c r="EW23" s="93"/>
      <c r="EX23" s="93"/>
      <c r="EY23" s="94"/>
      <c r="EZ23" s="99"/>
      <c r="FA23" s="99"/>
      <c r="FB23" s="94"/>
      <c r="FC23" s="94"/>
      <c r="FD23" s="94"/>
      <c r="FE23" s="165">
        <f t="shared" si="55"/>
        <v>0</v>
      </c>
      <c r="FF23" s="219" t="b">
        <f t="shared" si="56"/>
        <v>0</v>
      </c>
      <c r="FG23" s="188">
        <f t="shared" si="57"/>
        <v>0</v>
      </c>
      <c r="FH23" s="164">
        <f t="shared" si="58"/>
        <v>0</v>
      </c>
      <c r="FI23" s="164">
        <f t="shared" si="59"/>
        <v>0</v>
      </c>
      <c r="FJ23" s="164">
        <f t="shared" si="60"/>
        <v>0</v>
      </c>
      <c r="FK23" s="164">
        <f t="shared" si="61"/>
        <v>0</v>
      </c>
      <c r="FL23" s="166">
        <f t="shared" si="110"/>
        <v>0</v>
      </c>
      <c r="FN23" s="164">
        <f t="shared" si="111"/>
        <v>11</v>
      </c>
      <c r="FO23" s="225"/>
      <c r="FP23" s="226"/>
      <c r="FQ23" s="98"/>
      <c r="FR23" s="93"/>
      <c r="FS23" s="94"/>
      <c r="FT23" s="93"/>
      <c r="FU23" s="93"/>
      <c r="FV23" s="93"/>
      <c r="FW23" s="94"/>
      <c r="FX23" s="99"/>
      <c r="FY23" s="99"/>
      <c r="FZ23" s="94"/>
      <c r="GA23" s="94"/>
      <c r="GB23" s="94"/>
      <c r="GC23" s="165">
        <f t="shared" si="62"/>
        <v>0</v>
      </c>
      <c r="GD23" s="219" t="b">
        <f t="shared" si="63"/>
        <v>0</v>
      </c>
      <c r="GE23" s="188">
        <f t="shared" si="64"/>
        <v>0</v>
      </c>
      <c r="GF23" s="164">
        <f t="shared" si="65"/>
        <v>0</v>
      </c>
      <c r="GG23" s="164">
        <f t="shared" si="66"/>
        <v>0</v>
      </c>
      <c r="GH23" s="164">
        <f t="shared" si="67"/>
        <v>0</v>
      </c>
      <c r="GI23" s="164">
        <f t="shared" si="68"/>
        <v>0</v>
      </c>
      <c r="GJ23" s="166">
        <f t="shared" si="112"/>
        <v>0</v>
      </c>
      <c r="GL23" s="164">
        <f t="shared" si="113"/>
        <v>11</v>
      </c>
      <c r="GM23" s="225"/>
      <c r="GN23" s="226"/>
      <c r="GO23" s="98"/>
      <c r="GP23" s="93"/>
      <c r="GQ23" s="94"/>
      <c r="GR23" s="93"/>
      <c r="GS23" s="93"/>
      <c r="GT23" s="93"/>
      <c r="GU23" s="94"/>
      <c r="GV23" s="99"/>
      <c r="GW23" s="99"/>
      <c r="GX23" s="94"/>
      <c r="GY23" s="94"/>
      <c r="GZ23" s="94"/>
      <c r="HA23" s="165">
        <f t="shared" si="69"/>
        <v>0</v>
      </c>
      <c r="HB23" s="219" t="b">
        <f t="shared" si="70"/>
        <v>0</v>
      </c>
      <c r="HC23" s="188">
        <f t="shared" si="71"/>
        <v>0</v>
      </c>
      <c r="HD23" s="164">
        <f t="shared" si="72"/>
        <v>0</v>
      </c>
      <c r="HE23" s="164">
        <f t="shared" si="73"/>
        <v>0</v>
      </c>
      <c r="HF23" s="164">
        <f t="shared" si="74"/>
        <v>0</v>
      </c>
      <c r="HG23" s="164">
        <f t="shared" si="75"/>
        <v>0</v>
      </c>
      <c r="HH23" s="166">
        <f t="shared" si="114"/>
        <v>0</v>
      </c>
      <c r="HJ23" s="164">
        <f t="shared" si="115"/>
        <v>11</v>
      </c>
      <c r="HK23" s="225"/>
      <c r="HL23" s="226"/>
      <c r="HM23" s="98"/>
      <c r="HN23" s="93"/>
      <c r="HO23" s="94"/>
      <c r="HP23" s="93"/>
      <c r="HQ23" s="93"/>
      <c r="HR23" s="93"/>
      <c r="HS23" s="94"/>
      <c r="HT23" s="99"/>
      <c r="HU23" s="99"/>
      <c r="HV23" s="94"/>
      <c r="HW23" s="94"/>
      <c r="HX23" s="94"/>
      <c r="HY23" s="165">
        <f t="shared" si="76"/>
        <v>0</v>
      </c>
      <c r="HZ23" s="219" t="b">
        <f t="shared" si="77"/>
        <v>0</v>
      </c>
      <c r="IA23" s="188">
        <f t="shared" si="78"/>
        <v>0</v>
      </c>
      <c r="IB23" s="164">
        <f t="shared" si="79"/>
        <v>0</v>
      </c>
      <c r="IC23" s="164">
        <f t="shared" si="80"/>
        <v>0</v>
      </c>
      <c r="ID23" s="164">
        <f t="shared" si="81"/>
        <v>0</v>
      </c>
      <c r="IE23" s="164">
        <f t="shared" si="82"/>
        <v>0</v>
      </c>
      <c r="IF23" s="166">
        <f t="shared" si="116"/>
        <v>0</v>
      </c>
      <c r="IH23" s="164">
        <f t="shared" si="117"/>
        <v>11</v>
      </c>
      <c r="II23" s="225"/>
      <c r="IJ23" s="226"/>
      <c r="IK23" s="98"/>
      <c r="IL23" s="93"/>
      <c r="IM23" s="94"/>
      <c r="IN23" s="93"/>
      <c r="IO23" s="93"/>
      <c r="IP23" s="93"/>
      <c r="IQ23" s="94"/>
      <c r="IR23" s="99"/>
      <c r="IS23" s="99"/>
      <c r="IT23" s="94"/>
      <c r="IU23" s="94"/>
      <c r="IV23" s="94"/>
      <c r="IW23" s="165">
        <f t="shared" si="83"/>
        <v>0</v>
      </c>
      <c r="IX23" s="219" t="b">
        <f t="shared" si="84"/>
        <v>0</v>
      </c>
      <c r="IY23" s="188">
        <f t="shared" si="85"/>
        <v>0</v>
      </c>
      <c r="IZ23" s="164">
        <f t="shared" si="86"/>
        <v>0</v>
      </c>
      <c r="JA23" s="164">
        <f t="shared" si="87"/>
        <v>0</v>
      </c>
      <c r="JB23" s="164">
        <f t="shared" si="88"/>
        <v>0</v>
      </c>
      <c r="JC23" s="164">
        <f t="shared" si="89"/>
        <v>0</v>
      </c>
      <c r="JD23" s="166">
        <f t="shared" si="118"/>
        <v>0</v>
      </c>
      <c r="JE23" s="126"/>
      <c r="JF23" s="164">
        <f t="shared" si="119"/>
        <v>11</v>
      </c>
      <c r="JG23" s="225"/>
      <c r="JH23" s="226"/>
      <c r="JI23" s="98"/>
      <c r="JJ23" s="93"/>
      <c r="JK23" s="94"/>
      <c r="JL23" s="93"/>
      <c r="JM23" s="93"/>
      <c r="JN23" s="93"/>
      <c r="JO23" s="94"/>
      <c r="JP23" s="99"/>
      <c r="JQ23" s="99"/>
      <c r="JR23" s="94"/>
      <c r="JS23" s="94"/>
      <c r="JT23" s="94"/>
      <c r="JU23" s="165">
        <f t="shared" si="90"/>
        <v>0</v>
      </c>
      <c r="JV23" s="219" t="b">
        <f t="shared" si="91"/>
        <v>0</v>
      </c>
      <c r="JW23" s="188">
        <f t="shared" si="92"/>
        <v>0</v>
      </c>
      <c r="JX23" s="164">
        <f t="shared" si="93"/>
        <v>0</v>
      </c>
      <c r="JY23" s="164">
        <f t="shared" si="94"/>
        <v>0</v>
      </c>
      <c r="JZ23" s="164">
        <f t="shared" si="95"/>
        <v>0</v>
      </c>
      <c r="KA23" s="164">
        <f t="shared" si="96"/>
        <v>0</v>
      </c>
      <c r="KB23" s="166">
        <f t="shared" si="120"/>
        <v>0</v>
      </c>
      <c r="LK23" s="170">
        <v>11</v>
      </c>
      <c r="LY23" s="126"/>
    </row>
    <row r="24" spans="1:337" x14ac:dyDescent="0.25">
      <c r="A24" s="164">
        <f t="shared" si="97"/>
        <v>12</v>
      </c>
      <c r="B24" s="225"/>
      <c r="C24" s="226"/>
      <c r="D24" s="98"/>
      <c r="E24" s="93"/>
      <c r="F24" s="94"/>
      <c r="G24" s="93"/>
      <c r="H24" s="93"/>
      <c r="I24" s="93"/>
      <c r="J24" s="94"/>
      <c r="K24" s="99"/>
      <c r="L24" s="99"/>
      <c r="M24" s="94"/>
      <c r="N24" s="94"/>
      <c r="O24" s="94"/>
      <c r="P24" s="165">
        <f t="shared" si="13"/>
        <v>0</v>
      </c>
      <c r="Q24" s="219" t="b">
        <f t="shared" si="14"/>
        <v>0</v>
      </c>
      <c r="R24" s="188">
        <f t="shared" si="15"/>
        <v>0</v>
      </c>
      <c r="S24" s="164">
        <f t="shared" si="16"/>
        <v>0</v>
      </c>
      <c r="T24" s="164">
        <f t="shared" si="17"/>
        <v>0</v>
      </c>
      <c r="U24" s="164">
        <f t="shared" si="18"/>
        <v>0</v>
      </c>
      <c r="V24" s="164">
        <f t="shared" si="19"/>
        <v>0</v>
      </c>
      <c r="W24" s="166">
        <f t="shared" si="98"/>
        <v>0</v>
      </c>
      <c r="X24" s="167"/>
      <c r="Z24" s="164">
        <f t="shared" si="99"/>
        <v>12</v>
      </c>
      <c r="AA24" s="225"/>
      <c r="AB24" s="226"/>
      <c r="AC24" s="98"/>
      <c r="AD24" s="93"/>
      <c r="AE24" s="94"/>
      <c r="AF24" s="93"/>
      <c r="AG24" s="93"/>
      <c r="AH24" s="93"/>
      <c r="AI24" s="94"/>
      <c r="AJ24" s="99"/>
      <c r="AK24" s="99"/>
      <c r="AL24" s="94"/>
      <c r="AM24" s="94"/>
      <c r="AN24" s="94"/>
      <c r="AO24" s="165">
        <f t="shared" si="20"/>
        <v>0</v>
      </c>
      <c r="AP24" s="219" t="b">
        <f t="shared" si="21"/>
        <v>0</v>
      </c>
      <c r="AQ24" s="188">
        <f t="shared" si="22"/>
        <v>0</v>
      </c>
      <c r="AR24" s="164">
        <f t="shared" si="23"/>
        <v>0</v>
      </c>
      <c r="AS24" s="164">
        <f t="shared" si="24"/>
        <v>0</v>
      </c>
      <c r="AT24" s="164">
        <f t="shared" si="25"/>
        <v>0</v>
      </c>
      <c r="AU24" s="164">
        <f t="shared" si="26"/>
        <v>0</v>
      </c>
      <c r="AV24" s="166">
        <f t="shared" si="100"/>
        <v>0</v>
      </c>
      <c r="AX24" s="164">
        <f t="shared" si="101"/>
        <v>12</v>
      </c>
      <c r="AY24" s="225"/>
      <c r="AZ24" s="226"/>
      <c r="BA24" s="98"/>
      <c r="BB24" s="93"/>
      <c r="BC24" s="94"/>
      <c r="BD24" s="93"/>
      <c r="BE24" s="93"/>
      <c r="BF24" s="93"/>
      <c r="BG24" s="94"/>
      <c r="BH24" s="99"/>
      <c r="BI24" s="99"/>
      <c r="BJ24" s="94"/>
      <c r="BK24" s="94"/>
      <c r="BL24" s="94"/>
      <c r="BM24" s="165">
        <f t="shared" si="27"/>
        <v>0</v>
      </c>
      <c r="BN24" s="219" t="b">
        <f t="shared" si="28"/>
        <v>0</v>
      </c>
      <c r="BO24" s="188">
        <f t="shared" si="29"/>
        <v>0</v>
      </c>
      <c r="BP24" s="164">
        <f t="shared" si="30"/>
        <v>0</v>
      </c>
      <c r="BQ24" s="164">
        <f t="shared" si="31"/>
        <v>0</v>
      </c>
      <c r="BR24" s="164">
        <f t="shared" si="32"/>
        <v>0</v>
      </c>
      <c r="BS24" s="164">
        <f t="shared" si="33"/>
        <v>0</v>
      </c>
      <c r="BT24" s="166">
        <f t="shared" si="102"/>
        <v>0</v>
      </c>
      <c r="BV24" s="164">
        <f t="shared" si="103"/>
        <v>12</v>
      </c>
      <c r="BW24" s="225"/>
      <c r="BX24" s="226"/>
      <c r="BY24" s="98"/>
      <c r="BZ24" s="93"/>
      <c r="CA24" s="94"/>
      <c r="CB24" s="93"/>
      <c r="CC24" s="93"/>
      <c r="CD24" s="93"/>
      <c r="CE24" s="94"/>
      <c r="CF24" s="99"/>
      <c r="CG24" s="99"/>
      <c r="CH24" s="94"/>
      <c r="CI24" s="94"/>
      <c r="CJ24" s="94"/>
      <c r="CK24" s="165">
        <f t="shared" si="34"/>
        <v>0</v>
      </c>
      <c r="CL24" s="219" t="b">
        <f t="shared" si="35"/>
        <v>0</v>
      </c>
      <c r="CM24" s="188">
        <f t="shared" si="36"/>
        <v>0</v>
      </c>
      <c r="CN24" s="164">
        <f t="shared" si="37"/>
        <v>0</v>
      </c>
      <c r="CO24" s="164">
        <f t="shared" si="38"/>
        <v>0</v>
      </c>
      <c r="CP24" s="164">
        <f t="shared" si="39"/>
        <v>0</v>
      </c>
      <c r="CQ24" s="164">
        <f t="shared" si="40"/>
        <v>0</v>
      </c>
      <c r="CR24" s="166">
        <f t="shared" si="104"/>
        <v>0</v>
      </c>
      <c r="CT24" s="164">
        <f t="shared" si="105"/>
        <v>12</v>
      </c>
      <c r="CU24" s="225"/>
      <c r="CV24" s="226"/>
      <c r="CW24" s="98"/>
      <c r="CX24" s="93"/>
      <c r="CY24" s="94"/>
      <c r="CZ24" s="93"/>
      <c r="DA24" s="93"/>
      <c r="DB24" s="93"/>
      <c r="DC24" s="94"/>
      <c r="DD24" s="99"/>
      <c r="DE24" s="99"/>
      <c r="DF24" s="94"/>
      <c r="DG24" s="94"/>
      <c r="DH24" s="94"/>
      <c r="DI24" s="165">
        <f t="shared" si="41"/>
        <v>0</v>
      </c>
      <c r="DJ24" s="219" t="b">
        <f t="shared" si="42"/>
        <v>0</v>
      </c>
      <c r="DK24" s="188">
        <f t="shared" si="43"/>
        <v>0</v>
      </c>
      <c r="DL24" s="164">
        <f t="shared" si="44"/>
        <v>0</v>
      </c>
      <c r="DM24" s="164">
        <f t="shared" si="45"/>
        <v>0</v>
      </c>
      <c r="DN24" s="164">
        <f t="shared" si="46"/>
        <v>0</v>
      </c>
      <c r="DO24" s="164">
        <f t="shared" si="47"/>
        <v>0</v>
      </c>
      <c r="DP24" s="166">
        <f t="shared" si="106"/>
        <v>0</v>
      </c>
      <c r="DR24" s="164">
        <f t="shared" si="107"/>
        <v>12</v>
      </c>
      <c r="DS24" s="225"/>
      <c r="DT24" s="226"/>
      <c r="DU24" s="98"/>
      <c r="DV24" s="93"/>
      <c r="DW24" s="94"/>
      <c r="DX24" s="93"/>
      <c r="DY24" s="93"/>
      <c r="DZ24" s="93"/>
      <c r="EA24" s="94"/>
      <c r="EB24" s="99"/>
      <c r="EC24" s="99"/>
      <c r="ED24" s="94"/>
      <c r="EE24" s="94"/>
      <c r="EF24" s="94"/>
      <c r="EG24" s="165">
        <f t="shared" si="48"/>
        <v>0</v>
      </c>
      <c r="EH24" s="219" t="b">
        <f t="shared" si="49"/>
        <v>0</v>
      </c>
      <c r="EI24" s="188">
        <f t="shared" si="50"/>
        <v>0</v>
      </c>
      <c r="EJ24" s="164">
        <f t="shared" si="51"/>
        <v>0</v>
      </c>
      <c r="EK24" s="164">
        <f t="shared" si="52"/>
        <v>0</v>
      </c>
      <c r="EL24" s="164">
        <f t="shared" si="53"/>
        <v>0</v>
      </c>
      <c r="EM24" s="164">
        <f t="shared" si="54"/>
        <v>0</v>
      </c>
      <c r="EN24" s="166">
        <f t="shared" si="108"/>
        <v>0</v>
      </c>
      <c r="EP24" s="164">
        <f t="shared" si="109"/>
        <v>12</v>
      </c>
      <c r="EQ24" s="225"/>
      <c r="ER24" s="226"/>
      <c r="ES24" s="98"/>
      <c r="ET24" s="93"/>
      <c r="EU24" s="94"/>
      <c r="EV24" s="93"/>
      <c r="EW24" s="93"/>
      <c r="EX24" s="93"/>
      <c r="EY24" s="94"/>
      <c r="EZ24" s="99"/>
      <c r="FA24" s="99"/>
      <c r="FB24" s="94"/>
      <c r="FC24" s="94"/>
      <c r="FD24" s="94"/>
      <c r="FE24" s="165">
        <f t="shared" si="55"/>
        <v>0</v>
      </c>
      <c r="FF24" s="219" t="b">
        <f t="shared" si="56"/>
        <v>0</v>
      </c>
      <c r="FG24" s="188">
        <f t="shared" si="57"/>
        <v>0</v>
      </c>
      <c r="FH24" s="164">
        <f t="shared" si="58"/>
        <v>0</v>
      </c>
      <c r="FI24" s="164">
        <f t="shared" si="59"/>
        <v>0</v>
      </c>
      <c r="FJ24" s="164">
        <f t="shared" si="60"/>
        <v>0</v>
      </c>
      <c r="FK24" s="164">
        <f t="shared" si="61"/>
        <v>0</v>
      </c>
      <c r="FL24" s="166">
        <f t="shared" si="110"/>
        <v>0</v>
      </c>
      <c r="FN24" s="164">
        <f t="shared" si="111"/>
        <v>12</v>
      </c>
      <c r="FO24" s="225"/>
      <c r="FP24" s="226"/>
      <c r="FQ24" s="98"/>
      <c r="FR24" s="93"/>
      <c r="FS24" s="94"/>
      <c r="FT24" s="93"/>
      <c r="FU24" s="93"/>
      <c r="FV24" s="93"/>
      <c r="FW24" s="94"/>
      <c r="FX24" s="99"/>
      <c r="FY24" s="99"/>
      <c r="FZ24" s="94"/>
      <c r="GA24" s="94"/>
      <c r="GB24" s="94"/>
      <c r="GC24" s="165">
        <f t="shared" si="62"/>
        <v>0</v>
      </c>
      <c r="GD24" s="219" t="b">
        <f t="shared" si="63"/>
        <v>0</v>
      </c>
      <c r="GE24" s="188">
        <f t="shared" si="64"/>
        <v>0</v>
      </c>
      <c r="GF24" s="164">
        <f t="shared" si="65"/>
        <v>0</v>
      </c>
      <c r="GG24" s="164">
        <f t="shared" si="66"/>
        <v>0</v>
      </c>
      <c r="GH24" s="164">
        <f t="shared" si="67"/>
        <v>0</v>
      </c>
      <c r="GI24" s="164">
        <f t="shared" si="68"/>
        <v>0</v>
      </c>
      <c r="GJ24" s="166">
        <f t="shared" si="112"/>
        <v>0</v>
      </c>
      <c r="GL24" s="164">
        <f t="shared" si="113"/>
        <v>12</v>
      </c>
      <c r="GM24" s="225"/>
      <c r="GN24" s="226"/>
      <c r="GO24" s="98"/>
      <c r="GP24" s="93"/>
      <c r="GQ24" s="94"/>
      <c r="GR24" s="93"/>
      <c r="GS24" s="93"/>
      <c r="GT24" s="93"/>
      <c r="GU24" s="94"/>
      <c r="GV24" s="99"/>
      <c r="GW24" s="99"/>
      <c r="GX24" s="94"/>
      <c r="GY24" s="94"/>
      <c r="GZ24" s="94"/>
      <c r="HA24" s="165">
        <f t="shared" si="69"/>
        <v>0</v>
      </c>
      <c r="HB24" s="219" t="b">
        <f t="shared" si="70"/>
        <v>0</v>
      </c>
      <c r="HC24" s="188">
        <f t="shared" si="71"/>
        <v>0</v>
      </c>
      <c r="HD24" s="164">
        <f t="shared" si="72"/>
        <v>0</v>
      </c>
      <c r="HE24" s="164">
        <f t="shared" si="73"/>
        <v>0</v>
      </c>
      <c r="HF24" s="164">
        <f t="shared" si="74"/>
        <v>0</v>
      </c>
      <c r="HG24" s="164">
        <f t="shared" si="75"/>
        <v>0</v>
      </c>
      <c r="HH24" s="166">
        <f t="shared" si="114"/>
        <v>0</v>
      </c>
      <c r="HJ24" s="164">
        <f t="shared" si="115"/>
        <v>12</v>
      </c>
      <c r="HK24" s="225"/>
      <c r="HL24" s="226"/>
      <c r="HM24" s="98"/>
      <c r="HN24" s="93"/>
      <c r="HO24" s="94"/>
      <c r="HP24" s="93"/>
      <c r="HQ24" s="93"/>
      <c r="HR24" s="93"/>
      <c r="HS24" s="94"/>
      <c r="HT24" s="99"/>
      <c r="HU24" s="99"/>
      <c r="HV24" s="94"/>
      <c r="HW24" s="94"/>
      <c r="HX24" s="94"/>
      <c r="HY24" s="165">
        <f t="shared" si="76"/>
        <v>0</v>
      </c>
      <c r="HZ24" s="219" t="b">
        <f t="shared" si="77"/>
        <v>0</v>
      </c>
      <c r="IA24" s="188">
        <f t="shared" si="78"/>
        <v>0</v>
      </c>
      <c r="IB24" s="164">
        <f t="shared" si="79"/>
        <v>0</v>
      </c>
      <c r="IC24" s="164">
        <f t="shared" si="80"/>
        <v>0</v>
      </c>
      <c r="ID24" s="164">
        <f t="shared" si="81"/>
        <v>0</v>
      </c>
      <c r="IE24" s="164">
        <f t="shared" si="82"/>
        <v>0</v>
      </c>
      <c r="IF24" s="166">
        <f t="shared" si="116"/>
        <v>0</v>
      </c>
      <c r="IH24" s="164">
        <f t="shared" si="117"/>
        <v>12</v>
      </c>
      <c r="II24" s="225"/>
      <c r="IJ24" s="226"/>
      <c r="IK24" s="98"/>
      <c r="IL24" s="93"/>
      <c r="IM24" s="94"/>
      <c r="IN24" s="93"/>
      <c r="IO24" s="93"/>
      <c r="IP24" s="93"/>
      <c r="IQ24" s="94"/>
      <c r="IR24" s="99"/>
      <c r="IS24" s="99"/>
      <c r="IT24" s="94"/>
      <c r="IU24" s="94"/>
      <c r="IV24" s="94"/>
      <c r="IW24" s="165">
        <f t="shared" si="83"/>
        <v>0</v>
      </c>
      <c r="IX24" s="219" t="b">
        <f t="shared" si="84"/>
        <v>0</v>
      </c>
      <c r="IY24" s="188">
        <f t="shared" si="85"/>
        <v>0</v>
      </c>
      <c r="IZ24" s="164">
        <f t="shared" si="86"/>
        <v>0</v>
      </c>
      <c r="JA24" s="164">
        <f t="shared" si="87"/>
        <v>0</v>
      </c>
      <c r="JB24" s="164">
        <f t="shared" si="88"/>
        <v>0</v>
      </c>
      <c r="JC24" s="164">
        <f t="shared" si="89"/>
        <v>0</v>
      </c>
      <c r="JD24" s="166">
        <f t="shared" si="118"/>
        <v>0</v>
      </c>
      <c r="JE24" s="126"/>
      <c r="JF24" s="164">
        <f t="shared" si="119"/>
        <v>12</v>
      </c>
      <c r="JG24" s="225"/>
      <c r="JH24" s="226"/>
      <c r="JI24" s="98"/>
      <c r="JJ24" s="93"/>
      <c r="JK24" s="94"/>
      <c r="JL24" s="93"/>
      <c r="JM24" s="93"/>
      <c r="JN24" s="93"/>
      <c r="JO24" s="94"/>
      <c r="JP24" s="99"/>
      <c r="JQ24" s="99"/>
      <c r="JR24" s="94"/>
      <c r="JS24" s="94"/>
      <c r="JT24" s="94"/>
      <c r="JU24" s="165">
        <f t="shared" si="90"/>
        <v>0</v>
      </c>
      <c r="JV24" s="219" t="b">
        <f t="shared" si="91"/>
        <v>0</v>
      </c>
      <c r="JW24" s="188">
        <f t="shared" si="92"/>
        <v>0</v>
      </c>
      <c r="JX24" s="164">
        <f t="shared" si="93"/>
        <v>0</v>
      </c>
      <c r="JY24" s="164">
        <f t="shared" si="94"/>
        <v>0</v>
      </c>
      <c r="JZ24" s="164">
        <f t="shared" si="95"/>
        <v>0</v>
      </c>
      <c r="KA24" s="164">
        <f t="shared" si="96"/>
        <v>0</v>
      </c>
      <c r="KB24" s="166">
        <f t="shared" si="120"/>
        <v>0</v>
      </c>
      <c r="LK24" s="170">
        <v>12</v>
      </c>
      <c r="LY24" s="126"/>
    </row>
    <row r="25" spans="1:337" x14ac:dyDescent="0.25">
      <c r="A25" s="164">
        <f t="shared" si="97"/>
        <v>13</v>
      </c>
      <c r="B25" s="225"/>
      <c r="C25" s="226"/>
      <c r="D25" s="98"/>
      <c r="E25" s="93"/>
      <c r="F25" s="94"/>
      <c r="G25" s="93"/>
      <c r="H25" s="93"/>
      <c r="I25" s="93"/>
      <c r="J25" s="94"/>
      <c r="K25" s="99"/>
      <c r="L25" s="99"/>
      <c r="M25" s="94"/>
      <c r="N25" s="94"/>
      <c r="O25" s="94"/>
      <c r="P25" s="165">
        <f t="shared" si="13"/>
        <v>0</v>
      </c>
      <c r="Q25" s="219" t="b">
        <f t="shared" si="14"/>
        <v>0</v>
      </c>
      <c r="R25" s="188">
        <f t="shared" si="15"/>
        <v>0</v>
      </c>
      <c r="S25" s="164">
        <f t="shared" si="16"/>
        <v>0</v>
      </c>
      <c r="T25" s="164">
        <f t="shared" si="17"/>
        <v>0</v>
      </c>
      <c r="U25" s="164">
        <f t="shared" si="18"/>
        <v>0</v>
      </c>
      <c r="V25" s="164">
        <f t="shared" si="19"/>
        <v>0</v>
      </c>
      <c r="W25" s="166">
        <f t="shared" si="98"/>
        <v>0</v>
      </c>
      <c r="X25" s="167"/>
      <c r="Z25" s="164">
        <f t="shared" si="99"/>
        <v>13</v>
      </c>
      <c r="AA25" s="225"/>
      <c r="AB25" s="226"/>
      <c r="AC25" s="98"/>
      <c r="AD25" s="93"/>
      <c r="AE25" s="94"/>
      <c r="AF25" s="93"/>
      <c r="AG25" s="93"/>
      <c r="AH25" s="93"/>
      <c r="AI25" s="94"/>
      <c r="AJ25" s="99"/>
      <c r="AK25" s="99"/>
      <c r="AL25" s="94"/>
      <c r="AM25" s="94"/>
      <c r="AN25" s="94"/>
      <c r="AO25" s="165">
        <f t="shared" si="20"/>
        <v>0</v>
      </c>
      <c r="AP25" s="219" t="b">
        <f t="shared" si="21"/>
        <v>0</v>
      </c>
      <c r="AQ25" s="188">
        <f t="shared" si="22"/>
        <v>0</v>
      </c>
      <c r="AR25" s="164">
        <f t="shared" si="23"/>
        <v>0</v>
      </c>
      <c r="AS25" s="164">
        <f t="shared" si="24"/>
        <v>0</v>
      </c>
      <c r="AT25" s="164">
        <f t="shared" si="25"/>
        <v>0</v>
      </c>
      <c r="AU25" s="164">
        <f t="shared" si="26"/>
        <v>0</v>
      </c>
      <c r="AV25" s="166">
        <f t="shared" si="100"/>
        <v>0</v>
      </c>
      <c r="AX25" s="164">
        <f t="shared" si="101"/>
        <v>13</v>
      </c>
      <c r="AY25" s="225"/>
      <c r="AZ25" s="226"/>
      <c r="BA25" s="98"/>
      <c r="BB25" s="93"/>
      <c r="BC25" s="94"/>
      <c r="BD25" s="93"/>
      <c r="BE25" s="93"/>
      <c r="BF25" s="93"/>
      <c r="BG25" s="94"/>
      <c r="BH25" s="99"/>
      <c r="BI25" s="99"/>
      <c r="BJ25" s="94"/>
      <c r="BK25" s="94"/>
      <c r="BL25" s="94"/>
      <c r="BM25" s="165">
        <f t="shared" si="27"/>
        <v>0</v>
      </c>
      <c r="BN25" s="219" t="b">
        <f t="shared" si="28"/>
        <v>0</v>
      </c>
      <c r="BO25" s="188">
        <f t="shared" si="29"/>
        <v>0</v>
      </c>
      <c r="BP25" s="164">
        <f t="shared" si="30"/>
        <v>0</v>
      </c>
      <c r="BQ25" s="164">
        <f t="shared" si="31"/>
        <v>0</v>
      </c>
      <c r="BR25" s="164">
        <f t="shared" si="32"/>
        <v>0</v>
      </c>
      <c r="BS25" s="164">
        <f t="shared" si="33"/>
        <v>0</v>
      </c>
      <c r="BT25" s="166">
        <f t="shared" si="102"/>
        <v>0</v>
      </c>
      <c r="BV25" s="164">
        <f t="shared" si="103"/>
        <v>13</v>
      </c>
      <c r="BW25" s="225"/>
      <c r="BX25" s="226"/>
      <c r="BY25" s="98"/>
      <c r="BZ25" s="93"/>
      <c r="CA25" s="94"/>
      <c r="CB25" s="93"/>
      <c r="CC25" s="93"/>
      <c r="CD25" s="93"/>
      <c r="CE25" s="94"/>
      <c r="CF25" s="99"/>
      <c r="CG25" s="99"/>
      <c r="CH25" s="94"/>
      <c r="CI25" s="94"/>
      <c r="CJ25" s="94"/>
      <c r="CK25" s="165">
        <f t="shared" si="34"/>
        <v>0</v>
      </c>
      <c r="CL25" s="219" t="b">
        <f t="shared" si="35"/>
        <v>0</v>
      </c>
      <c r="CM25" s="188">
        <f t="shared" si="36"/>
        <v>0</v>
      </c>
      <c r="CN25" s="164">
        <f t="shared" si="37"/>
        <v>0</v>
      </c>
      <c r="CO25" s="164">
        <f t="shared" si="38"/>
        <v>0</v>
      </c>
      <c r="CP25" s="164">
        <f t="shared" si="39"/>
        <v>0</v>
      </c>
      <c r="CQ25" s="164">
        <f t="shared" si="40"/>
        <v>0</v>
      </c>
      <c r="CR25" s="166">
        <f t="shared" si="104"/>
        <v>0</v>
      </c>
      <c r="CT25" s="164">
        <f t="shared" si="105"/>
        <v>13</v>
      </c>
      <c r="CU25" s="225"/>
      <c r="CV25" s="226"/>
      <c r="CW25" s="98"/>
      <c r="CX25" s="93"/>
      <c r="CY25" s="94"/>
      <c r="CZ25" s="93"/>
      <c r="DA25" s="93"/>
      <c r="DB25" s="93"/>
      <c r="DC25" s="94"/>
      <c r="DD25" s="99"/>
      <c r="DE25" s="99"/>
      <c r="DF25" s="94"/>
      <c r="DG25" s="94"/>
      <c r="DH25" s="94"/>
      <c r="DI25" s="165">
        <f t="shared" si="41"/>
        <v>0</v>
      </c>
      <c r="DJ25" s="219" t="b">
        <f t="shared" si="42"/>
        <v>0</v>
      </c>
      <c r="DK25" s="188">
        <f t="shared" si="43"/>
        <v>0</v>
      </c>
      <c r="DL25" s="164">
        <f t="shared" si="44"/>
        <v>0</v>
      </c>
      <c r="DM25" s="164">
        <f t="shared" si="45"/>
        <v>0</v>
      </c>
      <c r="DN25" s="164">
        <f t="shared" si="46"/>
        <v>0</v>
      </c>
      <c r="DO25" s="164">
        <f t="shared" si="47"/>
        <v>0</v>
      </c>
      <c r="DP25" s="166">
        <f t="shared" si="106"/>
        <v>0</v>
      </c>
      <c r="DR25" s="164">
        <f t="shared" si="107"/>
        <v>13</v>
      </c>
      <c r="DS25" s="225"/>
      <c r="DT25" s="226"/>
      <c r="DU25" s="98"/>
      <c r="DV25" s="93"/>
      <c r="DW25" s="94"/>
      <c r="DX25" s="93"/>
      <c r="DY25" s="93"/>
      <c r="DZ25" s="93"/>
      <c r="EA25" s="94"/>
      <c r="EB25" s="99"/>
      <c r="EC25" s="99"/>
      <c r="ED25" s="94"/>
      <c r="EE25" s="94"/>
      <c r="EF25" s="94"/>
      <c r="EG25" s="165">
        <f t="shared" si="48"/>
        <v>0</v>
      </c>
      <c r="EH25" s="219" t="b">
        <f t="shared" si="49"/>
        <v>0</v>
      </c>
      <c r="EI25" s="188">
        <f t="shared" si="50"/>
        <v>0</v>
      </c>
      <c r="EJ25" s="164">
        <f t="shared" si="51"/>
        <v>0</v>
      </c>
      <c r="EK25" s="164">
        <f t="shared" si="52"/>
        <v>0</v>
      </c>
      <c r="EL25" s="164">
        <f t="shared" si="53"/>
        <v>0</v>
      </c>
      <c r="EM25" s="164">
        <f t="shared" si="54"/>
        <v>0</v>
      </c>
      <c r="EN25" s="166">
        <f t="shared" si="108"/>
        <v>0</v>
      </c>
      <c r="EP25" s="164">
        <f t="shared" si="109"/>
        <v>13</v>
      </c>
      <c r="EQ25" s="225"/>
      <c r="ER25" s="226"/>
      <c r="ES25" s="98"/>
      <c r="ET25" s="93"/>
      <c r="EU25" s="94"/>
      <c r="EV25" s="93"/>
      <c r="EW25" s="93"/>
      <c r="EX25" s="93"/>
      <c r="EY25" s="94"/>
      <c r="EZ25" s="99"/>
      <c r="FA25" s="99"/>
      <c r="FB25" s="94"/>
      <c r="FC25" s="94"/>
      <c r="FD25" s="94"/>
      <c r="FE25" s="165">
        <f t="shared" si="55"/>
        <v>0</v>
      </c>
      <c r="FF25" s="219" t="b">
        <f t="shared" si="56"/>
        <v>0</v>
      </c>
      <c r="FG25" s="188">
        <f t="shared" si="57"/>
        <v>0</v>
      </c>
      <c r="FH25" s="164">
        <f t="shared" si="58"/>
        <v>0</v>
      </c>
      <c r="FI25" s="164">
        <f t="shared" si="59"/>
        <v>0</v>
      </c>
      <c r="FJ25" s="164">
        <f t="shared" si="60"/>
        <v>0</v>
      </c>
      <c r="FK25" s="164">
        <f t="shared" si="61"/>
        <v>0</v>
      </c>
      <c r="FL25" s="166">
        <f t="shared" si="110"/>
        <v>0</v>
      </c>
      <c r="FN25" s="164">
        <f t="shared" si="111"/>
        <v>13</v>
      </c>
      <c r="FO25" s="225"/>
      <c r="FP25" s="226"/>
      <c r="FQ25" s="98"/>
      <c r="FR25" s="93"/>
      <c r="FS25" s="94"/>
      <c r="FT25" s="93"/>
      <c r="FU25" s="93"/>
      <c r="FV25" s="93"/>
      <c r="FW25" s="94"/>
      <c r="FX25" s="99"/>
      <c r="FY25" s="99"/>
      <c r="FZ25" s="94"/>
      <c r="GA25" s="94"/>
      <c r="GB25" s="94"/>
      <c r="GC25" s="165">
        <f t="shared" si="62"/>
        <v>0</v>
      </c>
      <c r="GD25" s="219" t="b">
        <f t="shared" si="63"/>
        <v>0</v>
      </c>
      <c r="GE25" s="188">
        <f t="shared" si="64"/>
        <v>0</v>
      </c>
      <c r="GF25" s="164">
        <f t="shared" si="65"/>
        <v>0</v>
      </c>
      <c r="GG25" s="164">
        <f t="shared" si="66"/>
        <v>0</v>
      </c>
      <c r="GH25" s="164">
        <f t="shared" si="67"/>
        <v>0</v>
      </c>
      <c r="GI25" s="164">
        <f t="shared" si="68"/>
        <v>0</v>
      </c>
      <c r="GJ25" s="166">
        <f t="shared" si="112"/>
        <v>0</v>
      </c>
      <c r="GL25" s="164">
        <f t="shared" si="113"/>
        <v>13</v>
      </c>
      <c r="GM25" s="225"/>
      <c r="GN25" s="226"/>
      <c r="GO25" s="98"/>
      <c r="GP25" s="93"/>
      <c r="GQ25" s="94"/>
      <c r="GR25" s="93"/>
      <c r="GS25" s="93"/>
      <c r="GT25" s="93"/>
      <c r="GU25" s="94"/>
      <c r="GV25" s="99"/>
      <c r="GW25" s="99"/>
      <c r="GX25" s="94"/>
      <c r="GY25" s="94"/>
      <c r="GZ25" s="94"/>
      <c r="HA25" s="165">
        <f t="shared" si="69"/>
        <v>0</v>
      </c>
      <c r="HB25" s="219" t="b">
        <f t="shared" si="70"/>
        <v>0</v>
      </c>
      <c r="HC25" s="188">
        <f t="shared" si="71"/>
        <v>0</v>
      </c>
      <c r="HD25" s="164">
        <f t="shared" si="72"/>
        <v>0</v>
      </c>
      <c r="HE25" s="164">
        <f t="shared" si="73"/>
        <v>0</v>
      </c>
      <c r="HF25" s="164">
        <f t="shared" si="74"/>
        <v>0</v>
      </c>
      <c r="HG25" s="164">
        <f t="shared" si="75"/>
        <v>0</v>
      </c>
      <c r="HH25" s="166">
        <f t="shared" si="114"/>
        <v>0</v>
      </c>
      <c r="HJ25" s="164">
        <f t="shared" si="115"/>
        <v>13</v>
      </c>
      <c r="HK25" s="225"/>
      <c r="HL25" s="226"/>
      <c r="HM25" s="98"/>
      <c r="HN25" s="93"/>
      <c r="HO25" s="94"/>
      <c r="HP25" s="93"/>
      <c r="HQ25" s="93"/>
      <c r="HR25" s="93"/>
      <c r="HS25" s="94"/>
      <c r="HT25" s="99"/>
      <c r="HU25" s="99"/>
      <c r="HV25" s="94"/>
      <c r="HW25" s="94"/>
      <c r="HX25" s="94"/>
      <c r="HY25" s="165">
        <f t="shared" si="76"/>
        <v>0</v>
      </c>
      <c r="HZ25" s="219" t="b">
        <f t="shared" si="77"/>
        <v>0</v>
      </c>
      <c r="IA25" s="188">
        <f t="shared" si="78"/>
        <v>0</v>
      </c>
      <c r="IB25" s="164">
        <f t="shared" si="79"/>
        <v>0</v>
      </c>
      <c r="IC25" s="164">
        <f t="shared" si="80"/>
        <v>0</v>
      </c>
      <c r="ID25" s="164">
        <f t="shared" si="81"/>
        <v>0</v>
      </c>
      <c r="IE25" s="164">
        <f t="shared" si="82"/>
        <v>0</v>
      </c>
      <c r="IF25" s="166">
        <f t="shared" si="116"/>
        <v>0</v>
      </c>
      <c r="IH25" s="164">
        <f t="shared" si="117"/>
        <v>13</v>
      </c>
      <c r="II25" s="225"/>
      <c r="IJ25" s="226"/>
      <c r="IK25" s="98"/>
      <c r="IL25" s="93"/>
      <c r="IM25" s="94"/>
      <c r="IN25" s="93"/>
      <c r="IO25" s="93"/>
      <c r="IP25" s="93"/>
      <c r="IQ25" s="94"/>
      <c r="IR25" s="99"/>
      <c r="IS25" s="99"/>
      <c r="IT25" s="94"/>
      <c r="IU25" s="94"/>
      <c r="IV25" s="94"/>
      <c r="IW25" s="165">
        <f t="shared" si="83"/>
        <v>0</v>
      </c>
      <c r="IX25" s="219" t="b">
        <f t="shared" si="84"/>
        <v>0</v>
      </c>
      <c r="IY25" s="188">
        <f t="shared" si="85"/>
        <v>0</v>
      </c>
      <c r="IZ25" s="164">
        <f t="shared" si="86"/>
        <v>0</v>
      </c>
      <c r="JA25" s="164">
        <f t="shared" si="87"/>
        <v>0</v>
      </c>
      <c r="JB25" s="164">
        <f t="shared" si="88"/>
        <v>0</v>
      </c>
      <c r="JC25" s="164">
        <f t="shared" si="89"/>
        <v>0</v>
      </c>
      <c r="JD25" s="166">
        <f t="shared" si="118"/>
        <v>0</v>
      </c>
      <c r="JE25" s="126"/>
      <c r="JF25" s="164">
        <f t="shared" si="119"/>
        <v>13</v>
      </c>
      <c r="JG25" s="225"/>
      <c r="JH25" s="226"/>
      <c r="JI25" s="98"/>
      <c r="JJ25" s="93"/>
      <c r="JK25" s="94"/>
      <c r="JL25" s="93"/>
      <c r="JM25" s="93"/>
      <c r="JN25" s="93"/>
      <c r="JO25" s="94"/>
      <c r="JP25" s="99"/>
      <c r="JQ25" s="99"/>
      <c r="JR25" s="94"/>
      <c r="JS25" s="94"/>
      <c r="JT25" s="94"/>
      <c r="JU25" s="165">
        <f t="shared" si="90"/>
        <v>0</v>
      </c>
      <c r="JV25" s="219" t="b">
        <f t="shared" si="91"/>
        <v>0</v>
      </c>
      <c r="JW25" s="188">
        <f t="shared" si="92"/>
        <v>0</v>
      </c>
      <c r="JX25" s="164">
        <f t="shared" si="93"/>
        <v>0</v>
      </c>
      <c r="JY25" s="164">
        <f t="shared" si="94"/>
        <v>0</v>
      </c>
      <c r="JZ25" s="164">
        <f t="shared" si="95"/>
        <v>0</v>
      </c>
      <c r="KA25" s="164">
        <f t="shared" si="96"/>
        <v>0</v>
      </c>
      <c r="KB25" s="166">
        <f t="shared" si="120"/>
        <v>0</v>
      </c>
      <c r="LK25" s="170">
        <v>13</v>
      </c>
      <c r="LY25" s="126"/>
    </row>
    <row r="26" spans="1:337" x14ac:dyDescent="0.25">
      <c r="A26" s="164">
        <f t="shared" si="97"/>
        <v>14</v>
      </c>
      <c r="B26" s="225"/>
      <c r="C26" s="226"/>
      <c r="D26" s="98"/>
      <c r="E26" s="93"/>
      <c r="F26" s="94"/>
      <c r="G26" s="93"/>
      <c r="H26" s="93"/>
      <c r="I26" s="93"/>
      <c r="J26" s="94"/>
      <c r="K26" s="99"/>
      <c r="L26" s="99"/>
      <c r="M26" s="94"/>
      <c r="N26" s="94"/>
      <c r="O26" s="94"/>
      <c r="P26" s="165">
        <f t="shared" si="13"/>
        <v>0</v>
      </c>
      <c r="Q26" s="219" t="b">
        <f t="shared" si="14"/>
        <v>0</v>
      </c>
      <c r="R26" s="188">
        <f t="shared" si="15"/>
        <v>0</v>
      </c>
      <c r="S26" s="164">
        <f t="shared" si="16"/>
        <v>0</v>
      </c>
      <c r="T26" s="164">
        <f t="shared" si="17"/>
        <v>0</v>
      </c>
      <c r="U26" s="164">
        <f t="shared" si="18"/>
        <v>0</v>
      </c>
      <c r="V26" s="164">
        <f t="shared" si="19"/>
        <v>0</v>
      </c>
      <c r="W26" s="166">
        <f t="shared" si="98"/>
        <v>0</v>
      </c>
      <c r="X26" s="167"/>
      <c r="Z26" s="164">
        <f t="shared" si="99"/>
        <v>14</v>
      </c>
      <c r="AA26" s="225"/>
      <c r="AB26" s="226"/>
      <c r="AC26" s="98"/>
      <c r="AD26" s="93"/>
      <c r="AE26" s="94"/>
      <c r="AF26" s="93"/>
      <c r="AG26" s="93"/>
      <c r="AH26" s="93"/>
      <c r="AI26" s="94"/>
      <c r="AJ26" s="99"/>
      <c r="AK26" s="99"/>
      <c r="AL26" s="94"/>
      <c r="AM26" s="94"/>
      <c r="AN26" s="94"/>
      <c r="AO26" s="165">
        <f t="shared" si="20"/>
        <v>0</v>
      </c>
      <c r="AP26" s="219" t="b">
        <f t="shared" si="21"/>
        <v>0</v>
      </c>
      <c r="AQ26" s="188">
        <f t="shared" si="22"/>
        <v>0</v>
      </c>
      <c r="AR26" s="164">
        <f t="shared" si="23"/>
        <v>0</v>
      </c>
      <c r="AS26" s="164">
        <f t="shared" si="24"/>
        <v>0</v>
      </c>
      <c r="AT26" s="164">
        <f t="shared" si="25"/>
        <v>0</v>
      </c>
      <c r="AU26" s="164">
        <f t="shared" si="26"/>
        <v>0</v>
      </c>
      <c r="AV26" s="166">
        <f t="shared" si="100"/>
        <v>0</v>
      </c>
      <c r="AX26" s="164">
        <f t="shared" si="101"/>
        <v>14</v>
      </c>
      <c r="AY26" s="225"/>
      <c r="AZ26" s="226"/>
      <c r="BA26" s="98"/>
      <c r="BB26" s="93"/>
      <c r="BC26" s="94"/>
      <c r="BD26" s="93"/>
      <c r="BE26" s="93"/>
      <c r="BF26" s="93"/>
      <c r="BG26" s="94"/>
      <c r="BH26" s="99"/>
      <c r="BI26" s="99"/>
      <c r="BJ26" s="94"/>
      <c r="BK26" s="94"/>
      <c r="BL26" s="94"/>
      <c r="BM26" s="165">
        <f t="shared" si="27"/>
        <v>0</v>
      </c>
      <c r="BN26" s="219" t="b">
        <f t="shared" si="28"/>
        <v>0</v>
      </c>
      <c r="BO26" s="188">
        <f t="shared" si="29"/>
        <v>0</v>
      </c>
      <c r="BP26" s="164">
        <f t="shared" si="30"/>
        <v>0</v>
      </c>
      <c r="BQ26" s="164">
        <f t="shared" si="31"/>
        <v>0</v>
      </c>
      <c r="BR26" s="164">
        <f t="shared" si="32"/>
        <v>0</v>
      </c>
      <c r="BS26" s="164">
        <f t="shared" si="33"/>
        <v>0</v>
      </c>
      <c r="BT26" s="166">
        <f t="shared" si="102"/>
        <v>0</v>
      </c>
      <c r="BV26" s="164">
        <f t="shared" si="103"/>
        <v>14</v>
      </c>
      <c r="BW26" s="225"/>
      <c r="BX26" s="226"/>
      <c r="BY26" s="98"/>
      <c r="BZ26" s="93"/>
      <c r="CA26" s="94"/>
      <c r="CB26" s="93"/>
      <c r="CC26" s="93"/>
      <c r="CD26" s="93"/>
      <c r="CE26" s="94"/>
      <c r="CF26" s="99"/>
      <c r="CG26" s="99"/>
      <c r="CH26" s="94"/>
      <c r="CI26" s="94"/>
      <c r="CJ26" s="94"/>
      <c r="CK26" s="165">
        <f t="shared" si="34"/>
        <v>0</v>
      </c>
      <c r="CL26" s="219" t="b">
        <f t="shared" si="35"/>
        <v>0</v>
      </c>
      <c r="CM26" s="188">
        <f t="shared" si="36"/>
        <v>0</v>
      </c>
      <c r="CN26" s="164">
        <f t="shared" si="37"/>
        <v>0</v>
      </c>
      <c r="CO26" s="164">
        <f t="shared" si="38"/>
        <v>0</v>
      </c>
      <c r="CP26" s="164">
        <f t="shared" si="39"/>
        <v>0</v>
      </c>
      <c r="CQ26" s="164">
        <f t="shared" si="40"/>
        <v>0</v>
      </c>
      <c r="CR26" s="166">
        <f t="shared" si="104"/>
        <v>0</v>
      </c>
      <c r="CT26" s="164">
        <f t="shared" si="105"/>
        <v>14</v>
      </c>
      <c r="CU26" s="225"/>
      <c r="CV26" s="226"/>
      <c r="CW26" s="98"/>
      <c r="CX26" s="93"/>
      <c r="CY26" s="94"/>
      <c r="CZ26" s="93"/>
      <c r="DA26" s="93"/>
      <c r="DB26" s="93"/>
      <c r="DC26" s="94"/>
      <c r="DD26" s="99"/>
      <c r="DE26" s="99"/>
      <c r="DF26" s="94"/>
      <c r="DG26" s="94"/>
      <c r="DH26" s="94"/>
      <c r="DI26" s="165">
        <f t="shared" si="41"/>
        <v>0</v>
      </c>
      <c r="DJ26" s="219" t="b">
        <f t="shared" si="42"/>
        <v>0</v>
      </c>
      <c r="DK26" s="188">
        <f t="shared" si="43"/>
        <v>0</v>
      </c>
      <c r="DL26" s="164">
        <f t="shared" si="44"/>
        <v>0</v>
      </c>
      <c r="DM26" s="164">
        <f t="shared" si="45"/>
        <v>0</v>
      </c>
      <c r="DN26" s="164">
        <f t="shared" si="46"/>
        <v>0</v>
      </c>
      <c r="DO26" s="164">
        <f t="shared" si="47"/>
        <v>0</v>
      </c>
      <c r="DP26" s="166">
        <f t="shared" si="106"/>
        <v>0</v>
      </c>
      <c r="DR26" s="164">
        <f t="shared" si="107"/>
        <v>14</v>
      </c>
      <c r="DS26" s="225"/>
      <c r="DT26" s="226"/>
      <c r="DU26" s="98"/>
      <c r="DV26" s="93"/>
      <c r="DW26" s="94"/>
      <c r="DX26" s="93"/>
      <c r="DY26" s="93"/>
      <c r="DZ26" s="93"/>
      <c r="EA26" s="94"/>
      <c r="EB26" s="99"/>
      <c r="EC26" s="99"/>
      <c r="ED26" s="94"/>
      <c r="EE26" s="94"/>
      <c r="EF26" s="94"/>
      <c r="EG26" s="165">
        <f t="shared" si="48"/>
        <v>0</v>
      </c>
      <c r="EH26" s="219" t="b">
        <f t="shared" si="49"/>
        <v>0</v>
      </c>
      <c r="EI26" s="188">
        <f t="shared" si="50"/>
        <v>0</v>
      </c>
      <c r="EJ26" s="164">
        <f t="shared" si="51"/>
        <v>0</v>
      </c>
      <c r="EK26" s="164">
        <f t="shared" si="52"/>
        <v>0</v>
      </c>
      <c r="EL26" s="164">
        <f t="shared" si="53"/>
        <v>0</v>
      </c>
      <c r="EM26" s="164">
        <f t="shared" si="54"/>
        <v>0</v>
      </c>
      <c r="EN26" s="166">
        <f t="shared" si="108"/>
        <v>0</v>
      </c>
      <c r="EP26" s="164">
        <f t="shared" si="109"/>
        <v>14</v>
      </c>
      <c r="EQ26" s="225"/>
      <c r="ER26" s="226"/>
      <c r="ES26" s="98"/>
      <c r="ET26" s="93"/>
      <c r="EU26" s="94"/>
      <c r="EV26" s="93"/>
      <c r="EW26" s="93"/>
      <c r="EX26" s="93"/>
      <c r="EY26" s="94"/>
      <c r="EZ26" s="99"/>
      <c r="FA26" s="99"/>
      <c r="FB26" s="94"/>
      <c r="FC26" s="94"/>
      <c r="FD26" s="94"/>
      <c r="FE26" s="165">
        <f t="shared" si="55"/>
        <v>0</v>
      </c>
      <c r="FF26" s="219" t="b">
        <f t="shared" si="56"/>
        <v>0</v>
      </c>
      <c r="FG26" s="188">
        <f t="shared" si="57"/>
        <v>0</v>
      </c>
      <c r="FH26" s="164">
        <f t="shared" si="58"/>
        <v>0</v>
      </c>
      <c r="FI26" s="164">
        <f t="shared" si="59"/>
        <v>0</v>
      </c>
      <c r="FJ26" s="164">
        <f t="shared" si="60"/>
        <v>0</v>
      </c>
      <c r="FK26" s="164">
        <f t="shared" si="61"/>
        <v>0</v>
      </c>
      <c r="FL26" s="166">
        <f t="shared" si="110"/>
        <v>0</v>
      </c>
      <c r="FN26" s="164">
        <f t="shared" si="111"/>
        <v>14</v>
      </c>
      <c r="FO26" s="225"/>
      <c r="FP26" s="226"/>
      <c r="FQ26" s="98"/>
      <c r="FR26" s="93"/>
      <c r="FS26" s="94"/>
      <c r="FT26" s="93"/>
      <c r="FU26" s="93"/>
      <c r="FV26" s="93"/>
      <c r="FW26" s="94"/>
      <c r="FX26" s="99"/>
      <c r="FY26" s="99"/>
      <c r="FZ26" s="94"/>
      <c r="GA26" s="94"/>
      <c r="GB26" s="94"/>
      <c r="GC26" s="165">
        <f t="shared" si="62"/>
        <v>0</v>
      </c>
      <c r="GD26" s="219" t="b">
        <f t="shared" si="63"/>
        <v>0</v>
      </c>
      <c r="GE26" s="188">
        <f t="shared" si="64"/>
        <v>0</v>
      </c>
      <c r="GF26" s="164">
        <f t="shared" si="65"/>
        <v>0</v>
      </c>
      <c r="GG26" s="164">
        <f t="shared" si="66"/>
        <v>0</v>
      </c>
      <c r="GH26" s="164">
        <f t="shared" si="67"/>
        <v>0</v>
      </c>
      <c r="GI26" s="164">
        <f t="shared" si="68"/>
        <v>0</v>
      </c>
      <c r="GJ26" s="166">
        <f t="shared" si="112"/>
        <v>0</v>
      </c>
      <c r="GL26" s="164">
        <f t="shared" si="113"/>
        <v>14</v>
      </c>
      <c r="GM26" s="225"/>
      <c r="GN26" s="226"/>
      <c r="GO26" s="98"/>
      <c r="GP26" s="93"/>
      <c r="GQ26" s="94"/>
      <c r="GR26" s="93"/>
      <c r="GS26" s="93"/>
      <c r="GT26" s="93"/>
      <c r="GU26" s="94"/>
      <c r="GV26" s="99"/>
      <c r="GW26" s="99"/>
      <c r="GX26" s="94"/>
      <c r="GY26" s="94"/>
      <c r="GZ26" s="94"/>
      <c r="HA26" s="165">
        <f t="shared" si="69"/>
        <v>0</v>
      </c>
      <c r="HB26" s="219" t="b">
        <f t="shared" si="70"/>
        <v>0</v>
      </c>
      <c r="HC26" s="188">
        <f t="shared" si="71"/>
        <v>0</v>
      </c>
      <c r="HD26" s="164">
        <f t="shared" si="72"/>
        <v>0</v>
      </c>
      <c r="HE26" s="164">
        <f t="shared" si="73"/>
        <v>0</v>
      </c>
      <c r="HF26" s="164">
        <f t="shared" si="74"/>
        <v>0</v>
      </c>
      <c r="HG26" s="164">
        <f t="shared" si="75"/>
        <v>0</v>
      </c>
      <c r="HH26" s="166">
        <f t="shared" si="114"/>
        <v>0</v>
      </c>
      <c r="HJ26" s="164">
        <f t="shared" si="115"/>
        <v>14</v>
      </c>
      <c r="HK26" s="225"/>
      <c r="HL26" s="226"/>
      <c r="HM26" s="98"/>
      <c r="HN26" s="93"/>
      <c r="HO26" s="94"/>
      <c r="HP26" s="93"/>
      <c r="HQ26" s="93"/>
      <c r="HR26" s="93"/>
      <c r="HS26" s="94"/>
      <c r="HT26" s="99"/>
      <c r="HU26" s="99"/>
      <c r="HV26" s="94"/>
      <c r="HW26" s="94"/>
      <c r="HX26" s="94"/>
      <c r="HY26" s="165">
        <f t="shared" si="76"/>
        <v>0</v>
      </c>
      <c r="HZ26" s="219" t="b">
        <f t="shared" si="77"/>
        <v>0</v>
      </c>
      <c r="IA26" s="188">
        <f t="shared" si="78"/>
        <v>0</v>
      </c>
      <c r="IB26" s="164">
        <f t="shared" si="79"/>
        <v>0</v>
      </c>
      <c r="IC26" s="164">
        <f t="shared" si="80"/>
        <v>0</v>
      </c>
      <c r="ID26" s="164">
        <f t="shared" si="81"/>
        <v>0</v>
      </c>
      <c r="IE26" s="164">
        <f t="shared" si="82"/>
        <v>0</v>
      </c>
      <c r="IF26" s="166">
        <f t="shared" si="116"/>
        <v>0</v>
      </c>
      <c r="IH26" s="164">
        <f t="shared" si="117"/>
        <v>14</v>
      </c>
      <c r="II26" s="225"/>
      <c r="IJ26" s="226"/>
      <c r="IK26" s="98"/>
      <c r="IL26" s="93"/>
      <c r="IM26" s="94"/>
      <c r="IN26" s="93"/>
      <c r="IO26" s="93"/>
      <c r="IP26" s="93"/>
      <c r="IQ26" s="94"/>
      <c r="IR26" s="99"/>
      <c r="IS26" s="99"/>
      <c r="IT26" s="94"/>
      <c r="IU26" s="94"/>
      <c r="IV26" s="94"/>
      <c r="IW26" s="165">
        <f t="shared" si="83"/>
        <v>0</v>
      </c>
      <c r="IX26" s="219" t="b">
        <f t="shared" si="84"/>
        <v>0</v>
      </c>
      <c r="IY26" s="188">
        <f t="shared" si="85"/>
        <v>0</v>
      </c>
      <c r="IZ26" s="164">
        <f t="shared" si="86"/>
        <v>0</v>
      </c>
      <c r="JA26" s="164">
        <f t="shared" si="87"/>
        <v>0</v>
      </c>
      <c r="JB26" s="164">
        <f t="shared" si="88"/>
        <v>0</v>
      </c>
      <c r="JC26" s="164">
        <f t="shared" si="89"/>
        <v>0</v>
      </c>
      <c r="JD26" s="166">
        <f t="shared" si="118"/>
        <v>0</v>
      </c>
      <c r="JE26" s="126"/>
      <c r="JF26" s="164">
        <f t="shared" si="119"/>
        <v>14</v>
      </c>
      <c r="JG26" s="225"/>
      <c r="JH26" s="226"/>
      <c r="JI26" s="98"/>
      <c r="JJ26" s="93"/>
      <c r="JK26" s="94"/>
      <c r="JL26" s="93"/>
      <c r="JM26" s="93"/>
      <c r="JN26" s="93"/>
      <c r="JO26" s="94"/>
      <c r="JP26" s="99"/>
      <c r="JQ26" s="99"/>
      <c r="JR26" s="94"/>
      <c r="JS26" s="94"/>
      <c r="JT26" s="94"/>
      <c r="JU26" s="165">
        <f t="shared" si="90"/>
        <v>0</v>
      </c>
      <c r="JV26" s="219" t="b">
        <f t="shared" si="91"/>
        <v>0</v>
      </c>
      <c r="JW26" s="188">
        <f t="shared" si="92"/>
        <v>0</v>
      </c>
      <c r="JX26" s="164">
        <f t="shared" si="93"/>
        <v>0</v>
      </c>
      <c r="JY26" s="164">
        <f t="shared" si="94"/>
        <v>0</v>
      </c>
      <c r="JZ26" s="164">
        <f t="shared" si="95"/>
        <v>0</v>
      </c>
      <c r="KA26" s="164">
        <f t="shared" si="96"/>
        <v>0</v>
      </c>
      <c r="KB26" s="166">
        <f t="shared" si="120"/>
        <v>0</v>
      </c>
      <c r="LK26" s="170">
        <v>14</v>
      </c>
      <c r="LY26" s="126"/>
    </row>
    <row r="27" spans="1:337" x14ac:dyDescent="0.25">
      <c r="A27" s="164">
        <f t="shared" si="97"/>
        <v>15</v>
      </c>
      <c r="B27" s="225"/>
      <c r="C27" s="226"/>
      <c r="D27" s="98"/>
      <c r="E27" s="93"/>
      <c r="F27" s="94"/>
      <c r="G27" s="93"/>
      <c r="H27" s="93"/>
      <c r="I27" s="93"/>
      <c r="J27" s="94"/>
      <c r="K27" s="99"/>
      <c r="L27" s="99"/>
      <c r="M27" s="94"/>
      <c r="N27" s="94"/>
      <c r="O27" s="94"/>
      <c r="P27" s="165">
        <f t="shared" si="13"/>
        <v>0</v>
      </c>
      <c r="Q27" s="219" t="b">
        <f t="shared" si="14"/>
        <v>0</v>
      </c>
      <c r="R27" s="188">
        <f t="shared" si="15"/>
        <v>0</v>
      </c>
      <c r="S27" s="164">
        <f t="shared" si="16"/>
        <v>0</v>
      </c>
      <c r="T27" s="164">
        <f t="shared" si="17"/>
        <v>0</v>
      </c>
      <c r="U27" s="164">
        <f t="shared" si="18"/>
        <v>0</v>
      </c>
      <c r="V27" s="164">
        <f t="shared" si="19"/>
        <v>0</v>
      </c>
      <c r="W27" s="166">
        <f t="shared" si="98"/>
        <v>0</v>
      </c>
      <c r="X27" s="167"/>
      <c r="Z27" s="164">
        <f t="shared" si="99"/>
        <v>15</v>
      </c>
      <c r="AA27" s="225"/>
      <c r="AB27" s="226"/>
      <c r="AC27" s="98"/>
      <c r="AD27" s="93"/>
      <c r="AE27" s="94"/>
      <c r="AF27" s="93"/>
      <c r="AG27" s="93"/>
      <c r="AH27" s="93"/>
      <c r="AI27" s="94"/>
      <c r="AJ27" s="99"/>
      <c r="AK27" s="99"/>
      <c r="AL27" s="94"/>
      <c r="AM27" s="94"/>
      <c r="AN27" s="94"/>
      <c r="AO27" s="165">
        <f t="shared" si="20"/>
        <v>0</v>
      </c>
      <c r="AP27" s="219" t="b">
        <f t="shared" si="21"/>
        <v>0</v>
      </c>
      <c r="AQ27" s="188">
        <f t="shared" si="22"/>
        <v>0</v>
      </c>
      <c r="AR27" s="164">
        <f t="shared" si="23"/>
        <v>0</v>
      </c>
      <c r="AS27" s="164">
        <f t="shared" si="24"/>
        <v>0</v>
      </c>
      <c r="AT27" s="164">
        <f t="shared" si="25"/>
        <v>0</v>
      </c>
      <c r="AU27" s="164">
        <f t="shared" si="26"/>
        <v>0</v>
      </c>
      <c r="AV27" s="166">
        <f t="shared" si="100"/>
        <v>0</v>
      </c>
      <c r="AX27" s="164">
        <f t="shared" si="101"/>
        <v>15</v>
      </c>
      <c r="AY27" s="225"/>
      <c r="AZ27" s="226"/>
      <c r="BA27" s="98"/>
      <c r="BB27" s="93"/>
      <c r="BC27" s="94"/>
      <c r="BD27" s="93"/>
      <c r="BE27" s="93"/>
      <c r="BF27" s="93"/>
      <c r="BG27" s="94"/>
      <c r="BH27" s="99"/>
      <c r="BI27" s="99"/>
      <c r="BJ27" s="94"/>
      <c r="BK27" s="94"/>
      <c r="BL27" s="94"/>
      <c r="BM27" s="165">
        <f t="shared" si="27"/>
        <v>0</v>
      </c>
      <c r="BN27" s="219" t="b">
        <f t="shared" si="28"/>
        <v>0</v>
      </c>
      <c r="BO27" s="188">
        <f t="shared" si="29"/>
        <v>0</v>
      </c>
      <c r="BP27" s="164">
        <f t="shared" si="30"/>
        <v>0</v>
      </c>
      <c r="BQ27" s="164">
        <f t="shared" si="31"/>
        <v>0</v>
      </c>
      <c r="BR27" s="164">
        <f t="shared" si="32"/>
        <v>0</v>
      </c>
      <c r="BS27" s="164">
        <f t="shared" si="33"/>
        <v>0</v>
      </c>
      <c r="BT27" s="166">
        <f t="shared" si="102"/>
        <v>0</v>
      </c>
      <c r="BV27" s="164">
        <f t="shared" si="103"/>
        <v>15</v>
      </c>
      <c r="BW27" s="225"/>
      <c r="BX27" s="226"/>
      <c r="BY27" s="98"/>
      <c r="BZ27" s="93"/>
      <c r="CA27" s="94"/>
      <c r="CB27" s="93"/>
      <c r="CC27" s="93"/>
      <c r="CD27" s="93"/>
      <c r="CE27" s="94"/>
      <c r="CF27" s="99"/>
      <c r="CG27" s="99"/>
      <c r="CH27" s="94"/>
      <c r="CI27" s="94"/>
      <c r="CJ27" s="94"/>
      <c r="CK27" s="165">
        <f t="shared" si="34"/>
        <v>0</v>
      </c>
      <c r="CL27" s="219" t="b">
        <f t="shared" si="35"/>
        <v>0</v>
      </c>
      <c r="CM27" s="188">
        <f t="shared" si="36"/>
        <v>0</v>
      </c>
      <c r="CN27" s="164">
        <f t="shared" si="37"/>
        <v>0</v>
      </c>
      <c r="CO27" s="164">
        <f t="shared" si="38"/>
        <v>0</v>
      </c>
      <c r="CP27" s="164">
        <f t="shared" si="39"/>
        <v>0</v>
      </c>
      <c r="CQ27" s="164">
        <f t="shared" si="40"/>
        <v>0</v>
      </c>
      <c r="CR27" s="166">
        <f t="shared" si="104"/>
        <v>0</v>
      </c>
      <c r="CT27" s="164">
        <f t="shared" si="105"/>
        <v>15</v>
      </c>
      <c r="CU27" s="225"/>
      <c r="CV27" s="226"/>
      <c r="CW27" s="98"/>
      <c r="CX27" s="93"/>
      <c r="CY27" s="94"/>
      <c r="CZ27" s="93"/>
      <c r="DA27" s="93"/>
      <c r="DB27" s="93"/>
      <c r="DC27" s="94"/>
      <c r="DD27" s="99"/>
      <c r="DE27" s="99"/>
      <c r="DF27" s="94"/>
      <c r="DG27" s="94"/>
      <c r="DH27" s="94"/>
      <c r="DI27" s="165">
        <f t="shared" si="41"/>
        <v>0</v>
      </c>
      <c r="DJ27" s="219" t="b">
        <f t="shared" si="42"/>
        <v>0</v>
      </c>
      <c r="DK27" s="188">
        <f t="shared" si="43"/>
        <v>0</v>
      </c>
      <c r="DL27" s="164">
        <f t="shared" si="44"/>
        <v>0</v>
      </c>
      <c r="DM27" s="164">
        <f t="shared" si="45"/>
        <v>0</v>
      </c>
      <c r="DN27" s="164">
        <f t="shared" si="46"/>
        <v>0</v>
      </c>
      <c r="DO27" s="164">
        <f t="shared" si="47"/>
        <v>0</v>
      </c>
      <c r="DP27" s="166">
        <f t="shared" si="106"/>
        <v>0</v>
      </c>
      <c r="DR27" s="164">
        <f t="shared" si="107"/>
        <v>15</v>
      </c>
      <c r="DS27" s="225"/>
      <c r="DT27" s="226"/>
      <c r="DU27" s="98"/>
      <c r="DV27" s="93"/>
      <c r="DW27" s="94"/>
      <c r="DX27" s="93"/>
      <c r="DY27" s="93"/>
      <c r="DZ27" s="93"/>
      <c r="EA27" s="94"/>
      <c r="EB27" s="99"/>
      <c r="EC27" s="99"/>
      <c r="ED27" s="94"/>
      <c r="EE27" s="94"/>
      <c r="EF27" s="94"/>
      <c r="EG27" s="165">
        <f t="shared" si="48"/>
        <v>0</v>
      </c>
      <c r="EH27" s="219" t="b">
        <f t="shared" si="49"/>
        <v>0</v>
      </c>
      <c r="EI27" s="188">
        <f t="shared" si="50"/>
        <v>0</v>
      </c>
      <c r="EJ27" s="164">
        <f t="shared" si="51"/>
        <v>0</v>
      </c>
      <c r="EK27" s="164">
        <f t="shared" si="52"/>
        <v>0</v>
      </c>
      <c r="EL27" s="164">
        <f t="shared" si="53"/>
        <v>0</v>
      </c>
      <c r="EM27" s="164">
        <f t="shared" si="54"/>
        <v>0</v>
      </c>
      <c r="EN27" s="166">
        <f t="shared" si="108"/>
        <v>0</v>
      </c>
      <c r="EP27" s="164">
        <f t="shared" si="109"/>
        <v>15</v>
      </c>
      <c r="EQ27" s="225"/>
      <c r="ER27" s="226"/>
      <c r="ES27" s="98"/>
      <c r="ET27" s="93"/>
      <c r="EU27" s="94"/>
      <c r="EV27" s="93"/>
      <c r="EW27" s="93"/>
      <c r="EX27" s="93"/>
      <c r="EY27" s="94"/>
      <c r="EZ27" s="99"/>
      <c r="FA27" s="99"/>
      <c r="FB27" s="94"/>
      <c r="FC27" s="94"/>
      <c r="FD27" s="94"/>
      <c r="FE27" s="165">
        <f t="shared" si="55"/>
        <v>0</v>
      </c>
      <c r="FF27" s="219" t="b">
        <f t="shared" si="56"/>
        <v>0</v>
      </c>
      <c r="FG27" s="188">
        <f t="shared" si="57"/>
        <v>0</v>
      </c>
      <c r="FH27" s="164">
        <f t="shared" si="58"/>
        <v>0</v>
      </c>
      <c r="FI27" s="164">
        <f t="shared" si="59"/>
        <v>0</v>
      </c>
      <c r="FJ27" s="164">
        <f t="shared" si="60"/>
        <v>0</v>
      </c>
      <c r="FK27" s="164">
        <f t="shared" si="61"/>
        <v>0</v>
      </c>
      <c r="FL27" s="166">
        <f t="shared" si="110"/>
        <v>0</v>
      </c>
      <c r="FN27" s="164">
        <f t="shared" si="111"/>
        <v>15</v>
      </c>
      <c r="FO27" s="225"/>
      <c r="FP27" s="226"/>
      <c r="FQ27" s="98"/>
      <c r="FR27" s="93"/>
      <c r="FS27" s="94"/>
      <c r="FT27" s="93"/>
      <c r="FU27" s="93"/>
      <c r="FV27" s="93"/>
      <c r="FW27" s="94"/>
      <c r="FX27" s="99"/>
      <c r="FY27" s="99"/>
      <c r="FZ27" s="94"/>
      <c r="GA27" s="94"/>
      <c r="GB27" s="94"/>
      <c r="GC27" s="165">
        <f t="shared" si="62"/>
        <v>0</v>
      </c>
      <c r="GD27" s="219" t="b">
        <f t="shared" si="63"/>
        <v>0</v>
      </c>
      <c r="GE27" s="188">
        <f t="shared" si="64"/>
        <v>0</v>
      </c>
      <c r="GF27" s="164">
        <f t="shared" si="65"/>
        <v>0</v>
      </c>
      <c r="GG27" s="164">
        <f t="shared" si="66"/>
        <v>0</v>
      </c>
      <c r="GH27" s="164">
        <f t="shared" si="67"/>
        <v>0</v>
      </c>
      <c r="GI27" s="164">
        <f t="shared" si="68"/>
        <v>0</v>
      </c>
      <c r="GJ27" s="166">
        <f t="shared" si="112"/>
        <v>0</v>
      </c>
      <c r="GL27" s="164">
        <f t="shared" si="113"/>
        <v>15</v>
      </c>
      <c r="GM27" s="225"/>
      <c r="GN27" s="226"/>
      <c r="GO27" s="98"/>
      <c r="GP27" s="93"/>
      <c r="GQ27" s="94"/>
      <c r="GR27" s="93"/>
      <c r="GS27" s="93"/>
      <c r="GT27" s="93"/>
      <c r="GU27" s="94"/>
      <c r="GV27" s="99"/>
      <c r="GW27" s="99"/>
      <c r="GX27" s="94"/>
      <c r="GY27" s="94"/>
      <c r="GZ27" s="94"/>
      <c r="HA27" s="165">
        <f t="shared" si="69"/>
        <v>0</v>
      </c>
      <c r="HB27" s="219" t="b">
        <f t="shared" si="70"/>
        <v>0</v>
      </c>
      <c r="HC27" s="188">
        <f t="shared" si="71"/>
        <v>0</v>
      </c>
      <c r="HD27" s="164">
        <f t="shared" si="72"/>
        <v>0</v>
      </c>
      <c r="HE27" s="164">
        <f t="shared" si="73"/>
        <v>0</v>
      </c>
      <c r="HF27" s="164">
        <f t="shared" si="74"/>
        <v>0</v>
      </c>
      <c r="HG27" s="164">
        <f t="shared" si="75"/>
        <v>0</v>
      </c>
      <c r="HH27" s="166">
        <f t="shared" si="114"/>
        <v>0</v>
      </c>
      <c r="HJ27" s="164">
        <f t="shared" si="115"/>
        <v>15</v>
      </c>
      <c r="HK27" s="225"/>
      <c r="HL27" s="226"/>
      <c r="HM27" s="98"/>
      <c r="HN27" s="93"/>
      <c r="HO27" s="94"/>
      <c r="HP27" s="93"/>
      <c r="HQ27" s="93"/>
      <c r="HR27" s="93"/>
      <c r="HS27" s="94"/>
      <c r="HT27" s="99"/>
      <c r="HU27" s="99"/>
      <c r="HV27" s="94"/>
      <c r="HW27" s="94"/>
      <c r="HX27" s="94"/>
      <c r="HY27" s="165">
        <f t="shared" si="76"/>
        <v>0</v>
      </c>
      <c r="HZ27" s="219" t="b">
        <f t="shared" si="77"/>
        <v>0</v>
      </c>
      <c r="IA27" s="188">
        <f t="shared" si="78"/>
        <v>0</v>
      </c>
      <c r="IB27" s="164">
        <f t="shared" si="79"/>
        <v>0</v>
      </c>
      <c r="IC27" s="164">
        <f t="shared" si="80"/>
        <v>0</v>
      </c>
      <c r="ID27" s="164">
        <f t="shared" si="81"/>
        <v>0</v>
      </c>
      <c r="IE27" s="164">
        <f t="shared" si="82"/>
        <v>0</v>
      </c>
      <c r="IF27" s="166">
        <f t="shared" si="116"/>
        <v>0</v>
      </c>
      <c r="IH27" s="164">
        <f t="shared" si="117"/>
        <v>15</v>
      </c>
      <c r="II27" s="225"/>
      <c r="IJ27" s="226"/>
      <c r="IK27" s="98"/>
      <c r="IL27" s="93"/>
      <c r="IM27" s="94"/>
      <c r="IN27" s="93"/>
      <c r="IO27" s="93"/>
      <c r="IP27" s="93"/>
      <c r="IQ27" s="94"/>
      <c r="IR27" s="99"/>
      <c r="IS27" s="99"/>
      <c r="IT27" s="94"/>
      <c r="IU27" s="94"/>
      <c r="IV27" s="94"/>
      <c r="IW27" s="165">
        <f t="shared" si="83"/>
        <v>0</v>
      </c>
      <c r="IX27" s="219" t="b">
        <f t="shared" si="84"/>
        <v>0</v>
      </c>
      <c r="IY27" s="188">
        <f t="shared" si="85"/>
        <v>0</v>
      </c>
      <c r="IZ27" s="164">
        <f t="shared" si="86"/>
        <v>0</v>
      </c>
      <c r="JA27" s="164">
        <f t="shared" si="87"/>
        <v>0</v>
      </c>
      <c r="JB27" s="164">
        <f t="shared" si="88"/>
        <v>0</v>
      </c>
      <c r="JC27" s="164">
        <f t="shared" si="89"/>
        <v>0</v>
      </c>
      <c r="JD27" s="166">
        <f t="shared" si="118"/>
        <v>0</v>
      </c>
      <c r="JE27" s="126"/>
      <c r="JF27" s="164">
        <f t="shared" si="119"/>
        <v>15</v>
      </c>
      <c r="JG27" s="225"/>
      <c r="JH27" s="226"/>
      <c r="JI27" s="98"/>
      <c r="JJ27" s="93"/>
      <c r="JK27" s="94"/>
      <c r="JL27" s="93"/>
      <c r="JM27" s="93"/>
      <c r="JN27" s="93"/>
      <c r="JO27" s="94"/>
      <c r="JP27" s="99"/>
      <c r="JQ27" s="99"/>
      <c r="JR27" s="94"/>
      <c r="JS27" s="94"/>
      <c r="JT27" s="94"/>
      <c r="JU27" s="165">
        <f t="shared" si="90"/>
        <v>0</v>
      </c>
      <c r="JV27" s="219" t="b">
        <f t="shared" si="91"/>
        <v>0</v>
      </c>
      <c r="JW27" s="188">
        <f t="shared" si="92"/>
        <v>0</v>
      </c>
      <c r="JX27" s="164">
        <f t="shared" si="93"/>
        <v>0</v>
      </c>
      <c r="JY27" s="164">
        <f t="shared" si="94"/>
        <v>0</v>
      </c>
      <c r="JZ27" s="164">
        <f t="shared" si="95"/>
        <v>0</v>
      </c>
      <c r="KA27" s="164">
        <f t="shared" si="96"/>
        <v>0</v>
      </c>
      <c r="KB27" s="166">
        <f t="shared" si="120"/>
        <v>0</v>
      </c>
      <c r="LK27" s="170">
        <v>15</v>
      </c>
      <c r="LY27" s="126"/>
    </row>
    <row r="28" spans="1:337" x14ac:dyDescent="0.25">
      <c r="A28" s="164">
        <f t="shared" si="97"/>
        <v>16</v>
      </c>
      <c r="B28" s="225"/>
      <c r="C28" s="226"/>
      <c r="D28" s="98"/>
      <c r="E28" s="93"/>
      <c r="F28" s="94"/>
      <c r="G28" s="93"/>
      <c r="H28" s="93"/>
      <c r="I28" s="93"/>
      <c r="J28" s="94"/>
      <c r="K28" s="99"/>
      <c r="L28" s="99"/>
      <c r="M28" s="94"/>
      <c r="N28" s="94"/>
      <c r="O28" s="94"/>
      <c r="P28" s="165">
        <f t="shared" si="13"/>
        <v>0</v>
      </c>
      <c r="Q28" s="219" t="b">
        <f t="shared" si="14"/>
        <v>0</v>
      </c>
      <c r="R28" s="188">
        <f t="shared" si="15"/>
        <v>0</v>
      </c>
      <c r="S28" s="164">
        <f t="shared" si="16"/>
        <v>0</v>
      </c>
      <c r="T28" s="164">
        <f t="shared" si="17"/>
        <v>0</v>
      </c>
      <c r="U28" s="164">
        <f t="shared" si="18"/>
        <v>0</v>
      </c>
      <c r="V28" s="164">
        <f t="shared" si="19"/>
        <v>0</v>
      </c>
      <c r="W28" s="166">
        <f t="shared" si="98"/>
        <v>0</v>
      </c>
      <c r="X28" s="167"/>
      <c r="Z28" s="164">
        <f t="shared" si="99"/>
        <v>16</v>
      </c>
      <c r="AA28" s="225"/>
      <c r="AB28" s="226"/>
      <c r="AC28" s="98"/>
      <c r="AD28" s="93"/>
      <c r="AE28" s="94"/>
      <c r="AF28" s="93"/>
      <c r="AG28" s="93"/>
      <c r="AH28" s="93"/>
      <c r="AI28" s="94"/>
      <c r="AJ28" s="99"/>
      <c r="AK28" s="99"/>
      <c r="AL28" s="94"/>
      <c r="AM28" s="94"/>
      <c r="AN28" s="94"/>
      <c r="AO28" s="165">
        <f t="shared" si="20"/>
        <v>0</v>
      </c>
      <c r="AP28" s="219" t="b">
        <f t="shared" si="21"/>
        <v>0</v>
      </c>
      <c r="AQ28" s="188">
        <f t="shared" si="22"/>
        <v>0</v>
      </c>
      <c r="AR28" s="164">
        <f t="shared" si="23"/>
        <v>0</v>
      </c>
      <c r="AS28" s="164">
        <f t="shared" si="24"/>
        <v>0</v>
      </c>
      <c r="AT28" s="164">
        <f t="shared" si="25"/>
        <v>0</v>
      </c>
      <c r="AU28" s="164">
        <f t="shared" si="26"/>
        <v>0</v>
      </c>
      <c r="AV28" s="166">
        <f t="shared" si="100"/>
        <v>0</v>
      </c>
      <c r="AX28" s="164">
        <f t="shared" si="101"/>
        <v>16</v>
      </c>
      <c r="AY28" s="225"/>
      <c r="AZ28" s="226"/>
      <c r="BA28" s="98"/>
      <c r="BB28" s="93"/>
      <c r="BC28" s="94"/>
      <c r="BD28" s="93"/>
      <c r="BE28" s="93"/>
      <c r="BF28" s="93"/>
      <c r="BG28" s="94"/>
      <c r="BH28" s="99"/>
      <c r="BI28" s="99"/>
      <c r="BJ28" s="94"/>
      <c r="BK28" s="94"/>
      <c r="BL28" s="94"/>
      <c r="BM28" s="165">
        <f t="shared" si="27"/>
        <v>0</v>
      </c>
      <c r="BN28" s="219" t="b">
        <f t="shared" si="28"/>
        <v>0</v>
      </c>
      <c r="BO28" s="188">
        <f t="shared" si="29"/>
        <v>0</v>
      </c>
      <c r="BP28" s="164">
        <f t="shared" si="30"/>
        <v>0</v>
      </c>
      <c r="BQ28" s="164">
        <f t="shared" si="31"/>
        <v>0</v>
      </c>
      <c r="BR28" s="164">
        <f t="shared" si="32"/>
        <v>0</v>
      </c>
      <c r="BS28" s="164">
        <f t="shared" si="33"/>
        <v>0</v>
      </c>
      <c r="BT28" s="166">
        <f t="shared" si="102"/>
        <v>0</v>
      </c>
      <c r="BV28" s="164">
        <f t="shared" si="103"/>
        <v>16</v>
      </c>
      <c r="BW28" s="225"/>
      <c r="BX28" s="226"/>
      <c r="BY28" s="98"/>
      <c r="BZ28" s="93"/>
      <c r="CA28" s="94"/>
      <c r="CB28" s="93"/>
      <c r="CC28" s="93"/>
      <c r="CD28" s="93"/>
      <c r="CE28" s="94"/>
      <c r="CF28" s="99"/>
      <c r="CG28" s="99"/>
      <c r="CH28" s="94"/>
      <c r="CI28" s="94"/>
      <c r="CJ28" s="94"/>
      <c r="CK28" s="165">
        <f t="shared" si="34"/>
        <v>0</v>
      </c>
      <c r="CL28" s="219" t="b">
        <f t="shared" si="35"/>
        <v>0</v>
      </c>
      <c r="CM28" s="188">
        <f t="shared" si="36"/>
        <v>0</v>
      </c>
      <c r="CN28" s="164">
        <f t="shared" si="37"/>
        <v>0</v>
      </c>
      <c r="CO28" s="164">
        <f t="shared" si="38"/>
        <v>0</v>
      </c>
      <c r="CP28" s="164">
        <f t="shared" si="39"/>
        <v>0</v>
      </c>
      <c r="CQ28" s="164">
        <f t="shared" si="40"/>
        <v>0</v>
      </c>
      <c r="CR28" s="166">
        <f t="shared" si="104"/>
        <v>0</v>
      </c>
      <c r="CT28" s="164">
        <f t="shared" si="105"/>
        <v>16</v>
      </c>
      <c r="CU28" s="225"/>
      <c r="CV28" s="226"/>
      <c r="CW28" s="98"/>
      <c r="CX28" s="93"/>
      <c r="CY28" s="94"/>
      <c r="CZ28" s="93"/>
      <c r="DA28" s="93"/>
      <c r="DB28" s="93"/>
      <c r="DC28" s="94"/>
      <c r="DD28" s="99"/>
      <c r="DE28" s="99"/>
      <c r="DF28" s="94"/>
      <c r="DG28" s="94"/>
      <c r="DH28" s="94"/>
      <c r="DI28" s="165">
        <f t="shared" si="41"/>
        <v>0</v>
      </c>
      <c r="DJ28" s="219" t="b">
        <f t="shared" si="42"/>
        <v>0</v>
      </c>
      <c r="DK28" s="188">
        <f t="shared" si="43"/>
        <v>0</v>
      </c>
      <c r="DL28" s="164">
        <f t="shared" si="44"/>
        <v>0</v>
      </c>
      <c r="DM28" s="164">
        <f t="shared" si="45"/>
        <v>0</v>
      </c>
      <c r="DN28" s="164">
        <f t="shared" si="46"/>
        <v>0</v>
      </c>
      <c r="DO28" s="164">
        <f t="shared" si="47"/>
        <v>0</v>
      </c>
      <c r="DP28" s="166">
        <f t="shared" si="106"/>
        <v>0</v>
      </c>
      <c r="DR28" s="164">
        <f t="shared" si="107"/>
        <v>16</v>
      </c>
      <c r="DS28" s="225"/>
      <c r="DT28" s="226"/>
      <c r="DU28" s="98"/>
      <c r="DV28" s="93"/>
      <c r="DW28" s="94"/>
      <c r="DX28" s="93"/>
      <c r="DY28" s="93"/>
      <c r="DZ28" s="93"/>
      <c r="EA28" s="94"/>
      <c r="EB28" s="99"/>
      <c r="EC28" s="99"/>
      <c r="ED28" s="94"/>
      <c r="EE28" s="94"/>
      <c r="EF28" s="94"/>
      <c r="EG28" s="165">
        <f t="shared" si="48"/>
        <v>0</v>
      </c>
      <c r="EH28" s="219" t="b">
        <f t="shared" si="49"/>
        <v>0</v>
      </c>
      <c r="EI28" s="188">
        <f t="shared" si="50"/>
        <v>0</v>
      </c>
      <c r="EJ28" s="164">
        <f t="shared" si="51"/>
        <v>0</v>
      </c>
      <c r="EK28" s="164">
        <f t="shared" si="52"/>
        <v>0</v>
      </c>
      <c r="EL28" s="164">
        <f t="shared" si="53"/>
        <v>0</v>
      </c>
      <c r="EM28" s="164">
        <f t="shared" si="54"/>
        <v>0</v>
      </c>
      <c r="EN28" s="166">
        <f t="shared" si="108"/>
        <v>0</v>
      </c>
      <c r="EP28" s="164">
        <f t="shared" si="109"/>
        <v>16</v>
      </c>
      <c r="EQ28" s="225"/>
      <c r="ER28" s="226"/>
      <c r="ES28" s="98"/>
      <c r="ET28" s="93"/>
      <c r="EU28" s="94"/>
      <c r="EV28" s="93"/>
      <c r="EW28" s="93"/>
      <c r="EX28" s="93"/>
      <c r="EY28" s="94"/>
      <c r="EZ28" s="99"/>
      <c r="FA28" s="99"/>
      <c r="FB28" s="94"/>
      <c r="FC28" s="94"/>
      <c r="FD28" s="94"/>
      <c r="FE28" s="165">
        <f t="shared" si="55"/>
        <v>0</v>
      </c>
      <c r="FF28" s="219" t="b">
        <f t="shared" si="56"/>
        <v>0</v>
      </c>
      <c r="FG28" s="188">
        <f t="shared" si="57"/>
        <v>0</v>
      </c>
      <c r="FH28" s="164">
        <f t="shared" si="58"/>
        <v>0</v>
      </c>
      <c r="FI28" s="164">
        <f t="shared" si="59"/>
        <v>0</v>
      </c>
      <c r="FJ28" s="164">
        <f t="shared" si="60"/>
        <v>0</v>
      </c>
      <c r="FK28" s="164">
        <f t="shared" si="61"/>
        <v>0</v>
      </c>
      <c r="FL28" s="166">
        <f t="shared" si="110"/>
        <v>0</v>
      </c>
      <c r="FN28" s="164">
        <f t="shared" si="111"/>
        <v>16</v>
      </c>
      <c r="FO28" s="225"/>
      <c r="FP28" s="226"/>
      <c r="FQ28" s="98"/>
      <c r="FR28" s="93"/>
      <c r="FS28" s="94"/>
      <c r="FT28" s="93"/>
      <c r="FU28" s="93"/>
      <c r="FV28" s="93"/>
      <c r="FW28" s="94"/>
      <c r="FX28" s="99"/>
      <c r="FY28" s="99"/>
      <c r="FZ28" s="94"/>
      <c r="GA28" s="94"/>
      <c r="GB28" s="94"/>
      <c r="GC28" s="165">
        <f t="shared" si="62"/>
        <v>0</v>
      </c>
      <c r="GD28" s="219" t="b">
        <f t="shared" si="63"/>
        <v>0</v>
      </c>
      <c r="GE28" s="188">
        <f t="shared" si="64"/>
        <v>0</v>
      </c>
      <c r="GF28" s="164">
        <f t="shared" si="65"/>
        <v>0</v>
      </c>
      <c r="GG28" s="164">
        <f t="shared" si="66"/>
        <v>0</v>
      </c>
      <c r="GH28" s="164">
        <f t="shared" si="67"/>
        <v>0</v>
      </c>
      <c r="GI28" s="164">
        <f t="shared" si="68"/>
        <v>0</v>
      </c>
      <c r="GJ28" s="166">
        <f t="shared" si="112"/>
        <v>0</v>
      </c>
      <c r="GL28" s="164">
        <f t="shared" si="113"/>
        <v>16</v>
      </c>
      <c r="GM28" s="225"/>
      <c r="GN28" s="226"/>
      <c r="GO28" s="98"/>
      <c r="GP28" s="93"/>
      <c r="GQ28" s="94"/>
      <c r="GR28" s="93"/>
      <c r="GS28" s="93"/>
      <c r="GT28" s="93"/>
      <c r="GU28" s="94"/>
      <c r="GV28" s="99"/>
      <c r="GW28" s="99"/>
      <c r="GX28" s="94"/>
      <c r="GY28" s="94"/>
      <c r="GZ28" s="94"/>
      <c r="HA28" s="165">
        <f t="shared" si="69"/>
        <v>0</v>
      </c>
      <c r="HB28" s="219" t="b">
        <f t="shared" si="70"/>
        <v>0</v>
      </c>
      <c r="HC28" s="188">
        <f t="shared" si="71"/>
        <v>0</v>
      </c>
      <c r="HD28" s="164">
        <f t="shared" si="72"/>
        <v>0</v>
      </c>
      <c r="HE28" s="164">
        <f t="shared" si="73"/>
        <v>0</v>
      </c>
      <c r="HF28" s="164">
        <f t="shared" si="74"/>
        <v>0</v>
      </c>
      <c r="HG28" s="164">
        <f t="shared" si="75"/>
        <v>0</v>
      </c>
      <c r="HH28" s="166">
        <f t="shared" si="114"/>
        <v>0</v>
      </c>
      <c r="HJ28" s="164">
        <f t="shared" si="115"/>
        <v>16</v>
      </c>
      <c r="HK28" s="225"/>
      <c r="HL28" s="226"/>
      <c r="HM28" s="98"/>
      <c r="HN28" s="93"/>
      <c r="HO28" s="94"/>
      <c r="HP28" s="93"/>
      <c r="HQ28" s="93"/>
      <c r="HR28" s="93"/>
      <c r="HS28" s="94"/>
      <c r="HT28" s="99"/>
      <c r="HU28" s="99"/>
      <c r="HV28" s="94"/>
      <c r="HW28" s="94"/>
      <c r="HX28" s="94"/>
      <c r="HY28" s="165">
        <f t="shared" si="76"/>
        <v>0</v>
      </c>
      <c r="HZ28" s="219" t="b">
        <f t="shared" si="77"/>
        <v>0</v>
      </c>
      <c r="IA28" s="188">
        <f t="shared" si="78"/>
        <v>0</v>
      </c>
      <c r="IB28" s="164">
        <f t="shared" si="79"/>
        <v>0</v>
      </c>
      <c r="IC28" s="164">
        <f t="shared" si="80"/>
        <v>0</v>
      </c>
      <c r="ID28" s="164">
        <f t="shared" si="81"/>
        <v>0</v>
      </c>
      <c r="IE28" s="164">
        <f t="shared" si="82"/>
        <v>0</v>
      </c>
      <c r="IF28" s="166">
        <f t="shared" si="116"/>
        <v>0</v>
      </c>
      <c r="IH28" s="164">
        <f t="shared" si="117"/>
        <v>16</v>
      </c>
      <c r="II28" s="225"/>
      <c r="IJ28" s="226"/>
      <c r="IK28" s="98"/>
      <c r="IL28" s="93"/>
      <c r="IM28" s="94"/>
      <c r="IN28" s="93"/>
      <c r="IO28" s="93"/>
      <c r="IP28" s="93"/>
      <c r="IQ28" s="94"/>
      <c r="IR28" s="99"/>
      <c r="IS28" s="99"/>
      <c r="IT28" s="94"/>
      <c r="IU28" s="94"/>
      <c r="IV28" s="94"/>
      <c r="IW28" s="165">
        <f t="shared" si="83"/>
        <v>0</v>
      </c>
      <c r="IX28" s="219" t="b">
        <f t="shared" si="84"/>
        <v>0</v>
      </c>
      <c r="IY28" s="188">
        <f t="shared" si="85"/>
        <v>0</v>
      </c>
      <c r="IZ28" s="164">
        <f t="shared" si="86"/>
        <v>0</v>
      </c>
      <c r="JA28" s="164">
        <f t="shared" si="87"/>
        <v>0</v>
      </c>
      <c r="JB28" s="164">
        <f t="shared" si="88"/>
        <v>0</v>
      </c>
      <c r="JC28" s="164">
        <f t="shared" si="89"/>
        <v>0</v>
      </c>
      <c r="JD28" s="166">
        <f t="shared" si="118"/>
        <v>0</v>
      </c>
      <c r="JE28" s="126"/>
      <c r="JF28" s="164">
        <f t="shared" si="119"/>
        <v>16</v>
      </c>
      <c r="JG28" s="225"/>
      <c r="JH28" s="226"/>
      <c r="JI28" s="98"/>
      <c r="JJ28" s="93"/>
      <c r="JK28" s="94"/>
      <c r="JL28" s="93"/>
      <c r="JM28" s="93"/>
      <c r="JN28" s="93"/>
      <c r="JO28" s="94"/>
      <c r="JP28" s="99"/>
      <c r="JQ28" s="99"/>
      <c r="JR28" s="94"/>
      <c r="JS28" s="94"/>
      <c r="JT28" s="94"/>
      <c r="JU28" s="165">
        <f t="shared" si="90"/>
        <v>0</v>
      </c>
      <c r="JV28" s="219" t="b">
        <f t="shared" si="91"/>
        <v>0</v>
      </c>
      <c r="JW28" s="188">
        <f t="shared" si="92"/>
        <v>0</v>
      </c>
      <c r="JX28" s="164">
        <f t="shared" si="93"/>
        <v>0</v>
      </c>
      <c r="JY28" s="164">
        <f t="shared" si="94"/>
        <v>0</v>
      </c>
      <c r="JZ28" s="164">
        <f t="shared" si="95"/>
        <v>0</v>
      </c>
      <c r="KA28" s="164">
        <f t="shared" si="96"/>
        <v>0</v>
      </c>
      <c r="KB28" s="166">
        <f t="shared" si="120"/>
        <v>0</v>
      </c>
      <c r="LK28" s="170">
        <v>16</v>
      </c>
      <c r="LY28" s="126"/>
    </row>
    <row r="29" spans="1:337" x14ac:dyDescent="0.25">
      <c r="A29" s="164">
        <f t="shared" si="97"/>
        <v>17</v>
      </c>
      <c r="B29" s="225"/>
      <c r="C29" s="226"/>
      <c r="D29" s="98"/>
      <c r="E29" s="93"/>
      <c r="F29" s="94"/>
      <c r="G29" s="93"/>
      <c r="H29" s="93"/>
      <c r="I29" s="93"/>
      <c r="J29" s="94"/>
      <c r="K29" s="99"/>
      <c r="L29" s="99"/>
      <c r="M29" s="94"/>
      <c r="N29" s="94"/>
      <c r="O29" s="94"/>
      <c r="P29" s="165">
        <f t="shared" si="13"/>
        <v>0</v>
      </c>
      <c r="Q29" s="219" t="b">
        <f t="shared" si="14"/>
        <v>0</v>
      </c>
      <c r="R29" s="188">
        <f t="shared" si="15"/>
        <v>0</v>
      </c>
      <c r="S29" s="164">
        <f t="shared" si="16"/>
        <v>0</v>
      </c>
      <c r="T29" s="164">
        <f t="shared" si="17"/>
        <v>0</v>
      </c>
      <c r="U29" s="164">
        <f t="shared" si="18"/>
        <v>0</v>
      </c>
      <c r="V29" s="164">
        <f t="shared" si="19"/>
        <v>0</v>
      </c>
      <c r="W29" s="166">
        <f t="shared" si="98"/>
        <v>0</v>
      </c>
      <c r="X29" s="167"/>
      <c r="Z29" s="164">
        <f t="shared" si="99"/>
        <v>17</v>
      </c>
      <c r="AA29" s="225"/>
      <c r="AB29" s="226"/>
      <c r="AC29" s="98"/>
      <c r="AD29" s="93"/>
      <c r="AE29" s="94"/>
      <c r="AF29" s="93"/>
      <c r="AG29" s="93"/>
      <c r="AH29" s="93"/>
      <c r="AI29" s="94"/>
      <c r="AJ29" s="99"/>
      <c r="AK29" s="99"/>
      <c r="AL29" s="94"/>
      <c r="AM29" s="94"/>
      <c r="AN29" s="94"/>
      <c r="AO29" s="165">
        <f t="shared" si="20"/>
        <v>0</v>
      </c>
      <c r="AP29" s="219" t="b">
        <f t="shared" si="21"/>
        <v>0</v>
      </c>
      <c r="AQ29" s="188">
        <f t="shared" si="22"/>
        <v>0</v>
      </c>
      <c r="AR29" s="164">
        <f t="shared" si="23"/>
        <v>0</v>
      </c>
      <c r="AS29" s="164">
        <f t="shared" si="24"/>
        <v>0</v>
      </c>
      <c r="AT29" s="164">
        <f t="shared" si="25"/>
        <v>0</v>
      </c>
      <c r="AU29" s="164">
        <f t="shared" si="26"/>
        <v>0</v>
      </c>
      <c r="AV29" s="166">
        <f t="shared" si="100"/>
        <v>0</v>
      </c>
      <c r="AX29" s="164">
        <f t="shared" si="101"/>
        <v>17</v>
      </c>
      <c r="AY29" s="225"/>
      <c r="AZ29" s="226"/>
      <c r="BA29" s="98"/>
      <c r="BB29" s="93"/>
      <c r="BC29" s="94"/>
      <c r="BD29" s="93"/>
      <c r="BE29" s="93"/>
      <c r="BF29" s="93"/>
      <c r="BG29" s="94"/>
      <c r="BH29" s="99"/>
      <c r="BI29" s="99"/>
      <c r="BJ29" s="94"/>
      <c r="BK29" s="94"/>
      <c r="BL29" s="94"/>
      <c r="BM29" s="165">
        <f t="shared" si="27"/>
        <v>0</v>
      </c>
      <c r="BN29" s="219" t="b">
        <f t="shared" si="28"/>
        <v>0</v>
      </c>
      <c r="BO29" s="188">
        <f t="shared" si="29"/>
        <v>0</v>
      </c>
      <c r="BP29" s="164">
        <f t="shared" si="30"/>
        <v>0</v>
      </c>
      <c r="BQ29" s="164">
        <f t="shared" si="31"/>
        <v>0</v>
      </c>
      <c r="BR29" s="164">
        <f t="shared" si="32"/>
        <v>0</v>
      </c>
      <c r="BS29" s="164">
        <f t="shared" si="33"/>
        <v>0</v>
      </c>
      <c r="BT29" s="166">
        <f t="shared" si="102"/>
        <v>0</v>
      </c>
      <c r="BV29" s="164">
        <f t="shared" si="103"/>
        <v>17</v>
      </c>
      <c r="BW29" s="225"/>
      <c r="BX29" s="226"/>
      <c r="BY29" s="98"/>
      <c r="BZ29" s="93"/>
      <c r="CA29" s="94"/>
      <c r="CB29" s="93"/>
      <c r="CC29" s="93"/>
      <c r="CD29" s="93"/>
      <c r="CE29" s="94"/>
      <c r="CF29" s="99"/>
      <c r="CG29" s="99"/>
      <c r="CH29" s="94"/>
      <c r="CI29" s="94"/>
      <c r="CJ29" s="94"/>
      <c r="CK29" s="165">
        <f t="shared" si="34"/>
        <v>0</v>
      </c>
      <c r="CL29" s="219" t="b">
        <f t="shared" si="35"/>
        <v>0</v>
      </c>
      <c r="CM29" s="188">
        <f t="shared" si="36"/>
        <v>0</v>
      </c>
      <c r="CN29" s="164">
        <f t="shared" si="37"/>
        <v>0</v>
      </c>
      <c r="CO29" s="164">
        <f t="shared" si="38"/>
        <v>0</v>
      </c>
      <c r="CP29" s="164">
        <f t="shared" si="39"/>
        <v>0</v>
      </c>
      <c r="CQ29" s="164">
        <f t="shared" si="40"/>
        <v>0</v>
      </c>
      <c r="CR29" s="166">
        <f t="shared" si="104"/>
        <v>0</v>
      </c>
      <c r="CT29" s="164">
        <f t="shared" si="105"/>
        <v>17</v>
      </c>
      <c r="CU29" s="225"/>
      <c r="CV29" s="226"/>
      <c r="CW29" s="98"/>
      <c r="CX29" s="93"/>
      <c r="CY29" s="94"/>
      <c r="CZ29" s="93"/>
      <c r="DA29" s="93"/>
      <c r="DB29" s="93"/>
      <c r="DC29" s="94"/>
      <c r="DD29" s="99"/>
      <c r="DE29" s="99"/>
      <c r="DF29" s="94"/>
      <c r="DG29" s="94"/>
      <c r="DH29" s="94"/>
      <c r="DI29" s="165">
        <f t="shared" si="41"/>
        <v>0</v>
      </c>
      <c r="DJ29" s="219" t="b">
        <f t="shared" si="42"/>
        <v>0</v>
      </c>
      <c r="DK29" s="188">
        <f t="shared" si="43"/>
        <v>0</v>
      </c>
      <c r="DL29" s="164">
        <f t="shared" si="44"/>
        <v>0</v>
      </c>
      <c r="DM29" s="164">
        <f t="shared" si="45"/>
        <v>0</v>
      </c>
      <c r="DN29" s="164">
        <f t="shared" si="46"/>
        <v>0</v>
      </c>
      <c r="DO29" s="164">
        <f t="shared" si="47"/>
        <v>0</v>
      </c>
      <c r="DP29" s="166">
        <f t="shared" si="106"/>
        <v>0</v>
      </c>
      <c r="DR29" s="164">
        <f t="shared" si="107"/>
        <v>17</v>
      </c>
      <c r="DS29" s="225"/>
      <c r="DT29" s="226"/>
      <c r="DU29" s="98"/>
      <c r="DV29" s="93"/>
      <c r="DW29" s="94"/>
      <c r="DX29" s="93"/>
      <c r="DY29" s="93"/>
      <c r="DZ29" s="93"/>
      <c r="EA29" s="94"/>
      <c r="EB29" s="99"/>
      <c r="EC29" s="99"/>
      <c r="ED29" s="94"/>
      <c r="EE29" s="94"/>
      <c r="EF29" s="94"/>
      <c r="EG29" s="165">
        <f t="shared" si="48"/>
        <v>0</v>
      </c>
      <c r="EH29" s="219" t="b">
        <f t="shared" si="49"/>
        <v>0</v>
      </c>
      <c r="EI29" s="188">
        <f t="shared" si="50"/>
        <v>0</v>
      </c>
      <c r="EJ29" s="164">
        <f t="shared" si="51"/>
        <v>0</v>
      </c>
      <c r="EK29" s="164">
        <f t="shared" si="52"/>
        <v>0</v>
      </c>
      <c r="EL29" s="164">
        <f t="shared" si="53"/>
        <v>0</v>
      </c>
      <c r="EM29" s="164">
        <f t="shared" si="54"/>
        <v>0</v>
      </c>
      <c r="EN29" s="166">
        <f t="shared" si="108"/>
        <v>0</v>
      </c>
      <c r="EP29" s="164">
        <f t="shared" si="109"/>
        <v>17</v>
      </c>
      <c r="EQ29" s="225"/>
      <c r="ER29" s="226"/>
      <c r="ES29" s="98"/>
      <c r="ET29" s="93"/>
      <c r="EU29" s="94"/>
      <c r="EV29" s="93"/>
      <c r="EW29" s="93"/>
      <c r="EX29" s="93"/>
      <c r="EY29" s="94"/>
      <c r="EZ29" s="99"/>
      <c r="FA29" s="99"/>
      <c r="FB29" s="94"/>
      <c r="FC29" s="94"/>
      <c r="FD29" s="94"/>
      <c r="FE29" s="165">
        <f t="shared" si="55"/>
        <v>0</v>
      </c>
      <c r="FF29" s="219" t="b">
        <f t="shared" si="56"/>
        <v>0</v>
      </c>
      <c r="FG29" s="188">
        <f t="shared" si="57"/>
        <v>0</v>
      </c>
      <c r="FH29" s="164">
        <f t="shared" si="58"/>
        <v>0</v>
      </c>
      <c r="FI29" s="164">
        <f t="shared" si="59"/>
        <v>0</v>
      </c>
      <c r="FJ29" s="164">
        <f t="shared" si="60"/>
        <v>0</v>
      </c>
      <c r="FK29" s="164">
        <f t="shared" si="61"/>
        <v>0</v>
      </c>
      <c r="FL29" s="166">
        <f t="shared" si="110"/>
        <v>0</v>
      </c>
      <c r="FN29" s="164">
        <f t="shared" si="111"/>
        <v>17</v>
      </c>
      <c r="FO29" s="225"/>
      <c r="FP29" s="226"/>
      <c r="FQ29" s="98"/>
      <c r="FR29" s="93"/>
      <c r="FS29" s="94"/>
      <c r="FT29" s="93"/>
      <c r="FU29" s="93"/>
      <c r="FV29" s="93"/>
      <c r="FW29" s="94"/>
      <c r="FX29" s="99"/>
      <c r="FY29" s="99"/>
      <c r="FZ29" s="94"/>
      <c r="GA29" s="94"/>
      <c r="GB29" s="94"/>
      <c r="GC29" s="165">
        <f t="shared" si="62"/>
        <v>0</v>
      </c>
      <c r="GD29" s="219" t="b">
        <f t="shared" si="63"/>
        <v>0</v>
      </c>
      <c r="GE29" s="188">
        <f t="shared" si="64"/>
        <v>0</v>
      </c>
      <c r="GF29" s="164">
        <f t="shared" si="65"/>
        <v>0</v>
      </c>
      <c r="GG29" s="164">
        <f t="shared" si="66"/>
        <v>0</v>
      </c>
      <c r="GH29" s="164">
        <f t="shared" si="67"/>
        <v>0</v>
      </c>
      <c r="GI29" s="164">
        <f t="shared" si="68"/>
        <v>0</v>
      </c>
      <c r="GJ29" s="166">
        <f t="shared" si="112"/>
        <v>0</v>
      </c>
      <c r="GL29" s="164">
        <f t="shared" si="113"/>
        <v>17</v>
      </c>
      <c r="GM29" s="225"/>
      <c r="GN29" s="226"/>
      <c r="GO29" s="98"/>
      <c r="GP29" s="93"/>
      <c r="GQ29" s="94"/>
      <c r="GR29" s="93"/>
      <c r="GS29" s="93"/>
      <c r="GT29" s="93"/>
      <c r="GU29" s="94"/>
      <c r="GV29" s="99"/>
      <c r="GW29" s="99"/>
      <c r="GX29" s="94"/>
      <c r="GY29" s="94"/>
      <c r="GZ29" s="94"/>
      <c r="HA29" s="165">
        <f t="shared" si="69"/>
        <v>0</v>
      </c>
      <c r="HB29" s="219" t="b">
        <f t="shared" si="70"/>
        <v>0</v>
      </c>
      <c r="HC29" s="188">
        <f t="shared" si="71"/>
        <v>0</v>
      </c>
      <c r="HD29" s="164">
        <f t="shared" si="72"/>
        <v>0</v>
      </c>
      <c r="HE29" s="164">
        <f t="shared" si="73"/>
        <v>0</v>
      </c>
      <c r="HF29" s="164">
        <f t="shared" si="74"/>
        <v>0</v>
      </c>
      <c r="HG29" s="164">
        <f t="shared" si="75"/>
        <v>0</v>
      </c>
      <c r="HH29" s="166">
        <f t="shared" si="114"/>
        <v>0</v>
      </c>
      <c r="HJ29" s="164">
        <f t="shared" si="115"/>
        <v>17</v>
      </c>
      <c r="HK29" s="225"/>
      <c r="HL29" s="226"/>
      <c r="HM29" s="98"/>
      <c r="HN29" s="93"/>
      <c r="HO29" s="94"/>
      <c r="HP29" s="93"/>
      <c r="HQ29" s="93"/>
      <c r="HR29" s="93"/>
      <c r="HS29" s="94"/>
      <c r="HT29" s="99"/>
      <c r="HU29" s="99"/>
      <c r="HV29" s="94"/>
      <c r="HW29" s="94"/>
      <c r="HX29" s="94"/>
      <c r="HY29" s="165">
        <f t="shared" si="76"/>
        <v>0</v>
      </c>
      <c r="HZ29" s="219" t="b">
        <f t="shared" si="77"/>
        <v>0</v>
      </c>
      <c r="IA29" s="188">
        <f t="shared" si="78"/>
        <v>0</v>
      </c>
      <c r="IB29" s="164">
        <f t="shared" si="79"/>
        <v>0</v>
      </c>
      <c r="IC29" s="164">
        <f t="shared" si="80"/>
        <v>0</v>
      </c>
      <c r="ID29" s="164">
        <f t="shared" si="81"/>
        <v>0</v>
      </c>
      <c r="IE29" s="164">
        <f t="shared" si="82"/>
        <v>0</v>
      </c>
      <c r="IF29" s="166">
        <f t="shared" si="116"/>
        <v>0</v>
      </c>
      <c r="IH29" s="164">
        <f t="shared" si="117"/>
        <v>17</v>
      </c>
      <c r="II29" s="225"/>
      <c r="IJ29" s="226"/>
      <c r="IK29" s="98"/>
      <c r="IL29" s="93"/>
      <c r="IM29" s="94"/>
      <c r="IN29" s="93"/>
      <c r="IO29" s="93"/>
      <c r="IP29" s="93"/>
      <c r="IQ29" s="94"/>
      <c r="IR29" s="99"/>
      <c r="IS29" s="99"/>
      <c r="IT29" s="94"/>
      <c r="IU29" s="94"/>
      <c r="IV29" s="94"/>
      <c r="IW29" s="165">
        <f t="shared" si="83"/>
        <v>0</v>
      </c>
      <c r="IX29" s="219" t="b">
        <f t="shared" si="84"/>
        <v>0</v>
      </c>
      <c r="IY29" s="188">
        <f t="shared" si="85"/>
        <v>0</v>
      </c>
      <c r="IZ29" s="164">
        <f t="shared" si="86"/>
        <v>0</v>
      </c>
      <c r="JA29" s="164">
        <f t="shared" si="87"/>
        <v>0</v>
      </c>
      <c r="JB29" s="164">
        <f t="shared" si="88"/>
        <v>0</v>
      </c>
      <c r="JC29" s="164">
        <f t="shared" si="89"/>
        <v>0</v>
      </c>
      <c r="JD29" s="166">
        <f t="shared" si="118"/>
        <v>0</v>
      </c>
      <c r="JE29" s="126"/>
      <c r="JF29" s="164">
        <f t="shared" si="119"/>
        <v>17</v>
      </c>
      <c r="JG29" s="225"/>
      <c r="JH29" s="226"/>
      <c r="JI29" s="98"/>
      <c r="JJ29" s="93"/>
      <c r="JK29" s="94"/>
      <c r="JL29" s="93"/>
      <c r="JM29" s="93"/>
      <c r="JN29" s="93"/>
      <c r="JO29" s="94"/>
      <c r="JP29" s="99"/>
      <c r="JQ29" s="99"/>
      <c r="JR29" s="94"/>
      <c r="JS29" s="94"/>
      <c r="JT29" s="94"/>
      <c r="JU29" s="165">
        <f t="shared" si="90"/>
        <v>0</v>
      </c>
      <c r="JV29" s="219" t="b">
        <f t="shared" si="91"/>
        <v>0</v>
      </c>
      <c r="JW29" s="188">
        <f t="shared" si="92"/>
        <v>0</v>
      </c>
      <c r="JX29" s="164">
        <f t="shared" si="93"/>
        <v>0</v>
      </c>
      <c r="JY29" s="164">
        <f t="shared" si="94"/>
        <v>0</v>
      </c>
      <c r="JZ29" s="164">
        <f t="shared" si="95"/>
        <v>0</v>
      </c>
      <c r="KA29" s="164">
        <f t="shared" si="96"/>
        <v>0</v>
      </c>
      <c r="KB29" s="166">
        <f t="shared" si="120"/>
        <v>0</v>
      </c>
      <c r="LK29" s="170"/>
      <c r="LY29" s="126"/>
    </row>
    <row r="30" spans="1:337" x14ac:dyDescent="0.25">
      <c r="A30" s="164">
        <f t="shared" si="97"/>
        <v>18</v>
      </c>
      <c r="B30" s="225"/>
      <c r="C30" s="226"/>
      <c r="D30" s="98"/>
      <c r="E30" s="93"/>
      <c r="F30" s="94"/>
      <c r="G30" s="93"/>
      <c r="H30" s="93"/>
      <c r="I30" s="93"/>
      <c r="J30" s="94"/>
      <c r="K30" s="99"/>
      <c r="L30" s="99"/>
      <c r="M30" s="94"/>
      <c r="N30" s="94"/>
      <c r="O30" s="94"/>
      <c r="P30" s="165">
        <f t="shared" si="13"/>
        <v>0</v>
      </c>
      <c r="Q30" s="219" t="b">
        <f t="shared" si="14"/>
        <v>0</v>
      </c>
      <c r="R30" s="188">
        <f t="shared" si="15"/>
        <v>0</v>
      </c>
      <c r="S30" s="164">
        <f t="shared" si="16"/>
        <v>0</v>
      </c>
      <c r="T30" s="164">
        <f t="shared" si="17"/>
        <v>0</v>
      </c>
      <c r="U30" s="164">
        <f t="shared" si="18"/>
        <v>0</v>
      </c>
      <c r="V30" s="164">
        <f t="shared" si="19"/>
        <v>0</v>
      </c>
      <c r="W30" s="166">
        <f t="shared" si="98"/>
        <v>0</v>
      </c>
      <c r="X30" s="167"/>
      <c r="Z30" s="164">
        <f t="shared" si="99"/>
        <v>18</v>
      </c>
      <c r="AA30" s="225"/>
      <c r="AB30" s="226"/>
      <c r="AC30" s="98"/>
      <c r="AD30" s="93"/>
      <c r="AE30" s="94"/>
      <c r="AF30" s="93"/>
      <c r="AG30" s="93"/>
      <c r="AH30" s="93"/>
      <c r="AI30" s="94"/>
      <c r="AJ30" s="99"/>
      <c r="AK30" s="99"/>
      <c r="AL30" s="94"/>
      <c r="AM30" s="94"/>
      <c r="AN30" s="94"/>
      <c r="AO30" s="165">
        <f t="shared" si="20"/>
        <v>0</v>
      </c>
      <c r="AP30" s="219" t="b">
        <f t="shared" si="21"/>
        <v>0</v>
      </c>
      <c r="AQ30" s="188">
        <f t="shared" si="22"/>
        <v>0</v>
      </c>
      <c r="AR30" s="164">
        <f t="shared" si="23"/>
        <v>0</v>
      </c>
      <c r="AS30" s="164">
        <f t="shared" si="24"/>
        <v>0</v>
      </c>
      <c r="AT30" s="164">
        <f t="shared" si="25"/>
        <v>0</v>
      </c>
      <c r="AU30" s="164">
        <f t="shared" si="26"/>
        <v>0</v>
      </c>
      <c r="AV30" s="166">
        <f t="shared" si="100"/>
        <v>0</v>
      </c>
      <c r="AX30" s="164">
        <f t="shared" si="101"/>
        <v>18</v>
      </c>
      <c r="AY30" s="225"/>
      <c r="AZ30" s="226"/>
      <c r="BA30" s="98"/>
      <c r="BB30" s="93"/>
      <c r="BC30" s="94"/>
      <c r="BD30" s="93"/>
      <c r="BE30" s="93"/>
      <c r="BF30" s="93"/>
      <c r="BG30" s="94"/>
      <c r="BH30" s="99"/>
      <c r="BI30" s="99"/>
      <c r="BJ30" s="94"/>
      <c r="BK30" s="94"/>
      <c r="BL30" s="94"/>
      <c r="BM30" s="165">
        <f t="shared" si="27"/>
        <v>0</v>
      </c>
      <c r="BN30" s="219" t="b">
        <f t="shared" si="28"/>
        <v>0</v>
      </c>
      <c r="BO30" s="188">
        <f t="shared" si="29"/>
        <v>0</v>
      </c>
      <c r="BP30" s="164">
        <f t="shared" si="30"/>
        <v>0</v>
      </c>
      <c r="BQ30" s="164">
        <f t="shared" si="31"/>
        <v>0</v>
      </c>
      <c r="BR30" s="164">
        <f t="shared" si="32"/>
        <v>0</v>
      </c>
      <c r="BS30" s="164">
        <f t="shared" si="33"/>
        <v>0</v>
      </c>
      <c r="BT30" s="166">
        <f t="shared" si="102"/>
        <v>0</v>
      </c>
      <c r="BV30" s="164">
        <f t="shared" si="103"/>
        <v>18</v>
      </c>
      <c r="BW30" s="225"/>
      <c r="BX30" s="226"/>
      <c r="BY30" s="98"/>
      <c r="BZ30" s="93"/>
      <c r="CA30" s="94"/>
      <c r="CB30" s="93"/>
      <c r="CC30" s="93"/>
      <c r="CD30" s="93"/>
      <c r="CE30" s="94"/>
      <c r="CF30" s="99"/>
      <c r="CG30" s="99"/>
      <c r="CH30" s="94"/>
      <c r="CI30" s="94"/>
      <c r="CJ30" s="94"/>
      <c r="CK30" s="165">
        <f t="shared" si="34"/>
        <v>0</v>
      </c>
      <c r="CL30" s="219" t="b">
        <f t="shared" si="35"/>
        <v>0</v>
      </c>
      <c r="CM30" s="188">
        <f t="shared" si="36"/>
        <v>0</v>
      </c>
      <c r="CN30" s="164">
        <f t="shared" si="37"/>
        <v>0</v>
      </c>
      <c r="CO30" s="164">
        <f t="shared" si="38"/>
        <v>0</v>
      </c>
      <c r="CP30" s="164">
        <f t="shared" si="39"/>
        <v>0</v>
      </c>
      <c r="CQ30" s="164">
        <f t="shared" si="40"/>
        <v>0</v>
      </c>
      <c r="CR30" s="166">
        <f t="shared" si="104"/>
        <v>0</v>
      </c>
      <c r="CT30" s="164">
        <f t="shared" si="105"/>
        <v>18</v>
      </c>
      <c r="CU30" s="225"/>
      <c r="CV30" s="226"/>
      <c r="CW30" s="98"/>
      <c r="CX30" s="93"/>
      <c r="CY30" s="94"/>
      <c r="CZ30" s="93"/>
      <c r="DA30" s="93"/>
      <c r="DB30" s="93"/>
      <c r="DC30" s="94"/>
      <c r="DD30" s="99"/>
      <c r="DE30" s="99"/>
      <c r="DF30" s="94"/>
      <c r="DG30" s="94"/>
      <c r="DH30" s="94"/>
      <c r="DI30" s="165">
        <f t="shared" si="41"/>
        <v>0</v>
      </c>
      <c r="DJ30" s="219" t="b">
        <f t="shared" si="42"/>
        <v>0</v>
      </c>
      <c r="DK30" s="188">
        <f t="shared" si="43"/>
        <v>0</v>
      </c>
      <c r="DL30" s="164">
        <f t="shared" si="44"/>
        <v>0</v>
      </c>
      <c r="DM30" s="164">
        <f t="shared" si="45"/>
        <v>0</v>
      </c>
      <c r="DN30" s="164">
        <f t="shared" si="46"/>
        <v>0</v>
      </c>
      <c r="DO30" s="164">
        <f t="shared" si="47"/>
        <v>0</v>
      </c>
      <c r="DP30" s="166">
        <f t="shared" si="106"/>
        <v>0</v>
      </c>
      <c r="DR30" s="164">
        <f t="shared" si="107"/>
        <v>18</v>
      </c>
      <c r="DS30" s="225"/>
      <c r="DT30" s="226"/>
      <c r="DU30" s="98"/>
      <c r="DV30" s="93"/>
      <c r="DW30" s="94"/>
      <c r="DX30" s="93"/>
      <c r="DY30" s="93"/>
      <c r="DZ30" s="93"/>
      <c r="EA30" s="94"/>
      <c r="EB30" s="99"/>
      <c r="EC30" s="99"/>
      <c r="ED30" s="94"/>
      <c r="EE30" s="94"/>
      <c r="EF30" s="94"/>
      <c r="EG30" s="165">
        <f t="shared" si="48"/>
        <v>0</v>
      </c>
      <c r="EH30" s="219" t="b">
        <f t="shared" si="49"/>
        <v>0</v>
      </c>
      <c r="EI30" s="188">
        <f t="shared" si="50"/>
        <v>0</v>
      </c>
      <c r="EJ30" s="164">
        <f t="shared" si="51"/>
        <v>0</v>
      </c>
      <c r="EK30" s="164">
        <f t="shared" si="52"/>
        <v>0</v>
      </c>
      <c r="EL30" s="164">
        <f t="shared" si="53"/>
        <v>0</v>
      </c>
      <c r="EM30" s="164">
        <f t="shared" si="54"/>
        <v>0</v>
      </c>
      <c r="EN30" s="166">
        <f t="shared" si="108"/>
        <v>0</v>
      </c>
      <c r="EP30" s="164">
        <f t="shared" si="109"/>
        <v>18</v>
      </c>
      <c r="EQ30" s="225"/>
      <c r="ER30" s="226"/>
      <c r="ES30" s="98"/>
      <c r="ET30" s="93"/>
      <c r="EU30" s="94"/>
      <c r="EV30" s="93"/>
      <c r="EW30" s="93"/>
      <c r="EX30" s="93"/>
      <c r="EY30" s="94"/>
      <c r="EZ30" s="99"/>
      <c r="FA30" s="99"/>
      <c r="FB30" s="94"/>
      <c r="FC30" s="94"/>
      <c r="FD30" s="94"/>
      <c r="FE30" s="165">
        <f t="shared" si="55"/>
        <v>0</v>
      </c>
      <c r="FF30" s="219" t="b">
        <f t="shared" si="56"/>
        <v>0</v>
      </c>
      <c r="FG30" s="188">
        <f t="shared" si="57"/>
        <v>0</v>
      </c>
      <c r="FH30" s="164">
        <f t="shared" si="58"/>
        <v>0</v>
      </c>
      <c r="FI30" s="164">
        <f t="shared" si="59"/>
        <v>0</v>
      </c>
      <c r="FJ30" s="164">
        <f t="shared" si="60"/>
        <v>0</v>
      </c>
      <c r="FK30" s="164">
        <f t="shared" si="61"/>
        <v>0</v>
      </c>
      <c r="FL30" s="166">
        <f t="shared" si="110"/>
        <v>0</v>
      </c>
      <c r="FN30" s="164">
        <f t="shared" si="111"/>
        <v>18</v>
      </c>
      <c r="FO30" s="225"/>
      <c r="FP30" s="226"/>
      <c r="FQ30" s="98"/>
      <c r="FR30" s="93"/>
      <c r="FS30" s="94"/>
      <c r="FT30" s="93"/>
      <c r="FU30" s="93"/>
      <c r="FV30" s="93"/>
      <c r="FW30" s="94"/>
      <c r="FX30" s="99"/>
      <c r="FY30" s="99"/>
      <c r="FZ30" s="94"/>
      <c r="GA30" s="94"/>
      <c r="GB30" s="94"/>
      <c r="GC30" s="165">
        <f t="shared" si="62"/>
        <v>0</v>
      </c>
      <c r="GD30" s="219" t="b">
        <f t="shared" si="63"/>
        <v>0</v>
      </c>
      <c r="GE30" s="188">
        <f t="shared" si="64"/>
        <v>0</v>
      </c>
      <c r="GF30" s="164">
        <f t="shared" si="65"/>
        <v>0</v>
      </c>
      <c r="GG30" s="164">
        <f t="shared" si="66"/>
        <v>0</v>
      </c>
      <c r="GH30" s="164">
        <f t="shared" si="67"/>
        <v>0</v>
      </c>
      <c r="GI30" s="164">
        <f t="shared" si="68"/>
        <v>0</v>
      </c>
      <c r="GJ30" s="166">
        <f t="shared" si="112"/>
        <v>0</v>
      </c>
      <c r="GL30" s="164">
        <f t="shared" si="113"/>
        <v>18</v>
      </c>
      <c r="GM30" s="225"/>
      <c r="GN30" s="226"/>
      <c r="GO30" s="98"/>
      <c r="GP30" s="93"/>
      <c r="GQ30" s="94"/>
      <c r="GR30" s="93"/>
      <c r="GS30" s="93"/>
      <c r="GT30" s="93"/>
      <c r="GU30" s="94"/>
      <c r="GV30" s="99"/>
      <c r="GW30" s="99"/>
      <c r="GX30" s="94"/>
      <c r="GY30" s="94"/>
      <c r="GZ30" s="94"/>
      <c r="HA30" s="165">
        <f t="shared" si="69"/>
        <v>0</v>
      </c>
      <c r="HB30" s="219" t="b">
        <f t="shared" si="70"/>
        <v>0</v>
      </c>
      <c r="HC30" s="188">
        <f t="shared" si="71"/>
        <v>0</v>
      </c>
      <c r="HD30" s="164">
        <f t="shared" si="72"/>
        <v>0</v>
      </c>
      <c r="HE30" s="164">
        <f t="shared" si="73"/>
        <v>0</v>
      </c>
      <c r="HF30" s="164">
        <f t="shared" si="74"/>
        <v>0</v>
      </c>
      <c r="HG30" s="164">
        <f t="shared" si="75"/>
        <v>0</v>
      </c>
      <c r="HH30" s="166">
        <f t="shared" si="114"/>
        <v>0</v>
      </c>
      <c r="HJ30" s="164">
        <f t="shared" si="115"/>
        <v>18</v>
      </c>
      <c r="HK30" s="225"/>
      <c r="HL30" s="226"/>
      <c r="HM30" s="98"/>
      <c r="HN30" s="93"/>
      <c r="HO30" s="94"/>
      <c r="HP30" s="93"/>
      <c r="HQ30" s="93"/>
      <c r="HR30" s="93"/>
      <c r="HS30" s="94"/>
      <c r="HT30" s="99"/>
      <c r="HU30" s="99"/>
      <c r="HV30" s="94"/>
      <c r="HW30" s="94"/>
      <c r="HX30" s="94"/>
      <c r="HY30" s="165">
        <f t="shared" si="76"/>
        <v>0</v>
      </c>
      <c r="HZ30" s="219" t="b">
        <f t="shared" si="77"/>
        <v>0</v>
      </c>
      <c r="IA30" s="188">
        <f t="shared" si="78"/>
        <v>0</v>
      </c>
      <c r="IB30" s="164">
        <f t="shared" si="79"/>
        <v>0</v>
      </c>
      <c r="IC30" s="164">
        <f t="shared" si="80"/>
        <v>0</v>
      </c>
      <c r="ID30" s="164">
        <f t="shared" si="81"/>
        <v>0</v>
      </c>
      <c r="IE30" s="164">
        <f t="shared" si="82"/>
        <v>0</v>
      </c>
      <c r="IF30" s="166">
        <f t="shared" si="116"/>
        <v>0</v>
      </c>
      <c r="IH30" s="164">
        <f t="shared" si="117"/>
        <v>18</v>
      </c>
      <c r="II30" s="225"/>
      <c r="IJ30" s="226"/>
      <c r="IK30" s="98"/>
      <c r="IL30" s="93"/>
      <c r="IM30" s="94"/>
      <c r="IN30" s="93"/>
      <c r="IO30" s="93"/>
      <c r="IP30" s="93"/>
      <c r="IQ30" s="94"/>
      <c r="IR30" s="99"/>
      <c r="IS30" s="99"/>
      <c r="IT30" s="94"/>
      <c r="IU30" s="94"/>
      <c r="IV30" s="94"/>
      <c r="IW30" s="165">
        <f t="shared" si="83"/>
        <v>0</v>
      </c>
      <c r="IX30" s="219" t="b">
        <f t="shared" si="84"/>
        <v>0</v>
      </c>
      <c r="IY30" s="188">
        <f t="shared" si="85"/>
        <v>0</v>
      </c>
      <c r="IZ30" s="164">
        <f t="shared" si="86"/>
        <v>0</v>
      </c>
      <c r="JA30" s="164">
        <f t="shared" si="87"/>
        <v>0</v>
      </c>
      <c r="JB30" s="164">
        <f t="shared" si="88"/>
        <v>0</v>
      </c>
      <c r="JC30" s="164">
        <f t="shared" si="89"/>
        <v>0</v>
      </c>
      <c r="JD30" s="166">
        <f t="shared" si="118"/>
        <v>0</v>
      </c>
      <c r="JE30" s="126"/>
      <c r="JF30" s="164">
        <f t="shared" si="119"/>
        <v>18</v>
      </c>
      <c r="JG30" s="225"/>
      <c r="JH30" s="226"/>
      <c r="JI30" s="98"/>
      <c r="JJ30" s="93"/>
      <c r="JK30" s="94"/>
      <c r="JL30" s="93"/>
      <c r="JM30" s="93"/>
      <c r="JN30" s="93"/>
      <c r="JO30" s="94"/>
      <c r="JP30" s="99"/>
      <c r="JQ30" s="99"/>
      <c r="JR30" s="94"/>
      <c r="JS30" s="94"/>
      <c r="JT30" s="94"/>
      <c r="JU30" s="165">
        <f t="shared" si="90"/>
        <v>0</v>
      </c>
      <c r="JV30" s="219" t="b">
        <f t="shared" si="91"/>
        <v>0</v>
      </c>
      <c r="JW30" s="188">
        <f t="shared" si="92"/>
        <v>0</v>
      </c>
      <c r="JX30" s="164">
        <f t="shared" si="93"/>
        <v>0</v>
      </c>
      <c r="JY30" s="164">
        <f t="shared" si="94"/>
        <v>0</v>
      </c>
      <c r="JZ30" s="164">
        <f t="shared" si="95"/>
        <v>0</v>
      </c>
      <c r="KA30" s="164">
        <f t="shared" si="96"/>
        <v>0</v>
      </c>
      <c r="KB30" s="166">
        <f t="shared" si="120"/>
        <v>0</v>
      </c>
      <c r="LK30" s="170"/>
      <c r="LY30" s="126"/>
    </row>
    <row r="31" spans="1:337" x14ac:dyDescent="0.25">
      <c r="A31" s="164">
        <f t="shared" si="97"/>
        <v>19</v>
      </c>
      <c r="B31" s="225"/>
      <c r="C31" s="226"/>
      <c r="D31" s="98"/>
      <c r="E31" s="93"/>
      <c r="F31" s="94"/>
      <c r="G31" s="93"/>
      <c r="H31" s="93"/>
      <c r="I31" s="93"/>
      <c r="J31" s="94"/>
      <c r="K31" s="99"/>
      <c r="L31" s="99"/>
      <c r="M31" s="94"/>
      <c r="N31" s="94"/>
      <c r="O31" s="94"/>
      <c r="P31" s="165">
        <f t="shared" si="13"/>
        <v>0</v>
      </c>
      <c r="Q31" s="219" t="b">
        <f t="shared" si="14"/>
        <v>0</v>
      </c>
      <c r="R31" s="188">
        <f t="shared" si="15"/>
        <v>0</v>
      </c>
      <c r="S31" s="164">
        <f t="shared" si="16"/>
        <v>0</v>
      </c>
      <c r="T31" s="164">
        <f t="shared" si="17"/>
        <v>0</v>
      </c>
      <c r="U31" s="164">
        <f t="shared" si="18"/>
        <v>0</v>
      </c>
      <c r="V31" s="164">
        <f t="shared" si="19"/>
        <v>0</v>
      </c>
      <c r="W31" s="166">
        <f t="shared" si="98"/>
        <v>0</v>
      </c>
      <c r="X31" s="167"/>
      <c r="Z31" s="164">
        <f t="shared" si="99"/>
        <v>19</v>
      </c>
      <c r="AA31" s="225"/>
      <c r="AB31" s="226"/>
      <c r="AC31" s="98"/>
      <c r="AD31" s="93"/>
      <c r="AE31" s="94"/>
      <c r="AF31" s="93"/>
      <c r="AG31" s="93"/>
      <c r="AH31" s="93"/>
      <c r="AI31" s="94"/>
      <c r="AJ31" s="99"/>
      <c r="AK31" s="99"/>
      <c r="AL31" s="94"/>
      <c r="AM31" s="94"/>
      <c r="AN31" s="94"/>
      <c r="AO31" s="165">
        <f t="shared" si="20"/>
        <v>0</v>
      </c>
      <c r="AP31" s="219" t="b">
        <f t="shared" si="21"/>
        <v>0</v>
      </c>
      <c r="AQ31" s="188">
        <f t="shared" si="22"/>
        <v>0</v>
      </c>
      <c r="AR31" s="164">
        <f t="shared" si="23"/>
        <v>0</v>
      </c>
      <c r="AS31" s="164">
        <f t="shared" si="24"/>
        <v>0</v>
      </c>
      <c r="AT31" s="164">
        <f t="shared" si="25"/>
        <v>0</v>
      </c>
      <c r="AU31" s="164">
        <f t="shared" si="26"/>
        <v>0</v>
      </c>
      <c r="AV31" s="166">
        <f t="shared" si="100"/>
        <v>0</v>
      </c>
      <c r="AX31" s="164">
        <f t="shared" si="101"/>
        <v>19</v>
      </c>
      <c r="AY31" s="225"/>
      <c r="AZ31" s="226"/>
      <c r="BA31" s="98"/>
      <c r="BB31" s="93"/>
      <c r="BC31" s="94"/>
      <c r="BD31" s="93"/>
      <c r="BE31" s="93"/>
      <c r="BF31" s="93"/>
      <c r="BG31" s="94"/>
      <c r="BH31" s="99"/>
      <c r="BI31" s="99"/>
      <c r="BJ31" s="94"/>
      <c r="BK31" s="94"/>
      <c r="BL31" s="94"/>
      <c r="BM31" s="165">
        <f t="shared" si="27"/>
        <v>0</v>
      </c>
      <c r="BN31" s="219" t="b">
        <f t="shared" si="28"/>
        <v>0</v>
      </c>
      <c r="BO31" s="188">
        <f t="shared" si="29"/>
        <v>0</v>
      </c>
      <c r="BP31" s="164">
        <f t="shared" si="30"/>
        <v>0</v>
      </c>
      <c r="BQ31" s="164">
        <f t="shared" si="31"/>
        <v>0</v>
      </c>
      <c r="BR31" s="164">
        <f t="shared" si="32"/>
        <v>0</v>
      </c>
      <c r="BS31" s="164">
        <f t="shared" si="33"/>
        <v>0</v>
      </c>
      <c r="BT31" s="166">
        <f t="shared" si="102"/>
        <v>0</v>
      </c>
      <c r="BV31" s="164">
        <f t="shared" si="103"/>
        <v>19</v>
      </c>
      <c r="BW31" s="225"/>
      <c r="BX31" s="226"/>
      <c r="BY31" s="98"/>
      <c r="BZ31" s="93"/>
      <c r="CA31" s="94"/>
      <c r="CB31" s="93"/>
      <c r="CC31" s="93"/>
      <c r="CD31" s="93"/>
      <c r="CE31" s="94"/>
      <c r="CF31" s="99"/>
      <c r="CG31" s="99"/>
      <c r="CH31" s="94"/>
      <c r="CI31" s="94"/>
      <c r="CJ31" s="94"/>
      <c r="CK31" s="165">
        <f t="shared" si="34"/>
        <v>0</v>
      </c>
      <c r="CL31" s="219" t="b">
        <f t="shared" si="35"/>
        <v>0</v>
      </c>
      <c r="CM31" s="188">
        <f t="shared" si="36"/>
        <v>0</v>
      </c>
      <c r="CN31" s="164">
        <f t="shared" si="37"/>
        <v>0</v>
      </c>
      <c r="CO31" s="164">
        <f t="shared" si="38"/>
        <v>0</v>
      </c>
      <c r="CP31" s="164">
        <f t="shared" si="39"/>
        <v>0</v>
      </c>
      <c r="CQ31" s="164">
        <f t="shared" si="40"/>
        <v>0</v>
      </c>
      <c r="CR31" s="166">
        <f t="shared" si="104"/>
        <v>0</v>
      </c>
      <c r="CT31" s="164">
        <f t="shared" si="105"/>
        <v>19</v>
      </c>
      <c r="CU31" s="225"/>
      <c r="CV31" s="226"/>
      <c r="CW31" s="98"/>
      <c r="CX31" s="93"/>
      <c r="CY31" s="94"/>
      <c r="CZ31" s="93"/>
      <c r="DA31" s="93"/>
      <c r="DB31" s="93"/>
      <c r="DC31" s="94"/>
      <c r="DD31" s="99"/>
      <c r="DE31" s="99"/>
      <c r="DF31" s="94"/>
      <c r="DG31" s="94"/>
      <c r="DH31" s="94"/>
      <c r="DI31" s="165">
        <f t="shared" si="41"/>
        <v>0</v>
      </c>
      <c r="DJ31" s="219" t="b">
        <f t="shared" si="42"/>
        <v>0</v>
      </c>
      <c r="DK31" s="188">
        <f t="shared" si="43"/>
        <v>0</v>
      </c>
      <c r="DL31" s="164">
        <f t="shared" si="44"/>
        <v>0</v>
      </c>
      <c r="DM31" s="164">
        <f t="shared" si="45"/>
        <v>0</v>
      </c>
      <c r="DN31" s="164">
        <f t="shared" si="46"/>
        <v>0</v>
      </c>
      <c r="DO31" s="164">
        <f t="shared" si="47"/>
        <v>0</v>
      </c>
      <c r="DP31" s="166">
        <f t="shared" si="106"/>
        <v>0</v>
      </c>
      <c r="DR31" s="164">
        <f t="shared" si="107"/>
        <v>19</v>
      </c>
      <c r="DS31" s="225"/>
      <c r="DT31" s="226"/>
      <c r="DU31" s="98"/>
      <c r="DV31" s="93"/>
      <c r="DW31" s="94"/>
      <c r="DX31" s="93"/>
      <c r="DY31" s="93"/>
      <c r="DZ31" s="93"/>
      <c r="EA31" s="94"/>
      <c r="EB31" s="99"/>
      <c r="EC31" s="99"/>
      <c r="ED31" s="94"/>
      <c r="EE31" s="94"/>
      <c r="EF31" s="94"/>
      <c r="EG31" s="165">
        <f t="shared" si="48"/>
        <v>0</v>
      </c>
      <c r="EH31" s="219" t="b">
        <f t="shared" si="49"/>
        <v>0</v>
      </c>
      <c r="EI31" s="188">
        <f t="shared" si="50"/>
        <v>0</v>
      </c>
      <c r="EJ31" s="164">
        <f t="shared" si="51"/>
        <v>0</v>
      </c>
      <c r="EK31" s="164">
        <f t="shared" si="52"/>
        <v>0</v>
      </c>
      <c r="EL31" s="164">
        <f t="shared" si="53"/>
        <v>0</v>
      </c>
      <c r="EM31" s="164">
        <f t="shared" si="54"/>
        <v>0</v>
      </c>
      <c r="EN31" s="166">
        <f t="shared" si="108"/>
        <v>0</v>
      </c>
      <c r="EP31" s="164">
        <f t="shared" si="109"/>
        <v>19</v>
      </c>
      <c r="EQ31" s="225"/>
      <c r="ER31" s="226"/>
      <c r="ES31" s="98"/>
      <c r="ET31" s="93"/>
      <c r="EU31" s="94"/>
      <c r="EV31" s="93"/>
      <c r="EW31" s="93"/>
      <c r="EX31" s="93"/>
      <c r="EY31" s="94"/>
      <c r="EZ31" s="99"/>
      <c r="FA31" s="99"/>
      <c r="FB31" s="94"/>
      <c r="FC31" s="94"/>
      <c r="FD31" s="94"/>
      <c r="FE31" s="165">
        <f t="shared" si="55"/>
        <v>0</v>
      </c>
      <c r="FF31" s="219" t="b">
        <f t="shared" si="56"/>
        <v>0</v>
      </c>
      <c r="FG31" s="188">
        <f t="shared" si="57"/>
        <v>0</v>
      </c>
      <c r="FH31" s="164">
        <f t="shared" si="58"/>
        <v>0</v>
      </c>
      <c r="FI31" s="164">
        <f t="shared" si="59"/>
        <v>0</v>
      </c>
      <c r="FJ31" s="164">
        <f t="shared" si="60"/>
        <v>0</v>
      </c>
      <c r="FK31" s="164">
        <f t="shared" si="61"/>
        <v>0</v>
      </c>
      <c r="FL31" s="166">
        <f t="shared" si="110"/>
        <v>0</v>
      </c>
      <c r="FN31" s="164">
        <f t="shared" si="111"/>
        <v>19</v>
      </c>
      <c r="FO31" s="225"/>
      <c r="FP31" s="226"/>
      <c r="FQ31" s="98"/>
      <c r="FR31" s="93"/>
      <c r="FS31" s="94"/>
      <c r="FT31" s="93"/>
      <c r="FU31" s="93"/>
      <c r="FV31" s="93"/>
      <c r="FW31" s="94"/>
      <c r="FX31" s="99"/>
      <c r="FY31" s="99"/>
      <c r="FZ31" s="94"/>
      <c r="GA31" s="94"/>
      <c r="GB31" s="94"/>
      <c r="GC31" s="165">
        <f t="shared" si="62"/>
        <v>0</v>
      </c>
      <c r="GD31" s="219" t="b">
        <f t="shared" si="63"/>
        <v>0</v>
      </c>
      <c r="GE31" s="188">
        <f t="shared" si="64"/>
        <v>0</v>
      </c>
      <c r="GF31" s="164">
        <f t="shared" si="65"/>
        <v>0</v>
      </c>
      <c r="GG31" s="164">
        <f t="shared" si="66"/>
        <v>0</v>
      </c>
      <c r="GH31" s="164">
        <f t="shared" si="67"/>
        <v>0</v>
      </c>
      <c r="GI31" s="164">
        <f t="shared" si="68"/>
        <v>0</v>
      </c>
      <c r="GJ31" s="166">
        <f t="shared" si="112"/>
        <v>0</v>
      </c>
      <c r="GL31" s="164">
        <f t="shared" si="113"/>
        <v>19</v>
      </c>
      <c r="GM31" s="225"/>
      <c r="GN31" s="226"/>
      <c r="GO31" s="98"/>
      <c r="GP31" s="93"/>
      <c r="GQ31" s="94"/>
      <c r="GR31" s="93"/>
      <c r="GS31" s="93"/>
      <c r="GT31" s="93"/>
      <c r="GU31" s="94"/>
      <c r="GV31" s="99"/>
      <c r="GW31" s="99"/>
      <c r="GX31" s="94"/>
      <c r="GY31" s="94"/>
      <c r="GZ31" s="94"/>
      <c r="HA31" s="165">
        <f t="shared" si="69"/>
        <v>0</v>
      </c>
      <c r="HB31" s="219" t="b">
        <f t="shared" si="70"/>
        <v>0</v>
      </c>
      <c r="HC31" s="188">
        <f t="shared" si="71"/>
        <v>0</v>
      </c>
      <c r="HD31" s="164">
        <f t="shared" si="72"/>
        <v>0</v>
      </c>
      <c r="HE31" s="164">
        <f t="shared" si="73"/>
        <v>0</v>
      </c>
      <c r="HF31" s="164">
        <f t="shared" si="74"/>
        <v>0</v>
      </c>
      <c r="HG31" s="164">
        <f t="shared" si="75"/>
        <v>0</v>
      </c>
      <c r="HH31" s="166">
        <f t="shared" si="114"/>
        <v>0</v>
      </c>
      <c r="HJ31" s="164">
        <f t="shared" si="115"/>
        <v>19</v>
      </c>
      <c r="HK31" s="225"/>
      <c r="HL31" s="226"/>
      <c r="HM31" s="98"/>
      <c r="HN31" s="93"/>
      <c r="HO31" s="94"/>
      <c r="HP31" s="93"/>
      <c r="HQ31" s="93"/>
      <c r="HR31" s="93"/>
      <c r="HS31" s="94"/>
      <c r="HT31" s="99"/>
      <c r="HU31" s="99"/>
      <c r="HV31" s="94"/>
      <c r="HW31" s="94"/>
      <c r="HX31" s="94"/>
      <c r="HY31" s="165">
        <f t="shared" si="76"/>
        <v>0</v>
      </c>
      <c r="HZ31" s="219" t="b">
        <f t="shared" si="77"/>
        <v>0</v>
      </c>
      <c r="IA31" s="188">
        <f t="shared" si="78"/>
        <v>0</v>
      </c>
      <c r="IB31" s="164">
        <f t="shared" si="79"/>
        <v>0</v>
      </c>
      <c r="IC31" s="164">
        <f t="shared" si="80"/>
        <v>0</v>
      </c>
      <c r="ID31" s="164">
        <f t="shared" si="81"/>
        <v>0</v>
      </c>
      <c r="IE31" s="164">
        <f t="shared" si="82"/>
        <v>0</v>
      </c>
      <c r="IF31" s="166">
        <f t="shared" si="116"/>
        <v>0</v>
      </c>
      <c r="IH31" s="164">
        <f t="shared" si="117"/>
        <v>19</v>
      </c>
      <c r="II31" s="225"/>
      <c r="IJ31" s="226"/>
      <c r="IK31" s="98"/>
      <c r="IL31" s="93"/>
      <c r="IM31" s="94"/>
      <c r="IN31" s="93"/>
      <c r="IO31" s="93"/>
      <c r="IP31" s="93"/>
      <c r="IQ31" s="94"/>
      <c r="IR31" s="99"/>
      <c r="IS31" s="99"/>
      <c r="IT31" s="94"/>
      <c r="IU31" s="94"/>
      <c r="IV31" s="94"/>
      <c r="IW31" s="165">
        <f t="shared" si="83"/>
        <v>0</v>
      </c>
      <c r="IX31" s="219" t="b">
        <f t="shared" si="84"/>
        <v>0</v>
      </c>
      <c r="IY31" s="188">
        <f t="shared" si="85"/>
        <v>0</v>
      </c>
      <c r="IZ31" s="164">
        <f t="shared" si="86"/>
        <v>0</v>
      </c>
      <c r="JA31" s="164">
        <f t="shared" si="87"/>
        <v>0</v>
      </c>
      <c r="JB31" s="164">
        <f t="shared" si="88"/>
        <v>0</v>
      </c>
      <c r="JC31" s="164">
        <f t="shared" si="89"/>
        <v>0</v>
      </c>
      <c r="JD31" s="166">
        <f t="shared" si="118"/>
        <v>0</v>
      </c>
      <c r="JE31" s="126"/>
      <c r="JF31" s="164">
        <f t="shared" si="119"/>
        <v>19</v>
      </c>
      <c r="JG31" s="225"/>
      <c r="JH31" s="226"/>
      <c r="JI31" s="98"/>
      <c r="JJ31" s="93"/>
      <c r="JK31" s="94"/>
      <c r="JL31" s="93"/>
      <c r="JM31" s="93"/>
      <c r="JN31" s="93"/>
      <c r="JO31" s="94"/>
      <c r="JP31" s="99"/>
      <c r="JQ31" s="99"/>
      <c r="JR31" s="94"/>
      <c r="JS31" s="94"/>
      <c r="JT31" s="94"/>
      <c r="JU31" s="165">
        <f t="shared" si="90"/>
        <v>0</v>
      </c>
      <c r="JV31" s="219" t="b">
        <f t="shared" si="91"/>
        <v>0</v>
      </c>
      <c r="JW31" s="188">
        <f t="shared" si="92"/>
        <v>0</v>
      </c>
      <c r="JX31" s="164">
        <f t="shared" si="93"/>
        <v>0</v>
      </c>
      <c r="JY31" s="164">
        <f t="shared" si="94"/>
        <v>0</v>
      </c>
      <c r="JZ31" s="164">
        <f t="shared" si="95"/>
        <v>0</v>
      </c>
      <c r="KA31" s="164">
        <f t="shared" si="96"/>
        <v>0</v>
      </c>
      <c r="KB31" s="166">
        <f t="shared" si="120"/>
        <v>0</v>
      </c>
      <c r="LK31" s="170"/>
      <c r="LY31" s="126"/>
    </row>
    <row r="32" spans="1:337" x14ac:dyDescent="0.25">
      <c r="A32" s="164">
        <f t="shared" si="97"/>
        <v>20</v>
      </c>
      <c r="B32" s="225"/>
      <c r="C32" s="226"/>
      <c r="D32" s="98"/>
      <c r="E32" s="93"/>
      <c r="F32" s="94"/>
      <c r="G32" s="93"/>
      <c r="H32" s="93"/>
      <c r="I32" s="93"/>
      <c r="J32" s="94"/>
      <c r="K32" s="99"/>
      <c r="L32" s="99"/>
      <c r="M32" s="94"/>
      <c r="N32" s="94"/>
      <c r="O32" s="94"/>
      <c r="P32" s="165">
        <f t="shared" si="13"/>
        <v>0</v>
      </c>
      <c r="Q32" s="219" t="b">
        <f t="shared" si="14"/>
        <v>0</v>
      </c>
      <c r="R32" s="188">
        <f t="shared" si="15"/>
        <v>0</v>
      </c>
      <c r="S32" s="164">
        <f t="shared" si="16"/>
        <v>0</v>
      </c>
      <c r="T32" s="164">
        <f t="shared" si="17"/>
        <v>0</v>
      </c>
      <c r="U32" s="164">
        <f t="shared" si="18"/>
        <v>0</v>
      </c>
      <c r="V32" s="164">
        <f t="shared" si="19"/>
        <v>0</v>
      </c>
      <c r="W32" s="166">
        <f t="shared" si="98"/>
        <v>0</v>
      </c>
      <c r="X32" s="167"/>
      <c r="Z32" s="164">
        <f t="shared" si="99"/>
        <v>20</v>
      </c>
      <c r="AA32" s="225"/>
      <c r="AB32" s="226"/>
      <c r="AC32" s="98"/>
      <c r="AD32" s="93"/>
      <c r="AE32" s="94"/>
      <c r="AF32" s="93"/>
      <c r="AG32" s="93"/>
      <c r="AH32" s="93"/>
      <c r="AI32" s="94"/>
      <c r="AJ32" s="99"/>
      <c r="AK32" s="99"/>
      <c r="AL32" s="94"/>
      <c r="AM32" s="94"/>
      <c r="AN32" s="94"/>
      <c r="AO32" s="165">
        <f t="shared" si="20"/>
        <v>0</v>
      </c>
      <c r="AP32" s="219" t="b">
        <f t="shared" si="21"/>
        <v>0</v>
      </c>
      <c r="AQ32" s="188">
        <f t="shared" si="22"/>
        <v>0</v>
      </c>
      <c r="AR32" s="164">
        <f t="shared" si="23"/>
        <v>0</v>
      </c>
      <c r="AS32" s="164">
        <f t="shared" si="24"/>
        <v>0</v>
      </c>
      <c r="AT32" s="164">
        <f t="shared" si="25"/>
        <v>0</v>
      </c>
      <c r="AU32" s="164">
        <f t="shared" si="26"/>
        <v>0</v>
      </c>
      <c r="AV32" s="166">
        <f t="shared" si="100"/>
        <v>0</v>
      </c>
      <c r="AX32" s="164">
        <f t="shared" si="101"/>
        <v>20</v>
      </c>
      <c r="AY32" s="225"/>
      <c r="AZ32" s="226"/>
      <c r="BA32" s="98"/>
      <c r="BB32" s="93"/>
      <c r="BC32" s="94"/>
      <c r="BD32" s="93"/>
      <c r="BE32" s="93"/>
      <c r="BF32" s="93"/>
      <c r="BG32" s="94"/>
      <c r="BH32" s="99"/>
      <c r="BI32" s="99"/>
      <c r="BJ32" s="94"/>
      <c r="BK32" s="94"/>
      <c r="BL32" s="94"/>
      <c r="BM32" s="165">
        <f t="shared" si="27"/>
        <v>0</v>
      </c>
      <c r="BN32" s="219" t="b">
        <f t="shared" si="28"/>
        <v>0</v>
      </c>
      <c r="BO32" s="188">
        <f t="shared" si="29"/>
        <v>0</v>
      </c>
      <c r="BP32" s="164">
        <f t="shared" si="30"/>
        <v>0</v>
      </c>
      <c r="BQ32" s="164">
        <f t="shared" si="31"/>
        <v>0</v>
      </c>
      <c r="BR32" s="164">
        <f t="shared" si="32"/>
        <v>0</v>
      </c>
      <c r="BS32" s="164">
        <f t="shared" si="33"/>
        <v>0</v>
      </c>
      <c r="BT32" s="166">
        <f t="shared" si="102"/>
        <v>0</v>
      </c>
      <c r="BV32" s="164">
        <f t="shared" si="103"/>
        <v>20</v>
      </c>
      <c r="BW32" s="225"/>
      <c r="BX32" s="226"/>
      <c r="BY32" s="98"/>
      <c r="BZ32" s="93"/>
      <c r="CA32" s="94"/>
      <c r="CB32" s="93"/>
      <c r="CC32" s="93"/>
      <c r="CD32" s="93"/>
      <c r="CE32" s="94"/>
      <c r="CF32" s="99"/>
      <c r="CG32" s="99"/>
      <c r="CH32" s="94"/>
      <c r="CI32" s="94"/>
      <c r="CJ32" s="94"/>
      <c r="CK32" s="165">
        <f t="shared" si="34"/>
        <v>0</v>
      </c>
      <c r="CL32" s="219" t="b">
        <f t="shared" si="35"/>
        <v>0</v>
      </c>
      <c r="CM32" s="188">
        <f t="shared" si="36"/>
        <v>0</v>
      </c>
      <c r="CN32" s="164">
        <f t="shared" si="37"/>
        <v>0</v>
      </c>
      <c r="CO32" s="164">
        <f t="shared" si="38"/>
        <v>0</v>
      </c>
      <c r="CP32" s="164">
        <f t="shared" si="39"/>
        <v>0</v>
      </c>
      <c r="CQ32" s="164">
        <f t="shared" si="40"/>
        <v>0</v>
      </c>
      <c r="CR32" s="166">
        <f t="shared" si="104"/>
        <v>0</v>
      </c>
      <c r="CT32" s="164">
        <f t="shared" si="105"/>
        <v>20</v>
      </c>
      <c r="CU32" s="225"/>
      <c r="CV32" s="226"/>
      <c r="CW32" s="98"/>
      <c r="CX32" s="93"/>
      <c r="CY32" s="94"/>
      <c r="CZ32" s="93"/>
      <c r="DA32" s="93"/>
      <c r="DB32" s="93"/>
      <c r="DC32" s="94"/>
      <c r="DD32" s="99"/>
      <c r="DE32" s="99"/>
      <c r="DF32" s="94"/>
      <c r="DG32" s="94"/>
      <c r="DH32" s="94"/>
      <c r="DI32" s="165">
        <f t="shared" si="41"/>
        <v>0</v>
      </c>
      <c r="DJ32" s="219" t="b">
        <f t="shared" si="42"/>
        <v>0</v>
      </c>
      <c r="DK32" s="188">
        <f t="shared" si="43"/>
        <v>0</v>
      </c>
      <c r="DL32" s="164">
        <f t="shared" si="44"/>
        <v>0</v>
      </c>
      <c r="DM32" s="164">
        <f t="shared" si="45"/>
        <v>0</v>
      </c>
      <c r="DN32" s="164">
        <f t="shared" si="46"/>
        <v>0</v>
      </c>
      <c r="DO32" s="164">
        <f t="shared" si="47"/>
        <v>0</v>
      </c>
      <c r="DP32" s="166">
        <f t="shared" si="106"/>
        <v>0</v>
      </c>
      <c r="DR32" s="164">
        <f t="shared" si="107"/>
        <v>20</v>
      </c>
      <c r="DS32" s="225"/>
      <c r="DT32" s="226"/>
      <c r="DU32" s="98"/>
      <c r="DV32" s="93"/>
      <c r="DW32" s="94"/>
      <c r="DX32" s="93"/>
      <c r="DY32" s="93"/>
      <c r="DZ32" s="93"/>
      <c r="EA32" s="94"/>
      <c r="EB32" s="99"/>
      <c r="EC32" s="99"/>
      <c r="ED32" s="94"/>
      <c r="EE32" s="94"/>
      <c r="EF32" s="94"/>
      <c r="EG32" s="165">
        <f t="shared" si="48"/>
        <v>0</v>
      </c>
      <c r="EH32" s="219" t="b">
        <f t="shared" si="49"/>
        <v>0</v>
      </c>
      <c r="EI32" s="188">
        <f t="shared" si="50"/>
        <v>0</v>
      </c>
      <c r="EJ32" s="164">
        <f t="shared" si="51"/>
        <v>0</v>
      </c>
      <c r="EK32" s="164">
        <f t="shared" si="52"/>
        <v>0</v>
      </c>
      <c r="EL32" s="164">
        <f t="shared" si="53"/>
        <v>0</v>
      </c>
      <c r="EM32" s="164">
        <f t="shared" si="54"/>
        <v>0</v>
      </c>
      <c r="EN32" s="166">
        <f t="shared" si="108"/>
        <v>0</v>
      </c>
      <c r="EP32" s="164">
        <f t="shared" si="109"/>
        <v>20</v>
      </c>
      <c r="EQ32" s="225"/>
      <c r="ER32" s="226"/>
      <c r="ES32" s="98"/>
      <c r="ET32" s="93"/>
      <c r="EU32" s="94"/>
      <c r="EV32" s="93"/>
      <c r="EW32" s="93"/>
      <c r="EX32" s="93"/>
      <c r="EY32" s="94"/>
      <c r="EZ32" s="99"/>
      <c r="FA32" s="99"/>
      <c r="FB32" s="94"/>
      <c r="FC32" s="94"/>
      <c r="FD32" s="94"/>
      <c r="FE32" s="165">
        <f t="shared" si="55"/>
        <v>0</v>
      </c>
      <c r="FF32" s="219" t="b">
        <f t="shared" si="56"/>
        <v>0</v>
      </c>
      <c r="FG32" s="188">
        <f t="shared" si="57"/>
        <v>0</v>
      </c>
      <c r="FH32" s="164">
        <f t="shared" si="58"/>
        <v>0</v>
      </c>
      <c r="FI32" s="164">
        <f t="shared" si="59"/>
        <v>0</v>
      </c>
      <c r="FJ32" s="164">
        <f t="shared" si="60"/>
        <v>0</v>
      </c>
      <c r="FK32" s="164">
        <f t="shared" si="61"/>
        <v>0</v>
      </c>
      <c r="FL32" s="166">
        <f t="shared" si="110"/>
        <v>0</v>
      </c>
      <c r="FN32" s="164">
        <f t="shared" si="111"/>
        <v>20</v>
      </c>
      <c r="FO32" s="225"/>
      <c r="FP32" s="226"/>
      <c r="FQ32" s="98"/>
      <c r="FR32" s="93"/>
      <c r="FS32" s="94"/>
      <c r="FT32" s="93"/>
      <c r="FU32" s="93"/>
      <c r="FV32" s="93"/>
      <c r="FW32" s="94"/>
      <c r="FX32" s="99"/>
      <c r="FY32" s="99"/>
      <c r="FZ32" s="94"/>
      <c r="GA32" s="94"/>
      <c r="GB32" s="94"/>
      <c r="GC32" s="165">
        <f t="shared" si="62"/>
        <v>0</v>
      </c>
      <c r="GD32" s="219" t="b">
        <f t="shared" si="63"/>
        <v>0</v>
      </c>
      <c r="GE32" s="188">
        <f t="shared" si="64"/>
        <v>0</v>
      </c>
      <c r="GF32" s="164">
        <f t="shared" si="65"/>
        <v>0</v>
      </c>
      <c r="GG32" s="164">
        <f t="shared" si="66"/>
        <v>0</v>
      </c>
      <c r="GH32" s="164">
        <f t="shared" si="67"/>
        <v>0</v>
      </c>
      <c r="GI32" s="164">
        <f t="shared" si="68"/>
        <v>0</v>
      </c>
      <c r="GJ32" s="166">
        <f t="shared" si="112"/>
        <v>0</v>
      </c>
      <c r="GL32" s="164">
        <f t="shared" si="113"/>
        <v>20</v>
      </c>
      <c r="GM32" s="225"/>
      <c r="GN32" s="226"/>
      <c r="GO32" s="98"/>
      <c r="GP32" s="93"/>
      <c r="GQ32" s="94"/>
      <c r="GR32" s="93"/>
      <c r="GS32" s="93"/>
      <c r="GT32" s="93"/>
      <c r="GU32" s="94"/>
      <c r="GV32" s="99"/>
      <c r="GW32" s="99"/>
      <c r="GX32" s="94"/>
      <c r="GY32" s="94"/>
      <c r="GZ32" s="94"/>
      <c r="HA32" s="165">
        <f t="shared" si="69"/>
        <v>0</v>
      </c>
      <c r="HB32" s="219" t="b">
        <f t="shared" si="70"/>
        <v>0</v>
      </c>
      <c r="HC32" s="188">
        <f t="shared" si="71"/>
        <v>0</v>
      </c>
      <c r="HD32" s="164">
        <f t="shared" si="72"/>
        <v>0</v>
      </c>
      <c r="HE32" s="164">
        <f t="shared" si="73"/>
        <v>0</v>
      </c>
      <c r="HF32" s="164">
        <f t="shared" si="74"/>
        <v>0</v>
      </c>
      <c r="HG32" s="164">
        <f t="shared" si="75"/>
        <v>0</v>
      </c>
      <c r="HH32" s="166">
        <f t="shared" si="114"/>
        <v>0</v>
      </c>
      <c r="HJ32" s="164">
        <f t="shared" si="115"/>
        <v>20</v>
      </c>
      <c r="HK32" s="225"/>
      <c r="HL32" s="226"/>
      <c r="HM32" s="98"/>
      <c r="HN32" s="93"/>
      <c r="HO32" s="94"/>
      <c r="HP32" s="93"/>
      <c r="HQ32" s="93"/>
      <c r="HR32" s="93"/>
      <c r="HS32" s="94"/>
      <c r="HT32" s="99"/>
      <c r="HU32" s="99"/>
      <c r="HV32" s="94"/>
      <c r="HW32" s="94"/>
      <c r="HX32" s="94"/>
      <c r="HY32" s="165">
        <f t="shared" si="76"/>
        <v>0</v>
      </c>
      <c r="HZ32" s="219" t="b">
        <f t="shared" si="77"/>
        <v>0</v>
      </c>
      <c r="IA32" s="188">
        <f t="shared" si="78"/>
        <v>0</v>
      </c>
      <c r="IB32" s="164">
        <f t="shared" si="79"/>
        <v>0</v>
      </c>
      <c r="IC32" s="164">
        <f t="shared" si="80"/>
        <v>0</v>
      </c>
      <c r="ID32" s="164">
        <f t="shared" si="81"/>
        <v>0</v>
      </c>
      <c r="IE32" s="164">
        <f t="shared" si="82"/>
        <v>0</v>
      </c>
      <c r="IF32" s="166">
        <f t="shared" si="116"/>
        <v>0</v>
      </c>
      <c r="IH32" s="164">
        <f t="shared" si="117"/>
        <v>20</v>
      </c>
      <c r="II32" s="225"/>
      <c r="IJ32" s="226"/>
      <c r="IK32" s="98"/>
      <c r="IL32" s="93"/>
      <c r="IM32" s="94"/>
      <c r="IN32" s="93"/>
      <c r="IO32" s="93"/>
      <c r="IP32" s="93"/>
      <c r="IQ32" s="94"/>
      <c r="IR32" s="99"/>
      <c r="IS32" s="99"/>
      <c r="IT32" s="94"/>
      <c r="IU32" s="94"/>
      <c r="IV32" s="94"/>
      <c r="IW32" s="165">
        <f t="shared" si="83"/>
        <v>0</v>
      </c>
      <c r="IX32" s="219" t="b">
        <f t="shared" si="84"/>
        <v>0</v>
      </c>
      <c r="IY32" s="188">
        <f t="shared" si="85"/>
        <v>0</v>
      </c>
      <c r="IZ32" s="164">
        <f t="shared" si="86"/>
        <v>0</v>
      </c>
      <c r="JA32" s="164">
        <f t="shared" si="87"/>
        <v>0</v>
      </c>
      <c r="JB32" s="164">
        <f t="shared" si="88"/>
        <v>0</v>
      </c>
      <c r="JC32" s="164">
        <f t="shared" si="89"/>
        <v>0</v>
      </c>
      <c r="JD32" s="166">
        <f t="shared" si="118"/>
        <v>0</v>
      </c>
      <c r="JE32" s="126"/>
      <c r="JF32" s="164">
        <f t="shared" si="119"/>
        <v>20</v>
      </c>
      <c r="JG32" s="225"/>
      <c r="JH32" s="226"/>
      <c r="JI32" s="98"/>
      <c r="JJ32" s="93"/>
      <c r="JK32" s="94"/>
      <c r="JL32" s="93"/>
      <c r="JM32" s="93"/>
      <c r="JN32" s="93"/>
      <c r="JO32" s="94"/>
      <c r="JP32" s="99"/>
      <c r="JQ32" s="99"/>
      <c r="JR32" s="94"/>
      <c r="JS32" s="94"/>
      <c r="JT32" s="94"/>
      <c r="JU32" s="165">
        <f t="shared" si="90"/>
        <v>0</v>
      </c>
      <c r="JV32" s="219" t="b">
        <f t="shared" si="91"/>
        <v>0</v>
      </c>
      <c r="JW32" s="188">
        <f t="shared" si="92"/>
        <v>0</v>
      </c>
      <c r="JX32" s="164">
        <f t="shared" si="93"/>
        <v>0</v>
      </c>
      <c r="JY32" s="164">
        <f t="shared" si="94"/>
        <v>0</v>
      </c>
      <c r="JZ32" s="164">
        <f t="shared" si="95"/>
        <v>0</v>
      </c>
      <c r="KA32" s="164">
        <f t="shared" si="96"/>
        <v>0</v>
      </c>
      <c r="KB32" s="166">
        <f t="shared" si="120"/>
        <v>0</v>
      </c>
      <c r="LK32" s="170"/>
      <c r="LY32" s="126"/>
    </row>
    <row r="33" spans="1:337" x14ac:dyDescent="0.25">
      <c r="A33" s="164">
        <f t="shared" si="97"/>
        <v>21</v>
      </c>
      <c r="B33" s="225"/>
      <c r="C33" s="226"/>
      <c r="D33" s="98"/>
      <c r="E33" s="93"/>
      <c r="F33" s="94"/>
      <c r="G33" s="93"/>
      <c r="H33" s="93"/>
      <c r="I33" s="93"/>
      <c r="J33" s="94"/>
      <c r="K33" s="99"/>
      <c r="L33" s="99"/>
      <c r="M33" s="94"/>
      <c r="N33" s="94"/>
      <c r="O33" s="94"/>
      <c r="P33" s="165">
        <f t="shared" si="13"/>
        <v>0</v>
      </c>
      <c r="Q33" s="219" t="b">
        <f t="shared" si="14"/>
        <v>0</v>
      </c>
      <c r="R33" s="188">
        <f t="shared" si="15"/>
        <v>0</v>
      </c>
      <c r="S33" s="164">
        <f t="shared" si="16"/>
        <v>0</v>
      </c>
      <c r="T33" s="164">
        <f t="shared" si="17"/>
        <v>0</v>
      </c>
      <c r="U33" s="164">
        <f t="shared" si="18"/>
        <v>0</v>
      </c>
      <c r="V33" s="164">
        <f t="shared" si="19"/>
        <v>0</v>
      </c>
      <c r="W33" s="166">
        <f t="shared" si="98"/>
        <v>0</v>
      </c>
      <c r="X33" s="167"/>
      <c r="Z33" s="164">
        <f t="shared" si="99"/>
        <v>21</v>
      </c>
      <c r="AA33" s="225"/>
      <c r="AB33" s="226"/>
      <c r="AC33" s="98"/>
      <c r="AD33" s="93"/>
      <c r="AE33" s="94"/>
      <c r="AF33" s="93"/>
      <c r="AG33" s="93"/>
      <c r="AH33" s="93"/>
      <c r="AI33" s="94"/>
      <c r="AJ33" s="99"/>
      <c r="AK33" s="99"/>
      <c r="AL33" s="94"/>
      <c r="AM33" s="94"/>
      <c r="AN33" s="94"/>
      <c r="AO33" s="165">
        <f t="shared" si="20"/>
        <v>0</v>
      </c>
      <c r="AP33" s="219" t="b">
        <f t="shared" si="21"/>
        <v>0</v>
      </c>
      <c r="AQ33" s="188">
        <f t="shared" si="22"/>
        <v>0</v>
      </c>
      <c r="AR33" s="164">
        <f t="shared" si="23"/>
        <v>0</v>
      </c>
      <c r="AS33" s="164">
        <f t="shared" si="24"/>
        <v>0</v>
      </c>
      <c r="AT33" s="164">
        <f t="shared" si="25"/>
        <v>0</v>
      </c>
      <c r="AU33" s="164">
        <f t="shared" si="26"/>
        <v>0</v>
      </c>
      <c r="AV33" s="166">
        <f t="shared" si="100"/>
        <v>0</v>
      </c>
      <c r="AX33" s="164">
        <f t="shared" si="101"/>
        <v>21</v>
      </c>
      <c r="AY33" s="225"/>
      <c r="AZ33" s="226"/>
      <c r="BA33" s="98"/>
      <c r="BB33" s="93"/>
      <c r="BC33" s="94"/>
      <c r="BD33" s="93"/>
      <c r="BE33" s="93"/>
      <c r="BF33" s="93"/>
      <c r="BG33" s="94"/>
      <c r="BH33" s="99"/>
      <c r="BI33" s="99"/>
      <c r="BJ33" s="94"/>
      <c r="BK33" s="94"/>
      <c r="BL33" s="94"/>
      <c r="BM33" s="165">
        <f t="shared" si="27"/>
        <v>0</v>
      </c>
      <c r="BN33" s="219" t="b">
        <f t="shared" si="28"/>
        <v>0</v>
      </c>
      <c r="BO33" s="188">
        <f t="shared" si="29"/>
        <v>0</v>
      </c>
      <c r="BP33" s="164">
        <f t="shared" si="30"/>
        <v>0</v>
      </c>
      <c r="BQ33" s="164">
        <f t="shared" si="31"/>
        <v>0</v>
      </c>
      <c r="BR33" s="164">
        <f t="shared" si="32"/>
        <v>0</v>
      </c>
      <c r="BS33" s="164">
        <f t="shared" si="33"/>
        <v>0</v>
      </c>
      <c r="BT33" s="166">
        <f t="shared" si="102"/>
        <v>0</v>
      </c>
      <c r="BV33" s="164">
        <f t="shared" si="103"/>
        <v>21</v>
      </c>
      <c r="BW33" s="225"/>
      <c r="BX33" s="226"/>
      <c r="BY33" s="98"/>
      <c r="BZ33" s="93"/>
      <c r="CA33" s="94"/>
      <c r="CB33" s="93"/>
      <c r="CC33" s="93"/>
      <c r="CD33" s="93"/>
      <c r="CE33" s="94"/>
      <c r="CF33" s="99"/>
      <c r="CG33" s="99"/>
      <c r="CH33" s="94"/>
      <c r="CI33" s="94"/>
      <c r="CJ33" s="94"/>
      <c r="CK33" s="165">
        <f t="shared" si="34"/>
        <v>0</v>
      </c>
      <c r="CL33" s="219" t="b">
        <f t="shared" si="35"/>
        <v>0</v>
      </c>
      <c r="CM33" s="188">
        <f t="shared" si="36"/>
        <v>0</v>
      </c>
      <c r="CN33" s="164">
        <f t="shared" si="37"/>
        <v>0</v>
      </c>
      <c r="CO33" s="164">
        <f t="shared" si="38"/>
        <v>0</v>
      </c>
      <c r="CP33" s="164">
        <f t="shared" si="39"/>
        <v>0</v>
      </c>
      <c r="CQ33" s="164">
        <f t="shared" si="40"/>
        <v>0</v>
      </c>
      <c r="CR33" s="166">
        <f t="shared" si="104"/>
        <v>0</v>
      </c>
      <c r="CT33" s="164">
        <f t="shared" si="105"/>
        <v>21</v>
      </c>
      <c r="CU33" s="225"/>
      <c r="CV33" s="226"/>
      <c r="CW33" s="98"/>
      <c r="CX33" s="93"/>
      <c r="CY33" s="94"/>
      <c r="CZ33" s="93"/>
      <c r="DA33" s="93"/>
      <c r="DB33" s="93"/>
      <c r="DC33" s="94"/>
      <c r="DD33" s="99"/>
      <c r="DE33" s="99"/>
      <c r="DF33" s="94"/>
      <c r="DG33" s="94"/>
      <c r="DH33" s="94"/>
      <c r="DI33" s="165">
        <f t="shared" si="41"/>
        <v>0</v>
      </c>
      <c r="DJ33" s="219" t="b">
        <f t="shared" si="42"/>
        <v>0</v>
      </c>
      <c r="DK33" s="188">
        <f t="shared" si="43"/>
        <v>0</v>
      </c>
      <c r="DL33" s="164">
        <f t="shared" si="44"/>
        <v>0</v>
      </c>
      <c r="DM33" s="164">
        <f t="shared" si="45"/>
        <v>0</v>
      </c>
      <c r="DN33" s="164">
        <f t="shared" si="46"/>
        <v>0</v>
      </c>
      <c r="DO33" s="164">
        <f t="shared" si="47"/>
        <v>0</v>
      </c>
      <c r="DP33" s="166">
        <f t="shared" si="106"/>
        <v>0</v>
      </c>
      <c r="DR33" s="164">
        <f t="shared" si="107"/>
        <v>21</v>
      </c>
      <c r="DS33" s="225"/>
      <c r="DT33" s="226"/>
      <c r="DU33" s="98"/>
      <c r="DV33" s="93"/>
      <c r="DW33" s="94"/>
      <c r="DX33" s="93"/>
      <c r="DY33" s="93"/>
      <c r="DZ33" s="93"/>
      <c r="EA33" s="94"/>
      <c r="EB33" s="99"/>
      <c r="EC33" s="99"/>
      <c r="ED33" s="94"/>
      <c r="EE33" s="94"/>
      <c r="EF33" s="94"/>
      <c r="EG33" s="165">
        <f t="shared" si="48"/>
        <v>0</v>
      </c>
      <c r="EH33" s="219" t="b">
        <f t="shared" si="49"/>
        <v>0</v>
      </c>
      <c r="EI33" s="188">
        <f t="shared" si="50"/>
        <v>0</v>
      </c>
      <c r="EJ33" s="164">
        <f t="shared" si="51"/>
        <v>0</v>
      </c>
      <c r="EK33" s="164">
        <f t="shared" si="52"/>
        <v>0</v>
      </c>
      <c r="EL33" s="164">
        <f t="shared" si="53"/>
        <v>0</v>
      </c>
      <c r="EM33" s="164">
        <f t="shared" si="54"/>
        <v>0</v>
      </c>
      <c r="EN33" s="166">
        <f t="shared" si="108"/>
        <v>0</v>
      </c>
      <c r="EP33" s="164">
        <f t="shared" si="109"/>
        <v>21</v>
      </c>
      <c r="EQ33" s="225"/>
      <c r="ER33" s="226"/>
      <c r="ES33" s="98"/>
      <c r="ET33" s="93"/>
      <c r="EU33" s="94"/>
      <c r="EV33" s="93"/>
      <c r="EW33" s="93"/>
      <c r="EX33" s="93"/>
      <c r="EY33" s="94"/>
      <c r="EZ33" s="99"/>
      <c r="FA33" s="99"/>
      <c r="FB33" s="94"/>
      <c r="FC33" s="94"/>
      <c r="FD33" s="94"/>
      <c r="FE33" s="165">
        <f t="shared" si="55"/>
        <v>0</v>
      </c>
      <c r="FF33" s="219" t="b">
        <f t="shared" si="56"/>
        <v>0</v>
      </c>
      <c r="FG33" s="188">
        <f t="shared" si="57"/>
        <v>0</v>
      </c>
      <c r="FH33" s="164">
        <f t="shared" si="58"/>
        <v>0</v>
      </c>
      <c r="FI33" s="164">
        <f t="shared" si="59"/>
        <v>0</v>
      </c>
      <c r="FJ33" s="164">
        <f t="shared" si="60"/>
        <v>0</v>
      </c>
      <c r="FK33" s="164">
        <f t="shared" si="61"/>
        <v>0</v>
      </c>
      <c r="FL33" s="166">
        <f t="shared" si="110"/>
        <v>0</v>
      </c>
      <c r="FN33" s="164">
        <f t="shared" si="111"/>
        <v>21</v>
      </c>
      <c r="FO33" s="225"/>
      <c r="FP33" s="226"/>
      <c r="FQ33" s="98"/>
      <c r="FR33" s="93"/>
      <c r="FS33" s="94"/>
      <c r="FT33" s="93"/>
      <c r="FU33" s="93"/>
      <c r="FV33" s="93"/>
      <c r="FW33" s="94"/>
      <c r="FX33" s="99"/>
      <c r="FY33" s="99"/>
      <c r="FZ33" s="94"/>
      <c r="GA33" s="94"/>
      <c r="GB33" s="94"/>
      <c r="GC33" s="165">
        <f t="shared" si="62"/>
        <v>0</v>
      </c>
      <c r="GD33" s="219" t="b">
        <f t="shared" si="63"/>
        <v>0</v>
      </c>
      <c r="GE33" s="188">
        <f t="shared" si="64"/>
        <v>0</v>
      </c>
      <c r="GF33" s="164">
        <f t="shared" si="65"/>
        <v>0</v>
      </c>
      <c r="GG33" s="164">
        <f t="shared" si="66"/>
        <v>0</v>
      </c>
      <c r="GH33" s="164">
        <f t="shared" si="67"/>
        <v>0</v>
      </c>
      <c r="GI33" s="164">
        <f t="shared" si="68"/>
        <v>0</v>
      </c>
      <c r="GJ33" s="166">
        <f t="shared" si="112"/>
        <v>0</v>
      </c>
      <c r="GL33" s="164">
        <f t="shared" si="113"/>
        <v>21</v>
      </c>
      <c r="GM33" s="225"/>
      <c r="GN33" s="226"/>
      <c r="GO33" s="98"/>
      <c r="GP33" s="93"/>
      <c r="GQ33" s="94"/>
      <c r="GR33" s="93"/>
      <c r="GS33" s="93"/>
      <c r="GT33" s="93"/>
      <c r="GU33" s="94"/>
      <c r="GV33" s="99"/>
      <c r="GW33" s="99"/>
      <c r="GX33" s="94"/>
      <c r="GY33" s="94"/>
      <c r="GZ33" s="94"/>
      <c r="HA33" s="165">
        <f t="shared" si="69"/>
        <v>0</v>
      </c>
      <c r="HB33" s="219" t="b">
        <f t="shared" si="70"/>
        <v>0</v>
      </c>
      <c r="HC33" s="188">
        <f t="shared" si="71"/>
        <v>0</v>
      </c>
      <c r="HD33" s="164">
        <f t="shared" si="72"/>
        <v>0</v>
      </c>
      <c r="HE33" s="164">
        <f t="shared" si="73"/>
        <v>0</v>
      </c>
      <c r="HF33" s="164">
        <f t="shared" si="74"/>
        <v>0</v>
      </c>
      <c r="HG33" s="164">
        <f t="shared" si="75"/>
        <v>0</v>
      </c>
      <c r="HH33" s="166">
        <f t="shared" si="114"/>
        <v>0</v>
      </c>
      <c r="HJ33" s="164">
        <f t="shared" si="115"/>
        <v>21</v>
      </c>
      <c r="HK33" s="225"/>
      <c r="HL33" s="226"/>
      <c r="HM33" s="98"/>
      <c r="HN33" s="93"/>
      <c r="HO33" s="94"/>
      <c r="HP33" s="93"/>
      <c r="HQ33" s="93"/>
      <c r="HR33" s="93"/>
      <c r="HS33" s="94"/>
      <c r="HT33" s="99"/>
      <c r="HU33" s="99"/>
      <c r="HV33" s="94"/>
      <c r="HW33" s="94"/>
      <c r="HX33" s="94"/>
      <c r="HY33" s="165">
        <f t="shared" si="76"/>
        <v>0</v>
      </c>
      <c r="HZ33" s="219" t="b">
        <f t="shared" si="77"/>
        <v>0</v>
      </c>
      <c r="IA33" s="188">
        <f t="shared" si="78"/>
        <v>0</v>
      </c>
      <c r="IB33" s="164">
        <f t="shared" si="79"/>
        <v>0</v>
      </c>
      <c r="IC33" s="164">
        <f t="shared" si="80"/>
        <v>0</v>
      </c>
      <c r="ID33" s="164">
        <f t="shared" si="81"/>
        <v>0</v>
      </c>
      <c r="IE33" s="164">
        <f t="shared" si="82"/>
        <v>0</v>
      </c>
      <c r="IF33" s="166">
        <f t="shared" si="116"/>
        <v>0</v>
      </c>
      <c r="IH33" s="164">
        <f t="shared" si="117"/>
        <v>21</v>
      </c>
      <c r="II33" s="225"/>
      <c r="IJ33" s="226"/>
      <c r="IK33" s="98"/>
      <c r="IL33" s="93"/>
      <c r="IM33" s="94"/>
      <c r="IN33" s="93"/>
      <c r="IO33" s="93"/>
      <c r="IP33" s="93"/>
      <c r="IQ33" s="94"/>
      <c r="IR33" s="99"/>
      <c r="IS33" s="99"/>
      <c r="IT33" s="94"/>
      <c r="IU33" s="94"/>
      <c r="IV33" s="94"/>
      <c r="IW33" s="165">
        <f t="shared" si="83"/>
        <v>0</v>
      </c>
      <c r="IX33" s="219" t="b">
        <f t="shared" si="84"/>
        <v>0</v>
      </c>
      <c r="IY33" s="188">
        <f t="shared" si="85"/>
        <v>0</v>
      </c>
      <c r="IZ33" s="164">
        <f t="shared" si="86"/>
        <v>0</v>
      </c>
      <c r="JA33" s="164">
        <f t="shared" si="87"/>
        <v>0</v>
      </c>
      <c r="JB33" s="164">
        <f t="shared" si="88"/>
        <v>0</v>
      </c>
      <c r="JC33" s="164">
        <f t="shared" si="89"/>
        <v>0</v>
      </c>
      <c r="JD33" s="166">
        <f t="shared" si="118"/>
        <v>0</v>
      </c>
      <c r="JE33" s="126"/>
      <c r="JF33" s="164">
        <f t="shared" si="119"/>
        <v>21</v>
      </c>
      <c r="JG33" s="225"/>
      <c r="JH33" s="226"/>
      <c r="JI33" s="98"/>
      <c r="JJ33" s="93"/>
      <c r="JK33" s="94"/>
      <c r="JL33" s="93"/>
      <c r="JM33" s="93"/>
      <c r="JN33" s="93"/>
      <c r="JO33" s="94"/>
      <c r="JP33" s="99"/>
      <c r="JQ33" s="99"/>
      <c r="JR33" s="94"/>
      <c r="JS33" s="94"/>
      <c r="JT33" s="94"/>
      <c r="JU33" s="165">
        <f t="shared" si="90"/>
        <v>0</v>
      </c>
      <c r="JV33" s="219" t="b">
        <f t="shared" si="91"/>
        <v>0</v>
      </c>
      <c r="JW33" s="188">
        <f t="shared" si="92"/>
        <v>0</v>
      </c>
      <c r="JX33" s="164">
        <f t="shared" si="93"/>
        <v>0</v>
      </c>
      <c r="JY33" s="164">
        <f t="shared" si="94"/>
        <v>0</v>
      </c>
      <c r="JZ33" s="164">
        <f t="shared" si="95"/>
        <v>0</v>
      </c>
      <c r="KA33" s="164">
        <f t="shared" si="96"/>
        <v>0</v>
      </c>
      <c r="KB33" s="166">
        <f t="shared" si="120"/>
        <v>0</v>
      </c>
      <c r="LK33" s="170"/>
      <c r="LY33" s="126"/>
    </row>
    <row r="34" spans="1:337" x14ac:dyDescent="0.25">
      <c r="A34" s="164">
        <f t="shared" si="97"/>
        <v>22</v>
      </c>
      <c r="B34" s="225"/>
      <c r="C34" s="226"/>
      <c r="D34" s="98"/>
      <c r="E34" s="93"/>
      <c r="F34" s="94"/>
      <c r="G34" s="93"/>
      <c r="H34" s="93"/>
      <c r="I34" s="93"/>
      <c r="J34" s="94"/>
      <c r="K34" s="99"/>
      <c r="L34" s="99"/>
      <c r="M34" s="94"/>
      <c r="N34" s="94"/>
      <c r="O34" s="94"/>
      <c r="P34" s="165">
        <f t="shared" si="13"/>
        <v>0</v>
      </c>
      <c r="Q34" s="219" t="b">
        <f t="shared" si="14"/>
        <v>0</v>
      </c>
      <c r="R34" s="188">
        <f t="shared" si="15"/>
        <v>0</v>
      </c>
      <c r="S34" s="164">
        <f t="shared" si="16"/>
        <v>0</v>
      </c>
      <c r="T34" s="164">
        <f t="shared" si="17"/>
        <v>0</v>
      </c>
      <c r="U34" s="164">
        <f t="shared" si="18"/>
        <v>0</v>
      </c>
      <c r="V34" s="164">
        <f t="shared" si="19"/>
        <v>0</v>
      </c>
      <c r="W34" s="166">
        <f t="shared" si="98"/>
        <v>0</v>
      </c>
      <c r="X34" s="167"/>
      <c r="Z34" s="164">
        <f t="shared" si="99"/>
        <v>22</v>
      </c>
      <c r="AA34" s="225"/>
      <c r="AB34" s="226"/>
      <c r="AC34" s="98"/>
      <c r="AD34" s="93"/>
      <c r="AE34" s="94"/>
      <c r="AF34" s="93"/>
      <c r="AG34" s="93"/>
      <c r="AH34" s="93"/>
      <c r="AI34" s="94"/>
      <c r="AJ34" s="99"/>
      <c r="AK34" s="99"/>
      <c r="AL34" s="94"/>
      <c r="AM34" s="94"/>
      <c r="AN34" s="94"/>
      <c r="AO34" s="165">
        <f t="shared" si="20"/>
        <v>0</v>
      </c>
      <c r="AP34" s="219" t="b">
        <f t="shared" si="21"/>
        <v>0</v>
      </c>
      <c r="AQ34" s="188">
        <f t="shared" si="22"/>
        <v>0</v>
      </c>
      <c r="AR34" s="164">
        <f t="shared" si="23"/>
        <v>0</v>
      </c>
      <c r="AS34" s="164">
        <f t="shared" si="24"/>
        <v>0</v>
      </c>
      <c r="AT34" s="164">
        <f t="shared" si="25"/>
        <v>0</v>
      </c>
      <c r="AU34" s="164">
        <f t="shared" si="26"/>
        <v>0</v>
      </c>
      <c r="AV34" s="166">
        <f t="shared" si="100"/>
        <v>0</v>
      </c>
      <c r="AX34" s="164">
        <f t="shared" si="101"/>
        <v>22</v>
      </c>
      <c r="AY34" s="225"/>
      <c r="AZ34" s="226"/>
      <c r="BA34" s="98"/>
      <c r="BB34" s="93"/>
      <c r="BC34" s="94"/>
      <c r="BD34" s="93"/>
      <c r="BE34" s="93"/>
      <c r="BF34" s="93"/>
      <c r="BG34" s="94"/>
      <c r="BH34" s="99"/>
      <c r="BI34" s="99"/>
      <c r="BJ34" s="94"/>
      <c r="BK34" s="94"/>
      <c r="BL34" s="94"/>
      <c r="BM34" s="165">
        <f t="shared" si="27"/>
        <v>0</v>
      </c>
      <c r="BN34" s="219" t="b">
        <f t="shared" si="28"/>
        <v>0</v>
      </c>
      <c r="BO34" s="188">
        <f t="shared" si="29"/>
        <v>0</v>
      </c>
      <c r="BP34" s="164">
        <f t="shared" si="30"/>
        <v>0</v>
      </c>
      <c r="BQ34" s="164">
        <f t="shared" si="31"/>
        <v>0</v>
      </c>
      <c r="BR34" s="164">
        <f t="shared" si="32"/>
        <v>0</v>
      </c>
      <c r="BS34" s="164">
        <f t="shared" si="33"/>
        <v>0</v>
      </c>
      <c r="BT34" s="166">
        <f t="shared" si="102"/>
        <v>0</v>
      </c>
      <c r="BV34" s="164">
        <f t="shared" si="103"/>
        <v>22</v>
      </c>
      <c r="BW34" s="225"/>
      <c r="BX34" s="226"/>
      <c r="BY34" s="98"/>
      <c r="BZ34" s="93"/>
      <c r="CA34" s="94"/>
      <c r="CB34" s="93"/>
      <c r="CC34" s="93"/>
      <c r="CD34" s="93"/>
      <c r="CE34" s="94"/>
      <c r="CF34" s="99"/>
      <c r="CG34" s="99"/>
      <c r="CH34" s="94"/>
      <c r="CI34" s="94"/>
      <c r="CJ34" s="94"/>
      <c r="CK34" s="165">
        <f t="shared" si="34"/>
        <v>0</v>
      </c>
      <c r="CL34" s="219" t="b">
        <f t="shared" si="35"/>
        <v>0</v>
      </c>
      <c r="CM34" s="188">
        <f t="shared" si="36"/>
        <v>0</v>
      </c>
      <c r="CN34" s="164">
        <f t="shared" si="37"/>
        <v>0</v>
      </c>
      <c r="CO34" s="164">
        <f t="shared" si="38"/>
        <v>0</v>
      </c>
      <c r="CP34" s="164">
        <f t="shared" si="39"/>
        <v>0</v>
      </c>
      <c r="CQ34" s="164">
        <f t="shared" si="40"/>
        <v>0</v>
      </c>
      <c r="CR34" s="166">
        <f t="shared" si="104"/>
        <v>0</v>
      </c>
      <c r="CT34" s="164">
        <f t="shared" si="105"/>
        <v>22</v>
      </c>
      <c r="CU34" s="225"/>
      <c r="CV34" s="226"/>
      <c r="CW34" s="98"/>
      <c r="CX34" s="93"/>
      <c r="CY34" s="94"/>
      <c r="CZ34" s="93"/>
      <c r="DA34" s="93"/>
      <c r="DB34" s="93"/>
      <c r="DC34" s="94"/>
      <c r="DD34" s="99"/>
      <c r="DE34" s="99"/>
      <c r="DF34" s="94"/>
      <c r="DG34" s="94"/>
      <c r="DH34" s="94"/>
      <c r="DI34" s="165">
        <f t="shared" si="41"/>
        <v>0</v>
      </c>
      <c r="DJ34" s="219" t="b">
        <f t="shared" si="42"/>
        <v>0</v>
      </c>
      <c r="DK34" s="188">
        <f t="shared" si="43"/>
        <v>0</v>
      </c>
      <c r="DL34" s="164">
        <f t="shared" si="44"/>
        <v>0</v>
      </c>
      <c r="DM34" s="164">
        <f t="shared" si="45"/>
        <v>0</v>
      </c>
      <c r="DN34" s="164">
        <f t="shared" si="46"/>
        <v>0</v>
      </c>
      <c r="DO34" s="164">
        <f t="shared" si="47"/>
        <v>0</v>
      </c>
      <c r="DP34" s="166">
        <f t="shared" si="106"/>
        <v>0</v>
      </c>
      <c r="DR34" s="164">
        <f t="shared" si="107"/>
        <v>22</v>
      </c>
      <c r="DS34" s="225"/>
      <c r="DT34" s="226"/>
      <c r="DU34" s="98"/>
      <c r="DV34" s="93"/>
      <c r="DW34" s="94"/>
      <c r="DX34" s="93"/>
      <c r="DY34" s="93"/>
      <c r="DZ34" s="93"/>
      <c r="EA34" s="94"/>
      <c r="EB34" s="99"/>
      <c r="EC34" s="99"/>
      <c r="ED34" s="94"/>
      <c r="EE34" s="94"/>
      <c r="EF34" s="94"/>
      <c r="EG34" s="165">
        <f t="shared" si="48"/>
        <v>0</v>
      </c>
      <c r="EH34" s="219" t="b">
        <f t="shared" si="49"/>
        <v>0</v>
      </c>
      <c r="EI34" s="188">
        <f t="shared" si="50"/>
        <v>0</v>
      </c>
      <c r="EJ34" s="164">
        <f t="shared" si="51"/>
        <v>0</v>
      </c>
      <c r="EK34" s="164">
        <f t="shared" si="52"/>
        <v>0</v>
      </c>
      <c r="EL34" s="164">
        <f t="shared" si="53"/>
        <v>0</v>
      </c>
      <c r="EM34" s="164">
        <f t="shared" si="54"/>
        <v>0</v>
      </c>
      <c r="EN34" s="166">
        <f t="shared" si="108"/>
        <v>0</v>
      </c>
      <c r="EP34" s="164">
        <f t="shared" si="109"/>
        <v>22</v>
      </c>
      <c r="EQ34" s="225"/>
      <c r="ER34" s="226"/>
      <c r="ES34" s="98"/>
      <c r="ET34" s="93"/>
      <c r="EU34" s="94"/>
      <c r="EV34" s="93"/>
      <c r="EW34" s="93"/>
      <c r="EX34" s="93"/>
      <c r="EY34" s="94"/>
      <c r="EZ34" s="99"/>
      <c r="FA34" s="99"/>
      <c r="FB34" s="94"/>
      <c r="FC34" s="94"/>
      <c r="FD34" s="94"/>
      <c r="FE34" s="165">
        <f t="shared" si="55"/>
        <v>0</v>
      </c>
      <c r="FF34" s="219" t="b">
        <f t="shared" si="56"/>
        <v>0</v>
      </c>
      <c r="FG34" s="188">
        <f t="shared" si="57"/>
        <v>0</v>
      </c>
      <c r="FH34" s="164">
        <f t="shared" si="58"/>
        <v>0</v>
      </c>
      <c r="FI34" s="164">
        <f t="shared" si="59"/>
        <v>0</v>
      </c>
      <c r="FJ34" s="164">
        <f t="shared" si="60"/>
        <v>0</v>
      </c>
      <c r="FK34" s="164">
        <f t="shared" si="61"/>
        <v>0</v>
      </c>
      <c r="FL34" s="166">
        <f t="shared" si="110"/>
        <v>0</v>
      </c>
      <c r="FN34" s="164">
        <f t="shared" si="111"/>
        <v>22</v>
      </c>
      <c r="FO34" s="225"/>
      <c r="FP34" s="226"/>
      <c r="FQ34" s="98"/>
      <c r="FR34" s="93"/>
      <c r="FS34" s="94"/>
      <c r="FT34" s="93"/>
      <c r="FU34" s="93"/>
      <c r="FV34" s="93"/>
      <c r="FW34" s="94"/>
      <c r="FX34" s="99"/>
      <c r="FY34" s="99"/>
      <c r="FZ34" s="94"/>
      <c r="GA34" s="94"/>
      <c r="GB34" s="94"/>
      <c r="GC34" s="165">
        <f t="shared" si="62"/>
        <v>0</v>
      </c>
      <c r="GD34" s="219" t="b">
        <f t="shared" si="63"/>
        <v>0</v>
      </c>
      <c r="GE34" s="188">
        <f t="shared" si="64"/>
        <v>0</v>
      </c>
      <c r="GF34" s="164">
        <f t="shared" si="65"/>
        <v>0</v>
      </c>
      <c r="GG34" s="164">
        <f t="shared" si="66"/>
        <v>0</v>
      </c>
      <c r="GH34" s="164">
        <f t="shared" si="67"/>
        <v>0</v>
      </c>
      <c r="GI34" s="164">
        <f t="shared" si="68"/>
        <v>0</v>
      </c>
      <c r="GJ34" s="166">
        <f t="shared" si="112"/>
        <v>0</v>
      </c>
      <c r="GL34" s="164">
        <f t="shared" si="113"/>
        <v>22</v>
      </c>
      <c r="GM34" s="225"/>
      <c r="GN34" s="226"/>
      <c r="GO34" s="98"/>
      <c r="GP34" s="93"/>
      <c r="GQ34" s="94"/>
      <c r="GR34" s="93"/>
      <c r="GS34" s="93"/>
      <c r="GT34" s="93"/>
      <c r="GU34" s="94"/>
      <c r="GV34" s="99"/>
      <c r="GW34" s="99"/>
      <c r="GX34" s="94"/>
      <c r="GY34" s="94"/>
      <c r="GZ34" s="94"/>
      <c r="HA34" s="165">
        <f t="shared" si="69"/>
        <v>0</v>
      </c>
      <c r="HB34" s="219" t="b">
        <f t="shared" si="70"/>
        <v>0</v>
      </c>
      <c r="HC34" s="188">
        <f t="shared" si="71"/>
        <v>0</v>
      </c>
      <c r="HD34" s="164">
        <f t="shared" si="72"/>
        <v>0</v>
      </c>
      <c r="HE34" s="164">
        <f t="shared" si="73"/>
        <v>0</v>
      </c>
      <c r="HF34" s="164">
        <f t="shared" si="74"/>
        <v>0</v>
      </c>
      <c r="HG34" s="164">
        <f t="shared" si="75"/>
        <v>0</v>
      </c>
      <c r="HH34" s="166">
        <f t="shared" si="114"/>
        <v>0</v>
      </c>
      <c r="HJ34" s="164">
        <f t="shared" si="115"/>
        <v>22</v>
      </c>
      <c r="HK34" s="225"/>
      <c r="HL34" s="226"/>
      <c r="HM34" s="98"/>
      <c r="HN34" s="93"/>
      <c r="HO34" s="94"/>
      <c r="HP34" s="93"/>
      <c r="HQ34" s="93"/>
      <c r="HR34" s="93"/>
      <c r="HS34" s="94"/>
      <c r="HT34" s="99"/>
      <c r="HU34" s="99"/>
      <c r="HV34" s="94"/>
      <c r="HW34" s="94"/>
      <c r="HX34" s="94"/>
      <c r="HY34" s="165">
        <f t="shared" si="76"/>
        <v>0</v>
      </c>
      <c r="HZ34" s="219" t="b">
        <f t="shared" si="77"/>
        <v>0</v>
      </c>
      <c r="IA34" s="188">
        <f t="shared" si="78"/>
        <v>0</v>
      </c>
      <c r="IB34" s="164">
        <f t="shared" si="79"/>
        <v>0</v>
      </c>
      <c r="IC34" s="164">
        <f t="shared" si="80"/>
        <v>0</v>
      </c>
      <c r="ID34" s="164">
        <f t="shared" si="81"/>
        <v>0</v>
      </c>
      <c r="IE34" s="164">
        <f t="shared" si="82"/>
        <v>0</v>
      </c>
      <c r="IF34" s="166">
        <f t="shared" si="116"/>
        <v>0</v>
      </c>
      <c r="IH34" s="164">
        <f t="shared" si="117"/>
        <v>22</v>
      </c>
      <c r="II34" s="225"/>
      <c r="IJ34" s="226"/>
      <c r="IK34" s="98"/>
      <c r="IL34" s="93"/>
      <c r="IM34" s="94"/>
      <c r="IN34" s="93"/>
      <c r="IO34" s="93"/>
      <c r="IP34" s="93"/>
      <c r="IQ34" s="94"/>
      <c r="IR34" s="99"/>
      <c r="IS34" s="99"/>
      <c r="IT34" s="94"/>
      <c r="IU34" s="94"/>
      <c r="IV34" s="94"/>
      <c r="IW34" s="165">
        <f t="shared" si="83"/>
        <v>0</v>
      </c>
      <c r="IX34" s="219" t="b">
        <f t="shared" si="84"/>
        <v>0</v>
      </c>
      <c r="IY34" s="188">
        <f t="shared" si="85"/>
        <v>0</v>
      </c>
      <c r="IZ34" s="164">
        <f t="shared" si="86"/>
        <v>0</v>
      </c>
      <c r="JA34" s="164">
        <f t="shared" si="87"/>
        <v>0</v>
      </c>
      <c r="JB34" s="164">
        <f t="shared" si="88"/>
        <v>0</v>
      </c>
      <c r="JC34" s="164">
        <f t="shared" si="89"/>
        <v>0</v>
      </c>
      <c r="JD34" s="166">
        <f t="shared" si="118"/>
        <v>0</v>
      </c>
      <c r="JE34" s="126"/>
      <c r="JF34" s="164">
        <f t="shared" si="119"/>
        <v>22</v>
      </c>
      <c r="JG34" s="225"/>
      <c r="JH34" s="226"/>
      <c r="JI34" s="98"/>
      <c r="JJ34" s="93"/>
      <c r="JK34" s="94"/>
      <c r="JL34" s="93"/>
      <c r="JM34" s="93"/>
      <c r="JN34" s="93"/>
      <c r="JO34" s="94"/>
      <c r="JP34" s="99"/>
      <c r="JQ34" s="99"/>
      <c r="JR34" s="94"/>
      <c r="JS34" s="94"/>
      <c r="JT34" s="94"/>
      <c r="JU34" s="165">
        <f t="shared" si="90"/>
        <v>0</v>
      </c>
      <c r="JV34" s="219" t="b">
        <f t="shared" si="91"/>
        <v>0</v>
      </c>
      <c r="JW34" s="188">
        <f t="shared" si="92"/>
        <v>0</v>
      </c>
      <c r="JX34" s="164">
        <f t="shared" si="93"/>
        <v>0</v>
      </c>
      <c r="JY34" s="164">
        <f t="shared" si="94"/>
        <v>0</v>
      </c>
      <c r="JZ34" s="164">
        <f t="shared" si="95"/>
        <v>0</v>
      </c>
      <c r="KA34" s="164">
        <f t="shared" si="96"/>
        <v>0</v>
      </c>
      <c r="KB34" s="166">
        <f t="shared" si="120"/>
        <v>0</v>
      </c>
      <c r="LK34" s="170"/>
      <c r="LY34" s="126"/>
    </row>
    <row r="35" spans="1:337" x14ac:dyDescent="0.25">
      <c r="A35" s="164">
        <f t="shared" si="97"/>
        <v>23</v>
      </c>
      <c r="B35" s="225"/>
      <c r="C35" s="226"/>
      <c r="D35" s="98"/>
      <c r="E35" s="93"/>
      <c r="F35" s="94"/>
      <c r="G35" s="93"/>
      <c r="H35" s="93"/>
      <c r="I35" s="93"/>
      <c r="J35" s="94"/>
      <c r="K35" s="99"/>
      <c r="L35" s="99"/>
      <c r="M35" s="94"/>
      <c r="N35" s="94"/>
      <c r="O35" s="94"/>
      <c r="P35" s="165">
        <f t="shared" si="13"/>
        <v>0</v>
      </c>
      <c r="Q35" s="219" t="b">
        <f t="shared" si="14"/>
        <v>0</v>
      </c>
      <c r="R35" s="188">
        <f t="shared" si="15"/>
        <v>0</v>
      </c>
      <c r="S35" s="164">
        <f t="shared" si="16"/>
        <v>0</v>
      </c>
      <c r="T35" s="164">
        <f t="shared" si="17"/>
        <v>0</v>
      </c>
      <c r="U35" s="164">
        <f t="shared" si="18"/>
        <v>0</v>
      </c>
      <c r="V35" s="164">
        <f t="shared" si="19"/>
        <v>0</v>
      </c>
      <c r="W35" s="166">
        <f t="shared" si="98"/>
        <v>0</v>
      </c>
      <c r="X35" s="167"/>
      <c r="Z35" s="164">
        <f t="shared" si="99"/>
        <v>23</v>
      </c>
      <c r="AA35" s="225"/>
      <c r="AB35" s="226"/>
      <c r="AC35" s="98"/>
      <c r="AD35" s="93"/>
      <c r="AE35" s="94"/>
      <c r="AF35" s="93"/>
      <c r="AG35" s="93"/>
      <c r="AH35" s="93"/>
      <c r="AI35" s="94"/>
      <c r="AJ35" s="99"/>
      <c r="AK35" s="99"/>
      <c r="AL35" s="94"/>
      <c r="AM35" s="94"/>
      <c r="AN35" s="94"/>
      <c r="AO35" s="165">
        <f t="shared" si="20"/>
        <v>0</v>
      </c>
      <c r="AP35" s="219" t="b">
        <f t="shared" si="21"/>
        <v>0</v>
      </c>
      <c r="AQ35" s="188">
        <f t="shared" si="22"/>
        <v>0</v>
      </c>
      <c r="AR35" s="164">
        <f t="shared" si="23"/>
        <v>0</v>
      </c>
      <c r="AS35" s="164">
        <f t="shared" si="24"/>
        <v>0</v>
      </c>
      <c r="AT35" s="164">
        <f t="shared" si="25"/>
        <v>0</v>
      </c>
      <c r="AU35" s="164">
        <f t="shared" si="26"/>
        <v>0</v>
      </c>
      <c r="AV35" s="166">
        <f t="shared" si="100"/>
        <v>0</v>
      </c>
      <c r="AX35" s="164">
        <f t="shared" si="101"/>
        <v>23</v>
      </c>
      <c r="AY35" s="225"/>
      <c r="AZ35" s="226"/>
      <c r="BA35" s="98"/>
      <c r="BB35" s="93"/>
      <c r="BC35" s="94"/>
      <c r="BD35" s="93"/>
      <c r="BE35" s="93"/>
      <c r="BF35" s="93"/>
      <c r="BG35" s="94"/>
      <c r="BH35" s="99"/>
      <c r="BI35" s="99"/>
      <c r="BJ35" s="94"/>
      <c r="BK35" s="94"/>
      <c r="BL35" s="94"/>
      <c r="BM35" s="165">
        <f t="shared" si="27"/>
        <v>0</v>
      </c>
      <c r="BN35" s="219" t="b">
        <f t="shared" si="28"/>
        <v>0</v>
      </c>
      <c r="BO35" s="188">
        <f t="shared" si="29"/>
        <v>0</v>
      </c>
      <c r="BP35" s="164">
        <f t="shared" si="30"/>
        <v>0</v>
      </c>
      <c r="BQ35" s="164">
        <f t="shared" si="31"/>
        <v>0</v>
      </c>
      <c r="BR35" s="164">
        <f t="shared" si="32"/>
        <v>0</v>
      </c>
      <c r="BS35" s="164">
        <f t="shared" si="33"/>
        <v>0</v>
      </c>
      <c r="BT35" s="166">
        <f t="shared" si="102"/>
        <v>0</v>
      </c>
      <c r="BV35" s="164">
        <f t="shared" si="103"/>
        <v>23</v>
      </c>
      <c r="BW35" s="225"/>
      <c r="BX35" s="226"/>
      <c r="BY35" s="98"/>
      <c r="BZ35" s="93"/>
      <c r="CA35" s="94"/>
      <c r="CB35" s="93"/>
      <c r="CC35" s="93"/>
      <c r="CD35" s="93"/>
      <c r="CE35" s="94"/>
      <c r="CF35" s="99"/>
      <c r="CG35" s="99"/>
      <c r="CH35" s="94"/>
      <c r="CI35" s="94"/>
      <c r="CJ35" s="94"/>
      <c r="CK35" s="165">
        <f t="shared" si="34"/>
        <v>0</v>
      </c>
      <c r="CL35" s="219" t="b">
        <f t="shared" si="35"/>
        <v>0</v>
      </c>
      <c r="CM35" s="188">
        <f t="shared" si="36"/>
        <v>0</v>
      </c>
      <c r="CN35" s="164">
        <f t="shared" si="37"/>
        <v>0</v>
      </c>
      <c r="CO35" s="164">
        <f t="shared" si="38"/>
        <v>0</v>
      </c>
      <c r="CP35" s="164">
        <f t="shared" si="39"/>
        <v>0</v>
      </c>
      <c r="CQ35" s="164">
        <f t="shared" si="40"/>
        <v>0</v>
      </c>
      <c r="CR35" s="166">
        <f t="shared" si="104"/>
        <v>0</v>
      </c>
      <c r="CT35" s="164">
        <f t="shared" si="105"/>
        <v>23</v>
      </c>
      <c r="CU35" s="225"/>
      <c r="CV35" s="226"/>
      <c r="CW35" s="98"/>
      <c r="CX35" s="93"/>
      <c r="CY35" s="94"/>
      <c r="CZ35" s="93"/>
      <c r="DA35" s="93"/>
      <c r="DB35" s="93"/>
      <c r="DC35" s="94"/>
      <c r="DD35" s="99"/>
      <c r="DE35" s="99"/>
      <c r="DF35" s="94"/>
      <c r="DG35" s="94"/>
      <c r="DH35" s="94"/>
      <c r="DI35" s="165">
        <f t="shared" si="41"/>
        <v>0</v>
      </c>
      <c r="DJ35" s="219" t="b">
        <f t="shared" si="42"/>
        <v>0</v>
      </c>
      <c r="DK35" s="188">
        <f t="shared" si="43"/>
        <v>0</v>
      </c>
      <c r="DL35" s="164">
        <f t="shared" si="44"/>
        <v>0</v>
      </c>
      <c r="DM35" s="164">
        <f t="shared" si="45"/>
        <v>0</v>
      </c>
      <c r="DN35" s="164">
        <f t="shared" si="46"/>
        <v>0</v>
      </c>
      <c r="DO35" s="164">
        <f t="shared" si="47"/>
        <v>0</v>
      </c>
      <c r="DP35" s="166">
        <f t="shared" si="106"/>
        <v>0</v>
      </c>
      <c r="DR35" s="164">
        <f t="shared" si="107"/>
        <v>23</v>
      </c>
      <c r="DS35" s="225"/>
      <c r="DT35" s="226"/>
      <c r="DU35" s="98"/>
      <c r="DV35" s="93"/>
      <c r="DW35" s="94"/>
      <c r="DX35" s="93"/>
      <c r="DY35" s="93"/>
      <c r="DZ35" s="93"/>
      <c r="EA35" s="94"/>
      <c r="EB35" s="99"/>
      <c r="EC35" s="99"/>
      <c r="ED35" s="94"/>
      <c r="EE35" s="94"/>
      <c r="EF35" s="94"/>
      <c r="EG35" s="165">
        <f t="shared" si="48"/>
        <v>0</v>
      </c>
      <c r="EH35" s="219" t="b">
        <f t="shared" si="49"/>
        <v>0</v>
      </c>
      <c r="EI35" s="188">
        <f t="shared" si="50"/>
        <v>0</v>
      </c>
      <c r="EJ35" s="164">
        <f t="shared" si="51"/>
        <v>0</v>
      </c>
      <c r="EK35" s="164">
        <f t="shared" si="52"/>
        <v>0</v>
      </c>
      <c r="EL35" s="164">
        <f t="shared" si="53"/>
        <v>0</v>
      </c>
      <c r="EM35" s="164">
        <f t="shared" si="54"/>
        <v>0</v>
      </c>
      <c r="EN35" s="166">
        <f t="shared" si="108"/>
        <v>0</v>
      </c>
      <c r="EP35" s="164">
        <f t="shared" si="109"/>
        <v>23</v>
      </c>
      <c r="EQ35" s="225"/>
      <c r="ER35" s="226"/>
      <c r="ES35" s="98"/>
      <c r="ET35" s="93"/>
      <c r="EU35" s="94"/>
      <c r="EV35" s="93"/>
      <c r="EW35" s="93"/>
      <c r="EX35" s="93"/>
      <c r="EY35" s="94"/>
      <c r="EZ35" s="99"/>
      <c r="FA35" s="99"/>
      <c r="FB35" s="94"/>
      <c r="FC35" s="94"/>
      <c r="FD35" s="94"/>
      <c r="FE35" s="165">
        <f t="shared" si="55"/>
        <v>0</v>
      </c>
      <c r="FF35" s="219" t="b">
        <f t="shared" si="56"/>
        <v>0</v>
      </c>
      <c r="FG35" s="188">
        <f t="shared" si="57"/>
        <v>0</v>
      </c>
      <c r="FH35" s="164">
        <f t="shared" si="58"/>
        <v>0</v>
      </c>
      <c r="FI35" s="164">
        <f t="shared" si="59"/>
        <v>0</v>
      </c>
      <c r="FJ35" s="164">
        <f t="shared" si="60"/>
        <v>0</v>
      </c>
      <c r="FK35" s="164">
        <f t="shared" si="61"/>
        <v>0</v>
      </c>
      <c r="FL35" s="166">
        <f t="shared" si="110"/>
        <v>0</v>
      </c>
      <c r="FN35" s="164">
        <f t="shared" si="111"/>
        <v>23</v>
      </c>
      <c r="FO35" s="225"/>
      <c r="FP35" s="226"/>
      <c r="FQ35" s="98"/>
      <c r="FR35" s="93"/>
      <c r="FS35" s="94"/>
      <c r="FT35" s="93"/>
      <c r="FU35" s="93"/>
      <c r="FV35" s="93"/>
      <c r="FW35" s="94"/>
      <c r="FX35" s="99"/>
      <c r="FY35" s="99"/>
      <c r="FZ35" s="94"/>
      <c r="GA35" s="94"/>
      <c r="GB35" s="94"/>
      <c r="GC35" s="165">
        <f t="shared" si="62"/>
        <v>0</v>
      </c>
      <c r="GD35" s="219" t="b">
        <f t="shared" si="63"/>
        <v>0</v>
      </c>
      <c r="GE35" s="188">
        <f t="shared" si="64"/>
        <v>0</v>
      </c>
      <c r="GF35" s="164">
        <f t="shared" si="65"/>
        <v>0</v>
      </c>
      <c r="GG35" s="164">
        <f t="shared" si="66"/>
        <v>0</v>
      </c>
      <c r="GH35" s="164">
        <f t="shared" si="67"/>
        <v>0</v>
      </c>
      <c r="GI35" s="164">
        <f t="shared" si="68"/>
        <v>0</v>
      </c>
      <c r="GJ35" s="166">
        <f t="shared" si="112"/>
        <v>0</v>
      </c>
      <c r="GL35" s="164">
        <f t="shared" si="113"/>
        <v>23</v>
      </c>
      <c r="GM35" s="225"/>
      <c r="GN35" s="226"/>
      <c r="GO35" s="98"/>
      <c r="GP35" s="93"/>
      <c r="GQ35" s="94"/>
      <c r="GR35" s="93"/>
      <c r="GS35" s="93"/>
      <c r="GT35" s="93"/>
      <c r="GU35" s="94"/>
      <c r="GV35" s="99"/>
      <c r="GW35" s="99"/>
      <c r="GX35" s="94"/>
      <c r="GY35" s="94"/>
      <c r="GZ35" s="94"/>
      <c r="HA35" s="165">
        <f t="shared" si="69"/>
        <v>0</v>
      </c>
      <c r="HB35" s="219" t="b">
        <f t="shared" si="70"/>
        <v>0</v>
      </c>
      <c r="HC35" s="188">
        <f t="shared" si="71"/>
        <v>0</v>
      </c>
      <c r="HD35" s="164">
        <f t="shared" si="72"/>
        <v>0</v>
      </c>
      <c r="HE35" s="164">
        <f t="shared" si="73"/>
        <v>0</v>
      </c>
      <c r="HF35" s="164">
        <f t="shared" si="74"/>
        <v>0</v>
      </c>
      <c r="HG35" s="164">
        <f t="shared" si="75"/>
        <v>0</v>
      </c>
      <c r="HH35" s="166">
        <f t="shared" si="114"/>
        <v>0</v>
      </c>
      <c r="HJ35" s="164">
        <f t="shared" si="115"/>
        <v>23</v>
      </c>
      <c r="HK35" s="225"/>
      <c r="HL35" s="226"/>
      <c r="HM35" s="98"/>
      <c r="HN35" s="93"/>
      <c r="HO35" s="94"/>
      <c r="HP35" s="93"/>
      <c r="HQ35" s="93"/>
      <c r="HR35" s="93"/>
      <c r="HS35" s="94"/>
      <c r="HT35" s="99"/>
      <c r="HU35" s="99"/>
      <c r="HV35" s="94"/>
      <c r="HW35" s="94"/>
      <c r="HX35" s="94"/>
      <c r="HY35" s="165">
        <f t="shared" si="76"/>
        <v>0</v>
      </c>
      <c r="HZ35" s="219" t="b">
        <f t="shared" si="77"/>
        <v>0</v>
      </c>
      <c r="IA35" s="188">
        <f t="shared" si="78"/>
        <v>0</v>
      </c>
      <c r="IB35" s="164">
        <f t="shared" si="79"/>
        <v>0</v>
      </c>
      <c r="IC35" s="164">
        <f t="shared" si="80"/>
        <v>0</v>
      </c>
      <c r="ID35" s="164">
        <f t="shared" si="81"/>
        <v>0</v>
      </c>
      <c r="IE35" s="164">
        <f t="shared" si="82"/>
        <v>0</v>
      </c>
      <c r="IF35" s="166">
        <f t="shared" si="116"/>
        <v>0</v>
      </c>
      <c r="IH35" s="164">
        <f t="shared" si="117"/>
        <v>23</v>
      </c>
      <c r="II35" s="225"/>
      <c r="IJ35" s="226"/>
      <c r="IK35" s="98"/>
      <c r="IL35" s="93"/>
      <c r="IM35" s="94"/>
      <c r="IN35" s="93"/>
      <c r="IO35" s="93"/>
      <c r="IP35" s="93"/>
      <c r="IQ35" s="94"/>
      <c r="IR35" s="99"/>
      <c r="IS35" s="99"/>
      <c r="IT35" s="94"/>
      <c r="IU35" s="94"/>
      <c r="IV35" s="94"/>
      <c r="IW35" s="165">
        <f t="shared" si="83"/>
        <v>0</v>
      </c>
      <c r="IX35" s="219" t="b">
        <f t="shared" si="84"/>
        <v>0</v>
      </c>
      <c r="IY35" s="188">
        <f t="shared" si="85"/>
        <v>0</v>
      </c>
      <c r="IZ35" s="164">
        <f t="shared" si="86"/>
        <v>0</v>
      </c>
      <c r="JA35" s="164">
        <f t="shared" si="87"/>
        <v>0</v>
      </c>
      <c r="JB35" s="164">
        <f t="shared" si="88"/>
        <v>0</v>
      </c>
      <c r="JC35" s="164">
        <f t="shared" si="89"/>
        <v>0</v>
      </c>
      <c r="JD35" s="166">
        <f t="shared" si="118"/>
        <v>0</v>
      </c>
      <c r="JE35" s="126"/>
      <c r="JF35" s="164">
        <f t="shared" si="119"/>
        <v>23</v>
      </c>
      <c r="JG35" s="225"/>
      <c r="JH35" s="226"/>
      <c r="JI35" s="98"/>
      <c r="JJ35" s="93"/>
      <c r="JK35" s="94"/>
      <c r="JL35" s="93"/>
      <c r="JM35" s="93"/>
      <c r="JN35" s="93"/>
      <c r="JO35" s="94"/>
      <c r="JP35" s="99"/>
      <c r="JQ35" s="99"/>
      <c r="JR35" s="94"/>
      <c r="JS35" s="94"/>
      <c r="JT35" s="94"/>
      <c r="JU35" s="165">
        <f t="shared" si="90"/>
        <v>0</v>
      </c>
      <c r="JV35" s="219" t="b">
        <f t="shared" si="91"/>
        <v>0</v>
      </c>
      <c r="JW35" s="188">
        <f t="shared" si="92"/>
        <v>0</v>
      </c>
      <c r="JX35" s="164">
        <f t="shared" si="93"/>
        <v>0</v>
      </c>
      <c r="JY35" s="164">
        <f t="shared" si="94"/>
        <v>0</v>
      </c>
      <c r="JZ35" s="164">
        <f t="shared" si="95"/>
        <v>0</v>
      </c>
      <c r="KA35" s="164">
        <f t="shared" si="96"/>
        <v>0</v>
      </c>
      <c r="KB35" s="166">
        <f t="shared" si="120"/>
        <v>0</v>
      </c>
      <c r="LK35" s="170"/>
      <c r="LY35" s="126"/>
    </row>
    <row r="36" spans="1:337" x14ac:dyDescent="0.25">
      <c r="A36" s="164">
        <f t="shared" si="97"/>
        <v>24</v>
      </c>
      <c r="B36" s="225"/>
      <c r="C36" s="226"/>
      <c r="D36" s="98"/>
      <c r="E36" s="93"/>
      <c r="F36" s="94"/>
      <c r="G36" s="93"/>
      <c r="H36" s="93"/>
      <c r="I36" s="93"/>
      <c r="J36" s="94"/>
      <c r="K36" s="99"/>
      <c r="L36" s="99"/>
      <c r="M36" s="94"/>
      <c r="N36" s="94"/>
      <c r="O36" s="94"/>
      <c r="P36" s="165">
        <f t="shared" si="13"/>
        <v>0</v>
      </c>
      <c r="Q36" s="219" t="b">
        <f t="shared" si="14"/>
        <v>0</v>
      </c>
      <c r="R36" s="188">
        <f t="shared" si="15"/>
        <v>0</v>
      </c>
      <c r="S36" s="164">
        <f t="shared" si="16"/>
        <v>0</v>
      </c>
      <c r="T36" s="164">
        <f t="shared" si="17"/>
        <v>0</v>
      </c>
      <c r="U36" s="164">
        <f t="shared" si="18"/>
        <v>0</v>
      </c>
      <c r="V36" s="164">
        <f t="shared" si="19"/>
        <v>0</v>
      </c>
      <c r="W36" s="166">
        <f t="shared" si="98"/>
        <v>0</v>
      </c>
      <c r="X36" s="167"/>
      <c r="Z36" s="164">
        <f t="shared" si="99"/>
        <v>24</v>
      </c>
      <c r="AA36" s="225"/>
      <c r="AB36" s="226"/>
      <c r="AC36" s="98"/>
      <c r="AD36" s="93"/>
      <c r="AE36" s="94"/>
      <c r="AF36" s="93"/>
      <c r="AG36" s="93"/>
      <c r="AH36" s="93"/>
      <c r="AI36" s="94"/>
      <c r="AJ36" s="99"/>
      <c r="AK36" s="99"/>
      <c r="AL36" s="94"/>
      <c r="AM36" s="94"/>
      <c r="AN36" s="94"/>
      <c r="AO36" s="165">
        <f t="shared" si="20"/>
        <v>0</v>
      </c>
      <c r="AP36" s="219" t="b">
        <f t="shared" si="21"/>
        <v>0</v>
      </c>
      <c r="AQ36" s="188">
        <f t="shared" si="22"/>
        <v>0</v>
      </c>
      <c r="AR36" s="164">
        <f t="shared" si="23"/>
        <v>0</v>
      </c>
      <c r="AS36" s="164">
        <f t="shared" si="24"/>
        <v>0</v>
      </c>
      <c r="AT36" s="164">
        <f t="shared" si="25"/>
        <v>0</v>
      </c>
      <c r="AU36" s="164">
        <f t="shared" si="26"/>
        <v>0</v>
      </c>
      <c r="AV36" s="166">
        <f t="shared" si="100"/>
        <v>0</v>
      </c>
      <c r="AX36" s="164">
        <f t="shared" si="101"/>
        <v>24</v>
      </c>
      <c r="AY36" s="225"/>
      <c r="AZ36" s="226"/>
      <c r="BA36" s="98"/>
      <c r="BB36" s="93"/>
      <c r="BC36" s="94"/>
      <c r="BD36" s="93"/>
      <c r="BE36" s="93"/>
      <c r="BF36" s="93"/>
      <c r="BG36" s="94"/>
      <c r="BH36" s="99"/>
      <c r="BI36" s="99"/>
      <c r="BJ36" s="94"/>
      <c r="BK36" s="94"/>
      <c r="BL36" s="94"/>
      <c r="BM36" s="165">
        <f t="shared" si="27"/>
        <v>0</v>
      </c>
      <c r="BN36" s="219" t="b">
        <f t="shared" si="28"/>
        <v>0</v>
      </c>
      <c r="BO36" s="188">
        <f t="shared" si="29"/>
        <v>0</v>
      </c>
      <c r="BP36" s="164">
        <f t="shared" si="30"/>
        <v>0</v>
      </c>
      <c r="BQ36" s="164">
        <f t="shared" si="31"/>
        <v>0</v>
      </c>
      <c r="BR36" s="164">
        <f t="shared" si="32"/>
        <v>0</v>
      </c>
      <c r="BS36" s="164">
        <f t="shared" si="33"/>
        <v>0</v>
      </c>
      <c r="BT36" s="166">
        <f t="shared" si="102"/>
        <v>0</v>
      </c>
      <c r="BV36" s="164">
        <f t="shared" si="103"/>
        <v>24</v>
      </c>
      <c r="BW36" s="225"/>
      <c r="BX36" s="226"/>
      <c r="BY36" s="98"/>
      <c r="BZ36" s="93"/>
      <c r="CA36" s="94"/>
      <c r="CB36" s="93"/>
      <c r="CC36" s="93"/>
      <c r="CD36" s="93"/>
      <c r="CE36" s="94"/>
      <c r="CF36" s="99"/>
      <c r="CG36" s="99"/>
      <c r="CH36" s="94"/>
      <c r="CI36" s="94"/>
      <c r="CJ36" s="94"/>
      <c r="CK36" s="165">
        <f t="shared" si="34"/>
        <v>0</v>
      </c>
      <c r="CL36" s="219" t="b">
        <f t="shared" si="35"/>
        <v>0</v>
      </c>
      <c r="CM36" s="188">
        <f t="shared" si="36"/>
        <v>0</v>
      </c>
      <c r="CN36" s="164">
        <f t="shared" si="37"/>
        <v>0</v>
      </c>
      <c r="CO36" s="164">
        <f t="shared" si="38"/>
        <v>0</v>
      </c>
      <c r="CP36" s="164">
        <f t="shared" si="39"/>
        <v>0</v>
      </c>
      <c r="CQ36" s="164">
        <f t="shared" si="40"/>
        <v>0</v>
      </c>
      <c r="CR36" s="166">
        <f t="shared" si="104"/>
        <v>0</v>
      </c>
      <c r="CT36" s="164">
        <f t="shared" si="105"/>
        <v>24</v>
      </c>
      <c r="CU36" s="225"/>
      <c r="CV36" s="226"/>
      <c r="CW36" s="98"/>
      <c r="CX36" s="93"/>
      <c r="CY36" s="94"/>
      <c r="CZ36" s="93"/>
      <c r="DA36" s="93"/>
      <c r="DB36" s="93"/>
      <c r="DC36" s="94"/>
      <c r="DD36" s="99"/>
      <c r="DE36" s="99"/>
      <c r="DF36" s="94"/>
      <c r="DG36" s="94"/>
      <c r="DH36" s="94"/>
      <c r="DI36" s="165">
        <f t="shared" si="41"/>
        <v>0</v>
      </c>
      <c r="DJ36" s="219" t="b">
        <f t="shared" si="42"/>
        <v>0</v>
      </c>
      <c r="DK36" s="188">
        <f t="shared" si="43"/>
        <v>0</v>
      </c>
      <c r="DL36" s="164">
        <f t="shared" si="44"/>
        <v>0</v>
      </c>
      <c r="DM36" s="164">
        <f t="shared" si="45"/>
        <v>0</v>
      </c>
      <c r="DN36" s="164">
        <f t="shared" si="46"/>
        <v>0</v>
      </c>
      <c r="DO36" s="164">
        <f t="shared" si="47"/>
        <v>0</v>
      </c>
      <c r="DP36" s="166">
        <f t="shared" si="106"/>
        <v>0</v>
      </c>
      <c r="DR36" s="164">
        <f t="shared" si="107"/>
        <v>24</v>
      </c>
      <c r="DS36" s="225"/>
      <c r="DT36" s="226"/>
      <c r="DU36" s="98"/>
      <c r="DV36" s="93"/>
      <c r="DW36" s="94"/>
      <c r="DX36" s="93"/>
      <c r="DY36" s="93"/>
      <c r="DZ36" s="93"/>
      <c r="EA36" s="94"/>
      <c r="EB36" s="99"/>
      <c r="EC36" s="99"/>
      <c r="ED36" s="94"/>
      <c r="EE36" s="94"/>
      <c r="EF36" s="94"/>
      <c r="EG36" s="165">
        <f t="shared" si="48"/>
        <v>0</v>
      </c>
      <c r="EH36" s="219" t="b">
        <f t="shared" si="49"/>
        <v>0</v>
      </c>
      <c r="EI36" s="188">
        <f t="shared" si="50"/>
        <v>0</v>
      </c>
      <c r="EJ36" s="164">
        <f t="shared" si="51"/>
        <v>0</v>
      </c>
      <c r="EK36" s="164">
        <f t="shared" si="52"/>
        <v>0</v>
      </c>
      <c r="EL36" s="164">
        <f t="shared" si="53"/>
        <v>0</v>
      </c>
      <c r="EM36" s="164">
        <f t="shared" si="54"/>
        <v>0</v>
      </c>
      <c r="EN36" s="166">
        <f t="shared" si="108"/>
        <v>0</v>
      </c>
      <c r="EP36" s="164">
        <f t="shared" si="109"/>
        <v>24</v>
      </c>
      <c r="EQ36" s="225"/>
      <c r="ER36" s="226"/>
      <c r="ES36" s="98"/>
      <c r="ET36" s="93"/>
      <c r="EU36" s="94"/>
      <c r="EV36" s="93"/>
      <c r="EW36" s="93"/>
      <c r="EX36" s="93"/>
      <c r="EY36" s="94"/>
      <c r="EZ36" s="99"/>
      <c r="FA36" s="99"/>
      <c r="FB36" s="94"/>
      <c r="FC36" s="94"/>
      <c r="FD36" s="94"/>
      <c r="FE36" s="165">
        <f t="shared" si="55"/>
        <v>0</v>
      </c>
      <c r="FF36" s="219" t="b">
        <f t="shared" si="56"/>
        <v>0</v>
      </c>
      <c r="FG36" s="188">
        <f t="shared" si="57"/>
        <v>0</v>
      </c>
      <c r="FH36" s="164">
        <f t="shared" si="58"/>
        <v>0</v>
      </c>
      <c r="FI36" s="164">
        <f t="shared" si="59"/>
        <v>0</v>
      </c>
      <c r="FJ36" s="164">
        <f t="shared" si="60"/>
        <v>0</v>
      </c>
      <c r="FK36" s="164">
        <f t="shared" si="61"/>
        <v>0</v>
      </c>
      <c r="FL36" s="166">
        <f t="shared" si="110"/>
        <v>0</v>
      </c>
      <c r="FN36" s="164">
        <f t="shared" si="111"/>
        <v>24</v>
      </c>
      <c r="FO36" s="225"/>
      <c r="FP36" s="226"/>
      <c r="FQ36" s="98"/>
      <c r="FR36" s="93"/>
      <c r="FS36" s="94"/>
      <c r="FT36" s="93"/>
      <c r="FU36" s="93"/>
      <c r="FV36" s="93"/>
      <c r="FW36" s="94"/>
      <c r="FX36" s="99"/>
      <c r="FY36" s="99"/>
      <c r="FZ36" s="94"/>
      <c r="GA36" s="94"/>
      <c r="GB36" s="94"/>
      <c r="GC36" s="165">
        <f t="shared" si="62"/>
        <v>0</v>
      </c>
      <c r="GD36" s="219" t="b">
        <f t="shared" si="63"/>
        <v>0</v>
      </c>
      <c r="GE36" s="188">
        <f t="shared" si="64"/>
        <v>0</v>
      </c>
      <c r="GF36" s="164">
        <f t="shared" si="65"/>
        <v>0</v>
      </c>
      <c r="GG36" s="164">
        <f t="shared" si="66"/>
        <v>0</v>
      </c>
      <c r="GH36" s="164">
        <f t="shared" si="67"/>
        <v>0</v>
      </c>
      <c r="GI36" s="164">
        <f t="shared" si="68"/>
        <v>0</v>
      </c>
      <c r="GJ36" s="166">
        <f t="shared" si="112"/>
        <v>0</v>
      </c>
      <c r="GL36" s="164">
        <f t="shared" si="113"/>
        <v>24</v>
      </c>
      <c r="GM36" s="225"/>
      <c r="GN36" s="226"/>
      <c r="GO36" s="98"/>
      <c r="GP36" s="93"/>
      <c r="GQ36" s="94"/>
      <c r="GR36" s="93"/>
      <c r="GS36" s="93"/>
      <c r="GT36" s="93"/>
      <c r="GU36" s="94"/>
      <c r="GV36" s="99"/>
      <c r="GW36" s="99"/>
      <c r="GX36" s="94"/>
      <c r="GY36" s="94"/>
      <c r="GZ36" s="94"/>
      <c r="HA36" s="165">
        <f t="shared" si="69"/>
        <v>0</v>
      </c>
      <c r="HB36" s="219" t="b">
        <f t="shared" si="70"/>
        <v>0</v>
      </c>
      <c r="HC36" s="188">
        <f t="shared" si="71"/>
        <v>0</v>
      </c>
      <c r="HD36" s="164">
        <f t="shared" si="72"/>
        <v>0</v>
      </c>
      <c r="HE36" s="164">
        <f t="shared" si="73"/>
        <v>0</v>
      </c>
      <c r="HF36" s="164">
        <f t="shared" si="74"/>
        <v>0</v>
      </c>
      <c r="HG36" s="164">
        <f t="shared" si="75"/>
        <v>0</v>
      </c>
      <c r="HH36" s="166">
        <f t="shared" si="114"/>
        <v>0</v>
      </c>
      <c r="HJ36" s="164">
        <f t="shared" si="115"/>
        <v>24</v>
      </c>
      <c r="HK36" s="225"/>
      <c r="HL36" s="226"/>
      <c r="HM36" s="98"/>
      <c r="HN36" s="93"/>
      <c r="HO36" s="94"/>
      <c r="HP36" s="93"/>
      <c r="HQ36" s="93"/>
      <c r="HR36" s="93"/>
      <c r="HS36" s="94"/>
      <c r="HT36" s="99"/>
      <c r="HU36" s="99"/>
      <c r="HV36" s="94"/>
      <c r="HW36" s="94"/>
      <c r="HX36" s="94"/>
      <c r="HY36" s="165">
        <f t="shared" si="76"/>
        <v>0</v>
      </c>
      <c r="HZ36" s="219" t="b">
        <f t="shared" si="77"/>
        <v>0</v>
      </c>
      <c r="IA36" s="188">
        <f t="shared" si="78"/>
        <v>0</v>
      </c>
      <c r="IB36" s="164">
        <f t="shared" si="79"/>
        <v>0</v>
      </c>
      <c r="IC36" s="164">
        <f t="shared" si="80"/>
        <v>0</v>
      </c>
      <c r="ID36" s="164">
        <f t="shared" si="81"/>
        <v>0</v>
      </c>
      <c r="IE36" s="164">
        <f t="shared" si="82"/>
        <v>0</v>
      </c>
      <c r="IF36" s="166">
        <f t="shared" si="116"/>
        <v>0</v>
      </c>
      <c r="IH36" s="164">
        <f t="shared" si="117"/>
        <v>24</v>
      </c>
      <c r="II36" s="225"/>
      <c r="IJ36" s="226"/>
      <c r="IK36" s="98"/>
      <c r="IL36" s="93"/>
      <c r="IM36" s="94"/>
      <c r="IN36" s="93"/>
      <c r="IO36" s="93"/>
      <c r="IP36" s="93"/>
      <c r="IQ36" s="94"/>
      <c r="IR36" s="99"/>
      <c r="IS36" s="99"/>
      <c r="IT36" s="94"/>
      <c r="IU36" s="94"/>
      <c r="IV36" s="94"/>
      <c r="IW36" s="165">
        <f t="shared" si="83"/>
        <v>0</v>
      </c>
      <c r="IX36" s="219" t="b">
        <f t="shared" si="84"/>
        <v>0</v>
      </c>
      <c r="IY36" s="188">
        <f t="shared" si="85"/>
        <v>0</v>
      </c>
      <c r="IZ36" s="164">
        <f t="shared" si="86"/>
        <v>0</v>
      </c>
      <c r="JA36" s="164">
        <f t="shared" si="87"/>
        <v>0</v>
      </c>
      <c r="JB36" s="164">
        <f t="shared" si="88"/>
        <v>0</v>
      </c>
      <c r="JC36" s="164">
        <f t="shared" si="89"/>
        <v>0</v>
      </c>
      <c r="JD36" s="166">
        <f t="shared" si="118"/>
        <v>0</v>
      </c>
      <c r="JE36" s="126"/>
      <c r="JF36" s="164">
        <f t="shared" si="119"/>
        <v>24</v>
      </c>
      <c r="JG36" s="225"/>
      <c r="JH36" s="226"/>
      <c r="JI36" s="98"/>
      <c r="JJ36" s="93"/>
      <c r="JK36" s="94"/>
      <c r="JL36" s="93"/>
      <c r="JM36" s="93"/>
      <c r="JN36" s="93"/>
      <c r="JO36" s="94"/>
      <c r="JP36" s="99"/>
      <c r="JQ36" s="99"/>
      <c r="JR36" s="94"/>
      <c r="JS36" s="94"/>
      <c r="JT36" s="94"/>
      <c r="JU36" s="165">
        <f t="shared" si="90"/>
        <v>0</v>
      </c>
      <c r="JV36" s="219" t="b">
        <f t="shared" si="91"/>
        <v>0</v>
      </c>
      <c r="JW36" s="188">
        <f t="shared" si="92"/>
        <v>0</v>
      </c>
      <c r="JX36" s="164">
        <f t="shared" si="93"/>
        <v>0</v>
      </c>
      <c r="JY36" s="164">
        <f t="shared" si="94"/>
        <v>0</v>
      </c>
      <c r="JZ36" s="164">
        <f t="shared" si="95"/>
        <v>0</v>
      </c>
      <c r="KA36" s="164">
        <f t="shared" si="96"/>
        <v>0</v>
      </c>
      <c r="KB36" s="166">
        <f t="shared" si="120"/>
        <v>0</v>
      </c>
      <c r="LK36" s="170"/>
      <c r="LY36" s="126"/>
    </row>
    <row r="37" spans="1:337" x14ac:dyDescent="0.25">
      <c r="A37" s="164">
        <f t="shared" si="97"/>
        <v>25</v>
      </c>
      <c r="B37" s="225"/>
      <c r="C37" s="226"/>
      <c r="D37" s="98"/>
      <c r="E37" s="93"/>
      <c r="F37" s="94"/>
      <c r="G37" s="93"/>
      <c r="H37" s="93"/>
      <c r="I37" s="93"/>
      <c r="J37" s="94"/>
      <c r="K37" s="99"/>
      <c r="L37" s="99"/>
      <c r="M37" s="94"/>
      <c r="N37" s="94"/>
      <c r="O37" s="94"/>
      <c r="P37" s="165">
        <f t="shared" si="13"/>
        <v>0</v>
      </c>
      <c r="Q37" s="219" t="b">
        <f t="shared" si="14"/>
        <v>0</v>
      </c>
      <c r="R37" s="188">
        <f t="shared" si="15"/>
        <v>0</v>
      </c>
      <c r="S37" s="164">
        <f t="shared" si="16"/>
        <v>0</v>
      </c>
      <c r="T37" s="164">
        <f t="shared" si="17"/>
        <v>0</v>
      </c>
      <c r="U37" s="164">
        <f t="shared" si="18"/>
        <v>0</v>
      </c>
      <c r="V37" s="164">
        <f t="shared" si="19"/>
        <v>0</v>
      </c>
      <c r="W37" s="166">
        <f t="shared" si="98"/>
        <v>0</v>
      </c>
      <c r="X37" s="167"/>
      <c r="Z37" s="164">
        <f t="shared" si="99"/>
        <v>25</v>
      </c>
      <c r="AA37" s="225"/>
      <c r="AB37" s="226"/>
      <c r="AC37" s="98"/>
      <c r="AD37" s="93"/>
      <c r="AE37" s="94"/>
      <c r="AF37" s="93"/>
      <c r="AG37" s="93"/>
      <c r="AH37" s="93"/>
      <c r="AI37" s="94"/>
      <c r="AJ37" s="99"/>
      <c r="AK37" s="99"/>
      <c r="AL37" s="94"/>
      <c r="AM37" s="94"/>
      <c r="AN37" s="94"/>
      <c r="AO37" s="165">
        <f t="shared" si="20"/>
        <v>0</v>
      </c>
      <c r="AP37" s="219" t="b">
        <f t="shared" si="21"/>
        <v>0</v>
      </c>
      <c r="AQ37" s="188">
        <f t="shared" si="22"/>
        <v>0</v>
      </c>
      <c r="AR37" s="164">
        <f t="shared" si="23"/>
        <v>0</v>
      </c>
      <c r="AS37" s="164">
        <f t="shared" si="24"/>
        <v>0</v>
      </c>
      <c r="AT37" s="164">
        <f t="shared" si="25"/>
        <v>0</v>
      </c>
      <c r="AU37" s="164">
        <f t="shared" si="26"/>
        <v>0</v>
      </c>
      <c r="AV37" s="166">
        <f t="shared" si="100"/>
        <v>0</v>
      </c>
      <c r="AX37" s="164">
        <f t="shared" si="101"/>
        <v>25</v>
      </c>
      <c r="AY37" s="225"/>
      <c r="AZ37" s="226"/>
      <c r="BA37" s="98"/>
      <c r="BB37" s="93"/>
      <c r="BC37" s="94"/>
      <c r="BD37" s="93"/>
      <c r="BE37" s="93"/>
      <c r="BF37" s="93"/>
      <c r="BG37" s="94"/>
      <c r="BH37" s="99"/>
      <c r="BI37" s="99"/>
      <c r="BJ37" s="94"/>
      <c r="BK37" s="94"/>
      <c r="BL37" s="94"/>
      <c r="BM37" s="165">
        <f t="shared" si="27"/>
        <v>0</v>
      </c>
      <c r="BN37" s="219" t="b">
        <f t="shared" si="28"/>
        <v>0</v>
      </c>
      <c r="BO37" s="188">
        <f t="shared" si="29"/>
        <v>0</v>
      </c>
      <c r="BP37" s="164">
        <f t="shared" si="30"/>
        <v>0</v>
      </c>
      <c r="BQ37" s="164">
        <f t="shared" si="31"/>
        <v>0</v>
      </c>
      <c r="BR37" s="164">
        <f t="shared" si="32"/>
        <v>0</v>
      </c>
      <c r="BS37" s="164">
        <f t="shared" si="33"/>
        <v>0</v>
      </c>
      <c r="BT37" s="166">
        <f t="shared" si="102"/>
        <v>0</v>
      </c>
      <c r="BV37" s="164">
        <f t="shared" si="103"/>
        <v>25</v>
      </c>
      <c r="BW37" s="225"/>
      <c r="BX37" s="226"/>
      <c r="BY37" s="98"/>
      <c r="BZ37" s="93"/>
      <c r="CA37" s="94"/>
      <c r="CB37" s="93"/>
      <c r="CC37" s="93"/>
      <c r="CD37" s="93"/>
      <c r="CE37" s="94"/>
      <c r="CF37" s="99"/>
      <c r="CG37" s="99"/>
      <c r="CH37" s="94"/>
      <c r="CI37" s="94"/>
      <c r="CJ37" s="94"/>
      <c r="CK37" s="165">
        <f t="shared" si="34"/>
        <v>0</v>
      </c>
      <c r="CL37" s="219" t="b">
        <f t="shared" si="35"/>
        <v>0</v>
      </c>
      <c r="CM37" s="188">
        <f t="shared" si="36"/>
        <v>0</v>
      </c>
      <c r="CN37" s="164">
        <f t="shared" si="37"/>
        <v>0</v>
      </c>
      <c r="CO37" s="164">
        <f t="shared" si="38"/>
        <v>0</v>
      </c>
      <c r="CP37" s="164">
        <f t="shared" si="39"/>
        <v>0</v>
      </c>
      <c r="CQ37" s="164">
        <f t="shared" si="40"/>
        <v>0</v>
      </c>
      <c r="CR37" s="166">
        <f t="shared" si="104"/>
        <v>0</v>
      </c>
      <c r="CT37" s="164">
        <f t="shared" si="105"/>
        <v>25</v>
      </c>
      <c r="CU37" s="225"/>
      <c r="CV37" s="226"/>
      <c r="CW37" s="98"/>
      <c r="CX37" s="93"/>
      <c r="CY37" s="94"/>
      <c r="CZ37" s="93"/>
      <c r="DA37" s="93"/>
      <c r="DB37" s="93"/>
      <c r="DC37" s="94"/>
      <c r="DD37" s="99"/>
      <c r="DE37" s="99"/>
      <c r="DF37" s="94"/>
      <c r="DG37" s="94"/>
      <c r="DH37" s="94"/>
      <c r="DI37" s="165">
        <f t="shared" si="41"/>
        <v>0</v>
      </c>
      <c r="DJ37" s="219" t="b">
        <f t="shared" si="42"/>
        <v>0</v>
      </c>
      <c r="DK37" s="188">
        <f t="shared" si="43"/>
        <v>0</v>
      </c>
      <c r="DL37" s="164">
        <f t="shared" si="44"/>
        <v>0</v>
      </c>
      <c r="DM37" s="164">
        <f t="shared" si="45"/>
        <v>0</v>
      </c>
      <c r="DN37" s="164">
        <f t="shared" si="46"/>
        <v>0</v>
      </c>
      <c r="DO37" s="164">
        <f t="shared" si="47"/>
        <v>0</v>
      </c>
      <c r="DP37" s="166">
        <f t="shared" si="106"/>
        <v>0</v>
      </c>
      <c r="DR37" s="164">
        <f t="shared" si="107"/>
        <v>25</v>
      </c>
      <c r="DS37" s="225"/>
      <c r="DT37" s="226"/>
      <c r="DU37" s="98"/>
      <c r="DV37" s="93"/>
      <c r="DW37" s="94"/>
      <c r="DX37" s="93"/>
      <c r="DY37" s="93"/>
      <c r="DZ37" s="93"/>
      <c r="EA37" s="94"/>
      <c r="EB37" s="99"/>
      <c r="EC37" s="99"/>
      <c r="ED37" s="94"/>
      <c r="EE37" s="94"/>
      <c r="EF37" s="94"/>
      <c r="EG37" s="165">
        <f t="shared" si="48"/>
        <v>0</v>
      </c>
      <c r="EH37" s="219" t="b">
        <f t="shared" si="49"/>
        <v>0</v>
      </c>
      <c r="EI37" s="188">
        <f t="shared" si="50"/>
        <v>0</v>
      </c>
      <c r="EJ37" s="164">
        <f t="shared" si="51"/>
        <v>0</v>
      </c>
      <c r="EK37" s="164">
        <f t="shared" si="52"/>
        <v>0</v>
      </c>
      <c r="EL37" s="164">
        <f t="shared" si="53"/>
        <v>0</v>
      </c>
      <c r="EM37" s="164">
        <f t="shared" si="54"/>
        <v>0</v>
      </c>
      <c r="EN37" s="166">
        <f t="shared" si="108"/>
        <v>0</v>
      </c>
      <c r="EP37" s="164">
        <f t="shared" si="109"/>
        <v>25</v>
      </c>
      <c r="EQ37" s="225"/>
      <c r="ER37" s="226"/>
      <c r="ES37" s="98"/>
      <c r="ET37" s="93"/>
      <c r="EU37" s="94"/>
      <c r="EV37" s="93"/>
      <c r="EW37" s="93"/>
      <c r="EX37" s="93"/>
      <c r="EY37" s="94"/>
      <c r="EZ37" s="99"/>
      <c r="FA37" s="99"/>
      <c r="FB37" s="94"/>
      <c r="FC37" s="94"/>
      <c r="FD37" s="94"/>
      <c r="FE37" s="165">
        <f t="shared" si="55"/>
        <v>0</v>
      </c>
      <c r="FF37" s="219" t="b">
        <f t="shared" si="56"/>
        <v>0</v>
      </c>
      <c r="FG37" s="188">
        <f t="shared" si="57"/>
        <v>0</v>
      </c>
      <c r="FH37" s="164">
        <f t="shared" si="58"/>
        <v>0</v>
      </c>
      <c r="FI37" s="164">
        <f t="shared" si="59"/>
        <v>0</v>
      </c>
      <c r="FJ37" s="164">
        <f t="shared" si="60"/>
        <v>0</v>
      </c>
      <c r="FK37" s="164">
        <f t="shared" si="61"/>
        <v>0</v>
      </c>
      <c r="FL37" s="166">
        <f t="shared" si="110"/>
        <v>0</v>
      </c>
      <c r="FN37" s="164">
        <f t="shared" si="111"/>
        <v>25</v>
      </c>
      <c r="FO37" s="225"/>
      <c r="FP37" s="226"/>
      <c r="FQ37" s="98"/>
      <c r="FR37" s="93"/>
      <c r="FS37" s="94"/>
      <c r="FT37" s="93"/>
      <c r="FU37" s="93"/>
      <c r="FV37" s="93"/>
      <c r="FW37" s="94"/>
      <c r="FX37" s="99"/>
      <c r="FY37" s="99"/>
      <c r="FZ37" s="94"/>
      <c r="GA37" s="94"/>
      <c r="GB37" s="94"/>
      <c r="GC37" s="165">
        <f t="shared" si="62"/>
        <v>0</v>
      </c>
      <c r="GD37" s="219" t="b">
        <f t="shared" si="63"/>
        <v>0</v>
      </c>
      <c r="GE37" s="188">
        <f t="shared" si="64"/>
        <v>0</v>
      </c>
      <c r="GF37" s="164">
        <f t="shared" si="65"/>
        <v>0</v>
      </c>
      <c r="GG37" s="164">
        <f t="shared" si="66"/>
        <v>0</v>
      </c>
      <c r="GH37" s="164">
        <f t="shared" si="67"/>
        <v>0</v>
      </c>
      <c r="GI37" s="164">
        <f t="shared" si="68"/>
        <v>0</v>
      </c>
      <c r="GJ37" s="166">
        <f t="shared" si="112"/>
        <v>0</v>
      </c>
      <c r="GL37" s="164">
        <f t="shared" si="113"/>
        <v>25</v>
      </c>
      <c r="GM37" s="225"/>
      <c r="GN37" s="226"/>
      <c r="GO37" s="98"/>
      <c r="GP37" s="93"/>
      <c r="GQ37" s="94"/>
      <c r="GR37" s="93"/>
      <c r="GS37" s="93"/>
      <c r="GT37" s="93"/>
      <c r="GU37" s="94"/>
      <c r="GV37" s="99"/>
      <c r="GW37" s="99"/>
      <c r="GX37" s="94"/>
      <c r="GY37" s="94"/>
      <c r="GZ37" s="94"/>
      <c r="HA37" s="165">
        <f t="shared" si="69"/>
        <v>0</v>
      </c>
      <c r="HB37" s="219" t="b">
        <f t="shared" si="70"/>
        <v>0</v>
      </c>
      <c r="HC37" s="188">
        <f t="shared" si="71"/>
        <v>0</v>
      </c>
      <c r="HD37" s="164">
        <f t="shared" si="72"/>
        <v>0</v>
      </c>
      <c r="HE37" s="164">
        <f t="shared" si="73"/>
        <v>0</v>
      </c>
      <c r="HF37" s="164">
        <f t="shared" si="74"/>
        <v>0</v>
      </c>
      <c r="HG37" s="164">
        <f t="shared" si="75"/>
        <v>0</v>
      </c>
      <c r="HH37" s="166">
        <f t="shared" si="114"/>
        <v>0</v>
      </c>
      <c r="HJ37" s="164">
        <f t="shared" si="115"/>
        <v>25</v>
      </c>
      <c r="HK37" s="225"/>
      <c r="HL37" s="226"/>
      <c r="HM37" s="98"/>
      <c r="HN37" s="93"/>
      <c r="HO37" s="94"/>
      <c r="HP37" s="93"/>
      <c r="HQ37" s="93"/>
      <c r="HR37" s="93"/>
      <c r="HS37" s="94"/>
      <c r="HT37" s="99"/>
      <c r="HU37" s="99"/>
      <c r="HV37" s="94"/>
      <c r="HW37" s="94"/>
      <c r="HX37" s="94"/>
      <c r="HY37" s="165">
        <f t="shared" si="76"/>
        <v>0</v>
      </c>
      <c r="HZ37" s="219" t="b">
        <f t="shared" si="77"/>
        <v>0</v>
      </c>
      <c r="IA37" s="188">
        <f t="shared" si="78"/>
        <v>0</v>
      </c>
      <c r="IB37" s="164">
        <f t="shared" si="79"/>
        <v>0</v>
      </c>
      <c r="IC37" s="164">
        <f t="shared" si="80"/>
        <v>0</v>
      </c>
      <c r="ID37" s="164">
        <f t="shared" si="81"/>
        <v>0</v>
      </c>
      <c r="IE37" s="164">
        <f t="shared" si="82"/>
        <v>0</v>
      </c>
      <c r="IF37" s="166">
        <f t="shared" si="116"/>
        <v>0</v>
      </c>
      <c r="IH37" s="164">
        <f t="shared" si="117"/>
        <v>25</v>
      </c>
      <c r="II37" s="225"/>
      <c r="IJ37" s="226"/>
      <c r="IK37" s="98"/>
      <c r="IL37" s="93"/>
      <c r="IM37" s="94"/>
      <c r="IN37" s="93"/>
      <c r="IO37" s="93"/>
      <c r="IP37" s="93"/>
      <c r="IQ37" s="94"/>
      <c r="IR37" s="99"/>
      <c r="IS37" s="99"/>
      <c r="IT37" s="94"/>
      <c r="IU37" s="94"/>
      <c r="IV37" s="94"/>
      <c r="IW37" s="165">
        <f t="shared" si="83"/>
        <v>0</v>
      </c>
      <c r="IX37" s="219" t="b">
        <f t="shared" si="84"/>
        <v>0</v>
      </c>
      <c r="IY37" s="188">
        <f t="shared" si="85"/>
        <v>0</v>
      </c>
      <c r="IZ37" s="164">
        <f t="shared" si="86"/>
        <v>0</v>
      </c>
      <c r="JA37" s="164">
        <f t="shared" si="87"/>
        <v>0</v>
      </c>
      <c r="JB37" s="164">
        <f t="shared" si="88"/>
        <v>0</v>
      </c>
      <c r="JC37" s="164">
        <f t="shared" si="89"/>
        <v>0</v>
      </c>
      <c r="JD37" s="166">
        <f t="shared" si="118"/>
        <v>0</v>
      </c>
      <c r="JE37" s="126"/>
      <c r="JF37" s="164">
        <f t="shared" si="119"/>
        <v>25</v>
      </c>
      <c r="JG37" s="225"/>
      <c r="JH37" s="226"/>
      <c r="JI37" s="98"/>
      <c r="JJ37" s="93"/>
      <c r="JK37" s="94"/>
      <c r="JL37" s="93"/>
      <c r="JM37" s="93"/>
      <c r="JN37" s="93"/>
      <c r="JO37" s="94"/>
      <c r="JP37" s="99"/>
      <c r="JQ37" s="99"/>
      <c r="JR37" s="94"/>
      <c r="JS37" s="94"/>
      <c r="JT37" s="94"/>
      <c r="JU37" s="165">
        <f t="shared" si="90"/>
        <v>0</v>
      </c>
      <c r="JV37" s="219" t="b">
        <f t="shared" si="91"/>
        <v>0</v>
      </c>
      <c r="JW37" s="188">
        <f t="shared" si="92"/>
        <v>0</v>
      </c>
      <c r="JX37" s="164">
        <f t="shared" si="93"/>
        <v>0</v>
      </c>
      <c r="JY37" s="164">
        <f t="shared" si="94"/>
        <v>0</v>
      </c>
      <c r="JZ37" s="164">
        <f t="shared" si="95"/>
        <v>0</v>
      </c>
      <c r="KA37" s="164">
        <f t="shared" si="96"/>
        <v>0</v>
      </c>
      <c r="KB37" s="166">
        <f t="shared" si="120"/>
        <v>0</v>
      </c>
      <c r="LK37" s="170"/>
      <c r="LY37" s="126"/>
    </row>
    <row r="38" spans="1:337" x14ac:dyDescent="0.25">
      <c r="A38" s="164">
        <f t="shared" si="97"/>
        <v>26</v>
      </c>
      <c r="B38" s="225"/>
      <c r="C38" s="226"/>
      <c r="D38" s="98"/>
      <c r="E38" s="93"/>
      <c r="F38" s="94"/>
      <c r="G38" s="93"/>
      <c r="H38" s="93"/>
      <c r="I38" s="93"/>
      <c r="J38" s="94"/>
      <c r="K38" s="99"/>
      <c r="L38" s="99"/>
      <c r="M38" s="94"/>
      <c r="N38" s="94"/>
      <c r="O38" s="94"/>
      <c r="P38" s="165">
        <f t="shared" si="13"/>
        <v>0</v>
      </c>
      <c r="Q38" s="219" t="b">
        <f t="shared" si="14"/>
        <v>0</v>
      </c>
      <c r="R38" s="188">
        <f t="shared" si="15"/>
        <v>0</v>
      </c>
      <c r="S38" s="164">
        <f t="shared" si="16"/>
        <v>0</v>
      </c>
      <c r="T38" s="164">
        <f t="shared" si="17"/>
        <v>0</v>
      </c>
      <c r="U38" s="164">
        <f t="shared" si="18"/>
        <v>0</v>
      </c>
      <c r="V38" s="164">
        <f t="shared" si="19"/>
        <v>0</v>
      </c>
      <c r="W38" s="166">
        <f t="shared" si="98"/>
        <v>0</v>
      </c>
      <c r="X38" s="167"/>
      <c r="Z38" s="164">
        <f t="shared" si="99"/>
        <v>26</v>
      </c>
      <c r="AA38" s="225"/>
      <c r="AB38" s="226"/>
      <c r="AC38" s="98"/>
      <c r="AD38" s="93"/>
      <c r="AE38" s="94"/>
      <c r="AF38" s="93"/>
      <c r="AG38" s="93"/>
      <c r="AH38" s="93"/>
      <c r="AI38" s="94"/>
      <c r="AJ38" s="99"/>
      <c r="AK38" s="99"/>
      <c r="AL38" s="94"/>
      <c r="AM38" s="94"/>
      <c r="AN38" s="94"/>
      <c r="AO38" s="165">
        <f t="shared" si="20"/>
        <v>0</v>
      </c>
      <c r="AP38" s="219" t="b">
        <f t="shared" si="21"/>
        <v>0</v>
      </c>
      <c r="AQ38" s="188">
        <f t="shared" si="22"/>
        <v>0</v>
      </c>
      <c r="AR38" s="164">
        <f t="shared" si="23"/>
        <v>0</v>
      </c>
      <c r="AS38" s="164">
        <f t="shared" si="24"/>
        <v>0</v>
      </c>
      <c r="AT38" s="164">
        <f t="shared" si="25"/>
        <v>0</v>
      </c>
      <c r="AU38" s="164">
        <f t="shared" si="26"/>
        <v>0</v>
      </c>
      <c r="AV38" s="166">
        <f t="shared" si="100"/>
        <v>0</v>
      </c>
      <c r="AX38" s="164">
        <f t="shared" si="101"/>
        <v>26</v>
      </c>
      <c r="AY38" s="225"/>
      <c r="AZ38" s="226"/>
      <c r="BA38" s="98"/>
      <c r="BB38" s="93"/>
      <c r="BC38" s="94"/>
      <c r="BD38" s="93"/>
      <c r="BE38" s="93"/>
      <c r="BF38" s="93"/>
      <c r="BG38" s="94"/>
      <c r="BH38" s="99"/>
      <c r="BI38" s="99"/>
      <c r="BJ38" s="94"/>
      <c r="BK38" s="94"/>
      <c r="BL38" s="94"/>
      <c r="BM38" s="165">
        <f t="shared" si="27"/>
        <v>0</v>
      </c>
      <c r="BN38" s="219" t="b">
        <f t="shared" si="28"/>
        <v>0</v>
      </c>
      <c r="BO38" s="188">
        <f t="shared" si="29"/>
        <v>0</v>
      </c>
      <c r="BP38" s="164">
        <f t="shared" si="30"/>
        <v>0</v>
      </c>
      <c r="BQ38" s="164">
        <f t="shared" si="31"/>
        <v>0</v>
      </c>
      <c r="BR38" s="164">
        <f t="shared" si="32"/>
        <v>0</v>
      </c>
      <c r="BS38" s="164">
        <f t="shared" si="33"/>
        <v>0</v>
      </c>
      <c r="BT38" s="166">
        <f t="shared" si="102"/>
        <v>0</v>
      </c>
      <c r="BV38" s="164">
        <f t="shared" si="103"/>
        <v>26</v>
      </c>
      <c r="BW38" s="225"/>
      <c r="BX38" s="226"/>
      <c r="BY38" s="98"/>
      <c r="BZ38" s="93"/>
      <c r="CA38" s="94"/>
      <c r="CB38" s="93"/>
      <c r="CC38" s="93"/>
      <c r="CD38" s="93"/>
      <c r="CE38" s="94"/>
      <c r="CF38" s="99"/>
      <c r="CG38" s="99"/>
      <c r="CH38" s="94"/>
      <c r="CI38" s="94"/>
      <c r="CJ38" s="94"/>
      <c r="CK38" s="165">
        <f t="shared" si="34"/>
        <v>0</v>
      </c>
      <c r="CL38" s="219" t="b">
        <f t="shared" si="35"/>
        <v>0</v>
      </c>
      <c r="CM38" s="188">
        <f t="shared" si="36"/>
        <v>0</v>
      </c>
      <c r="CN38" s="164">
        <f t="shared" si="37"/>
        <v>0</v>
      </c>
      <c r="CO38" s="164">
        <f t="shared" si="38"/>
        <v>0</v>
      </c>
      <c r="CP38" s="164">
        <f t="shared" si="39"/>
        <v>0</v>
      </c>
      <c r="CQ38" s="164">
        <f t="shared" si="40"/>
        <v>0</v>
      </c>
      <c r="CR38" s="166">
        <f t="shared" si="104"/>
        <v>0</v>
      </c>
      <c r="CT38" s="164">
        <f t="shared" si="105"/>
        <v>26</v>
      </c>
      <c r="CU38" s="225"/>
      <c r="CV38" s="226"/>
      <c r="CW38" s="98"/>
      <c r="CX38" s="93"/>
      <c r="CY38" s="94"/>
      <c r="CZ38" s="93"/>
      <c r="DA38" s="93"/>
      <c r="DB38" s="93"/>
      <c r="DC38" s="94"/>
      <c r="DD38" s="99"/>
      <c r="DE38" s="99"/>
      <c r="DF38" s="94"/>
      <c r="DG38" s="94"/>
      <c r="DH38" s="94"/>
      <c r="DI38" s="165">
        <f t="shared" si="41"/>
        <v>0</v>
      </c>
      <c r="DJ38" s="219" t="b">
        <f t="shared" si="42"/>
        <v>0</v>
      </c>
      <c r="DK38" s="188">
        <f t="shared" si="43"/>
        <v>0</v>
      </c>
      <c r="DL38" s="164">
        <f t="shared" si="44"/>
        <v>0</v>
      </c>
      <c r="DM38" s="164">
        <f t="shared" si="45"/>
        <v>0</v>
      </c>
      <c r="DN38" s="164">
        <f t="shared" si="46"/>
        <v>0</v>
      </c>
      <c r="DO38" s="164">
        <f t="shared" si="47"/>
        <v>0</v>
      </c>
      <c r="DP38" s="166">
        <f t="shared" si="106"/>
        <v>0</v>
      </c>
      <c r="DR38" s="164">
        <f t="shared" si="107"/>
        <v>26</v>
      </c>
      <c r="DS38" s="225"/>
      <c r="DT38" s="226"/>
      <c r="DU38" s="98"/>
      <c r="DV38" s="93"/>
      <c r="DW38" s="94"/>
      <c r="DX38" s="93"/>
      <c r="DY38" s="93"/>
      <c r="DZ38" s="93"/>
      <c r="EA38" s="94"/>
      <c r="EB38" s="99"/>
      <c r="EC38" s="99"/>
      <c r="ED38" s="94"/>
      <c r="EE38" s="94"/>
      <c r="EF38" s="94"/>
      <c r="EG38" s="165">
        <f t="shared" si="48"/>
        <v>0</v>
      </c>
      <c r="EH38" s="219" t="b">
        <f t="shared" si="49"/>
        <v>0</v>
      </c>
      <c r="EI38" s="188">
        <f t="shared" si="50"/>
        <v>0</v>
      </c>
      <c r="EJ38" s="164">
        <f t="shared" si="51"/>
        <v>0</v>
      </c>
      <c r="EK38" s="164">
        <f t="shared" si="52"/>
        <v>0</v>
      </c>
      <c r="EL38" s="164">
        <f t="shared" si="53"/>
        <v>0</v>
      </c>
      <c r="EM38" s="164">
        <f t="shared" si="54"/>
        <v>0</v>
      </c>
      <c r="EN38" s="166">
        <f t="shared" si="108"/>
        <v>0</v>
      </c>
      <c r="EP38" s="164">
        <f t="shared" si="109"/>
        <v>26</v>
      </c>
      <c r="EQ38" s="225"/>
      <c r="ER38" s="226"/>
      <c r="ES38" s="98"/>
      <c r="ET38" s="93"/>
      <c r="EU38" s="94"/>
      <c r="EV38" s="93"/>
      <c r="EW38" s="93"/>
      <c r="EX38" s="93"/>
      <c r="EY38" s="94"/>
      <c r="EZ38" s="99"/>
      <c r="FA38" s="99"/>
      <c r="FB38" s="94"/>
      <c r="FC38" s="94"/>
      <c r="FD38" s="94"/>
      <c r="FE38" s="165">
        <f t="shared" si="55"/>
        <v>0</v>
      </c>
      <c r="FF38" s="219" t="b">
        <f t="shared" si="56"/>
        <v>0</v>
      </c>
      <c r="FG38" s="188">
        <f t="shared" si="57"/>
        <v>0</v>
      </c>
      <c r="FH38" s="164">
        <f t="shared" si="58"/>
        <v>0</v>
      </c>
      <c r="FI38" s="164">
        <f t="shared" si="59"/>
        <v>0</v>
      </c>
      <c r="FJ38" s="164">
        <f t="shared" si="60"/>
        <v>0</v>
      </c>
      <c r="FK38" s="164">
        <f t="shared" si="61"/>
        <v>0</v>
      </c>
      <c r="FL38" s="166">
        <f t="shared" si="110"/>
        <v>0</v>
      </c>
      <c r="FN38" s="164">
        <f t="shared" si="111"/>
        <v>26</v>
      </c>
      <c r="FO38" s="225"/>
      <c r="FP38" s="226"/>
      <c r="FQ38" s="98"/>
      <c r="FR38" s="93"/>
      <c r="FS38" s="94"/>
      <c r="FT38" s="93"/>
      <c r="FU38" s="93"/>
      <c r="FV38" s="93"/>
      <c r="FW38" s="94"/>
      <c r="FX38" s="99"/>
      <c r="FY38" s="99"/>
      <c r="FZ38" s="94"/>
      <c r="GA38" s="94"/>
      <c r="GB38" s="94"/>
      <c r="GC38" s="165">
        <f t="shared" si="62"/>
        <v>0</v>
      </c>
      <c r="GD38" s="219" t="b">
        <f t="shared" si="63"/>
        <v>0</v>
      </c>
      <c r="GE38" s="188">
        <f t="shared" si="64"/>
        <v>0</v>
      </c>
      <c r="GF38" s="164">
        <f t="shared" si="65"/>
        <v>0</v>
      </c>
      <c r="GG38" s="164">
        <f t="shared" si="66"/>
        <v>0</v>
      </c>
      <c r="GH38" s="164">
        <f t="shared" si="67"/>
        <v>0</v>
      </c>
      <c r="GI38" s="164">
        <f t="shared" si="68"/>
        <v>0</v>
      </c>
      <c r="GJ38" s="166">
        <f t="shared" si="112"/>
        <v>0</v>
      </c>
      <c r="GL38" s="164">
        <f t="shared" si="113"/>
        <v>26</v>
      </c>
      <c r="GM38" s="225"/>
      <c r="GN38" s="226"/>
      <c r="GO38" s="98"/>
      <c r="GP38" s="93"/>
      <c r="GQ38" s="94"/>
      <c r="GR38" s="93"/>
      <c r="GS38" s="93"/>
      <c r="GT38" s="93"/>
      <c r="GU38" s="94"/>
      <c r="GV38" s="99"/>
      <c r="GW38" s="99"/>
      <c r="GX38" s="94"/>
      <c r="GY38" s="94"/>
      <c r="GZ38" s="94"/>
      <c r="HA38" s="165">
        <f t="shared" si="69"/>
        <v>0</v>
      </c>
      <c r="HB38" s="219" t="b">
        <f t="shared" si="70"/>
        <v>0</v>
      </c>
      <c r="HC38" s="188">
        <f t="shared" si="71"/>
        <v>0</v>
      </c>
      <c r="HD38" s="164">
        <f t="shared" si="72"/>
        <v>0</v>
      </c>
      <c r="HE38" s="164">
        <f t="shared" si="73"/>
        <v>0</v>
      </c>
      <c r="HF38" s="164">
        <f t="shared" si="74"/>
        <v>0</v>
      </c>
      <c r="HG38" s="164">
        <f t="shared" si="75"/>
        <v>0</v>
      </c>
      <c r="HH38" s="166">
        <f t="shared" si="114"/>
        <v>0</v>
      </c>
      <c r="HJ38" s="164">
        <f t="shared" si="115"/>
        <v>26</v>
      </c>
      <c r="HK38" s="225"/>
      <c r="HL38" s="226"/>
      <c r="HM38" s="98"/>
      <c r="HN38" s="93"/>
      <c r="HO38" s="94"/>
      <c r="HP38" s="93"/>
      <c r="HQ38" s="93"/>
      <c r="HR38" s="93"/>
      <c r="HS38" s="94"/>
      <c r="HT38" s="99"/>
      <c r="HU38" s="99"/>
      <c r="HV38" s="94"/>
      <c r="HW38" s="94"/>
      <c r="HX38" s="94"/>
      <c r="HY38" s="165">
        <f t="shared" si="76"/>
        <v>0</v>
      </c>
      <c r="HZ38" s="219" t="b">
        <f t="shared" si="77"/>
        <v>0</v>
      </c>
      <c r="IA38" s="188">
        <f t="shared" si="78"/>
        <v>0</v>
      </c>
      <c r="IB38" s="164">
        <f t="shared" si="79"/>
        <v>0</v>
      </c>
      <c r="IC38" s="164">
        <f t="shared" si="80"/>
        <v>0</v>
      </c>
      <c r="ID38" s="164">
        <f t="shared" si="81"/>
        <v>0</v>
      </c>
      <c r="IE38" s="164">
        <f t="shared" si="82"/>
        <v>0</v>
      </c>
      <c r="IF38" s="166">
        <f t="shared" si="116"/>
        <v>0</v>
      </c>
      <c r="IH38" s="164">
        <f t="shared" si="117"/>
        <v>26</v>
      </c>
      <c r="II38" s="225"/>
      <c r="IJ38" s="226"/>
      <c r="IK38" s="98"/>
      <c r="IL38" s="93"/>
      <c r="IM38" s="94"/>
      <c r="IN38" s="93"/>
      <c r="IO38" s="93"/>
      <c r="IP38" s="93"/>
      <c r="IQ38" s="94"/>
      <c r="IR38" s="99"/>
      <c r="IS38" s="99"/>
      <c r="IT38" s="94"/>
      <c r="IU38" s="94"/>
      <c r="IV38" s="94"/>
      <c r="IW38" s="165">
        <f t="shared" si="83"/>
        <v>0</v>
      </c>
      <c r="IX38" s="219" t="b">
        <f t="shared" si="84"/>
        <v>0</v>
      </c>
      <c r="IY38" s="188">
        <f t="shared" si="85"/>
        <v>0</v>
      </c>
      <c r="IZ38" s="164">
        <f t="shared" si="86"/>
        <v>0</v>
      </c>
      <c r="JA38" s="164">
        <f t="shared" si="87"/>
        <v>0</v>
      </c>
      <c r="JB38" s="164">
        <f t="shared" si="88"/>
        <v>0</v>
      </c>
      <c r="JC38" s="164">
        <f t="shared" si="89"/>
        <v>0</v>
      </c>
      <c r="JD38" s="166">
        <f t="shared" si="118"/>
        <v>0</v>
      </c>
      <c r="JE38" s="126"/>
      <c r="JF38" s="164">
        <f t="shared" si="119"/>
        <v>26</v>
      </c>
      <c r="JG38" s="225"/>
      <c r="JH38" s="226"/>
      <c r="JI38" s="98"/>
      <c r="JJ38" s="93"/>
      <c r="JK38" s="94"/>
      <c r="JL38" s="93"/>
      <c r="JM38" s="93"/>
      <c r="JN38" s="93"/>
      <c r="JO38" s="94"/>
      <c r="JP38" s="99"/>
      <c r="JQ38" s="99"/>
      <c r="JR38" s="94"/>
      <c r="JS38" s="94"/>
      <c r="JT38" s="94"/>
      <c r="JU38" s="165">
        <f t="shared" si="90"/>
        <v>0</v>
      </c>
      <c r="JV38" s="219" t="b">
        <f t="shared" si="91"/>
        <v>0</v>
      </c>
      <c r="JW38" s="188">
        <f t="shared" si="92"/>
        <v>0</v>
      </c>
      <c r="JX38" s="164">
        <f t="shared" si="93"/>
        <v>0</v>
      </c>
      <c r="JY38" s="164">
        <f t="shared" si="94"/>
        <v>0</v>
      </c>
      <c r="JZ38" s="164">
        <f t="shared" si="95"/>
        <v>0</v>
      </c>
      <c r="KA38" s="164">
        <f t="shared" si="96"/>
        <v>0</v>
      </c>
      <c r="KB38" s="166">
        <f t="shared" si="120"/>
        <v>0</v>
      </c>
      <c r="LK38" s="170"/>
      <c r="LY38" s="126"/>
    </row>
    <row r="39" spans="1:337" x14ac:dyDescent="0.25">
      <c r="A39" s="164">
        <f t="shared" si="97"/>
        <v>27</v>
      </c>
      <c r="B39" s="225"/>
      <c r="C39" s="226"/>
      <c r="D39" s="98"/>
      <c r="E39" s="93"/>
      <c r="F39" s="94"/>
      <c r="G39" s="93"/>
      <c r="H39" s="93"/>
      <c r="I39" s="93"/>
      <c r="J39" s="94"/>
      <c r="K39" s="99"/>
      <c r="L39" s="99"/>
      <c r="M39" s="94"/>
      <c r="N39" s="94"/>
      <c r="O39" s="94"/>
      <c r="P39" s="165">
        <f t="shared" si="13"/>
        <v>0</v>
      </c>
      <c r="Q39" s="219" t="b">
        <f t="shared" si="14"/>
        <v>0</v>
      </c>
      <c r="R39" s="188">
        <f t="shared" si="15"/>
        <v>0</v>
      </c>
      <c r="S39" s="164">
        <f t="shared" si="16"/>
        <v>0</v>
      </c>
      <c r="T39" s="164">
        <f t="shared" si="17"/>
        <v>0</v>
      </c>
      <c r="U39" s="164">
        <f t="shared" si="18"/>
        <v>0</v>
      </c>
      <c r="V39" s="164">
        <f t="shared" si="19"/>
        <v>0</v>
      </c>
      <c r="W39" s="166">
        <f t="shared" si="98"/>
        <v>0</v>
      </c>
      <c r="X39" s="167"/>
      <c r="Z39" s="164">
        <f t="shared" si="99"/>
        <v>27</v>
      </c>
      <c r="AA39" s="225"/>
      <c r="AB39" s="226"/>
      <c r="AC39" s="98"/>
      <c r="AD39" s="93"/>
      <c r="AE39" s="94"/>
      <c r="AF39" s="93"/>
      <c r="AG39" s="93"/>
      <c r="AH39" s="93"/>
      <c r="AI39" s="94"/>
      <c r="AJ39" s="99"/>
      <c r="AK39" s="99"/>
      <c r="AL39" s="94"/>
      <c r="AM39" s="94"/>
      <c r="AN39" s="94"/>
      <c r="AO39" s="165">
        <f t="shared" si="20"/>
        <v>0</v>
      </c>
      <c r="AP39" s="219" t="b">
        <f t="shared" si="21"/>
        <v>0</v>
      </c>
      <c r="AQ39" s="188">
        <f t="shared" si="22"/>
        <v>0</v>
      </c>
      <c r="AR39" s="164">
        <f t="shared" si="23"/>
        <v>0</v>
      </c>
      <c r="AS39" s="164">
        <f t="shared" si="24"/>
        <v>0</v>
      </c>
      <c r="AT39" s="164">
        <f t="shared" si="25"/>
        <v>0</v>
      </c>
      <c r="AU39" s="164">
        <f t="shared" si="26"/>
        <v>0</v>
      </c>
      <c r="AV39" s="166">
        <f t="shared" si="100"/>
        <v>0</v>
      </c>
      <c r="AX39" s="164">
        <f t="shared" si="101"/>
        <v>27</v>
      </c>
      <c r="AY39" s="225"/>
      <c r="AZ39" s="226"/>
      <c r="BA39" s="98"/>
      <c r="BB39" s="93"/>
      <c r="BC39" s="94"/>
      <c r="BD39" s="93"/>
      <c r="BE39" s="93"/>
      <c r="BF39" s="93"/>
      <c r="BG39" s="94"/>
      <c r="BH39" s="99"/>
      <c r="BI39" s="99"/>
      <c r="BJ39" s="94"/>
      <c r="BK39" s="94"/>
      <c r="BL39" s="94"/>
      <c r="BM39" s="165">
        <f t="shared" si="27"/>
        <v>0</v>
      </c>
      <c r="BN39" s="219" t="b">
        <f t="shared" si="28"/>
        <v>0</v>
      </c>
      <c r="BO39" s="188">
        <f t="shared" si="29"/>
        <v>0</v>
      </c>
      <c r="BP39" s="164">
        <f t="shared" si="30"/>
        <v>0</v>
      </c>
      <c r="BQ39" s="164">
        <f t="shared" si="31"/>
        <v>0</v>
      </c>
      <c r="BR39" s="164">
        <f t="shared" si="32"/>
        <v>0</v>
      </c>
      <c r="BS39" s="164">
        <f t="shared" si="33"/>
        <v>0</v>
      </c>
      <c r="BT39" s="166">
        <f t="shared" si="102"/>
        <v>0</v>
      </c>
      <c r="BV39" s="164">
        <f t="shared" si="103"/>
        <v>27</v>
      </c>
      <c r="BW39" s="225"/>
      <c r="BX39" s="226"/>
      <c r="BY39" s="98"/>
      <c r="BZ39" s="93"/>
      <c r="CA39" s="94"/>
      <c r="CB39" s="93"/>
      <c r="CC39" s="93"/>
      <c r="CD39" s="93"/>
      <c r="CE39" s="94"/>
      <c r="CF39" s="99"/>
      <c r="CG39" s="99"/>
      <c r="CH39" s="94"/>
      <c r="CI39" s="94"/>
      <c r="CJ39" s="94"/>
      <c r="CK39" s="165">
        <f t="shared" si="34"/>
        <v>0</v>
      </c>
      <c r="CL39" s="219" t="b">
        <f t="shared" si="35"/>
        <v>0</v>
      </c>
      <c r="CM39" s="188">
        <f t="shared" si="36"/>
        <v>0</v>
      </c>
      <c r="CN39" s="164">
        <f t="shared" si="37"/>
        <v>0</v>
      </c>
      <c r="CO39" s="164">
        <f t="shared" si="38"/>
        <v>0</v>
      </c>
      <c r="CP39" s="164">
        <f t="shared" si="39"/>
        <v>0</v>
      </c>
      <c r="CQ39" s="164">
        <f t="shared" si="40"/>
        <v>0</v>
      </c>
      <c r="CR39" s="166">
        <f t="shared" si="104"/>
        <v>0</v>
      </c>
      <c r="CT39" s="164">
        <f t="shared" si="105"/>
        <v>27</v>
      </c>
      <c r="CU39" s="225"/>
      <c r="CV39" s="226"/>
      <c r="CW39" s="98"/>
      <c r="CX39" s="93"/>
      <c r="CY39" s="94"/>
      <c r="CZ39" s="93"/>
      <c r="DA39" s="93"/>
      <c r="DB39" s="93"/>
      <c r="DC39" s="94"/>
      <c r="DD39" s="99"/>
      <c r="DE39" s="99"/>
      <c r="DF39" s="94"/>
      <c r="DG39" s="94"/>
      <c r="DH39" s="94"/>
      <c r="DI39" s="165">
        <f t="shared" si="41"/>
        <v>0</v>
      </c>
      <c r="DJ39" s="219" t="b">
        <f t="shared" si="42"/>
        <v>0</v>
      </c>
      <c r="DK39" s="188">
        <f t="shared" si="43"/>
        <v>0</v>
      </c>
      <c r="DL39" s="164">
        <f t="shared" si="44"/>
        <v>0</v>
      </c>
      <c r="DM39" s="164">
        <f t="shared" si="45"/>
        <v>0</v>
      </c>
      <c r="DN39" s="164">
        <f t="shared" si="46"/>
        <v>0</v>
      </c>
      <c r="DO39" s="164">
        <f t="shared" si="47"/>
        <v>0</v>
      </c>
      <c r="DP39" s="166">
        <f t="shared" si="106"/>
        <v>0</v>
      </c>
      <c r="DR39" s="164">
        <f t="shared" si="107"/>
        <v>27</v>
      </c>
      <c r="DS39" s="225"/>
      <c r="DT39" s="226"/>
      <c r="DU39" s="98"/>
      <c r="DV39" s="93"/>
      <c r="DW39" s="94"/>
      <c r="DX39" s="93"/>
      <c r="DY39" s="93"/>
      <c r="DZ39" s="93"/>
      <c r="EA39" s="94"/>
      <c r="EB39" s="99"/>
      <c r="EC39" s="99"/>
      <c r="ED39" s="94"/>
      <c r="EE39" s="94"/>
      <c r="EF39" s="94"/>
      <c r="EG39" s="165">
        <f t="shared" si="48"/>
        <v>0</v>
      </c>
      <c r="EH39" s="219" t="b">
        <f t="shared" si="49"/>
        <v>0</v>
      </c>
      <c r="EI39" s="188">
        <f t="shared" si="50"/>
        <v>0</v>
      </c>
      <c r="EJ39" s="164">
        <f t="shared" si="51"/>
        <v>0</v>
      </c>
      <c r="EK39" s="164">
        <f t="shared" si="52"/>
        <v>0</v>
      </c>
      <c r="EL39" s="164">
        <f t="shared" si="53"/>
        <v>0</v>
      </c>
      <c r="EM39" s="164">
        <f t="shared" si="54"/>
        <v>0</v>
      </c>
      <c r="EN39" s="166">
        <f t="shared" si="108"/>
        <v>0</v>
      </c>
      <c r="EP39" s="164">
        <f t="shared" si="109"/>
        <v>27</v>
      </c>
      <c r="EQ39" s="225"/>
      <c r="ER39" s="226"/>
      <c r="ES39" s="98"/>
      <c r="ET39" s="93"/>
      <c r="EU39" s="94"/>
      <c r="EV39" s="93"/>
      <c r="EW39" s="93"/>
      <c r="EX39" s="93"/>
      <c r="EY39" s="94"/>
      <c r="EZ39" s="99"/>
      <c r="FA39" s="99"/>
      <c r="FB39" s="94"/>
      <c r="FC39" s="94"/>
      <c r="FD39" s="94"/>
      <c r="FE39" s="165">
        <f t="shared" si="55"/>
        <v>0</v>
      </c>
      <c r="FF39" s="219" t="b">
        <f t="shared" si="56"/>
        <v>0</v>
      </c>
      <c r="FG39" s="188">
        <f t="shared" si="57"/>
        <v>0</v>
      </c>
      <c r="FH39" s="164">
        <f t="shared" si="58"/>
        <v>0</v>
      </c>
      <c r="FI39" s="164">
        <f t="shared" si="59"/>
        <v>0</v>
      </c>
      <c r="FJ39" s="164">
        <f t="shared" si="60"/>
        <v>0</v>
      </c>
      <c r="FK39" s="164">
        <f t="shared" si="61"/>
        <v>0</v>
      </c>
      <c r="FL39" s="166">
        <f t="shared" si="110"/>
        <v>0</v>
      </c>
      <c r="FN39" s="164">
        <f t="shared" si="111"/>
        <v>27</v>
      </c>
      <c r="FO39" s="225"/>
      <c r="FP39" s="226"/>
      <c r="FQ39" s="98"/>
      <c r="FR39" s="93"/>
      <c r="FS39" s="94"/>
      <c r="FT39" s="93"/>
      <c r="FU39" s="93"/>
      <c r="FV39" s="93"/>
      <c r="FW39" s="94"/>
      <c r="FX39" s="99"/>
      <c r="FY39" s="99"/>
      <c r="FZ39" s="94"/>
      <c r="GA39" s="94"/>
      <c r="GB39" s="94"/>
      <c r="GC39" s="165">
        <f t="shared" si="62"/>
        <v>0</v>
      </c>
      <c r="GD39" s="219" t="b">
        <f t="shared" si="63"/>
        <v>0</v>
      </c>
      <c r="GE39" s="188">
        <f t="shared" si="64"/>
        <v>0</v>
      </c>
      <c r="GF39" s="164">
        <f t="shared" si="65"/>
        <v>0</v>
      </c>
      <c r="GG39" s="164">
        <f t="shared" si="66"/>
        <v>0</v>
      </c>
      <c r="GH39" s="164">
        <f t="shared" si="67"/>
        <v>0</v>
      </c>
      <c r="GI39" s="164">
        <f t="shared" si="68"/>
        <v>0</v>
      </c>
      <c r="GJ39" s="166">
        <f t="shared" si="112"/>
        <v>0</v>
      </c>
      <c r="GL39" s="164">
        <f t="shared" si="113"/>
        <v>27</v>
      </c>
      <c r="GM39" s="225"/>
      <c r="GN39" s="226"/>
      <c r="GO39" s="98"/>
      <c r="GP39" s="93"/>
      <c r="GQ39" s="94"/>
      <c r="GR39" s="93"/>
      <c r="GS39" s="93"/>
      <c r="GT39" s="93"/>
      <c r="GU39" s="94"/>
      <c r="GV39" s="99"/>
      <c r="GW39" s="99"/>
      <c r="GX39" s="94"/>
      <c r="GY39" s="94"/>
      <c r="GZ39" s="94"/>
      <c r="HA39" s="165">
        <f t="shared" si="69"/>
        <v>0</v>
      </c>
      <c r="HB39" s="219" t="b">
        <f t="shared" si="70"/>
        <v>0</v>
      </c>
      <c r="HC39" s="188">
        <f t="shared" si="71"/>
        <v>0</v>
      </c>
      <c r="HD39" s="164">
        <f t="shared" si="72"/>
        <v>0</v>
      </c>
      <c r="HE39" s="164">
        <f t="shared" si="73"/>
        <v>0</v>
      </c>
      <c r="HF39" s="164">
        <f t="shared" si="74"/>
        <v>0</v>
      </c>
      <c r="HG39" s="164">
        <f t="shared" si="75"/>
        <v>0</v>
      </c>
      <c r="HH39" s="166">
        <f t="shared" si="114"/>
        <v>0</v>
      </c>
      <c r="HJ39" s="164">
        <f t="shared" si="115"/>
        <v>27</v>
      </c>
      <c r="HK39" s="225"/>
      <c r="HL39" s="226"/>
      <c r="HM39" s="98"/>
      <c r="HN39" s="93"/>
      <c r="HO39" s="94"/>
      <c r="HP39" s="93"/>
      <c r="HQ39" s="93"/>
      <c r="HR39" s="93"/>
      <c r="HS39" s="94"/>
      <c r="HT39" s="99"/>
      <c r="HU39" s="99"/>
      <c r="HV39" s="94"/>
      <c r="HW39" s="94"/>
      <c r="HX39" s="94"/>
      <c r="HY39" s="165">
        <f t="shared" si="76"/>
        <v>0</v>
      </c>
      <c r="HZ39" s="219" t="b">
        <f t="shared" si="77"/>
        <v>0</v>
      </c>
      <c r="IA39" s="188">
        <f t="shared" si="78"/>
        <v>0</v>
      </c>
      <c r="IB39" s="164">
        <f t="shared" si="79"/>
        <v>0</v>
      </c>
      <c r="IC39" s="164">
        <f t="shared" si="80"/>
        <v>0</v>
      </c>
      <c r="ID39" s="164">
        <f t="shared" si="81"/>
        <v>0</v>
      </c>
      <c r="IE39" s="164">
        <f t="shared" si="82"/>
        <v>0</v>
      </c>
      <c r="IF39" s="166">
        <f t="shared" si="116"/>
        <v>0</v>
      </c>
      <c r="IH39" s="164">
        <f t="shared" si="117"/>
        <v>27</v>
      </c>
      <c r="II39" s="225"/>
      <c r="IJ39" s="226"/>
      <c r="IK39" s="98"/>
      <c r="IL39" s="93"/>
      <c r="IM39" s="94"/>
      <c r="IN39" s="93"/>
      <c r="IO39" s="93"/>
      <c r="IP39" s="93"/>
      <c r="IQ39" s="94"/>
      <c r="IR39" s="99"/>
      <c r="IS39" s="99"/>
      <c r="IT39" s="94"/>
      <c r="IU39" s="94"/>
      <c r="IV39" s="94"/>
      <c r="IW39" s="165">
        <f t="shared" si="83"/>
        <v>0</v>
      </c>
      <c r="IX39" s="219" t="b">
        <f t="shared" si="84"/>
        <v>0</v>
      </c>
      <c r="IY39" s="188">
        <f t="shared" si="85"/>
        <v>0</v>
      </c>
      <c r="IZ39" s="164">
        <f t="shared" si="86"/>
        <v>0</v>
      </c>
      <c r="JA39" s="164">
        <f t="shared" si="87"/>
        <v>0</v>
      </c>
      <c r="JB39" s="164">
        <f t="shared" si="88"/>
        <v>0</v>
      </c>
      <c r="JC39" s="164">
        <f t="shared" si="89"/>
        <v>0</v>
      </c>
      <c r="JD39" s="166">
        <f t="shared" si="118"/>
        <v>0</v>
      </c>
      <c r="JE39" s="126"/>
      <c r="JF39" s="164">
        <f t="shared" si="119"/>
        <v>27</v>
      </c>
      <c r="JG39" s="225"/>
      <c r="JH39" s="226"/>
      <c r="JI39" s="98"/>
      <c r="JJ39" s="93"/>
      <c r="JK39" s="94"/>
      <c r="JL39" s="93"/>
      <c r="JM39" s="93"/>
      <c r="JN39" s="93"/>
      <c r="JO39" s="94"/>
      <c r="JP39" s="99"/>
      <c r="JQ39" s="99"/>
      <c r="JR39" s="94"/>
      <c r="JS39" s="94"/>
      <c r="JT39" s="94"/>
      <c r="JU39" s="165">
        <f t="shared" si="90"/>
        <v>0</v>
      </c>
      <c r="JV39" s="219" t="b">
        <f t="shared" si="91"/>
        <v>0</v>
      </c>
      <c r="JW39" s="188">
        <f t="shared" si="92"/>
        <v>0</v>
      </c>
      <c r="JX39" s="164">
        <f t="shared" si="93"/>
        <v>0</v>
      </c>
      <c r="JY39" s="164">
        <f t="shared" si="94"/>
        <v>0</v>
      </c>
      <c r="JZ39" s="164">
        <f t="shared" si="95"/>
        <v>0</v>
      </c>
      <c r="KA39" s="164">
        <f t="shared" si="96"/>
        <v>0</v>
      </c>
      <c r="KB39" s="166">
        <f t="shared" si="120"/>
        <v>0</v>
      </c>
      <c r="LK39" s="170"/>
      <c r="LY39" s="126"/>
    </row>
    <row r="40" spans="1:337" x14ac:dyDescent="0.25">
      <c r="A40" s="164">
        <f t="shared" si="97"/>
        <v>28</v>
      </c>
      <c r="B40" s="225"/>
      <c r="C40" s="226"/>
      <c r="D40" s="98"/>
      <c r="E40" s="93"/>
      <c r="F40" s="94"/>
      <c r="G40" s="93"/>
      <c r="H40" s="93"/>
      <c r="I40" s="93"/>
      <c r="J40" s="94"/>
      <c r="K40" s="99"/>
      <c r="L40" s="99"/>
      <c r="M40" s="94"/>
      <c r="N40" s="94"/>
      <c r="O40" s="94"/>
      <c r="P40" s="165">
        <f t="shared" si="13"/>
        <v>0</v>
      </c>
      <c r="Q40" s="219" t="b">
        <f t="shared" si="14"/>
        <v>0</v>
      </c>
      <c r="R40" s="188">
        <f t="shared" si="15"/>
        <v>0</v>
      </c>
      <c r="S40" s="164">
        <f t="shared" si="16"/>
        <v>0</v>
      </c>
      <c r="T40" s="164">
        <f t="shared" si="17"/>
        <v>0</v>
      </c>
      <c r="U40" s="164">
        <f t="shared" si="18"/>
        <v>0</v>
      </c>
      <c r="V40" s="164">
        <f t="shared" si="19"/>
        <v>0</v>
      </c>
      <c r="W40" s="166">
        <f t="shared" si="98"/>
        <v>0</v>
      </c>
      <c r="X40" s="167"/>
      <c r="Z40" s="164">
        <f t="shared" si="99"/>
        <v>28</v>
      </c>
      <c r="AA40" s="225"/>
      <c r="AB40" s="226"/>
      <c r="AC40" s="98"/>
      <c r="AD40" s="93"/>
      <c r="AE40" s="94"/>
      <c r="AF40" s="93"/>
      <c r="AG40" s="93"/>
      <c r="AH40" s="93"/>
      <c r="AI40" s="94"/>
      <c r="AJ40" s="99"/>
      <c r="AK40" s="99"/>
      <c r="AL40" s="94"/>
      <c r="AM40" s="94"/>
      <c r="AN40" s="94"/>
      <c r="AO40" s="165">
        <f t="shared" si="20"/>
        <v>0</v>
      </c>
      <c r="AP40" s="219" t="b">
        <f t="shared" si="21"/>
        <v>0</v>
      </c>
      <c r="AQ40" s="188">
        <f t="shared" si="22"/>
        <v>0</v>
      </c>
      <c r="AR40" s="164">
        <f t="shared" si="23"/>
        <v>0</v>
      </c>
      <c r="AS40" s="164">
        <f t="shared" si="24"/>
        <v>0</v>
      </c>
      <c r="AT40" s="164">
        <f t="shared" si="25"/>
        <v>0</v>
      </c>
      <c r="AU40" s="164">
        <f t="shared" si="26"/>
        <v>0</v>
      </c>
      <c r="AV40" s="166">
        <f t="shared" si="100"/>
        <v>0</v>
      </c>
      <c r="AX40" s="164">
        <f t="shared" si="101"/>
        <v>28</v>
      </c>
      <c r="AY40" s="225"/>
      <c r="AZ40" s="226"/>
      <c r="BA40" s="98"/>
      <c r="BB40" s="93"/>
      <c r="BC40" s="94"/>
      <c r="BD40" s="93"/>
      <c r="BE40" s="93"/>
      <c r="BF40" s="93"/>
      <c r="BG40" s="94"/>
      <c r="BH40" s="99"/>
      <c r="BI40" s="99"/>
      <c r="BJ40" s="94"/>
      <c r="BK40" s="94"/>
      <c r="BL40" s="94"/>
      <c r="BM40" s="165">
        <f t="shared" si="27"/>
        <v>0</v>
      </c>
      <c r="BN40" s="219" t="b">
        <f t="shared" si="28"/>
        <v>0</v>
      </c>
      <c r="BO40" s="188">
        <f t="shared" si="29"/>
        <v>0</v>
      </c>
      <c r="BP40" s="164">
        <f t="shared" si="30"/>
        <v>0</v>
      </c>
      <c r="BQ40" s="164">
        <f t="shared" si="31"/>
        <v>0</v>
      </c>
      <c r="BR40" s="164">
        <f t="shared" si="32"/>
        <v>0</v>
      </c>
      <c r="BS40" s="164">
        <f t="shared" si="33"/>
        <v>0</v>
      </c>
      <c r="BT40" s="166">
        <f t="shared" si="102"/>
        <v>0</v>
      </c>
      <c r="BV40" s="164">
        <f t="shared" si="103"/>
        <v>28</v>
      </c>
      <c r="BW40" s="225"/>
      <c r="BX40" s="226"/>
      <c r="BY40" s="98"/>
      <c r="BZ40" s="93"/>
      <c r="CA40" s="94"/>
      <c r="CB40" s="93"/>
      <c r="CC40" s="93"/>
      <c r="CD40" s="93"/>
      <c r="CE40" s="94"/>
      <c r="CF40" s="99"/>
      <c r="CG40" s="99"/>
      <c r="CH40" s="94"/>
      <c r="CI40" s="94"/>
      <c r="CJ40" s="94"/>
      <c r="CK40" s="165">
        <f t="shared" si="34"/>
        <v>0</v>
      </c>
      <c r="CL40" s="219" t="b">
        <f t="shared" si="35"/>
        <v>0</v>
      </c>
      <c r="CM40" s="188">
        <f t="shared" si="36"/>
        <v>0</v>
      </c>
      <c r="CN40" s="164">
        <f t="shared" si="37"/>
        <v>0</v>
      </c>
      <c r="CO40" s="164">
        <f t="shared" si="38"/>
        <v>0</v>
      </c>
      <c r="CP40" s="164">
        <f t="shared" si="39"/>
        <v>0</v>
      </c>
      <c r="CQ40" s="164">
        <f t="shared" si="40"/>
        <v>0</v>
      </c>
      <c r="CR40" s="166">
        <f t="shared" si="104"/>
        <v>0</v>
      </c>
      <c r="CT40" s="164">
        <f t="shared" si="105"/>
        <v>28</v>
      </c>
      <c r="CU40" s="225"/>
      <c r="CV40" s="226"/>
      <c r="CW40" s="98"/>
      <c r="CX40" s="93"/>
      <c r="CY40" s="94"/>
      <c r="CZ40" s="93"/>
      <c r="DA40" s="93"/>
      <c r="DB40" s="93"/>
      <c r="DC40" s="94"/>
      <c r="DD40" s="99"/>
      <c r="DE40" s="99"/>
      <c r="DF40" s="94"/>
      <c r="DG40" s="94"/>
      <c r="DH40" s="94"/>
      <c r="DI40" s="165">
        <f t="shared" si="41"/>
        <v>0</v>
      </c>
      <c r="DJ40" s="219" t="b">
        <f t="shared" si="42"/>
        <v>0</v>
      </c>
      <c r="DK40" s="188">
        <f t="shared" si="43"/>
        <v>0</v>
      </c>
      <c r="DL40" s="164">
        <f t="shared" si="44"/>
        <v>0</v>
      </c>
      <c r="DM40" s="164">
        <f t="shared" si="45"/>
        <v>0</v>
      </c>
      <c r="DN40" s="164">
        <f t="shared" si="46"/>
        <v>0</v>
      </c>
      <c r="DO40" s="164">
        <f t="shared" si="47"/>
        <v>0</v>
      </c>
      <c r="DP40" s="166">
        <f t="shared" si="106"/>
        <v>0</v>
      </c>
      <c r="DR40" s="164">
        <f t="shared" si="107"/>
        <v>28</v>
      </c>
      <c r="DS40" s="225"/>
      <c r="DT40" s="226"/>
      <c r="DU40" s="98"/>
      <c r="DV40" s="93"/>
      <c r="DW40" s="94"/>
      <c r="DX40" s="93"/>
      <c r="DY40" s="93"/>
      <c r="DZ40" s="93"/>
      <c r="EA40" s="94"/>
      <c r="EB40" s="99"/>
      <c r="EC40" s="99"/>
      <c r="ED40" s="94"/>
      <c r="EE40" s="94"/>
      <c r="EF40" s="94"/>
      <c r="EG40" s="165">
        <f t="shared" si="48"/>
        <v>0</v>
      </c>
      <c r="EH40" s="219" t="b">
        <f t="shared" si="49"/>
        <v>0</v>
      </c>
      <c r="EI40" s="188">
        <f t="shared" si="50"/>
        <v>0</v>
      </c>
      <c r="EJ40" s="164">
        <f t="shared" si="51"/>
        <v>0</v>
      </c>
      <c r="EK40" s="164">
        <f t="shared" si="52"/>
        <v>0</v>
      </c>
      <c r="EL40" s="164">
        <f t="shared" si="53"/>
        <v>0</v>
      </c>
      <c r="EM40" s="164">
        <f t="shared" si="54"/>
        <v>0</v>
      </c>
      <c r="EN40" s="166">
        <f t="shared" si="108"/>
        <v>0</v>
      </c>
      <c r="EP40" s="164">
        <f t="shared" si="109"/>
        <v>28</v>
      </c>
      <c r="EQ40" s="225"/>
      <c r="ER40" s="226"/>
      <c r="ES40" s="98"/>
      <c r="ET40" s="93"/>
      <c r="EU40" s="94"/>
      <c r="EV40" s="93"/>
      <c r="EW40" s="93"/>
      <c r="EX40" s="93"/>
      <c r="EY40" s="94"/>
      <c r="EZ40" s="99"/>
      <c r="FA40" s="99"/>
      <c r="FB40" s="94"/>
      <c r="FC40" s="94"/>
      <c r="FD40" s="94"/>
      <c r="FE40" s="165">
        <f t="shared" si="55"/>
        <v>0</v>
      </c>
      <c r="FF40" s="219" t="b">
        <f t="shared" si="56"/>
        <v>0</v>
      </c>
      <c r="FG40" s="188">
        <f t="shared" si="57"/>
        <v>0</v>
      </c>
      <c r="FH40" s="164">
        <f t="shared" si="58"/>
        <v>0</v>
      </c>
      <c r="FI40" s="164">
        <f t="shared" si="59"/>
        <v>0</v>
      </c>
      <c r="FJ40" s="164">
        <f t="shared" si="60"/>
        <v>0</v>
      </c>
      <c r="FK40" s="164">
        <f t="shared" si="61"/>
        <v>0</v>
      </c>
      <c r="FL40" s="166">
        <f t="shared" si="110"/>
        <v>0</v>
      </c>
      <c r="FN40" s="164">
        <f t="shared" si="111"/>
        <v>28</v>
      </c>
      <c r="FO40" s="225"/>
      <c r="FP40" s="226"/>
      <c r="FQ40" s="98"/>
      <c r="FR40" s="93"/>
      <c r="FS40" s="94"/>
      <c r="FT40" s="93"/>
      <c r="FU40" s="93"/>
      <c r="FV40" s="93"/>
      <c r="FW40" s="94"/>
      <c r="FX40" s="99"/>
      <c r="FY40" s="99"/>
      <c r="FZ40" s="94"/>
      <c r="GA40" s="94"/>
      <c r="GB40" s="94"/>
      <c r="GC40" s="165">
        <f t="shared" si="62"/>
        <v>0</v>
      </c>
      <c r="GD40" s="219" t="b">
        <f t="shared" si="63"/>
        <v>0</v>
      </c>
      <c r="GE40" s="188">
        <f t="shared" si="64"/>
        <v>0</v>
      </c>
      <c r="GF40" s="164">
        <f t="shared" si="65"/>
        <v>0</v>
      </c>
      <c r="GG40" s="164">
        <f t="shared" si="66"/>
        <v>0</v>
      </c>
      <c r="GH40" s="164">
        <f t="shared" si="67"/>
        <v>0</v>
      </c>
      <c r="GI40" s="164">
        <f t="shared" si="68"/>
        <v>0</v>
      </c>
      <c r="GJ40" s="166">
        <f t="shared" si="112"/>
        <v>0</v>
      </c>
      <c r="GL40" s="164">
        <f t="shared" si="113"/>
        <v>28</v>
      </c>
      <c r="GM40" s="225"/>
      <c r="GN40" s="226"/>
      <c r="GO40" s="98"/>
      <c r="GP40" s="93"/>
      <c r="GQ40" s="94"/>
      <c r="GR40" s="93"/>
      <c r="GS40" s="93"/>
      <c r="GT40" s="93"/>
      <c r="GU40" s="94"/>
      <c r="GV40" s="99"/>
      <c r="GW40" s="99"/>
      <c r="GX40" s="94"/>
      <c r="GY40" s="94"/>
      <c r="GZ40" s="94"/>
      <c r="HA40" s="165">
        <f t="shared" si="69"/>
        <v>0</v>
      </c>
      <c r="HB40" s="219" t="b">
        <f t="shared" si="70"/>
        <v>0</v>
      </c>
      <c r="HC40" s="188">
        <f t="shared" si="71"/>
        <v>0</v>
      </c>
      <c r="HD40" s="164">
        <f t="shared" si="72"/>
        <v>0</v>
      </c>
      <c r="HE40" s="164">
        <f t="shared" si="73"/>
        <v>0</v>
      </c>
      <c r="HF40" s="164">
        <f t="shared" si="74"/>
        <v>0</v>
      </c>
      <c r="HG40" s="164">
        <f t="shared" si="75"/>
        <v>0</v>
      </c>
      <c r="HH40" s="166">
        <f t="shared" si="114"/>
        <v>0</v>
      </c>
      <c r="HJ40" s="164">
        <f t="shared" si="115"/>
        <v>28</v>
      </c>
      <c r="HK40" s="225"/>
      <c r="HL40" s="226"/>
      <c r="HM40" s="98"/>
      <c r="HN40" s="93"/>
      <c r="HO40" s="94"/>
      <c r="HP40" s="93"/>
      <c r="HQ40" s="93"/>
      <c r="HR40" s="93"/>
      <c r="HS40" s="94"/>
      <c r="HT40" s="99"/>
      <c r="HU40" s="99"/>
      <c r="HV40" s="94"/>
      <c r="HW40" s="94"/>
      <c r="HX40" s="94"/>
      <c r="HY40" s="165">
        <f t="shared" si="76"/>
        <v>0</v>
      </c>
      <c r="HZ40" s="219" t="b">
        <f t="shared" si="77"/>
        <v>0</v>
      </c>
      <c r="IA40" s="188">
        <f t="shared" si="78"/>
        <v>0</v>
      </c>
      <c r="IB40" s="164">
        <f t="shared" si="79"/>
        <v>0</v>
      </c>
      <c r="IC40" s="164">
        <f t="shared" si="80"/>
        <v>0</v>
      </c>
      <c r="ID40" s="164">
        <f t="shared" si="81"/>
        <v>0</v>
      </c>
      <c r="IE40" s="164">
        <f t="shared" si="82"/>
        <v>0</v>
      </c>
      <c r="IF40" s="166">
        <f t="shared" si="116"/>
        <v>0</v>
      </c>
      <c r="IH40" s="164">
        <f t="shared" si="117"/>
        <v>28</v>
      </c>
      <c r="II40" s="225"/>
      <c r="IJ40" s="226"/>
      <c r="IK40" s="98"/>
      <c r="IL40" s="93"/>
      <c r="IM40" s="94"/>
      <c r="IN40" s="93"/>
      <c r="IO40" s="93"/>
      <c r="IP40" s="93"/>
      <c r="IQ40" s="94"/>
      <c r="IR40" s="99"/>
      <c r="IS40" s="99"/>
      <c r="IT40" s="94"/>
      <c r="IU40" s="94"/>
      <c r="IV40" s="94"/>
      <c r="IW40" s="165">
        <f t="shared" si="83"/>
        <v>0</v>
      </c>
      <c r="IX40" s="219" t="b">
        <f t="shared" si="84"/>
        <v>0</v>
      </c>
      <c r="IY40" s="188">
        <f t="shared" si="85"/>
        <v>0</v>
      </c>
      <c r="IZ40" s="164">
        <f t="shared" si="86"/>
        <v>0</v>
      </c>
      <c r="JA40" s="164">
        <f t="shared" si="87"/>
        <v>0</v>
      </c>
      <c r="JB40" s="164">
        <f t="shared" si="88"/>
        <v>0</v>
      </c>
      <c r="JC40" s="164">
        <f t="shared" si="89"/>
        <v>0</v>
      </c>
      <c r="JD40" s="166">
        <f t="shared" si="118"/>
        <v>0</v>
      </c>
      <c r="JE40" s="126"/>
      <c r="JF40" s="164">
        <f t="shared" si="119"/>
        <v>28</v>
      </c>
      <c r="JG40" s="225"/>
      <c r="JH40" s="226"/>
      <c r="JI40" s="98"/>
      <c r="JJ40" s="93"/>
      <c r="JK40" s="94"/>
      <c r="JL40" s="93"/>
      <c r="JM40" s="93"/>
      <c r="JN40" s="93"/>
      <c r="JO40" s="94"/>
      <c r="JP40" s="99"/>
      <c r="JQ40" s="99"/>
      <c r="JR40" s="94"/>
      <c r="JS40" s="94"/>
      <c r="JT40" s="94"/>
      <c r="JU40" s="165">
        <f t="shared" si="90"/>
        <v>0</v>
      </c>
      <c r="JV40" s="219" t="b">
        <f t="shared" si="91"/>
        <v>0</v>
      </c>
      <c r="JW40" s="188">
        <f t="shared" si="92"/>
        <v>0</v>
      </c>
      <c r="JX40" s="164">
        <f t="shared" si="93"/>
        <v>0</v>
      </c>
      <c r="JY40" s="164">
        <f t="shared" si="94"/>
        <v>0</v>
      </c>
      <c r="JZ40" s="164">
        <f t="shared" si="95"/>
        <v>0</v>
      </c>
      <c r="KA40" s="164">
        <f t="shared" si="96"/>
        <v>0</v>
      </c>
      <c r="KB40" s="166">
        <f t="shared" si="120"/>
        <v>0</v>
      </c>
      <c r="LK40" s="170"/>
      <c r="LY40" s="126"/>
    </row>
    <row r="41" spans="1:337" x14ac:dyDescent="0.25">
      <c r="A41" s="164">
        <f t="shared" si="97"/>
        <v>29</v>
      </c>
      <c r="B41" s="225"/>
      <c r="C41" s="226"/>
      <c r="D41" s="98"/>
      <c r="E41" s="93"/>
      <c r="F41" s="94"/>
      <c r="G41" s="93"/>
      <c r="H41" s="93"/>
      <c r="I41" s="93"/>
      <c r="J41" s="94"/>
      <c r="K41" s="99"/>
      <c r="L41" s="99"/>
      <c r="M41" s="94"/>
      <c r="N41" s="94"/>
      <c r="O41" s="94"/>
      <c r="P41" s="165">
        <f t="shared" si="13"/>
        <v>0</v>
      </c>
      <c r="Q41" s="219" t="b">
        <f t="shared" si="14"/>
        <v>0</v>
      </c>
      <c r="R41" s="188">
        <f t="shared" si="15"/>
        <v>0</v>
      </c>
      <c r="S41" s="164">
        <f t="shared" si="16"/>
        <v>0</v>
      </c>
      <c r="T41" s="164">
        <f t="shared" si="17"/>
        <v>0</v>
      </c>
      <c r="U41" s="164">
        <f t="shared" si="18"/>
        <v>0</v>
      </c>
      <c r="V41" s="164">
        <f t="shared" si="19"/>
        <v>0</v>
      </c>
      <c r="W41" s="166">
        <f t="shared" si="98"/>
        <v>0</v>
      </c>
      <c r="X41" s="167"/>
      <c r="Z41" s="164">
        <f t="shared" si="99"/>
        <v>29</v>
      </c>
      <c r="AA41" s="225"/>
      <c r="AB41" s="226"/>
      <c r="AC41" s="98"/>
      <c r="AD41" s="93"/>
      <c r="AE41" s="94"/>
      <c r="AF41" s="93"/>
      <c r="AG41" s="93"/>
      <c r="AH41" s="93"/>
      <c r="AI41" s="94"/>
      <c r="AJ41" s="99"/>
      <c r="AK41" s="99"/>
      <c r="AL41" s="94"/>
      <c r="AM41" s="94"/>
      <c r="AN41" s="94"/>
      <c r="AO41" s="165">
        <f t="shared" si="20"/>
        <v>0</v>
      </c>
      <c r="AP41" s="219" t="b">
        <f t="shared" si="21"/>
        <v>0</v>
      </c>
      <c r="AQ41" s="188">
        <f t="shared" si="22"/>
        <v>0</v>
      </c>
      <c r="AR41" s="164">
        <f t="shared" si="23"/>
        <v>0</v>
      </c>
      <c r="AS41" s="164">
        <f t="shared" si="24"/>
        <v>0</v>
      </c>
      <c r="AT41" s="164">
        <f t="shared" si="25"/>
        <v>0</v>
      </c>
      <c r="AU41" s="164">
        <f t="shared" si="26"/>
        <v>0</v>
      </c>
      <c r="AV41" s="166">
        <f t="shared" si="100"/>
        <v>0</v>
      </c>
      <c r="AX41" s="164">
        <f t="shared" si="101"/>
        <v>29</v>
      </c>
      <c r="AY41" s="225"/>
      <c r="AZ41" s="226"/>
      <c r="BA41" s="98"/>
      <c r="BB41" s="93"/>
      <c r="BC41" s="94"/>
      <c r="BD41" s="93"/>
      <c r="BE41" s="93"/>
      <c r="BF41" s="93"/>
      <c r="BG41" s="94"/>
      <c r="BH41" s="99"/>
      <c r="BI41" s="99"/>
      <c r="BJ41" s="94"/>
      <c r="BK41" s="94"/>
      <c r="BL41" s="94"/>
      <c r="BM41" s="165">
        <f t="shared" si="27"/>
        <v>0</v>
      </c>
      <c r="BN41" s="219" t="b">
        <f t="shared" si="28"/>
        <v>0</v>
      </c>
      <c r="BO41" s="188">
        <f t="shared" si="29"/>
        <v>0</v>
      </c>
      <c r="BP41" s="164">
        <f t="shared" si="30"/>
        <v>0</v>
      </c>
      <c r="BQ41" s="164">
        <f t="shared" si="31"/>
        <v>0</v>
      </c>
      <c r="BR41" s="164">
        <f t="shared" si="32"/>
        <v>0</v>
      </c>
      <c r="BS41" s="164">
        <f t="shared" si="33"/>
        <v>0</v>
      </c>
      <c r="BT41" s="166">
        <f t="shared" si="102"/>
        <v>0</v>
      </c>
      <c r="BV41" s="164">
        <f t="shared" si="103"/>
        <v>29</v>
      </c>
      <c r="BW41" s="225"/>
      <c r="BX41" s="226"/>
      <c r="BY41" s="98"/>
      <c r="BZ41" s="93"/>
      <c r="CA41" s="94"/>
      <c r="CB41" s="93"/>
      <c r="CC41" s="93"/>
      <c r="CD41" s="93"/>
      <c r="CE41" s="94"/>
      <c r="CF41" s="99"/>
      <c r="CG41" s="99"/>
      <c r="CH41" s="94"/>
      <c r="CI41" s="94"/>
      <c r="CJ41" s="94"/>
      <c r="CK41" s="165">
        <f t="shared" si="34"/>
        <v>0</v>
      </c>
      <c r="CL41" s="219" t="b">
        <f t="shared" si="35"/>
        <v>0</v>
      </c>
      <c r="CM41" s="188">
        <f t="shared" si="36"/>
        <v>0</v>
      </c>
      <c r="CN41" s="164">
        <f t="shared" si="37"/>
        <v>0</v>
      </c>
      <c r="CO41" s="164">
        <f t="shared" si="38"/>
        <v>0</v>
      </c>
      <c r="CP41" s="164">
        <f t="shared" si="39"/>
        <v>0</v>
      </c>
      <c r="CQ41" s="164">
        <f t="shared" si="40"/>
        <v>0</v>
      </c>
      <c r="CR41" s="166">
        <f t="shared" si="104"/>
        <v>0</v>
      </c>
      <c r="CT41" s="164">
        <f t="shared" si="105"/>
        <v>29</v>
      </c>
      <c r="CU41" s="225"/>
      <c r="CV41" s="226"/>
      <c r="CW41" s="98"/>
      <c r="CX41" s="93"/>
      <c r="CY41" s="94"/>
      <c r="CZ41" s="93"/>
      <c r="DA41" s="93"/>
      <c r="DB41" s="93"/>
      <c r="DC41" s="94"/>
      <c r="DD41" s="99"/>
      <c r="DE41" s="99"/>
      <c r="DF41" s="94"/>
      <c r="DG41" s="94"/>
      <c r="DH41" s="94"/>
      <c r="DI41" s="165">
        <f t="shared" si="41"/>
        <v>0</v>
      </c>
      <c r="DJ41" s="219" t="b">
        <f t="shared" si="42"/>
        <v>0</v>
      </c>
      <c r="DK41" s="188">
        <f t="shared" si="43"/>
        <v>0</v>
      </c>
      <c r="DL41" s="164">
        <f t="shared" si="44"/>
        <v>0</v>
      </c>
      <c r="DM41" s="164">
        <f t="shared" si="45"/>
        <v>0</v>
      </c>
      <c r="DN41" s="164">
        <f t="shared" si="46"/>
        <v>0</v>
      </c>
      <c r="DO41" s="164">
        <f t="shared" si="47"/>
        <v>0</v>
      </c>
      <c r="DP41" s="166">
        <f t="shared" si="106"/>
        <v>0</v>
      </c>
      <c r="DR41" s="164">
        <f t="shared" si="107"/>
        <v>29</v>
      </c>
      <c r="DS41" s="225"/>
      <c r="DT41" s="226"/>
      <c r="DU41" s="98"/>
      <c r="DV41" s="93"/>
      <c r="DW41" s="94"/>
      <c r="DX41" s="93"/>
      <c r="DY41" s="93"/>
      <c r="DZ41" s="93"/>
      <c r="EA41" s="94"/>
      <c r="EB41" s="99"/>
      <c r="EC41" s="99"/>
      <c r="ED41" s="94"/>
      <c r="EE41" s="94"/>
      <c r="EF41" s="94"/>
      <c r="EG41" s="165">
        <f t="shared" si="48"/>
        <v>0</v>
      </c>
      <c r="EH41" s="219" t="b">
        <f t="shared" si="49"/>
        <v>0</v>
      </c>
      <c r="EI41" s="188">
        <f t="shared" si="50"/>
        <v>0</v>
      </c>
      <c r="EJ41" s="164">
        <f t="shared" si="51"/>
        <v>0</v>
      </c>
      <c r="EK41" s="164">
        <f t="shared" si="52"/>
        <v>0</v>
      </c>
      <c r="EL41" s="164">
        <f t="shared" si="53"/>
        <v>0</v>
      </c>
      <c r="EM41" s="164">
        <f t="shared" si="54"/>
        <v>0</v>
      </c>
      <c r="EN41" s="166">
        <f t="shared" si="108"/>
        <v>0</v>
      </c>
      <c r="EP41" s="164">
        <f t="shared" si="109"/>
        <v>29</v>
      </c>
      <c r="EQ41" s="225"/>
      <c r="ER41" s="226"/>
      <c r="ES41" s="98"/>
      <c r="ET41" s="93"/>
      <c r="EU41" s="94"/>
      <c r="EV41" s="93"/>
      <c r="EW41" s="93"/>
      <c r="EX41" s="93"/>
      <c r="EY41" s="94"/>
      <c r="EZ41" s="99"/>
      <c r="FA41" s="99"/>
      <c r="FB41" s="94"/>
      <c r="FC41" s="94"/>
      <c r="FD41" s="94"/>
      <c r="FE41" s="165">
        <f t="shared" si="55"/>
        <v>0</v>
      </c>
      <c r="FF41" s="219" t="b">
        <f t="shared" si="56"/>
        <v>0</v>
      </c>
      <c r="FG41" s="188">
        <f t="shared" si="57"/>
        <v>0</v>
      </c>
      <c r="FH41" s="164">
        <f t="shared" si="58"/>
        <v>0</v>
      </c>
      <c r="FI41" s="164">
        <f t="shared" si="59"/>
        <v>0</v>
      </c>
      <c r="FJ41" s="164">
        <f t="shared" si="60"/>
        <v>0</v>
      </c>
      <c r="FK41" s="164">
        <f t="shared" si="61"/>
        <v>0</v>
      </c>
      <c r="FL41" s="166">
        <f t="shared" si="110"/>
        <v>0</v>
      </c>
      <c r="FN41" s="164">
        <f t="shared" si="111"/>
        <v>29</v>
      </c>
      <c r="FO41" s="225"/>
      <c r="FP41" s="226"/>
      <c r="FQ41" s="98"/>
      <c r="FR41" s="93"/>
      <c r="FS41" s="94"/>
      <c r="FT41" s="93"/>
      <c r="FU41" s="93"/>
      <c r="FV41" s="93"/>
      <c r="FW41" s="94"/>
      <c r="FX41" s="99"/>
      <c r="FY41" s="99"/>
      <c r="FZ41" s="94"/>
      <c r="GA41" s="94"/>
      <c r="GB41" s="94"/>
      <c r="GC41" s="165">
        <f t="shared" si="62"/>
        <v>0</v>
      </c>
      <c r="GD41" s="219" t="b">
        <f t="shared" si="63"/>
        <v>0</v>
      </c>
      <c r="GE41" s="188">
        <f t="shared" si="64"/>
        <v>0</v>
      </c>
      <c r="GF41" s="164">
        <f t="shared" si="65"/>
        <v>0</v>
      </c>
      <c r="GG41" s="164">
        <f t="shared" si="66"/>
        <v>0</v>
      </c>
      <c r="GH41" s="164">
        <f t="shared" si="67"/>
        <v>0</v>
      </c>
      <c r="GI41" s="164">
        <f t="shared" si="68"/>
        <v>0</v>
      </c>
      <c r="GJ41" s="166">
        <f t="shared" si="112"/>
        <v>0</v>
      </c>
      <c r="GL41" s="164">
        <f t="shared" si="113"/>
        <v>29</v>
      </c>
      <c r="GM41" s="225"/>
      <c r="GN41" s="226"/>
      <c r="GO41" s="98"/>
      <c r="GP41" s="93"/>
      <c r="GQ41" s="94"/>
      <c r="GR41" s="93"/>
      <c r="GS41" s="93"/>
      <c r="GT41" s="93"/>
      <c r="GU41" s="94"/>
      <c r="GV41" s="99"/>
      <c r="GW41" s="99"/>
      <c r="GX41" s="94"/>
      <c r="GY41" s="94"/>
      <c r="GZ41" s="94"/>
      <c r="HA41" s="165">
        <f t="shared" si="69"/>
        <v>0</v>
      </c>
      <c r="HB41" s="219" t="b">
        <f t="shared" si="70"/>
        <v>0</v>
      </c>
      <c r="HC41" s="188">
        <f t="shared" si="71"/>
        <v>0</v>
      </c>
      <c r="HD41" s="164">
        <f t="shared" si="72"/>
        <v>0</v>
      </c>
      <c r="HE41" s="164">
        <f t="shared" si="73"/>
        <v>0</v>
      </c>
      <c r="HF41" s="164">
        <f t="shared" si="74"/>
        <v>0</v>
      </c>
      <c r="HG41" s="164">
        <f t="shared" si="75"/>
        <v>0</v>
      </c>
      <c r="HH41" s="166">
        <f t="shared" si="114"/>
        <v>0</v>
      </c>
      <c r="HJ41" s="164">
        <f t="shared" si="115"/>
        <v>29</v>
      </c>
      <c r="HK41" s="225"/>
      <c r="HL41" s="226"/>
      <c r="HM41" s="98"/>
      <c r="HN41" s="93"/>
      <c r="HO41" s="94"/>
      <c r="HP41" s="93"/>
      <c r="HQ41" s="93"/>
      <c r="HR41" s="93"/>
      <c r="HS41" s="94"/>
      <c r="HT41" s="99"/>
      <c r="HU41" s="99"/>
      <c r="HV41" s="94"/>
      <c r="HW41" s="94"/>
      <c r="HX41" s="94"/>
      <c r="HY41" s="165">
        <f t="shared" si="76"/>
        <v>0</v>
      </c>
      <c r="HZ41" s="219" t="b">
        <f t="shared" si="77"/>
        <v>0</v>
      </c>
      <c r="IA41" s="188">
        <f t="shared" si="78"/>
        <v>0</v>
      </c>
      <c r="IB41" s="164">
        <f t="shared" si="79"/>
        <v>0</v>
      </c>
      <c r="IC41" s="164">
        <f t="shared" si="80"/>
        <v>0</v>
      </c>
      <c r="ID41" s="164">
        <f t="shared" si="81"/>
        <v>0</v>
      </c>
      <c r="IE41" s="164">
        <f t="shared" si="82"/>
        <v>0</v>
      </c>
      <c r="IF41" s="166">
        <f t="shared" si="116"/>
        <v>0</v>
      </c>
      <c r="IH41" s="164">
        <f t="shared" si="117"/>
        <v>29</v>
      </c>
      <c r="II41" s="225"/>
      <c r="IJ41" s="226"/>
      <c r="IK41" s="98"/>
      <c r="IL41" s="93"/>
      <c r="IM41" s="94"/>
      <c r="IN41" s="93"/>
      <c r="IO41" s="93"/>
      <c r="IP41" s="93"/>
      <c r="IQ41" s="94"/>
      <c r="IR41" s="99"/>
      <c r="IS41" s="99"/>
      <c r="IT41" s="94"/>
      <c r="IU41" s="94"/>
      <c r="IV41" s="94"/>
      <c r="IW41" s="165">
        <f t="shared" si="83"/>
        <v>0</v>
      </c>
      <c r="IX41" s="219" t="b">
        <f t="shared" si="84"/>
        <v>0</v>
      </c>
      <c r="IY41" s="188">
        <f t="shared" si="85"/>
        <v>0</v>
      </c>
      <c r="IZ41" s="164">
        <f t="shared" si="86"/>
        <v>0</v>
      </c>
      <c r="JA41" s="164">
        <f t="shared" si="87"/>
        <v>0</v>
      </c>
      <c r="JB41" s="164">
        <f t="shared" si="88"/>
        <v>0</v>
      </c>
      <c r="JC41" s="164">
        <f t="shared" si="89"/>
        <v>0</v>
      </c>
      <c r="JD41" s="166">
        <f t="shared" si="118"/>
        <v>0</v>
      </c>
      <c r="JE41" s="126"/>
      <c r="JF41" s="164">
        <f t="shared" si="119"/>
        <v>29</v>
      </c>
      <c r="JG41" s="225"/>
      <c r="JH41" s="226"/>
      <c r="JI41" s="98"/>
      <c r="JJ41" s="93"/>
      <c r="JK41" s="94"/>
      <c r="JL41" s="93"/>
      <c r="JM41" s="93"/>
      <c r="JN41" s="93"/>
      <c r="JO41" s="94"/>
      <c r="JP41" s="99"/>
      <c r="JQ41" s="99"/>
      <c r="JR41" s="94"/>
      <c r="JS41" s="94"/>
      <c r="JT41" s="94"/>
      <c r="JU41" s="165">
        <f t="shared" si="90"/>
        <v>0</v>
      </c>
      <c r="JV41" s="219" t="b">
        <f t="shared" si="91"/>
        <v>0</v>
      </c>
      <c r="JW41" s="188">
        <f t="shared" si="92"/>
        <v>0</v>
      </c>
      <c r="JX41" s="164">
        <f t="shared" si="93"/>
        <v>0</v>
      </c>
      <c r="JY41" s="164">
        <f t="shared" si="94"/>
        <v>0</v>
      </c>
      <c r="JZ41" s="164">
        <f t="shared" si="95"/>
        <v>0</v>
      </c>
      <c r="KA41" s="164">
        <f t="shared" si="96"/>
        <v>0</v>
      </c>
      <c r="KB41" s="166">
        <f t="shared" si="120"/>
        <v>0</v>
      </c>
      <c r="LK41" s="170"/>
      <c r="LY41" s="126"/>
    </row>
    <row r="42" spans="1:337" x14ac:dyDescent="0.25">
      <c r="A42" s="164">
        <f t="shared" si="97"/>
        <v>30</v>
      </c>
      <c r="B42" s="225"/>
      <c r="C42" s="226"/>
      <c r="D42" s="98"/>
      <c r="E42" s="93"/>
      <c r="F42" s="94"/>
      <c r="G42" s="93"/>
      <c r="H42" s="93"/>
      <c r="I42" s="93"/>
      <c r="J42" s="94"/>
      <c r="K42" s="99"/>
      <c r="L42" s="99"/>
      <c r="M42" s="94"/>
      <c r="N42" s="94"/>
      <c r="O42" s="94"/>
      <c r="P42" s="165">
        <f t="shared" si="13"/>
        <v>0</v>
      </c>
      <c r="Q42" s="219" t="b">
        <f t="shared" si="14"/>
        <v>0</v>
      </c>
      <c r="R42" s="188">
        <f t="shared" si="15"/>
        <v>0</v>
      </c>
      <c r="S42" s="164">
        <f t="shared" si="16"/>
        <v>0</v>
      </c>
      <c r="T42" s="164">
        <f t="shared" si="17"/>
        <v>0</v>
      </c>
      <c r="U42" s="164">
        <f t="shared" si="18"/>
        <v>0</v>
      </c>
      <c r="V42" s="164">
        <f t="shared" si="19"/>
        <v>0</v>
      </c>
      <c r="W42" s="166">
        <f t="shared" si="98"/>
        <v>0</v>
      </c>
      <c r="X42" s="167"/>
      <c r="Z42" s="164">
        <f t="shared" si="99"/>
        <v>30</v>
      </c>
      <c r="AA42" s="225"/>
      <c r="AB42" s="226"/>
      <c r="AC42" s="98"/>
      <c r="AD42" s="93"/>
      <c r="AE42" s="94"/>
      <c r="AF42" s="93"/>
      <c r="AG42" s="93"/>
      <c r="AH42" s="93"/>
      <c r="AI42" s="94"/>
      <c r="AJ42" s="99"/>
      <c r="AK42" s="99"/>
      <c r="AL42" s="94"/>
      <c r="AM42" s="94"/>
      <c r="AN42" s="94"/>
      <c r="AO42" s="165">
        <f t="shared" si="20"/>
        <v>0</v>
      </c>
      <c r="AP42" s="219" t="b">
        <f t="shared" si="21"/>
        <v>0</v>
      </c>
      <c r="AQ42" s="188">
        <f t="shared" si="22"/>
        <v>0</v>
      </c>
      <c r="AR42" s="164">
        <f t="shared" si="23"/>
        <v>0</v>
      </c>
      <c r="AS42" s="164">
        <f t="shared" si="24"/>
        <v>0</v>
      </c>
      <c r="AT42" s="164">
        <f t="shared" si="25"/>
        <v>0</v>
      </c>
      <c r="AU42" s="164">
        <f t="shared" si="26"/>
        <v>0</v>
      </c>
      <c r="AV42" s="166">
        <f t="shared" si="100"/>
        <v>0</v>
      </c>
      <c r="AX42" s="164">
        <f t="shared" si="101"/>
        <v>30</v>
      </c>
      <c r="AY42" s="225"/>
      <c r="AZ42" s="226"/>
      <c r="BA42" s="98"/>
      <c r="BB42" s="93"/>
      <c r="BC42" s="94"/>
      <c r="BD42" s="93"/>
      <c r="BE42" s="93"/>
      <c r="BF42" s="93"/>
      <c r="BG42" s="94"/>
      <c r="BH42" s="99"/>
      <c r="BI42" s="99"/>
      <c r="BJ42" s="94"/>
      <c r="BK42" s="94"/>
      <c r="BL42" s="94"/>
      <c r="BM42" s="165">
        <f t="shared" si="27"/>
        <v>0</v>
      </c>
      <c r="BN42" s="219" t="b">
        <f t="shared" si="28"/>
        <v>0</v>
      </c>
      <c r="BO42" s="188">
        <f t="shared" si="29"/>
        <v>0</v>
      </c>
      <c r="BP42" s="164">
        <f t="shared" si="30"/>
        <v>0</v>
      </c>
      <c r="BQ42" s="164">
        <f t="shared" si="31"/>
        <v>0</v>
      </c>
      <c r="BR42" s="164">
        <f t="shared" si="32"/>
        <v>0</v>
      </c>
      <c r="BS42" s="164">
        <f t="shared" si="33"/>
        <v>0</v>
      </c>
      <c r="BT42" s="166">
        <f t="shared" si="102"/>
        <v>0</v>
      </c>
      <c r="BV42" s="164">
        <f t="shared" si="103"/>
        <v>30</v>
      </c>
      <c r="BW42" s="225"/>
      <c r="BX42" s="226"/>
      <c r="BY42" s="98"/>
      <c r="BZ42" s="93"/>
      <c r="CA42" s="94"/>
      <c r="CB42" s="93"/>
      <c r="CC42" s="93"/>
      <c r="CD42" s="93"/>
      <c r="CE42" s="94"/>
      <c r="CF42" s="99"/>
      <c r="CG42" s="99"/>
      <c r="CH42" s="94"/>
      <c r="CI42" s="94"/>
      <c r="CJ42" s="94"/>
      <c r="CK42" s="165">
        <f t="shared" si="34"/>
        <v>0</v>
      </c>
      <c r="CL42" s="219" t="b">
        <f t="shared" si="35"/>
        <v>0</v>
      </c>
      <c r="CM42" s="188">
        <f t="shared" si="36"/>
        <v>0</v>
      </c>
      <c r="CN42" s="164">
        <f t="shared" si="37"/>
        <v>0</v>
      </c>
      <c r="CO42" s="164">
        <f t="shared" si="38"/>
        <v>0</v>
      </c>
      <c r="CP42" s="164">
        <f t="shared" si="39"/>
        <v>0</v>
      </c>
      <c r="CQ42" s="164">
        <f t="shared" si="40"/>
        <v>0</v>
      </c>
      <c r="CR42" s="166">
        <f t="shared" si="104"/>
        <v>0</v>
      </c>
      <c r="CT42" s="164">
        <f t="shared" si="105"/>
        <v>30</v>
      </c>
      <c r="CU42" s="225"/>
      <c r="CV42" s="226"/>
      <c r="CW42" s="98"/>
      <c r="CX42" s="93"/>
      <c r="CY42" s="94"/>
      <c r="CZ42" s="93"/>
      <c r="DA42" s="93"/>
      <c r="DB42" s="93"/>
      <c r="DC42" s="94"/>
      <c r="DD42" s="99"/>
      <c r="DE42" s="99"/>
      <c r="DF42" s="94"/>
      <c r="DG42" s="94"/>
      <c r="DH42" s="94"/>
      <c r="DI42" s="165">
        <f t="shared" si="41"/>
        <v>0</v>
      </c>
      <c r="DJ42" s="219" t="b">
        <f t="shared" si="42"/>
        <v>0</v>
      </c>
      <c r="DK42" s="188">
        <f t="shared" si="43"/>
        <v>0</v>
      </c>
      <c r="DL42" s="164">
        <f t="shared" si="44"/>
        <v>0</v>
      </c>
      <c r="DM42" s="164">
        <f t="shared" si="45"/>
        <v>0</v>
      </c>
      <c r="DN42" s="164">
        <f t="shared" si="46"/>
        <v>0</v>
      </c>
      <c r="DO42" s="164">
        <f t="shared" si="47"/>
        <v>0</v>
      </c>
      <c r="DP42" s="166">
        <f t="shared" si="106"/>
        <v>0</v>
      </c>
      <c r="DR42" s="164">
        <f t="shared" si="107"/>
        <v>30</v>
      </c>
      <c r="DS42" s="225"/>
      <c r="DT42" s="226"/>
      <c r="DU42" s="98"/>
      <c r="DV42" s="93"/>
      <c r="DW42" s="94"/>
      <c r="DX42" s="93"/>
      <c r="DY42" s="93"/>
      <c r="DZ42" s="93"/>
      <c r="EA42" s="94"/>
      <c r="EB42" s="99"/>
      <c r="EC42" s="99"/>
      <c r="ED42" s="94"/>
      <c r="EE42" s="94"/>
      <c r="EF42" s="94"/>
      <c r="EG42" s="165">
        <f t="shared" si="48"/>
        <v>0</v>
      </c>
      <c r="EH42" s="219" t="b">
        <f t="shared" si="49"/>
        <v>0</v>
      </c>
      <c r="EI42" s="188">
        <f t="shared" si="50"/>
        <v>0</v>
      </c>
      <c r="EJ42" s="164">
        <f t="shared" si="51"/>
        <v>0</v>
      </c>
      <c r="EK42" s="164">
        <f t="shared" si="52"/>
        <v>0</v>
      </c>
      <c r="EL42" s="164">
        <f t="shared" si="53"/>
        <v>0</v>
      </c>
      <c r="EM42" s="164">
        <f t="shared" si="54"/>
        <v>0</v>
      </c>
      <c r="EN42" s="166">
        <f t="shared" si="108"/>
        <v>0</v>
      </c>
      <c r="EP42" s="164">
        <f t="shared" si="109"/>
        <v>30</v>
      </c>
      <c r="EQ42" s="225"/>
      <c r="ER42" s="226"/>
      <c r="ES42" s="98"/>
      <c r="ET42" s="93"/>
      <c r="EU42" s="94"/>
      <c r="EV42" s="93"/>
      <c r="EW42" s="93"/>
      <c r="EX42" s="93"/>
      <c r="EY42" s="94"/>
      <c r="EZ42" s="99"/>
      <c r="FA42" s="99"/>
      <c r="FB42" s="94"/>
      <c r="FC42" s="94"/>
      <c r="FD42" s="94"/>
      <c r="FE42" s="165">
        <f t="shared" si="55"/>
        <v>0</v>
      </c>
      <c r="FF42" s="219" t="b">
        <f t="shared" si="56"/>
        <v>0</v>
      </c>
      <c r="FG42" s="188">
        <f t="shared" si="57"/>
        <v>0</v>
      </c>
      <c r="FH42" s="164">
        <f t="shared" si="58"/>
        <v>0</v>
      </c>
      <c r="FI42" s="164">
        <f t="shared" si="59"/>
        <v>0</v>
      </c>
      <c r="FJ42" s="164">
        <f t="shared" si="60"/>
        <v>0</v>
      </c>
      <c r="FK42" s="164">
        <f t="shared" si="61"/>
        <v>0</v>
      </c>
      <c r="FL42" s="166">
        <f t="shared" si="110"/>
        <v>0</v>
      </c>
      <c r="FN42" s="164">
        <f t="shared" si="111"/>
        <v>30</v>
      </c>
      <c r="FO42" s="225"/>
      <c r="FP42" s="226"/>
      <c r="FQ42" s="98"/>
      <c r="FR42" s="93"/>
      <c r="FS42" s="94"/>
      <c r="FT42" s="93"/>
      <c r="FU42" s="93"/>
      <c r="FV42" s="93"/>
      <c r="FW42" s="94"/>
      <c r="FX42" s="99"/>
      <c r="FY42" s="99"/>
      <c r="FZ42" s="94"/>
      <c r="GA42" s="94"/>
      <c r="GB42" s="94"/>
      <c r="GC42" s="165">
        <f t="shared" si="62"/>
        <v>0</v>
      </c>
      <c r="GD42" s="219" t="b">
        <f t="shared" si="63"/>
        <v>0</v>
      </c>
      <c r="GE42" s="188">
        <f t="shared" si="64"/>
        <v>0</v>
      </c>
      <c r="GF42" s="164">
        <f t="shared" si="65"/>
        <v>0</v>
      </c>
      <c r="GG42" s="164">
        <f t="shared" si="66"/>
        <v>0</v>
      </c>
      <c r="GH42" s="164">
        <f t="shared" si="67"/>
        <v>0</v>
      </c>
      <c r="GI42" s="164">
        <f t="shared" si="68"/>
        <v>0</v>
      </c>
      <c r="GJ42" s="166">
        <f t="shared" si="112"/>
        <v>0</v>
      </c>
      <c r="GL42" s="164">
        <f t="shared" si="113"/>
        <v>30</v>
      </c>
      <c r="GM42" s="225"/>
      <c r="GN42" s="226"/>
      <c r="GO42" s="98"/>
      <c r="GP42" s="93"/>
      <c r="GQ42" s="94"/>
      <c r="GR42" s="93"/>
      <c r="GS42" s="93"/>
      <c r="GT42" s="93"/>
      <c r="GU42" s="94"/>
      <c r="GV42" s="99"/>
      <c r="GW42" s="99"/>
      <c r="GX42" s="94"/>
      <c r="GY42" s="94"/>
      <c r="GZ42" s="94"/>
      <c r="HA42" s="165">
        <f t="shared" si="69"/>
        <v>0</v>
      </c>
      <c r="HB42" s="219" t="b">
        <f t="shared" si="70"/>
        <v>0</v>
      </c>
      <c r="HC42" s="188">
        <f t="shared" si="71"/>
        <v>0</v>
      </c>
      <c r="HD42" s="164">
        <f t="shared" si="72"/>
        <v>0</v>
      </c>
      <c r="HE42" s="164">
        <f t="shared" si="73"/>
        <v>0</v>
      </c>
      <c r="HF42" s="164">
        <f t="shared" si="74"/>
        <v>0</v>
      </c>
      <c r="HG42" s="164">
        <f t="shared" si="75"/>
        <v>0</v>
      </c>
      <c r="HH42" s="166">
        <f t="shared" si="114"/>
        <v>0</v>
      </c>
      <c r="HJ42" s="164">
        <f t="shared" si="115"/>
        <v>30</v>
      </c>
      <c r="HK42" s="225"/>
      <c r="HL42" s="226"/>
      <c r="HM42" s="98"/>
      <c r="HN42" s="93"/>
      <c r="HO42" s="94"/>
      <c r="HP42" s="93"/>
      <c r="HQ42" s="93"/>
      <c r="HR42" s="93"/>
      <c r="HS42" s="94"/>
      <c r="HT42" s="99"/>
      <c r="HU42" s="99"/>
      <c r="HV42" s="94"/>
      <c r="HW42" s="94"/>
      <c r="HX42" s="94"/>
      <c r="HY42" s="165">
        <f t="shared" si="76"/>
        <v>0</v>
      </c>
      <c r="HZ42" s="219" t="b">
        <f t="shared" si="77"/>
        <v>0</v>
      </c>
      <c r="IA42" s="188">
        <f t="shared" si="78"/>
        <v>0</v>
      </c>
      <c r="IB42" s="164">
        <f t="shared" si="79"/>
        <v>0</v>
      </c>
      <c r="IC42" s="164">
        <f t="shared" si="80"/>
        <v>0</v>
      </c>
      <c r="ID42" s="164">
        <f t="shared" si="81"/>
        <v>0</v>
      </c>
      <c r="IE42" s="164">
        <f t="shared" si="82"/>
        <v>0</v>
      </c>
      <c r="IF42" s="166">
        <f t="shared" si="116"/>
        <v>0</v>
      </c>
      <c r="IH42" s="164">
        <f t="shared" si="117"/>
        <v>30</v>
      </c>
      <c r="II42" s="225"/>
      <c r="IJ42" s="226"/>
      <c r="IK42" s="98"/>
      <c r="IL42" s="93"/>
      <c r="IM42" s="94"/>
      <c r="IN42" s="93"/>
      <c r="IO42" s="93"/>
      <c r="IP42" s="93"/>
      <c r="IQ42" s="94"/>
      <c r="IR42" s="99"/>
      <c r="IS42" s="99"/>
      <c r="IT42" s="94"/>
      <c r="IU42" s="94"/>
      <c r="IV42" s="94"/>
      <c r="IW42" s="165">
        <f t="shared" si="83"/>
        <v>0</v>
      </c>
      <c r="IX42" s="219" t="b">
        <f t="shared" si="84"/>
        <v>0</v>
      </c>
      <c r="IY42" s="188">
        <f t="shared" si="85"/>
        <v>0</v>
      </c>
      <c r="IZ42" s="164">
        <f t="shared" si="86"/>
        <v>0</v>
      </c>
      <c r="JA42" s="164">
        <f t="shared" si="87"/>
        <v>0</v>
      </c>
      <c r="JB42" s="164">
        <f t="shared" si="88"/>
        <v>0</v>
      </c>
      <c r="JC42" s="164">
        <f t="shared" si="89"/>
        <v>0</v>
      </c>
      <c r="JD42" s="166">
        <f t="shared" si="118"/>
        <v>0</v>
      </c>
      <c r="JE42" s="126"/>
      <c r="JF42" s="164">
        <f t="shared" si="119"/>
        <v>30</v>
      </c>
      <c r="JG42" s="225"/>
      <c r="JH42" s="226"/>
      <c r="JI42" s="98"/>
      <c r="JJ42" s="93"/>
      <c r="JK42" s="94"/>
      <c r="JL42" s="93"/>
      <c r="JM42" s="93"/>
      <c r="JN42" s="93"/>
      <c r="JO42" s="94"/>
      <c r="JP42" s="99"/>
      <c r="JQ42" s="99"/>
      <c r="JR42" s="94"/>
      <c r="JS42" s="94"/>
      <c r="JT42" s="94"/>
      <c r="JU42" s="165">
        <f t="shared" si="90"/>
        <v>0</v>
      </c>
      <c r="JV42" s="219" t="b">
        <f t="shared" si="91"/>
        <v>0</v>
      </c>
      <c r="JW42" s="188">
        <f t="shared" si="92"/>
        <v>0</v>
      </c>
      <c r="JX42" s="164">
        <f t="shared" si="93"/>
        <v>0</v>
      </c>
      <c r="JY42" s="164">
        <f t="shared" si="94"/>
        <v>0</v>
      </c>
      <c r="JZ42" s="164">
        <f t="shared" si="95"/>
        <v>0</v>
      </c>
      <c r="KA42" s="164">
        <f t="shared" si="96"/>
        <v>0</v>
      </c>
      <c r="KB42" s="166">
        <f t="shared" si="120"/>
        <v>0</v>
      </c>
      <c r="LK42" s="170"/>
      <c r="LY42" s="126"/>
    </row>
    <row r="43" spans="1:337" x14ac:dyDescent="0.25">
      <c r="A43" s="164">
        <f t="shared" si="97"/>
        <v>31</v>
      </c>
      <c r="B43" s="225"/>
      <c r="C43" s="226"/>
      <c r="D43" s="98"/>
      <c r="E43" s="93"/>
      <c r="F43" s="94"/>
      <c r="G43" s="93"/>
      <c r="H43" s="93"/>
      <c r="I43" s="93"/>
      <c r="J43" s="94"/>
      <c r="K43" s="99"/>
      <c r="L43" s="99"/>
      <c r="M43" s="94"/>
      <c r="N43" s="94"/>
      <c r="O43" s="94"/>
      <c r="P43" s="165">
        <f t="shared" si="13"/>
        <v>0</v>
      </c>
      <c r="Q43" s="219" t="b">
        <f t="shared" si="14"/>
        <v>0</v>
      </c>
      <c r="R43" s="188">
        <f t="shared" si="15"/>
        <v>0</v>
      </c>
      <c r="S43" s="164">
        <f t="shared" si="16"/>
        <v>0</v>
      </c>
      <c r="T43" s="164">
        <f t="shared" si="17"/>
        <v>0</v>
      </c>
      <c r="U43" s="164">
        <f t="shared" si="18"/>
        <v>0</v>
      </c>
      <c r="V43" s="164">
        <f t="shared" si="19"/>
        <v>0</v>
      </c>
      <c r="W43" s="166">
        <f t="shared" si="98"/>
        <v>0</v>
      </c>
      <c r="X43" s="167"/>
      <c r="Z43" s="164">
        <f t="shared" si="99"/>
        <v>31</v>
      </c>
      <c r="AA43" s="225"/>
      <c r="AB43" s="226"/>
      <c r="AC43" s="98"/>
      <c r="AD43" s="93"/>
      <c r="AE43" s="94"/>
      <c r="AF43" s="93"/>
      <c r="AG43" s="93"/>
      <c r="AH43" s="93"/>
      <c r="AI43" s="94"/>
      <c r="AJ43" s="99"/>
      <c r="AK43" s="99"/>
      <c r="AL43" s="94"/>
      <c r="AM43" s="94"/>
      <c r="AN43" s="94"/>
      <c r="AO43" s="165">
        <f t="shared" si="20"/>
        <v>0</v>
      </c>
      <c r="AP43" s="219" t="b">
        <f t="shared" si="21"/>
        <v>0</v>
      </c>
      <c r="AQ43" s="188">
        <f t="shared" si="22"/>
        <v>0</v>
      </c>
      <c r="AR43" s="164">
        <f t="shared" si="23"/>
        <v>0</v>
      </c>
      <c r="AS43" s="164">
        <f t="shared" si="24"/>
        <v>0</v>
      </c>
      <c r="AT43" s="164">
        <f t="shared" si="25"/>
        <v>0</v>
      </c>
      <c r="AU43" s="164">
        <f t="shared" si="26"/>
        <v>0</v>
      </c>
      <c r="AV43" s="166">
        <f t="shared" si="100"/>
        <v>0</v>
      </c>
      <c r="AX43" s="164">
        <f t="shared" si="101"/>
        <v>31</v>
      </c>
      <c r="AY43" s="225"/>
      <c r="AZ43" s="226"/>
      <c r="BA43" s="98"/>
      <c r="BB43" s="93"/>
      <c r="BC43" s="94"/>
      <c r="BD43" s="93"/>
      <c r="BE43" s="93"/>
      <c r="BF43" s="93"/>
      <c r="BG43" s="94"/>
      <c r="BH43" s="99"/>
      <c r="BI43" s="99"/>
      <c r="BJ43" s="94"/>
      <c r="BK43" s="94"/>
      <c r="BL43" s="94"/>
      <c r="BM43" s="165">
        <f t="shared" si="27"/>
        <v>0</v>
      </c>
      <c r="BN43" s="219" t="b">
        <f t="shared" si="28"/>
        <v>0</v>
      </c>
      <c r="BO43" s="188">
        <f t="shared" si="29"/>
        <v>0</v>
      </c>
      <c r="BP43" s="164">
        <f t="shared" si="30"/>
        <v>0</v>
      </c>
      <c r="BQ43" s="164">
        <f t="shared" si="31"/>
        <v>0</v>
      </c>
      <c r="BR43" s="164">
        <f t="shared" si="32"/>
        <v>0</v>
      </c>
      <c r="BS43" s="164">
        <f t="shared" si="33"/>
        <v>0</v>
      </c>
      <c r="BT43" s="166">
        <f t="shared" si="102"/>
        <v>0</v>
      </c>
      <c r="BV43" s="164">
        <f t="shared" si="103"/>
        <v>31</v>
      </c>
      <c r="BW43" s="225"/>
      <c r="BX43" s="226"/>
      <c r="BY43" s="98"/>
      <c r="BZ43" s="93"/>
      <c r="CA43" s="94"/>
      <c r="CB43" s="93"/>
      <c r="CC43" s="93"/>
      <c r="CD43" s="93"/>
      <c r="CE43" s="94"/>
      <c r="CF43" s="99"/>
      <c r="CG43" s="99"/>
      <c r="CH43" s="94"/>
      <c r="CI43" s="94"/>
      <c r="CJ43" s="94"/>
      <c r="CK43" s="165">
        <f t="shared" si="34"/>
        <v>0</v>
      </c>
      <c r="CL43" s="219" t="b">
        <f t="shared" si="35"/>
        <v>0</v>
      </c>
      <c r="CM43" s="188">
        <f t="shared" si="36"/>
        <v>0</v>
      </c>
      <c r="CN43" s="164">
        <f t="shared" si="37"/>
        <v>0</v>
      </c>
      <c r="CO43" s="164">
        <f t="shared" si="38"/>
        <v>0</v>
      </c>
      <c r="CP43" s="164">
        <f t="shared" si="39"/>
        <v>0</v>
      </c>
      <c r="CQ43" s="164">
        <f t="shared" si="40"/>
        <v>0</v>
      </c>
      <c r="CR43" s="166">
        <f t="shared" si="104"/>
        <v>0</v>
      </c>
      <c r="CT43" s="164">
        <f t="shared" si="105"/>
        <v>31</v>
      </c>
      <c r="CU43" s="225"/>
      <c r="CV43" s="226"/>
      <c r="CW43" s="98"/>
      <c r="CX43" s="93"/>
      <c r="CY43" s="94"/>
      <c r="CZ43" s="93"/>
      <c r="DA43" s="93"/>
      <c r="DB43" s="93"/>
      <c r="DC43" s="94"/>
      <c r="DD43" s="99"/>
      <c r="DE43" s="99"/>
      <c r="DF43" s="94"/>
      <c r="DG43" s="94"/>
      <c r="DH43" s="94"/>
      <c r="DI43" s="165">
        <f t="shared" si="41"/>
        <v>0</v>
      </c>
      <c r="DJ43" s="219" t="b">
        <f t="shared" si="42"/>
        <v>0</v>
      </c>
      <c r="DK43" s="188">
        <f t="shared" si="43"/>
        <v>0</v>
      </c>
      <c r="DL43" s="164">
        <f t="shared" si="44"/>
        <v>0</v>
      </c>
      <c r="DM43" s="164">
        <f t="shared" si="45"/>
        <v>0</v>
      </c>
      <c r="DN43" s="164">
        <f t="shared" si="46"/>
        <v>0</v>
      </c>
      <c r="DO43" s="164">
        <f t="shared" si="47"/>
        <v>0</v>
      </c>
      <c r="DP43" s="166">
        <f t="shared" si="106"/>
        <v>0</v>
      </c>
      <c r="DR43" s="164">
        <f t="shared" si="107"/>
        <v>31</v>
      </c>
      <c r="DS43" s="225"/>
      <c r="DT43" s="226"/>
      <c r="DU43" s="98"/>
      <c r="DV43" s="93"/>
      <c r="DW43" s="94"/>
      <c r="DX43" s="93"/>
      <c r="DY43" s="93"/>
      <c r="DZ43" s="93"/>
      <c r="EA43" s="94"/>
      <c r="EB43" s="99"/>
      <c r="EC43" s="99"/>
      <c r="ED43" s="94"/>
      <c r="EE43" s="94"/>
      <c r="EF43" s="94"/>
      <c r="EG43" s="165">
        <f t="shared" si="48"/>
        <v>0</v>
      </c>
      <c r="EH43" s="219" t="b">
        <f t="shared" si="49"/>
        <v>0</v>
      </c>
      <c r="EI43" s="188">
        <f t="shared" si="50"/>
        <v>0</v>
      </c>
      <c r="EJ43" s="164">
        <f t="shared" si="51"/>
        <v>0</v>
      </c>
      <c r="EK43" s="164">
        <f t="shared" si="52"/>
        <v>0</v>
      </c>
      <c r="EL43" s="164">
        <f t="shared" si="53"/>
        <v>0</v>
      </c>
      <c r="EM43" s="164">
        <f t="shared" si="54"/>
        <v>0</v>
      </c>
      <c r="EN43" s="166">
        <f t="shared" si="108"/>
        <v>0</v>
      </c>
      <c r="EP43" s="164">
        <f t="shared" si="109"/>
        <v>31</v>
      </c>
      <c r="EQ43" s="225"/>
      <c r="ER43" s="226"/>
      <c r="ES43" s="98"/>
      <c r="ET43" s="93"/>
      <c r="EU43" s="94"/>
      <c r="EV43" s="93"/>
      <c r="EW43" s="93"/>
      <c r="EX43" s="93"/>
      <c r="EY43" s="94"/>
      <c r="EZ43" s="99"/>
      <c r="FA43" s="99"/>
      <c r="FB43" s="94"/>
      <c r="FC43" s="94"/>
      <c r="FD43" s="94"/>
      <c r="FE43" s="165">
        <f t="shared" si="55"/>
        <v>0</v>
      </c>
      <c r="FF43" s="219" t="b">
        <f t="shared" si="56"/>
        <v>0</v>
      </c>
      <c r="FG43" s="188">
        <f t="shared" si="57"/>
        <v>0</v>
      </c>
      <c r="FH43" s="164">
        <f t="shared" si="58"/>
        <v>0</v>
      </c>
      <c r="FI43" s="164">
        <f t="shared" si="59"/>
        <v>0</v>
      </c>
      <c r="FJ43" s="164">
        <f t="shared" si="60"/>
        <v>0</v>
      </c>
      <c r="FK43" s="164">
        <f t="shared" si="61"/>
        <v>0</v>
      </c>
      <c r="FL43" s="166">
        <f t="shared" si="110"/>
        <v>0</v>
      </c>
      <c r="FN43" s="164">
        <f t="shared" si="111"/>
        <v>31</v>
      </c>
      <c r="FO43" s="225"/>
      <c r="FP43" s="226"/>
      <c r="FQ43" s="98"/>
      <c r="FR43" s="93"/>
      <c r="FS43" s="94"/>
      <c r="FT43" s="93"/>
      <c r="FU43" s="93"/>
      <c r="FV43" s="93"/>
      <c r="FW43" s="94"/>
      <c r="FX43" s="99"/>
      <c r="FY43" s="99"/>
      <c r="FZ43" s="94"/>
      <c r="GA43" s="94"/>
      <c r="GB43" s="94"/>
      <c r="GC43" s="165">
        <f t="shared" si="62"/>
        <v>0</v>
      </c>
      <c r="GD43" s="219" t="b">
        <f t="shared" si="63"/>
        <v>0</v>
      </c>
      <c r="GE43" s="188">
        <f t="shared" si="64"/>
        <v>0</v>
      </c>
      <c r="GF43" s="164">
        <f t="shared" si="65"/>
        <v>0</v>
      </c>
      <c r="GG43" s="164">
        <f t="shared" si="66"/>
        <v>0</v>
      </c>
      <c r="GH43" s="164">
        <f t="shared" si="67"/>
        <v>0</v>
      </c>
      <c r="GI43" s="164">
        <f t="shared" si="68"/>
        <v>0</v>
      </c>
      <c r="GJ43" s="166">
        <f t="shared" si="112"/>
        <v>0</v>
      </c>
      <c r="GL43" s="164">
        <f t="shared" si="113"/>
        <v>31</v>
      </c>
      <c r="GM43" s="225"/>
      <c r="GN43" s="226"/>
      <c r="GO43" s="98"/>
      <c r="GP43" s="93"/>
      <c r="GQ43" s="94"/>
      <c r="GR43" s="93"/>
      <c r="GS43" s="93"/>
      <c r="GT43" s="93"/>
      <c r="GU43" s="94"/>
      <c r="GV43" s="99"/>
      <c r="GW43" s="99"/>
      <c r="GX43" s="94"/>
      <c r="GY43" s="94"/>
      <c r="GZ43" s="94"/>
      <c r="HA43" s="165">
        <f t="shared" si="69"/>
        <v>0</v>
      </c>
      <c r="HB43" s="219" t="b">
        <f t="shared" si="70"/>
        <v>0</v>
      </c>
      <c r="HC43" s="188">
        <f t="shared" si="71"/>
        <v>0</v>
      </c>
      <c r="HD43" s="164">
        <f t="shared" si="72"/>
        <v>0</v>
      </c>
      <c r="HE43" s="164">
        <f t="shared" si="73"/>
        <v>0</v>
      </c>
      <c r="HF43" s="164">
        <f t="shared" si="74"/>
        <v>0</v>
      </c>
      <c r="HG43" s="164">
        <f t="shared" si="75"/>
        <v>0</v>
      </c>
      <c r="HH43" s="166">
        <f t="shared" si="114"/>
        <v>0</v>
      </c>
      <c r="HJ43" s="164">
        <f t="shared" si="115"/>
        <v>31</v>
      </c>
      <c r="HK43" s="225"/>
      <c r="HL43" s="226"/>
      <c r="HM43" s="98"/>
      <c r="HN43" s="93"/>
      <c r="HO43" s="94"/>
      <c r="HP43" s="93"/>
      <c r="HQ43" s="93"/>
      <c r="HR43" s="93"/>
      <c r="HS43" s="94"/>
      <c r="HT43" s="99"/>
      <c r="HU43" s="99"/>
      <c r="HV43" s="94"/>
      <c r="HW43" s="94"/>
      <c r="HX43" s="94"/>
      <c r="HY43" s="165">
        <f t="shared" si="76"/>
        <v>0</v>
      </c>
      <c r="HZ43" s="219" t="b">
        <f t="shared" si="77"/>
        <v>0</v>
      </c>
      <c r="IA43" s="188">
        <f t="shared" si="78"/>
        <v>0</v>
      </c>
      <c r="IB43" s="164">
        <f t="shared" si="79"/>
        <v>0</v>
      </c>
      <c r="IC43" s="164">
        <f t="shared" si="80"/>
        <v>0</v>
      </c>
      <c r="ID43" s="164">
        <f t="shared" si="81"/>
        <v>0</v>
      </c>
      <c r="IE43" s="164">
        <f t="shared" si="82"/>
        <v>0</v>
      </c>
      <c r="IF43" s="166">
        <f t="shared" si="116"/>
        <v>0</v>
      </c>
      <c r="IH43" s="164">
        <f t="shared" si="117"/>
        <v>31</v>
      </c>
      <c r="II43" s="225"/>
      <c r="IJ43" s="226"/>
      <c r="IK43" s="98"/>
      <c r="IL43" s="93"/>
      <c r="IM43" s="94"/>
      <c r="IN43" s="93"/>
      <c r="IO43" s="93"/>
      <c r="IP43" s="93"/>
      <c r="IQ43" s="94"/>
      <c r="IR43" s="99"/>
      <c r="IS43" s="99"/>
      <c r="IT43" s="94"/>
      <c r="IU43" s="94"/>
      <c r="IV43" s="94"/>
      <c r="IW43" s="165">
        <f t="shared" si="83"/>
        <v>0</v>
      </c>
      <c r="IX43" s="219" t="b">
        <f t="shared" si="84"/>
        <v>0</v>
      </c>
      <c r="IY43" s="188">
        <f t="shared" si="85"/>
        <v>0</v>
      </c>
      <c r="IZ43" s="164">
        <f t="shared" si="86"/>
        <v>0</v>
      </c>
      <c r="JA43" s="164">
        <f t="shared" si="87"/>
        <v>0</v>
      </c>
      <c r="JB43" s="164">
        <f t="shared" si="88"/>
        <v>0</v>
      </c>
      <c r="JC43" s="164">
        <f t="shared" si="89"/>
        <v>0</v>
      </c>
      <c r="JD43" s="166">
        <f t="shared" si="118"/>
        <v>0</v>
      </c>
      <c r="JE43" s="126"/>
      <c r="JF43" s="164">
        <f t="shared" si="119"/>
        <v>31</v>
      </c>
      <c r="JG43" s="225"/>
      <c r="JH43" s="226"/>
      <c r="JI43" s="98"/>
      <c r="JJ43" s="93"/>
      <c r="JK43" s="94"/>
      <c r="JL43" s="93"/>
      <c r="JM43" s="93"/>
      <c r="JN43" s="93"/>
      <c r="JO43" s="94"/>
      <c r="JP43" s="99"/>
      <c r="JQ43" s="99"/>
      <c r="JR43" s="94"/>
      <c r="JS43" s="94"/>
      <c r="JT43" s="94"/>
      <c r="JU43" s="165">
        <f t="shared" si="90"/>
        <v>0</v>
      </c>
      <c r="JV43" s="219" t="b">
        <f t="shared" si="91"/>
        <v>0</v>
      </c>
      <c r="JW43" s="188">
        <f t="shared" si="92"/>
        <v>0</v>
      </c>
      <c r="JX43" s="164">
        <f t="shared" si="93"/>
        <v>0</v>
      </c>
      <c r="JY43" s="164">
        <f t="shared" si="94"/>
        <v>0</v>
      </c>
      <c r="JZ43" s="164">
        <f t="shared" si="95"/>
        <v>0</v>
      </c>
      <c r="KA43" s="164">
        <f t="shared" si="96"/>
        <v>0</v>
      </c>
      <c r="KB43" s="166">
        <f t="shared" si="120"/>
        <v>0</v>
      </c>
      <c r="LK43" s="170"/>
      <c r="LY43" s="126"/>
    </row>
    <row r="44" spans="1:337" x14ac:dyDescent="0.25">
      <c r="A44" s="164">
        <f t="shared" si="97"/>
        <v>32</v>
      </c>
      <c r="B44" s="225"/>
      <c r="C44" s="226"/>
      <c r="D44" s="98"/>
      <c r="E44" s="93"/>
      <c r="F44" s="94"/>
      <c r="G44" s="93"/>
      <c r="H44" s="93"/>
      <c r="I44" s="93"/>
      <c r="J44" s="94"/>
      <c r="K44" s="99"/>
      <c r="L44" s="99"/>
      <c r="M44" s="94"/>
      <c r="N44" s="94"/>
      <c r="O44" s="94"/>
      <c r="P44" s="165">
        <f t="shared" si="13"/>
        <v>0</v>
      </c>
      <c r="Q44" s="219" t="b">
        <f t="shared" si="14"/>
        <v>0</v>
      </c>
      <c r="R44" s="188">
        <f t="shared" si="15"/>
        <v>0</v>
      </c>
      <c r="S44" s="164">
        <f t="shared" si="16"/>
        <v>0</v>
      </c>
      <c r="T44" s="164">
        <f t="shared" si="17"/>
        <v>0</v>
      </c>
      <c r="U44" s="164">
        <f t="shared" si="18"/>
        <v>0</v>
      </c>
      <c r="V44" s="164">
        <f t="shared" si="19"/>
        <v>0</v>
      </c>
      <c r="W44" s="166">
        <f t="shared" si="98"/>
        <v>0</v>
      </c>
      <c r="X44" s="167"/>
      <c r="Z44" s="164">
        <f t="shared" si="99"/>
        <v>32</v>
      </c>
      <c r="AA44" s="225"/>
      <c r="AB44" s="226"/>
      <c r="AC44" s="98"/>
      <c r="AD44" s="93"/>
      <c r="AE44" s="94"/>
      <c r="AF44" s="93"/>
      <c r="AG44" s="93"/>
      <c r="AH44" s="93"/>
      <c r="AI44" s="94"/>
      <c r="AJ44" s="99"/>
      <c r="AK44" s="99"/>
      <c r="AL44" s="94"/>
      <c r="AM44" s="94"/>
      <c r="AN44" s="94"/>
      <c r="AO44" s="165">
        <f t="shared" si="20"/>
        <v>0</v>
      </c>
      <c r="AP44" s="219" t="b">
        <f t="shared" si="21"/>
        <v>0</v>
      </c>
      <c r="AQ44" s="188">
        <f t="shared" si="22"/>
        <v>0</v>
      </c>
      <c r="AR44" s="164">
        <f t="shared" si="23"/>
        <v>0</v>
      </c>
      <c r="AS44" s="164">
        <f t="shared" si="24"/>
        <v>0</v>
      </c>
      <c r="AT44" s="164">
        <f t="shared" si="25"/>
        <v>0</v>
      </c>
      <c r="AU44" s="164">
        <f t="shared" si="26"/>
        <v>0</v>
      </c>
      <c r="AV44" s="166">
        <f t="shared" si="100"/>
        <v>0</v>
      </c>
      <c r="AX44" s="164">
        <f t="shared" si="101"/>
        <v>32</v>
      </c>
      <c r="AY44" s="225"/>
      <c r="AZ44" s="226"/>
      <c r="BA44" s="98"/>
      <c r="BB44" s="93"/>
      <c r="BC44" s="94"/>
      <c r="BD44" s="93"/>
      <c r="BE44" s="93"/>
      <c r="BF44" s="93"/>
      <c r="BG44" s="94"/>
      <c r="BH44" s="99"/>
      <c r="BI44" s="99"/>
      <c r="BJ44" s="94"/>
      <c r="BK44" s="94"/>
      <c r="BL44" s="94"/>
      <c r="BM44" s="165">
        <f t="shared" si="27"/>
        <v>0</v>
      </c>
      <c r="BN44" s="219" t="b">
        <f t="shared" si="28"/>
        <v>0</v>
      </c>
      <c r="BO44" s="188">
        <f t="shared" si="29"/>
        <v>0</v>
      </c>
      <c r="BP44" s="164">
        <f t="shared" si="30"/>
        <v>0</v>
      </c>
      <c r="BQ44" s="164">
        <f t="shared" si="31"/>
        <v>0</v>
      </c>
      <c r="BR44" s="164">
        <f t="shared" si="32"/>
        <v>0</v>
      </c>
      <c r="BS44" s="164">
        <f t="shared" si="33"/>
        <v>0</v>
      </c>
      <c r="BT44" s="166">
        <f t="shared" si="102"/>
        <v>0</v>
      </c>
      <c r="BV44" s="164">
        <f t="shared" si="103"/>
        <v>32</v>
      </c>
      <c r="BW44" s="225"/>
      <c r="BX44" s="226"/>
      <c r="BY44" s="98"/>
      <c r="BZ44" s="93"/>
      <c r="CA44" s="94"/>
      <c r="CB44" s="93"/>
      <c r="CC44" s="93"/>
      <c r="CD44" s="93"/>
      <c r="CE44" s="94"/>
      <c r="CF44" s="99"/>
      <c r="CG44" s="99"/>
      <c r="CH44" s="94"/>
      <c r="CI44" s="94"/>
      <c r="CJ44" s="94"/>
      <c r="CK44" s="165">
        <f t="shared" si="34"/>
        <v>0</v>
      </c>
      <c r="CL44" s="219" t="b">
        <f t="shared" si="35"/>
        <v>0</v>
      </c>
      <c r="CM44" s="188">
        <f t="shared" si="36"/>
        <v>0</v>
      </c>
      <c r="CN44" s="164">
        <f t="shared" si="37"/>
        <v>0</v>
      </c>
      <c r="CO44" s="164">
        <f t="shared" si="38"/>
        <v>0</v>
      </c>
      <c r="CP44" s="164">
        <f t="shared" si="39"/>
        <v>0</v>
      </c>
      <c r="CQ44" s="164">
        <f t="shared" si="40"/>
        <v>0</v>
      </c>
      <c r="CR44" s="166">
        <f t="shared" si="104"/>
        <v>0</v>
      </c>
      <c r="CT44" s="164">
        <f t="shared" si="105"/>
        <v>32</v>
      </c>
      <c r="CU44" s="225"/>
      <c r="CV44" s="226"/>
      <c r="CW44" s="98"/>
      <c r="CX44" s="93"/>
      <c r="CY44" s="94"/>
      <c r="CZ44" s="93"/>
      <c r="DA44" s="93"/>
      <c r="DB44" s="93"/>
      <c r="DC44" s="94"/>
      <c r="DD44" s="99"/>
      <c r="DE44" s="99"/>
      <c r="DF44" s="94"/>
      <c r="DG44" s="94"/>
      <c r="DH44" s="94"/>
      <c r="DI44" s="165">
        <f t="shared" si="41"/>
        <v>0</v>
      </c>
      <c r="DJ44" s="219" t="b">
        <f t="shared" si="42"/>
        <v>0</v>
      </c>
      <c r="DK44" s="188">
        <f t="shared" si="43"/>
        <v>0</v>
      </c>
      <c r="DL44" s="164">
        <f t="shared" si="44"/>
        <v>0</v>
      </c>
      <c r="DM44" s="164">
        <f t="shared" si="45"/>
        <v>0</v>
      </c>
      <c r="DN44" s="164">
        <f t="shared" si="46"/>
        <v>0</v>
      </c>
      <c r="DO44" s="164">
        <f t="shared" si="47"/>
        <v>0</v>
      </c>
      <c r="DP44" s="166">
        <f t="shared" si="106"/>
        <v>0</v>
      </c>
      <c r="DR44" s="164">
        <f t="shared" si="107"/>
        <v>32</v>
      </c>
      <c r="DS44" s="225"/>
      <c r="DT44" s="226"/>
      <c r="DU44" s="98"/>
      <c r="DV44" s="93"/>
      <c r="DW44" s="94"/>
      <c r="DX44" s="93"/>
      <c r="DY44" s="93"/>
      <c r="DZ44" s="93"/>
      <c r="EA44" s="94"/>
      <c r="EB44" s="99"/>
      <c r="EC44" s="99"/>
      <c r="ED44" s="94"/>
      <c r="EE44" s="94"/>
      <c r="EF44" s="94"/>
      <c r="EG44" s="165">
        <f t="shared" si="48"/>
        <v>0</v>
      </c>
      <c r="EH44" s="219" t="b">
        <f t="shared" si="49"/>
        <v>0</v>
      </c>
      <c r="EI44" s="188">
        <f t="shared" si="50"/>
        <v>0</v>
      </c>
      <c r="EJ44" s="164">
        <f t="shared" si="51"/>
        <v>0</v>
      </c>
      <c r="EK44" s="164">
        <f t="shared" si="52"/>
        <v>0</v>
      </c>
      <c r="EL44" s="164">
        <f t="shared" si="53"/>
        <v>0</v>
      </c>
      <c r="EM44" s="164">
        <f t="shared" si="54"/>
        <v>0</v>
      </c>
      <c r="EN44" s="166">
        <f t="shared" si="108"/>
        <v>0</v>
      </c>
      <c r="EP44" s="164">
        <f t="shared" si="109"/>
        <v>32</v>
      </c>
      <c r="EQ44" s="225"/>
      <c r="ER44" s="226"/>
      <c r="ES44" s="98"/>
      <c r="ET44" s="93"/>
      <c r="EU44" s="94"/>
      <c r="EV44" s="93"/>
      <c r="EW44" s="93"/>
      <c r="EX44" s="93"/>
      <c r="EY44" s="94"/>
      <c r="EZ44" s="99"/>
      <c r="FA44" s="99"/>
      <c r="FB44" s="94"/>
      <c r="FC44" s="94"/>
      <c r="FD44" s="94"/>
      <c r="FE44" s="165">
        <f t="shared" si="55"/>
        <v>0</v>
      </c>
      <c r="FF44" s="219" t="b">
        <f t="shared" si="56"/>
        <v>0</v>
      </c>
      <c r="FG44" s="188">
        <f t="shared" si="57"/>
        <v>0</v>
      </c>
      <c r="FH44" s="164">
        <f t="shared" si="58"/>
        <v>0</v>
      </c>
      <c r="FI44" s="164">
        <f t="shared" si="59"/>
        <v>0</v>
      </c>
      <c r="FJ44" s="164">
        <f t="shared" si="60"/>
        <v>0</v>
      </c>
      <c r="FK44" s="164">
        <f t="shared" si="61"/>
        <v>0</v>
      </c>
      <c r="FL44" s="166">
        <f t="shared" si="110"/>
        <v>0</v>
      </c>
      <c r="FN44" s="164">
        <f t="shared" si="111"/>
        <v>32</v>
      </c>
      <c r="FO44" s="225"/>
      <c r="FP44" s="226"/>
      <c r="FQ44" s="98"/>
      <c r="FR44" s="93"/>
      <c r="FS44" s="94"/>
      <c r="FT44" s="93"/>
      <c r="FU44" s="93"/>
      <c r="FV44" s="93"/>
      <c r="FW44" s="94"/>
      <c r="FX44" s="99"/>
      <c r="FY44" s="99"/>
      <c r="FZ44" s="94"/>
      <c r="GA44" s="94"/>
      <c r="GB44" s="94"/>
      <c r="GC44" s="165">
        <f t="shared" si="62"/>
        <v>0</v>
      </c>
      <c r="GD44" s="219" t="b">
        <f t="shared" si="63"/>
        <v>0</v>
      </c>
      <c r="GE44" s="188">
        <f t="shared" si="64"/>
        <v>0</v>
      </c>
      <c r="GF44" s="164">
        <f t="shared" si="65"/>
        <v>0</v>
      </c>
      <c r="GG44" s="164">
        <f t="shared" si="66"/>
        <v>0</v>
      </c>
      <c r="GH44" s="164">
        <f t="shared" si="67"/>
        <v>0</v>
      </c>
      <c r="GI44" s="164">
        <f t="shared" si="68"/>
        <v>0</v>
      </c>
      <c r="GJ44" s="166">
        <f t="shared" si="112"/>
        <v>0</v>
      </c>
      <c r="GL44" s="164">
        <f t="shared" si="113"/>
        <v>32</v>
      </c>
      <c r="GM44" s="225"/>
      <c r="GN44" s="226"/>
      <c r="GO44" s="98"/>
      <c r="GP44" s="93"/>
      <c r="GQ44" s="94"/>
      <c r="GR44" s="93"/>
      <c r="GS44" s="93"/>
      <c r="GT44" s="93"/>
      <c r="GU44" s="94"/>
      <c r="GV44" s="99"/>
      <c r="GW44" s="99"/>
      <c r="GX44" s="94"/>
      <c r="GY44" s="94"/>
      <c r="GZ44" s="94"/>
      <c r="HA44" s="165">
        <f t="shared" si="69"/>
        <v>0</v>
      </c>
      <c r="HB44" s="219" t="b">
        <f t="shared" si="70"/>
        <v>0</v>
      </c>
      <c r="HC44" s="188">
        <f t="shared" si="71"/>
        <v>0</v>
      </c>
      <c r="HD44" s="164">
        <f t="shared" si="72"/>
        <v>0</v>
      </c>
      <c r="HE44" s="164">
        <f t="shared" si="73"/>
        <v>0</v>
      </c>
      <c r="HF44" s="164">
        <f t="shared" si="74"/>
        <v>0</v>
      </c>
      <c r="HG44" s="164">
        <f t="shared" si="75"/>
        <v>0</v>
      </c>
      <c r="HH44" s="166">
        <f t="shared" si="114"/>
        <v>0</v>
      </c>
      <c r="HJ44" s="164">
        <f t="shared" si="115"/>
        <v>32</v>
      </c>
      <c r="HK44" s="225"/>
      <c r="HL44" s="226"/>
      <c r="HM44" s="98"/>
      <c r="HN44" s="93"/>
      <c r="HO44" s="94"/>
      <c r="HP44" s="93"/>
      <c r="HQ44" s="93"/>
      <c r="HR44" s="93"/>
      <c r="HS44" s="94"/>
      <c r="HT44" s="99"/>
      <c r="HU44" s="99"/>
      <c r="HV44" s="94"/>
      <c r="HW44" s="94"/>
      <c r="HX44" s="94"/>
      <c r="HY44" s="165">
        <f t="shared" si="76"/>
        <v>0</v>
      </c>
      <c r="HZ44" s="219" t="b">
        <f t="shared" si="77"/>
        <v>0</v>
      </c>
      <c r="IA44" s="188">
        <f t="shared" si="78"/>
        <v>0</v>
      </c>
      <c r="IB44" s="164">
        <f t="shared" si="79"/>
        <v>0</v>
      </c>
      <c r="IC44" s="164">
        <f t="shared" si="80"/>
        <v>0</v>
      </c>
      <c r="ID44" s="164">
        <f t="shared" si="81"/>
        <v>0</v>
      </c>
      <c r="IE44" s="164">
        <f t="shared" si="82"/>
        <v>0</v>
      </c>
      <c r="IF44" s="166">
        <f t="shared" si="116"/>
        <v>0</v>
      </c>
      <c r="IH44" s="164">
        <f t="shared" si="117"/>
        <v>32</v>
      </c>
      <c r="II44" s="225"/>
      <c r="IJ44" s="226"/>
      <c r="IK44" s="98"/>
      <c r="IL44" s="93"/>
      <c r="IM44" s="94"/>
      <c r="IN44" s="93"/>
      <c r="IO44" s="93"/>
      <c r="IP44" s="93"/>
      <c r="IQ44" s="94"/>
      <c r="IR44" s="99"/>
      <c r="IS44" s="99"/>
      <c r="IT44" s="94"/>
      <c r="IU44" s="94"/>
      <c r="IV44" s="94"/>
      <c r="IW44" s="165">
        <f t="shared" si="83"/>
        <v>0</v>
      </c>
      <c r="IX44" s="219" t="b">
        <f t="shared" si="84"/>
        <v>0</v>
      </c>
      <c r="IY44" s="188">
        <f t="shared" si="85"/>
        <v>0</v>
      </c>
      <c r="IZ44" s="164">
        <f t="shared" si="86"/>
        <v>0</v>
      </c>
      <c r="JA44" s="164">
        <f t="shared" si="87"/>
        <v>0</v>
      </c>
      <c r="JB44" s="164">
        <f t="shared" si="88"/>
        <v>0</v>
      </c>
      <c r="JC44" s="164">
        <f t="shared" si="89"/>
        <v>0</v>
      </c>
      <c r="JD44" s="166">
        <f t="shared" si="118"/>
        <v>0</v>
      </c>
      <c r="JE44" s="126"/>
      <c r="JF44" s="164">
        <f t="shared" si="119"/>
        <v>32</v>
      </c>
      <c r="JG44" s="225"/>
      <c r="JH44" s="226"/>
      <c r="JI44" s="98"/>
      <c r="JJ44" s="93"/>
      <c r="JK44" s="94"/>
      <c r="JL44" s="93"/>
      <c r="JM44" s="93"/>
      <c r="JN44" s="93"/>
      <c r="JO44" s="94"/>
      <c r="JP44" s="99"/>
      <c r="JQ44" s="99"/>
      <c r="JR44" s="94"/>
      <c r="JS44" s="94"/>
      <c r="JT44" s="94"/>
      <c r="JU44" s="165">
        <f t="shared" si="90"/>
        <v>0</v>
      </c>
      <c r="JV44" s="219" t="b">
        <f t="shared" si="91"/>
        <v>0</v>
      </c>
      <c r="JW44" s="188">
        <f t="shared" si="92"/>
        <v>0</v>
      </c>
      <c r="JX44" s="164">
        <f t="shared" si="93"/>
        <v>0</v>
      </c>
      <c r="JY44" s="164">
        <f t="shared" si="94"/>
        <v>0</v>
      </c>
      <c r="JZ44" s="164">
        <f t="shared" si="95"/>
        <v>0</v>
      </c>
      <c r="KA44" s="164">
        <f t="shared" si="96"/>
        <v>0</v>
      </c>
      <c r="KB44" s="166">
        <f t="shared" si="120"/>
        <v>0</v>
      </c>
      <c r="LK44" s="170"/>
      <c r="LY44" s="126"/>
    </row>
    <row r="45" spans="1:337" x14ac:dyDescent="0.25">
      <c r="A45" s="164">
        <f t="shared" si="97"/>
        <v>33</v>
      </c>
      <c r="B45" s="225"/>
      <c r="C45" s="226"/>
      <c r="D45" s="98"/>
      <c r="E45" s="93"/>
      <c r="F45" s="94"/>
      <c r="G45" s="93"/>
      <c r="H45" s="93"/>
      <c r="I45" s="93"/>
      <c r="J45" s="94"/>
      <c r="K45" s="99"/>
      <c r="L45" s="99"/>
      <c r="M45" s="94"/>
      <c r="N45" s="94"/>
      <c r="O45" s="94"/>
      <c r="P45" s="165">
        <f t="shared" si="13"/>
        <v>0</v>
      </c>
      <c r="Q45" s="219" t="b">
        <f t="shared" si="14"/>
        <v>0</v>
      </c>
      <c r="R45" s="188">
        <f t="shared" si="15"/>
        <v>0</v>
      </c>
      <c r="S45" s="164">
        <f t="shared" si="16"/>
        <v>0</v>
      </c>
      <c r="T45" s="164">
        <f t="shared" si="17"/>
        <v>0</v>
      </c>
      <c r="U45" s="164">
        <f t="shared" si="18"/>
        <v>0</v>
      </c>
      <c r="V45" s="164">
        <f t="shared" si="19"/>
        <v>0</v>
      </c>
      <c r="W45" s="166">
        <f t="shared" si="98"/>
        <v>0</v>
      </c>
      <c r="X45" s="167"/>
      <c r="Z45" s="164">
        <f t="shared" si="99"/>
        <v>33</v>
      </c>
      <c r="AA45" s="225"/>
      <c r="AB45" s="226"/>
      <c r="AC45" s="98"/>
      <c r="AD45" s="93"/>
      <c r="AE45" s="94"/>
      <c r="AF45" s="93"/>
      <c r="AG45" s="93"/>
      <c r="AH45" s="93"/>
      <c r="AI45" s="94"/>
      <c r="AJ45" s="99"/>
      <c r="AK45" s="99"/>
      <c r="AL45" s="94"/>
      <c r="AM45" s="94"/>
      <c r="AN45" s="94"/>
      <c r="AO45" s="165">
        <f t="shared" si="20"/>
        <v>0</v>
      </c>
      <c r="AP45" s="219" t="b">
        <f t="shared" si="21"/>
        <v>0</v>
      </c>
      <c r="AQ45" s="188">
        <f t="shared" si="22"/>
        <v>0</v>
      </c>
      <c r="AR45" s="164">
        <f t="shared" si="23"/>
        <v>0</v>
      </c>
      <c r="AS45" s="164">
        <f t="shared" si="24"/>
        <v>0</v>
      </c>
      <c r="AT45" s="164">
        <f t="shared" si="25"/>
        <v>0</v>
      </c>
      <c r="AU45" s="164">
        <f t="shared" si="26"/>
        <v>0</v>
      </c>
      <c r="AV45" s="166">
        <f t="shared" si="100"/>
        <v>0</v>
      </c>
      <c r="AX45" s="164">
        <f t="shared" si="101"/>
        <v>33</v>
      </c>
      <c r="AY45" s="225"/>
      <c r="AZ45" s="226"/>
      <c r="BA45" s="98"/>
      <c r="BB45" s="93"/>
      <c r="BC45" s="94"/>
      <c r="BD45" s="93"/>
      <c r="BE45" s="93"/>
      <c r="BF45" s="93"/>
      <c r="BG45" s="94"/>
      <c r="BH45" s="99"/>
      <c r="BI45" s="99"/>
      <c r="BJ45" s="94"/>
      <c r="BK45" s="94"/>
      <c r="BL45" s="94"/>
      <c r="BM45" s="165">
        <f t="shared" si="27"/>
        <v>0</v>
      </c>
      <c r="BN45" s="219" t="b">
        <f t="shared" si="28"/>
        <v>0</v>
      </c>
      <c r="BO45" s="188">
        <f t="shared" si="29"/>
        <v>0</v>
      </c>
      <c r="BP45" s="164">
        <f t="shared" si="30"/>
        <v>0</v>
      </c>
      <c r="BQ45" s="164">
        <f t="shared" si="31"/>
        <v>0</v>
      </c>
      <c r="BR45" s="164">
        <f t="shared" si="32"/>
        <v>0</v>
      </c>
      <c r="BS45" s="164">
        <f t="shared" si="33"/>
        <v>0</v>
      </c>
      <c r="BT45" s="166">
        <f t="shared" si="102"/>
        <v>0</v>
      </c>
      <c r="BV45" s="164">
        <f t="shared" si="103"/>
        <v>33</v>
      </c>
      <c r="BW45" s="225"/>
      <c r="BX45" s="226"/>
      <c r="BY45" s="98"/>
      <c r="BZ45" s="93"/>
      <c r="CA45" s="94"/>
      <c r="CB45" s="93"/>
      <c r="CC45" s="93"/>
      <c r="CD45" s="93"/>
      <c r="CE45" s="94"/>
      <c r="CF45" s="99"/>
      <c r="CG45" s="99"/>
      <c r="CH45" s="94"/>
      <c r="CI45" s="94"/>
      <c r="CJ45" s="94"/>
      <c r="CK45" s="165">
        <f t="shared" si="34"/>
        <v>0</v>
      </c>
      <c r="CL45" s="219" t="b">
        <f t="shared" si="35"/>
        <v>0</v>
      </c>
      <c r="CM45" s="188">
        <f t="shared" si="36"/>
        <v>0</v>
      </c>
      <c r="CN45" s="164">
        <f t="shared" si="37"/>
        <v>0</v>
      </c>
      <c r="CO45" s="164">
        <f t="shared" si="38"/>
        <v>0</v>
      </c>
      <c r="CP45" s="164">
        <f t="shared" si="39"/>
        <v>0</v>
      </c>
      <c r="CQ45" s="164">
        <f t="shared" si="40"/>
        <v>0</v>
      </c>
      <c r="CR45" s="166">
        <f t="shared" si="104"/>
        <v>0</v>
      </c>
      <c r="CT45" s="164">
        <f t="shared" si="105"/>
        <v>33</v>
      </c>
      <c r="CU45" s="225"/>
      <c r="CV45" s="226"/>
      <c r="CW45" s="98"/>
      <c r="CX45" s="93"/>
      <c r="CY45" s="94"/>
      <c r="CZ45" s="93"/>
      <c r="DA45" s="93"/>
      <c r="DB45" s="93"/>
      <c r="DC45" s="94"/>
      <c r="DD45" s="99"/>
      <c r="DE45" s="99"/>
      <c r="DF45" s="94"/>
      <c r="DG45" s="94"/>
      <c r="DH45" s="94"/>
      <c r="DI45" s="165">
        <f t="shared" si="41"/>
        <v>0</v>
      </c>
      <c r="DJ45" s="219" t="b">
        <f t="shared" si="42"/>
        <v>0</v>
      </c>
      <c r="DK45" s="188">
        <f t="shared" si="43"/>
        <v>0</v>
      </c>
      <c r="DL45" s="164">
        <f t="shared" si="44"/>
        <v>0</v>
      </c>
      <c r="DM45" s="164">
        <f t="shared" si="45"/>
        <v>0</v>
      </c>
      <c r="DN45" s="164">
        <f t="shared" si="46"/>
        <v>0</v>
      </c>
      <c r="DO45" s="164">
        <f t="shared" si="47"/>
        <v>0</v>
      </c>
      <c r="DP45" s="166">
        <f t="shared" si="106"/>
        <v>0</v>
      </c>
      <c r="DR45" s="164">
        <f t="shared" si="107"/>
        <v>33</v>
      </c>
      <c r="DS45" s="225"/>
      <c r="DT45" s="226"/>
      <c r="DU45" s="98"/>
      <c r="DV45" s="93"/>
      <c r="DW45" s="94"/>
      <c r="DX45" s="93"/>
      <c r="DY45" s="93"/>
      <c r="DZ45" s="93"/>
      <c r="EA45" s="94"/>
      <c r="EB45" s="99"/>
      <c r="EC45" s="99"/>
      <c r="ED45" s="94"/>
      <c r="EE45" s="94"/>
      <c r="EF45" s="94"/>
      <c r="EG45" s="165">
        <f t="shared" si="48"/>
        <v>0</v>
      </c>
      <c r="EH45" s="219" t="b">
        <f t="shared" si="49"/>
        <v>0</v>
      </c>
      <c r="EI45" s="188">
        <f t="shared" si="50"/>
        <v>0</v>
      </c>
      <c r="EJ45" s="164">
        <f t="shared" si="51"/>
        <v>0</v>
      </c>
      <c r="EK45" s="164">
        <f t="shared" si="52"/>
        <v>0</v>
      </c>
      <c r="EL45" s="164">
        <f t="shared" si="53"/>
        <v>0</v>
      </c>
      <c r="EM45" s="164">
        <f t="shared" si="54"/>
        <v>0</v>
      </c>
      <c r="EN45" s="166">
        <f t="shared" si="108"/>
        <v>0</v>
      </c>
      <c r="EP45" s="164">
        <f t="shared" si="109"/>
        <v>33</v>
      </c>
      <c r="EQ45" s="225"/>
      <c r="ER45" s="226"/>
      <c r="ES45" s="98"/>
      <c r="ET45" s="93"/>
      <c r="EU45" s="94"/>
      <c r="EV45" s="93"/>
      <c r="EW45" s="93"/>
      <c r="EX45" s="93"/>
      <c r="EY45" s="94"/>
      <c r="EZ45" s="99"/>
      <c r="FA45" s="99"/>
      <c r="FB45" s="94"/>
      <c r="FC45" s="94"/>
      <c r="FD45" s="94"/>
      <c r="FE45" s="165">
        <f t="shared" si="55"/>
        <v>0</v>
      </c>
      <c r="FF45" s="219" t="b">
        <f t="shared" si="56"/>
        <v>0</v>
      </c>
      <c r="FG45" s="188">
        <f t="shared" si="57"/>
        <v>0</v>
      </c>
      <c r="FH45" s="164">
        <f t="shared" si="58"/>
        <v>0</v>
      </c>
      <c r="FI45" s="164">
        <f t="shared" si="59"/>
        <v>0</v>
      </c>
      <c r="FJ45" s="164">
        <f t="shared" si="60"/>
        <v>0</v>
      </c>
      <c r="FK45" s="164">
        <f t="shared" si="61"/>
        <v>0</v>
      </c>
      <c r="FL45" s="166">
        <f t="shared" si="110"/>
        <v>0</v>
      </c>
      <c r="FN45" s="164">
        <f t="shared" si="111"/>
        <v>33</v>
      </c>
      <c r="FO45" s="225"/>
      <c r="FP45" s="226"/>
      <c r="FQ45" s="98"/>
      <c r="FR45" s="93"/>
      <c r="FS45" s="94"/>
      <c r="FT45" s="93"/>
      <c r="FU45" s="93"/>
      <c r="FV45" s="93"/>
      <c r="FW45" s="94"/>
      <c r="FX45" s="99"/>
      <c r="FY45" s="99"/>
      <c r="FZ45" s="94"/>
      <c r="GA45" s="94"/>
      <c r="GB45" s="94"/>
      <c r="GC45" s="165">
        <f t="shared" si="62"/>
        <v>0</v>
      </c>
      <c r="GD45" s="219" t="b">
        <f t="shared" si="63"/>
        <v>0</v>
      </c>
      <c r="GE45" s="188">
        <f t="shared" si="64"/>
        <v>0</v>
      </c>
      <c r="GF45" s="164">
        <f t="shared" si="65"/>
        <v>0</v>
      </c>
      <c r="GG45" s="164">
        <f t="shared" si="66"/>
        <v>0</v>
      </c>
      <c r="GH45" s="164">
        <f t="shared" si="67"/>
        <v>0</v>
      </c>
      <c r="GI45" s="164">
        <f t="shared" si="68"/>
        <v>0</v>
      </c>
      <c r="GJ45" s="166">
        <f t="shared" si="112"/>
        <v>0</v>
      </c>
      <c r="GL45" s="164">
        <f t="shared" si="113"/>
        <v>33</v>
      </c>
      <c r="GM45" s="225"/>
      <c r="GN45" s="226"/>
      <c r="GO45" s="98"/>
      <c r="GP45" s="93"/>
      <c r="GQ45" s="94"/>
      <c r="GR45" s="93"/>
      <c r="GS45" s="93"/>
      <c r="GT45" s="93"/>
      <c r="GU45" s="94"/>
      <c r="GV45" s="99"/>
      <c r="GW45" s="99"/>
      <c r="GX45" s="94"/>
      <c r="GY45" s="94"/>
      <c r="GZ45" s="94"/>
      <c r="HA45" s="165">
        <f t="shared" si="69"/>
        <v>0</v>
      </c>
      <c r="HB45" s="219" t="b">
        <f t="shared" si="70"/>
        <v>0</v>
      </c>
      <c r="HC45" s="188">
        <f t="shared" si="71"/>
        <v>0</v>
      </c>
      <c r="HD45" s="164">
        <f t="shared" si="72"/>
        <v>0</v>
      </c>
      <c r="HE45" s="164">
        <f t="shared" si="73"/>
        <v>0</v>
      </c>
      <c r="HF45" s="164">
        <f t="shared" si="74"/>
        <v>0</v>
      </c>
      <c r="HG45" s="164">
        <f t="shared" si="75"/>
        <v>0</v>
      </c>
      <c r="HH45" s="166">
        <f t="shared" si="114"/>
        <v>0</v>
      </c>
      <c r="HJ45" s="164">
        <f t="shared" si="115"/>
        <v>33</v>
      </c>
      <c r="HK45" s="225"/>
      <c r="HL45" s="226"/>
      <c r="HM45" s="98"/>
      <c r="HN45" s="93"/>
      <c r="HO45" s="94"/>
      <c r="HP45" s="93"/>
      <c r="HQ45" s="93"/>
      <c r="HR45" s="93"/>
      <c r="HS45" s="94"/>
      <c r="HT45" s="99"/>
      <c r="HU45" s="99"/>
      <c r="HV45" s="94"/>
      <c r="HW45" s="94"/>
      <c r="HX45" s="94"/>
      <c r="HY45" s="165">
        <f t="shared" si="76"/>
        <v>0</v>
      </c>
      <c r="HZ45" s="219" t="b">
        <f t="shared" si="77"/>
        <v>0</v>
      </c>
      <c r="IA45" s="188">
        <f t="shared" si="78"/>
        <v>0</v>
      </c>
      <c r="IB45" s="164">
        <f t="shared" si="79"/>
        <v>0</v>
      </c>
      <c r="IC45" s="164">
        <f t="shared" si="80"/>
        <v>0</v>
      </c>
      <c r="ID45" s="164">
        <f t="shared" si="81"/>
        <v>0</v>
      </c>
      <c r="IE45" s="164">
        <f t="shared" si="82"/>
        <v>0</v>
      </c>
      <c r="IF45" s="166">
        <f t="shared" si="116"/>
        <v>0</v>
      </c>
      <c r="IH45" s="164">
        <f t="shared" si="117"/>
        <v>33</v>
      </c>
      <c r="II45" s="225"/>
      <c r="IJ45" s="226"/>
      <c r="IK45" s="98"/>
      <c r="IL45" s="93"/>
      <c r="IM45" s="94"/>
      <c r="IN45" s="93"/>
      <c r="IO45" s="93"/>
      <c r="IP45" s="93"/>
      <c r="IQ45" s="94"/>
      <c r="IR45" s="99"/>
      <c r="IS45" s="99"/>
      <c r="IT45" s="94"/>
      <c r="IU45" s="94"/>
      <c r="IV45" s="94"/>
      <c r="IW45" s="165">
        <f t="shared" si="83"/>
        <v>0</v>
      </c>
      <c r="IX45" s="219" t="b">
        <f t="shared" si="84"/>
        <v>0</v>
      </c>
      <c r="IY45" s="188">
        <f t="shared" si="85"/>
        <v>0</v>
      </c>
      <c r="IZ45" s="164">
        <f t="shared" si="86"/>
        <v>0</v>
      </c>
      <c r="JA45" s="164">
        <f t="shared" si="87"/>
        <v>0</v>
      </c>
      <c r="JB45" s="164">
        <f t="shared" si="88"/>
        <v>0</v>
      </c>
      <c r="JC45" s="164">
        <f t="shared" si="89"/>
        <v>0</v>
      </c>
      <c r="JD45" s="166">
        <f t="shared" si="118"/>
        <v>0</v>
      </c>
      <c r="JE45" s="126"/>
      <c r="JF45" s="164">
        <f t="shared" si="119"/>
        <v>33</v>
      </c>
      <c r="JG45" s="225"/>
      <c r="JH45" s="226"/>
      <c r="JI45" s="98"/>
      <c r="JJ45" s="93"/>
      <c r="JK45" s="94"/>
      <c r="JL45" s="93"/>
      <c r="JM45" s="93"/>
      <c r="JN45" s="93"/>
      <c r="JO45" s="94"/>
      <c r="JP45" s="99"/>
      <c r="JQ45" s="99"/>
      <c r="JR45" s="94"/>
      <c r="JS45" s="94"/>
      <c r="JT45" s="94"/>
      <c r="JU45" s="165">
        <f t="shared" si="90"/>
        <v>0</v>
      </c>
      <c r="JV45" s="219" t="b">
        <f t="shared" si="91"/>
        <v>0</v>
      </c>
      <c r="JW45" s="188">
        <f t="shared" si="92"/>
        <v>0</v>
      </c>
      <c r="JX45" s="164">
        <f t="shared" si="93"/>
        <v>0</v>
      </c>
      <c r="JY45" s="164">
        <f t="shared" si="94"/>
        <v>0</v>
      </c>
      <c r="JZ45" s="164">
        <f t="shared" si="95"/>
        <v>0</v>
      </c>
      <c r="KA45" s="164">
        <f t="shared" si="96"/>
        <v>0</v>
      </c>
      <c r="KB45" s="166">
        <f t="shared" si="120"/>
        <v>0</v>
      </c>
      <c r="LK45" s="170"/>
      <c r="LY45" s="126"/>
    </row>
    <row r="46" spans="1:337" x14ac:dyDescent="0.25">
      <c r="A46" s="164">
        <f t="shared" si="97"/>
        <v>34</v>
      </c>
      <c r="B46" s="225"/>
      <c r="C46" s="226"/>
      <c r="D46" s="98"/>
      <c r="E46" s="93"/>
      <c r="F46" s="94"/>
      <c r="G46" s="93"/>
      <c r="H46" s="93"/>
      <c r="I46" s="93"/>
      <c r="J46" s="94"/>
      <c r="K46" s="99"/>
      <c r="L46" s="99"/>
      <c r="M46" s="94"/>
      <c r="N46" s="94"/>
      <c r="O46" s="94"/>
      <c r="P46" s="165">
        <f t="shared" si="13"/>
        <v>0</v>
      </c>
      <c r="Q46" s="219" t="b">
        <f t="shared" si="14"/>
        <v>0</v>
      </c>
      <c r="R46" s="188">
        <f t="shared" si="15"/>
        <v>0</v>
      </c>
      <c r="S46" s="164">
        <f t="shared" si="16"/>
        <v>0</v>
      </c>
      <c r="T46" s="164">
        <f t="shared" si="17"/>
        <v>0</v>
      </c>
      <c r="U46" s="164">
        <f t="shared" si="18"/>
        <v>0</v>
      </c>
      <c r="V46" s="164">
        <f t="shared" si="19"/>
        <v>0</v>
      </c>
      <c r="W46" s="166">
        <f t="shared" si="98"/>
        <v>0</v>
      </c>
      <c r="X46" s="167"/>
      <c r="Z46" s="164">
        <f t="shared" si="99"/>
        <v>34</v>
      </c>
      <c r="AA46" s="225"/>
      <c r="AB46" s="226"/>
      <c r="AC46" s="98"/>
      <c r="AD46" s="93"/>
      <c r="AE46" s="94"/>
      <c r="AF46" s="93"/>
      <c r="AG46" s="93"/>
      <c r="AH46" s="93"/>
      <c r="AI46" s="94"/>
      <c r="AJ46" s="99"/>
      <c r="AK46" s="99"/>
      <c r="AL46" s="94"/>
      <c r="AM46" s="94"/>
      <c r="AN46" s="94"/>
      <c r="AO46" s="165">
        <f t="shared" si="20"/>
        <v>0</v>
      </c>
      <c r="AP46" s="219" t="b">
        <f t="shared" si="21"/>
        <v>0</v>
      </c>
      <c r="AQ46" s="188">
        <f t="shared" si="22"/>
        <v>0</v>
      </c>
      <c r="AR46" s="164">
        <f t="shared" si="23"/>
        <v>0</v>
      </c>
      <c r="AS46" s="164">
        <f t="shared" si="24"/>
        <v>0</v>
      </c>
      <c r="AT46" s="164">
        <f t="shared" si="25"/>
        <v>0</v>
      </c>
      <c r="AU46" s="164">
        <f t="shared" si="26"/>
        <v>0</v>
      </c>
      <c r="AV46" s="166">
        <f t="shared" si="100"/>
        <v>0</v>
      </c>
      <c r="AX46" s="164">
        <f t="shared" si="101"/>
        <v>34</v>
      </c>
      <c r="AY46" s="225"/>
      <c r="AZ46" s="226"/>
      <c r="BA46" s="98"/>
      <c r="BB46" s="93"/>
      <c r="BC46" s="94"/>
      <c r="BD46" s="93"/>
      <c r="BE46" s="93"/>
      <c r="BF46" s="93"/>
      <c r="BG46" s="94"/>
      <c r="BH46" s="99"/>
      <c r="BI46" s="99"/>
      <c r="BJ46" s="94"/>
      <c r="BK46" s="94"/>
      <c r="BL46" s="94"/>
      <c r="BM46" s="165">
        <f t="shared" si="27"/>
        <v>0</v>
      </c>
      <c r="BN46" s="219" t="b">
        <f t="shared" si="28"/>
        <v>0</v>
      </c>
      <c r="BO46" s="188">
        <f t="shared" si="29"/>
        <v>0</v>
      </c>
      <c r="BP46" s="164">
        <f t="shared" si="30"/>
        <v>0</v>
      </c>
      <c r="BQ46" s="164">
        <f t="shared" si="31"/>
        <v>0</v>
      </c>
      <c r="BR46" s="164">
        <f t="shared" si="32"/>
        <v>0</v>
      </c>
      <c r="BS46" s="164">
        <f t="shared" si="33"/>
        <v>0</v>
      </c>
      <c r="BT46" s="166">
        <f t="shared" si="102"/>
        <v>0</v>
      </c>
      <c r="BV46" s="164">
        <f t="shared" si="103"/>
        <v>34</v>
      </c>
      <c r="BW46" s="225"/>
      <c r="BX46" s="226"/>
      <c r="BY46" s="98"/>
      <c r="BZ46" s="93"/>
      <c r="CA46" s="94"/>
      <c r="CB46" s="93"/>
      <c r="CC46" s="93"/>
      <c r="CD46" s="93"/>
      <c r="CE46" s="94"/>
      <c r="CF46" s="99"/>
      <c r="CG46" s="99"/>
      <c r="CH46" s="94"/>
      <c r="CI46" s="94"/>
      <c r="CJ46" s="94"/>
      <c r="CK46" s="165">
        <f t="shared" si="34"/>
        <v>0</v>
      </c>
      <c r="CL46" s="219" t="b">
        <f t="shared" si="35"/>
        <v>0</v>
      </c>
      <c r="CM46" s="188">
        <f t="shared" si="36"/>
        <v>0</v>
      </c>
      <c r="CN46" s="164">
        <f t="shared" si="37"/>
        <v>0</v>
      </c>
      <c r="CO46" s="164">
        <f t="shared" si="38"/>
        <v>0</v>
      </c>
      <c r="CP46" s="164">
        <f t="shared" si="39"/>
        <v>0</v>
      </c>
      <c r="CQ46" s="164">
        <f t="shared" si="40"/>
        <v>0</v>
      </c>
      <c r="CR46" s="166">
        <f t="shared" si="104"/>
        <v>0</v>
      </c>
      <c r="CT46" s="164">
        <f t="shared" si="105"/>
        <v>34</v>
      </c>
      <c r="CU46" s="225"/>
      <c r="CV46" s="226"/>
      <c r="CW46" s="98"/>
      <c r="CX46" s="93"/>
      <c r="CY46" s="94"/>
      <c r="CZ46" s="93"/>
      <c r="DA46" s="93"/>
      <c r="DB46" s="93"/>
      <c r="DC46" s="94"/>
      <c r="DD46" s="99"/>
      <c r="DE46" s="99"/>
      <c r="DF46" s="94"/>
      <c r="DG46" s="94"/>
      <c r="DH46" s="94"/>
      <c r="DI46" s="165">
        <f t="shared" si="41"/>
        <v>0</v>
      </c>
      <c r="DJ46" s="219" t="b">
        <f t="shared" si="42"/>
        <v>0</v>
      </c>
      <c r="DK46" s="188">
        <f t="shared" si="43"/>
        <v>0</v>
      </c>
      <c r="DL46" s="164">
        <f t="shared" si="44"/>
        <v>0</v>
      </c>
      <c r="DM46" s="164">
        <f t="shared" si="45"/>
        <v>0</v>
      </c>
      <c r="DN46" s="164">
        <f t="shared" si="46"/>
        <v>0</v>
      </c>
      <c r="DO46" s="164">
        <f t="shared" si="47"/>
        <v>0</v>
      </c>
      <c r="DP46" s="166">
        <f t="shared" si="106"/>
        <v>0</v>
      </c>
      <c r="DR46" s="164">
        <f t="shared" si="107"/>
        <v>34</v>
      </c>
      <c r="DS46" s="225"/>
      <c r="DT46" s="226"/>
      <c r="DU46" s="98"/>
      <c r="DV46" s="93"/>
      <c r="DW46" s="94"/>
      <c r="DX46" s="93"/>
      <c r="DY46" s="93"/>
      <c r="DZ46" s="93"/>
      <c r="EA46" s="94"/>
      <c r="EB46" s="99"/>
      <c r="EC46" s="99"/>
      <c r="ED46" s="94"/>
      <c r="EE46" s="94"/>
      <c r="EF46" s="94"/>
      <c r="EG46" s="165">
        <f t="shared" si="48"/>
        <v>0</v>
      </c>
      <c r="EH46" s="219" t="b">
        <f t="shared" si="49"/>
        <v>0</v>
      </c>
      <c r="EI46" s="188">
        <f t="shared" si="50"/>
        <v>0</v>
      </c>
      <c r="EJ46" s="164">
        <f t="shared" si="51"/>
        <v>0</v>
      </c>
      <c r="EK46" s="164">
        <f t="shared" si="52"/>
        <v>0</v>
      </c>
      <c r="EL46" s="164">
        <f t="shared" si="53"/>
        <v>0</v>
      </c>
      <c r="EM46" s="164">
        <f t="shared" si="54"/>
        <v>0</v>
      </c>
      <c r="EN46" s="166">
        <f t="shared" si="108"/>
        <v>0</v>
      </c>
      <c r="EP46" s="164">
        <f t="shared" si="109"/>
        <v>34</v>
      </c>
      <c r="EQ46" s="225"/>
      <c r="ER46" s="226"/>
      <c r="ES46" s="98"/>
      <c r="ET46" s="93"/>
      <c r="EU46" s="94"/>
      <c r="EV46" s="93"/>
      <c r="EW46" s="93"/>
      <c r="EX46" s="93"/>
      <c r="EY46" s="94"/>
      <c r="EZ46" s="99"/>
      <c r="FA46" s="99"/>
      <c r="FB46" s="94"/>
      <c r="FC46" s="94"/>
      <c r="FD46" s="94"/>
      <c r="FE46" s="165">
        <f t="shared" si="55"/>
        <v>0</v>
      </c>
      <c r="FF46" s="219" t="b">
        <f t="shared" si="56"/>
        <v>0</v>
      </c>
      <c r="FG46" s="188">
        <f t="shared" si="57"/>
        <v>0</v>
      </c>
      <c r="FH46" s="164">
        <f t="shared" si="58"/>
        <v>0</v>
      </c>
      <c r="FI46" s="164">
        <f t="shared" si="59"/>
        <v>0</v>
      </c>
      <c r="FJ46" s="164">
        <f t="shared" si="60"/>
        <v>0</v>
      </c>
      <c r="FK46" s="164">
        <f t="shared" si="61"/>
        <v>0</v>
      </c>
      <c r="FL46" s="166">
        <f t="shared" si="110"/>
        <v>0</v>
      </c>
      <c r="FN46" s="164">
        <f t="shared" si="111"/>
        <v>34</v>
      </c>
      <c r="FO46" s="225"/>
      <c r="FP46" s="226"/>
      <c r="FQ46" s="98"/>
      <c r="FR46" s="93"/>
      <c r="FS46" s="94"/>
      <c r="FT46" s="93"/>
      <c r="FU46" s="93"/>
      <c r="FV46" s="93"/>
      <c r="FW46" s="94"/>
      <c r="FX46" s="99"/>
      <c r="FY46" s="99"/>
      <c r="FZ46" s="94"/>
      <c r="GA46" s="94"/>
      <c r="GB46" s="94"/>
      <c r="GC46" s="165">
        <f t="shared" si="62"/>
        <v>0</v>
      </c>
      <c r="GD46" s="219" t="b">
        <f t="shared" si="63"/>
        <v>0</v>
      </c>
      <c r="GE46" s="188">
        <f t="shared" si="64"/>
        <v>0</v>
      </c>
      <c r="GF46" s="164">
        <f t="shared" si="65"/>
        <v>0</v>
      </c>
      <c r="GG46" s="164">
        <f t="shared" si="66"/>
        <v>0</v>
      </c>
      <c r="GH46" s="164">
        <f t="shared" si="67"/>
        <v>0</v>
      </c>
      <c r="GI46" s="164">
        <f t="shared" si="68"/>
        <v>0</v>
      </c>
      <c r="GJ46" s="166">
        <f t="shared" si="112"/>
        <v>0</v>
      </c>
      <c r="GL46" s="164">
        <f t="shared" si="113"/>
        <v>34</v>
      </c>
      <c r="GM46" s="225"/>
      <c r="GN46" s="226"/>
      <c r="GO46" s="98"/>
      <c r="GP46" s="93"/>
      <c r="GQ46" s="94"/>
      <c r="GR46" s="93"/>
      <c r="GS46" s="93"/>
      <c r="GT46" s="93"/>
      <c r="GU46" s="94"/>
      <c r="GV46" s="99"/>
      <c r="GW46" s="99"/>
      <c r="GX46" s="94"/>
      <c r="GY46" s="94"/>
      <c r="GZ46" s="94"/>
      <c r="HA46" s="165">
        <f t="shared" si="69"/>
        <v>0</v>
      </c>
      <c r="HB46" s="219" t="b">
        <f t="shared" si="70"/>
        <v>0</v>
      </c>
      <c r="HC46" s="188">
        <f t="shared" si="71"/>
        <v>0</v>
      </c>
      <c r="HD46" s="164">
        <f t="shared" si="72"/>
        <v>0</v>
      </c>
      <c r="HE46" s="164">
        <f t="shared" si="73"/>
        <v>0</v>
      </c>
      <c r="HF46" s="164">
        <f t="shared" si="74"/>
        <v>0</v>
      </c>
      <c r="HG46" s="164">
        <f t="shared" si="75"/>
        <v>0</v>
      </c>
      <c r="HH46" s="166">
        <f t="shared" si="114"/>
        <v>0</v>
      </c>
      <c r="HJ46" s="164">
        <f t="shared" si="115"/>
        <v>34</v>
      </c>
      <c r="HK46" s="225"/>
      <c r="HL46" s="226"/>
      <c r="HM46" s="98"/>
      <c r="HN46" s="93"/>
      <c r="HO46" s="94"/>
      <c r="HP46" s="93"/>
      <c r="HQ46" s="93"/>
      <c r="HR46" s="93"/>
      <c r="HS46" s="94"/>
      <c r="HT46" s="99"/>
      <c r="HU46" s="99"/>
      <c r="HV46" s="94"/>
      <c r="HW46" s="94"/>
      <c r="HX46" s="94"/>
      <c r="HY46" s="165">
        <f t="shared" si="76"/>
        <v>0</v>
      </c>
      <c r="HZ46" s="219" t="b">
        <f t="shared" si="77"/>
        <v>0</v>
      </c>
      <c r="IA46" s="188">
        <f t="shared" si="78"/>
        <v>0</v>
      </c>
      <c r="IB46" s="164">
        <f t="shared" si="79"/>
        <v>0</v>
      </c>
      <c r="IC46" s="164">
        <f t="shared" si="80"/>
        <v>0</v>
      </c>
      <c r="ID46" s="164">
        <f t="shared" si="81"/>
        <v>0</v>
      </c>
      <c r="IE46" s="164">
        <f t="shared" si="82"/>
        <v>0</v>
      </c>
      <c r="IF46" s="166">
        <f t="shared" si="116"/>
        <v>0</v>
      </c>
      <c r="IH46" s="164">
        <f t="shared" si="117"/>
        <v>34</v>
      </c>
      <c r="II46" s="225"/>
      <c r="IJ46" s="226"/>
      <c r="IK46" s="98"/>
      <c r="IL46" s="93"/>
      <c r="IM46" s="94"/>
      <c r="IN46" s="93"/>
      <c r="IO46" s="93"/>
      <c r="IP46" s="93"/>
      <c r="IQ46" s="94"/>
      <c r="IR46" s="99"/>
      <c r="IS46" s="99"/>
      <c r="IT46" s="94"/>
      <c r="IU46" s="94"/>
      <c r="IV46" s="94"/>
      <c r="IW46" s="165">
        <f t="shared" si="83"/>
        <v>0</v>
      </c>
      <c r="IX46" s="219" t="b">
        <f t="shared" si="84"/>
        <v>0</v>
      </c>
      <c r="IY46" s="188">
        <f t="shared" si="85"/>
        <v>0</v>
      </c>
      <c r="IZ46" s="164">
        <f t="shared" si="86"/>
        <v>0</v>
      </c>
      <c r="JA46" s="164">
        <f t="shared" si="87"/>
        <v>0</v>
      </c>
      <c r="JB46" s="164">
        <f t="shared" si="88"/>
        <v>0</v>
      </c>
      <c r="JC46" s="164">
        <f t="shared" si="89"/>
        <v>0</v>
      </c>
      <c r="JD46" s="166">
        <f t="shared" si="118"/>
        <v>0</v>
      </c>
      <c r="JE46" s="126"/>
      <c r="JF46" s="164">
        <f t="shared" si="119"/>
        <v>34</v>
      </c>
      <c r="JG46" s="225"/>
      <c r="JH46" s="226"/>
      <c r="JI46" s="98"/>
      <c r="JJ46" s="93"/>
      <c r="JK46" s="94"/>
      <c r="JL46" s="93"/>
      <c r="JM46" s="93"/>
      <c r="JN46" s="93"/>
      <c r="JO46" s="94"/>
      <c r="JP46" s="99"/>
      <c r="JQ46" s="99"/>
      <c r="JR46" s="94"/>
      <c r="JS46" s="94"/>
      <c r="JT46" s="94"/>
      <c r="JU46" s="165">
        <f t="shared" si="90"/>
        <v>0</v>
      </c>
      <c r="JV46" s="219" t="b">
        <f t="shared" si="91"/>
        <v>0</v>
      </c>
      <c r="JW46" s="188">
        <f t="shared" si="92"/>
        <v>0</v>
      </c>
      <c r="JX46" s="164">
        <f t="shared" si="93"/>
        <v>0</v>
      </c>
      <c r="JY46" s="164">
        <f t="shared" si="94"/>
        <v>0</v>
      </c>
      <c r="JZ46" s="164">
        <f t="shared" si="95"/>
        <v>0</v>
      </c>
      <c r="KA46" s="164">
        <f t="shared" si="96"/>
        <v>0</v>
      </c>
      <c r="KB46" s="166">
        <f t="shared" si="120"/>
        <v>0</v>
      </c>
      <c r="LK46" s="170"/>
      <c r="LY46" s="126"/>
    </row>
    <row r="47" spans="1:337" x14ac:dyDescent="0.25">
      <c r="A47" s="164">
        <f t="shared" si="97"/>
        <v>35</v>
      </c>
      <c r="B47" s="225"/>
      <c r="C47" s="226"/>
      <c r="D47" s="98"/>
      <c r="E47" s="93"/>
      <c r="F47" s="94"/>
      <c r="G47" s="93"/>
      <c r="H47" s="93"/>
      <c r="I47" s="93"/>
      <c r="J47" s="94"/>
      <c r="K47" s="99"/>
      <c r="L47" s="99"/>
      <c r="M47" s="94"/>
      <c r="N47" s="94"/>
      <c r="O47" s="94"/>
      <c r="P47" s="165">
        <f t="shared" si="13"/>
        <v>0</v>
      </c>
      <c r="Q47" s="219" t="b">
        <f t="shared" si="14"/>
        <v>0</v>
      </c>
      <c r="R47" s="188">
        <f t="shared" si="15"/>
        <v>0</v>
      </c>
      <c r="S47" s="164">
        <f t="shared" si="16"/>
        <v>0</v>
      </c>
      <c r="T47" s="164">
        <f t="shared" si="17"/>
        <v>0</v>
      </c>
      <c r="U47" s="164">
        <f t="shared" si="18"/>
        <v>0</v>
      </c>
      <c r="V47" s="164">
        <f t="shared" si="19"/>
        <v>0</v>
      </c>
      <c r="W47" s="166">
        <f t="shared" si="98"/>
        <v>0</v>
      </c>
      <c r="X47" s="167"/>
      <c r="Z47" s="164">
        <f t="shared" si="99"/>
        <v>35</v>
      </c>
      <c r="AA47" s="225"/>
      <c r="AB47" s="226"/>
      <c r="AC47" s="98"/>
      <c r="AD47" s="93"/>
      <c r="AE47" s="94"/>
      <c r="AF47" s="93"/>
      <c r="AG47" s="93"/>
      <c r="AH47" s="93"/>
      <c r="AI47" s="94"/>
      <c r="AJ47" s="99"/>
      <c r="AK47" s="99"/>
      <c r="AL47" s="94"/>
      <c r="AM47" s="94"/>
      <c r="AN47" s="94"/>
      <c r="AO47" s="165">
        <f t="shared" si="20"/>
        <v>0</v>
      </c>
      <c r="AP47" s="219" t="b">
        <f t="shared" si="21"/>
        <v>0</v>
      </c>
      <c r="AQ47" s="188">
        <f t="shared" si="22"/>
        <v>0</v>
      </c>
      <c r="AR47" s="164">
        <f t="shared" si="23"/>
        <v>0</v>
      </c>
      <c r="AS47" s="164">
        <f t="shared" si="24"/>
        <v>0</v>
      </c>
      <c r="AT47" s="164">
        <f t="shared" si="25"/>
        <v>0</v>
      </c>
      <c r="AU47" s="164">
        <f t="shared" si="26"/>
        <v>0</v>
      </c>
      <c r="AV47" s="166">
        <f t="shared" si="100"/>
        <v>0</v>
      </c>
      <c r="AX47" s="164">
        <f t="shared" si="101"/>
        <v>35</v>
      </c>
      <c r="AY47" s="225"/>
      <c r="AZ47" s="226"/>
      <c r="BA47" s="98"/>
      <c r="BB47" s="93"/>
      <c r="BC47" s="94"/>
      <c r="BD47" s="93"/>
      <c r="BE47" s="93"/>
      <c r="BF47" s="93"/>
      <c r="BG47" s="94"/>
      <c r="BH47" s="99"/>
      <c r="BI47" s="99"/>
      <c r="BJ47" s="94"/>
      <c r="BK47" s="94"/>
      <c r="BL47" s="94"/>
      <c r="BM47" s="165">
        <f t="shared" si="27"/>
        <v>0</v>
      </c>
      <c r="BN47" s="219" t="b">
        <f t="shared" si="28"/>
        <v>0</v>
      </c>
      <c r="BO47" s="188">
        <f t="shared" si="29"/>
        <v>0</v>
      </c>
      <c r="BP47" s="164">
        <f t="shared" si="30"/>
        <v>0</v>
      </c>
      <c r="BQ47" s="164">
        <f t="shared" si="31"/>
        <v>0</v>
      </c>
      <c r="BR47" s="164">
        <f t="shared" si="32"/>
        <v>0</v>
      </c>
      <c r="BS47" s="164">
        <f t="shared" si="33"/>
        <v>0</v>
      </c>
      <c r="BT47" s="166">
        <f t="shared" si="102"/>
        <v>0</v>
      </c>
      <c r="BV47" s="164">
        <f t="shared" si="103"/>
        <v>35</v>
      </c>
      <c r="BW47" s="225"/>
      <c r="BX47" s="226"/>
      <c r="BY47" s="98"/>
      <c r="BZ47" s="93"/>
      <c r="CA47" s="94"/>
      <c r="CB47" s="93"/>
      <c r="CC47" s="93"/>
      <c r="CD47" s="93"/>
      <c r="CE47" s="94"/>
      <c r="CF47" s="99"/>
      <c r="CG47" s="99"/>
      <c r="CH47" s="94"/>
      <c r="CI47" s="94"/>
      <c r="CJ47" s="94"/>
      <c r="CK47" s="165">
        <f t="shared" si="34"/>
        <v>0</v>
      </c>
      <c r="CL47" s="219" t="b">
        <f t="shared" si="35"/>
        <v>0</v>
      </c>
      <c r="CM47" s="188">
        <f t="shared" si="36"/>
        <v>0</v>
      </c>
      <c r="CN47" s="164">
        <f t="shared" si="37"/>
        <v>0</v>
      </c>
      <c r="CO47" s="164">
        <f t="shared" si="38"/>
        <v>0</v>
      </c>
      <c r="CP47" s="164">
        <f t="shared" si="39"/>
        <v>0</v>
      </c>
      <c r="CQ47" s="164">
        <f t="shared" si="40"/>
        <v>0</v>
      </c>
      <c r="CR47" s="166">
        <f t="shared" si="104"/>
        <v>0</v>
      </c>
      <c r="CT47" s="164">
        <f t="shared" si="105"/>
        <v>35</v>
      </c>
      <c r="CU47" s="225"/>
      <c r="CV47" s="226"/>
      <c r="CW47" s="98"/>
      <c r="CX47" s="93"/>
      <c r="CY47" s="94"/>
      <c r="CZ47" s="93"/>
      <c r="DA47" s="93"/>
      <c r="DB47" s="93"/>
      <c r="DC47" s="94"/>
      <c r="DD47" s="99"/>
      <c r="DE47" s="99"/>
      <c r="DF47" s="94"/>
      <c r="DG47" s="94"/>
      <c r="DH47" s="94"/>
      <c r="DI47" s="165">
        <f t="shared" si="41"/>
        <v>0</v>
      </c>
      <c r="DJ47" s="219" t="b">
        <f t="shared" si="42"/>
        <v>0</v>
      </c>
      <c r="DK47" s="188">
        <f t="shared" si="43"/>
        <v>0</v>
      </c>
      <c r="DL47" s="164">
        <f t="shared" si="44"/>
        <v>0</v>
      </c>
      <c r="DM47" s="164">
        <f t="shared" si="45"/>
        <v>0</v>
      </c>
      <c r="DN47" s="164">
        <f t="shared" si="46"/>
        <v>0</v>
      </c>
      <c r="DO47" s="164">
        <f t="shared" si="47"/>
        <v>0</v>
      </c>
      <c r="DP47" s="166">
        <f t="shared" si="106"/>
        <v>0</v>
      </c>
      <c r="DR47" s="164">
        <f t="shared" si="107"/>
        <v>35</v>
      </c>
      <c r="DS47" s="225"/>
      <c r="DT47" s="226"/>
      <c r="DU47" s="98"/>
      <c r="DV47" s="93"/>
      <c r="DW47" s="94"/>
      <c r="DX47" s="93"/>
      <c r="DY47" s="93"/>
      <c r="DZ47" s="93"/>
      <c r="EA47" s="94"/>
      <c r="EB47" s="99"/>
      <c r="EC47" s="99"/>
      <c r="ED47" s="94"/>
      <c r="EE47" s="94"/>
      <c r="EF47" s="94"/>
      <c r="EG47" s="165">
        <f t="shared" si="48"/>
        <v>0</v>
      </c>
      <c r="EH47" s="219" t="b">
        <f t="shared" si="49"/>
        <v>0</v>
      </c>
      <c r="EI47" s="188">
        <f t="shared" si="50"/>
        <v>0</v>
      </c>
      <c r="EJ47" s="164">
        <f t="shared" si="51"/>
        <v>0</v>
      </c>
      <c r="EK47" s="164">
        <f t="shared" si="52"/>
        <v>0</v>
      </c>
      <c r="EL47" s="164">
        <f t="shared" si="53"/>
        <v>0</v>
      </c>
      <c r="EM47" s="164">
        <f t="shared" si="54"/>
        <v>0</v>
      </c>
      <c r="EN47" s="166">
        <f t="shared" si="108"/>
        <v>0</v>
      </c>
      <c r="EP47" s="164">
        <f t="shared" si="109"/>
        <v>35</v>
      </c>
      <c r="EQ47" s="225"/>
      <c r="ER47" s="226"/>
      <c r="ES47" s="98"/>
      <c r="ET47" s="93"/>
      <c r="EU47" s="94"/>
      <c r="EV47" s="93"/>
      <c r="EW47" s="93"/>
      <c r="EX47" s="93"/>
      <c r="EY47" s="94"/>
      <c r="EZ47" s="99"/>
      <c r="FA47" s="99"/>
      <c r="FB47" s="94"/>
      <c r="FC47" s="94"/>
      <c r="FD47" s="94"/>
      <c r="FE47" s="165">
        <f t="shared" si="55"/>
        <v>0</v>
      </c>
      <c r="FF47" s="219" t="b">
        <f t="shared" si="56"/>
        <v>0</v>
      </c>
      <c r="FG47" s="188">
        <f t="shared" si="57"/>
        <v>0</v>
      </c>
      <c r="FH47" s="164">
        <f t="shared" si="58"/>
        <v>0</v>
      </c>
      <c r="FI47" s="164">
        <f t="shared" si="59"/>
        <v>0</v>
      </c>
      <c r="FJ47" s="164">
        <f t="shared" si="60"/>
        <v>0</v>
      </c>
      <c r="FK47" s="164">
        <f t="shared" si="61"/>
        <v>0</v>
      </c>
      <c r="FL47" s="166">
        <f t="shared" si="110"/>
        <v>0</v>
      </c>
      <c r="FN47" s="164">
        <f t="shared" si="111"/>
        <v>35</v>
      </c>
      <c r="FO47" s="225"/>
      <c r="FP47" s="226"/>
      <c r="FQ47" s="98"/>
      <c r="FR47" s="93"/>
      <c r="FS47" s="94"/>
      <c r="FT47" s="93"/>
      <c r="FU47" s="93"/>
      <c r="FV47" s="93"/>
      <c r="FW47" s="94"/>
      <c r="FX47" s="99"/>
      <c r="FY47" s="99"/>
      <c r="FZ47" s="94"/>
      <c r="GA47" s="94"/>
      <c r="GB47" s="94"/>
      <c r="GC47" s="165">
        <f t="shared" si="62"/>
        <v>0</v>
      </c>
      <c r="GD47" s="219" t="b">
        <f t="shared" si="63"/>
        <v>0</v>
      </c>
      <c r="GE47" s="188">
        <f t="shared" si="64"/>
        <v>0</v>
      </c>
      <c r="GF47" s="164">
        <f t="shared" si="65"/>
        <v>0</v>
      </c>
      <c r="GG47" s="164">
        <f t="shared" si="66"/>
        <v>0</v>
      </c>
      <c r="GH47" s="164">
        <f t="shared" si="67"/>
        <v>0</v>
      </c>
      <c r="GI47" s="164">
        <f t="shared" si="68"/>
        <v>0</v>
      </c>
      <c r="GJ47" s="166">
        <f t="shared" si="112"/>
        <v>0</v>
      </c>
      <c r="GL47" s="164">
        <f t="shared" si="113"/>
        <v>35</v>
      </c>
      <c r="GM47" s="225"/>
      <c r="GN47" s="226"/>
      <c r="GO47" s="98"/>
      <c r="GP47" s="93"/>
      <c r="GQ47" s="94"/>
      <c r="GR47" s="93"/>
      <c r="GS47" s="93"/>
      <c r="GT47" s="93"/>
      <c r="GU47" s="94"/>
      <c r="GV47" s="99"/>
      <c r="GW47" s="99"/>
      <c r="GX47" s="94"/>
      <c r="GY47" s="94"/>
      <c r="GZ47" s="94"/>
      <c r="HA47" s="165">
        <f t="shared" si="69"/>
        <v>0</v>
      </c>
      <c r="HB47" s="219" t="b">
        <f t="shared" si="70"/>
        <v>0</v>
      </c>
      <c r="HC47" s="188">
        <f t="shared" si="71"/>
        <v>0</v>
      </c>
      <c r="HD47" s="164">
        <f t="shared" si="72"/>
        <v>0</v>
      </c>
      <c r="HE47" s="164">
        <f t="shared" si="73"/>
        <v>0</v>
      </c>
      <c r="HF47" s="164">
        <f t="shared" si="74"/>
        <v>0</v>
      </c>
      <c r="HG47" s="164">
        <f t="shared" si="75"/>
        <v>0</v>
      </c>
      <c r="HH47" s="166">
        <f t="shared" si="114"/>
        <v>0</v>
      </c>
      <c r="HJ47" s="164">
        <f t="shared" si="115"/>
        <v>35</v>
      </c>
      <c r="HK47" s="225"/>
      <c r="HL47" s="226"/>
      <c r="HM47" s="98"/>
      <c r="HN47" s="93"/>
      <c r="HO47" s="94"/>
      <c r="HP47" s="93"/>
      <c r="HQ47" s="93"/>
      <c r="HR47" s="93"/>
      <c r="HS47" s="94"/>
      <c r="HT47" s="99"/>
      <c r="HU47" s="99"/>
      <c r="HV47" s="94"/>
      <c r="HW47" s="94"/>
      <c r="HX47" s="94"/>
      <c r="HY47" s="165">
        <f t="shared" si="76"/>
        <v>0</v>
      </c>
      <c r="HZ47" s="219" t="b">
        <f t="shared" si="77"/>
        <v>0</v>
      </c>
      <c r="IA47" s="188">
        <f t="shared" si="78"/>
        <v>0</v>
      </c>
      <c r="IB47" s="164">
        <f t="shared" si="79"/>
        <v>0</v>
      </c>
      <c r="IC47" s="164">
        <f t="shared" si="80"/>
        <v>0</v>
      </c>
      <c r="ID47" s="164">
        <f t="shared" si="81"/>
        <v>0</v>
      </c>
      <c r="IE47" s="164">
        <f t="shared" si="82"/>
        <v>0</v>
      </c>
      <c r="IF47" s="166">
        <f t="shared" si="116"/>
        <v>0</v>
      </c>
      <c r="IH47" s="164">
        <f t="shared" si="117"/>
        <v>35</v>
      </c>
      <c r="II47" s="225"/>
      <c r="IJ47" s="226"/>
      <c r="IK47" s="98"/>
      <c r="IL47" s="93"/>
      <c r="IM47" s="94"/>
      <c r="IN47" s="93"/>
      <c r="IO47" s="93"/>
      <c r="IP47" s="93"/>
      <c r="IQ47" s="94"/>
      <c r="IR47" s="99"/>
      <c r="IS47" s="99"/>
      <c r="IT47" s="94"/>
      <c r="IU47" s="94"/>
      <c r="IV47" s="94"/>
      <c r="IW47" s="165">
        <f t="shared" si="83"/>
        <v>0</v>
      </c>
      <c r="IX47" s="219" t="b">
        <f t="shared" si="84"/>
        <v>0</v>
      </c>
      <c r="IY47" s="188">
        <f t="shared" si="85"/>
        <v>0</v>
      </c>
      <c r="IZ47" s="164">
        <f t="shared" si="86"/>
        <v>0</v>
      </c>
      <c r="JA47" s="164">
        <f t="shared" si="87"/>
        <v>0</v>
      </c>
      <c r="JB47" s="164">
        <f t="shared" si="88"/>
        <v>0</v>
      </c>
      <c r="JC47" s="164">
        <f t="shared" si="89"/>
        <v>0</v>
      </c>
      <c r="JD47" s="166">
        <f t="shared" si="118"/>
        <v>0</v>
      </c>
      <c r="JE47" s="126"/>
      <c r="JF47" s="164">
        <f t="shared" si="119"/>
        <v>35</v>
      </c>
      <c r="JG47" s="225"/>
      <c r="JH47" s="226"/>
      <c r="JI47" s="98"/>
      <c r="JJ47" s="93"/>
      <c r="JK47" s="94"/>
      <c r="JL47" s="93"/>
      <c r="JM47" s="93"/>
      <c r="JN47" s="93"/>
      <c r="JO47" s="94"/>
      <c r="JP47" s="99"/>
      <c r="JQ47" s="99"/>
      <c r="JR47" s="94"/>
      <c r="JS47" s="94"/>
      <c r="JT47" s="94"/>
      <c r="JU47" s="165">
        <f t="shared" si="90"/>
        <v>0</v>
      </c>
      <c r="JV47" s="219" t="b">
        <f t="shared" si="91"/>
        <v>0</v>
      </c>
      <c r="JW47" s="188">
        <f t="shared" si="92"/>
        <v>0</v>
      </c>
      <c r="JX47" s="164">
        <f t="shared" si="93"/>
        <v>0</v>
      </c>
      <c r="JY47" s="164">
        <f t="shared" si="94"/>
        <v>0</v>
      </c>
      <c r="JZ47" s="164">
        <f t="shared" si="95"/>
        <v>0</v>
      </c>
      <c r="KA47" s="164">
        <f t="shared" si="96"/>
        <v>0</v>
      </c>
      <c r="KB47" s="166">
        <f t="shared" si="120"/>
        <v>0</v>
      </c>
      <c r="LK47" s="170"/>
      <c r="LY47" s="126"/>
    </row>
    <row r="48" spans="1:337" x14ac:dyDescent="0.25">
      <c r="A48" s="164">
        <f t="shared" si="97"/>
        <v>36</v>
      </c>
      <c r="B48" s="225"/>
      <c r="C48" s="226"/>
      <c r="D48" s="98"/>
      <c r="E48" s="93"/>
      <c r="F48" s="94"/>
      <c r="G48" s="93"/>
      <c r="H48" s="93"/>
      <c r="I48" s="93"/>
      <c r="J48" s="94"/>
      <c r="K48" s="99"/>
      <c r="L48" s="99"/>
      <c r="M48" s="94"/>
      <c r="N48" s="94"/>
      <c r="O48" s="94"/>
      <c r="P48" s="165">
        <f t="shared" si="13"/>
        <v>0</v>
      </c>
      <c r="Q48" s="219" t="b">
        <f t="shared" si="14"/>
        <v>0</v>
      </c>
      <c r="R48" s="188">
        <f t="shared" si="15"/>
        <v>0</v>
      </c>
      <c r="S48" s="164">
        <f t="shared" si="16"/>
        <v>0</v>
      </c>
      <c r="T48" s="164">
        <f t="shared" si="17"/>
        <v>0</v>
      </c>
      <c r="U48" s="164">
        <f t="shared" si="18"/>
        <v>0</v>
      </c>
      <c r="V48" s="164">
        <f t="shared" si="19"/>
        <v>0</v>
      </c>
      <c r="W48" s="166">
        <f t="shared" si="98"/>
        <v>0</v>
      </c>
      <c r="X48" s="167"/>
      <c r="Z48" s="164">
        <f t="shared" si="99"/>
        <v>36</v>
      </c>
      <c r="AA48" s="225"/>
      <c r="AB48" s="226"/>
      <c r="AC48" s="98"/>
      <c r="AD48" s="93"/>
      <c r="AE48" s="94"/>
      <c r="AF48" s="93"/>
      <c r="AG48" s="93"/>
      <c r="AH48" s="93"/>
      <c r="AI48" s="94"/>
      <c r="AJ48" s="99"/>
      <c r="AK48" s="99"/>
      <c r="AL48" s="94"/>
      <c r="AM48" s="94"/>
      <c r="AN48" s="94"/>
      <c r="AO48" s="165">
        <f t="shared" si="20"/>
        <v>0</v>
      </c>
      <c r="AP48" s="219" t="b">
        <f t="shared" si="21"/>
        <v>0</v>
      </c>
      <c r="AQ48" s="188">
        <f t="shared" si="22"/>
        <v>0</v>
      </c>
      <c r="AR48" s="164">
        <f t="shared" si="23"/>
        <v>0</v>
      </c>
      <c r="AS48" s="164">
        <f t="shared" si="24"/>
        <v>0</v>
      </c>
      <c r="AT48" s="164">
        <f t="shared" si="25"/>
        <v>0</v>
      </c>
      <c r="AU48" s="164">
        <f t="shared" si="26"/>
        <v>0</v>
      </c>
      <c r="AV48" s="166">
        <f t="shared" si="100"/>
        <v>0</v>
      </c>
      <c r="AX48" s="164">
        <f t="shared" si="101"/>
        <v>36</v>
      </c>
      <c r="AY48" s="225"/>
      <c r="AZ48" s="226"/>
      <c r="BA48" s="98"/>
      <c r="BB48" s="93"/>
      <c r="BC48" s="94"/>
      <c r="BD48" s="93"/>
      <c r="BE48" s="93"/>
      <c r="BF48" s="93"/>
      <c r="BG48" s="94"/>
      <c r="BH48" s="99"/>
      <c r="BI48" s="99"/>
      <c r="BJ48" s="94"/>
      <c r="BK48" s="94"/>
      <c r="BL48" s="94"/>
      <c r="BM48" s="165">
        <f t="shared" si="27"/>
        <v>0</v>
      </c>
      <c r="BN48" s="219" t="b">
        <f t="shared" si="28"/>
        <v>0</v>
      </c>
      <c r="BO48" s="188">
        <f t="shared" si="29"/>
        <v>0</v>
      </c>
      <c r="BP48" s="164">
        <f t="shared" si="30"/>
        <v>0</v>
      </c>
      <c r="BQ48" s="164">
        <f t="shared" si="31"/>
        <v>0</v>
      </c>
      <c r="BR48" s="164">
        <f t="shared" si="32"/>
        <v>0</v>
      </c>
      <c r="BS48" s="164">
        <f t="shared" si="33"/>
        <v>0</v>
      </c>
      <c r="BT48" s="166">
        <f t="shared" si="102"/>
        <v>0</v>
      </c>
      <c r="BV48" s="164">
        <f t="shared" si="103"/>
        <v>36</v>
      </c>
      <c r="BW48" s="225"/>
      <c r="BX48" s="226"/>
      <c r="BY48" s="98"/>
      <c r="BZ48" s="93"/>
      <c r="CA48" s="94"/>
      <c r="CB48" s="93"/>
      <c r="CC48" s="93"/>
      <c r="CD48" s="93"/>
      <c r="CE48" s="94"/>
      <c r="CF48" s="99"/>
      <c r="CG48" s="99"/>
      <c r="CH48" s="94"/>
      <c r="CI48" s="94"/>
      <c r="CJ48" s="94"/>
      <c r="CK48" s="165">
        <f t="shared" si="34"/>
        <v>0</v>
      </c>
      <c r="CL48" s="219" t="b">
        <f t="shared" si="35"/>
        <v>0</v>
      </c>
      <c r="CM48" s="188">
        <f t="shared" si="36"/>
        <v>0</v>
      </c>
      <c r="CN48" s="164">
        <f t="shared" si="37"/>
        <v>0</v>
      </c>
      <c r="CO48" s="164">
        <f t="shared" si="38"/>
        <v>0</v>
      </c>
      <c r="CP48" s="164">
        <f t="shared" si="39"/>
        <v>0</v>
      </c>
      <c r="CQ48" s="164">
        <f t="shared" si="40"/>
        <v>0</v>
      </c>
      <c r="CR48" s="166">
        <f t="shared" si="104"/>
        <v>0</v>
      </c>
      <c r="CT48" s="164">
        <f t="shared" si="105"/>
        <v>36</v>
      </c>
      <c r="CU48" s="225"/>
      <c r="CV48" s="226"/>
      <c r="CW48" s="98"/>
      <c r="CX48" s="93"/>
      <c r="CY48" s="94"/>
      <c r="CZ48" s="93"/>
      <c r="DA48" s="93"/>
      <c r="DB48" s="93"/>
      <c r="DC48" s="94"/>
      <c r="DD48" s="99"/>
      <c r="DE48" s="99"/>
      <c r="DF48" s="94"/>
      <c r="DG48" s="94"/>
      <c r="DH48" s="94"/>
      <c r="DI48" s="165">
        <f t="shared" si="41"/>
        <v>0</v>
      </c>
      <c r="DJ48" s="219" t="b">
        <f t="shared" si="42"/>
        <v>0</v>
      </c>
      <c r="DK48" s="188">
        <f t="shared" si="43"/>
        <v>0</v>
      </c>
      <c r="DL48" s="164">
        <f t="shared" si="44"/>
        <v>0</v>
      </c>
      <c r="DM48" s="164">
        <f t="shared" si="45"/>
        <v>0</v>
      </c>
      <c r="DN48" s="164">
        <f t="shared" si="46"/>
        <v>0</v>
      </c>
      <c r="DO48" s="164">
        <f t="shared" si="47"/>
        <v>0</v>
      </c>
      <c r="DP48" s="166">
        <f t="shared" si="106"/>
        <v>0</v>
      </c>
      <c r="DR48" s="164">
        <f t="shared" si="107"/>
        <v>36</v>
      </c>
      <c r="DS48" s="225"/>
      <c r="DT48" s="226"/>
      <c r="DU48" s="98"/>
      <c r="DV48" s="93"/>
      <c r="DW48" s="94"/>
      <c r="DX48" s="93"/>
      <c r="DY48" s="93"/>
      <c r="DZ48" s="93"/>
      <c r="EA48" s="94"/>
      <c r="EB48" s="99"/>
      <c r="EC48" s="99"/>
      <c r="ED48" s="94"/>
      <c r="EE48" s="94"/>
      <c r="EF48" s="94"/>
      <c r="EG48" s="165">
        <f t="shared" si="48"/>
        <v>0</v>
      </c>
      <c r="EH48" s="219" t="b">
        <f t="shared" si="49"/>
        <v>0</v>
      </c>
      <c r="EI48" s="188">
        <f t="shared" si="50"/>
        <v>0</v>
      </c>
      <c r="EJ48" s="164">
        <f t="shared" si="51"/>
        <v>0</v>
      </c>
      <c r="EK48" s="164">
        <f t="shared" si="52"/>
        <v>0</v>
      </c>
      <c r="EL48" s="164">
        <f t="shared" si="53"/>
        <v>0</v>
      </c>
      <c r="EM48" s="164">
        <f t="shared" si="54"/>
        <v>0</v>
      </c>
      <c r="EN48" s="166">
        <f t="shared" si="108"/>
        <v>0</v>
      </c>
      <c r="EP48" s="164">
        <f t="shared" si="109"/>
        <v>36</v>
      </c>
      <c r="EQ48" s="225"/>
      <c r="ER48" s="226"/>
      <c r="ES48" s="98"/>
      <c r="ET48" s="93"/>
      <c r="EU48" s="94"/>
      <c r="EV48" s="93"/>
      <c r="EW48" s="93"/>
      <c r="EX48" s="93"/>
      <c r="EY48" s="94"/>
      <c r="EZ48" s="99"/>
      <c r="FA48" s="99"/>
      <c r="FB48" s="94"/>
      <c r="FC48" s="94"/>
      <c r="FD48" s="94"/>
      <c r="FE48" s="165">
        <f t="shared" si="55"/>
        <v>0</v>
      </c>
      <c r="FF48" s="219" t="b">
        <f t="shared" si="56"/>
        <v>0</v>
      </c>
      <c r="FG48" s="188">
        <f t="shared" si="57"/>
        <v>0</v>
      </c>
      <c r="FH48" s="164">
        <f t="shared" si="58"/>
        <v>0</v>
      </c>
      <c r="FI48" s="164">
        <f t="shared" si="59"/>
        <v>0</v>
      </c>
      <c r="FJ48" s="164">
        <f t="shared" si="60"/>
        <v>0</v>
      </c>
      <c r="FK48" s="164">
        <f t="shared" si="61"/>
        <v>0</v>
      </c>
      <c r="FL48" s="166">
        <f t="shared" si="110"/>
        <v>0</v>
      </c>
      <c r="FN48" s="164">
        <f t="shared" si="111"/>
        <v>36</v>
      </c>
      <c r="FO48" s="225"/>
      <c r="FP48" s="226"/>
      <c r="FQ48" s="98"/>
      <c r="FR48" s="93"/>
      <c r="FS48" s="94"/>
      <c r="FT48" s="93"/>
      <c r="FU48" s="93"/>
      <c r="FV48" s="93"/>
      <c r="FW48" s="94"/>
      <c r="FX48" s="99"/>
      <c r="FY48" s="99"/>
      <c r="FZ48" s="94"/>
      <c r="GA48" s="94"/>
      <c r="GB48" s="94"/>
      <c r="GC48" s="165">
        <f t="shared" si="62"/>
        <v>0</v>
      </c>
      <c r="GD48" s="219" t="b">
        <f t="shared" si="63"/>
        <v>0</v>
      </c>
      <c r="GE48" s="188">
        <f t="shared" si="64"/>
        <v>0</v>
      </c>
      <c r="GF48" s="164">
        <f t="shared" si="65"/>
        <v>0</v>
      </c>
      <c r="GG48" s="164">
        <f t="shared" si="66"/>
        <v>0</v>
      </c>
      <c r="GH48" s="164">
        <f t="shared" si="67"/>
        <v>0</v>
      </c>
      <c r="GI48" s="164">
        <f t="shared" si="68"/>
        <v>0</v>
      </c>
      <c r="GJ48" s="166">
        <f t="shared" si="112"/>
        <v>0</v>
      </c>
      <c r="GL48" s="164">
        <f t="shared" si="113"/>
        <v>36</v>
      </c>
      <c r="GM48" s="225"/>
      <c r="GN48" s="226"/>
      <c r="GO48" s="98"/>
      <c r="GP48" s="93"/>
      <c r="GQ48" s="94"/>
      <c r="GR48" s="93"/>
      <c r="GS48" s="93"/>
      <c r="GT48" s="93"/>
      <c r="GU48" s="94"/>
      <c r="GV48" s="99"/>
      <c r="GW48" s="99"/>
      <c r="GX48" s="94"/>
      <c r="GY48" s="94"/>
      <c r="GZ48" s="94"/>
      <c r="HA48" s="165">
        <f t="shared" si="69"/>
        <v>0</v>
      </c>
      <c r="HB48" s="219" t="b">
        <f t="shared" si="70"/>
        <v>0</v>
      </c>
      <c r="HC48" s="188">
        <f t="shared" si="71"/>
        <v>0</v>
      </c>
      <c r="HD48" s="164">
        <f t="shared" si="72"/>
        <v>0</v>
      </c>
      <c r="HE48" s="164">
        <f t="shared" si="73"/>
        <v>0</v>
      </c>
      <c r="HF48" s="164">
        <f t="shared" si="74"/>
        <v>0</v>
      </c>
      <c r="HG48" s="164">
        <f t="shared" si="75"/>
        <v>0</v>
      </c>
      <c r="HH48" s="166">
        <f t="shared" si="114"/>
        <v>0</v>
      </c>
      <c r="HJ48" s="164">
        <f t="shared" si="115"/>
        <v>36</v>
      </c>
      <c r="HK48" s="225"/>
      <c r="HL48" s="226"/>
      <c r="HM48" s="98"/>
      <c r="HN48" s="93"/>
      <c r="HO48" s="94"/>
      <c r="HP48" s="93"/>
      <c r="HQ48" s="93"/>
      <c r="HR48" s="93"/>
      <c r="HS48" s="94"/>
      <c r="HT48" s="99"/>
      <c r="HU48" s="99"/>
      <c r="HV48" s="94"/>
      <c r="HW48" s="94"/>
      <c r="HX48" s="94"/>
      <c r="HY48" s="165">
        <f t="shared" si="76"/>
        <v>0</v>
      </c>
      <c r="HZ48" s="219" t="b">
        <f t="shared" si="77"/>
        <v>0</v>
      </c>
      <c r="IA48" s="188">
        <f t="shared" si="78"/>
        <v>0</v>
      </c>
      <c r="IB48" s="164">
        <f t="shared" si="79"/>
        <v>0</v>
      </c>
      <c r="IC48" s="164">
        <f t="shared" si="80"/>
        <v>0</v>
      </c>
      <c r="ID48" s="164">
        <f t="shared" si="81"/>
        <v>0</v>
      </c>
      <c r="IE48" s="164">
        <f t="shared" si="82"/>
        <v>0</v>
      </c>
      <c r="IF48" s="166">
        <f t="shared" si="116"/>
        <v>0</v>
      </c>
      <c r="IH48" s="164">
        <f t="shared" si="117"/>
        <v>36</v>
      </c>
      <c r="II48" s="225"/>
      <c r="IJ48" s="226"/>
      <c r="IK48" s="98"/>
      <c r="IL48" s="93"/>
      <c r="IM48" s="94"/>
      <c r="IN48" s="93"/>
      <c r="IO48" s="93"/>
      <c r="IP48" s="93"/>
      <c r="IQ48" s="94"/>
      <c r="IR48" s="99"/>
      <c r="IS48" s="99"/>
      <c r="IT48" s="94"/>
      <c r="IU48" s="94"/>
      <c r="IV48" s="94"/>
      <c r="IW48" s="165">
        <f t="shared" si="83"/>
        <v>0</v>
      </c>
      <c r="IX48" s="219" t="b">
        <f t="shared" si="84"/>
        <v>0</v>
      </c>
      <c r="IY48" s="188">
        <f t="shared" si="85"/>
        <v>0</v>
      </c>
      <c r="IZ48" s="164">
        <f t="shared" si="86"/>
        <v>0</v>
      </c>
      <c r="JA48" s="164">
        <f t="shared" si="87"/>
        <v>0</v>
      </c>
      <c r="JB48" s="164">
        <f t="shared" si="88"/>
        <v>0</v>
      </c>
      <c r="JC48" s="164">
        <f t="shared" si="89"/>
        <v>0</v>
      </c>
      <c r="JD48" s="166">
        <f t="shared" si="118"/>
        <v>0</v>
      </c>
      <c r="JE48" s="126"/>
      <c r="JF48" s="164">
        <f t="shared" si="119"/>
        <v>36</v>
      </c>
      <c r="JG48" s="225"/>
      <c r="JH48" s="226"/>
      <c r="JI48" s="98"/>
      <c r="JJ48" s="93"/>
      <c r="JK48" s="94"/>
      <c r="JL48" s="93"/>
      <c r="JM48" s="93"/>
      <c r="JN48" s="93"/>
      <c r="JO48" s="94"/>
      <c r="JP48" s="99"/>
      <c r="JQ48" s="99"/>
      <c r="JR48" s="94"/>
      <c r="JS48" s="94"/>
      <c r="JT48" s="94"/>
      <c r="JU48" s="165">
        <f t="shared" si="90"/>
        <v>0</v>
      </c>
      <c r="JV48" s="219" t="b">
        <f t="shared" si="91"/>
        <v>0</v>
      </c>
      <c r="JW48" s="188">
        <f t="shared" si="92"/>
        <v>0</v>
      </c>
      <c r="JX48" s="164">
        <f t="shared" si="93"/>
        <v>0</v>
      </c>
      <c r="JY48" s="164">
        <f t="shared" si="94"/>
        <v>0</v>
      </c>
      <c r="JZ48" s="164">
        <f t="shared" si="95"/>
        <v>0</v>
      </c>
      <c r="KA48" s="164">
        <f t="shared" si="96"/>
        <v>0</v>
      </c>
      <c r="KB48" s="166">
        <f t="shared" si="120"/>
        <v>0</v>
      </c>
      <c r="LK48" s="170"/>
      <c r="LY48" s="126"/>
    </row>
    <row r="49" spans="1:337" x14ac:dyDescent="0.25">
      <c r="A49" s="164">
        <f t="shared" si="97"/>
        <v>37</v>
      </c>
      <c r="B49" s="225"/>
      <c r="C49" s="226"/>
      <c r="D49" s="98"/>
      <c r="E49" s="93"/>
      <c r="F49" s="94"/>
      <c r="G49" s="93"/>
      <c r="H49" s="93"/>
      <c r="I49" s="93"/>
      <c r="J49" s="94"/>
      <c r="K49" s="99"/>
      <c r="L49" s="99"/>
      <c r="M49" s="94"/>
      <c r="N49" s="94"/>
      <c r="O49" s="94"/>
      <c r="P49" s="165">
        <f t="shared" si="13"/>
        <v>0</v>
      </c>
      <c r="Q49" s="219" t="b">
        <f t="shared" si="14"/>
        <v>0</v>
      </c>
      <c r="R49" s="188">
        <f t="shared" si="15"/>
        <v>0</v>
      </c>
      <c r="S49" s="164">
        <f t="shared" si="16"/>
        <v>0</v>
      </c>
      <c r="T49" s="164">
        <f t="shared" si="17"/>
        <v>0</v>
      </c>
      <c r="U49" s="164">
        <f t="shared" si="18"/>
        <v>0</v>
      </c>
      <c r="V49" s="164">
        <f t="shared" si="19"/>
        <v>0</v>
      </c>
      <c r="W49" s="166">
        <f t="shared" si="98"/>
        <v>0</v>
      </c>
      <c r="X49" s="167"/>
      <c r="Z49" s="164">
        <f t="shared" si="99"/>
        <v>37</v>
      </c>
      <c r="AA49" s="225"/>
      <c r="AB49" s="226"/>
      <c r="AC49" s="98"/>
      <c r="AD49" s="93"/>
      <c r="AE49" s="94"/>
      <c r="AF49" s="93"/>
      <c r="AG49" s="93"/>
      <c r="AH49" s="93"/>
      <c r="AI49" s="94"/>
      <c r="AJ49" s="99"/>
      <c r="AK49" s="99"/>
      <c r="AL49" s="94"/>
      <c r="AM49" s="94"/>
      <c r="AN49" s="94"/>
      <c r="AO49" s="165">
        <f t="shared" si="20"/>
        <v>0</v>
      </c>
      <c r="AP49" s="219" t="b">
        <f t="shared" si="21"/>
        <v>0</v>
      </c>
      <c r="AQ49" s="188">
        <f t="shared" si="22"/>
        <v>0</v>
      </c>
      <c r="AR49" s="164">
        <f t="shared" si="23"/>
        <v>0</v>
      </c>
      <c r="AS49" s="164">
        <f t="shared" si="24"/>
        <v>0</v>
      </c>
      <c r="AT49" s="164">
        <f t="shared" si="25"/>
        <v>0</v>
      </c>
      <c r="AU49" s="164">
        <f t="shared" si="26"/>
        <v>0</v>
      </c>
      <c r="AV49" s="166">
        <f t="shared" si="100"/>
        <v>0</v>
      </c>
      <c r="AX49" s="164">
        <f t="shared" si="101"/>
        <v>37</v>
      </c>
      <c r="AY49" s="225"/>
      <c r="AZ49" s="226"/>
      <c r="BA49" s="98"/>
      <c r="BB49" s="93"/>
      <c r="BC49" s="94"/>
      <c r="BD49" s="93"/>
      <c r="BE49" s="93"/>
      <c r="BF49" s="93"/>
      <c r="BG49" s="94"/>
      <c r="BH49" s="99"/>
      <c r="BI49" s="99"/>
      <c r="BJ49" s="94"/>
      <c r="BK49" s="94"/>
      <c r="BL49" s="94"/>
      <c r="BM49" s="165">
        <f t="shared" si="27"/>
        <v>0</v>
      </c>
      <c r="BN49" s="219" t="b">
        <f t="shared" si="28"/>
        <v>0</v>
      </c>
      <c r="BO49" s="188">
        <f t="shared" si="29"/>
        <v>0</v>
      </c>
      <c r="BP49" s="164">
        <f t="shared" si="30"/>
        <v>0</v>
      </c>
      <c r="BQ49" s="164">
        <f t="shared" si="31"/>
        <v>0</v>
      </c>
      <c r="BR49" s="164">
        <f t="shared" si="32"/>
        <v>0</v>
      </c>
      <c r="BS49" s="164">
        <f t="shared" si="33"/>
        <v>0</v>
      </c>
      <c r="BT49" s="166">
        <f t="shared" si="102"/>
        <v>0</v>
      </c>
      <c r="BV49" s="164">
        <f t="shared" si="103"/>
        <v>37</v>
      </c>
      <c r="BW49" s="225"/>
      <c r="BX49" s="226"/>
      <c r="BY49" s="98"/>
      <c r="BZ49" s="93"/>
      <c r="CA49" s="94"/>
      <c r="CB49" s="93"/>
      <c r="CC49" s="93"/>
      <c r="CD49" s="93"/>
      <c r="CE49" s="94"/>
      <c r="CF49" s="99"/>
      <c r="CG49" s="99"/>
      <c r="CH49" s="94"/>
      <c r="CI49" s="94"/>
      <c r="CJ49" s="94"/>
      <c r="CK49" s="165">
        <f t="shared" si="34"/>
        <v>0</v>
      </c>
      <c r="CL49" s="219" t="b">
        <f t="shared" si="35"/>
        <v>0</v>
      </c>
      <c r="CM49" s="188">
        <f t="shared" si="36"/>
        <v>0</v>
      </c>
      <c r="CN49" s="164">
        <f t="shared" si="37"/>
        <v>0</v>
      </c>
      <c r="CO49" s="164">
        <f t="shared" si="38"/>
        <v>0</v>
      </c>
      <c r="CP49" s="164">
        <f t="shared" si="39"/>
        <v>0</v>
      </c>
      <c r="CQ49" s="164">
        <f t="shared" si="40"/>
        <v>0</v>
      </c>
      <c r="CR49" s="166">
        <f t="shared" si="104"/>
        <v>0</v>
      </c>
      <c r="CT49" s="164">
        <f t="shared" si="105"/>
        <v>37</v>
      </c>
      <c r="CU49" s="225"/>
      <c r="CV49" s="226"/>
      <c r="CW49" s="98"/>
      <c r="CX49" s="93"/>
      <c r="CY49" s="94"/>
      <c r="CZ49" s="93"/>
      <c r="DA49" s="93"/>
      <c r="DB49" s="93"/>
      <c r="DC49" s="94"/>
      <c r="DD49" s="99"/>
      <c r="DE49" s="99"/>
      <c r="DF49" s="94"/>
      <c r="DG49" s="94"/>
      <c r="DH49" s="94"/>
      <c r="DI49" s="165">
        <f t="shared" si="41"/>
        <v>0</v>
      </c>
      <c r="DJ49" s="219" t="b">
        <f t="shared" si="42"/>
        <v>0</v>
      </c>
      <c r="DK49" s="188">
        <f t="shared" si="43"/>
        <v>0</v>
      </c>
      <c r="DL49" s="164">
        <f t="shared" si="44"/>
        <v>0</v>
      </c>
      <c r="DM49" s="164">
        <f t="shared" si="45"/>
        <v>0</v>
      </c>
      <c r="DN49" s="164">
        <f t="shared" si="46"/>
        <v>0</v>
      </c>
      <c r="DO49" s="164">
        <f t="shared" si="47"/>
        <v>0</v>
      </c>
      <c r="DP49" s="166">
        <f t="shared" si="106"/>
        <v>0</v>
      </c>
      <c r="DR49" s="164">
        <f t="shared" si="107"/>
        <v>37</v>
      </c>
      <c r="DS49" s="225"/>
      <c r="DT49" s="226"/>
      <c r="DU49" s="98"/>
      <c r="DV49" s="93"/>
      <c r="DW49" s="94"/>
      <c r="DX49" s="93"/>
      <c r="DY49" s="93"/>
      <c r="DZ49" s="93"/>
      <c r="EA49" s="94"/>
      <c r="EB49" s="99"/>
      <c r="EC49" s="99"/>
      <c r="ED49" s="94"/>
      <c r="EE49" s="94"/>
      <c r="EF49" s="94"/>
      <c r="EG49" s="165">
        <f t="shared" si="48"/>
        <v>0</v>
      </c>
      <c r="EH49" s="219" t="b">
        <f t="shared" si="49"/>
        <v>0</v>
      </c>
      <c r="EI49" s="188">
        <f t="shared" si="50"/>
        <v>0</v>
      </c>
      <c r="EJ49" s="164">
        <f t="shared" si="51"/>
        <v>0</v>
      </c>
      <c r="EK49" s="164">
        <f t="shared" si="52"/>
        <v>0</v>
      </c>
      <c r="EL49" s="164">
        <f t="shared" si="53"/>
        <v>0</v>
      </c>
      <c r="EM49" s="164">
        <f t="shared" si="54"/>
        <v>0</v>
      </c>
      <c r="EN49" s="166">
        <f t="shared" si="108"/>
        <v>0</v>
      </c>
      <c r="EP49" s="164">
        <f t="shared" si="109"/>
        <v>37</v>
      </c>
      <c r="EQ49" s="225"/>
      <c r="ER49" s="226"/>
      <c r="ES49" s="98"/>
      <c r="ET49" s="93"/>
      <c r="EU49" s="94"/>
      <c r="EV49" s="93"/>
      <c r="EW49" s="93"/>
      <c r="EX49" s="93"/>
      <c r="EY49" s="94"/>
      <c r="EZ49" s="99"/>
      <c r="FA49" s="99"/>
      <c r="FB49" s="94"/>
      <c r="FC49" s="94"/>
      <c r="FD49" s="94"/>
      <c r="FE49" s="165">
        <f t="shared" si="55"/>
        <v>0</v>
      </c>
      <c r="FF49" s="219" t="b">
        <f t="shared" si="56"/>
        <v>0</v>
      </c>
      <c r="FG49" s="188">
        <f t="shared" si="57"/>
        <v>0</v>
      </c>
      <c r="FH49" s="164">
        <f t="shared" si="58"/>
        <v>0</v>
      </c>
      <c r="FI49" s="164">
        <f t="shared" si="59"/>
        <v>0</v>
      </c>
      <c r="FJ49" s="164">
        <f t="shared" si="60"/>
        <v>0</v>
      </c>
      <c r="FK49" s="164">
        <f t="shared" si="61"/>
        <v>0</v>
      </c>
      <c r="FL49" s="166">
        <f t="shared" si="110"/>
        <v>0</v>
      </c>
      <c r="FN49" s="164">
        <f t="shared" si="111"/>
        <v>37</v>
      </c>
      <c r="FO49" s="225"/>
      <c r="FP49" s="226"/>
      <c r="FQ49" s="98"/>
      <c r="FR49" s="93"/>
      <c r="FS49" s="94"/>
      <c r="FT49" s="93"/>
      <c r="FU49" s="93"/>
      <c r="FV49" s="93"/>
      <c r="FW49" s="94"/>
      <c r="FX49" s="99"/>
      <c r="FY49" s="99"/>
      <c r="FZ49" s="94"/>
      <c r="GA49" s="94"/>
      <c r="GB49" s="94"/>
      <c r="GC49" s="165">
        <f t="shared" si="62"/>
        <v>0</v>
      </c>
      <c r="GD49" s="219" t="b">
        <f t="shared" si="63"/>
        <v>0</v>
      </c>
      <c r="GE49" s="188">
        <f t="shared" si="64"/>
        <v>0</v>
      </c>
      <c r="GF49" s="164">
        <f t="shared" si="65"/>
        <v>0</v>
      </c>
      <c r="GG49" s="164">
        <f t="shared" si="66"/>
        <v>0</v>
      </c>
      <c r="GH49" s="164">
        <f t="shared" si="67"/>
        <v>0</v>
      </c>
      <c r="GI49" s="164">
        <f t="shared" si="68"/>
        <v>0</v>
      </c>
      <c r="GJ49" s="166">
        <f t="shared" si="112"/>
        <v>0</v>
      </c>
      <c r="GL49" s="164">
        <f t="shared" si="113"/>
        <v>37</v>
      </c>
      <c r="GM49" s="225"/>
      <c r="GN49" s="226"/>
      <c r="GO49" s="98"/>
      <c r="GP49" s="93"/>
      <c r="GQ49" s="94"/>
      <c r="GR49" s="93"/>
      <c r="GS49" s="93"/>
      <c r="GT49" s="93"/>
      <c r="GU49" s="94"/>
      <c r="GV49" s="99"/>
      <c r="GW49" s="99"/>
      <c r="GX49" s="94"/>
      <c r="GY49" s="94"/>
      <c r="GZ49" s="94"/>
      <c r="HA49" s="165">
        <f t="shared" si="69"/>
        <v>0</v>
      </c>
      <c r="HB49" s="219" t="b">
        <f t="shared" si="70"/>
        <v>0</v>
      </c>
      <c r="HC49" s="188">
        <f t="shared" si="71"/>
        <v>0</v>
      </c>
      <c r="HD49" s="164">
        <f t="shared" si="72"/>
        <v>0</v>
      </c>
      <c r="HE49" s="164">
        <f t="shared" si="73"/>
        <v>0</v>
      </c>
      <c r="HF49" s="164">
        <f t="shared" si="74"/>
        <v>0</v>
      </c>
      <c r="HG49" s="164">
        <f t="shared" si="75"/>
        <v>0</v>
      </c>
      <c r="HH49" s="166">
        <f t="shared" si="114"/>
        <v>0</v>
      </c>
      <c r="HJ49" s="164">
        <f t="shared" si="115"/>
        <v>37</v>
      </c>
      <c r="HK49" s="225"/>
      <c r="HL49" s="226"/>
      <c r="HM49" s="98"/>
      <c r="HN49" s="93"/>
      <c r="HO49" s="94"/>
      <c r="HP49" s="93"/>
      <c r="HQ49" s="93"/>
      <c r="HR49" s="93"/>
      <c r="HS49" s="94"/>
      <c r="HT49" s="99"/>
      <c r="HU49" s="99"/>
      <c r="HV49" s="94"/>
      <c r="HW49" s="94"/>
      <c r="HX49" s="94"/>
      <c r="HY49" s="165">
        <f t="shared" si="76"/>
        <v>0</v>
      </c>
      <c r="HZ49" s="219" t="b">
        <f t="shared" si="77"/>
        <v>0</v>
      </c>
      <c r="IA49" s="188">
        <f t="shared" si="78"/>
        <v>0</v>
      </c>
      <c r="IB49" s="164">
        <f t="shared" si="79"/>
        <v>0</v>
      </c>
      <c r="IC49" s="164">
        <f t="shared" si="80"/>
        <v>0</v>
      </c>
      <c r="ID49" s="164">
        <f t="shared" si="81"/>
        <v>0</v>
      </c>
      <c r="IE49" s="164">
        <f t="shared" si="82"/>
        <v>0</v>
      </c>
      <c r="IF49" s="166">
        <f t="shared" si="116"/>
        <v>0</v>
      </c>
      <c r="IH49" s="164">
        <f t="shared" si="117"/>
        <v>37</v>
      </c>
      <c r="II49" s="225"/>
      <c r="IJ49" s="226"/>
      <c r="IK49" s="98"/>
      <c r="IL49" s="93"/>
      <c r="IM49" s="94"/>
      <c r="IN49" s="93"/>
      <c r="IO49" s="93"/>
      <c r="IP49" s="93"/>
      <c r="IQ49" s="94"/>
      <c r="IR49" s="99"/>
      <c r="IS49" s="99"/>
      <c r="IT49" s="94"/>
      <c r="IU49" s="94"/>
      <c r="IV49" s="94"/>
      <c r="IW49" s="165">
        <f t="shared" si="83"/>
        <v>0</v>
      </c>
      <c r="IX49" s="219" t="b">
        <f t="shared" si="84"/>
        <v>0</v>
      </c>
      <c r="IY49" s="188">
        <f t="shared" si="85"/>
        <v>0</v>
      </c>
      <c r="IZ49" s="164">
        <f t="shared" si="86"/>
        <v>0</v>
      </c>
      <c r="JA49" s="164">
        <f t="shared" si="87"/>
        <v>0</v>
      </c>
      <c r="JB49" s="164">
        <f t="shared" si="88"/>
        <v>0</v>
      </c>
      <c r="JC49" s="164">
        <f t="shared" si="89"/>
        <v>0</v>
      </c>
      <c r="JD49" s="166">
        <f t="shared" si="118"/>
        <v>0</v>
      </c>
      <c r="JE49" s="126"/>
      <c r="JF49" s="164">
        <f t="shared" si="119"/>
        <v>37</v>
      </c>
      <c r="JG49" s="225"/>
      <c r="JH49" s="226"/>
      <c r="JI49" s="98"/>
      <c r="JJ49" s="93"/>
      <c r="JK49" s="94"/>
      <c r="JL49" s="93"/>
      <c r="JM49" s="93"/>
      <c r="JN49" s="93"/>
      <c r="JO49" s="94"/>
      <c r="JP49" s="99"/>
      <c r="JQ49" s="99"/>
      <c r="JR49" s="94"/>
      <c r="JS49" s="94"/>
      <c r="JT49" s="94"/>
      <c r="JU49" s="165">
        <f t="shared" si="90"/>
        <v>0</v>
      </c>
      <c r="JV49" s="219" t="b">
        <f t="shared" si="91"/>
        <v>0</v>
      </c>
      <c r="JW49" s="188">
        <f t="shared" si="92"/>
        <v>0</v>
      </c>
      <c r="JX49" s="164">
        <f t="shared" si="93"/>
        <v>0</v>
      </c>
      <c r="JY49" s="164">
        <f t="shared" si="94"/>
        <v>0</v>
      </c>
      <c r="JZ49" s="164">
        <f t="shared" si="95"/>
        <v>0</v>
      </c>
      <c r="KA49" s="164">
        <f t="shared" si="96"/>
        <v>0</v>
      </c>
      <c r="KB49" s="166">
        <f t="shared" si="120"/>
        <v>0</v>
      </c>
      <c r="LK49" s="170"/>
      <c r="LY49" s="126"/>
    </row>
    <row r="50" spans="1:337" x14ac:dyDescent="0.25">
      <c r="A50" s="164">
        <f t="shared" si="97"/>
        <v>38</v>
      </c>
      <c r="B50" s="225"/>
      <c r="C50" s="226"/>
      <c r="D50" s="98"/>
      <c r="E50" s="93"/>
      <c r="F50" s="94"/>
      <c r="G50" s="93"/>
      <c r="H50" s="93"/>
      <c r="I50" s="93"/>
      <c r="J50" s="94"/>
      <c r="K50" s="99"/>
      <c r="L50" s="99"/>
      <c r="M50" s="94"/>
      <c r="N50" s="94"/>
      <c r="O50" s="94"/>
      <c r="P50" s="165">
        <f t="shared" si="13"/>
        <v>0</v>
      </c>
      <c r="Q50" s="219" t="b">
        <f t="shared" si="14"/>
        <v>0</v>
      </c>
      <c r="R50" s="188">
        <f t="shared" si="15"/>
        <v>0</v>
      </c>
      <c r="S50" s="164">
        <f t="shared" si="16"/>
        <v>0</v>
      </c>
      <c r="T50" s="164">
        <f t="shared" si="17"/>
        <v>0</v>
      </c>
      <c r="U50" s="164">
        <f t="shared" si="18"/>
        <v>0</v>
      </c>
      <c r="V50" s="164">
        <f t="shared" si="19"/>
        <v>0</v>
      </c>
      <c r="W50" s="166">
        <f t="shared" si="98"/>
        <v>0</v>
      </c>
      <c r="X50" s="167"/>
      <c r="Z50" s="164">
        <f t="shared" si="99"/>
        <v>38</v>
      </c>
      <c r="AA50" s="225"/>
      <c r="AB50" s="226"/>
      <c r="AC50" s="98"/>
      <c r="AD50" s="93"/>
      <c r="AE50" s="94"/>
      <c r="AF50" s="93"/>
      <c r="AG50" s="93"/>
      <c r="AH50" s="93"/>
      <c r="AI50" s="94"/>
      <c r="AJ50" s="99"/>
      <c r="AK50" s="99"/>
      <c r="AL50" s="94"/>
      <c r="AM50" s="94"/>
      <c r="AN50" s="94"/>
      <c r="AO50" s="165">
        <f t="shared" si="20"/>
        <v>0</v>
      </c>
      <c r="AP50" s="219" t="b">
        <f t="shared" si="21"/>
        <v>0</v>
      </c>
      <c r="AQ50" s="188">
        <f t="shared" si="22"/>
        <v>0</v>
      </c>
      <c r="AR50" s="164">
        <f t="shared" si="23"/>
        <v>0</v>
      </c>
      <c r="AS50" s="164">
        <f t="shared" si="24"/>
        <v>0</v>
      </c>
      <c r="AT50" s="164">
        <f t="shared" si="25"/>
        <v>0</v>
      </c>
      <c r="AU50" s="164">
        <f t="shared" si="26"/>
        <v>0</v>
      </c>
      <c r="AV50" s="166">
        <f t="shared" si="100"/>
        <v>0</v>
      </c>
      <c r="AX50" s="164">
        <f t="shared" si="101"/>
        <v>38</v>
      </c>
      <c r="AY50" s="225"/>
      <c r="AZ50" s="226"/>
      <c r="BA50" s="98"/>
      <c r="BB50" s="93"/>
      <c r="BC50" s="94"/>
      <c r="BD50" s="93"/>
      <c r="BE50" s="93"/>
      <c r="BF50" s="93"/>
      <c r="BG50" s="94"/>
      <c r="BH50" s="99"/>
      <c r="BI50" s="99"/>
      <c r="BJ50" s="94"/>
      <c r="BK50" s="94"/>
      <c r="BL50" s="94"/>
      <c r="BM50" s="165">
        <f t="shared" si="27"/>
        <v>0</v>
      </c>
      <c r="BN50" s="219" t="b">
        <f t="shared" si="28"/>
        <v>0</v>
      </c>
      <c r="BO50" s="188">
        <f t="shared" si="29"/>
        <v>0</v>
      </c>
      <c r="BP50" s="164">
        <f t="shared" si="30"/>
        <v>0</v>
      </c>
      <c r="BQ50" s="164">
        <f t="shared" si="31"/>
        <v>0</v>
      </c>
      <c r="BR50" s="164">
        <f t="shared" si="32"/>
        <v>0</v>
      </c>
      <c r="BS50" s="164">
        <f t="shared" si="33"/>
        <v>0</v>
      </c>
      <c r="BT50" s="166">
        <f t="shared" si="102"/>
        <v>0</v>
      </c>
      <c r="BV50" s="164">
        <f t="shared" si="103"/>
        <v>38</v>
      </c>
      <c r="BW50" s="225"/>
      <c r="BX50" s="226"/>
      <c r="BY50" s="98"/>
      <c r="BZ50" s="93"/>
      <c r="CA50" s="94"/>
      <c r="CB50" s="93"/>
      <c r="CC50" s="93"/>
      <c r="CD50" s="93"/>
      <c r="CE50" s="94"/>
      <c r="CF50" s="99"/>
      <c r="CG50" s="99"/>
      <c r="CH50" s="94"/>
      <c r="CI50" s="94"/>
      <c r="CJ50" s="94"/>
      <c r="CK50" s="165">
        <f t="shared" si="34"/>
        <v>0</v>
      </c>
      <c r="CL50" s="219" t="b">
        <f t="shared" si="35"/>
        <v>0</v>
      </c>
      <c r="CM50" s="188">
        <f t="shared" si="36"/>
        <v>0</v>
      </c>
      <c r="CN50" s="164">
        <f t="shared" si="37"/>
        <v>0</v>
      </c>
      <c r="CO50" s="164">
        <f t="shared" si="38"/>
        <v>0</v>
      </c>
      <c r="CP50" s="164">
        <f t="shared" si="39"/>
        <v>0</v>
      </c>
      <c r="CQ50" s="164">
        <f t="shared" si="40"/>
        <v>0</v>
      </c>
      <c r="CR50" s="166">
        <f t="shared" si="104"/>
        <v>0</v>
      </c>
      <c r="CT50" s="164">
        <f t="shared" si="105"/>
        <v>38</v>
      </c>
      <c r="CU50" s="225"/>
      <c r="CV50" s="226"/>
      <c r="CW50" s="98"/>
      <c r="CX50" s="93"/>
      <c r="CY50" s="94"/>
      <c r="CZ50" s="93"/>
      <c r="DA50" s="93"/>
      <c r="DB50" s="93"/>
      <c r="DC50" s="94"/>
      <c r="DD50" s="99"/>
      <c r="DE50" s="99"/>
      <c r="DF50" s="94"/>
      <c r="DG50" s="94"/>
      <c r="DH50" s="94"/>
      <c r="DI50" s="165">
        <f t="shared" si="41"/>
        <v>0</v>
      </c>
      <c r="DJ50" s="219" t="b">
        <f t="shared" si="42"/>
        <v>0</v>
      </c>
      <c r="DK50" s="188">
        <f t="shared" si="43"/>
        <v>0</v>
      </c>
      <c r="DL50" s="164">
        <f t="shared" si="44"/>
        <v>0</v>
      </c>
      <c r="DM50" s="164">
        <f t="shared" si="45"/>
        <v>0</v>
      </c>
      <c r="DN50" s="164">
        <f t="shared" si="46"/>
        <v>0</v>
      </c>
      <c r="DO50" s="164">
        <f t="shared" si="47"/>
        <v>0</v>
      </c>
      <c r="DP50" s="166">
        <f t="shared" si="106"/>
        <v>0</v>
      </c>
      <c r="DR50" s="164">
        <f t="shared" si="107"/>
        <v>38</v>
      </c>
      <c r="DS50" s="225"/>
      <c r="DT50" s="226"/>
      <c r="DU50" s="98"/>
      <c r="DV50" s="93"/>
      <c r="DW50" s="94"/>
      <c r="DX50" s="93"/>
      <c r="DY50" s="93"/>
      <c r="DZ50" s="93"/>
      <c r="EA50" s="94"/>
      <c r="EB50" s="99"/>
      <c r="EC50" s="99"/>
      <c r="ED50" s="94"/>
      <c r="EE50" s="94"/>
      <c r="EF50" s="94"/>
      <c r="EG50" s="165">
        <f t="shared" si="48"/>
        <v>0</v>
      </c>
      <c r="EH50" s="219" t="b">
        <f t="shared" si="49"/>
        <v>0</v>
      </c>
      <c r="EI50" s="188">
        <f t="shared" si="50"/>
        <v>0</v>
      </c>
      <c r="EJ50" s="164">
        <f t="shared" si="51"/>
        <v>0</v>
      </c>
      <c r="EK50" s="164">
        <f t="shared" si="52"/>
        <v>0</v>
      </c>
      <c r="EL50" s="164">
        <f t="shared" si="53"/>
        <v>0</v>
      </c>
      <c r="EM50" s="164">
        <f t="shared" si="54"/>
        <v>0</v>
      </c>
      <c r="EN50" s="166">
        <f t="shared" si="108"/>
        <v>0</v>
      </c>
      <c r="EP50" s="164">
        <f t="shared" si="109"/>
        <v>38</v>
      </c>
      <c r="EQ50" s="225"/>
      <c r="ER50" s="226"/>
      <c r="ES50" s="98"/>
      <c r="ET50" s="93"/>
      <c r="EU50" s="94"/>
      <c r="EV50" s="93"/>
      <c r="EW50" s="93"/>
      <c r="EX50" s="93"/>
      <c r="EY50" s="94"/>
      <c r="EZ50" s="99"/>
      <c r="FA50" s="99"/>
      <c r="FB50" s="94"/>
      <c r="FC50" s="94"/>
      <c r="FD50" s="94"/>
      <c r="FE50" s="165">
        <f t="shared" si="55"/>
        <v>0</v>
      </c>
      <c r="FF50" s="219" t="b">
        <f t="shared" si="56"/>
        <v>0</v>
      </c>
      <c r="FG50" s="188">
        <f t="shared" si="57"/>
        <v>0</v>
      </c>
      <c r="FH50" s="164">
        <f t="shared" si="58"/>
        <v>0</v>
      </c>
      <c r="FI50" s="164">
        <f t="shared" si="59"/>
        <v>0</v>
      </c>
      <c r="FJ50" s="164">
        <f t="shared" si="60"/>
        <v>0</v>
      </c>
      <c r="FK50" s="164">
        <f t="shared" si="61"/>
        <v>0</v>
      </c>
      <c r="FL50" s="166">
        <f t="shared" si="110"/>
        <v>0</v>
      </c>
      <c r="FN50" s="164">
        <f t="shared" si="111"/>
        <v>38</v>
      </c>
      <c r="FO50" s="225"/>
      <c r="FP50" s="226"/>
      <c r="FQ50" s="98"/>
      <c r="FR50" s="93"/>
      <c r="FS50" s="94"/>
      <c r="FT50" s="93"/>
      <c r="FU50" s="93"/>
      <c r="FV50" s="93"/>
      <c r="FW50" s="94"/>
      <c r="FX50" s="99"/>
      <c r="FY50" s="99"/>
      <c r="FZ50" s="94"/>
      <c r="GA50" s="94"/>
      <c r="GB50" s="94"/>
      <c r="GC50" s="165">
        <f t="shared" si="62"/>
        <v>0</v>
      </c>
      <c r="GD50" s="219" t="b">
        <f t="shared" si="63"/>
        <v>0</v>
      </c>
      <c r="GE50" s="188">
        <f t="shared" si="64"/>
        <v>0</v>
      </c>
      <c r="GF50" s="164">
        <f t="shared" si="65"/>
        <v>0</v>
      </c>
      <c r="GG50" s="164">
        <f t="shared" si="66"/>
        <v>0</v>
      </c>
      <c r="GH50" s="164">
        <f t="shared" si="67"/>
        <v>0</v>
      </c>
      <c r="GI50" s="164">
        <f t="shared" si="68"/>
        <v>0</v>
      </c>
      <c r="GJ50" s="166">
        <f t="shared" si="112"/>
        <v>0</v>
      </c>
      <c r="GL50" s="164">
        <f t="shared" si="113"/>
        <v>38</v>
      </c>
      <c r="GM50" s="225"/>
      <c r="GN50" s="226"/>
      <c r="GO50" s="98"/>
      <c r="GP50" s="93"/>
      <c r="GQ50" s="94"/>
      <c r="GR50" s="93"/>
      <c r="GS50" s="93"/>
      <c r="GT50" s="93"/>
      <c r="GU50" s="94"/>
      <c r="GV50" s="99"/>
      <c r="GW50" s="99"/>
      <c r="GX50" s="94"/>
      <c r="GY50" s="94"/>
      <c r="GZ50" s="94"/>
      <c r="HA50" s="165">
        <f t="shared" si="69"/>
        <v>0</v>
      </c>
      <c r="HB50" s="219" t="b">
        <f t="shared" si="70"/>
        <v>0</v>
      </c>
      <c r="HC50" s="188">
        <f t="shared" si="71"/>
        <v>0</v>
      </c>
      <c r="HD50" s="164">
        <f t="shared" si="72"/>
        <v>0</v>
      </c>
      <c r="HE50" s="164">
        <f t="shared" si="73"/>
        <v>0</v>
      </c>
      <c r="HF50" s="164">
        <f t="shared" si="74"/>
        <v>0</v>
      </c>
      <c r="HG50" s="164">
        <f t="shared" si="75"/>
        <v>0</v>
      </c>
      <c r="HH50" s="166">
        <f t="shared" si="114"/>
        <v>0</v>
      </c>
      <c r="HJ50" s="164">
        <f t="shared" si="115"/>
        <v>38</v>
      </c>
      <c r="HK50" s="225"/>
      <c r="HL50" s="226"/>
      <c r="HM50" s="98"/>
      <c r="HN50" s="93"/>
      <c r="HO50" s="94"/>
      <c r="HP50" s="93"/>
      <c r="HQ50" s="93"/>
      <c r="HR50" s="93"/>
      <c r="HS50" s="94"/>
      <c r="HT50" s="99"/>
      <c r="HU50" s="99"/>
      <c r="HV50" s="94"/>
      <c r="HW50" s="94"/>
      <c r="HX50" s="94"/>
      <c r="HY50" s="165">
        <f t="shared" si="76"/>
        <v>0</v>
      </c>
      <c r="HZ50" s="219" t="b">
        <f t="shared" si="77"/>
        <v>0</v>
      </c>
      <c r="IA50" s="188">
        <f t="shared" si="78"/>
        <v>0</v>
      </c>
      <c r="IB50" s="164">
        <f t="shared" si="79"/>
        <v>0</v>
      </c>
      <c r="IC50" s="164">
        <f t="shared" si="80"/>
        <v>0</v>
      </c>
      <c r="ID50" s="164">
        <f t="shared" si="81"/>
        <v>0</v>
      </c>
      <c r="IE50" s="164">
        <f t="shared" si="82"/>
        <v>0</v>
      </c>
      <c r="IF50" s="166">
        <f t="shared" si="116"/>
        <v>0</v>
      </c>
      <c r="IH50" s="164">
        <f t="shared" si="117"/>
        <v>38</v>
      </c>
      <c r="II50" s="225"/>
      <c r="IJ50" s="226"/>
      <c r="IK50" s="98"/>
      <c r="IL50" s="93"/>
      <c r="IM50" s="94"/>
      <c r="IN50" s="93"/>
      <c r="IO50" s="93"/>
      <c r="IP50" s="93"/>
      <c r="IQ50" s="94"/>
      <c r="IR50" s="99"/>
      <c r="IS50" s="99"/>
      <c r="IT50" s="94"/>
      <c r="IU50" s="94"/>
      <c r="IV50" s="94"/>
      <c r="IW50" s="165">
        <f t="shared" si="83"/>
        <v>0</v>
      </c>
      <c r="IX50" s="219" t="b">
        <f t="shared" si="84"/>
        <v>0</v>
      </c>
      <c r="IY50" s="188">
        <f t="shared" si="85"/>
        <v>0</v>
      </c>
      <c r="IZ50" s="164">
        <f t="shared" si="86"/>
        <v>0</v>
      </c>
      <c r="JA50" s="164">
        <f t="shared" si="87"/>
        <v>0</v>
      </c>
      <c r="JB50" s="164">
        <f t="shared" si="88"/>
        <v>0</v>
      </c>
      <c r="JC50" s="164">
        <f t="shared" si="89"/>
        <v>0</v>
      </c>
      <c r="JD50" s="166">
        <f t="shared" si="118"/>
        <v>0</v>
      </c>
      <c r="JE50" s="126"/>
      <c r="JF50" s="164">
        <f t="shared" si="119"/>
        <v>38</v>
      </c>
      <c r="JG50" s="225"/>
      <c r="JH50" s="226"/>
      <c r="JI50" s="98"/>
      <c r="JJ50" s="93"/>
      <c r="JK50" s="94"/>
      <c r="JL50" s="93"/>
      <c r="JM50" s="93"/>
      <c r="JN50" s="93"/>
      <c r="JO50" s="94"/>
      <c r="JP50" s="99"/>
      <c r="JQ50" s="99"/>
      <c r="JR50" s="94"/>
      <c r="JS50" s="94"/>
      <c r="JT50" s="94"/>
      <c r="JU50" s="165">
        <f t="shared" si="90"/>
        <v>0</v>
      </c>
      <c r="JV50" s="219" t="b">
        <f t="shared" si="91"/>
        <v>0</v>
      </c>
      <c r="JW50" s="188">
        <f t="shared" si="92"/>
        <v>0</v>
      </c>
      <c r="JX50" s="164">
        <f t="shared" si="93"/>
        <v>0</v>
      </c>
      <c r="JY50" s="164">
        <f t="shared" si="94"/>
        <v>0</v>
      </c>
      <c r="JZ50" s="164">
        <f t="shared" si="95"/>
        <v>0</v>
      </c>
      <c r="KA50" s="164">
        <f t="shared" si="96"/>
        <v>0</v>
      </c>
      <c r="KB50" s="166">
        <f t="shared" si="120"/>
        <v>0</v>
      </c>
      <c r="LK50" s="170"/>
      <c r="LY50" s="126"/>
    </row>
    <row r="51" spans="1:337" x14ac:dyDescent="0.25">
      <c r="A51" s="164">
        <f t="shared" si="97"/>
        <v>39</v>
      </c>
      <c r="B51" s="225"/>
      <c r="C51" s="226"/>
      <c r="D51" s="98"/>
      <c r="E51" s="93"/>
      <c r="F51" s="94"/>
      <c r="G51" s="93"/>
      <c r="H51" s="93"/>
      <c r="I51" s="93"/>
      <c r="J51" s="94"/>
      <c r="K51" s="99"/>
      <c r="L51" s="99"/>
      <c r="M51" s="94"/>
      <c r="N51" s="94"/>
      <c r="O51" s="94"/>
      <c r="P51" s="165">
        <f t="shared" si="13"/>
        <v>0</v>
      </c>
      <c r="Q51" s="219" t="b">
        <f t="shared" si="14"/>
        <v>0</v>
      </c>
      <c r="R51" s="188">
        <f t="shared" si="15"/>
        <v>0</v>
      </c>
      <c r="S51" s="164">
        <f t="shared" si="16"/>
        <v>0</v>
      </c>
      <c r="T51" s="164">
        <f t="shared" si="17"/>
        <v>0</v>
      </c>
      <c r="U51" s="164">
        <f t="shared" si="18"/>
        <v>0</v>
      </c>
      <c r="V51" s="164">
        <f t="shared" si="19"/>
        <v>0</v>
      </c>
      <c r="W51" s="166">
        <f t="shared" si="98"/>
        <v>0</v>
      </c>
      <c r="X51" s="167"/>
      <c r="Z51" s="164">
        <f t="shared" si="99"/>
        <v>39</v>
      </c>
      <c r="AA51" s="225"/>
      <c r="AB51" s="226"/>
      <c r="AC51" s="98"/>
      <c r="AD51" s="93"/>
      <c r="AE51" s="94"/>
      <c r="AF51" s="93"/>
      <c r="AG51" s="93"/>
      <c r="AH51" s="93"/>
      <c r="AI51" s="94"/>
      <c r="AJ51" s="99"/>
      <c r="AK51" s="99"/>
      <c r="AL51" s="94"/>
      <c r="AM51" s="94"/>
      <c r="AN51" s="94"/>
      <c r="AO51" s="165">
        <f t="shared" si="20"/>
        <v>0</v>
      </c>
      <c r="AP51" s="219" t="b">
        <f t="shared" si="21"/>
        <v>0</v>
      </c>
      <c r="AQ51" s="188">
        <f t="shared" si="22"/>
        <v>0</v>
      </c>
      <c r="AR51" s="164">
        <f t="shared" si="23"/>
        <v>0</v>
      </c>
      <c r="AS51" s="164">
        <f t="shared" si="24"/>
        <v>0</v>
      </c>
      <c r="AT51" s="164">
        <f t="shared" si="25"/>
        <v>0</v>
      </c>
      <c r="AU51" s="164">
        <f t="shared" si="26"/>
        <v>0</v>
      </c>
      <c r="AV51" s="166">
        <f t="shared" si="100"/>
        <v>0</v>
      </c>
      <c r="AX51" s="164">
        <f t="shared" si="101"/>
        <v>39</v>
      </c>
      <c r="AY51" s="225"/>
      <c r="AZ51" s="226"/>
      <c r="BA51" s="98"/>
      <c r="BB51" s="93"/>
      <c r="BC51" s="94"/>
      <c r="BD51" s="93"/>
      <c r="BE51" s="93"/>
      <c r="BF51" s="93"/>
      <c r="BG51" s="94"/>
      <c r="BH51" s="99"/>
      <c r="BI51" s="99"/>
      <c r="BJ51" s="94"/>
      <c r="BK51" s="94"/>
      <c r="BL51" s="94"/>
      <c r="BM51" s="165">
        <f t="shared" si="27"/>
        <v>0</v>
      </c>
      <c r="BN51" s="219" t="b">
        <f t="shared" si="28"/>
        <v>0</v>
      </c>
      <c r="BO51" s="188">
        <f t="shared" si="29"/>
        <v>0</v>
      </c>
      <c r="BP51" s="164">
        <f t="shared" si="30"/>
        <v>0</v>
      </c>
      <c r="BQ51" s="164">
        <f t="shared" si="31"/>
        <v>0</v>
      </c>
      <c r="BR51" s="164">
        <f t="shared" si="32"/>
        <v>0</v>
      </c>
      <c r="BS51" s="164">
        <f t="shared" si="33"/>
        <v>0</v>
      </c>
      <c r="BT51" s="166">
        <f t="shared" si="102"/>
        <v>0</v>
      </c>
      <c r="BV51" s="164">
        <f t="shared" si="103"/>
        <v>39</v>
      </c>
      <c r="BW51" s="225"/>
      <c r="BX51" s="226"/>
      <c r="BY51" s="98"/>
      <c r="BZ51" s="93"/>
      <c r="CA51" s="94"/>
      <c r="CB51" s="93"/>
      <c r="CC51" s="93"/>
      <c r="CD51" s="93"/>
      <c r="CE51" s="94"/>
      <c r="CF51" s="99"/>
      <c r="CG51" s="99"/>
      <c r="CH51" s="94"/>
      <c r="CI51" s="94"/>
      <c r="CJ51" s="94"/>
      <c r="CK51" s="165">
        <f t="shared" si="34"/>
        <v>0</v>
      </c>
      <c r="CL51" s="219" t="b">
        <f t="shared" si="35"/>
        <v>0</v>
      </c>
      <c r="CM51" s="188">
        <f t="shared" si="36"/>
        <v>0</v>
      </c>
      <c r="CN51" s="164">
        <f t="shared" si="37"/>
        <v>0</v>
      </c>
      <c r="CO51" s="164">
        <f t="shared" si="38"/>
        <v>0</v>
      </c>
      <c r="CP51" s="164">
        <f t="shared" si="39"/>
        <v>0</v>
      </c>
      <c r="CQ51" s="164">
        <f t="shared" si="40"/>
        <v>0</v>
      </c>
      <c r="CR51" s="166">
        <f t="shared" si="104"/>
        <v>0</v>
      </c>
      <c r="CT51" s="164">
        <f t="shared" si="105"/>
        <v>39</v>
      </c>
      <c r="CU51" s="225"/>
      <c r="CV51" s="226"/>
      <c r="CW51" s="98"/>
      <c r="CX51" s="93"/>
      <c r="CY51" s="94"/>
      <c r="CZ51" s="93"/>
      <c r="DA51" s="93"/>
      <c r="DB51" s="93"/>
      <c r="DC51" s="94"/>
      <c r="DD51" s="99"/>
      <c r="DE51" s="99"/>
      <c r="DF51" s="94"/>
      <c r="DG51" s="94"/>
      <c r="DH51" s="94"/>
      <c r="DI51" s="165">
        <f t="shared" si="41"/>
        <v>0</v>
      </c>
      <c r="DJ51" s="219" t="b">
        <f t="shared" si="42"/>
        <v>0</v>
      </c>
      <c r="DK51" s="188">
        <f t="shared" si="43"/>
        <v>0</v>
      </c>
      <c r="DL51" s="164">
        <f t="shared" si="44"/>
        <v>0</v>
      </c>
      <c r="DM51" s="164">
        <f t="shared" si="45"/>
        <v>0</v>
      </c>
      <c r="DN51" s="164">
        <f t="shared" si="46"/>
        <v>0</v>
      </c>
      <c r="DO51" s="164">
        <f t="shared" si="47"/>
        <v>0</v>
      </c>
      <c r="DP51" s="166">
        <f t="shared" si="106"/>
        <v>0</v>
      </c>
      <c r="DR51" s="164">
        <f t="shared" si="107"/>
        <v>39</v>
      </c>
      <c r="DS51" s="225"/>
      <c r="DT51" s="226"/>
      <c r="DU51" s="98"/>
      <c r="DV51" s="93"/>
      <c r="DW51" s="94"/>
      <c r="DX51" s="93"/>
      <c r="DY51" s="93"/>
      <c r="DZ51" s="93"/>
      <c r="EA51" s="94"/>
      <c r="EB51" s="99"/>
      <c r="EC51" s="99"/>
      <c r="ED51" s="94"/>
      <c r="EE51" s="94"/>
      <c r="EF51" s="94"/>
      <c r="EG51" s="165">
        <f t="shared" si="48"/>
        <v>0</v>
      </c>
      <c r="EH51" s="219" t="b">
        <f t="shared" si="49"/>
        <v>0</v>
      </c>
      <c r="EI51" s="188">
        <f t="shared" si="50"/>
        <v>0</v>
      </c>
      <c r="EJ51" s="164">
        <f t="shared" si="51"/>
        <v>0</v>
      </c>
      <c r="EK51" s="164">
        <f t="shared" si="52"/>
        <v>0</v>
      </c>
      <c r="EL51" s="164">
        <f t="shared" si="53"/>
        <v>0</v>
      </c>
      <c r="EM51" s="164">
        <f t="shared" si="54"/>
        <v>0</v>
      </c>
      <c r="EN51" s="166">
        <f t="shared" si="108"/>
        <v>0</v>
      </c>
      <c r="EP51" s="164">
        <f t="shared" si="109"/>
        <v>39</v>
      </c>
      <c r="EQ51" s="225"/>
      <c r="ER51" s="226"/>
      <c r="ES51" s="98"/>
      <c r="ET51" s="93"/>
      <c r="EU51" s="94"/>
      <c r="EV51" s="93"/>
      <c r="EW51" s="93"/>
      <c r="EX51" s="93"/>
      <c r="EY51" s="94"/>
      <c r="EZ51" s="99"/>
      <c r="FA51" s="99"/>
      <c r="FB51" s="94"/>
      <c r="FC51" s="94"/>
      <c r="FD51" s="94"/>
      <c r="FE51" s="165">
        <f t="shared" si="55"/>
        <v>0</v>
      </c>
      <c r="FF51" s="219" t="b">
        <f t="shared" si="56"/>
        <v>0</v>
      </c>
      <c r="FG51" s="188">
        <f t="shared" si="57"/>
        <v>0</v>
      </c>
      <c r="FH51" s="164">
        <f t="shared" si="58"/>
        <v>0</v>
      </c>
      <c r="FI51" s="164">
        <f t="shared" si="59"/>
        <v>0</v>
      </c>
      <c r="FJ51" s="164">
        <f t="shared" si="60"/>
        <v>0</v>
      </c>
      <c r="FK51" s="164">
        <f t="shared" si="61"/>
        <v>0</v>
      </c>
      <c r="FL51" s="166">
        <f t="shared" si="110"/>
        <v>0</v>
      </c>
      <c r="FN51" s="164">
        <f t="shared" si="111"/>
        <v>39</v>
      </c>
      <c r="FO51" s="225"/>
      <c r="FP51" s="226"/>
      <c r="FQ51" s="98"/>
      <c r="FR51" s="93"/>
      <c r="FS51" s="94"/>
      <c r="FT51" s="93"/>
      <c r="FU51" s="93"/>
      <c r="FV51" s="93"/>
      <c r="FW51" s="94"/>
      <c r="FX51" s="99"/>
      <c r="FY51" s="99"/>
      <c r="FZ51" s="94"/>
      <c r="GA51" s="94"/>
      <c r="GB51" s="94"/>
      <c r="GC51" s="165">
        <f t="shared" si="62"/>
        <v>0</v>
      </c>
      <c r="GD51" s="219" t="b">
        <f t="shared" si="63"/>
        <v>0</v>
      </c>
      <c r="GE51" s="188">
        <f t="shared" si="64"/>
        <v>0</v>
      </c>
      <c r="GF51" s="164">
        <f t="shared" si="65"/>
        <v>0</v>
      </c>
      <c r="GG51" s="164">
        <f t="shared" si="66"/>
        <v>0</v>
      </c>
      <c r="GH51" s="164">
        <f t="shared" si="67"/>
        <v>0</v>
      </c>
      <c r="GI51" s="164">
        <f t="shared" si="68"/>
        <v>0</v>
      </c>
      <c r="GJ51" s="166">
        <f t="shared" si="112"/>
        <v>0</v>
      </c>
      <c r="GL51" s="164">
        <f t="shared" si="113"/>
        <v>39</v>
      </c>
      <c r="GM51" s="225"/>
      <c r="GN51" s="226"/>
      <c r="GO51" s="98"/>
      <c r="GP51" s="93"/>
      <c r="GQ51" s="94"/>
      <c r="GR51" s="93"/>
      <c r="GS51" s="93"/>
      <c r="GT51" s="93"/>
      <c r="GU51" s="94"/>
      <c r="GV51" s="99"/>
      <c r="GW51" s="99"/>
      <c r="GX51" s="94"/>
      <c r="GY51" s="94"/>
      <c r="GZ51" s="94"/>
      <c r="HA51" s="165">
        <f t="shared" si="69"/>
        <v>0</v>
      </c>
      <c r="HB51" s="219" t="b">
        <f t="shared" si="70"/>
        <v>0</v>
      </c>
      <c r="HC51" s="188">
        <f t="shared" si="71"/>
        <v>0</v>
      </c>
      <c r="HD51" s="164">
        <f t="shared" si="72"/>
        <v>0</v>
      </c>
      <c r="HE51" s="164">
        <f t="shared" si="73"/>
        <v>0</v>
      </c>
      <c r="HF51" s="164">
        <f t="shared" si="74"/>
        <v>0</v>
      </c>
      <c r="HG51" s="164">
        <f t="shared" si="75"/>
        <v>0</v>
      </c>
      <c r="HH51" s="166">
        <f t="shared" si="114"/>
        <v>0</v>
      </c>
      <c r="HJ51" s="164">
        <f t="shared" si="115"/>
        <v>39</v>
      </c>
      <c r="HK51" s="225"/>
      <c r="HL51" s="226"/>
      <c r="HM51" s="98"/>
      <c r="HN51" s="93"/>
      <c r="HO51" s="94"/>
      <c r="HP51" s="93"/>
      <c r="HQ51" s="93"/>
      <c r="HR51" s="93"/>
      <c r="HS51" s="94"/>
      <c r="HT51" s="99"/>
      <c r="HU51" s="99"/>
      <c r="HV51" s="94"/>
      <c r="HW51" s="94"/>
      <c r="HX51" s="94"/>
      <c r="HY51" s="165">
        <f t="shared" si="76"/>
        <v>0</v>
      </c>
      <c r="HZ51" s="219" t="b">
        <f t="shared" si="77"/>
        <v>0</v>
      </c>
      <c r="IA51" s="188">
        <f t="shared" si="78"/>
        <v>0</v>
      </c>
      <c r="IB51" s="164">
        <f t="shared" si="79"/>
        <v>0</v>
      </c>
      <c r="IC51" s="164">
        <f t="shared" si="80"/>
        <v>0</v>
      </c>
      <c r="ID51" s="164">
        <f t="shared" si="81"/>
        <v>0</v>
      </c>
      <c r="IE51" s="164">
        <f t="shared" si="82"/>
        <v>0</v>
      </c>
      <c r="IF51" s="166">
        <f t="shared" si="116"/>
        <v>0</v>
      </c>
      <c r="IH51" s="164">
        <f t="shared" si="117"/>
        <v>39</v>
      </c>
      <c r="II51" s="225"/>
      <c r="IJ51" s="226"/>
      <c r="IK51" s="98"/>
      <c r="IL51" s="93"/>
      <c r="IM51" s="94"/>
      <c r="IN51" s="93"/>
      <c r="IO51" s="93"/>
      <c r="IP51" s="93"/>
      <c r="IQ51" s="94"/>
      <c r="IR51" s="99"/>
      <c r="IS51" s="99"/>
      <c r="IT51" s="94"/>
      <c r="IU51" s="94"/>
      <c r="IV51" s="94"/>
      <c r="IW51" s="165">
        <f t="shared" si="83"/>
        <v>0</v>
      </c>
      <c r="IX51" s="219" t="b">
        <f t="shared" si="84"/>
        <v>0</v>
      </c>
      <c r="IY51" s="188">
        <f t="shared" si="85"/>
        <v>0</v>
      </c>
      <c r="IZ51" s="164">
        <f t="shared" si="86"/>
        <v>0</v>
      </c>
      <c r="JA51" s="164">
        <f t="shared" si="87"/>
        <v>0</v>
      </c>
      <c r="JB51" s="164">
        <f t="shared" si="88"/>
        <v>0</v>
      </c>
      <c r="JC51" s="164">
        <f t="shared" si="89"/>
        <v>0</v>
      </c>
      <c r="JD51" s="166">
        <f t="shared" si="118"/>
        <v>0</v>
      </c>
      <c r="JE51" s="126"/>
      <c r="JF51" s="164">
        <f t="shared" si="119"/>
        <v>39</v>
      </c>
      <c r="JG51" s="225"/>
      <c r="JH51" s="226"/>
      <c r="JI51" s="98"/>
      <c r="JJ51" s="93"/>
      <c r="JK51" s="94"/>
      <c r="JL51" s="93"/>
      <c r="JM51" s="93"/>
      <c r="JN51" s="93"/>
      <c r="JO51" s="94"/>
      <c r="JP51" s="99"/>
      <c r="JQ51" s="99"/>
      <c r="JR51" s="94"/>
      <c r="JS51" s="94"/>
      <c r="JT51" s="94"/>
      <c r="JU51" s="165">
        <f t="shared" si="90"/>
        <v>0</v>
      </c>
      <c r="JV51" s="219" t="b">
        <f t="shared" si="91"/>
        <v>0</v>
      </c>
      <c r="JW51" s="188">
        <f t="shared" si="92"/>
        <v>0</v>
      </c>
      <c r="JX51" s="164">
        <f t="shared" si="93"/>
        <v>0</v>
      </c>
      <c r="JY51" s="164">
        <f t="shared" si="94"/>
        <v>0</v>
      </c>
      <c r="JZ51" s="164">
        <f t="shared" si="95"/>
        <v>0</v>
      </c>
      <c r="KA51" s="164">
        <f t="shared" si="96"/>
        <v>0</v>
      </c>
      <c r="KB51" s="166">
        <f t="shared" si="120"/>
        <v>0</v>
      </c>
      <c r="LK51" s="170"/>
      <c r="LY51" s="126"/>
    </row>
    <row r="52" spans="1:337" x14ac:dyDescent="0.25">
      <c r="A52" s="164">
        <f t="shared" si="97"/>
        <v>40</v>
      </c>
      <c r="B52" s="225"/>
      <c r="C52" s="226"/>
      <c r="D52" s="98"/>
      <c r="E52" s="93"/>
      <c r="F52" s="94"/>
      <c r="G52" s="93"/>
      <c r="H52" s="93"/>
      <c r="I52" s="93"/>
      <c r="J52" s="94"/>
      <c r="K52" s="99"/>
      <c r="L52" s="99"/>
      <c r="M52" s="94"/>
      <c r="N52" s="94"/>
      <c r="O52" s="94"/>
      <c r="P52" s="165">
        <f t="shared" si="13"/>
        <v>0</v>
      </c>
      <c r="Q52" s="219" t="b">
        <f t="shared" si="14"/>
        <v>0</v>
      </c>
      <c r="R52" s="188">
        <f t="shared" si="15"/>
        <v>0</v>
      </c>
      <c r="S52" s="164">
        <f t="shared" si="16"/>
        <v>0</v>
      </c>
      <c r="T52" s="164">
        <f t="shared" si="17"/>
        <v>0</v>
      </c>
      <c r="U52" s="164">
        <f t="shared" si="18"/>
        <v>0</v>
      </c>
      <c r="V52" s="164">
        <f t="shared" si="19"/>
        <v>0</v>
      </c>
      <c r="W52" s="166">
        <f t="shared" si="98"/>
        <v>0</v>
      </c>
      <c r="X52" s="167"/>
      <c r="Z52" s="164">
        <f t="shared" si="99"/>
        <v>40</v>
      </c>
      <c r="AA52" s="225"/>
      <c r="AB52" s="226"/>
      <c r="AC52" s="98"/>
      <c r="AD52" s="93"/>
      <c r="AE52" s="94"/>
      <c r="AF52" s="93"/>
      <c r="AG52" s="93"/>
      <c r="AH52" s="93"/>
      <c r="AI52" s="94"/>
      <c r="AJ52" s="99"/>
      <c r="AK52" s="99"/>
      <c r="AL52" s="94"/>
      <c r="AM52" s="94"/>
      <c r="AN52" s="94"/>
      <c r="AO52" s="165">
        <f t="shared" si="20"/>
        <v>0</v>
      </c>
      <c r="AP52" s="219" t="b">
        <f t="shared" si="21"/>
        <v>0</v>
      </c>
      <c r="AQ52" s="188">
        <f t="shared" si="22"/>
        <v>0</v>
      </c>
      <c r="AR52" s="164">
        <f t="shared" si="23"/>
        <v>0</v>
      </c>
      <c r="AS52" s="164">
        <f t="shared" si="24"/>
        <v>0</v>
      </c>
      <c r="AT52" s="164">
        <f t="shared" si="25"/>
        <v>0</v>
      </c>
      <c r="AU52" s="164">
        <f t="shared" si="26"/>
        <v>0</v>
      </c>
      <c r="AV52" s="166">
        <f t="shared" si="100"/>
        <v>0</v>
      </c>
      <c r="AX52" s="164">
        <f t="shared" si="101"/>
        <v>40</v>
      </c>
      <c r="AY52" s="225"/>
      <c r="AZ52" s="226"/>
      <c r="BA52" s="98"/>
      <c r="BB52" s="93"/>
      <c r="BC52" s="94"/>
      <c r="BD52" s="93"/>
      <c r="BE52" s="93"/>
      <c r="BF52" s="93"/>
      <c r="BG52" s="94"/>
      <c r="BH52" s="99"/>
      <c r="BI52" s="99"/>
      <c r="BJ52" s="94"/>
      <c r="BK52" s="94"/>
      <c r="BL52" s="94"/>
      <c r="BM52" s="165">
        <f t="shared" si="27"/>
        <v>0</v>
      </c>
      <c r="BN52" s="219" t="b">
        <f t="shared" si="28"/>
        <v>0</v>
      </c>
      <c r="BO52" s="188">
        <f t="shared" si="29"/>
        <v>0</v>
      </c>
      <c r="BP52" s="164">
        <f t="shared" si="30"/>
        <v>0</v>
      </c>
      <c r="BQ52" s="164">
        <f t="shared" si="31"/>
        <v>0</v>
      </c>
      <c r="BR52" s="164">
        <f t="shared" si="32"/>
        <v>0</v>
      </c>
      <c r="BS52" s="164">
        <f t="shared" si="33"/>
        <v>0</v>
      </c>
      <c r="BT52" s="166">
        <f t="shared" si="102"/>
        <v>0</v>
      </c>
      <c r="BV52" s="164">
        <f t="shared" si="103"/>
        <v>40</v>
      </c>
      <c r="BW52" s="225"/>
      <c r="BX52" s="226"/>
      <c r="BY52" s="98"/>
      <c r="BZ52" s="93"/>
      <c r="CA52" s="94"/>
      <c r="CB52" s="93"/>
      <c r="CC52" s="93"/>
      <c r="CD52" s="93"/>
      <c r="CE52" s="94"/>
      <c r="CF52" s="99"/>
      <c r="CG52" s="99"/>
      <c r="CH52" s="94"/>
      <c r="CI52" s="94"/>
      <c r="CJ52" s="94"/>
      <c r="CK52" s="165">
        <f t="shared" si="34"/>
        <v>0</v>
      </c>
      <c r="CL52" s="219" t="b">
        <f t="shared" si="35"/>
        <v>0</v>
      </c>
      <c r="CM52" s="188">
        <f t="shared" si="36"/>
        <v>0</v>
      </c>
      <c r="CN52" s="164">
        <f t="shared" si="37"/>
        <v>0</v>
      </c>
      <c r="CO52" s="164">
        <f t="shared" si="38"/>
        <v>0</v>
      </c>
      <c r="CP52" s="164">
        <f t="shared" si="39"/>
        <v>0</v>
      </c>
      <c r="CQ52" s="164">
        <f t="shared" si="40"/>
        <v>0</v>
      </c>
      <c r="CR52" s="166">
        <f t="shared" si="104"/>
        <v>0</v>
      </c>
      <c r="CT52" s="164">
        <f t="shared" si="105"/>
        <v>40</v>
      </c>
      <c r="CU52" s="225"/>
      <c r="CV52" s="226"/>
      <c r="CW52" s="98"/>
      <c r="CX52" s="93"/>
      <c r="CY52" s="94"/>
      <c r="CZ52" s="93"/>
      <c r="DA52" s="93"/>
      <c r="DB52" s="93"/>
      <c r="DC52" s="94"/>
      <c r="DD52" s="99"/>
      <c r="DE52" s="99"/>
      <c r="DF52" s="94"/>
      <c r="DG52" s="94"/>
      <c r="DH52" s="94"/>
      <c r="DI52" s="165">
        <f t="shared" si="41"/>
        <v>0</v>
      </c>
      <c r="DJ52" s="219" t="b">
        <f t="shared" si="42"/>
        <v>0</v>
      </c>
      <c r="DK52" s="188">
        <f t="shared" si="43"/>
        <v>0</v>
      </c>
      <c r="DL52" s="164">
        <f t="shared" si="44"/>
        <v>0</v>
      </c>
      <c r="DM52" s="164">
        <f t="shared" si="45"/>
        <v>0</v>
      </c>
      <c r="DN52" s="164">
        <f t="shared" si="46"/>
        <v>0</v>
      </c>
      <c r="DO52" s="164">
        <f t="shared" si="47"/>
        <v>0</v>
      </c>
      <c r="DP52" s="166">
        <f t="shared" si="106"/>
        <v>0</v>
      </c>
      <c r="DR52" s="164">
        <f t="shared" si="107"/>
        <v>40</v>
      </c>
      <c r="DS52" s="225"/>
      <c r="DT52" s="226"/>
      <c r="DU52" s="98"/>
      <c r="DV52" s="93"/>
      <c r="DW52" s="94"/>
      <c r="DX52" s="93"/>
      <c r="DY52" s="93"/>
      <c r="DZ52" s="93"/>
      <c r="EA52" s="94"/>
      <c r="EB52" s="99"/>
      <c r="EC52" s="99"/>
      <c r="ED52" s="94"/>
      <c r="EE52" s="94"/>
      <c r="EF52" s="94"/>
      <c r="EG52" s="165">
        <f t="shared" si="48"/>
        <v>0</v>
      </c>
      <c r="EH52" s="219" t="b">
        <f t="shared" si="49"/>
        <v>0</v>
      </c>
      <c r="EI52" s="188">
        <f t="shared" si="50"/>
        <v>0</v>
      </c>
      <c r="EJ52" s="164">
        <f t="shared" si="51"/>
        <v>0</v>
      </c>
      <c r="EK52" s="164">
        <f t="shared" si="52"/>
        <v>0</v>
      </c>
      <c r="EL52" s="164">
        <f t="shared" si="53"/>
        <v>0</v>
      </c>
      <c r="EM52" s="164">
        <f t="shared" si="54"/>
        <v>0</v>
      </c>
      <c r="EN52" s="166">
        <f t="shared" si="108"/>
        <v>0</v>
      </c>
      <c r="EP52" s="164">
        <f t="shared" si="109"/>
        <v>40</v>
      </c>
      <c r="EQ52" s="225"/>
      <c r="ER52" s="226"/>
      <c r="ES52" s="98"/>
      <c r="ET52" s="93"/>
      <c r="EU52" s="94"/>
      <c r="EV52" s="93"/>
      <c r="EW52" s="93"/>
      <c r="EX52" s="93"/>
      <c r="EY52" s="94"/>
      <c r="EZ52" s="99"/>
      <c r="FA52" s="99"/>
      <c r="FB52" s="94"/>
      <c r="FC52" s="94"/>
      <c r="FD52" s="94"/>
      <c r="FE52" s="165">
        <f t="shared" si="55"/>
        <v>0</v>
      </c>
      <c r="FF52" s="219" t="b">
        <f t="shared" si="56"/>
        <v>0</v>
      </c>
      <c r="FG52" s="188">
        <f t="shared" si="57"/>
        <v>0</v>
      </c>
      <c r="FH52" s="164">
        <f t="shared" si="58"/>
        <v>0</v>
      </c>
      <c r="FI52" s="164">
        <f t="shared" si="59"/>
        <v>0</v>
      </c>
      <c r="FJ52" s="164">
        <f t="shared" si="60"/>
        <v>0</v>
      </c>
      <c r="FK52" s="164">
        <f t="shared" si="61"/>
        <v>0</v>
      </c>
      <c r="FL52" s="166">
        <f t="shared" si="110"/>
        <v>0</v>
      </c>
      <c r="FN52" s="164">
        <f t="shared" si="111"/>
        <v>40</v>
      </c>
      <c r="FO52" s="225"/>
      <c r="FP52" s="226"/>
      <c r="FQ52" s="98"/>
      <c r="FR52" s="93"/>
      <c r="FS52" s="94"/>
      <c r="FT52" s="93"/>
      <c r="FU52" s="93"/>
      <c r="FV52" s="93"/>
      <c r="FW52" s="94"/>
      <c r="FX52" s="99"/>
      <c r="FY52" s="99"/>
      <c r="FZ52" s="94"/>
      <c r="GA52" s="94"/>
      <c r="GB52" s="94"/>
      <c r="GC52" s="165">
        <f t="shared" si="62"/>
        <v>0</v>
      </c>
      <c r="GD52" s="219" t="b">
        <f t="shared" si="63"/>
        <v>0</v>
      </c>
      <c r="GE52" s="188">
        <f t="shared" si="64"/>
        <v>0</v>
      </c>
      <c r="GF52" s="164">
        <f t="shared" si="65"/>
        <v>0</v>
      </c>
      <c r="GG52" s="164">
        <f t="shared" si="66"/>
        <v>0</v>
      </c>
      <c r="GH52" s="164">
        <f t="shared" si="67"/>
        <v>0</v>
      </c>
      <c r="GI52" s="164">
        <f t="shared" si="68"/>
        <v>0</v>
      </c>
      <c r="GJ52" s="166">
        <f t="shared" si="112"/>
        <v>0</v>
      </c>
      <c r="GL52" s="164">
        <f t="shared" si="113"/>
        <v>40</v>
      </c>
      <c r="GM52" s="225"/>
      <c r="GN52" s="226"/>
      <c r="GO52" s="98"/>
      <c r="GP52" s="93"/>
      <c r="GQ52" s="94"/>
      <c r="GR52" s="93"/>
      <c r="GS52" s="93"/>
      <c r="GT52" s="93"/>
      <c r="GU52" s="94"/>
      <c r="GV52" s="99"/>
      <c r="GW52" s="99"/>
      <c r="GX52" s="94"/>
      <c r="GY52" s="94"/>
      <c r="GZ52" s="94"/>
      <c r="HA52" s="165">
        <f t="shared" si="69"/>
        <v>0</v>
      </c>
      <c r="HB52" s="219" t="b">
        <f t="shared" si="70"/>
        <v>0</v>
      </c>
      <c r="HC52" s="188">
        <f t="shared" si="71"/>
        <v>0</v>
      </c>
      <c r="HD52" s="164">
        <f t="shared" si="72"/>
        <v>0</v>
      </c>
      <c r="HE52" s="164">
        <f t="shared" si="73"/>
        <v>0</v>
      </c>
      <c r="HF52" s="164">
        <f t="shared" si="74"/>
        <v>0</v>
      </c>
      <c r="HG52" s="164">
        <f t="shared" si="75"/>
        <v>0</v>
      </c>
      <c r="HH52" s="166">
        <f t="shared" si="114"/>
        <v>0</v>
      </c>
      <c r="HJ52" s="164">
        <f t="shared" si="115"/>
        <v>40</v>
      </c>
      <c r="HK52" s="225"/>
      <c r="HL52" s="226"/>
      <c r="HM52" s="98"/>
      <c r="HN52" s="93"/>
      <c r="HO52" s="94"/>
      <c r="HP52" s="93"/>
      <c r="HQ52" s="93"/>
      <c r="HR52" s="93"/>
      <c r="HS52" s="94"/>
      <c r="HT52" s="99"/>
      <c r="HU52" s="99"/>
      <c r="HV52" s="94"/>
      <c r="HW52" s="94"/>
      <c r="HX52" s="94"/>
      <c r="HY52" s="165">
        <f t="shared" si="76"/>
        <v>0</v>
      </c>
      <c r="HZ52" s="219" t="b">
        <f t="shared" si="77"/>
        <v>0</v>
      </c>
      <c r="IA52" s="188">
        <f t="shared" si="78"/>
        <v>0</v>
      </c>
      <c r="IB52" s="164">
        <f t="shared" si="79"/>
        <v>0</v>
      </c>
      <c r="IC52" s="164">
        <f t="shared" si="80"/>
        <v>0</v>
      </c>
      <c r="ID52" s="164">
        <f t="shared" si="81"/>
        <v>0</v>
      </c>
      <c r="IE52" s="164">
        <f t="shared" si="82"/>
        <v>0</v>
      </c>
      <c r="IF52" s="166">
        <f t="shared" si="116"/>
        <v>0</v>
      </c>
      <c r="IH52" s="164">
        <f t="shared" si="117"/>
        <v>40</v>
      </c>
      <c r="II52" s="225"/>
      <c r="IJ52" s="226"/>
      <c r="IK52" s="98"/>
      <c r="IL52" s="93"/>
      <c r="IM52" s="94"/>
      <c r="IN52" s="93"/>
      <c r="IO52" s="93"/>
      <c r="IP52" s="93"/>
      <c r="IQ52" s="94"/>
      <c r="IR52" s="99"/>
      <c r="IS52" s="99"/>
      <c r="IT52" s="94"/>
      <c r="IU52" s="94"/>
      <c r="IV52" s="94"/>
      <c r="IW52" s="165">
        <f t="shared" si="83"/>
        <v>0</v>
      </c>
      <c r="IX52" s="219" t="b">
        <f t="shared" si="84"/>
        <v>0</v>
      </c>
      <c r="IY52" s="188">
        <f t="shared" si="85"/>
        <v>0</v>
      </c>
      <c r="IZ52" s="164">
        <f t="shared" si="86"/>
        <v>0</v>
      </c>
      <c r="JA52" s="164">
        <f t="shared" si="87"/>
        <v>0</v>
      </c>
      <c r="JB52" s="164">
        <f t="shared" si="88"/>
        <v>0</v>
      </c>
      <c r="JC52" s="164">
        <f t="shared" si="89"/>
        <v>0</v>
      </c>
      <c r="JD52" s="166">
        <f t="shared" si="118"/>
        <v>0</v>
      </c>
      <c r="JE52" s="126"/>
      <c r="JF52" s="164">
        <f t="shared" si="119"/>
        <v>40</v>
      </c>
      <c r="JG52" s="225"/>
      <c r="JH52" s="226"/>
      <c r="JI52" s="98"/>
      <c r="JJ52" s="93"/>
      <c r="JK52" s="94"/>
      <c r="JL52" s="93"/>
      <c r="JM52" s="93"/>
      <c r="JN52" s="93"/>
      <c r="JO52" s="94"/>
      <c r="JP52" s="99"/>
      <c r="JQ52" s="99"/>
      <c r="JR52" s="94"/>
      <c r="JS52" s="94"/>
      <c r="JT52" s="94"/>
      <c r="JU52" s="165">
        <f t="shared" si="90"/>
        <v>0</v>
      </c>
      <c r="JV52" s="219" t="b">
        <f t="shared" si="91"/>
        <v>0</v>
      </c>
      <c r="JW52" s="188">
        <f t="shared" si="92"/>
        <v>0</v>
      </c>
      <c r="JX52" s="164">
        <f t="shared" si="93"/>
        <v>0</v>
      </c>
      <c r="JY52" s="164">
        <f t="shared" si="94"/>
        <v>0</v>
      </c>
      <c r="JZ52" s="164">
        <f t="shared" si="95"/>
        <v>0</v>
      </c>
      <c r="KA52" s="164">
        <f t="shared" si="96"/>
        <v>0</v>
      </c>
      <c r="KB52" s="166">
        <f t="shared" si="120"/>
        <v>0</v>
      </c>
      <c r="LK52" s="170"/>
      <c r="LY52" s="126"/>
    </row>
    <row r="53" spans="1:337" x14ac:dyDescent="0.25">
      <c r="A53" s="164">
        <f t="shared" si="97"/>
        <v>41</v>
      </c>
      <c r="B53" s="225"/>
      <c r="C53" s="226"/>
      <c r="D53" s="98"/>
      <c r="E53" s="93"/>
      <c r="F53" s="94"/>
      <c r="G53" s="93"/>
      <c r="H53" s="93"/>
      <c r="I53" s="93"/>
      <c r="J53" s="94"/>
      <c r="K53" s="99"/>
      <c r="L53" s="99"/>
      <c r="M53" s="94"/>
      <c r="N53" s="94"/>
      <c r="O53" s="94"/>
      <c r="P53" s="165">
        <f t="shared" si="13"/>
        <v>0</v>
      </c>
      <c r="Q53" s="219" t="b">
        <f t="shared" si="14"/>
        <v>0</v>
      </c>
      <c r="R53" s="188">
        <f t="shared" si="15"/>
        <v>0</v>
      </c>
      <c r="S53" s="164">
        <f t="shared" si="16"/>
        <v>0</v>
      </c>
      <c r="T53" s="164">
        <f t="shared" si="17"/>
        <v>0</v>
      </c>
      <c r="U53" s="164">
        <f t="shared" si="18"/>
        <v>0</v>
      </c>
      <c r="V53" s="164">
        <f t="shared" si="19"/>
        <v>0</v>
      </c>
      <c r="W53" s="166">
        <f t="shared" si="98"/>
        <v>0</v>
      </c>
      <c r="X53" s="167"/>
      <c r="Z53" s="164">
        <f t="shared" si="99"/>
        <v>41</v>
      </c>
      <c r="AA53" s="225"/>
      <c r="AB53" s="226"/>
      <c r="AC53" s="98"/>
      <c r="AD53" s="93"/>
      <c r="AE53" s="94"/>
      <c r="AF53" s="93"/>
      <c r="AG53" s="93"/>
      <c r="AH53" s="93"/>
      <c r="AI53" s="94"/>
      <c r="AJ53" s="99"/>
      <c r="AK53" s="99"/>
      <c r="AL53" s="94"/>
      <c r="AM53" s="94"/>
      <c r="AN53" s="94"/>
      <c r="AO53" s="165">
        <f t="shared" si="20"/>
        <v>0</v>
      </c>
      <c r="AP53" s="219" t="b">
        <f t="shared" si="21"/>
        <v>0</v>
      </c>
      <c r="AQ53" s="188">
        <f t="shared" si="22"/>
        <v>0</v>
      </c>
      <c r="AR53" s="164">
        <f t="shared" si="23"/>
        <v>0</v>
      </c>
      <c r="AS53" s="164">
        <f t="shared" si="24"/>
        <v>0</v>
      </c>
      <c r="AT53" s="164">
        <f t="shared" si="25"/>
        <v>0</v>
      </c>
      <c r="AU53" s="164">
        <f t="shared" si="26"/>
        <v>0</v>
      </c>
      <c r="AV53" s="166">
        <f t="shared" si="100"/>
        <v>0</v>
      </c>
      <c r="AX53" s="164">
        <f t="shared" si="101"/>
        <v>41</v>
      </c>
      <c r="AY53" s="225"/>
      <c r="AZ53" s="226"/>
      <c r="BA53" s="98"/>
      <c r="BB53" s="93"/>
      <c r="BC53" s="94"/>
      <c r="BD53" s="93"/>
      <c r="BE53" s="93"/>
      <c r="BF53" s="93"/>
      <c r="BG53" s="94"/>
      <c r="BH53" s="99"/>
      <c r="BI53" s="99"/>
      <c r="BJ53" s="94"/>
      <c r="BK53" s="94"/>
      <c r="BL53" s="94"/>
      <c r="BM53" s="165">
        <f t="shared" si="27"/>
        <v>0</v>
      </c>
      <c r="BN53" s="219" t="b">
        <f t="shared" si="28"/>
        <v>0</v>
      </c>
      <c r="BO53" s="188">
        <f t="shared" si="29"/>
        <v>0</v>
      </c>
      <c r="BP53" s="164">
        <f t="shared" si="30"/>
        <v>0</v>
      </c>
      <c r="BQ53" s="164">
        <f t="shared" si="31"/>
        <v>0</v>
      </c>
      <c r="BR53" s="164">
        <f t="shared" si="32"/>
        <v>0</v>
      </c>
      <c r="BS53" s="164">
        <f t="shared" si="33"/>
        <v>0</v>
      </c>
      <c r="BT53" s="166">
        <f t="shared" si="102"/>
        <v>0</v>
      </c>
      <c r="BV53" s="164">
        <f t="shared" si="103"/>
        <v>41</v>
      </c>
      <c r="BW53" s="225"/>
      <c r="BX53" s="226"/>
      <c r="BY53" s="98"/>
      <c r="BZ53" s="93"/>
      <c r="CA53" s="94"/>
      <c r="CB53" s="93"/>
      <c r="CC53" s="93"/>
      <c r="CD53" s="93"/>
      <c r="CE53" s="94"/>
      <c r="CF53" s="99"/>
      <c r="CG53" s="99"/>
      <c r="CH53" s="94"/>
      <c r="CI53" s="94"/>
      <c r="CJ53" s="94"/>
      <c r="CK53" s="165">
        <f t="shared" si="34"/>
        <v>0</v>
      </c>
      <c r="CL53" s="219" t="b">
        <f t="shared" si="35"/>
        <v>0</v>
      </c>
      <c r="CM53" s="188">
        <f t="shared" si="36"/>
        <v>0</v>
      </c>
      <c r="CN53" s="164">
        <f t="shared" si="37"/>
        <v>0</v>
      </c>
      <c r="CO53" s="164">
        <f t="shared" si="38"/>
        <v>0</v>
      </c>
      <c r="CP53" s="164">
        <f t="shared" si="39"/>
        <v>0</v>
      </c>
      <c r="CQ53" s="164">
        <f t="shared" si="40"/>
        <v>0</v>
      </c>
      <c r="CR53" s="166">
        <f t="shared" si="104"/>
        <v>0</v>
      </c>
      <c r="CT53" s="164">
        <f t="shared" si="105"/>
        <v>41</v>
      </c>
      <c r="CU53" s="225"/>
      <c r="CV53" s="226"/>
      <c r="CW53" s="98"/>
      <c r="CX53" s="93"/>
      <c r="CY53" s="94"/>
      <c r="CZ53" s="93"/>
      <c r="DA53" s="93"/>
      <c r="DB53" s="93"/>
      <c r="DC53" s="94"/>
      <c r="DD53" s="99"/>
      <c r="DE53" s="99"/>
      <c r="DF53" s="94"/>
      <c r="DG53" s="94"/>
      <c r="DH53" s="94"/>
      <c r="DI53" s="165">
        <f t="shared" si="41"/>
        <v>0</v>
      </c>
      <c r="DJ53" s="219" t="b">
        <f t="shared" si="42"/>
        <v>0</v>
      </c>
      <c r="DK53" s="188">
        <f t="shared" si="43"/>
        <v>0</v>
      </c>
      <c r="DL53" s="164">
        <f t="shared" si="44"/>
        <v>0</v>
      </c>
      <c r="DM53" s="164">
        <f t="shared" si="45"/>
        <v>0</v>
      </c>
      <c r="DN53" s="164">
        <f t="shared" si="46"/>
        <v>0</v>
      </c>
      <c r="DO53" s="164">
        <f t="shared" si="47"/>
        <v>0</v>
      </c>
      <c r="DP53" s="166">
        <f t="shared" si="106"/>
        <v>0</v>
      </c>
      <c r="DR53" s="164">
        <f t="shared" si="107"/>
        <v>41</v>
      </c>
      <c r="DS53" s="225"/>
      <c r="DT53" s="226"/>
      <c r="DU53" s="98"/>
      <c r="DV53" s="93"/>
      <c r="DW53" s="94"/>
      <c r="DX53" s="93"/>
      <c r="DY53" s="93"/>
      <c r="DZ53" s="93"/>
      <c r="EA53" s="94"/>
      <c r="EB53" s="99"/>
      <c r="EC53" s="99"/>
      <c r="ED53" s="94"/>
      <c r="EE53" s="94"/>
      <c r="EF53" s="94"/>
      <c r="EG53" s="165">
        <f t="shared" si="48"/>
        <v>0</v>
      </c>
      <c r="EH53" s="219" t="b">
        <f t="shared" si="49"/>
        <v>0</v>
      </c>
      <c r="EI53" s="188">
        <f t="shared" si="50"/>
        <v>0</v>
      </c>
      <c r="EJ53" s="164">
        <f t="shared" si="51"/>
        <v>0</v>
      </c>
      <c r="EK53" s="164">
        <f t="shared" si="52"/>
        <v>0</v>
      </c>
      <c r="EL53" s="164">
        <f t="shared" si="53"/>
        <v>0</v>
      </c>
      <c r="EM53" s="164">
        <f t="shared" si="54"/>
        <v>0</v>
      </c>
      <c r="EN53" s="166">
        <f t="shared" si="108"/>
        <v>0</v>
      </c>
      <c r="EP53" s="164">
        <f t="shared" si="109"/>
        <v>41</v>
      </c>
      <c r="EQ53" s="225"/>
      <c r="ER53" s="226"/>
      <c r="ES53" s="98"/>
      <c r="ET53" s="93"/>
      <c r="EU53" s="94"/>
      <c r="EV53" s="93"/>
      <c r="EW53" s="93"/>
      <c r="EX53" s="93"/>
      <c r="EY53" s="94"/>
      <c r="EZ53" s="99"/>
      <c r="FA53" s="99"/>
      <c r="FB53" s="94"/>
      <c r="FC53" s="94"/>
      <c r="FD53" s="94"/>
      <c r="FE53" s="165">
        <f t="shared" si="55"/>
        <v>0</v>
      </c>
      <c r="FF53" s="219" t="b">
        <f t="shared" si="56"/>
        <v>0</v>
      </c>
      <c r="FG53" s="188">
        <f t="shared" si="57"/>
        <v>0</v>
      </c>
      <c r="FH53" s="164">
        <f t="shared" si="58"/>
        <v>0</v>
      </c>
      <c r="FI53" s="164">
        <f t="shared" si="59"/>
        <v>0</v>
      </c>
      <c r="FJ53" s="164">
        <f t="shared" si="60"/>
        <v>0</v>
      </c>
      <c r="FK53" s="164">
        <f t="shared" si="61"/>
        <v>0</v>
      </c>
      <c r="FL53" s="166">
        <f t="shared" si="110"/>
        <v>0</v>
      </c>
      <c r="FN53" s="164">
        <f t="shared" si="111"/>
        <v>41</v>
      </c>
      <c r="FO53" s="225"/>
      <c r="FP53" s="226"/>
      <c r="FQ53" s="98"/>
      <c r="FR53" s="93"/>
      <c r="FS53" s="94"/>
      <c r="FT53" s="93"/>
      <c r="FU53" s="93"/>
      <c r="FV53" s="93"/>
      <c r="FW53" s="94"/>
      <c r="FX53" s="99"/>
      <c r="FY53" s="99"/>
      <c r="FZ53" s="94"/>
      <c r="GA53" s="94"/>
      <c r="GB53" s="94"/>
      <c r="GC53" s="165">
        <f t="shared" si="62"/>
        <v>0</v>
      </c>
      <c r="GD53" s="219" t="b">
        <f t="shared" si="63"/>
        <v>0</v>
      </c>
      <c r="GE53" s="188">
        <f t="shared" si="64"/>
        <v>0</v>
      </c>
      <c r="GF53" s="164">
        <f t="shared" si="65"/>
        <v>0</v>
      </c>
      <c r="GG53" s="164">
        <f t="shared" si="66"/>
        <v>0</v>
      </c>
      <c r="GH53" s="164">
        <f t="shared" si="67"/>
        <v>0</v>
      </c>
      <c r="GI53" s="164">
        <f t="shared" si="68"/>
        <v>0</v>
      </c>
      <c r="GJ53" s="166">
        <f t="shared" si="112"/>
        <v>0</v>
      </c>
      <c r="GL53" s="164">
        <f t="shared" si="113"/>
        <v>41</v>
      </c>
      <c r="GM53" s="225"/>
      <c r="GN53" s="226"/>
      <c r="GO53" s="98"/>
      <c r="GP53" s="93"/>
      <c r="GQ53" s="94"/>
      <c r="GR53" s="93"/>
      <c r="GS53" s="93"/>
      <c r="GT53" s="93"/>
      <c r="GU53" s="94"/>
      <c r="GV53" s="99"/>
      <c r="GW53" s="99"/>
      <c r="GX53" s="94"/>
      <c r="GY53" s="94"/>
      <c r="GZ53" s="94"/>
      <c r="HA53" s="165">
        <f t="shared" si="69"/>
        <v>0</v>
      </c>
      <c r="HB53" s="219" t="b">
        <f t="shared" si="70"/>
        <v>0</v>
      </c>
      <c r="HC53" s="188">
        <f t="shared" si="71"/>
        <v>0</v>
      </c>
      <c r="HD53" s="164">
        <f t="shared" si="72"/>
        <v>0</v>
      </c>
      <c r="HE53" s="164">
        <f t="shared" si="73"/>
        <v>0</v>
      </c>
      <c r="HF53" s="164">
        <f t="shared" si="74"/>
        <v>0</v>
      </c>
      <c r="HG53" s="164">
        <f t="shared" si="75"/>
        <v>0</v>
      </c>
      <c r="HH53" s="166">
        <f t="shared" si="114"/>
        <v>0</v>
      </c>
      <c r="HJ53" s="164">
        <f t="shared" si="115"/>
        <v>41</v>
      </c>
      <c r="HK53" s="225"/>
      <c r="HL53" s="226"/>
      <c r="HM53" s="98"/>
      <c r="HN53" s="93"/>
      <c r="HO53" s="94"/>
      <c r="HP53" s="93"/>
      <c r="HQ53" s="93"/>
      <c r="HR53" s="93"/>
      <c r="HS53" s="94"/>
      <c r="HT53" s="99"/>
      <c r="HU53" s="99"/>
      <c r="HV53" s="94"/>
      <c r="HW53" s="94"/>
      <c r="HX53" s="94"/>
      <c r="HY53" s="165">
        <f t="shared" si="76"/>
        <v>0</v>
      </c>
      <c r="HZ53" s="219" t="b">
        <f t="shared" si="77"/>
        <v>0</v>
      </c>
      <c r="IA53" s="188">
        <f t="shared" si="78"/>
        <v>0</v>
      </c>
      <c r="IB53" s="164">
        <f t="shared" si="79"/>
        <v>0</v>
      </c>
      <c r="IC53" s="164">
        <f t="shared" si="80"/>
        <v>0</v>
      </c>
      <c r="ID53" s="164">
        <f t="shared" si="81"/>
        <v>0</v>
      </c>
      <c r="IE53" s="164">
        <f t="shared" si="82"/>
        <v>0</v>
      </c>
      <c r="IF53" s="166">
        <f t="shared" si="116"/>
        <v>0</v>
      </c>
      <c r="IH53" s="164">
        <f t="shared" si="117"/>
        <v>41</v>
      </c>
      <c r="II53" s="225"/>
      <c r="IJ53" s="226"/>
      <c r="IK53" s="98"/>
      <c r="IL53" s="93"/>
      <c r="IM53" s="94"/>
      <c r="IN53" s="93"/>
      <c r="IO53" s="93"/>
      <c r="IP53" s="93"/>
      <c r="IQ53" s="94"/>
      <c r="IR53" s="99"/>
      <c r="IS53" s="99"/>
      <c r="IT53" s="94"/>
      <c r="IU53" s="94"/>
      <c r="IV53" s="94"/>
      <c r="IW53" s="165">
        <f t="shared" si="83"/>
        <v>0</v>
      </c>
      <c r="IX53" s="219" t="b">
        <f t="shared" si="84"/>
        <v>0</v>
      </c>
      <c r="IY53" s="188">
        <f t="shared" si="85"/>
        <v>0</v>
      </c>
      <c r="IZ53" s="164">
        <f t="shared" si="86"/>
        <v>0</v>
      </c>
      <c r="JA53" s="164">
        <f t="shared" si="87"/>
        <v>0</v>
      </c>
      <c r="JB53" s="164">
        <f t="shared" si="88"/>
        <v>0</v>
      </c>
      <c r="JC53" s="164">
        <f t="shared" si="89"/>
        <v>0</v>
      </c>
      <c r="JD53" s="166">
        <f t="shared" si="118"/>
        <v>0</v>
      </c>
      <c r="JE53" s="126"/>
      <c r="JF53" s="164">
        <f t="shared" si="119"/>
        <v>41</v>
      </c>
      <c r="JG53" s="225"/>
      <c r="JH53" s="226"/>
      <c r="JI53" s="98"/>
      <c r="JJ53" s="93"/>
      <c r="JK53" s="94"/>
      <c r="JL53" s="93"/>
      <c r="JM53" s="93"/>
      <c r="JN53" s="93"/>
      <c r="JO53" s="94"/>
      <c r="JP53" s="99"/>
      <c r="JQ53" s="99"/>
      <c r="JR53" s="94"/>
      <c r="JS53" s="94"/>
      <c r="JT53" s="94"/>
      <c r="JU53" s="165">
        <f t="shared" si="90"/>
        <v>0</v>
      </c>
      <c r="JV53" s="219" t="b">
        <f t="shared" si="91"/>
        <v>0</v>
      </c>
      <c r="JW53" s="188">
        <f t="shared" si="92"/>
        <v>0</v>
      </c>
      <c r="JX53" s="164">
        <f t="shared" si="93"/>
        <v>0</v>
      </c>
      <c r="JY53" s="164">
        <f t="shared" si="94"/>
        <v>0</v>
      </c>
      <c r="JZ53" s="164">
        <f t="shared" si="95"/>
        <v>0</v>
      </c>
      <c r="KA53" s="164">
        <f t="shared" si="96"/>
        <v>0</v>
      </c>
      <c r="KB53" s="166">
        <f t="shared" si="120"/>
        <v>0</v>
      </c>
      <c r="LK53" s="170"/>
      <c r="LY53" s="126"/>
    </row>
    <row r="54" spans="1:337" x14ac:dyDescent="0.25">
      <c r="A54" s="164">
        <f t="shared" si="97"/>
        <v>42</v>
      </c>
      <c r="B54" s="225"/>
      <c r="C54" s="226"/>
      <c r="D54" s="98"/>
      <c r="E54" s="93"/>
      <c r="F54" s="94"/>
      <c r="G54" s="93"/>
      <c r="H54" s="93"/>
      <c r="I54" s="93"/>
      <c r="J54" s="94"/>
      <c r="K54" s="99"/>
      <c r="L54" s="99"/>
      <c r="M54" s="94"/>
      <c r="N54" s="94"/>
      <c r="O54" s="94"/>
      <c r="P54" s="165">
        <f t="shared" si="13"/>
        <v>0</v>
      </c>
      <c r="Q54" s="219" t="b">
        <f t="shared" si="14"/>
        <v>0</v>
      </c>
      <c r="R54" s="188">
        <f t="shared" si="15"/>
        <v>0</v>
      </c>
      <c r="S54" s="164">
        <f t="shared" si="16"/>
        <v>0</v>
      </c>
      <c r="T54" s="164">
        <f t="shared" si="17"/>
        <v>0</v>
      </c>
      <c r="U54" s="164">
        <f t="shared" si="18"/>
        <v>0</v>
      </c>
      <c r="V54" s="164">
        <f t="shared" si="19"/>
        <v>0</v>
      </c>
      <c r="W54" s="166">
        <f t="shared" si="98"/>
        <v>0</v>
      </c>
      <c r="X54" s="167"/>
      <c r="Z54" s="164">
        <f t="shared" si="99"/>
        <v>42</v>
      </c>
      <c r="AA54" s="225"/>
      <c r="AB54" s="226"/>
      <c r="AC54" s="98"/>
      <c r="AD54" s="93"/>
      <c r="AE54" s="94"/>
      <c r="AF54" s="93"/>
      <c r="AG54" s="93"/>
      <c r="AH54" s="93"/>
      <c r="AI54" s="94"/>
      <c r="AJ54" s="99"/>
      <c r="AK54" s="99"/>
      <c r="AL54" s="94"/>
      <c r="AM54" s="94"/>
      <c r="AN54" s="94"/>
      <c r="AO54" s="165">
        <f t="shared" si="20"/>
        <v>0</v>
      </c>
      <c r="AP54" s="219" t="b">
        <f t="shared" si="21"/>
        <v>0</v>
      </c>
      <c r="AQ54" s="188">
        <f t="shared" si="22"/>
        <v>0</v>
      </c>
      <c r="AR54" s="164">
        <f t="shared" si="23"/>
        <v>0</v>
      </c>
      <c r="AS54" s="164">
        <f t="shared" si="24"/>
        <v>0</v>
      </c>
      <c r="AT54" s="164">
        <f t="shared" si="25"/>
        <v>0</v>
      </c>
      <c r="AU54" s="164">
        <f t="shared" si="26"/>
        <v>0</v>
      </c>
      <c r="AV54" s="166">
        <f t="shared" si="100"/>
        <v>0</v>
      </c>
      <c r="AX54" s="164">
        <f t="shared" si="101"/>
        <v>42</v>
      </c>
      <c r="AY54" s="225"/>
      <c r="AZ54" s="226"/>
      <c r="BA54" s="98"/>
      <c r="BB54" s="93"/>
      <c r="BC54" s="94"/>
      <c r="BD54" s="93"/>
      <c r="BE54" s="93"/>
      <c r="BF54" s="93"/>
      <c r="BG54" s="94"/>
      <c r="BH54" s="99"/>
      <c r="BI54" s="99"/>
      <c r="BJ54" s="94"/>
      <c r="BK54" s="94"/>
      <c r="BL54" s="94"/>
      <c r="BM54" s="165">
        <f t="shared" si="27"/>
        <v>0</v>
      </c>
      <c r="BN54" s="219" t="b">
        <f t="shared" si="28"/>
        <v>0</v>
      </c>
      <c r="BO54" s="188">
        <f t="shared" si="29"/>
        <v>0</v>
      </c>
      <c r="BP54" s="164">
        <f t="shared" si="30"/>
        <v>0</v>
      </c>
      <c r="BQ54" s="164">
        <f t="shared" si="31"/>
        <v>0</v>
      </c>
      <c r="BR54" s="164">
        <f t="shared" si="32"/>
        <v>0</v>
      </c>
      <c r="BS54" s="164">
        <f t="shared" si="33"/>
        <v>0</v>
      </c>
      <c r="BT54" s="166">
        <f t="shared" si="102"/>
        <v>0</v>
      </c>
      <c r="BV54" s="164">
        <f t="shared" si="103"/>
        <v>42</v>
      </c>
      <c r="BW54" s="225"/>
      <c r="BX54" s="226"/>
      <c r="BY54" s="98"/>
      <c r="BZ54" s="93"/>
      <c r="CA54" s="94"/>
      <c r="CB54" s="93"/>
      <c r="CC54" s="93"/>
      <c r="CD54" s="93"/>
      <c r="CE54" s="94"/>
      <c r="CF54" s="99"/>
      <c r="CG54" s="99"/>
      <c r="CH54" s="94"/>
      <c r="CI54" s="94"/>
      <c r="CJ54" s="94"/>
      <c r="CK54" s="165">
        <f t="shared" si="34"/>
        <v>0</v>
      </c>
      <c r="CL54" s="219" t="b">
        <f t="shared" si="35"/>
        <v>0</v>
      </c>
      <c r="CM54" s="188">
        <f t="shared" si="36"/>
        <v>0</v>
      </c>
      <c r="CN54" s="164">
        <f t="shared" si="37"/>
        <v>0</v>
      </c>
      <c r="CO54" s="164">
        <f t="shared" si="38"/>
        <v>0</v>
      </c>
      <c r="CP54" s="164">
        <f t="shared" si="39"/>
        <v>0</v>
      </c>
      <c r="CQ54" s="164">
        <f t="shared" si="40"/>
        <v>0</v>
      </c>
      <c r="CR54" s="166">
        <f t="shared" si="104"/>
        <v>0</v>
      </c>
      <c r="CT54" s="164">
        <f t="shared" si="105"/>
        <v>42</v>
      </c>
      <c r="CU54" s="225"/>
      <c r="CV54" s="226"/>
      <c r="CW54" s="98"/>
      <c r="CX54" s="93"/>
      <c r="CY54" s="94"/>
      <c r="CZ54" s="93"/>
      <c r="DA54" s="93"/>
      <c r="DB54" s="93"/>
      <c r="DC54" s="94"/>
      <c r="DD54" s="99"/>
      <c r="DE54" s="99"/>
      <c r="DF54" s="94"/>
      <c r="DG54" s="94"/>
      <c r="DH54" s="94"/>
      <c r="DI54" s="165">
        <f t="shared" si="41"/>
        <v>0</v>
      </c>
      <c r="DJ54" s="219" t="b">
        <f t="shared" si="42"/>
        <v>0</v>
      </c>
      <c r="DK54" s="188">
        <f t="shared" si="43"/>
        <v>0</v>
      </c>
      <c r="DL54" s="164">
        <f t="shared" si="44"/>
        <v>0</v>
      </c>
      <c r="DM54" s="164">
        <f t="shared" si="45"/>
        <v>0</v>
      </c>
      <c r="DN54" s="164">
        <f t="shared" si="46"/>
        <v>0</v>
      </c>
      <c r="DO54" s="164">
        <f t="shared" si="47"/>
        <v>0</v>
      </c>
      <c r="DP54" s="166">
        <f t="shared" si="106"/>
        <v>0</v>
      </c>
      <c r="DR54" s="164">
        <f t="shared" si="107"/>
        <v>42</v>
      </c>
      <c r="DS54" s="225"/>
      <c r="DT54" s="226"/>
      <c r="DU54" s="98"/>
      <c r="DV54" s="93"/>
      <c r="DW54" s="94"/>
      <c r="DX54" s="93"/>
      <c r="DY54" s="93"/>
      <c r="DZ54" s="93"/>
      <c r="EA54" s="94"/>
      <c r="EB54" s="99"/>
      <c r="EC54" s="99"/>
      <c r="ED54" s="94"/>
      <c r="EE54" s="94"/>
      <c r="EF54" s="94"/>
      <c r="EG54" s="165">
        <f t="shared" si="48"/>
        <v>0</v>
      </c>
      <c r="EH54" s="219" t="b">
        <f t="shared" si="49"/>
        <v>0</v>
      </c>
      <c r="EI54" s="188">
        <f t="shared" si="50"/>
        <v>0</v>
      </c>
      <c r="EJ54" s="164">
        <f t="shared" si="51"/>
        <v>0</v>
      </c>
      <c r="EK54" s="164">
        <f t="shared" si="52"/>
        <v>0</v>
      </c>
      <c r="EL54" s="164">
        <f t="shared" si="53"/>
        <v>0</v>
      </c>
      <c r="EM54" s="164">
        <f t="shared" si="54"/>
        <v>0</v>
      </c>
      <c r="EN54" s="166">
        <f t="shared" si="108"/>
        <v>0</v>
      </c>
      <c r="EP54" s="164">
        <f t="shared" si="109"/>
        <v>42</v>
      </c>
      <c r="EQ54" s="225"/>
      <c r="ER54" s="226"/>
      <c r="ES54" s="98"/>
      <c r="ET54" s="93"/>
      <c r="EU54" s="94"/>
      <c r="EV54" s="93"/>
      <c r="EW54" s="93"/>
      <c r="EX54" s="93"/>
      <c r="EY54" s="94"/>
      <c r="EZ54" s="99"/>
      <c r="FA54" s="99"/>
      <c r="FB54" s="94"/>
      <c r="FC54" s="94"/>
      <c r="FD54" s="94"/>
      <c r="FE54" s="165">
        <f t="shared" si="55"/>
        <v>0</v>
      </c>
      <c r="FF54" s="219" t="b">
        <f t="shared" si="56"/>
        <v>0</v>
      </c>
      <c r="FG54" s="188">
        <f t="shared" si="57"/>
        <v>0</v>
      </c>
      <c r="FH54" s="164">
        <f t="shared" si="58"/>
        <v>0</v>
      </c>
      <c r="FI54" s="164">
        <f t="shared" si="59"/>
        <v>0</v>
      </c>
      <c r="FJ54" s="164">
        <f t="shared" si="60"/>
        <v>0</v>
      </c>
      <c r="FK54" s="164">
        <f t="shared" si="61"/>
        <v>0</v>
      </c>
      <c r="FL54" s="166">
        <f t="shared" si="110"/>
        <v>0</v>
      </c>
      <c r="FN54" s="164">
        <f t="shared" si="111"/>
        <v>42</v>
      </c>
      <c r="FO54" s="225"/>
      <c r="FP54" s="226"/>
      <c r="FQ54" s="98"/>
      <c r="FR54" s="93"/>
      <c r="FS54" s="94"/>
      <c r="FT54" s="93"/>
      <c r="FU54" s="93"/>
      <c r="FV54" s="93"/>
      <c r="FW54" s="94"/>
      <c r="FX54" s="99"/>
      <c r="FY54" s="99"/>
      <c r="FZ54" s="94"/>
      <c r="GA54" s="94"/>
      <c r="GB54" s="94"/>
      <c r="GC54" s="165">
        <f t="shared" si="62"/>
        <v>0</v>
      </c>
      <c r="GD54" s="219" t="b">
        <f t="shared" si="63"/>
        <v>0</v>
      </c>
      <c r="GE54" s="188">
        <f t="shared" si="64"/>
        <v>0</v>
      </c>
      <c r="GF54" s="164">
        <f t="shared" si="65"/>
        <v>0</v>
      </c>
      <c r="GG54" s="164">
        <f t="shared" si="66"/>
        <v>0</v>
      </c>
      <c r="GH54" s="164">
        <f t="shared" si="67"/>
        <v>0</v>
      </c>
      <c r="GI54" s="164">
        <f t="shared" si="68"/>
        <v>0</v>
      </c>
      <c r="GJ54" s="166">
        <f t="shared" si="112"/>
        <v>0</v>
      </c>
      <c r="GL54" s="164">
        <f t="shared" si="113"/>
        <v>42</v>
      </c>
      <c r="GM54" s="225"/>
      <c r="GN54" s="226"/>
      <c r="GO54" s="98"/>
      <c r="GP54" s="93"/>
      <c r="GQ54" s="94"/>
      <c r="GR54" s="93"/>
      <c r="GS54" s="93"/>
      <c r="GT54" s="93"/>
      <c r="GU54" s="94"/>
      <c r="GV54" s="99"/>
      <c r="GW54" s="99"/>
      <c r="GX54" s="94"/>
      <c r="GY54" s="94"/>
      <c r="GZ54" s="94"/>
      <c r="HA54" s="165">
        <f t="shared" si="69"/>
        <v>0</v>
      </c>
      <c r="HB54" s="219" t="b">
        <f t="shared" si="70"/>
        <v>0</v>
      </c>
      <c r="HC54" s="188">
        <f t="shared" si="71"/>
        <v>0</v>
      </c>
      <c r="HD54" s="164">
        <f t="shared" si="72"/>
        <v>0</v>
      </c>
      <c r="HE54" s="164">
        <f t="shared" si="73"/>
        <v>0</v>
      </c>
      <c r="HF54" s="164">
        <f t="shared" si="74"/>
        <v>0</v>
      </c>
      <c r="HG54" s="164">
        <f t="shared" si="75"/>
        <v>0</v>
      </c>
      <c r="HH54" s="166">
        <f t="shared" si="114"/>
        <v>0</v>
      </c>
      <c r="HJ54" s="164">
        <f t="shared" si="115"/>
        <v>42</v>
      </c>
      <c r="HK54" s="225"/>
      <c r="HL54" s="226"/>
      <c r="HM54" s="98"/>
      <c r="HN54" s="93"/>
      <c r="HO54" s="94"/>
      <c r="HP54" s="93"/>
      <c r="HQ54" s="93"/>
      <c r="HR54" s="93"/>
      <c r="HS54" s="94"/>
      <c r="HT54" s="99"/>
      <c r="HU54" s="99"/>
      <c r="HV54" s="94"/>
      <c r="HW54" s="94"/>
      <c r="HX54" s="94"/>
      <c r="HY54" s="165">
        <f t="shared" si="76"/>
        <v>0</v>
      </c>
      <c r="HZ54" s="219" t="b">
        <f t="shared" si="77"/>
        <v>0</v>
      </c>
      <c r="IA54" s="188">
        <f t="shared" si="78"/>
        <v>0</v>
      </c>
      <c r="IB54" s="164">
        <f t="shared" si="79"/>
        <v>0</v>
      </c>
      <c r="IC54" s="164">
        <f t="shared" si="80"/>
        <v>0</v>
      </c>
      <c r="ID54" s="164">
        <f t="shared" si="81"/>
        <v>0</v>
      </c>
      <c r="IE54" s="164">
        <f t="shared" si="82"/>
        <v>0</v>
      </c>
      <c r="IF54" s="166">
        <f t="shared" si="116"/>
        <v>0</v>
      </c>
      <c r="IH54" s="164">
        <f t="shared" si="117"/>
        <v>42</v>
      </c>
      <c r="II54" s="225"/>
      <c r="IJ54" s="226"/>
      <c r="IK54" s="98"/>
      <c r="IL54" s="93"/>
      <c r="IM54" s="94"/>
      <c r="IN54" s="93"/>
      <c r="IO54" s="93"/>
      <c r="IP54" s="93"/>
      <c r="IQ54" s="94"/>
      <c r="IR54" s="99"/>
      <c r="IS54" s="99"/>
      <c r="IT54" s="94"/>
      <c r="IU54" s="94"/>
      <c r="IV54" s="94"/>
      <c r="IW54" s="165">
        <f t="shared" si="83"/>
        <v>0</v>
      </c>
      <c r="IX54" s="219" t="b">
        <f t="shared" si="84"/>
        <v>0</v>
      </c>
      <c r="IY54" s="188">
        <f t="shared" si="85"/>
        <v>0</v>
      </c>
      <c r="IZ54" s="164">
        <f t="shared" si="86"/>
        <v>0</v>
      </c>
      <c r="JA54" s="164">
        <f t="shared" si="87"/>
        <v>0</v>
      </c>
      <c r="JB54" s="164">
        <f t="shared" si="88"/>
        <v>0</v>
      </c>
      <c r="JC54" s="164">
        <f t="shared" si="89"/>
        <v>0</v>
      </c>
      <c r="JD54" s="166">
        <f t="shared" si="118"/>
        <v>0</v>
      </c>
      <c r="JE54" s="126"/>
      <c r="JF54" s="164">
        <f t="shared" si="119"/>
        <v>42</v>
      </c>
      <c r="JG54" s="225"/>
      <c r="JH54" s="226"/>
      <c r="JI54" s="98"/>
      <c r="JJ54" s="93"/>
      <c r="JK54" s="94"/>
      <c r="JL54" s="93"/>
      <c r="JM54" s="93"/>
      <c r="JN54" s="93"/>
      <c r="JO54" s="94"/>
      <c r="JP54" s="99"/>
      <c r="JQ54" s="99"/>
      <c r="JR54" s="94"/>
      <c r="JS54" s="94"/>
      <c r="JT54" s="94"/>
      <c r="JU54" s="165">
        <f t="shared" si="90"/>
        <v>0</v>
      </c>
      <c r="JV54" s="219" t="b">
        <f t="shared" si="91"/>
        <v>0</v>
      </c>
      <c r="JW54" s="188">
        <f t="shared" si="92"/>
        <v>0</v>
      </c>
      <c r="JX54" s="164">
        <f t="shared" si="93"/>
        <v>0</v>
      </c>
      <c r="JY54" s="164">
        <f t="shared" si="94"/>
        <v>0</v>
      </c>
      <c r="JZ54" s="164">
        <f t="shared" si="95"/>
        <v>0</v>
      </c>
      <c r="KA54" s="164">
        <f t="shared" si="96"/>
        <v>0</v>
      </c>
      <c r="KB54" s="166">
        <f t="shared" si="120"/>
        <v>0</v>
      </c>
      <c r="LK54" s="170"/>
      <c r="LY54" s="126"/>
    </row>
    <row r="55" spans="1:337" x14ac:dyDescent="0.25">
      <c r="A55" s="164">
        <f t="shared" si="97"/>
        <v>43</v>
      </c>
      <c r="B55" s="225"/>
      <c r="C55" s="226"/>
      <c r="D55" s="98"/>
      <c r="E55" s="93"/>
      <c r="F55" s="94"/>
      <c r="G55" s="93"/>
      <c r="H55" s="93"/>
      <c r="I55" s="93"/>
      <c r="J55" s="94"/>
      <c r="K55" s="99"/>
      <c r="L55" s="99"/>
      <c r="M55" s="94"/>
      <c r="N55" s="94"/>
      <c r="O55" s="94"/>
      <c r="P55" s="165">
        <f t="shared" si="13"/>
        <v>0</v>
      </c>
      <c r="Q55" s="219" t="b">
        <f t="shared" si="14"/>
        <v>0</v>
      </c>
      <c r="R55" s="188">
        <f t="shared" si="15"/>
        <v>0</v>
      </c>
      <c r="S55" s="164">
        <f t="shared" si="16"/>
        <v>0</v>
      </c>
      <c r="T55" s="164">
        <f t="shared" si="17"/>
        <v>0</v>
      </c>
      <c r="U55" s="164">
        <f t="shared" si="18"/>
        <v>0</v>
      </c>
      <c r="V55" s="164">
        <f t="shared" si="19"/>
        <v>0</v>
      </c>
      <c r="W55" s="166">
        <f t="shared" si="98"/>
        <v>0</v>
      </c>
      <c r="X55" s="167"/>
      <c r="Z55" s="164">
        <f t="shared" si="99"/>
        <v>43</v>
      </c>
      <c r="AA55" s="225"/>
      <c r="AB55" s="226"/>
      <c r="AC55" s="98"/>
      <c r="AD55" s="93"/>
      <c r="AE55" s="94"/>
      <c r="AF55" s="93"/>
      <c r="AG55" s="93"/>
      <c r="AH55" s="93"/>
      <c r="AI55" s="94"/>
      <c r="AJ55" s="99"/>
      <c r="AK55" s="99"/>
      <c r="AL55" s="94"/>
      <c r="AM55" s="94"/>
      <c r="AN55" s="94"/>
      <c r="AO55" s="165">
        <f t="shared" si="20"/>
        <v>0</v>
      </c>
      <c r="AP55" s="219" t="b">
        <f t="shared" si="21"/>
        <v>0</v>
      </c>
      <c r="AQ55" s="188">
        <f t="shared" si="22"/>
        <v>0</v>
      </c>
      <c r="AR55" s="164">
        <f t="shared" si="23"/>
        <v>0</v>
      </c>
      <c r="AS55" s="164">
        <f t="shared" si="24"/>
        <v>0</v>
      </c>
      <c r="AT55" s="164">
        <f t="shared" si="25"/>
        <v>0</v>
      </c>
      <c r="AU55" s="164">
        <f t="shared" si="26"/>
        <v>0</v>
      </c>
      <c r="AV55" s="166">
        <f t="shared" si="100"/>
        <v>0</v>
      </c>
      <c r="AX55" s="164">
        <f t="shared" si="101"/>
        <v>43</v>
      </c>
      <c r="AY55" s="225"/>
      <c r="AZ55" s="226"/>
      <c r="BA55" s="98"/>
      <c r="BB55" s="93"/>
      <c r="BC55" s="94"/>
      <c r="BD55" s="93"/>
      <c r="BE55" s="93"/>
      <c r="BF55" s="93"/>
      <c r="BG55" s="94"/>
      <c r="BH55" s="99"/>
      <c r="BI55" s="99"/>
      <c r="BJ55" s="94"/>
      <c r="BK55" s="94"/>
      <c r="BL55" s="94"/>
      <c r="BM55" s="165">
        <f t="shared" si="27"/>
        <v>0</v>
      </c>
      <c r="BN55" s="219" t="b">
        <f t="shared" si="28"/>
        <v>0</v>
      </c>
      <c r="BO55" s="188">
        <f t="shared" si="29"/>
        <v>0</v>
      </c>
      <c r="BP55" s="164">
        <f t="shared" si="30"/>
        <v>0</v>
      </c>
      <c r="BQ55" s="164">
        <f t="shared" si="31"/>
        <v>0</v>
      </c>
      <c r="BR55" s="164">
        <f t="shared" si="32"/>
        <v>0</v>
      </c>
      <c r="BS55" s="164">
        <f t="shared" si="33"/>
        <v>0</v>
      </c>
      <c r="BT55" s="166">
        <f t="shared" si="102"/>
        <v>0</v>
      </c>
      <c r="BV55" s="164">
        <f t="shared" si="103"/>
        <v>43</v>
      </c>
      <c r="BW55" s="225"/>
      <c r="BX55" s="226"/>
      <c r="BY55" s="98"/>
      <c r="BZ55" s="93"/>
      <c r="CA55" s="94"/>
      <c r="CB55" s="93"/>
      <c r="CC55" s="93"/>
      <c r="CD55" s="93"/>
      <c r="CE55" s="94"/>
      <c r="CF55" s="99"/>
      <c r="CG55" s="99"/>
      <c r="CH55" s="94"/>
      <c r="CI55" s="94"/>
      <c r="CJ55" s="94"/>
      <c r="CK55" s="165">
        <f t="shared" si="34"/>
        <v>0</v>
      </c>
      <c r="CL55" s="219" t="b">
        <f t="shared" si="35"/>
        <v>0</v>
      </c>
      <c r="CM55" s="188">
        <f t="shared" si="36"/>
        <v>0</v>
      </c>
      <c r="CN55" s="164">
        <f t="shared" si="37"/>
        <v>0</v>
      </c>
      <c r="CO55" s="164">
        <f t="shared" si="38"/>
        <v>0</v>
      </c>
      <c r="CP55" s="164">
        <f t="shared" si="39"/>
        <v>0</v>
      </c>
      <c r="CQ55" s="164">
        <f t="shared" si="40"/>
        <v>0</v>
      </c>
      <c r="CR55" s="166">
        <f t="shared" si="104"/>
        <v>0</v>
      </c>
      <c r="CT55" s="164">
        <f t="shared" si="105"/>
        <v>43</v>
      </c>
      <c r="CU55" s="225"/>
      <c r="CV55" s="226"/>
      <c r="CW55" s="98"/>
      <c r="CX55" s="93"/>
      <c r="CY55" s="94"/>
      <c r="CZ55" s="93"/>
      <c r="DA55" s="93"/>
      <c r="DB55" s="93"/>
      <c r="DC55" s="94"/>
      <c r="DD55" s="99"/>
      <c r="DE55" s="99"/>
      <c r="DF55" s="94"/>
      <c r="DG55" s="94"/>
      <c r="DH55" s="94"/>
      <c r="DI55" s="165">
        <f t="shared" si="41"/>
        <v>0</v>
      </c>
      <c r="DJ55" s="219" t="b">
        <f t="shared" si="42"/>
        <v>0</v>
      </c>
      <c r="DK55" s="188">
        <f t="shared" si="43"/>
        <v>0</v>
      </c>
      <c r="DL55" s="164">
        <f t="shared" si="44"/>
        <v>0</v>
      </c>
      <c r="DM55" s="164">
        <f t="shared" si="45"/>
        <v>0</v>
      </c>
      <c r="DN55" s="164">
        <f t="shared" si="46"/>
        <v>0</v>
      </c>
      <c r="DO55" s="164">
        <f t="shared" si="47"/>
        <v>0</v>
      </c>
      <c r="DP55" s="166">
        <f t="shared" si="106"/>
        <v>0</v>
      </c>
      <c r="DR55" s="164">
        <f t="shared" si="107"/>
        <v>43</v>
      </c>
      <c r="DS55" s="225"/>
      <c r="DT55" s="226"/>
      <c r="DU55" s="98"/>
      <c r="DV55" s="93"/>
      <c r="DW55" s="94"/>
      <c r="DX55" s="93"/>
      <c r="DY55" s="93"/>
      <c r="DZ55" s="93"/>
      <c r="EA55" s="94"/>
      <c r="EB55" s="99"/>
      <c r="EC55" s="99"/>
      <c r="ED55" s="94"/>
      <c r="EE55" s="94"/>
      <c r="EF55" s="94"/>
      <c r="EG55" s="165">
        <f t="shared" si="48"/>
        <v>0</v>
      </c>
      <c r="EH55" s="219" t="b">
        <f t="shared" si="49"/>
        <v>0</v>
      </c>
      <c r="EI55" s="188">
        <f t="shared" si="50"/>
        <v>0</v>
      </c>
      <c r="EJ55" s="164">
        <f t="shared" si="51"/>
        <v>0</v>
      </c>
      <c r="EK55" s="164">
        <f t="shared" si="52"/>
        <v>0</v>
      </c>
      <c r="EL55" s="164">
        <f t="shared" si="53"/>
        <v>0</v>
      </c>
      <c r="EM55" s="164">
        <f t="shared" si="54"/>
        <v>0</v>
      </c>
      <c r="EN55" s="166">
        <f t="shared" si="108"/>
        <v>0</v>
      </c>
      <c r="EP55" s="164">
        <f t="shared" si="109"/>
        <v>43</v>
      </c>
      <c r="EQ55" s="225"/>
      <c r="ER55" s="226"/>
      <c r="ES55" s="98"/>
      <c r="ET55" s="93"/>
      <c r="EU55" s="94"/>
      <c r="EV55" s="93"/>
      <c r="EW55" s="93"/>
      <c r="EX55" s="93"/>
      <c r="EY55" s="94"/>
      <c r="EZ55" s="99"/>
      <c r="FA55" s="99"/>
      <c r="FB55" s="94"/>
      <c r="FC55" s="94"/>
      <c r="FD55" s="94"/>
      <c r="FE55" s="165">
        <f t="shared" si="55"/>
        <v>0</v>
      </c>
      <c r="FF55" s="219" t="b">
        <f t="shared" si="56"/>
        <v>0</v>
      </c>
      <c r="FG55" s="188">
        <f t="shared" si="57"/>
        <v>0</v>
      </c>
      <c r="FH55" s="164">
        <f t="shared" si="58"/>
        <v>0</v>
      </c>
      <c r="FI55" s="164">
        <f t="shared" si="59"/>
        <v>0</v>
      </c>
      <c r="FJ55" s="164">
        <f t="shared" si="60"/>
        <v>0</v>
      </c>
      <c r="FK55" s="164">
        <f t="shared" si="61"/>
        <v>0</v>
      </c>
      <c r="FL55" s="166">
        <f t="shared" si="110"/>
        <v>0</v>
      </c>
      <c r="FN55" s="164">
        <f t="shared" si="111"/>
        <v>43</v>
      </c>
      <c r="FO55" s="225"/>
      <c r="FP55" s="226"/>
      <c r="FQ55" s="98"/>
      <c r="FR55" s="93"/>
      <c r="FS55" s="94"/>
      <c r="FT55" s="93"/>
      <c r="FU55" s="93"/>
      <c r="FV55" s="93"/>
      <c r="FW55" s="94"/>
      <c r="FX55" s="99"/>
      <c r="FY55" s="99"/>
      <c r="FZ55" s="94"/>
      <c r="GA55" s="94"/>
      <c r="GB55" s="94"/>
      <c r="GC55" s="165">
        <f t="shared" si="62"/>
        <v>0</v>
      </c>
      <c r="GD55" s="219" t="b">
        <f t="shared" si="63"/>
        <v>0</v>
      </c>
      <c r="GE55" s="188">
        <f t="shared" si="64"/>
        <v>0</v>
      </c>
      <c r="GF55" s="164">
        <f t="shared" si="65"/>
        <v>0</v>
      </c>
      <c r="GG55" s="164">
        <f t="shared" si="66"/>
        <v>0</v>
      </c>
      <c r="GH55" s="164">
        <f t="shared" si="67"/>
        <v>0</v>
      </c>
      <c r="GI55" s="164">
        <f t="shared" si="68"/>
        <v>0</v>
      </c>
      <c r="GJ55" s="166">
        <f t="shared" si="112"/>
        <v>0</v>
      </c>
      <c r="GL55" s="164">
        <f t="shared" si="113"/>
        <v>43</v>
      </c>
      <c r="GM55" s="225"/>
      <c r="GN55" s="226"/>
      <c r="GO55" s="98"/>
      <c r="GP55" s="93"/>
      <c r="GQ55" s="94"/>
      <c r="GR55" s="93"/>
      <c r="GS55" s="93"/>
      <c r="GT55" s="93"/>
      <c r="GU55" s="94"/>
      <c r="GV55" s="99"/>
      <c r="GW55" s="99"/>
      <c r="GX55" s="94"/>
      <c r="GY55" s="94"/>
      <c r="GZ55" s="94"/>
      <c r="HA55" s="165">
        <f t="shared" si="69"/>
        <v>0</v>
      </c>
      <c r="HB55" s="219" t="b">
        <f t="shared" si="70"/>
        <v>0</v>
      </c>
      <c r="HC55" s="188">
        <f t="shared" si="71"/>
        <v>0</v>
      </c>
      <c r="HD55" s="164">
        <f t="shared" si="72"/>
        <v>0</v>
      </c>
      <c r="HE55" s="164">
        <f t="shared" si="73"/>
        <v>0</v>
      </c>
      <c r="HF55" s="164">
        <f t="shared" si="74"/>
        <v>0</v>
      </c>
      <c r="HG55" s="164">
        <f t="shared" si="75"/>
        <v>0</v>
      </c>
      <c r="HH55" s="166">
        <f t="shared" si="114"/>
        <v>0</v>
      </c>
      <c r="HJ55" s="164">
        <f t="shared" si="115"/>
        <v>43</v>
      </c>
      <c r="HK55" s="225"/>
      <c r="HL55" s="226"/>
      <c r="HM55" s="98"/>
      <c r="HN55" s="93"/>
      <c r="HO55" s="94"/>
      <c r="HP55" s="93"/>
      <c r="HQ55" s="93"/>
      <c r="HR55" s="93"/>
      <c r="HS55" s="94"/>
      <c r="HT55" s="99"/>
      <c r="HU55" s="99"/>
      <c r="HV55" s="94"/>
      <c r="HW55" s="94"/>
      <c r="HX55" s="94"/>
      <c r="HY55" s="165">
        <f t="shared" si="76"/>
        <v>0</v>
      </c>
      <c r="HZ55" s="219" t="b">
        <f t="shared" si="77"/>
        <v>0</v>
      </c>
      <c r="IA55" s="188">
        <f t="shared" si="78"/>
        <v>0</v>
      </c>
      <c r="IB55" s="164">
        <f t="shared" si="79"/>
        <v>0</v>
      </c>
      <c r="IC55" s="164">
        <f t="shared" si="80"/>
        <v>0</v>
      </c>
      <c r="ID55" s="164">
        <f t="shared" si="81"/>
        <v>0</v>
      </c>
      <c r="IE55" s="164">
        <f t="shared" si="82"/>
        <v>0</v>
      </c>
      <c r="IF55" s="166">
        <f t="shared" si="116"/>
        <v>0</v>
      </c>
      <c r="IH55" s="164">
        <f t="shared" si="117"/>
        <v>43</v>
      </c>
      <c r="II55" s="225"/>
      <c r="IJ55" s="226"/>
      <c r="IK55" s="98"/>
      <c r="IL55" s="93"/>
      <c r="IM55" s="94"/>
      <c r="IN55" s="93"/>
      <c r="IO55" s="93"/>
      <c r="IP55" s="93"/>
      <c r="IQ55" s="94"/>
      <c r="IR55" s="99"/>
      <c r="IS55" s="99"/>
      <c r="IT55" s="94"/>
      <c r="IU55" s="94"/>
      <c r="IV55" s="94"/>
      <c r="IW55" s="165">
        <f t="shared" si="83"/>
        <v>0</v>
      </c>
      <c r="IX55" s="219" t="b">
        <f t="shared" si="84"/>
        <v>0</v>
      </c>
      <c r="IY55" s="188">
        <f t="shared" si="85"/>
        <v>0</v>
      </c>
      <c r="IZ55" s="164">
        <f t="shared" si="86"/>
        <v>0</v>
      </c>
      <c r="JA55" s="164">
        <f t="shared" si="87"/>
        <v>0</v>
      </c>
      <c r="JB55" s="164">
        <f t="shared" si="88"/>
        <v>0</v>
      </c>
      <c r="JC55" s="164">
        <f t="shared" si="89"/>
        <v>0</v>
      </c>
      <c r="JD55" s="166">
        <f t="shared" si="118"/>
        <v>0</v>
      </c>
      <c r="JE55" s="126"/>
      <c r="JF55" s="164">
        <f t="shared" si="119"/>
        <v>43</v>
      </c>
      <c r="JG55" s="225"/>
      <c r="JH55" s="226"/>
      <c r="JI55" s="98"/>
      <c r="JJ55" s="93"/>
      <c r="JK55" s="94"/>
      <c r="JL55" s="93"/>
      <c r="JM55" s="93"/>
      <c r="JN55" s="93"/>
      <c r="JO55" s="94"/>
      <c r="JP55" s="99"/>
      <c r="JQ55" s="99"/>
      <c r="JR55" s="94"/>
      <c r="JS55" s="94"/>
      <c r="JT55" s="94"/>
      <c r="JU55" s="165">
        <f t="shared" si="90"/>
        <v>0</v>
      </c>
      <c r="JV55" s="219" t="b">
        <f t="shared" si="91"/>
        <v>0</v>
      </c>
      <c r="JW55" s="188">
        <f t="shared" si="92"/>
        <v>0</v>
      </c>
      <c r="JX55" s="164">
        <f t="shared" si="93"/>
        <v>0</v>
      </c>
      <c r="JY55" s="164">
        <f t="shared" si="94"/>
        <v>0</v>
      </c>
      <c r="JZ55" s="164">
        <f t="shared" si="95"/>
        <v>0</v>
      </c>
      <c r="KA55" s="164">
        <f t="shared" si="96"/>
        <v>0</v>
      </c>
      <c r="KB55" s="166">
        <f t="shared" si="120"/>
        <v>0</v>
      </c>
      <c r="LK55" s="170"/>
      <c r="LY55" s="126"/>
    </row>
    <row r="56" spans="1:337" x14ac:dyDescent="0.25">
      <c r="A56" s="164">
        <f t="shared" si="97"/>
        <v>44</v>
      </c>
      <c r="B56" s="225"/>
      <c r="C56" s="226"/>
      <c r="D56" s="98"/>
      <c r="E56" s="93"/>
      <c r="F56" s="94"/>
      <c r="G56" s="93"/>
      <c r="H56" s="93"/>
      <c r="I56" s="93"/>
      <c r="J56" s="94"/>
      <c r="K56" s="99"/>
      <c r="L56" s="99"/>
      <c r="M56" s="94"/>
      <c r="N56" s="94"/>
      <c r="O56" s="94"/>
      <c r="P56" s="165">
        <f t="shared" si="13"/>
        <v>0</v>
      </c>
      <c r="Q56" s="219" t="b">
        <f t="shared" si="14"/>
        <v>0</v>
      </c>
      <c r="R56" s="188">
        <f t="shared" si="15"/>
        <v>0</v>
      </c>
      <c r="S56" s="164">
        <f t="shared" si="16"/>
        <v>0</v>
      </c>
      <c r="T56" s="164">
        <f t="shared" si="17"/>
        <v>0</v>
      </c>
      <c r="U56" s="164">
        <f t="shared" si="18"/>
        <v>0</v>
      </c>
      <c r="V56" s="164">
        <f t="shared" si="19"/>
        <v>0</v>
      </c>
      <c r="W56" s="166">
        <f t="shared" si="98"/>
        <v>0</v>
      </c>
      <c r="X56" s="167"/>
      <c r="Z56" s="164">
        <f t="shared" si="99"/>
        <v>44</v>
      </c>
      <c r="AA56" s="225"/>
      <c r="AB56" s="226"/>
      <c r="AC56" s="98"/>
      <c r="AD56" s="93"/>
      <c r="AE56" s="94"/>
      <c r="AF56" s="93"/>
      <c r="AG56" s="93"/>
      <c r="AH56" s="93"/>
      <c r="AI56" s="94"/>
      <c r="AJ56" s="99"/>
      <c r="AK56" s="99"/>
      <c r="AL56" s="94"/>
      <c r="AM56" s="94"/>
      <c r="AN56" s="94"/>
      <c r="AO56" s="165">
        <f t="shared" si="20"/>
        <v>0</v>
      </c>
      <c r="AP56" s="219" t="b">
        <f t="shared" si="21"/>
        <v>0</v>
      </c>
      <c r="AQ56" s="188">
        <f t="shared" si="22"/>
        <v>0</v>
      </c>
      <c r="AR56" s="164">
        <f t="shared" si="23"/>
        <v>0</v>
      </c>
      <c r="AS56" s="164">
        <f t="shared" si="24"/>
        <v>0</v>
      </c>
      <c r="AT56" s="164">
        <f t="shared" si="25"/>
        <v>0</v>
      </c>
      <c r="AU56" s="164">
        <f t="shared" si="26"/>
        <v>0</v>
      </c>
      <c r="AV56" s="166">
        <f t="shared" si="100"/>
        <v>0</v>
      </c>
      <c r="AX56" s="164">
        <f t="shared" si="101"/>
        <v>44</v>
      </c>
      <c r="AY56" s="225"/>
      <c r="AZ56" s="226"/>
      <c r="BA56" s="98"/>
      <c r="BB56" s="93"/>
      <c r="BC56" s="94"/>
      <c r="BD56" s="93"/>
      <c r="BE56" s="93"/>
      <c r="BF56" s="93"/>
      <c r="BG56" s="94"/>
      <c r="BH56" s="99"/>
      <c r="BI56" s="99"/>
      <c r="BJ56" s="94"/>
      <c r="BK56" s="94"/>
      <c r="BL56" s="94"/>
      <c r="BM56" s="165">
        <f t="shared" si="27"/>
        <v>0</v>
      </c>
      <c r="BN56" s="219" t="b">
        <f t="shared" si="28"/>
        <v>0</v>
      </c>
      <c r="BO56" s="188">
        <f t="shared" si="29"/>
        <v>0</v>
      </c>
      <c r="BP56" s="164">
        <f t="shared" si="30"/>
        <v>0</v>
      </c>
      <c r="BQ56" s="164">
        <f t="shared" si="31"/>
        <v>0</v>
      </c>
      <c r="BR56" s="164">
        <f t="shared" si="32"/>
        <v>0</v>
      </c>
      <c r="BS56" s="164">
        <f t="shared" si="33"/>
        <v>0</v>
      </c>
      <c r="BT56" s="166">
        <f t="shared" si="102"/>
        <v>0</v>
      </c>
      <c r="BV56" s="164">
        <f t="shared" si="103"/>
        <v>44</v>
      </c>
      <c r="BW56" s="225"/>
      <c r="BX56" s="226"/>
      <c r="BY56" s="98"/>
      <c r="BZ56" s="93"/>
      <c r="CA56" s="94"/>
      <c r="CB56" s="93"/>
      <c r="CC56" s="93"/>
      <c r="CD56" s="93"/>
      <c r="CE56" s="94"/>
      <c r="CF56" s="99"/>
      <c r="CG56" s="99"/>
      <c r="CH56" s="94"/>
      <c r="CI56" s="94"/>
      <c r="CJ56" s="94"/>
      <c r="CK56" s="165">
        <f t="shared" si="34"/>
        <v>0</v>
      </c>
      <c r="CL56" s="219" t="b">
        <f t="shared" si="35"/>
        <v>0</v>
      </c>
      <c r="CM56" s="188">
        <f t="shared" si="36"/>
        <v>0</v>
      </c>
      <c r="CN56" s="164">
        <f t="shared" si="37"/>
        <v>0</v>
      </c>
      <c r="CO56" s="164">
        <f t="shared" si="38"/>
        <v>0</v>
      </c>
      <c r="CP56" s="164">
        <f t="shared" si="39"/>
        <v>0</v>
      </c>
      <c r="CQ56" s="164">
        <f t="shared" si="40"/>
        <v>0</v>
      </c>
      <c r="CR56" s="166">
        <f t="shared" si="104"/>
        <v>0</v>
      </c>
      <c r="CT56" s="164">
        <f t="shared" si="105"/>
        <v>44</v>
      </c>
      <c r="CU56" s="225"/>
      <c r="CV56" s="226"/>
      <c r="CW56" s="98"/>
      <c r="CX56" s="93"/>
      <c r="CY56" s="94"/>
      <c r="CZ56" s="93"/>
      <c r="DA56" s="93"/>
      <c r="DB56" s="93"/>
      <c r="DC56" s="94"/>
      <c r="DD56" s="99"/>
      <c r="DE56" s="99"/>
      <c r="DF56" s="94"/>
      <c r="DG56" s="94"/>
      <c r="DH56" s="94"/>
      <c r="DI56" s="165">
        <f t="shared" si="41"/>
        <v>0</v>
      </c>
      <c r="DJ56" s="219" t="b">
        <f t="shared" si="42"/>
        <v>0</v>
      </c>
      <c r="DK56" s="188">
        <f t="shared" si="43"/>
        <v>0</v>
      </c>
      <c r="DL56" s="164">
        <f t="shared" si="44"/>
        <v>0</v>
      </c>
      <c r="DM56" s="164">
        <f t="shared" si="45"/>
        <v>0</v>
      </c>
      <c r="DN56" s="164">
        <f t="shared" si="46"/>
        <v>0</v>
      </c>
      <c r="DO56" s="164">
        <f t="shared" si="47"/>
        <v>0</v>
      </c>
      <c r="DP56" s="166">
        <f t="shared" si="106"/>
        <v>0</v>
      </c>
      <c r="DR56" s="164">
        <f t="shared" si="107"/>
        <v>44</v>
      </c>
      <c r="DS56" s="225"/>
      <c r="DT56" s="226"/>
      <c r="DU56" s="98"/>
      <c r="DV56" s="93"/>
      <c r="DW56" s="94"/>
      <c r="DX56" s="93"/>
      <c r="DY56" s="93"/>
      <c r="DZ56" s="93"/>
      <c r="EA56" s="94"/>
      <c r="EB56" s="99"/>
      <c r="EC56" s="99"/>
      <c r="ED56" s="94"/>
      <c r="EE56" s="94"/>
      <c r="EF56" s="94"/>
      <c r="EG56" s="165">
        <f t="shared" si="48"/>
        <v>0</v>
      </c>
      <c r="EH56" s="219" t="b">
        <f t="shared" si="49"/>
        <v>0</v>
      </c>
      <c r="EI56" s="188">
        <f t="shared" si="50"/>
        <v>0</v>
      </c>
      <c r="EJ56" s="164">
        <f t="shared" si="51"/>
        <v>0</v>
      </c>
      <c r="EK56" s="164">
        <f t="shared" si="52"/>
        <v>0</v>
      </c>
      <c r="EL56" s="164">
        <f t="shared" si="53"/>
        <v>0</v>
      </c>
      <c r="EM56" s="164">
        <f t="shared" si="54"/>
        <v>0</v>
      </c>
      <c r="EN56" s="166">
        <f t="shared" si="108"/>
        <v>0</v>
      </c>
      <c r="EP56" s="164">
        <f t="shared" si="109"/>
        <v>44</v>
      </c>
      <c r="EQ56" s="225"/>
      <c r="ER56" s="226"/>
      <c r="ES56" s="98"/>
      <c r="ET56" s="93"/>
      <c r="EU56" s="94"/>
      <c r="EV56" s="93"/>
      <c r="EW56" s="93"/>
      <c r="EX56" s="93"/>
      <c r="EY56" s="94"/>
      <c r="EZ56" s="99"/>
      <c r="FA56" s="99"/>
      <c r="FB56" s="94"/>
      <c r="FC56" s="94"/>
      <c r="FD56" s="94"/>
      <c r="FE56" s="165">
        <f t="shared" si="55"/>
        <v>0</v>
      </c>
      <c r="FF56" s="219" t="b">
        <f t="shared" si="56"/>
        <v>0</v>
      </c>
      <c r="FG56" s="188">
        <f t="shared" si="57"/>
        <v>0</v>
      </c>
      <c r="FH56" s="164">
        <f t="shared" si="58"/>
        <v>0</v>
      </c>
      <c r="FI56" s="164">
        <f t="shared" si="59"/>
        <v>0</v>
      </c>
      <c r="FJ56" s="164">
        <f t="shared" si="60"/>
        <v>0</v>
      </c>
      <c r="FK56" s="164">
        <f t="shared" si="61"/>
        <v>0</v>
      </c>
      <c r="FL56" s="166">
        <f t="shared" si="110"/>
        <v>0</v>
      </c>
      <c r="FN56" s="164">
        <f t="shared" si="111"/>
        <v>44</v>
      </c>
      <c r="FO56" s="225"/>
      <c r="FP56" s="226"/>
      <c r="FQ56" s="98"/>
      <c r="FR56" s="93"/>
      <c r="FS56" s="94"/>
      <c r="FT56" s="93"/>
      <c r="FU56" s="93"/>
      <c r="FV56" s="93"/>
      <c r="FW56" s="94"/>
      <c r="FX56" s="99"/>
      <c r="FY56" s="99"/>
      <c r="FZ56" s="94"/>
      <c r="GA56" s="94"/>
      <c r="GB56" s="94"/>
      <c r="GC56" s="165">
        <f t="shared" si="62"/>
        <v>0</v>
      </c>
      <c r="GD56" s="219" t="b">
        <f t="shared" si="63"/>
        <v>0</v>
      </c>
      <c r="GE56" s="188">
        <f t="shared" si="64"/>
        <v>0</v>
      </c>
      <c r="GF56" s="164">
        <f t="shared" si="65"/>
        <v>0</v>
      </c>
      <c r="GG56" s="164">
        <f t="shared" si="66"/>
        <v>0</v>
      </c>
      <c r="GH56" s="164">
        <f t="shared" si="67"/>
        <v>0</v>
      </c>
      <c r="GI56" s="164">
        <f t="shared" si="68"/>
        <v>0</v>
      </c>
      <c r="GJ56" s="166">
        <f t="shared" si="112"/>
        <v>0</v>
      </c>
      <c r="GL56" s="164">
        <f t="shared" si="113"/>
        <v>44</v>
      </c>
      <c r="GM56" s="225"/>
      <c r="GN56" s="226"/>
      <c r="GO56" s="98"/>
      <c r="GP56" s="93"/>
      <c r="GQ56" s="94"/>
      <c r="GR56" s="93"/>
      <c r="GS56" s="93"/>
      <c r="GT56" s="93"/>
      <c r="GU56" s="94"/>
      <c r="GV56" s="99"/>
      <c r="GW56" s="99"/>
      <c r="GX56" s="94"/>
      <c r="GY56" s="94"/>
      <c r="GZ56" s="94"/>
      <c r="HA56" s="165">
        <f t="shared" si="69"/>
        <v>0</v>
      </c>
      <c r="HB56" s="219" t="b">
        <f t="shared" si="70"/>
        <v>0</v>
      </c>
      <c r="HC56" s="188">
        <f t="shared" si="71"/>
        <v>0</v>
      </c>
      <c r="HD56" s="164">
        <f t="shared" si="72"/>
        <v>0</v>
      </c>
      <c r="HE56" s="164">
        <f t="shared" si="73"/>
        <v>0</v>
      </c>
      <c r="HF56" s="164">
        <f t="shared" si="74"/>
        <v>0</v>
      </c>
      <c r="HG56" s="164">
        <f t="shared" si="75"/>
        <v>0</v>
      </c>
      <c r="HH56" s="166">
        <f t="shared" si="114"/>
        <v>0</v>
      </c>
      <c r="HJ56" s="164">
        <f t="shared" si="115"/>
        <v>44</v>
      </c>
      <c r="HK56" s="225"/>
      <c r="HL56" s="226"/>
      <c r="HM56" s="98"/>
      <c r="HN56" s="93"/>
      <c r="HO56" s="94"/>
      <c r="HP56" s="93"/>
      <c r="HQ56" s="93"/>
      <c r="HR56" s="93"/>
      <c r="HS56" s="94"/>
      <c r="HT56" s="99"/>
      <c r="HU56" s="99"/>
      <c r="HV56" s="94"/>
      <c r="HW56" s="94"/>
      <c r="HX56" s="94"/>
      <c r="HY56" s="165">
        <f t="shared" si="76"/>
        <v>0</v>
      </c>
      <c r="HZ56" s="219" t="b">
        <f t="shared" si="77"/>
        <v>0</v>
      </c>
      <c r="IA56" s="188">
        <f t="shared" si="78"/>
        <v>0</v>
      </c>
      <c r="IB56" s="164">
        <f t="shared" si="79"/>
        <v>0</v>
      </c>
      <c r="IC56" s="164">
        <f t="shared" si="80"/>
        <v>0</v>
      </c>
      <c r="ID56" s="164">
        <f t="shared" si="81"/>
        <v>0</v>
      </c>
      <c r="IE56" s="164">
        <f t="shared" si="82"/>
        <v>0</v>
      </c>
      <c r="IF56" s="166">
        <f t="shared" si="116"/>
        <v>0</v>
      </c>
      <c r="IH56" s="164">
        <f t="shared" si="117"/>
        <v>44</v>
      </c>
      <c r="II56" s="225"/>
      <c r="IJ56" s="226"/>
      <c r="IK56" s="98"/>
      <c r="IL56" s="93"/>
      <c r="IM56" s="94"/>
      <c r="IN56" s="93"/>
      <c r="IO56" s="93"/>
      <c r="IP56" s="93"/>
      <c r="IQ56" s="94"/>
      <c r="IR56" s="99"/>
      <c r="IS56" s="99"/>
      <c r="IT56" s="94"/>
      <c r="IU56" s="94"/>
      <c r="IV56" s="94"/>
      <c r="IW56" s="165">
        <f t="shared" si="83"/>
        <v>0</v>
      </c>
      <c r="IX56" s="219" t="b">
        <f t="shared" si="84"/>
        <v>0</v>
      </c>
      <c r="IY56" s="188">
        <f t="shared" si="85"/>
        <v>0</v>
      </c>
      <c r="IZ56" s="164">
        <f t="shared" si="86"/>
        <v>0</v>
      </c>
      <c r="JA56" s="164">
        <f t="shared" si="87"/>
        <v>0</v>
      </c>
      <c r="JB56" s="164">
        <f t="shared" si="88"/>
        <v>0</v>
      </c>
      <c r="JC56" s="164">
        <f t="shared" si="89"/>
        <v>0</v>
      </c>
      <c r="JD56" s="166">
        <f t="shared" si="118"/>
        <v>0</v>
      </c>
      <c r="JE56" s="126"/>
      <c r="JF56" s="164">
        <f t="shared" si="119"/>
        <v>44</v>
      </c>
      <c r="JG56" s="225"/>
      <c r="JH56" s="226"/>
      <c r="JI56" s="98"/>
      <c r="JJ56" s="93"/>
      <c r="JK56" s="94"/>
      <c r="JL56" s="93"/>
      <c r="JM56" s="93"/>
      <c r="JN56" s="93"/>
      <c r="JO56" s="94"/>
      <c r="JP56" s="99"/>
      <c r="JQ56" s="99"/>
      <c r="JR56" s="94"/>
      <c r="JS56" s="94"/>
      <c r="JT56" s="94"/>
      <c r="JU56" s="165">
        <f t="shared" si="90"/>
        <v>0</v>
      </c>
      <c r="JV56" s="219" t="b">
        <f t="shared" si="91"/>
        <v>0</v>
      </c>
      <c r="JW56" s="188">
        <f t="shared" si="92"/>
        <v>0</v>
      </c>
      <c r="JX56" s="164">
        <f t="shared" si="93"/>
        <v>0</v>
      </c>
      <c r="JY56" s="164">
        <f t="shared" si="94"/>
        <v>0</v>
      </c>
      <c r="JZ56" s="164">
        <f t="shared" si="95"/>
        <v>0</v>
      </c>
      <c r="KA56" s="164">
        <f t="shared" si="96"/>
        <v>0</v>
      </c>
      <c r="KB56" s="166">
        <f t="shared" si="120"/>
        <v>0</v>
      </c>
      <c r="LK56" s="170"/>
      <c r="LY56" s="126"/>
    </row>
    <row r="57" spans="1:337" x14ac:dyDescent="0.25">
      <c r="A57" s="164">
        <f t="shared" si="97"/>
        <v>45</v>
      </c>
      <c r="B57" s="225"/>
      <c r="C57" s="226"/>
      <c r="D57" s="98"/>
      <c r="E57" s="93"/>
      <c r="F57" s="94"/>
      <c r="G57" s="93"/>
      <c r="H57" s="93"/>
      <c r="I57" s="93"/>
      <c r="J57" s="94"/>
      <c r="K57" s="99"/>
      <c r="L57" s="99"/>
      <c r="M57" s="94"/>
      <c r="N57" s="94"/>
      <c r="O57" s="94"/>
      <c r="P57" s="165">
        <f t="shared" si="13"/>
        <v>0</v>
      </c>
      <c r="Q57" s="219" t="b">
        <f t="shared" si="14"/>
        <v>0</v>
      </c>
      <c r="R57" s="188">
        <f t="shared" si="15"/>
        <v>0</v>
      </c>
      <c r="S57" s="164">
        <f t="shared" si="16"/>
        <v>0</v>
      </c>
      <c r="T57" s="164">
        <f t="shared" si="17"/>
        <v>0</v>
      </c>
      <c r="U57" s="164">
        <f t="shared" si="18"/>
        <v>0</v>
      </c>
      <c r="V57" s="164">
        <f t="shared" si="19"/>
        <v>0</v>
      </c>
      <c r="W57" s="166">
        <f t="shared" si="98"/>
        <v>0</v>
      </c>
      <c r="X57" s="167"/>
      <c r="Z57" s="164">
        <f t="shared" si="99"/>
        <v>45</v>
      </c>
      <c r="AA57" s="225"/>
      <c r="AB57" s="226"/>
      <c r="AC57" s="98"/>
      <c r="AD57" s="93"/>
      <c r="AE57" s="94"/>
      <c r="AF57" s="93"/>
      <c r="AG57" s="93"/>
      <c r="AH57" s="93"/>
      <c r="AI57" s="94"/>
      <c r="AJ57" s="99"/>
      <c r="AK57" s="99"/>
      <c r="AL57" s="94"/>
      <c r="AM57" s="94"/>
      <c r="AN57" s="94"/>
      <c r="AO57" s="165">
        <f t="shared" si="20"/>
        <v>0</v>
      </c>
      <c r="AP57" s="219" t="b">
        <f t="shared" si="21"/>
        <v>0</v>
      </c>
      <c r="AQ57" s="188">
        <f t="shared" si="22"/>
        <v>0</v>
      </c>
      <c r="AR57" s="164">
        <f t="shared" si="23"/>
        <v>0</v>
      </c>
      <c r="AS57" s="164">
        <f t="shared" si="24"/>
        <v>0</v>
      </c>
      <c r="AT57" s="164">
        <f t="shared" si="25"/>
        <v>0</v>
      </c>
      <c r="AU57" s="164">
        <f t="shared" si="26"/>
        <v>0</v>
      </c>
      <c r="AV57" s="166">
        <f t="shared" si="100"/>
        <v>0</v>
      </c>
      <c r="AX57" s="164">
        <f t="shared" si="101"/>
        <v>45</v>
      </c>
      <c r="AY57" s="225"/>
      <c r="AZ57" s="226"/>
      <c r="BA57" s="98"/>
      <c r="BB57" s="93"/>
      <c r="BC57" s="94"/>
      <c r="BD57" s="93"/>
      <c r="BE57" s="93"/>
      <c r="BF57" s="93"/>
      <c r="BG57" s="94"/>
      <c r="BH57" s="99"/>
      <c r="BI57" s="99"/>
      <c r="BJ57" s="94"/>
      <c r="BK57" s="94"/>
      <c r="BL57" s="94"/>
      <c r="BM57" s="165">
        <f t="shared" si="27"/>
        <v>0</v>
      </c>
      <c r="BN57" s="219" t="b">
        <f t="shared" si="28"/>
        <v>0</v>
      </c>
      <c r="BO57" s="188">
        <f t="shared" si="29"/>
        <v>0</v>
      </c>
      <c r="BP57" s="164">
        <f t="shared" si="30"/>
        <v>0</v>
      </c>
      <c r="BQ57" s="164">
        <f t="shared" si="31"/>
        <v>0</v>
      </c>
      <c r="BR57" s="164">
        <f t="shared" si="32"/>
        <v>0</v>
      </c>
      <c r="BS57" s="164">
        <f t="shared" si="33"/>
        <v>0</v>
      </c>
      <c r="BT57" s="166">
        <f t="shared" si="102"/>
        <v>0</v>
      </c>
      <c r="BV57" s="164">
        <f t="shared" si="103"/>
        <v>45</v>
      </c>
      <c r="BW57" s="225"/>
      <c r="BX57" s="226"/>
      <c r="BY57" s="98"/>
      <c r="BZ57" s="93"/>
      <c r="CA57" s="94"/>
      <c r="CB57" s="93"/>
      <c r="CC57" s="93"/>
      <c r="CD57" s="93"/>
      <c r="CE57" s="94"/>
      <c r="CF57" s="99"/>
      <c r="CG57" s="99"/>
      <c r="CH57" s="94"/>
      <c r="CI57" s="94"/>
      <c r="CJ57" s="94"/>
      <c r="CK57" s="165">
        <f t="shared" si="34"/>
        <v>0</v>
      </c>
      <c r="CL57" s="219" t="b">
        <f t="shared" si="35"/>
        <v>0</v>
      </c>
      <c r="CM57" s="188">
        <f t="shared" si="36"/>
        <v>0</v>
      </c>
      <c r="CN57" s="164">
        <f t="shared" si="37"/>
        <v>0</v>
      </c>
      <c r="CO57" s="164">
        <f t="shared" si="38"/>
        <v>0</v>
      </c>
      <c r="CP57" s="164">
        <f t="shared" si="39"/>
        <v>0</v>
      </c>
      <c r="CQ57" s="164">
        <f t="shared" si="40"/>
        <v>0</v>
      </c>
      <c r="CR57" s="166">
        <f t="shared" si="104"/>
        <v>0</v>
      </c>
      <c r="CT57" s="164">
        <f t="shared" si="105"/>
        <v>45</v>
      </c>
      <c r="CU57" s="225"/>
      <c r="CV57" s="226"/>
      <c r="CW57" s="98"/>
      <c r="CX57" s="93"/>
      <c r="CY57" s="94"/>
      <c r="CZ57" s="93"/>
      <c r="DA57" s="93"/>
      <c r="DB57" s="93"/>
      <c r="DC57" s="94"/>
      <c r="DD57" s="99"/>
      <c r="DE57" s="99"/>
      <c r="DF57" s="94"/>
      <c r="DG57" s="94"/>
      <c r="DH57" s="94"/>
      <c r="DI57" s="165">
        <f t="shared" si="41"/>
        <v>0</v>
      </c>
      <c r="DJ57" s="219" t="b">
        <f t="shared" si="42"/>
        <v>0</v>
      </c>
      <c r="DK57" s="188">
        <f t="shared" si="43"/>
        <v>0</v>
      </c>
      <c r="DL57" s="164">
        <f t="shared" si="44"/>
        <v>0</v>
      </c>
      <c r="DM57" s="164">
        <f t="shared" si="45"/>
        <v>0</v>
      </c>
      <c r="DN57" s="164">
        <f t="shared" si="46"/>
        <v>0</v>
      </c>
      <c r="DO57" s="164">
        <f t="shared" si="47"/>
        <v>0</v>
      </c>
      <c r="DP57" s="166">
        <f t="shared" si="106"/>
        <v>0</v>
      </c>
      <c r="DR57" s="164">
        <f t="shared" si="107"/>
        <v>45</v>
      </c>
      <c r="DS57" s="225"/>
      <c r="DT57" s="226"/>
      <c r="DU57" s="98"/>
      <c r="DV57" s="93"/>
      <c r="DW57" s="94"/>
      <c r="DX57" s="93"/>
      <c r="DY57" s="93"/>
      <c r="DZ57" s="93"/>
      <c r="EA57" s="94"/>
      <c r="EB57" s="99"/>
      <c r="EC57" s="99"/>
      <c r="ED57" s="94"/>
      <c r="EE57" s="94"/>
      <c r="EF57" s="94"/>
      <c r="EG57" s="165">
        <f t="shared" si="48"/>
        <v>0</v>
      </c>
      <c r="EH57" s="219" t="b">
        <f t="shared" si="49"/>
        <v>0</v>
      </c>
      <c r="EI57" s="188">
        <f t="shared" si="50"/>
        <v>0</v>
      </c>
      <c r="EJ57" s="164">
        <f t="shared" si="51"/>
        <v>0</v>
      </c>
      <c r="EK57" s="164">
        <f t="shared" si="52"/>
        <v>0</v>
      </c>
      <c r="EL57" s="164">
        <f t="shared" si="53"/>
        <v>0</v>
      </c>
      <c r="EM57" s="164">
        <f t="shared" si="54"/>
        <v>0</v>
      </c>
      <c r="EN57" s="166">
        <f t="shared" si="108"/>
        <v>0</v>
      </c>
      <c r="EP57" s="164">
        <f t="shared" si="109"/>
        <v>45</v>
      </c>
      <c r="EQ57" s="225"/>
      <c r="ER57" s="226"/>
      <c r="ES57" s="98"/>
      <c r="ET57" s="93"/>
      <c r="EU57" s="94"/>
      <c r="EV57" s="93"/>
      <c r="EW57" s="93"/>
      <c r="EX57" s="93"/>
      <c r="EY57" s="94"/>
      <c r="EZ57" s="99"/>
      <c r="FA57" s="99"/>
      <c r="FB57" s="94"/>
      <c r="FC57" s="94"/>
      <c r="FD57" s="94"/>
      <c r="FE57" s="165">
        <f t="shared" si="55"/>
        <v>0</v>
      </c>
      <c r="FF57" s="219" t="b">
        <f t="shared" si="56"/>
        <v>0</v>
      </c>
      <c r="FG57" s="188">
        <f t="shared" si="57"/>
        <v>0</v>
      </c>
      <c r="FH57" s="164">
        <f t="shared" si="58"/>
        <v>0</v>
      </c>
      <c r="FI57" s="164">
        <f t="shared" si="59"/>
        <v>0</v>
      </c>
      <c r="FJ57" s="164">
        <f t="shared" si="60"/>
        <v>0</v>
      </c>
      <c r="FK57" s="164">
        <f t="shared" si="61"/>
        <v>0</v>
      </c>
      <c r="FL57" s="166">
        <f t="shared" si="110"/>
        <v>0</v>
      </c>
      <c r="FN57" s="164">
        <f t="shared" si="111"/>
        <v>45</v>
      </c>
      <c r="FO57" s="225"/>
      <c r="FP57" s="226"/>
      <c r="FQ57" s="98"/>
      <c r="FR57" s="93"/>
      <c r="FS57" s="94"/>
      <c r="FT57" s="93"/>
      <c r="FU57" s="93"/>
      <c r="FV57" s="93"/>
      <c r="FW57" s="94"/>
      <c r="FX57" s="99"/>
      <c r="FY57" s="99"/>
      <c r="FZ57" s="94"/>
      <c r="GA57" s="94"/>
      <c r="GB57" s="94"/>
      <c r="GC57" s="165">
        <f t="shared" si="62"/>
        <v>0</v>
      </c>
      <c r="GD57" s="219" t="b">
        <f t="shared" si="63"/>
        <v>0</v>
      </c>
      <c r="GE57" s="188">
        <f t="shared" si="64"/>
        <v>0</v>
      </c>
      <c r="GF57" s="164">
        <f t="shared" si="65"/>
        <v>0</v>
      </c>
      <c r="GG57" s="164">
        <f t="shared" si="66"/>
        <v>0</v>
      </c>
      <c r="GH57" s="164">
        <f t="shared" si="67"/>
        <v>0</v>
      </c>
      <c r="GI57" s="164">
        <f t="shared" si="68"/>
        <v>0</v>
      </c>
      <c r="GJ57" s="166">
        <f t="shared" si="112"/>
        <v>0</v>
      </c>
      <c r="GL57" s="164">
        <f t="shared" si="113"/>
        <v>45</v>
      </c>
      <c r="GM57" s="225"/>
      <c r="GN57" s="226"/>
      <c r="GO57" s="98"/>
      <c r="GP57" s="93"/>
      <c r="GQ57" s="94"/>
      <c r="GR57" s="93"/>
      <c r="GS57" s="93"/>
      <c r="GT57" s="93"/>
      <c r="GU57" s="94"/>
      <c r="GV57" s="99"/>
      <c r="GW57" s="99"/>
      <c r="GX57" s="94"/>
      <c r="GY57" s="94"/>
      <c r="GZ57" s="94"/>
      <c r="HA57" s="165">
        <f t="shared" si="69"/>
        <v>0</v>
      </c>
      <c r="HB57" s="219" t="b">
        <f t="shared" si="70"/>
        <v>0</v>
      </c>
      <c r="HC57" s="188">
        <f t="shared" si="71"/>
        <v>0</v>
      </c>
      <c r="HD57" s="164">
        <f t="shared" si="72"/>
        <v>0</v>
      </c>
      <c r="HE57" s="164">
        <f t="shared" si="73"/>
        <v>0</v>
      </c>
      <c r="HF57" s="164">
        <f t="shared" si="74"/>
        <v>0</v>
      </c>
      <c r="HG57" s="164">
        <f t="shared" si="75"/>
        <v>0</v>
      </c>
      <c r="HH57" s="166">
        <f t="shared" si="114"/>
        <v>0</v>
      </c>
      <c r="HJ57" s="164">
        <f t="shared" si="115"/>
        <v>45</v>
      </c>
      <c r="HK57" s="225"/>
      <c r="HL57" s="226"/>
      <c r="HM57" s="98"/>
      <c r="HN57" s="93"/>
      <c r="HO57" s="94"/>
      <c r="HP57" s="93"/>
      <c r="HQ57" s="93"/>
      <c r="HR57" s="93"/>
      <c r="HS57" s="94"/>
      <c r="HT57" s="99"/>
      <c r="HU57" s="99"/>
      <c r="HV57" s="94"/>
      <c r="HW57" s="94"/>
      <c r="HX57" s="94"/>
      <c r="HY57" s="165">
        <f t="shared" si="76"/>
        <v>0</v>
      </c>
      <c r="HZ57" s="219" t="b">
        <f t="shared" si="77"/>
        <v>0</v>
      </c>
      <c r="IA57" s="188">
        <f t="shared" si="78"/>
        <v>0</v>
      </c>
      <c r="IB57" s="164">
        <f t="shared" si="79"/>
        <v>0</v>
      </c>
      <c r="IC57" s="164">
        <f t="shared" si="80"/>
        <v>0</v>
      </c>
      <c r="ID57" s="164">
        <f t="shared" si="81"/>
        <v>0</v>
      </c>
      <c r="IE57" s="164">
        <f t="shared" si="82"/>
        <v>0</v>
      </c>
      <c r="IF57" s="166">
        <f t="shared" si="116"/>
        <v>0</v>
      </c>
      <c r="IH57" s="164">
        <f t="shared" si="117"/>
        <v>45</v>
      </c>
      <c r="II57" s="225"/>
      <c r="IJ57" s="226"/>
      <c r="IK57" s="98"/>
      <c r="IL57" s="93"/>
      <c r="IM57" s="94"/>
      <c r="IN57" s="93"/>
      <c r="IO57" s="93"/>
      <c r="IP57" s="93"/>
      <c r="IQ57" s="94"/>
      <c r="IR57" s="99"/>
      <c r="IS57" s="99"/>
      <c r="IT57" s="94"/>
      <c r="IU57" s="94"/>
      <c r="IV57" s="94"/>
      <c r="IW57" s="165">
        <f t="shared" si="83"/>
        <v>0</v>
      </c>
      <c r="IX57" s="219" t="b">
        <f t="shared" si="84"/>
        <v>0</v>
      </c>
      <c r="IY57" s="188">
        <f t="shared" si="85"/>
        <v>0</v>
      </c>
      <c r="IZ57" s="164">
        <f t="shared" si="86"/>
        <v>0</v>
      </c>
      <c r="JA57" s="164">
        <f t="shared" si="87"/>
        <v>0</v>
      </c>
      <c r="JB57" s="164">
        <f t="shared" si="88"/>
        <v>0</v>
      </c>
      <c r="JC57" s="164">
        <f t="shared" si="89"/>
        <v>0</v>
      </c>
      <c r="JD57" s="166">
        <f t="shared" si="118"/>
        <v>0</v>
      </c>
      <c r="JE57" s="126"/>
      <c r="JF57" s="164">
        <f t="shared" si="119"/>
        <v>45</v>
      </c>
      <c r="JG57" s="225"/>
      <c r="JH57" s="226"/>
      <c r="JI57" s="98"/>
      <c r="JJ57" s="93"/>
      <c r="JK57" s="94"/>
      <c r="JL57" s="93"/>
      <c r="JM57" s="93"/>
      <c r="JN57" s="93"/>
      <c r="JO57" s="94"/>
      <c r="JP57" s="99"/>
      <c r="JQ57" s="99"/>
      <c r="JR57" s="94"/>
      <c r="JS57" s="94"/>
      <c r="JT57" s="94"/>
      <c r="JU57" s="165">
        <f t="shared" si="90"/>
        <v>0</v>
      </c>
      <c r="JV57" s="219" t="b">
        <f t="shared" si="91"/>
        <v>0</v>
      </c>
      <c r="JW57" s="188">
        <f t="shared" si="92"/>
        <v>0</v>
      </c>
      <c r="JX57" s="164">
        <f t="shared" si="93"/>
        <v>0</v>
      </c>
      <c r="JY57" s="164">
        <f t="shared" si="94"/>
        <v>0</v>
      </c>
      <c r="JZ57" s="164">
        <f t="shared" si="95"/>
        <v>0</v>
      </c>
      <c r="KA57" s="164">
        <f t="shared" si="96"/>
        <v>0</v>
      </c>
      <c r="KB57" s="166">
        <f t="shared" si="120"/>
        <v>0</v>
      </c>
      <c r="LK57" s="170"/>
      <c r="LY57" s="126"/>
    </row>
    <row r="58" spans="1:337" x14ac:dyDescent="0.25">
      <c r="A58" s="164">
        <f t="shared" si="97"/>
        <v>46</v>
      </c>
      <c r="B58" s="225"/>
      <c r="C58" s="226"/>
      <c r="D58" s="98"/>
      <c r="E58" s="93"/>
      <c r="F58" s="94"/>
      <c r="G58" s="93"/>
      <c r="H58" s="93"/>
      <c r="I58" s="93"/>
      <c r="J58" s="94"/>
      <c r="K58" s="99"/>
      <c r="L58" s="99"/>
      <c r="M58" s="94"/>
      <c r="N58" s="94"/>
      <c r="O58" s="94"/>
      <c r="P58" s="165">
        <f t="shared" si="13"/>
        <v>0</v>
      </c>
      <c r="Q58" s="219" t="b">
        <f t="shared" si="14"/>
        <v>0</v>
      </c>
      <c r="R58" s="188">
        <f t="shared" si="15"/>
        <v>0</v>
      </c>
      <c r="S58" s="164">
        <f t="shared" si="16"/>
        <v>0</v>
      </c>
      <c r="T58" s="164">
        <f t="shared" si="17"/>
        <v>0</v>
      </c>
      <c r="U58" s="164">
        <f t="shared" si="18"/>
        <v>0</v>
      </c>
      <c r="V58" s="164">
        <f t="shared" si="19"/>
        <v>0</v>
      </c>
      <c r="W58" s="166">
        <f t="shared" si="98"/>
        <v>0</v>
      </c>
      <c r="X58" s="167"/>
      <c r="Z58" s="164">
        <f t="shared" si="99"/>
        <v>46</v>
      </c>
      <c r="AA58" s="225"/>
      <c r="AB58" s="226"/>
      <c r="AC58" s="98"/>
      <c r="AD58" s="93"/>
      <c r="AE58" s="94"/>
      <c r="AF58" s="93"/>
      <c r="AG58" s="93"/>
      <c r="AH58" s="93"/>
      <c r="AI58" s="94"/>
      <c r="AJ58" s="99"/>
      <c r="AK58" s="99"/>
      <c r="AL58" s="94"/>
      <c r="AM58" s="94"/>
      <c r="AN58" s="94"/>
      <c r="AO58" s="165">
        <f t="shared" si="20"/>
        <v>0</v>
      </c>
      <c r="AP58" s="219" t="b">
        <f t="shared" si="21"/>
        <v>0</v>
      </c>
      <c r="AQ58" s="188">
        <f t="shared" si="22"/>
        <v>0</v>
      </c>
      <c r="AR58" s="164">
        <f t="shared" si="23"/>
        <v>0</v>
      </c>
      <c r="AS58" s="164">
        <f t="shared" si="24"/>
        <v>0</v>
      </c>
      <c r="AT58" s="164">
        <f t="shared" si="25"/>
        <v>0</v>
      </c>
      <c r="AU58" s="164">
        <f t="shared" si="26"/>
        <v>0</v>
      </c>
      <c r="AV58" s="166">
        <f t="shared" si="100"/>
        <v>0</v>
      </c>
      <c r="AX58" s="164">
        <f t="shared" si="101"/>
        <v>46</v>
      </c>
      <c r="AY58" s="225"/>
      <c r="AZ58" s="226"/>
      <c r="BA58" s="98"/>
      <c r="BB58" s="93"/>
      <c r="BC58" s="94"/>
      <c r="BD58" s="93"/>
      <c r="BE58" s="93"/>
      <c r="BF58" s="93"/>
      <c r="BG58" s="94"/>
      <c r="BH58" s="99"/>
      <c r="BI58" s="99"/>
      <c r="BJ58" s="94"/>
      <c r="BK58" s="94"/>
      <c r="BL58" s="94"/>
      <c r="BM58" s="165">
        <f t="shared" si="27"/>
        <v>0</v>
      </c>
      <c r="BN58" s="219" t="b">
        <f t="shared" si="28"/>
        <v>0</v>
      </c>
      <c r="BO58" s="188">
        <f t="shared" si="29"/>
        <v>0</v>
      </c>
      <c r="BP58" s="164">
        <f t="shared" si="30"/>
        <v>0</v>
      </c>
      <c r="BQ58" s="164">
        <f t="shared" si="31"/>
        <v>0</v>
      </c>
      <c r="BR58" s="164">
        <f t="shared" si="32"/>
        <v>0</v>
      </c>
      <c r="BS58" s="164">
        <f t="shared" si="33"/>
        <v>0</v>
      </c>
      <c r="BT58" s="166">
        <f t="shared" si="102"/>
        <v>0</v>
      </c>
      <c r="BV58" s="164">
        <f t="shared" si="103"/>
        <v>46</v>
      </c>
      <c r="BW58" s="225"/>
      <c r="BX58" s="226"/>
      <c r="BY58" s="98"/>
      <c r="BZ58" s="93"/>
      <c r="CA58" s="94"/>
      <c r="CB58" s="93"/>
      <c r="CC58" s="93"/>
      <c r="CD58" s="93"/>
      <c r="CE58" s="94"/>
      <c r="CF58" s="99"/>
      <c r="CG58" s="99"/>
      <c r="CH58" s="94"/>
      <c r="CI58" s="94"/>
      <c r="CJ58" s="94"/>
      <c r="CK58" s="165">
        <f t="shared" si="34"/>
        <v>0</v>
      </c>
      <c r="CL58" s="219" t="b">
        <f t="shared" si="35"/>
        <v>0</v>
      </c>
      <c r="CM58" s="188">
        <f t="shared" si="36"/>
        <v>0</v>
      </c>
      <c r="CN58" s="164">
        <f t="shared" si="37"/>
        <v>0</v>
      </c>
      <c r="CO58" s="164">
        <f t="shared" si="38"/>
        <v>0</v>
      </c>
      <c r="CP58" s="164">
        <f t="shared" si="39"/>
        <v>0</v>
      </c>
      <c r="CQ58" s="164">
        <f t="shared" si="40"/>
        <v>0</v>
      </c>
      <c r="CR58" s="166">
        <f t="shared" si="104"/>
        <v>0</v>
      </c>
      <c r="CT58" s="164">
        <f t="shared" si="105"/>
        <v>46</v>
      </c>
      <c r="CU58" s="225"/>
      <c r="CV58" s="226"/>
      <c r="CW58" s="98"/>
      <c r="CX58" s="93"/>
      <c r="CY58" s="94"/>
      <c r="CZ58" s="93"/>
      <c r="DA58" s="93"/>
      <c r="DB58" s="93"/>
      <c r="DC58" s="94"/>
      <c r="DD58" s="99"/>
      <c r="DE58" s="99"/>
      <c r="DF58" s="94"/>
      <c r="DG58" s="94"/>
      <c r="DH58" s="94"/>
      <c r="DI58" s="165">
        <f t="shared" si="41"/>
        <v>0</v>
      </c>
      <c r="DJ58" s="219" t="b">
        <f t="shared" si="42"/>
        <v>0</v>
      </c>
      <c r="DK58" s="188">
        <f t="shared" si="43"/>
        <v>0</v>
      </c>
      <c r="DL58" s="164">
        <f t="shared" si="44"/>
        <v>0</v>
      </c>
      <c r="DM58" s="164">
        <f t="shared" si="45"/>
        <v>0</v>
      </c>
      <c r="DN58" s="164">
        <f t="shared" si="46"/>
        <v>0</v>
      </c>
      <c r="DO58" s="164">
        <f t="shared" si="47"/>
        <v>0</v>
      </c>
      <c r="DP58" s="166">
        <f t="shared" si="106"/>
        <v>0</v>
      </c>
      <c r="DR58" s="164">
        <f t="shared" si="107"/>
        <v>46</v>
      </c>
      <c r="DS58" s="225"/>
      <c r="DT58" s="226"/>
      <c r="DU58" s="98"/>
      <c r="DV58" s="93"/>
      <c r="DW58" s="94"/>
      <c r="DX58" s="93"/>
      <c r="DY58" s="93"/>
      <c r="DZ58" s="93"/>
      <c r="EA58" s="94"/>
      <c r="EB58" s="99"/>
      <c r="EC58" s="99"/>
      <c r="ED58" s="94"/>
      <c r="EE58" s="94"/>
      <c r="EF58" s="94"/>
      <c r="EG58" s="165">
        <f t="shared" si="48"/>
        <v>0</v>
      </c>
      <c r="EH58" s="219" t="b">
        <f t="shared" si="49"/>
        <v>0</v>
      </c>
      <c r="EI58" s="188">
        <f t="shared" si="50"/>
        <v>0</v>
      </c>
      <c r="EJ58" s="164">
        <f t="shared" si="51"/>
        <v>0</v>
      </c>
      <c r="EK58" s="164">
        <f t="shared" si="52"/>
        <v>0</v>
      </c>
      <c r="EL58" s="164">
        <f t="shared" si="53"/>
        <v>0</v>
      </c>
      <c r="EM58" s="164">
        <f t="shared" si="54"/>
        <v>0</v>
      </c>
      <c r="EN58" s="166">
        <f t="shared" si="108"/>
        <v>0</v>
      </c>
      <c r="EP58" s="164">
        <f t="shared" si="109"/>
        <v>46</v>
      </c>
      <c r="EQ58" s="225"/>
      <c r="ER58" s="226"/>
      <c r="ES58" s="98"/>
      <c r="ET58" s="93"/>
      <c r="EU58" s="94"/>
      <c r="EV58" s="93"/>
      <c r="EW58" s="93"/>
      <c r="EX58" s="93"/>
      <c r="EY58" s="94"/>
      <c r="EZ58" s="99"/>
      <c r="FA58" s="99"/>
      <c r="FB58" s="94"/>
      <c r="FC58" s="94"/>
      <c r="FD58" s="94"/>
      <c r="FE58" s="165">
        <f t="shared" si="55"/>
        <v>0</v>
      </c>
      <c r="FF58" s="219" t="b">
        <f t="shared" si="56"/>
        <v>0</v>
      </c>
      <c r="FG58" s="188">
        <f t="shared" si="57"/>
        <v>0</v>
      </c>
      <c r="FH58" s="164">
        <f t="shared" si="58"/>
        <v>0</v>
      </c>
      <c r="FI58" s="164">
        <f t="shared" si="59"/>
        <v>0</v>
      </c>
      <c r="FJ58" s="164">
        <f t="shared" si="60"/>
        <v>0</v>
      </c>
      <c r="FK58" s="164">
        <f t="shared" si="61"/>
        <v>0</v>
      </c>
      <c r="FL58" s="166">
        <f t="shared" si="110"/>
        <v>0</v>
      </c>
      <c r="FN58" s="164">
        <f t="shared" si="111"/>
        <v>46</v>
      </c>
      <c r="FO58" s="225"/>
      <c r="FP58" s="226"/>
      <c r="FQ58" s="98"/>
      <c r="FR58" s="93"/>
      <c r="FS58" s="94"/>
      <c r="FT58" s="93"/>
      <c r="FU58" s="93"/>
      <c r="FV58" s="93"/>
      <c r="FW58" s="94"/>
      <c r="FX58" s="99"/>
      <c r="FY58" s="99"/>
      <c r="FZ58" s="94"/>
      <c r="GA58" s="94"/>
      <c r="GB58" s="94"/>
      <c r="GC58" s="165">
        <f t="shared" si="62"/>
        <v>0</v>
      </c>
      <c r="GD58" s="219" t="b">
        <f t="shared" si="63"/>
        <v>0</v>
      </c>
      <c r="GE58" s="188">
        <f t="shared" si="64"/>
        <v>0</v>
      </c>
      <c r="GF58" s="164">
        <f t="shared" si="65"/>
        <v>0</v>
      </c>
      <c r="GG58" s="164">
        <f t="shared" si="66"/>
        <v>0</v>
      </c>
      <c r="GH58" s="164">
        <f t="shared" si="67"/>
        <v>0</v>
      </c>
      <c r="GI58" s="164">
        <f t="shared" si="68"/>
        <v>0</v>
      </c>
      <c r="GJ58" s="166">
        <f t="shared" si="112"/>
        <v>0</v>
      </c>
      <c r="GL58" s="164">
        <f t="shared" si="113"/>
        <v>46</v>
      </c>
      <c r="GM58" s="225"/>
      <c r="GN58" s="226"/>
      <c r="GO58" s="98"/>
      <c r="GP58" s="93"/>
      <c r="GQ58" s="94"/>
      <c r="GR58" s="93"/>
      <c r="GS58" s="93"/>
      <c r="GT58" s="93"/>
      <c r="GU58" s="94"/>
      <c r="GV58" s="99"/>
      <c r="GW58" s="99"/>
      <c r="GX58" s="94"/>
      <c r="GY58" s="94"/>
      <c r="GZ58" s="94"/>
      <c r="HA58" s="165">
        <f t="shared" si="69"/>
        <v>0</v>
      </c>
      <c r="HB58" s="219" t="b">
        <f t="shared" si="70"/>
        <v>0</v>
      </c>
      <c r="HC58" s="188">
        <f t="shared" si="71"/>
        <v>0</v>
      </c>
      <c r="HD58" s="164">
        <f t="shared" si="72"/>
        <v>0</v>
      </c>
      <c r="HE58" s="164">
        <f t="shared" si="73"/>
        <v>0</v>
      </c>
      <c r="HF58" s="164">
        <f t="shared" si="74"/>
        <v>0</v>
      </c>
      <c r="HG58" s="164">
        <f t="shared" si="75"/>
        <v>0</v>
      </c>
      <c r="HH58" s="166">
        <f t="shared" si="114"/>
        <v>0</v>
      </c>
      <c r="HJ58" s="164">
        <f t="shared" si="115"/>
        <v>46</v>
      </c>
      <c r="HK58" s="225"/>
      <c r="HL58" s="226"/>
      <c r="HM58" s="98"/>
      <c r="HN58" s="93"/>
      <c r="HO58" s="94"/>
      <c r="HP58" s="93"/>
      <c r="HQ58" s="93"/>
      <c r="HR58" s="93"/>
      <c r="HS58" s="94"/>
      <c r="HT58" s="99"/>
      <c r="HU58" s="99"/>
      <c r="HV58" s="94"/>
      <c r="HW58" s="94"/>
      <c r="HX58" s="94"/>
      <c r="HY58" s="165">
        <f t="shared" si="76"/>
        <v>0</v>
      </c>
      <c r="HZ58" s="219" t="b">
        <f t="shared" si="77"/>
        <v>0</v>
      </c>
      <c r="IA58" s="188">
        <f t="shared" si="78"/>
        <v>0</v>
      </c>
      <c r="IB58" s="164">
        <f t="shared" si="79"/>
        <v>0</v>
      </c>
      <c r="IC58" s="164">
        <f t="shared" si="80"/>
        <v>0</v>
      </c>
      <c r="ID58" s="164">
        <f t="shared" si="81"/>
        <v>0</v>
      </c>
      <c r="IE58" s="164">
        <f t="shared" si="82"/>
        <v>0</v>
      </c>
      <c r="IF58" s="166">
        <f t="shared" si="116"/>
        <v>0</v>
      </c>
      <c r="IH58" s="164">
        <f t="shared" si="117"/>
        <v>46</v>
      </c>
      <c r="II58" s="225"/>
      <c r="IJ58" s="226"/>
      <c r="IK58" s="98"/>
      <c r="IL58" s="93"/>
      <c r="IM58" s="94"/>
      <c r="IN58" s="93"/>
      <c r="IO58" s="93"/>
      <c r="IP58" s="93"/>
      <c r="IQ58" s="94"/>
      <c r="IR58" s="99"/>
      <c r="IS58" s="99"/>
      <c r="IT58" s="94"/>
      <c r="IU58" s="94"/>
      <c r="IV58" s="94"/>
      <c r="IW58" s="165">
        <f t="shared" si="83"/>
        <v>0</v>
      </c>
      <c r="IX58" s="219" t="b">
        <f t="shared" si="84"/>
        <v>0</v>
      </c>
      <c r="IY58" s="188">
        <f t="shared" si="85"/>
        <v>0</v>
      </c>
      <c r="IZ58" s="164">
        <f t="shared" si="86"/>
        <v>0</v>
      </c>
      <c r="JA58" s="164">
        <f t="shared" si="87"/>
        <v>0</v>
      </c>
      <c r="JB58" s="164">
        <f t="shared" si="88"/>
        <v>0</v>
      </c>
      <c r="JC58" s="164">
        <f t="shared" si="89"/>
        <v>0</v>
      </c>
      <c r="JD58" s="166">
        <f t="shared" si="118"/>
        <v>0</v>
      </c>
      <c r="JE58" s="126"/>
      <c r="JF58" s="164">
        <f t="shared" si="119"/>
        <v>46</v>
      </c>
      <c r="JG58" s="225"/>
      <c r="JH58" s="226"/>
      <c r="JI58" s="98"/>
      <c r="JJ58" s="93"/>
      <c r="JK58" s="94"/>
      <c r="JL58" s="93"/>
      <c r="JM58" s="93"/>
      <c r="JN58" s="93"/>
      <c r="JO58" s="94"/>
      <c r="JP58" s="99"/>
      <c r="JQ58" s="99"/>
      <c r="JR58" s="94"/>
      <c r="JS58" s="94"/>
      <c r="JT58" s="94"/>
      <c r="JU58" s="165">
        <f t="shared" si="90"/>
        <v>0</v>
      </c>
      <c r="JV58" s="219" t="b">
        <f t="shared" si="91"/>
        <v>0</v>
      </c>
      <c r="JW58" s="188">
        <f t="shared" si="92"/>
        <v>0</v>
      </c>
      <c r="JX58" s="164">
        <f t="shared" si="93"/>
        <v>0</v>
      </c>
      <c r="JY58" s="164">
        <f t="shared" si="94"/>
        <v>0</v>
      </c>
      <c r="JZ58" s="164">
        <f t="shared" si="95"/>
        <v>0</v>
      </c>
      <c r="KA58" s="164">
        <f t="shared" si="96"/>
        <v>0</v>
      </c>
      <c r="KB58" s="166">
        <f t="shared" si="120"/>
        <v>0</v>
      </c>
      <c r="LK58" s="170"/>
      <c r="LY58" s="126"/>
    </row>
    <row r="59" spans="1:337" x14ac:dyDescent="0.25">
      <c r="A59" s="164">
        <f t="shared" si="97"/>
        <v>47</v>
      </c>
      <c r="B59" s="225"/>
      <c r="C59" s="226"/>
      <c r="D59" s="98"/>
      <c r="E59" s="93"/>
      <c r="F59" s="94"/>
      <c r="G59" s="93"/>
      <c r="H59" s="93"/>
      <c r="I59" s="93"/>
      <c r="J59" s="94"/>
      <c r="K59" s="99"/>
      <c r="L59" s="99"/>
      <c r="M59" s="94"/>
      <c r="N59" s="94"/>
      <c r="O59" s="94"/>
      <c r="P59" s="165">
        <f t="shared" si="13"/>
        <v>0</v>
      </c>
      <c r="Q59" s="219" t="b">
        <f t="shared" si="14"/>
        <v>0</v>
      </c>
      <c r="R59" s="188">
        <f t="shared" si="15"/>
        <v>0</v>
      </c>
      <c r="S59" s="164">
        <f t="shared" si="16"/>
        <v>0</v>
      </c>
      <c r="T59" s="164">
        <f t="shared" si="17"/>
        <v>0</v>
      </c>
      <c r="U59" s="164">
        <f t="shared" si="18"/>
        <v>0</v>
      </c>
      <c r="V59" s="164">
        <f t="shared" si="19"/>
        <v>0</v>
      </c>
      <c r="W59" s="166">
        <f t="shared" si="98"/>
        <v>0</v>
      </c>
      <c r="X59" s="167"/>
      <c r="Z59" s="164">
        <f t="shared" si="99"/>
        <v>47</v>
      </c>
      <c r="AA59" s="225"/>
      <c r="AB59" s="226"/>
      <c r="AC59" s="98"/>
      <c r="AD59" s="93"/>
      <c r="AE59" s="94"/>
      <c r="AF59" s="93"/>
      <c r="AG59" s="93"/>
      <c r="AH59" s="93"/>
      <c r="AI59" s="94"/>
      <c r="AJ59" s="99"/>
      <c r="AK59" s="99"/>
      <c r="AL59" s="94"/>
      <c r="AM59" s="94"/>
      <c r="AN59" s="94"/>
      <c r="AO59" s="165">
        <f t="shared" si="20"/>
        <v>0</v>
      </c>
      <c r="AP59" s="219" t="b">
        <f t="shared" si="21"/>
        <v>0</v>
      </c>
      <c r="AQ59" s="188">
        <f t="shared" si="22"/>
        <v>0</v>
      </c>
      <c r="AR59" s="164">
        <f t="shared" si="23"/>
        <v>0</v>
      </c>
      <c r="AS59" s="164">
        <f t="shared" si="24"/>
        <v>0</v>
      </c>
      <c r="AT59" s="164">
        <f t="shared" si="25"/>
        <v>0</v>
      </c>
      <c r="AU59" s="164">
        <f t="shared" si="26"/>
        <v>0</v>
      </c>
      <c r="AV59" s="166">
        <f t="shared" si="100"/>
        <v>0</v>
      </c>
      <c r="AX59" s="164">
        <f t="shared" si="101"/>
        <v>47</v>
      </c>
      <c r="AY59" s="225"/>
      <c r="AZ59" s="226"/>
      <c r="BA59" s="98"/>
      <c r="BB59" s="93"/>
      <c r="BC59" s="94"/>
      <c r="BD59" s="93"/>
      <c r="BE59" s="93"/>
      <c r="BF59" s="93"/>
      <c r="BG59" s="94"/>
      <c r="BH59" s="99"/>
      <c r="BI59" s="99"/>
      <c r="BJ59" s="94"/>
      <c r="BK59" s="94"/>
      <c r="BL59" s="94"/>
      <c r="BM59" s="165">
        <f t="shared" si="27"/>
        <v>0</v>
      </c>
      <c r="BN59" s="219" t="b">
        <f t="shared" si="28"/>
        <v>0</v>
      </c>
      <c r="BO59" s="188">
        <f t="shared" si="29"/>
        <v>0</v>
      </c>
      <c r="BP59" s="164">
        <f t="shared" si="30"/>
        <v>0</v>
      </c>
      <c r="BQ59" s="164">
        <f t="shared" si="31"/>
        <v>0</v>
      </c>
      <c r="BR59" s="164">
        <f t="shared" si="32"/>
        <v>0</v>
      </c>
      <c r="BS59" s="164">
        <f t="shared" si="33"/>
        <v>0</v>
      </c>
      <c r="BT59" s="166">
        <f t="shared" si="102"/>
        <v>0</v>
      </c>
      <c r="BV59" s="164">
        <f t="shared" si="103"/>
        <v>47</v>
      </c>
      <c r="BW59" s="225"/>
      <c r="BX59" s="226"/>
      <c r="BY59" s="98"/>
      <c r="BZ59" s="93"/>
      <c r="CA59" s="94"/>
      <c r="CB59" s="93"/>
      <c r="CC59" s="93"/>
      <c r="CD59" s="93"/>
      <c r="CE59" s="94"/>
      <c r="CF59" s="99"/>
      <c r="CG59" s="99"/>
      <c r="CH59" s="94"/>
      <c r="CI59" s="94"/>
      <c r="CJ59" s="94"/>
      <c r="CK59" s="165">
        <f t="shared" si="34"/>
        <v>0</v>
      </c>
      <c r="CL59" s="219" t="b">
        <f t="shared" si="35"/>
        <v>0</v>
      </c>
      <c r="CM59" s="188">
        <f t="shared" si="36"/>
        <v>0</v>
      </c>
      <c r="CN59" s="164">
        <f t="shared" si="37"/>
        <v>0</v>
      </c>
      <c r="CO59" s="164">
        <f t="shared" si="38"/>
        <v>0</v>
      </c>
      <c r="CP59" s="164">
        <f t="shared" si="39"/>
        <v>0</v>
      </c>
      <c r="CQ59" s="164">
        <f t="shared" si="40"/>
        <v>0</v>
      </c>
      <c r="CR59" s="166">
        <f t="shared" si="104"/>
        <v>0</v>
      </c>
      <c r="CT59" s="164">
        <f t="shared" si="105"/>
        <v>47</v>
      </c>
      <c r="CU59" s="225"/>
      <c r="CV59" s="226"/>
      <c r="CW59" s="98"/>
      <c r="CX59" s="93"/>
      <c r="CY59" s="94"/>
      <c r="CZ59" s="93"/>
      <c r="DA59" s="93"/>
      <c r="DB59" s="93"/>
      <c r="DC59" s="94"/>
      <c r="DD59" s="99"/>
      <c r="DE59" s="99"/>
      <c r="DF59" s="94"/>
      <c r="DG59" s="94"/>
      <c r="DH59" s="94"/>
      <c r="DI59" s="165">
        <f t="shared" si="41"/>
        <v>0</v>
      </c>
      <c r="DJ59" s="219" t="b">
        <f t="shared" si="42"/>
        <v>0</v>
      </c>
      <c r="DK59" s="188">
        <f t="shared" si="43"/>
        <v>0</v>
      </c>
      <c r="DL59" s="164">
        <f t="shared" si="44"/>
        <v>0</v>
      </c>
      <c r="DM59" s="164">
        <f t="shared" si="45"/>
        <v>0</v>
      </c>
      <c r="DN59" s="164">
        <f t="shared" si="46"/>
        <v>0</v>
      </c>
      <c r="DO59" s="164">
        <f t="shared" si="47"/>
        <v>0</v>
      </c>
      <c r="DP59" s="166">
        <f t="shared" si="106"/>
        <v>0</v>
      </c>
      <c r="DR59" s="164">
        <f t="shared" si="107"/>
        <v>47</v>
      </c>
      <c r="DS59" s="225"/>
      <c r="DT59" s="226"/>
      <c r="DU59" s="98"/>
      <c r="DV59" s="93"/>
      <c r="DW59" s="94"/>
      <c r="DX59" s="93"/>
      <c r="DY59" s="93"/>
      <c r="DZ59" s="93"/>
      <c r="EA59" s="94"/>
      <c r="EB59" s="99"/>
      <c r="EC59" s="99"/>
      <c r="ED59" s="94"/>
      <c r="EE59" s="94"/>
      <c r="EF59" s="94"/>
      <c r="EG59" s="165">
        <f t="shared" si="48"/>
        <v>0</v>
      </c>
      <c r="EH59" s="219" t="b">
        <f t="shared" si="49"/>
        <v>0</v>
      </c>
      <c r="EI59" s="188">
        <f t="shared" si="50"/>
        <v>0</v>
      </c>
      <c r="EJ59" s="164">
        <f t="shared" si="51"/>
        <v>0</v>
      </c>
      <c r="EK59" s="164">
        <f t="shared" si="52"/>
        <v>0</v>
      </c>
      <c r="EL59" s="164">
        <f t="shared" si="53"/>
        <v>0</v>
      </c>
      <c r="EM59" s="164">
        <f t="shared" si="54"/>
        <v>0</v>
      </c>
      <c r="EN59" s="166">
        <f t="shared" si="108"/>
        <v>0</v>
      </c>
      <c r="EP59" s="164">
        <f t="shared" si="109"/>
        <v>47</v>
      </c>
      <c r="EQ59" s="225"/>
      <c r="ER59" s="226"/>
      <c r="ES59" s="98"/>
      <c r="ET59" s="93"/>
      <c r="EU59" s="94"/>
      <c r="EV59" s="93"/>
      <c r="EW59" s="93"/>
      <c r="EX59" s="93"/>
      <c r="EY59" s="94"/>
      <c r="EZ59" s="99"/>
      <c r="FA59" s="99"/>
      <c r="FB59" s="94"/>
      <c r="FC59" s="94"/>
      <c r="FD59" s="94"/>
      <c r="FE59" s="165">
        <f t="shared" si="55"/>
        <v>0</v>
      </c>
      <c r="FF59" s="219" t="b">
        <f t="shared" si="56"/>
        <v>0</v>
      </c>
      <c r="FG59" s="188">
        <f t="shared" si="57"/>
        <v>0</v>
      </c>
      <c r="FH59" s="164">
        <f t="shared" si="58"/>
        <v>0</v>
      </c>
      <c r="FI59" s="164">
        <f t="shared" si="59"/>
        <v>0</v>
      </c>
      <c r="FJ59" s="164">
        <f t="shared" si="60"/>
        <v>0</v>
      </c>
      <c r="FK59" s="164">
        <f t="shared" si="61"/>
        <v>0</v>
      </c>
      <c r="FL59" s="166">
        <f t="shared" si="110"/>
        <v>0</v>
      </c>
      <c r="FN59" s="164">
        <f t="shared" si="111"/>
        <v>47</v>
      </c>
      <c r="FO59" s="225"/>
      <c r="FP59" s="226"/>
      <c r="FQ59" s="98"/>
      <c r="FR59" s="93"/>
      <c r="FS59" s="94"/>
      <c r="FT59" s="93"/>
      <c r="FU59" s="93"/>
      <c r="FV59" s="93"/>
      <c r="FW59" s="94"/>
      <c r="FX59" s="99"/>
      <c r="FY59" s="99"/>
      <c r="FZ59" s="94"/>
      <c r="GA59" s="94"/>
      <c r="GB59" s="94"/>
      <c r="GC59" s="165">
        <f t="shared" si="62"/>
        <v>0</v>
      </c>
      <c r="GD59" s="219" t="b">
        <f t="shared" si="63"/>
        <v>0</v>
      </c>
      <c r="GE59" s="188">
        <f t="shared" si="64"/>
        <v>0</v>
      </c>
      <c r="GF59" s="164">
        <f t="shared" si="65"/>
        <v>0</v>
      </c>
      <c r="GG59" s="164">
        <f t="shared" si="66"/>
        <v>0</v>
      </c>
      <c r="GH59" s="164">
        <f t="shared" si="67"/>
        <v>0</v>
      </c>
      <c r="GI59" s="164">
        <f t="shared" si="68"/>
        <v>0</v>
      </c>
      <c r="GJ59" s="166">
        <f t="shared" si="112"/>
        <v>0</v>
      </c>
      <c r="GL59" s="164">
        <f t="shared" si="113"/>
        <v>47</v>
      </c>
      <c r="GM59" s="225"/>
      <c r="GN59" s="226"/>
      <c r="GO59" s="98"/>
      <c r="GP59" s="93"/>
      <c r="GQ59" s="94"/>
      <c r="GR59" s="93"/>
      <c r="GS59" s="93"/>
      <c r="GT59" s="93"/>
      <c r="GU59" s="94"/>
      <c r="GV59" s="99"/>
      <c r="GW59" s="99"/>
      <c r="GX59" s="94"/>
      <c r="GY59" s="94"/>
      <c r="GZ59" s="94"/>
      <c r="HA59" s="165">
        <f t="shared" si="69"/>
        <v>0</v>
      </c>
      <c r="HB59" s="219" t="b">
        <f t="shared" si="70"/>
        <v>0</v>
      </c>
      <c r="HC59" s="188">
        <f t="shared" si="71"/>
        <v>0</v>
      </c>
      <c r="HD59" s="164">
        <f t="shared" si="72"/>
        <v>0</v>
      </c>
      <c r="HE59" s="164">
        <f t="shared" si="73"/>
        <v>0</v>
      </c>
      <c r="HF59" s="164">
        <f t="shared" si="74"/>
        <v>0</v>
      </c>
      <c r="HG59" s="164">
        <f t="shared" si="75"/>
        <v>0</v>
      </c>
      <c r="HH59" s="166">
        <f t="shared" si="114"/>
        <v>0</v>
      </c>
      <c r="HJ59" s="164">
        <f t="shared" si="115"/>
        <v>47</v>
      </c>
      <c r="HK59" s="225"/>
      <c r="HL59" s="226"/>
      <c r="HM59" s="98"/>
      <c r="HN59" s="93"/>
      <c r="HO59" s="94"/>
      <c r="HP59" s="93"/>
      <c r="HQ59" s="93"/>
      <c r="HR59" s="93"/>
      <c r="HS59" s="94"/>
      <c r="HT59" s="99"/>
      <c r="HU59" s="99"/>
      <c r="HV59" s="94"/>
      <c r="HW59" s="94"/>
      <c r="HX59" s="94"/>
      <c r="HY59" s="165">
        <f t="shared" si="76"/>
        <v>0</v>
      </c>
      <c r="HZ59" s="219" t="b">
        <f t="shared" si="77"/>
        <v>0</v>
      </c>
      <c r="IA59" s="188">
        <f t="shared" si="78"/>
        <v>0</v>
      </c>
      <c r="IB59" s="164">
        <f t="shared" si="79"/>
        <v>0</v>
      </c>
      <c r="IC59" s="164">
        <f t="shared" si="80"/>
        <v>0</v>
      </c>
      <c r="ID59" s="164">
        <f t="shared" si="81"/>
        <v>0</v>
      </c>
      <c r="IE59" s="164">
        <f t="shared" si="82"/>
        <v>0</v>
      </c>
      <c r="IF59" s="166">
        <f t="shared" si="116"/>
        <v>0</v>
      </c>
      <c r="IH59" s="164">
        <f t="shared" si="117"/>
        <v>47</v>
      </c>
      <c r="II59" s="225"/>
      <c r="IJ59" s="226"/>
      <c r="IK59" s="98"/>
      <c r="IL59" s="93"/>
      <c r="IM59" s="94"/>
      <c r="IN59" s="93"/>
      <c r="IO59" s="93"/>
      <c r="IP59" s="93"/>
      <c r="IQ59" s="94"/>
      <c r="IR59" s="99"/>
      <c r="IS59" s="99"/>
      <c r="IT59" s="94"/>
      <c r="IU59" s="94"/>
      <c r="IV59" s="94"/>
      <c r="IW59" s="165">
        <f t="shared" si="83"/>
        <v>0</v>
      </c>
      <c r="IX59" s="219" t="b">
        <f t="shared" si="84"/>
        <v>0</v>
      </c>
      <c r="IY59" s="188">
        <f t="shared" si="85"/>
        <v>0</v>
      </c>
      <c r="IZ59" s="164">
        <f t="shared" si="86"/>
        <v>0</v>
      </c>
      <c r="JA59" s="164">
        <f t="shared" si="87"/>
        <v>0</v>
      </c>
      <c r="JB59" s="164">
        <f t="shared" si="88"/>
        <v>0</v>
      </c>
      <c r="JC59" s="164">
        <f t="shared" si="89"/>
        <v>0</v>
      </c>
      <c r="JD59" s="166">
        <f t="shared" si="118"/>
        <v>0</v>
      </c>
      <c r="JE59" s="126"/>
      <c r="JF59" s="164">
        <f t="shared" si="119"/>
        <v>47</v>
      </c>
      <c r="JG59" s="225"/>
      <c r="JH59" s="226"/>
      <c r="JI59" s="98"/>
      <c r="JJ59" s="93"/>
      <c r="JK59" s="94"/>
      <c r="JL59" s="93"/>
      <c r="JM59" s="93"/>
      <c r="JN59" s="93"/>
      <c r="JO59" s="94"/>
      <c r="JP59" s="99"/>
      <c r="JQ59" s="99"/>
      <c r="JR59" s="94"/>
      <c r="JS59" s="94"/>
      <c r="JT59" s="94"/>
      <c r="JU59" s="165">
        <f t="shared" si="90"/>
        <v>0</v>
      </c>
      <c r="JV59" s="219" t="b">
        <f t="shared" si="91"/>
        <v>0</v>
      </c>
      <c r="JW59" s="188">
        <f t="shared" si="92"/>
        <v>0</v>
      </c>
      <c r="JX59" s="164">
        <f t="shared" si="93"/>
        <v>0</v>
      </c>
      <c r="JY59" s="164">
        <f t="shared" si="94"/>
        <v>0</v>
      </c>
      <c r="JZ59" s="164">
        <f t="shared" si="95"/>
        <v>0</v>
      </c>
      <c r="KA59" s="164">
        <f t="shared" si="96"/>
        <v>0</v>
      </c>
      <c r="KB59" s="166">
        <f t="shared" si="120"/>
        <v>0</v>
      </c>
      <c r="LK59" s="170"/>
      <c r="LY59" s="126"/>
    </row>
    <row r="60" spans="1:337" x14ac:dyDescent="0.25">
      <c r="A60" s="164">
        <f t="shared" si="97"/>
        <v>48</v>
      </c>
      <c r="B60" s="225"/>
      <c r="C60" s="226"/>
      <c r="D60" s="98"/>
      <c r="E60" s="93"/>
      <c r="F60" s="94"/>
      <c r="G60" s="93"/>
      <c r="H60" s="93"/>
      <c r="I60" s="93"/>
      <c r="J60" s="94"/>
      <c r="K60" s="99"/>
      <c r="L60" s="99"/>
      <c r="M60" s="94"/>
      <c r="N60" s="94"/>
      <c r="O60" s="94"/>
      <c r="P60" s="165">
        <f t="shared" si="13"/>
        <v>0</v>
      </c>
      <c r="Q60" s="219" t="b">
        <f t="shared" si="14"/>
        <v>0</v>
      </c>
      <c r="R60" s="188">
        <f t="shared" si="15"/>
        <v>0</v>
      </c>
      <c r="S60" s="164">
        <f t="shared" si="16"/>
        <v>0</v>
      </c>
      <c r="T60" s="164">
        <f t="shared" si="17"/>
        <v>0</v>
      </c>
      <c r="U60" s="164">
        <f t="shared" si="18"/>
        <v>0</v>
      </c>
      <c r="V60" s="164">
        <f t="shared" si="19"/>
        <v>0</v>
      </c>
      <c r="W60" s="166">
        <f t="shared" si="98"/>
        <v>0</v>
      </c>
      <c r="X60" s="167"/>
      <c r="Z60" s="164">
        <f t="shared" si="99"/>
        <v>48</v>
      </c>
      <c r="AA60" s="225"/>
      <c r="AB60" s="226"/>
      <c r="AC60" s="98"/>
      <c r="AD60" s="93"/>
      <c r="AE60" s="94"/>
      <c r="AF60" s="93"/>
      <c r="AG60" s="93"/>
      <c r="AH60" s="93"/>
      <c r="AI60" s="94"/>
      <c r="AJ60" s="99"/>
      <c r="AK60" s="99"/>
      <c r="AL60" s="94"/>
      <c r="AM60" s="94"/>
      <c r="AN60" s="94"/>
      <c r="AO60" s="165">
        <f t="shared" si="20"/>
        <v>0</v>
      </c>
      <c r="AP60" s="219" t="b">
        <f t="shared" si="21"/>
        <v>0</v>
      </c>
      <c r="AQ60" s="188">
        <f t="shared" si="22"/>
        <v>0</v>
      </c>
      <c r="AR60" s="164">
        <f t="shared" si="23"/>
        <v>0</v>
      </c>
      <c r="AS60" s="164">
        <f t="shared" si="24"/>
        <v>0</v>
      </c>
      <c r="AT60" s="164">
        <f t="shared" si="25"/>
        <v>0</v>
      </c>
      <c r="AU60" s="164">
        <f t="shared" si="26"/>
        <v>0</v>
      </c>
      <c r="AV60" s="166">
        <f t="shared" si="100"/>
        <v>0</v>
      </c>
      <c r="AX60" s="164">
        <f t="shared" si="101"/>
        <v>48</v>
      </c>
      <c r="AY60" s="225"/>
      <c r="AZ60" s="226"/>
      <c r="BA60" s="98"/>
      <c r="BB60" s="93"/>
      <c r="BC60" s="94"/>
      <c r="BD60" s="93"/>
      <c r="BE60" s="93"/>
      <c r="BF60" s="93"/>
      <c r="BG60" s="94"/>
      <c r="BH60" s="99"/>
      <c r="BI60" s="99"/>
      <c r="BJ60" s="94"/>
      <c r="BK60" s="94"/>
      <c r="BL60" s="94"/>
      <c r="BM60" s="165">
        <f t="shared" si="27"/>
        <v>0</v>
      </c>
      <c r="BN60" s="219" t="b">
        <f t="shared" si="28"/>
        <v>0</v>
      </c>
      <c r="BO60" s="188">
        <f t="shared" si="29"/>
        <v>0</v>
      </c>
      <c r="BP60" s="164">
        <f t="shared" si="30"/>
        <v>0</v>
      </c>
      <c r="BQ60" s="164">
        <f t="shared" si="31"/>
        <v>0</v>
      </c>
      <c r="BR60" s="164">
        <f t="shared" si="32"/>
        <v>0</v>
      </c>
      <c r="BS60" s="164">
        <f t="shared" si="33"/>
        <v>0</v>
      </c>
      <c r="BT60" s="166">
        <f t="shared" si="102"/>
        <v>0</v>
      </c>
      <c r="BV60" s="164">
        <f t="shared" si="103"/>
        <v>48</v>
      </c>
      <c r="BW60" s="225"/>
      <c r="BX60" s="226"/>
      <c r="BY60" s="98"/>
      <c r="BZ60" s="93"/>
      <c r="CA60" s="94"/>
      <c r="CB60" s="93"/>
      <c r="CC60" s="93"/>
      <c r="CD60" s="93"/>
      <c r="CE60" s="94"/>
      <c r="CF60" s="99"/>
      <c r="CG60" s="99"/>
      <c r="CH60" s="94"/>
      <c r="CI60" s="94"/>
      <c r="CJ60" s="94"/>
      <c r="CK60" s="165">
        <f t="shared" si="34"/>
        <v>0</v>
      </c>
      <c r="CL60" s="219" t="b">
        <f t="shared" si="35"/>
        <v>0</v>
      </c>
      <c r="CM60" s="188">
        <f t="shared" si="36"/>
        <v>0</v>
      </c>
      <c r="CN60" s="164">
        <f t="shared" si="37"/>
        <v>0</v>
      </c>
      <c r="CO60" s="164">
        <f t="shared" si="38"/>
        <v>0</v>
      </c>
      <c r="CP60" s="164">
        <f t="shared" si="39"/>
        <v>0</v>
      </c>
      <c r="CQ60" s="164">
        <f t="shared" si="40"/>
        <v>0</v>
      </c>
      <c r="CR60" s="166">
        <f t="shared" si="104"/>
        <v>0</v>
      </c>
      <c r="CT60" s="164">
        <f t="shared" si="105"/>
        <v>48</v>
      </c>
      <c r="CU60" s="225"/>
      <c r="CV60" s="226"/>
      <c r="CW60" s="98"/>
      <c r="CX60" s="93"/>
      <c r="CY60" s="94"/>
      <c r="CZ60" s="93"/>
      <c r="DA60" s="93"/>
      <c r="DB60" s="93"/>
      <c r="DC60" s="94"/>
      <c r="DD60" s="99"/>
      <c r="DE60" s="99"/>
      <c r="DF60" s="94"/>
      <c r="DG60" s="94"/>
      <c r="DH60" s="94"/>
      <c r="DI60" s="165">
        <f t="shared" si="41"/>
        <v>0</v>
      </c>
      <c r="DJ60" s="219" t="b">
        <f t="shared" si="42"/>
        <v>0</v>
      </c>
      <c r="DK60" s="188">
        <f t="shared" si="43"/>
        <v>0</v>
      </c>
      <c r="DL60" s="164">
        <f t="shared" si="44"/>
        <v>0</v>
      </c>
      <c r="DM60" s="164">
        <f t="shared" si="45"/>
        <v>0</v>
      </c>
      <c r="DN60" s="164">
        <f t="shared" si="46"/>
        <v>0</v>
      </c>
      <c r="DO60" s="164">
        <f t="shared" si="47"/>
        <v>0</v>
      </c>
      <c r="DP60" s="166">
        <f t="shared" si="106"/>
        <v>0</v>
      </c>
      <c r="DR60" s="164">
        <f t="shared" si="107"/>
        <v>48</v>
      </c>
      <c r="DS60" s="225"/>
      <c r="DT60" s="226"/>
      <c r="DU60" s="98"/>
      <c r="DV60" s="93"/>
      <c r="DW60" s="94"/>
      <c r="DX60" s="93"/>
      <c r="DY60" s="93"/>
      <c r="DZ60" s="93"/>
      <c r="EA60" s="94"/>
      <c r="EB60" s="99"/>
      <c r="EC60" s="99"/>
      <c r="ED60" s="94"/>
      <c r="EE60" s="94"/>
      <c r="EF60" s="94"/>
      <c r="EG60" s="165">
        <f t="shared" si="48"/>
        <v>0</v>
      </c>
      <c r="EH60" s="219" t="b">
        <f t="shared" si="49"/>
        <v>0</v>
      </c>
      <c r="EI60" s="188">
        <f t="shared" si="50"/>
        <v>0</v>
      </c>
      <c r="EJ60" s="164">
        <f t="shared" si="51"/>
        <v>0</v>
      </c>
      <c r="EK60" s="164">
        <f t="shared" si="52"/>
        <v>0</v>
      </c>
      <c r="EL60" s="164">
        <f t="shared" si="53"/>
        <v>0</v>
      </c>
      <c r="EM60" s="164">
        <f t="shared" si="54"/>
        <v>0</v>
      </c>
      <c r="EN60" s="166">
        <f t="shared" si="108"/>
        <v>0</v>
      </c>
      <c r="EP60" s="164">
        <f t="shared" si="109"/>
        <v>48</v>
      </c>
      <c r="EQ60" s="225"/>
      <c r="ER60" s="226"/>
      <c r="ES60" s="98"/>
      <c r="ET60" s="93"/>
      <c r="EU60" s="94"/>
      <c r="EV60" s="93"/>
      <c r="EW60" s="93"/>
      <c r="EX60" s="93"/>
      <c r="EY60" s="94"/>
      <c r="EZ60" s="99"/>
      <c r="FA60" s="99"/>
      <c r="FB60" s="94"/>
      <c r="FC60" s="94"/>
      <c r="FD60" s="94"/>
      <c r="FE60" s="165">
        <f t="shared" si="55"/>
        <v>0</v>
      </c>
      <c r="FF60" s="219" t="b">
        <f t="shared" si="56"/>
        <v>0</v>
      </c>
      <c r="FG60" s="188">
        <f t="shared" si="57"/>
        <v>0</v>
      </c>
      <c r="FH60" s="164">
        <f t="shared" si="58"/>
        <v>0</v>
      </c>
      <c r="FI60" s="164">
        <f t="shared" si="59"/>
        <v>0</v>
      </c>
      <c r="FJ60" s="164">
        <f t="shared" si="60"/>
        <v>0</v>
      </c>
      <c r="FK60" s="164">
        <f t="shared" si="61"/>
        <v>0</v>
      </c>
      <c r="FL60" s="166">
        <f t="shared" si="110"/>
        <v>0</v>
      </c>
      <c r="FN60" s="164">
        <f t="shared" si="111"/>
        <v>48</v>
      </c>
      <c r="FO60" s="225"/>
      <c r="FP60" s="226"/>
      <c r="FQ60" s="98"/>
      <c r="FR60" s="93"/>
      <c r="FS60" s="94"/>
      <c r="FT60" s="93"/>
      <c r="FU60" s="93"/>
      <c r="FV60" s="93"/>
      <c r="FW60" s="94"/>
      <c r="FX60" s="99"/>
      <c r="FY60" s="99"/>
      <c r="FZ60" s="94"/>
      <c r="GA60" s="94"/>
      <c r="GB60" s="94"/>
      <c r="GC60" s="165">
        <f t="shared" si="62"/>
        <v>0</v>
      </c>
      <c r="GD60" s="219" t="b">
        <f t="shared" si="63"/>
        <v>0</v>
      </c>
      <c r="GE60" s="188">
        <f t="shared" si="64"/>
        <v>0</v>
      </c>
      <c r="GF60" s="164">
        <f t="shared" si="65"/>
        <v>0</v>
      </c>
      <c r="GG60" s="164">
        <f t="shared" si="66"/>
        <v>0</v>
      </c>
      <c r="GH60" s="164">
        <f t="shared" si="67"/>
        <v>0</v>
      </c>
      <c r="GI60" s="164">
        <f t="shared" si="68"/>
        <v>0</v>
      </c>
      <c r="GJ60" s="166">
        <f t="shared" si="112"/>
        <v>0</v>
      </c>
      <c r="GL60" s="164">
        <f t="shared" si="113"/>
        <v>48</v>
      </c>
      <c r="GM60" s="225"/>
      <c r="GN60" s="226"/>
      <c r="GO60" s="98"/>
      <c r="GP60" s="93"/>
      <c r="GQ60" s="94"/>
      <c r="GR60" s="93"/>
      <c r="GS60" s="93"/>
      <c r="GT60" s="93"/>
      <c r="GU60" s="94"/>
      <c r="GV60" s="99"/>
      <c r="GW60" s="99"/>
      <c r="GX60" s="94"/>
      <c r="GY60" s="94"/>
      <c r="GZ60" s="94"/>
      <c r="HA60" s="165">
        <f t="shared" si="69"/>
        <v>0</v>
      </c>
      <c r="HB60" s="219" t="b">
        <f t="shared" si="70"/>
        <v>0</v>
      </c>
      <c r="HC60" s="188">
        <f t="shared" si="71"/>
        <v>0</v>
      </c>
      <c r="HD60" s="164">
        <f t="shared" si="72"/>
        <v>0</v>
      </c>
      <c r="HE60" s="164">
        <f t="shared" si="73"/>
        <v>0</v>
      </c>
      <c r="HF60" s="164">
        <f t="shared" si="74"/>
        <v>0</v>
      </c>
      <c r="HG60" s="164">
        <f t="shared" si="75"/>
        <v>0</v>
      </c>
      <c r="HH60" s="166">
        <f t="shared" si="114"/>
        <v>0</v>
      </c>
      <c r="HJ60" s="164">
        <f t="shared" si="115"/>
        <v>48</v>
      </c>
      <c r="HK60" s="225"/>
      <c r="HL60" s="226"/>
      <c r="HM60" s="98"/>
      <c r="HN60" s="93"/>
      <c r="HO60" s="94"/>
      <c r="HP60" s="93"/>
      <c r="HQ60" s="93"/>
      <c r="HR60" s="93"/>
      <c r="HS60" s="94"/>
      <c r="HT60" s="99"/>
      <c r="HU60" s="99"/>
      <c r="HV60" s="94"/>
      <c r="HW60" s="94"/>
      <c r="HX60" s="94"/>
      <c r="HY60" s="165">
        <f t="shared" si="76"/>
        <v>0</v>
      </c>
      <c r="HZ60" s="219" t="b">
        <f t="shared" si="77"/>
        <v>0</v>
      </c>
      <c r="IA60" s="188">
        <f t="shared" si="78"/>
        <v>0</v>
      </c>
      <c r="IB60" s="164">
        <f t="shared" si="79"/>
        <v>0</v>
      </c>
      <c r="IC60" s="164">
        <f t="shared" si="80"/>
        <v>0</v>
      </c>
      <c r="ID60" s="164">
        <f t="shared" si="81"/>
        <v>0</v>
      </c>
      <c r="IE60" s="164">
        <f t="shared" si="82"/>
        <v>0</v>
      </c>
      <c r="IF60" s="166">
        <f t="shared" si="116"/>
        <v>0</v>
      </c>
      <c r="IH60" s="164">
        <f t="shared" si="117"/>
        <v>48</v>
      </c>
      <c r="II60" s="225"/>
      <c r="IJ60" s="226"/>
      <c r="IK60" s="98"/>
      <c r="IL60" s="93"/>
      <c r="IM60" s="94"/>
      <c r="IN60" s="93"/>
      <c r="IO60" s="93"/>
      <c r="IP60" s="93"/>
      <c r="IQ60" s="94"/>
      <c r="IR60" s="99"/>
      <c r="IS60" s="99"/>
      <c r="IT60" s="94"/>
      <c r="IU60" s="94"/>
      <c r="IV60" s="94"/>
      <c r="IW60" s="165">
        <f t="shared" si="83"/>
        <v>0</v>
      </c>
      <c r="IX60" s="219" t="b">
        <f t="shared" si="84"/>
        <v>0</v>
      </c>
      <c r="IY60" s="188">
        <f t="shared" si="85"/>
        <v>0</v>
      </c>
      <c r="IZ60" s="164">
        <f t="shared" si="86"/>
        <v>0</v>
      </c>
      <c r="JA60" s="164">
        <f t="shared" si="87"/>
        <v>0</v>
      </c>
      <c r="JB60" s="164">
        <f t="shared" si="88"/>
        <v>0</v>
      </c>
      <c r="JC60" s="164">
        <f t="shared" si="89"/>
        <v>0</v>
      </c>
      <c r="JD60" s="166">
        <f t="shared" si="118"/>
        <v>0</v>
      </c>
      <c r="JE60" s="126"/>
      <c r="JF60" s="164">
        <f t="shared" si="119"/>
        <v>48</v>
      </c>
      <c r="JG60" s="225"/>
      <c r="JH60" s="226"/>
      <c r="JI60" s="98"/>
      <c r="JJ60" s="93"/>
      <c r="JK60" s="94"/>
      <c r="JL60" s="93"/>
      <c r="JM60" s="93"/>
      <c r="JN60" s="93"/>
      <c r="JO60" s="94"/>
      <c r="JP60" s="99"/>
      <c r="JQ60" s="99"/>
      <c r="JR60" s="94"/>
      <c r="JS60" s="94"/>
      <c r="JT60" s="94"/>
      <c r="JU60" s="165">
        <f t="shared" si="90"/>
        <v>0</v>
      </c>
      <c r="JV60" s="219" t="b">
        <f t="shared" si="91"/>
        <v>0</v>
      </c>
      <c r="JW60" s="188">
        <f t="shared" si="92"/>
        <v>0</v>
      </c>
      <c r="JX60" s="164">
        <f t="shared" si="93"/>
        <v>0</v>
      </c>
      <c r="JY60" s="164">
        <f t="shared" si="94"/>
        <v>0</v>
      </c>
      <c r="JZ60" s="164">
        <f t="shared" si="95"/>
        <v>0</v>
      </c>
      <c r="KA60" s="164">
        <f t="shared" si="96"/>
        <v>0</v>
      </c>
      <c r="KB60" s="166">
        <f t="shared" si="120"/>
        <v>0</v>
      </c>
      <c r="LK60" s="170"/>
      <c r="LY60" s="126"/>
    </row>
    <row r="61" spans="1:337" x14ac:dyDescent="0.25">
      <c r="A61" s="164">
        <f t="shared" si="97"/>
        <v>49</v>
      </c>
      <c r="B61" s="225"/>
      <c r="C61" s="226"/>
      <c r="D61" s="98"/>
      <c r="E61" s="93"/>
      <c r="F61" s="94"/>
      <c r="G61" s="93"/>
      <c r="H61" s="93"/>
      <c r="I61" s="93"/>
      <c r="J61" s="94"/>
      <c r="K61" s="99"/>
      <c r="L61" s="99"/>
      <c r="M61" s="94"/>
      <c r="N61" s="94"/>
      <c r="O61" s="94"/>
      <c r="P61" s="165">
        <f t="shared" si="13"/>
        <v>0</v>
      </c>
      <c r="Q61" s="219" t="b">
        <f t="shared" si="14"/>
        <v>0</v>
      </c>
      <c r="R61" s="188">
        <f t="shared" si="15"/>
        <v>0</v>
      </c>
      <c r="S61" s="164">
        <f t="shared" si="16"/>
        <v>0</v>
      </c>
      <c r="T61" s="164">
        <f t="shared" si="17"/>
        <v>0</v>
      </c>
      <c r="U61" s="164">
        <f t="shared" si="18"/>
        <v>0</v>
      </c>
      <c r="V61" s="164">
        <f t="shared" si="19"/>
        <v>0</v>
      </c>
      <c r="W61" s="166">
        <f t="shared" si="98"/>
        <v>0</v>
      </c>
      <c r="X61" s="167"/>
      <c r="Z61" s="164">
        <f t="shared" si="99"/>
        <v>49</v>
      </c>
      <c r="AA61" s="225"/>
      <c r="AB61" s="226"/>
      <c r="AC61" s="98"/>
      <c r="AD61" s="93"/>
      <c r="AE61" s="94"/>
      <c r="AF61" s="93"/>
      <c r="AG61" s="93"/>
      <c r="AH61" s="93"/>
      <c r="AI61" s="94"/>
      <c r="AJ61" s="99"/>
      <c r="AK61" s="99"/>
      <c r="AL61" s="94"/>
      <c r="AM61" s="94"/>
      <c r="AN61" s="94"/>
      <c r="AO61" s="165">
        <f t="shared" si="20"/>
        <v>0</v>
      </c>
      <c r="AP61" s="219" t="b">
        <f t="shared" si="21"/>
        <v>0</v>
      </c>
      <c r="AQ61" s="188">
        <f t="shared" si="22"/>
        <v>0</v>
      </c>
      <c r="AR61" s="164">
        <f t="shared" si="23"/>
        <v>0</v>
      </c>
      <c r="AS61" s="164">
        <f t="shared" si="24"/>
        <v>0</v>
      </c>
      <c r="AT61" s="164">
        <f t="shared" si="25"/>
        <v>0</v>
      </c>
      <c r="AU61" s="164">
        <f t="shared" si="26"/>
        <v>0</v>
      </c>
      <c r="AV61" s="166">
        <f t="shared" si="100"/>
        <v>0</v>
      </c>
      <c r="AX61" s="164">
        <f t="shared" si="101"/>
        <v>49</v>
      </c>
      <c r="AY61" s="225"/>
      <c r="AZ61" s="226"/>
      <c r="BA61" s="98"/>
      <c r="BB61" s="93"/>
      <c r="BC61" s="94"/>
      <c r="BD61" s="93"/>
      <c r="BE61" s="93"/>
      <c r="BF61" s="93"/>
      <c r="BG61" s="94"/>
      <c r="BH61" s="99"/>
      <c r="BI61" s="99"/>
      <c r="BJ61" s="94"/>
      <c r="BK61" s="94"/>
      <c r="BL61" s="94"/>
      <c r="BM61" s="165">
        <f t="shared" si="27"/>
        <v>0</v>
      </c>
      <c r="BN61" s="219" t="b">
        <f t="shared" si="28"/>
        <v>0</v>
      </c>
      <c r="BO61" s="188">
        <f t="shared" si="29"/>
        <v>0</v>
      </c>
      <c r="BP61" s="164">
        <f t="shared" si="30"/>
        <v>0</v>
      </c>
      <c r="BQ61" s="164">
        <f t="shared" si="31"/>
        <v>0</v>
      </c>
      <c r="BR61" s="164">
        <f t="shared" si="32"/>
        <v>0</v>
      </c>
      <c r="BS61" s="164">
        <f t="shared" si="33"/>
        <v>0</v>
      </c>
      <c r="BT61" s="166">
        <f t="shared" si="102"/>
        <v>0</v>
      </c>
      <c r="BV61" s="164">
        <f t="shared" si="103"/>
        <v>49</v>
      </c>
      <c r="BW61" s="225"/>
      <c r="BX61" s="226"/>
      <c r="BY61" s="98"/>
      <c r="BZ61" s="93"/>
      <c r="CA61" s="94"/>
      <c r="CB61" s="93"/>
      <c r="CC61" s="93"/>
      <c r="CD61" s="93"/>
      <c r="CE61" s="94"/>
      <c r="CF61" s="99"/>
      <c r="CG61" s="99"/>
      <c r="CH61" s="94"/>
      <c r="CI61" s="94"/>
      <c r="CJ61" s="94"/>
      <c r="CK61" s="165">
        <f t="shared" si="34"/>
        <v>0</v>
      </c>
      <c r="CL61" s="219" t="b">
        <f t="shared" si="35"/>
        <v>0</v>
      </c>
      <c r="CM61" s="188">
        <f t="shared" si="36"/>
        <v>0</v>
      </c>
      <c r="CN61" s="164">
        <f t="shared" si="37"/>
        <v>0</v>
      </c>
      <c r="CO61" s="164">
        <f t="shared" si="38"/>
        <v>0</v>
      </c>
      <c r="CP61" s="164">
        <f t="shared" si="39"/>
        <v>0</v>
      </c>
      <c r="CQ61" s="164">
        <f t="shared" si="40"/>
        <v>0</v>
      </c>
      <c r="CR61" s="166">
        <f t="shared" si="104"/>
        <v>0</v>
      </c>
      <c r="CT61" s="164">
        <f t="shared" si="105"/>
        <v>49</v>
      </c>
      <c r="CU61" s="225"/>
      <c r="CV61" s="226"/>
      <c r="CW61" s="98"/>
      <c r="CX61" s="93"/>
      <c r="CY61" s="94"/>
      <c r="CZ61" s="93"/>
      <c r="DA61" s="93"/>
      <c r="DB61" s="93"/>
      <c r="DC61" s="94"/>
      <c r="DD61" s="99"/>
      <c r="DE61" s="99"/>
      <c r="DF61" s="94"/>
      <c r="DG61" s="94"/>
      <c r="DH61" s="94"/>
      <c r="DI61" s="165">
        <f t="shared" si="41"/>
        <v>0</v>
      </c>
      <c r="DJ61" s="219" t="b">
        <f t="shared" si="42"/>
        <v>0</v>
      </c>
      <c r="DK61" s="188">
        <f t="shared" si="43"/>
        <v>0</v>
      </c>
      <c r="DL61" s="164">
        <f t="shared" si="44"/>
        <v>0</v>
      </c>
      <c r="DM61" s="164">
        <f t="shared" si="45"/>
        <v>0</v>
      </c>
      <c r="DN61" s="164">
        <f t="shared" si="46"/>
        <v>0</v>
      </c>
      <c r="DO61" s="164">
        <f t="shared" si="47"/>
        <v>0</v>
      </c>
      <c r="DP61" s="166">
        <f t="shared" si="106"/>
        <v>0</v>
      </c>
      <c r="DR61" s="164">
        <f t="shared" si="107"/>
        <v>49</v>
      </c>
      <c r="DS61" s="225"/>
      <c r="DT61" s="226"/>
      <c r="DU61" s="98"/>
      <c r="DV61" s="93"/>
      <c r="DW61" s="94"/>
      <c r="DX61" s="93"/>
      <c r="DY61" s="93"/>
      <c r="DZ61" s="93"/>
      <c r="EA61" s="94"/>
      <c r="EB61" s="99"/>
      <c r="EC61" s="99"/>
      <c r="ED61" s="94"/>
      <c r="EE61" s="94"/>
      <c r="EF61" s="94"/>
      <c r="EG61" s="165">
        <f t="shared" si="48"/>
        <v>0</v>
      </c>
      <c r="EH61" s="219" t="b">
        <f t="shared" si="49"/>
        <v>0</v>
      </c>
      <c r="EI61" s="188">
        <f t="shared" si="50"/>
        <v>0</v>
      </c>
      <c r="EJ61" s="164">
        <f t="shared" si="51"/>
        <v>0</v>
      </c>
      <c r="EK61" s="164">
        <f t="shared" si="52"/>
        <v>0</v>
      </c>
      <c r="EL61" s="164">
        <f t="shared" si="53"/>
        <v>0</v>
      </c>
      <c r="EM61" s="164">
        <f t="shared" si="54"/>
        <v>0</v>
      </c>
      <c r="EN61" s="166">
        <f t="shared" si="108"/>
        <v>0</v>
      </c>
      <c r="EP61" s="164">
        <f t="shared" si="109"/>
        <v>49</v>
      </c>
      <c r="EQ61" s="225"/>
      <c r="ER61" s="226"/>
      <c r="ES61" s="98"/>
      <c r="ET61" s="93"/>
      <c r="EU61" s="94"/>
      <c r="EV61" s="93"/>
      <c r="EW61" s="93"/>
      <c r="EX61" s="93"/>
      <c r="EY61" s="94"/>
      <c r="EZ61" s="99"/>
      <c r="FA61" s="99"/>
      <c r="FB61" s="94"/>
      <c r="FC61" s="94"/>
      <c r="FD61" s="94"/>
      <c r="FE61" s="165">
        <f t="shared" si="55"/>
        <v>0</v>
      </c>
      <c r="FF61" s="219" t="b">
        <f t="shared" si="56"/>
        <v>0</v>
      </c>
      <c r="FG61" s="188">
        <f t="shared" si="57"/>
        <v>0</v>
      </c>
      <c r="FH61" s="164">
        <f t="shared" si="58"/>
        <v>0</v>
      </c>
      <c r="FI61" s="164">
        <f t="shared" si="59"/>
        <v>0</v>
      </c>
      <c r="FJ61" s="164">
        <f t="shared" si="60"/>
        <v>0</v>
      </c>
      <c r="FK61" s="164">
        <f t="shared" si="61"/>
        <v>0</v>
      </c>
      <c r="FL61" s="166">
        <f t="shared" si="110"/>
        <v>0</v>
      </c>
      <c r="FN61" s="164">
        <f t="shared" si="111"/>
        <v>49</v>
      </c>
      <c r="FO61" s="225"/>
      <c r="FP61" s="226"/>
      <c r="FQ61" s="98"/>
      <c r="FR61" s="93"/>
      <c r="FS61" s="94"/>
      <c r="FT61" s="93"/>
      <c r="FU61" s="93"/>
      <c r="FV61" s="93"/>
      <c r="FW61" s="94"/>
      <c r="FX61" s="99"/>
      <c r="FY61" s="99"/>
      <c r="FZ61" s="94"/>
      <c r="GA61" s="94"/>
      <c r="GB61" s="94"/>
      <c r="GC61" s="165">
        <f t="shared" si="62"/>
        <v>0</v>
      </c>
      <c r="GD61" s="219" t="b">
        <f t="shared" si="63"/>
        <v>0</v>
      </c>
      <c r="GE61" s="188">
        <f t="shared" si="64"/>
        <v>0</v>
      </c>
      <c r="GF61" s="164">
        <f t="shared" si="65"/>
        <v>0</v>
      </c>
      <c r="GG61" s="164">
        <f t="shared" si="66"/>
        <v>0</v>
      </c>
      <c r="GH61" s="164">
        <f t="shared" si="67"/>
        <v>0</v>
      </c>
      <c r="GI61" s="164">
        <f t="shared" si="68"/>
        <v>0</v>
      </c>
      <c r="GJ61" s="166">
        <f t="shared" si="112"/>
        <v>0</v>
      </c>
      <c r="GL61" s="164">
        <f t="shared" si="113"/>
        <v>49</v>
      </c>
      <c r="GM61" s="225"/>
      <c r="GN61" s="226"/>
      <c r="GO61" s="98"/>
      <c r="GP61" s="93"/>
      <c r="GQ61" s="94"/>
      <c r="GR61" s="93"/>
      <c r="GS61" s="93"/>
      <c r="GT61" s="93"/>
      <c r="GU61" s="94"/>
      <c r="GV61" s="99"/>
      <c r="GW61" s="99"/>
      <c r="GX61" s="94"/>
      <c r="GY61" s="94"/>
      <c r="GZ61" s="94"/>
      <c r="HA61" s="165">
        <f t="shared" si="69"/>
        <v>0</v>
      </c>
      <c r="HB61" s="219" t="b">
        <f t="shared" si="70"/>
        <v>0</v>
      </c>
      <c r="HC61" s="188">
        <f t="shared" si="71"/>
        <v>0</v>
      </c>
      <c r="HD61" s="164">
        <f t="shared" si="72"/>
        <v>0</v>
      </c>
      <c r="HE61" s="164">
        <f t="shared" si="73"/>
        <v>0</v>
      </c>
      <c r="HF61" s="164">
        <f t="shared" si="74"/>
        <v>0</v>
      </c>
      <c r="HG61" s="164">
        <f t="shared" si="75"/>
        <v>0</v>
      </c>
      <c r="HH61" s="166">
        <f t="shared" si="114"/>
        <v>0</v>
      </c>
      <c r="HJ61" s="164">
        <f t="shared" si="115"/>
        <v>49</v>
      </c>
      <c r="HK61" s="225"/>
      <c r="HL61" s="226"/>
      <c r="HM61" s="98"/>
      <c r="HN61" s="93"/>
      <c r="HO61" s="94"/>
      <c r="HP61" s="93"/>
      <c r="HQ61" s="93"/>
      <c r="HR61" s="93"/>
      <c r="HS61" s="94"/>
      <c r="HT61" s="99"/>
      <c r="HU61" s="99"/>
      <c r="HV61" s="94"/>
      <c r="HW61" s="94"/>
      <c r="HX61" s="94"/>
      <c r="HY61" s="165">
        <f t="shared" si="76"/>
        <v>0</v>
      </c>
      <c r="HZ61" s="219" t="b">
        <f t="shared" si="77"/>
        <v>0</v>
      </c>
      <c r="IA61" s="188">
        <f t="shared" si="78"/>
        <v>0</v>
      </c>
      <c r="IB61" s="164">
        <f t="shared" si="79"/>
        <v>0</v>
      </c>
      <c r="IC61" s="164">
        <f t="shared" si="80"/>
        <v>0</v>
      </c>
      <c r="ID61" s="164">
        <f t="shared" si="81"/>
        <v>0</v>
      </c>
      <c r="IE61" s="164">
        <f t="shared" si="82"/>
        <v>0</v>
      </c>
      <c r="IF61" s="166">
        <f t="shared" si="116"/>
        <v>0</v>
      </c>
      <c r="IH61" s="164">
        <f t="shared" si="117"/>
        <v>49</v>
      </c>
      <c r="II61" s="225"/>
      <c r="IJ61" s="226"/>
      <c r="IK61" s="98"/>
      <c r="IL61" s="93"/>
      <c r="IM61" s="94"/>
      <c r="IN61" s="93"/>
      <c r="IO61" s="93"/>
      <c r="IP61" s="93"/>
      <c r="IQ61" s="94"/>
      <c r="IR61" s="99"/>
      <c r="IS61" s="99"/>
      <c r="IT61" s="94"/>
      <c r="IU61" s="94"/>
      <c r="IV61" s="94"/>
      <c r="IW61" s="165">
        <f t="shared" si="83"/>
        <v>0</v>
      </c>
      <c r="IX61" s="219" t="b">
        <f t="shared" si="84"/>
        <v>0</v>
      </c>
      <c r="IY61" s="188">
        <f t="shared" si="85"/>
        <v>0</v>
      </c>
      <c r="IZ61" s="164">
        <f t="shared" si="86"/>
        <v>0</v>
      </c>
      <c r="JA61" s="164">
        <f t="shared" si="87"/>
        <v>0</v>
      </c>
      <c r="JB61" s="164">
        <f t="shared" si="88"/>
        <v>0</v>
      </c>
      <c r="JC61" s="164">
        <f t="shared" si="89"/>
        <v>0</v>
      </c>
      <c r="JD61" s="166">
        <f t="shared" si="118"/>
        <v>0</v>
      </c>
      <c r="JE61" s="126"/>
      <c r="JF61" s="164">
        <f t="shared" si="119"/>
        <v>49</v>
      </c>
      <c r="JG61" s="225"/>
      <c r="JH61" s="226"/>
      <c r="JI61" s="98"/>
      <c r="JJ61" s="93"/>
      <c r="JK61" s="94"/>
      <c r="JL61" s="93"/>
      <c r="JM61" s="93"/>
      <c r="JN61" s="93"/>
      <c r="JO61" s="94"/>
      <c r="JP61" s="99"/>
      <c r="JQ61" s="99"/>
      <c r="JR61" s="94"/>
      <c r="JS61" s="94"/>
      <c r="JT61" s="94"/>
      <c r="JU61" s="165">
        <f t="shared" si="90"/>
        <v>0</v>
      </c>
      <c r="JV61" s="219" t="b">
        <f t="shared" si="91"/>
        <v>0</v>
      </c>
      <c r="JW61" s="188">
        <f t="shared" si="92"/>
        <v>0</v>
      </c>
      <c r="JX61" s="164">
        <f t="shared" si="93"/>
        <v>0</v>
      </c>
      <c r="JY61" s="164">
        <f t="shared" si="94"/>
        <v>0</v>
      </c>
      <c r="JZ61" s="164">
        <f t="shared" si="95"/>
        <v>0</v>
      </c>
      <c r="KA61" s="164">
        <f t="shared" si="96"/>
        <v>0</v>
      </c>
      <c r="KB61" s="166">
        <f t="shared" si="120"/>
        <v>0</v>
      </c>
      <c r="LK61" s="170"/>
      <c r="LY61" s="126"/>
    </row>
    <row r="62" spans="1:337" x14ac:dyDescent="0.25">
      <c r="A62" s="164">
        <f t="shared" si="97"/>
        <v>50</v>
      </c>
      <c r="B62" s="225"/>
      <c r="C62" s="226"/>
      <c r="D62" s="98"/>
      <c r="E62" s="93"/>
      <c r="F62" s="94"/>
      <c r="G62" s="93"/>
      <c r="H62" s="93"/>
      <c r="I62" s="93"/>
      <c r="J62" s="94"/>
      <c r="K62" s="99"/>
      <c r="L62" s="99"/>
      <c r="M62" s="94"/>
      <c r="N62" s="94"/>
      <c r="O62" s="94"/>
      <c r="P62" s="165">
        <f t="shared" si="13"/>
        <v>0</v>
      </c>
      <c r="Q62" s="219" t="b">
        <f t="shared" si="14"/>
        <v>0</v>
      </c>
      <c r="R62" s="188">
        <f t="shared" si="15"/>
        <v>0</v>
      </c>
      <c r="S62" s="164">
        <f t="shared" si="16"/>
        <v>0</v>
      </c>
      <c r="T62" s="164">
        <f t="shared" si="17"/>
        <v>0</v>
      </c>
      <c r="U62" s="164">
        <f t="shared" si="18"/>
        <v>0</v>
      </c>
      <c r="V62" s="164">
        <f t="shared" si="19"/>
        <v>0</v>
      </c>
      <c r="W62" s="166">
        <f t="shared" si="98"/>
        <v>0</v>
      </c>
      <c r="X62" s="167"/>
      <c r="Z62" s="164">
        <f t="shared" si="99"/>
        <v>50</v>
      </c>
      <c r="AA62" s="225"/>
      <c r="AB62" s="226"/>
      <c r="AC62" s="98"/>
      <c r="AD62" s="93"/>
      <c r="AE62" s="94"/>
      <c r="AF62" s="93"/>
      <c r="AG62" s="93"/>
      <c r="AH62" s="93"/>
      <c r="AI62" s="94"/>
      <c r="AJ62" s="99"/>
      <c r="AK62" s="99"/>
      <c r="AL62" s="94"/>
      <c r="AM62" s="94"/>
      <c r="AN62" s="94"/>
      <c r="AO62" s="165">
        <f t="shared" si="20"/>
        <v>0</v>
      </c>
      <c r="AP62" s="219" t="b">
        <f t="shared" si="21"/>
        <v>0</v>
      </c>
      <c r="AQ62" s="188">
        <f t="shared" si="22"/>
        <v>0</v>
      </c>
      <c r="AR62" s="164">
        <f t="shared" si="23"/>
        <v>0</v>
      </c>
      <c r="AS62" s="164">
        <f t="shared" si="24"/>
        <v>0</v>
      </c>
      <c r="AT62" s="164">
        <f t="shared" si="25"/>
        <v>0</v>
      </c>
      <c r="AU62" s="164">
        <f t="shared" si="26"/>
        <v>0</v>
      </c>
      <c r="AV62" s="166">
        <f t="shared" si="100"/>
        <v>0</v>
      </c>
      <c r="AX62" s="164">
        <f t="shared" si="101"/>
        <v>50</v>
      </c>
      <c r="AY62" s="225"/>
      <c r="AZ62" s="226"/>
      <c r="BA62" s="98"/>
      <c r="BB62" s="93"/>
      <c r="BC62" s="94"/>
      <c r="BD62" s="93"/>
      <c r="BE62" s="93"/>
      <c r="BF62" s="93"/>
      <c r="BG62" s="94"/>
      <c r="BH62" s="99"/>
      <c r="BI62" s="99"/>
      <c r="BJ62" s="94"/>
      <c r="BK62" s="94"/>
      <c r="BL62" s="94"/>
      <c r="BM62" s="165">
        <f t="shared" si="27"/>
        <v>0</v>
      </c>
      <c r="BN62" s="219" t="b">
        <f t="shared" si="28"/>
        <v>0</v>
      </c>
      <c r="BO62" s="188">
        <f t="shared" si="29"/>
        <v>0</v>
      </c>
      <c r="BP62" s="164">
        <f t="shared" si="30"/>
        <v>0</v>
      </c>
      <c r="BQ62" s="164">
        <f t="shared" si="31"/>
        <v>0</v>
      </c>
      <c r="BR62" s="164">
        <f t="shared" si="32"/>
        <v>0</v>
      </c>
      <c r="BS62" s="164">
        <f t="shared" si="33"/>
        <v>0</v>
      </c>
      <c r="BT62" s="166">
        <f t="shared" si="102"/>
        <v>0</v>
      </c>
      <c r="BV62" s="164">
        <f t="shared" si="103"/>
        <v>50</v>
      </c>
      <c r="BW62" s="225"/>
      <c r="BX62" s="226"/>
      <c r="BY62" s="98"/>
      <c r="BZ62" s="93"/>
      <c r="CA62" s="94"/>
      <c r="CB62" s="93"/>
      <c r="CC62" s="93"/>
      <c r="CD62" s="93"/>
      <c r="CE62" s="94"/>
      <c r="CF62" s="99"/>
      <c r="CG62" s="99"/>
      <c r="CH62" s="94"/>
      <c r="CI62" s="94"/>
      <c r="CJ62" s="94"/>
      <c r="CK62" s="165">
        <f t="shared" si="34"/>
        <v>0</v>
      </c>
      <c r="CL62" s="219" t="b">
        <f t="shared" si="35"/>
        <v>0</v>
      </c>
      <c r="CM62" s="188">
        <f t="shared" si="36"/>
        <v>0</v>
      </c>
      <c r="CN62" s="164">
        <f t="shared" si="37"/>
        <v>0</v>
      </c>
      <c r="CO62" s="164">
        <f t="shared" si="38"/>
        <v>0</v>
      </c>
      <c r="CP62" s="164">
        <f t="shared" si="39"/>
        <v>0</v>
      </c>
      <c r="CQ62" s="164">
        <f t="shared" si="40"/>
        <v>0</v>
      </c>
      <c r="CR62" s="166">
        <f t="shared" si="104"/>
        <v>0</v>
      </c>
      <c r="CT62" s="164">
        <f t="shared" si="105"/>
        <v>50</v>
      </c>
      <c r="CU62" s="225"/>
      <c r="CV62" s="226"/>
      <c r="CW62" s="98"/>
      <c r="CX62" s="93"/>
      <c r="CY62" s="94"/>
      <c r="CZ62" s="93"/>
      <c r="DA62" s="93"/>
      <c r="DB62" s="93"/>
      <c r="DC62" s="94"/>
      <c r="DD62" s="99"/>
      <c r="DE62" s="99"/>
      <c r="DF62" s="94"/>
      <c r="DG62" s="94"/>
      <c r="DH62" s="94"/>
      <c r="DI62" s="165">
        <f t="shared" si="41"/>
        <v>0</v>
      </c>
      <c r="DJ62" s="219" t="b">
        <f t="shared" si="42"/>
        <v>0</v>
      </c>
      <c r="DK62" s="188">
        <f t="shared" si="43"/>
        <v>0</v>
      </c>
      <c r="DL62" s="164">
        <f t="shared" si="44"/>
        <v>0</v>
      </c>
      <c r="DM62" s="164">
        <f t="shared" si="45"/>
        <v>0</v>
      </c>
      <c r="DN62" s="164">
        <f t="shared" si="46"/>
        <v>0</v>
      </c>
      <c r="DO62" s="164">
        <f t="shared" si="47"/>
        <v>0</v>
      </c>
      <c r="DP62" s="166">
        <f t="shared" si="106"/>
        <v>0</v>
      </c>
      <c r="DR62" s="164">
        <f t="shared" si="107"/>
        <v>50</v>
      </c>
      <c r="DS62" s="225"/>
      <c r="DT62" s="226"/>
      <c r="DU62" s="98"/>
      <c r="DV62" s="93"/>
      <c r="DW62" s="94"/>
      <c r="DX62" s="93"/>
      <c r="DY62" s="93"/>
      <c r="DZ62" s="93"/>
      <c r="EA62" s="94"/>
      <c r="EB62" s="99"/>
      <c r="EC62" s="99"/>
      <c r="ED62" s="94"/>
      <c r="EE62" s="94"/>
      <c r="EF62" s="94"/>
      <c r="EG62" s="165">
        <f t="shared" si="48"/>
        <v>0</v>
      </c>
      <c r="EH62" s="219" t="b">
        <f t="shared" si="49"/>
        <v>0</v>
      </c>
      <c r="EI62" s="188">
        <f t="shared" si="50"/>
        <v>0</v>
      </c>
      <c r="EJ62" s="164">
        <f t="shared" si="51"/>
        <v>0</v>
      </c>
      <c r="EK62" s="164">
        <f t="shared" si="52"/>
        <v>0</v>
      </c>
      <c r="EL62" s="164">
        <f t="shared" si="53"/>
        <v>0</v>
      </c>
      <c r="EM62" s="164">
        <f t="shared" si="54"/>
        <v>0</v>
      </c>
      <c r="EN62" s="166">
        <f t="shared" si="108"/>
        <v>0</v>
      </c>
      <c r="EP62" s="164">
        <f t="shared" si="109"/>
        <v>50</v>
      </c>
      <c r="EQ62" s="225"/>
      <c r="ER62" s="226"/>
      <c r="ES62" s="98"/>
      <c r="ET62" s="93"/>
      <c r="EU62" s="94"/>
      <c r="EV62" s="93"/>
      <c r="EW62" s="93"/>
      <c r="EX62" s="93"/>
      <c r="EY62" s="94"/>
      <c r="EZ62" s="99"/>
      <c r="FA62" s="99"/>
      <c r="FB62" s="94"/>
      <c r="FC62" s="94"/>
      <c r="FD62" s="94"/>
      <c r="FE62" s="165">
        <f t="shared" si="55"/>
        <v>0</v>
      </c>
      <c r="FF62" s="219" t="b">
        <f t="shared" si="56"/>
        <v>0</v>
      </c>
      <c r="FG62" s="188">
        <f t="shared" si="57"/>
        <v>0</v>
      </c>
      <c r="FH62" s="164">
        <f t="shared" si="58"/>
        <v>0</v>
      </c>
      <c r="FI62" s="164">
        <f t="shared" si="59"/>
        <v>0</v>
      </c>
      <c r="FJ62" s="164">
        <f t="shared" si="60"/>
        <v>0</v>
      </c>
      <c r="FK62" s="164">
        <f t="shared" si="61"/>
        <v>0</v>
      </c>
      <c r="FL62" s="166">
        <f t="shared" si="110"/>
        <v>0</v>
      </c>
      <c r="FN62" s="164">
        <f t="shared" si="111"/>
        <v>50</v>
      </c>
      <c r="FO62" s="225"/>
      <c r="FP62" s="226"/>
      <c r="FQ62" s="98"/>
      <c r="FR62" s="93"/>
      <c r="FS62" s="94"/>
      <c r="FT62" s="93"/>
      <c r="FU62" s="93"/>
      <c r="FV62" s="93"/>
      <c r="FW62" s="94"/>
      <c r="FX62" s="99"/>
      <c r="FY62" s="99"/>
      <c r="FZ62" s="94"/>
      <c r="GA62" s="94"/>
      <c r="GB62" s="94"/>
      <c r="GC62" s="165">
        <f t="shared" si="62"/>
        <v>0</v>
      </c>
      <c r="GD62" s="219" t="b">
        <f t="shared" si="63"/>
        <v>0</v>
      </c>
      <c r="GE62" s="188">
        <f t="shared" si="64"/>
        <v>0</v>
      </c>
      <c r="GF62" s="164">
        <f t="shared" si="65"/>
        <v>0</v>
      </c>
      <c r="GG62" s="164">
        <f t="shared" si="66"/>
        <v>0</v>
      </c>
      <c r="GH62" s="164">
        <f t="shared" si="67"/>
        <v>0</v>
      </c>
      <c r="GI62" s="164">
        <f t="shared" si="68"/>
        <v>0</v>
      </c>
      <c r="GJ62" s="166">
        <f t="shared" si="112"/>
        <v>0</v>
      </c>
      <c r="GL62" s="164">
        <f t="shared" si="113"/>
        <v>50</v>
      </c>
      <c r="GM62" s="225"/>
      <c r="GN62" s="226"/>
      <c r="GO62" s="98"/>
      <c r="GP62" s="93"/>
      <c r="GQ62" s="94"/>
      <c r="GR62" s="93"/>
      <c r="GS62" s="93"/>
      <c r="GT62" s="93"/>
      <c r="GU62" s="94"/>
      <c r="GV62" s="99"/>
      <c r="GW62" s="99"/>
      <c r="GX62" s="94"/>
      <c r="GY62" s="94"/>
      <c r="GZ62" s="94"/>
      <c r="HA62" s="165">
        <f t="shared" si="69"/>
        <v>0</v>
      </c>
      <c r="HB62" s="219" t="b">
        <f t="shared" si="70"/>
        <v>0</v>
      </c>
      <c r="HC62" s="188">
        <f t="shared" si="71"/>
        <v>0</v>
      </c>
      <c r="HD62" s="164">
        <f t="shared" si="72"/>
        <v>0</v>
      </c>
      <c r="HE62" s="164">
        <f t="shared" si="73"/>
        <v>0</v>
      </c>
      <c r="HF62" s="164">
        <f t="shared" si="74"/>
        <v>0</v>
      </c>
      <c r="HG62" s="164">
        <f t="shared" si="75"/>
        <v>0</v>
      </c>
      <c r="HH62" s="166">
        <f t="shared" si="114"/>
        <v>0</v>
      </c>
      <c r="HJ62" s="164">
        <f t="shared" si="115"/>
        <v>50</v>
      </c>
      <c r="HK62" s="225"/>
      <c r="HL62" s="226"/>
      <c r="HM62" s="98"/>
      <c r="HN62" s="93"/>
      <c r="HO62" s="94"/>
      <c r="HP62" s="93"/>
      <c r="HQ62" s="93"/>
      <c r="HR62" s="93"/>
      <c r="HS62" s="94"/>
      <c r="HT62" s="99"/>
      <c r="HU62" s="99"/>
      <c r="HV62" s="94"/>
      <c r="HW62" s="94"/>
      <c r="HX62" s="94"/>
      <c r="HY62" s="165">
        <f t="shared" si="76"/>
        <v>0</v>
      </c>
      <c r="HZ62" s="219" t="b">
        <f t="shared" si="77"/>
        <v>0</v>
      </c>
      <c r="IA62" s="188">
        <f t="shared" si="78"/>
        <v>0</v>
      </c>
      <c r="IB62" s="164">
        <f t="shared" si="79"/>
        <v>0</v>
      </c>
      <c r="IC62" s="164">
        <f t="shared" si="80"/>
        <v>0</v>
      </c>
      <c r="ID62" s="164">
        <f t="shared" si="81"/>
        <v>0</v>
      </c>
      <c r="IE62" s="164">
        <f t="shared" si="82"/>
        <v>0</v>
      </c>
      <c r="IF62" s="166">
        <f t="shared" si="116"/>
        <v>0</v>
      </c>
      <c r="IH62" s="164">
        <f t="shared" si="117"/>
        <v>50</v>
      </c>
      <c r="II62" s="225"/>
      <c r="IJ62" s="226"/>
      <c r="IK62" s="98"/>
      <c r="IL62" s="93"/>
      <c r="IM62" s="94"/>
      <c r="IN62" s="93"/>
      <c r="IO62" s="93"/>
      <c r="IP62" s="93"/>
      <c r="IQ62" s="94"/>
      <c r="IR62" s="99"/>
      <c r="IS62" s="99"/>
      <c r="IT62" s="94"/>
      <c r="IU62" s="94"/>
      <c r="IV62" s="94"/>
      <c r="IW62" s="165">
        <f t="shared" si="83"/>
        <v>0</v>
      </c>
      <c r="IX62" s="219" t="b">
        <f t="shared" si="84"/>
        <v>0</v>
      </c>
      <c r="IY62" s="188">
        <f t="shared" si="85"/>
        <v>0</v>
      </c>
      <c r="IZ62" s="164">
        <f t="shared" si="86"/>
        <v>0</v>
      </c>
      <c r="JA62" s="164">
        <f t="shared" si="87"/>
        <v>0</v>
      </c>
      <c r="JB62" s="164">
        <f t="shared" si="88"/>
        <v>0</v>
      </c>
      <c r="JC62" s="164">
        <f t="shared" si="89"/>
        <v>0</v>
      </c>
      <c r="JD62" s="166">
        <f t="shared" si="118"/>
        <v>0</v>
      </c>
      <c r="JE62" s="126"/>
      <c r="JF62" s="164">
        <f t="shared" si="119"/>
        <v>50</v>
      </c>
      <c r="JG62" s="225"/>
      <c r="JH62" s="226"/>
      <c r="JI62" s="98"/>
      <c r="JJ62" s="93"/>
      <c r="JK62" s="94"/>
      <c r="JL62" s="93"/>
      <c r="JM62" s="93"/>
      <c r="JN62" s="93"/>
      <c r="JO62" s="94"/>
      <c r="JP62" s="99"/>
      <c r="JQ62" s="99"/>
      <c r="JR62" s="94"/>
      <c r="JS62" s="94"/>
      <c r="JT62" s="94"/>
      <c r="JU62" s="165">
        <f t="shared" si="90"/>
        <v>0</v>
      </c>
      <c r="JV62" s="219" t="b">
        <f t="shared" si="91"/>
        <v>0</v>
      </c>
      <c r="JW62" s="188">
        <f t="shared" si="92"/>
        <v>0</v>
      </c>
      <c r="JX62" s="164">
        <f t="shared" si="93"/>
        <v>0</v>
      </c>
      <c r="JY62" s="164">
        <f t="shared" si="94"/>
        <v>0</v>
      </c>
      <c r="JZ62" s="164">
        <f t="shared" si="95"/>
        <v>0</v>
      </c>
      <c r="KA62" s="164">
        <f t="shared" si="96"/>
        <v>0</v>
      </c>
      <c r="KB62" s="166">
        <f t="shared" si="120"/>
        <v>0</v>
      </c>
      <c r="LK62" s="170"/>
      <c r="LY62" s="126"/>
    </row>
    <row r="63" spans="1:337" x14ac:dyDescent="0.25">
      <c r="A63" s="164">
        <f t="shared" si="97"/>
        <v>51</v>
      </c>
      <c r="B63" s="225"/>
      <c r="C63" s="226"/>
      <c r="D63" s="98"/>
      <c r="E63" s="93"/>
      <c r="F63" s="94"/>
      <c r="G63" s="93"/>
      <c r="H63" s="93"/>
      <c r="I63" s="93"/>
      <c r="J63" s="94"/>
      <c r="K63" s="99"/>
      <c r="L63" s="99"/>
      <c r="M63" s="94"/>
      <c r="N63" s="94"/>
      <c r="O63" s="94"/>
      <c r="P63" s="165">
        <f t="shared" si="13"/>
        <v>0</v>
      </c>
      <c r="Q63" s="219" t="b">
        <f t="shared" si="14"/>
        <v>0</v>
      </c>
      <c r="R63" s="188">
        <f t="shared" si="15"/>
        <v>0</v>
      </c>
      <c r="S63" s="164">
        <f t="shared" si="16"/>
        <v>0</v>
      </c>
      <c r="T63" s="164">
        <f t="shared" si="17"/>
        <v>0</v>
      </c>
      <c r="U63" s="164">
        <f t="shared" si="18"/>
        <v>0</v>
      </c>
      <c r="V63" s="164">
        <f t="shared" si="19"/>
        <v>0</v>
      </c>
      <c r="W63" s="166">
        <f t="shared" si="98"/>
        <v>0</v>
      </c>
      <c r="X63" s="167"/>
      <c r="Z63" s="164">
        <f t="shared" si="99"/>
        <v>51</v>
      </c>
      <c r="AA63" s="225"/>
      <c r="AB63" s="226"/>
      <c r="AC63" s="98"/>
      <c r="AD63" s="93"/>
      <c r="AE63" s="94"/>
      <c r="AF63" s="93"/>
      <c r="AG63" s="93"/>
      <c r="AH63" s="93"/>
      <c r="AI63" s="94"/>
      <c r="AJ63" s="99"/>
      <c r="AK63" s="99"/>
      <c r="AL63" s="94"/>
      <c r="AM63" s="94"/>
      <c r="AN63" s="94"/>
      <c r="AO63" s="165">
        <f t="shared" si="20"/>
        <v>0</v>
      </c>
      <c r="AP63" s="219" t="b">
        <f t="shared" si="21"/>
        <v>0</v>
      </c>
      <c r="AQ63" s="188">
        <f t="shared" si="22"/>
        <v>0</v>
      </c>
      <c r="AR63" s="164">
        <f t="shared" si="23"/>
        <v>0</v>
      </c>
      <c r="AS63" s="164">
        <f t="shared" si="24"/>
        <v>0</v>
      </c>
      <c r="AT63" s="164">
        <f t="shared" si="25"/>
        <v>0</v>
      </c>
      <c r="AU63" s="164">
        <f t="shared" si="26"/>
        <v>0</v>
      </c>
      <c r="AV63" s="166">
        <f t="shared" si="100"/>
        <v>0</v>
      </c>
      <c r="AX63" s="164">
        <f t="shared" si="101"/>
        <v>51</v>
      </c>
      <c r="AY63" s="225"/>
      <c r="AZ63" s="226"/>
      <c r="BA63" s="98"/>
      <c r="BB63" s="93"/>
      <c r="BC63" s="94"/>
      <c r="BD63" s="93"/>
      <c r="BE63" s="93"/>
      <c r="BF63" s="93"/>
      <c r="BG63" s="94"/>
      <c r="BH63" s="99"/>
      <c r="BI63" s="99"/>
      <c r="BJ63" s="94"/>
      <c r="BK63" s="94"/>
      <c r="BL63" s="94"/>
      <c r="BM63" s="165">
        <f t="shared" si="27"/>
        <v>0</v>
      </c>
      <c r="BN63" s="219" t="b">
        <f t="shared" si="28"/>
        <v>0</v>
      </c>
      <c r="BO63" s="188">
        <f t="shared" si="29"/>
        <v>0</v>
      </c>
      <c r="BP63" s="164">
        <f t="shared" si="30"/>
        <v>0</v>
      </c>
      <c r="BQ63" s="164">
        <f t="shared" si="31"/>
        <v>0</v>
      </c>
      <c r="BR63" s="164">
        <f t="shared" si="32"/>
        <v>0</v>
      </c>
      <c r="BS63" s="164">
        <f t="shared" si="33"/>
        <v>0</v>
      </c>
      <c r="BT63" s="166">
        <f t="shared" si="102"/>
        <v>0</v>
      </c>
      <c r="BV63" s="164">
        <f t="shared" si="103"/>
        <v>51</v>
      </c>
      <c r="BW63" s="225"/>
      <c r="BX63" s="226"/>
      <c r="BY63" s="98"/>
      <c r="BZ63" s="93"/>
      <c r="CA63" s="94"/>
      <c r="CB63" s="93"/>
      <c r="CC63" s="93"/>
      <c r="CD63" s="93"/>
      <c r="CE63" s="94"/>
      <c r="CF63" s="99"/>
      <c r="CG63" s="99"/>
      <c r="CH63" s="94"/>
      <c r="CI63" s="94"/>
      <c r="CJ63" s="94"/>
      <c r="CK63" s="165">
        <f t="shared" si="34"/>
        <v>0</v>
      </c>
      <c r="CL63" s="219" t="b">
        <f t="shared" si="35"/>
        <v>0</v>
      </c>
      <c r="CM63" s="188">
        <f t="shared" si="36"/>
        <v>0</v>
      </c>
      <c r="CN63" s="164">
        <f t="shared" si="37"/>
        <v>0</v>
      </c>
      <c r="CO63" s="164">
        <f t="shared" si="38"/>
        <v>0</v>
      </c>
      <c r="CP63" s="164">
        <f t="shared" si="39"/>
        <v>0</v>
      </c>
      <c r="CQ63" s="164">
        <f t="shared" si="40"/>
        <v>0</v>
      </c>
      <c r="CR63" s="166">
        <f t="shared" si="104"/>
        <v>0</v>
      </c>
      <c r="CT63" s="164">
        <f t="shared" si="105"/>
        <v>51</v>
      </c>
      <c r="CU63" s="225"/>
      <c r="CV63" s="226"/>
      <c r="CW63" s="98"/>
      <c r="CX63" s="93"/>
      <c r="CY63" s="94"/>
      <c r="CZ63" s="93"/>
      <c r="DA63" s="93"/>
      <c r="DB63" s="93"/>
      <c r="DC63" s="94"/>
      <c r="DD63" s="99"/>
      <c r="DE63" s="99"/>
      <c r="DF63" s="94"/>
      <c r="DG63" s="94"/>
      <c r="DH63" s="94"/>
      <c r="DI63" s="165">
        <f t="shared" si="41"/>
        <v>0</v>
      </c>
      <c r="DJ63" s="219" t="b">
        <f t="shared" si="42"/>
        <v>0</v>
      </c>
      <c r="DK63" s="188">
        <f t="shared" si="43"/>
        <v>0</v>
      </c>
      <c r="DL63" s="164">
        <f t="shared" si="44"/>
        <v>0</v>
      </c>
      <c r="DM63" s="164">
        <f t="shared" si="45"/>
        <v>0</v>
      </c>
      <c r="DN63" s="164">
        <f t="shared" si="46"/>
        <v>0</v>
      </c>
      <c r="DO63" s="164">
        <f t="shared" si="47"/>
        <v>0</v>
      </c>
      <c r="DP63" s="166">
        <f t="shared" si="106"/>
        <v>0</v>
      </c>
      <c r="DR63" s="164">
        <f t="shared" si="107"/>
        <v>51</v>
      </c>
      <c r="DS63" s="225"/>
      <c r="DT63" s="226"/>
      <c r="DU63" s="98"/>
      <c r="DV63" s="93"/>
      <c r="DW63" s="94"/>
      <c r="DX63" s="93"/>
      <c r="DY63" s="93"/>
      <c r="DZ63" s="93"/>
      <c r="EA63" s="94"/>
      <c r="EB63" s="99"/>
      <c r="EC63" s="99"/>
      <c r="ED63" s="94"/>
      <c r="EE63" s="94"/>
      <c r="EF63" s="94"/>
      <c r="EG63" s="165">
        <f t="shared" si="48"/>
        <v>0</v>
      </c>
      <c r="EH63" s="219" t="b">
        <f t="shared" si="49"/>
        <v>0</v>
      </c>
      <c r="EI63" s="188">
        <f t="shared" si="50"/>
        <v>0</v>
      </c>
      <c r="EJ63" s="164">
        <f t="shared" si="51"/>
        <v>0</v>
      </c>
      <c r="EK63" s="164">
        <f t="shared" si="52"/>
        <v>0</v>
      </c>
      <c r="EL63" s="164">
        <f t="shared" si="53"/>
        <v>0</v>
      </c>
      <c r="EM63" s="164">
        <f t="shared" si="54"/>
        <v>0</v>
      </c>
      <c r="EN63" s="166">
        <f t="shared" si="108"/>
        <v>0</v>
      </c>
      <c r="EP63" s="164">
        <f t="shared" si="109"/>
        <v>51</v>
      </c>
      <c r="EQ63" s="225"/>
      <c r="ER63" s="226"/>
      <c r="ES63" s="98"/>
      <c r="ET63" s="93"/>
      <c r="EU63" s="94"/>
      <c r="EV63" s="93"/>
      <c r="EW63" s="93"/>
      <c r="EX63" s="93"/>
      <c r="EY63" s="94"/>
      <c r="EZ63" s="99"/>
      <c r="FA63" s="99"/>
      <c r="FB63" s="94"/>
      <c r="FC63" s="94"/>
      <c r="FD63" s="94"/>
      <c r="FE63" s="165">
        <f t="shared" si="55"/>
        <v>0</v>
      </c>
      <c r="FF63" s="219" t="b">
        <f t="shared" si="56"/>
        <v>0</v>
      </c>
      <c r="FG63" s="188">
        <f t="shared" si="57"/>
        <v>0</v>
      </c>
      <c r="FH63" s="164">
        <f t="shared" si="58"/>
        <v>0</v>
      </c>
      <c r="FI63" s="164">
        <f t="shared" si="59"/>
        <v>0</v>
      </c>
      <c r="FJ63" s="164">
        <f t="shared" si="60"/>
        <v>0</v>
      </c>
      <c r="FK63" s="164">
        <f t="shared" si="61"/>
        <v>0</v>
      </c>
      <c r="FL63" s="166">
        <f t="shared" si="110"/>
        <v>0</v>
      </c>
      <c r="FN63" s="164">
        <f t="shared" si="111"/>
        <v>51</v>
      </c>
      <c r="FO63" s="225"/>
      <c r="FP63" s="226"/>
      <c r="FQ63" s="98"/>
      <c r="FR63" s="93"/>
      <c r="FS63" s="94"/>
      <c r="FT63" s="93"/>
      <c r="FU63" s="93"/>
      <c r="FV63" s="93"/>
      <c r="FW63" s="94"/>
      <c r="FX63" s="99"/>
      <c r="FY63" s="99"/>
      <c r="FZ63" s="94"/>
      <c r="GA63" s="94"/>
      <c r="GB63" s="94"/>
      <c r="GC63" s="165">
        <f t="shared" si="62"/>
        <v>0</v>
      </c>
      <c r="GD63" s="219" t="b">
        <f t="shared" si="63"/>
        <v>0</v>
      </c>
      <c r="GE63" s="188">
        <f t="shared" si="64"/>
        <v>0</v>
      </c>
      <c r="GF63" s="164">
        <f t="shared" si="65"/>
        <v>0</v>
      </c>
      <c r="GG63" s="164">
        <f t="shared" si="66"/>
        <v>0</v>
      </c>
      <c r="GH63" s="164">
        <f t="shared" si="67"/>
        <v>0</v>
      </c>
      <c r="GI63" s="164">
        <f t="shared" si="68"/>
        <v>0</v>
      </c>
      <c r="GJ63" s="166">
        <f t="shared" si="112"/>
        <v>0</v>
      </c>
      <c r="GL63" s="164">
        <f t="shared" si="113"/>
        <v>51</v>
      </c>
      <c r="GM63" s="225"/>
      <c r="GN63" s="226"/>
      <c r="GO63" s="98"/>
      <c r="GP63" s="93"/>
      <c r="GQ63" s="94"/>
      <c r="GR63" s="93"/>
      <c r="GS63" s="93"/>
      <c r="GT63" s="93"/>
      <c r="GU63" s="94"/>
      <c r="GV63" s="99"/>
      <c r="GW63" s="99"/>
      <c r="GX63" s="94"/>
      <c r="GY63" s="94"/>
      <c r="GZ63" s="94"/>
      <c r="HA63" s="165">
        <f t="shared" si="69"/>
        <v>0</v>
      </c>
      <c r="HB63" s="219" t="b">
        <f t="shared" si="70"/>
        <v>0</v>
      </c>
      <c r="HC63" s="188">
        <f t="shared" si="71"/>
        <v>0</v>
      </c>
      <c r="HD63" s="164">
        <f t="shared" si="72"/>
        <v>0</v>
      </c>
      <c r="HE63" s="164">
        <f t="shared" si="73"/>
        <v>0</v>
      </c>
      <c r="HF63" s="164">
        <f t="shared" si="74"/>
        <v>0</v>
      </c>
      <c r="HG63" s="164">
        <f t="shared" si="75"/>
        <v>0</v>
      </c>
      <c r="HH63" s="166">
        <f t="shared" si="114"/>
        <v>0</v>
      </c>
      <c r="HJ63" s="164">
        <f t="shared" si="115"/>
        <v>51</v>
      </c>
      <c r="HK63" s="225"/>
      <c r="HL63" s="226"/>
      <c r="HM63" s="98"/>
      <c r="HN63" s="93"/>
      <c r="HO63" s="94"/>
      <c r="HP63" s="93"/>
      <c r="HQ63" s="93"/>
      <c r="HR63" s="93"/>
      <c r="HS63" s="94"/>
      <c r="HT63" s="99"/>
      <c r="HU63" s="99"/>
      <c r="HV63" s="94"/>
      <c r="HW63" s="94"/>
      <c r="HX63" s="94"/>
      <c r="HY63" s="165">
        <f t="shared" si="76"/>
        <v>0</v>
      </c>
      <c r="HZ63" s="219" t="b">
        <f t="shared" si="77"/>
        <v>0</v>
      </c>
      <c r="IA63" s="188">
        <f t="shared" si="78"/>
        <v>0</v>
      </c>
      <c r="IB63" s="164">
        <f t="shared" si="79"/>
        <v>0</v>
      </c>
      <c r="IC63" s="164">
        <f t="shared" si="80"/>
        <v>0</v>
      </c>
      <c r="ID63" s="164">
        <f t="shared" si="81"/>
        <v>0</v>
      </c>
      <c r="IE63" s="164">
        <f t="shared" si="82"/>
        <v>0</v>
      </c>
      <c r="IF63" s="166">
        <f t="shared" si="116"/>
        <v>0</v>
      </c>
      <c r="IH63" s="164">
        <f t="shared" si="117"/>
        <v>51</v>
      </c>
      <c r="II63" s="225"/>
      <c r="IJ63" s="226"/>
      <c r="IK63" s="98"/>
      <c r="IL63" s="93"/>
      <c r="IM63" s="94"/>
      <c r="IN63" s="93"/>
      <c r="IO63" s="93"/>
      <c r="IP63" s="93"/>
      <c r="IQ63" s="94"/>
      <c r="IR63" s="99"/>
      <c r="IS63" s="99"/>
      <c r="IT63" s="94"/>
      <c r="IU63" s="94"/>
      <c r="IV63" s="94"/>
      <c r="IW63" s="165">
        <f t="shared" si="83"/>
        <v>0</v>
      </c>
      <c r="IX63" s="219" t="b">
        <f t="shared" si="84"/>
        <v>0</v>
      </c>
      <c r="IY63" s="188">
        <f t="shared" si="85"/>
        <v>0</v>
      </c>
      <c r="IZ63" s="164">
        <f t="shared" si="86"/>
        <v>0</v>
      </c>
      <c r="JA63" s="164">
        <f t="shared" si="87"/>
        <v>0</v>
      </c>
      <c r="JB63" s="164">
        <f t="shared" si="88"/>
        <v>0</v>
      </c>
      <c r="JC63" s="164">
        <f t="shared" si="89"/>
        <v>0</v>
      </c>
      <c r="JD63" s="166">
        <f t="shared" si="118"/>
        <v>0</v>
      </c>
      <c r="JE63" s="126"/>
      <c r="JF63" s="164">
        <f t="shared" si="119"/>
        <v>51</v>
      </c>
      <c r="JG63" s="225"/>
      <c r="JH63" s="226"/>
      <c r="JI63" s="98"/>
      <c r="JJ63" s="93"/>
      <c r="JK63" s="94"/>
      <c r="JL63" s="93"/>
      <c r="JM63" s="93"/>
      <c r="JN63" s="93"/>
      <c r="JO63" s="94"/>
      <c r="JP63" s="99"/>
      <c r="JQ63" s="99"/>
      <c r="JR63" s="94"/>
      <c r="JS63" s="94"/>
      <c r="JT63" s="94"/>
      <c r="JU63" s="165">
        <f t="shared" si="90"/>
        <v>0</v>
      </c>
      <c r="JV63" s="219" t="b">
        <f t="shared" si="91"/>
        <v>0</v>
      </c>
      <c r="JW63" s="188">
        <f t="shared" si="92"/>
        <v>0</v>
      </c>
      <c r="JX63" s="164">
        <f t="shared" si="93"/>
        <v>0</v>
      </c>
      <c r="JY63" s="164">
        <f t="shared" si="94"/>
        <v>0</v>
      </c>
      <c r="JZ63" s="164">
        <f t="shared" si="95"/>
        <v>0</v>
      </c>
      <c r="KA63" s="164">
        <f t="shared" si="96"/>
        <v>0</v>
      </c>
      <c r="KB63" s="166">
        <f t="shared" si="120"/>
        <v>0</v>
      </c>
      <c r="LK63" s="170"/>
      <c r="LY63" s="126"/>
    </row>
    <row r="64" spans="1:337" x14ac:dyDescent="0.25">
      <c r="A64" s="164">
        <f t="shared" si="97"/>
        <v>52</v>
      </c>
      <c r="B64" s="225"/>
      <c r="C64" s="226"/>
      <c r="D64" s="98"/>
      <c r="E64" s="93"/>
      <c r="F64" s="94"/>
      <c r="G64" s="93"/>
      <c r="H64" s="93"/>
      <c r="I64" s="93"/>
      <c r="J64" s="94"/>
      <c r="K64" s="99"/>
      <c r="L64" s="99"/>
      <c r="M64" s="94"/>
      <c r="N64" s="94"/>
      <c r="O64" s="94"/>
      <c r="P64" s="165">
        <f t="shared" si="13"/>
        <v>0</v>
      </c>
      <c r="Q64" s="219" t="b">
        <f t="shared" si="14"/>
        <v>0</v>
      </c>
      <c r="R64" s="188">
        <f t="shared" si="15"/>
        <v>0</v>
      </c>
      <c r="S64" s="164">
        <f t="shared" si="16"/>
        <v>0</v>
      </c>
      <c r="T64" s="164">
        <f t="shared" si="17"/>
        <v>0</v>
      </c>
      <c r="U64" s="164">
        <f t="shared" si="18"/>
        <v>0</v>
      </c>
      <c r="V64" s="164">
        <f t="shared" si="19"/>
        <v>0</v>
      </c>
      <c r="W64" s="166">
        <f t="shared" si="98"/>
        <v>0</v>
      </c>
      <c r="X64" s="167"/>
      <c r="Z64" s="164">
        <f t="shared" si="99"/>
        <v>52</v>
      </c>
      <c r="AA64" s="225"/>
      <c r="AB64" s="226"/>
      <c r="AC64" s="98"/>
      <c r="AD64" s="93"/>
      <c r="AE64" s="94"/>
      <c r="AF64" s="93"/>
      <c r="AG64" s="93"/>
      <c r="AH64" s="93"/>
      <c r="AI64" s="94"/>
      <c r="AJ64" s="99"/>
      <c r="AK64" s="99"/>
      <c r="AL64" s="94"/>
      <c r="AM64" s="94"/>
      <c r="AN64" s="94"/>
      <c r="AO64" s="165">
        <f t="shared" si="20"/>
        <v>0</v>
      </c>
      <c r="AP64" s="219" t="b">
        <f t="shared" si="21"/>
        <v>0</v>
      </c>
      <c r="AQ64" s="188">
        <f t="shared" si="22"/>
        <v>0</v>
      </c>
      <c r="AR64" s="164">
        <f t="shared" si="23"/>
        <v>0</v>
      </c>
      <c r="AS64" s="164">
        <f t="shared" si="24"/>
        <v>0</v>
      </c>
      <c r="AT64" s="164">
        <f t="shared" si="25"/>
        <v>0</v>
      </c>
      <c r="AU64" s="164">
        <f t="shared" si="26"/>
        <v>0</v>
      </c>
      <c r="AV64" s="166">
        <f t="shared" si="100"/>
        <v>0</v>
      </c>
      <c r="AX64" s="164">
        <f t="shared" si="101"/>
        <v>52</v>
      </c>
      <c r="AY64" s="225"/>
      <c r="AZ64" s="226"/>
      <c r="BA64" s="98"/>
      <c r="BB64" s="93"/>
      <c r="BC64" s="94"/>
      <c r="BD64" s="93"/>
      <c r="BE64" s="93"/>
      <c r="BF64" s="93"/>
      <c r="BG64" s="94"/>
      <c r="BH64" s="99"/>
      <c r="BI64" s="99"/>
      <c r="BJ64" s="94"/>
      <c r="BK64" s="94"/>
      <c r="BL64" s="94"/>
      <c r="BM64" s="165">
        <f t="shared" si="27"/>
        <v>0</v>
      </c>
      <c r="BN64" s="219" t="b">
        <f t="shared" si="28"/>
        <v>0</v>
      </c>
      <c r="BO64" s="188">
        <f t="shared" si="29"/>
        <v>0</v>
      </c>
      <c r="BP64" s="164">
        <f t="shared" si="30"/>
        <v>0</v>
      </c>
      <c r="BQ64" s="164">
        <f t="shared" si="31"/>
        <v>0</v>
      </c>
      <c r="BR64" s="164">
        <f t="shared" si="32"/>
        <v>0</v>
      </c>
      <c r="BS64" s="164">
        <f t="shared" si="33"/>
        <v>0</v>
      </c>
      <c r="BT64" s="166">
        <f t="shared" si="102"/>
        <v>0</v>
      </c>
      <c r="BV64" s="164">
        <f t="shared" si="103"/>
        <v>52</v>
      </c>
      <c r="BW64" s="225"/>
      <c r="BX64" s="226"/>
      <c r="BY64" s="98"/>
      <c r="BZ64" s="93"/>
      <c r="CA64" s="94"/>
      <c r="CB64" s="93"/>
      <c r="CC64" s="93"/>
      <c r="CD64" s="93"/>
      <c r="CE64" s="94"/>
      <c r="CF64" s="99"/>
      <c r="CG64" s="99"/>
      <c r="CH64" s="94"/>
      <c r="CI64" s="94"/>
      <c r="CJ64" s="94"/>
      <c r="CK64" s="165">
        <f t="shared" si="34"/>
        <v>0</v>
      </c>
      <c r="CL64" s="219" t="b">
        <f t="shared" si="35"/>
        <v>0</v>
      </c>
      <c r="CM64" s="188">
        <f t="shared" si="36"/>
        <v>0</v>
      </c>
      <c r="CN64" s="164">
        <f t="shared" si="37"/>
        <v>0</v>
      </c>
      <c r="CO64" s="164">
        <f t="shared" si="38"/>
        <v>0</v>
      </c>
      <c r="CP64" s="164">
        <f t="shared" si="39"/>
        <v>0</v>
      </c>
      <c r="CQ64" s="164">
        <f t="shared" si="40"/>
        <v>0</v>
      </c>
      <c r="CR64" s="166">
        <f t="shared" si="104"/>
        <v>0</v>
      </c>
      <c r="CT64" s="164">
        <f t="shared" si="105"/>
        <v>52</v>
      </c>
      <c r="CU64" s="225"/>
      <c r="CV64" s="226"/>
      <c r="CW64" s="98"/>
      <c r="CX64" s="93"/>
      <c r="CY64" s="94"/>
      <c r="CZ64" s="93"/>
      <c r="DA64" s="93"/>
      <c r="DB64" s="93"/>
      <c r="DC64" s="94"/>
      <c r="DD64" s="99"/>
      <c r="DE64" s="99"/>
      <c r="DF64" s="94"/>
      <c r="DG64" s="94"/>
      <c r="DH64" s="94"/>
      <c r="DI64" s="165">
        <f t="shared" si="41"/>
        <v>0</v>
      </c>
      <c r="DJ64" s="219" t="b">
        <f t="shared" si="42"/>
        <v>0</v>
      </c>
      <c r="DK64" s="188">
        <f t="shared" si="43"/>
        <v>0</v>
      </c>
      <c r="DL64" s="164">
        <f t="shared" si="44"/>
        <v>0</v>
      </c>
      <c r="DM64" s="164">
        <f t="shared" si="45"/>
        <v>0</v>
      </c>
      <c r="DN64" s="164">
        <f t="shared" si="46"/>
        <v>0</v>
      </c>
      <c r="DO64" s="164">
        <f t="shared" si="47"/>
        <v>0</v>
      </c>
      <c r="DP64" s="166">
        <f t="shared" si="106"/>
        <v>0</v>
      </c>
      <c r="DR64" s="164">
        <f t="shared" si="107"/>
        <v>52</v>
      </c>
      <c r="DS64" s="225"/>
      <c r="DT64" s="226"/>
      <c r="DU64" s="98"/>
      <c r="DV64" s="93"/>
      <c r="DW64" s="94"/>
      <c r="DX64" s="93"/>
      <c r="DY64" s="93"/>
      <c r="DZ64" s="93"/>
      <c r="EA64" s="94"/>
      <c r="EB64" s="99"/>
      <c r="EC64" s="99"/>
      <c r="ED64" s="94"/>
      <c r="EE64" s="94"/>
      <c r="EF64" s="94"/>
      <c r="EG64" s="165">
        <f t="shared" si="48"/>
        <v>0</v>
      </c>
      <c r="EH64" s="219" t="b">
        <f t="shared" si="49"/>
        <v>0</v>
      </c>
      <c r="EI64" s="188">
        <f t="shared" si="50"/>
        <v>0</v>
      </c>
      <c r="EJ64" s="164">
        <f t="shared" si="51"/>
        <v>0</v>
      </c>
      <c r="EK64" s="164">
        <f t="shared" si="52"/>
        <v>0</v>
      </c>
      <c r="EL64" s="164">
        <f t="shared" si="53"/>
        <v>0</v>
      </c>
      <c r="EM64" s="164">
        <f t="shared" si="54"/>
        <v>0</v>
      </c>
      <c r="EN64" s="166">
        <f t="shared" si="108"/>
        <v>0</v>
      </c>
      <c r="EP64" s="164">
        <f t="shared" si="109"/>
        <v>52</v>
      </c>
      <c r="EQ64" s="225"/>
      <c r="ER64" s="226"/>
      <c r="ES64" s="98"/>
      <c r="ET64" s="93"/>
      <c r="EU64" s="94"/>
      <c r="EV64" s="93"/>
      <c r="EW64" s="93"/>
      <c r="EX64" s="93"/>
      <c r="EY64" s="94"/>
      <c r="EZ64" s="99"/>
      <c r="FA64" s="99"/>
      <c r="FB64" s="94"/>
      <c r="FC64" s="94"/>
      <c r="FD64" s="94"/>
      <c r="FE64" s="165">
        <f t="shared" si="55"/>
        <v>0</v>
      </c>
      <c r="FF64" s="219" t="b">
        <f t="shared" si="56"/>
        <v>0</v>
      </c>
      <c r="FG64" s="188">
        <f t="shared" si="57"/>
        <v>0</v>
      </c>
      <c r="FH64" s="164">
        <f t="shared" si="58"/>
        <v>0</v>
      </c>
      <c r="FI64" s="164">
        <f t="shared" si="59"/>
        <v>0</v>
      </c>
      <c r="FJ64" s="164">
        <f t="shared" si="60"/>
        <v>0</v>
      </c>
      <c r="FK64" s="164">
        <f t="shared" si="61"/>
        <v>0</v>
      </c>
      <c r="FL64" s="166">
        <f t="shared" si="110"/>
        <v>0</v>
      </c>
      <c r="FN64" s="164">
        <f t="shared" si="111"/>
        <v>52</v>
      </c>
      <c r="FO64" s="225"/>
      <c r="FP64" s="226"/>
      <c r="FQ64" s="98"/>
      <c r="FR64" s="93"/>
      <c r="FS64" s="94"/>
      <c r="FT64" s="93"/>
      <c r="FU64" s="93"/>
      <c r="FV64" s="93"/>
      <c r="FW64" s="94"/>
      <c r="FX64" s="99"/>
      <c r="FY64" s="99"/>
      <c r="FZ64" s="94"/>
      <c r="GA64" s="94"/>
      <c r="GB64" s="94"/>
      <c r="GC64" s="165">
        <f t="shared" si="62"/>
        <v>0</v>
      </c>
      <c r="GD64" s="219" t="b">
        <f t="shared" si="63"/>
        <v>0</v>
      </c>
      <c r="GE64" s="188">
        <f t="shared" si="64"/>
        <v>0</v>
      </c>
      <c r="GF64" s="164">
        <f t="shared" si="65"/>
        <v>0</v>
      </c>
      <c r="GG64" s="164">
        <f t="shared" si="66"/>
        <v>0</v>
      </c>
      <c r="GH64" s="164">
        <f t="shared" si="67"/>
        <v>0</v>
      </c>
      <c r="GI64" s="164">
        <f t="shared" si="68"/>
        <v>0</v>
      </c>
      <c r="GJ64" s="166">
        <f t="shared" si="112"/>
        <v>0</v>
      </c>
      <c r="GL64" s="164">
        <f t="shared" si="113"/>
        <v>52</v>
      </c>
      <c r="GM64" s="225"/>
      <c r="GN64" s="226"/>
      <c r="GO64" s="98"/>
      <c r="GP64" s="93"/>
      <c r="GQ64" s="94"/>
      <c r="GR64" s="93"/>
      <c r="GS64" s="93"/>
      <c r="GT64" s="93"/>
      <c r="GU64" s="94"/>
      <c r="GV64" s="99"/>
      <c r="GW64" s="99"/>
      <c r="GX64" s="94"/>
      <c r="GY64" s="94"/>
      <c r="GZ64" s="94"/>
      <c r="HA64" s="165">
        <f t="shared" si="69"/>
        <v>0</v>
      </c>
      <c r="HB64" s="219" t="b">
        <f t="shared" si="70"/>
        <v>0</v>
      </c>
      <c r="HC64" s="188">
        <f t="shared" si="71"/>
        <v>0</v>
      </c>
      <c r="HD64" s="164">
        <f t="shared" si="72"/>
        <v>0</v>
      </c>
      <c r="HE64" s="164">
        <f t="shared" si="73"/>
        <v>0</v>
      </c>
      <c r="HF64" s="164">
        <f t="shared" si="74"/>
        <v>0</v>
      </c>
      <c r="HG64" s="164">
        <f t="shared" si="75"/>
        <v>0</v>
      </c>
      <c r="HH64" s="166">
        <f t="shared" si="114"/>
        <v>0</v>
      </c>
      <c r="HJ64" s="164">
        <f t="shared" si="115"/>
        <v>52</v>
      </c>
      <c r="HK64" s="225"/>
      <c r="HL64" s="226"/>
      <c r="HM64" s="98"/>
      <c r="HN64" s="93"/>
      <c r="HO64" s="94"/>
      <c r="HP64" s="93"/>
      <c r="HQ64" s="93"/>
      <c r="HR64" s="93"/>
      <c r="HS64" s="94"/>
      <c r="HT64" s="99"/>
      <c r="HU64" s="99"/>
      <c r="HV64" s="94"/>
      <c r="HW64" s="94"/>
      <c r="HX64" s="94"/>
      <c r="HY64" s="165">
        <f t="shared" si="76"/>
        <v>0</v>
      </c>
      <c r="HZ64" s="219" t="b">
        <f t="shared" si="77"/>
        <v>0</v>
      </c>
      <c r="IA64" s="188">
        <f t="shared" si="78"/>
        <v>0</v>
      </c>
      <c r="IB64" s="164">
        <f t="shared" si="79"/>
        <v>0</v>
      </c>
      <c r="IC64" s="164">
        <f t="shared" si="80"/>
        <v>0</v>
      </c>
      <c r="ID64" s="164">
        <f t="shared" si="81"/>
        <v>0</v>
      </c>
      <c r="IE64" s="164">
        <f t="shared" si="82"/>
        <v>0</v>
      </c>
      <c r="IF64" s="166">
        <f t="shared" si="116"/>
        <v>0</v>
      </c>
      <c r="IH64" s="164">
        <f t="shared" si="117"/>
        <v>52</v>
      </c>
      <c r="II64" s="225"/>
      <c r="IJ64" s="226"/>
      <c r="IK64" s="98"/>
      <c r="IL64" s="93"/>
      <c r="IM64" s="94"/>
      <c r="IN64" s="93"/>
      <c r="IO64" s="93"/>
      <c r="IP64" s="93"/>
      <c r="IQ64" s="94"/>
      <c r="IR64" s="99"/>
      <c r="IS64" s="99"/>
      <c r="IT64" s="94"/>
      <c r="IU64" s="94"/>
      <c r="IV64" s="94"/>
      <c r="IW64" s="165">
        <f t="shared" si="83"/>
        <v>0</v>
      </c>
      <c r="IX64" s="219" t="b">
        <f t="shared" si="84"/>
        <v>0</v>
      </c>
      <c r="IY64" s="188">
        <f t="shared" si="85"/>
        <v>0</v>
      </c>
      <c r="IZ64" s="164">
        <f t="shared" si="86"/>
        <v>0</v>
      </c>
      <c r="JA64" s="164">
        <f t="shared" si="87"/>
        <v>0</v>
      </c>
      <c r="JB64" s="164">
        <f t="shared" si="88"/>
        <v>0</v>
      </c>
      <c r="JC64" s="164">
        <f t="shared" si="89"/>
        <v>0</v>
      </c>
      <c r="JD64" s="166">
        <f t="shared" si="118"/>
        <v>0</v>
      </c>
      <c r="JE64" s="126"/>
      <c r="JF64" s="164">
        <f t="shared" si="119"/>
        <v>52</v>
      </c>
      <c r="JG64" s="225"/>
      <c r="JH64" s="226"/>
      <c r="JI64" s="98"/>
      <c r="JJ64" s="93"/>
      <c r="JK64" s="94"/>
      <c r="JL64" s="93"/>
      <c r="JM64" s="93"/>
      <c r="JN64" s="93"/>
      <c r="JO64" s="94"/>
      <c r="JP64" s="99"/>
      <c r="JQ64" s="99"/>
      <c r="JR64" s="94"/>
      <c r="JS64" s="94"/>
      <c r="JT64" s="94"/>
      <c r="JU64" s="165">
        <f t="shared" si="90"/>
        <v>0</v>
      </c>
      <c r="JV64" s="219" t="b">
        <f t="shared" si="91"/>
        <v>0</v>
      </c>
      <c r="JW64" s="188">
        <f t="shared" si="92"/>
        <v>0</v>
      </c>
      <c r="JX64" s="164">
        <f t="shared" si="93"/>
        <v>0</v>
      </c>
      <c r="JY64" s="164">
        <f t="shared" si="94"/>
        <v>0</v>
      </c>
      <c r="JZ64" s="164">
        <f t="shared" si="95"/>
        <v>0</v>
      </c>
      <c r="KA64" s="164">
        <f t="shared" si="96"/>
        <v>0</v>
      </c>
      <c r="KB64" s="166">
        <f t="shared" si="120"/>
        <v>0</v>
      </c>
      <c r="LK64" s="170"/>
      <c r="LY64" s="126"/>
    </row>
    <row r="65" spans="1:337" x14ac:dyDescent="0.25">
      <c r="A65" s="164">
        <f t="shared" si="97"/>
        <v>53</v>
      </c>
      <c r="B65" s="225"/>
      <c r="C65" s="226"/>
      <c r="D65" s="98"/>
      <c r="E65" s="93"/>
      <c r="F65" s="94"/>
      <c r="G65" s="93"/>
      <c r="H65" s="93"/>
      <c r="I65" s="93"/>
      <c r="J65" s="94"/>
      <c r="K65" s="99"/>
      <c r="L65" s="99"/>
      <c r="M65" s="94"/>
      <c r="N65" s="94"/>
      <c r="O65" s="94"/>
      <c r="P65" s="165">
        <f t="shared" si="13"/>
        <v>0</v>
      </c>
      <c r="Q65" s="219" t="b">
        <f t="shared" si="14"/>
        <v>0</v>
      </c>
      <c r="R65" s="188">
        <f t="shared" si="15"/>
        <v>0</v>
      </c>
      <c r="S65" s="164">
        <f t="shared" si="16"/>
        <v>0</v>
      </c>
      <c r="T65" s="164">
        <f t="shared" si="17"/>
        <v>0</v>
      </c>
      <c r="U65" s="164">
        <f t="shared" si="18"/>
        <v>0</v>
      </c>
      <c r="V65" s="164">
        <f t="shared" si="19"/>
        <v>0</v>
      </c>
      <c r="W65" s="166">
        <f t="shared" si="98"/>
        <v>0</v>
      </c>
      <c r="X65" s="167"/>
      <c r="Z65" s="164">
        <f t="shared" si="99"/>
        <v>53</v>
      </c>
      <c r="AA65" s="225"/>
      <c r="AB65" s="226"/>
      <c r="AC65" s="98"/>
      <c r="AD65" s="93"/>
      <c r="AE65" s="94"/>
      <c r="AF65" s="93"/>
      <c r="AG65" s="93"/>
      <c r="AH65" s="93"/>
      <c r="AI65" s="94"/>
      <c r="AJ65" s="99"/>
      <c r="AK65" s="99"/>
      <c r="AL65" s="94"/>
      <c r="AM65" s="94"/>
      <c r="AN65" s="94"/>
      <c r="AO65" s="165">
        <f t="shared" si="20"/>
        <v>0</v>
      </c>
      <c r="AP65" s="219" t="b">
        <f t="shared" si="21"/>
        <v>0</v>
      </c>
      <c r="AQ65" s="188">
        <f t="shared" si="22"/>
        <v>0</v>
      </c>
      <c r="AR65" s="164">
        <f t="shared" si="23"/>
        <v>0</v>
      </c>
      <c r="AS65" s="164">
        <f t="shared" si="24"/>
        <v>0</v>
      </c>
      <c r="AT65" s="164">
        <f t="shared" si="25"/>
        <v>0</v>
      </c>
      <c r="AU65" s="164">
        <f t="shared" si="26"/>
        <v>0</v>
      </c>
      <c r="AV65" s="166">
        <f t="shared" si="100"/>
        <v>0</v>
      </c>
      <c r="AX65" s="164">
        <f t="shared" si="101"/>
        <v>53</v>
      </c>
      <c r="AY65" s="225"/>
      <c r="AZ65" s="226"/>
      <c r="BA65" s="98"/>
      <c r="BB65" s="93"/>
      <c r="BC65" s="94"/>
      <c r="BD65" s="93"/>
      <c r="BE65" s="93"/>
      <c r="BF65" s="93"/>
      <c r="BG65" s="94"/>
      <c r="BH65" s="99"/>
      <c r="BI65" s="99"/>
      <c r="BJ65" s="94"/>
      <c r="BK65" s="94"/>
      <c r="BL65" s="94"/>
      <c r="BM65" s="165">
        <f t="shared" si="27"/>
        <v>0</v>
      </c>
      <c r="BN65" s="219" t="b">
        <f t="shared" si="28"/>
        <v>0</v>
      </c>
      <c r="BO65" s="188">
        <f t="shared" si="29"/>
        <v>0</v>
      </c>
      <c r="BP65" s="164">
        <f t="shared" si="30"/>
        <v>0</v>
      </c>
      <c r="BQ65" s="164">
        <f t="shared" si="31"/>
        <v>0</v>
      </c>
      <c r="BR65" s="164">
        <f t="shared" si="32"/>
        <v>0</v>
      </c>
      <c r="BS65" s="164">
        <f t="shared" si="33"/>
        <v>0</v>
      </c>
      <c r="BT65" s="166">
        <f t="shared" si="102"/>
        <v>0</v>
      </c>
      <c r="BV65" s="164">
        <f t="shared" si="103"/>
        <v>53</v>
      </c>
      <c r="BW65" s="225"/>
      <c r="BX65" s="226"/>
      <c r="BY65" s="98"/>
      <c r="BZ65" s="93"/>
      <c r="CA65" s="94"/>
      <c r="CB65" s="93"/>
      <c r="CC65" s="93"/>
      <c r="CD65" s="93"/>
      <c r="CE65" s="94"/>
      <c r="CF65" s="99"/>
      <c r="CG65" s="99"/>
      <c r="CH65" s="94"/>
      <c r="CI65" s="94"/>
      <c r="CJ65" s="94"/>
      <c r="CK65" s="165">
        <f t="shared" si="34"/>
        <v>0</v>
      </c>
      <c r="CL65" s="219" t="b">
        <f t="shared" si="35"/>
        <v>0</v>
      </c>
      <c r="CM65" s="188">
        <f t="shared" si="36"/>
        <v>0</v>
      </c>
      <c r="CN65" s="164">
        <f t="shared" si="37"/>
        <v>0</v>
      </c>
      <c r="CO65" s="164">
        <f t="shared" si="38"/>
        <v>0</v>
      </c>
      <c r="CP65" s="164">
        <f t="shared" si="39"/>
        <v>0</v>
      </c>
      <c r="CQ65" s="164">
        <f t="shared" si="40"/>
        <v>0</v>
      </c>
      <c r="CR65" s="166">
        <f t="shared" si="104"/>
        <v>0</v>
      </c>
      <c r="CT65" s="164">
        <f t="shared" si="105"/>
        <v>53</v>
      </c>
      <c r="CU65" s="225"/>
      <c r="CV65" s="226"/>
      <c r="CW65" s="98"/>
      <c r="CX65" s="93"/>
      <c r="CY65" s="94"/>
      <c r="CZ65" s="93"/>
      <c r="DA65" s="93"/>
      <c r="DB65" s="93"/>
      <c r="DC65" s="94"/>
      <c r="DD65" s="99"/>
      <c r="DE65" s="99"/>
      <c r="DF65" s="94"/>
      <c r="DG65" s="94"/>
      <c r="DH65" s="94"/>
      <c r="DI65" s="165">
        <f t="shared" si="41"/>
        <v>0</v>
      </c>
      <c r="DJ65" s="219" t="b">
        <f t="shared" si="42"/>
        <v>0</v>
      </c>
      <c r="DK65" s="188">
        <f t="shared" si="43"/>
        <v>0</v>
      </c>
      <c r="DL65" s="164">
        <f t="shared" si="44"/>
        <v>0</v>
      </c>
      <c r="DM65" s="164">
        <f t="shared" si="45"/>
        <v>0</v>
      </c>
      <c r="DN65" s="164">
        <f t="shared" si="46"/>
        <v>0</v>
      </c>
      <c r="DO65" s="164">
        <f t="shared" si="47"/>
        <v>0</v>
      </c>
      <c r="DP65" s="166">
        <f t="shared" si="106"/>
        <v>0</v>
      </c>
      <c r="DR65" s="164">
        <f t="shared" si="107"/>
        <v>53</v>
      </c>
      <c r="DS65" s="225"/>
      <c r="DT65" s="226"/>
      <c r="DU65" s="98"/>
      <c r="DV65" s="93"/>
      <c r="DW65" s="94"/>
      <c r="DX65" s="93"/>
      <c r="DY65" s="93"/>
      <c r="DZ65" s="93"/>
      <c r="EA65" s="94"/>
      <c r="EB65" s="99"/>
      <c r="EC65" s="99"/>
      <c r="ED65" s="94"/>
      <c r="EE65" s="94"/>
      <c r="EF65" s="94"/>
      <c r="EG65" s="165">
        <f t="shared" si="48"/>
        <v>0</v>
      </c>
      <c r="EH65" s="219" t="b">
        <f t="shared" si="49"/>
        <v>0</v>
      </c>
      <c r="EI65" s="188">
        <f t="shared" si="50"/>
        <v>0</v>
      </c>
      <c r="EJ65" s="164">
        <f t="shared" si="51"/>
        <v>0</v>
      </c>
      <c r="EK65" s="164">
        <f t="shared" si="52"/>
        <v>0</v>
      </c>
      <c r="EL65" s="164">
        <f t="shared" si="53"/>
        <v>0</v>
      </c>
      <c r="EM65" s="164">
        <f t="shared" si="54"/>
        <v>0</v>
      </c>
      <c r="EN65" s="166">
        <f t="shared" si="108"/>
        <v>0</v>
      </c>
      <c r="EP65" s="164">
        <f t="shared" si="109"/>
        <v>53</v>
      </c>
      <c r="EQ65" s="225"/>
      <c r="ER65" s="226"/>
      <c r="ES65" s="98"/>
      <c r="ET65" s="93"/>
      <c r="EU65" s="94"/>
      <c r="EV65" s="93"/>
      <c r="EW65" s="93"/>
      <c r="EX65" s="93"/>
      <c r="EY65" s="94"/>
      <c r="EZ65" s="99"/>
      <c r="FA65" s="99"/>
      <c r="FB65" s="94"/>
      <c r="FC65" s="94"/>
      <c r="FD65" s="94"/>
      <c r="FE65" s="165">
        <f t="shared" si="55"/>
        <v>0</v>
      </c>
      <c r="FF65" s="219" t="b">
        <f t="shared" si="56"/>
        <v>0</v>
      </c>
      <c r="FG65" s="188">
        <f t="shared" si="57"/>
        <v>0</v>
      </c>
      <c r="FH65" s="164">
        <f t="shared" si="58"/>
        <v>0</v>
      </c>
      <c r="FI65" s="164">
        <f t="shared" si="59"/>
        <v>0</v>
      </c>
      <c r="FJ65" s="164">
        <f t="shared" si="60"/>
        <v>0</v>
      </c>
      <c r="FK65" s="164">
        <f t="shared" si="61"/>
        <v>0</v>
      </c>
      <c r="FL65" s="166">
        <f t="shared" si="110"/>
        <v>0</v>
      </c>
      <c r="FN65" s="164">
        <f t="shared" si="111"/>
        <v>53</v>
      </c>
      <c r="FO65" s="225"/>
      <c r="FP65" s="226"/>
      <c r="FQ65" s="98"/>
      <c r="FR65" s="93"/>
      <c r="FS65" s="94"/>
      <c r="FT65" s="93"/>
      <c r="FU65" s="93"/>
      <c r="FV65" s="93"/>
      <c r="FW65" s="94"/>
      <c r="FX65" s="99"/>
      <c r="FY65" s="99"/>
      <c r="FZ65" s="94"/>
      <c r="GA65" s="94"/>
      <c r="GB65" s="94"/>
      <c r="GC65" s="165">
        <f t="shared" si="62"/>
        <v>0</v>
      </c>
      <c r="GD65" s="219" t="b">
        <f t="shared" si="63"/>
        <v>0</v>
      </c>
      <c r="GE65" s="188">
        <f t="shared" si="64"/>
        <v>0</v>
      </c>
      <c r="GF65" s="164">
        <f t="shared" si="65"/>
        <v>0</v>
      </c>
      <c r="GG65" s="164">
        <f t="shared" si="66"/>
        <v>0</v>
      </c>
      <c r="GH65" s="164">
        <f t="shared" si="67"/>
        <v>0</v>
      </c>
      <c r="GI65" s="164">
        <f t="shared" si="68"/>
        <v>0</v>
      </c>
      <c r="GJ65" s="166">
        <f t="shared" si="112"/>
        <v>0</v>
      </c>
      <c r="GL65" s="164">
        <f t="shared" si="113"/>
        <v>53</v>
      </c>
      <c r="GM65" s="225"/>
      <c r="GN65" s="226"/>
      <c r="GO65" s="98"/>
      <c r="GP65" s="93"/>
      <c r="GQ65" s="94"/>
      <c r="GR65" s="93"/>
      <c r="GS65" s="93"/>
      <c r="GT65" s="93"/>
      <c r="GU65" s="94"/>
      <c r="GV65" s="99"/>
      <c r="GW65" s="99"/>
      <c r="GX65" s="94"/>
      <c r="GY65" s="94"/>
      <c r="GZ65" s="94"/>
      <c r="HA65" s="165">
        <f t="shared" si="69"/>
        <v>0</v>
      </c>
      <c r="HB65" s="219" t="b">
        <f t="shared" si="70"/>
        <v>0</v>
      </c>
      <c r="HC65" s="188">
        <f t="shared" si="71"/>
        <v>0</v>
      </c>
      <c r="HD65" s="164">
        <f t="shared" si="72"/>
        <v>0</v>
      </c>
      <c r="HE65" s="164">
        <f t="shared" si="73"/>
        <v>0</v>
      </c>
      <c r="HF65" s="164">
        <f t="shared" si="74"/>
        <v>0</v>
      </c>
      <c r="HG65" s="164">
        <f t="shared" si="75"/>
        <v>0</v>
      </c>
      <c r="HH65" s="166">
        <f t="shared" si="114"/>
        <v>0</v>
      </c>
      <c r="HJ65" s="164">
        <f t="shared" si="115"/>
        <v>53</v>
      </c>
      <c r="HK65" s="225"/>
      <c r="HL65" s="226"/>
      <c r="HM65" s="98"/>
      <c r="HN65" s="93"/>
      <c r="HO65" s="94"/>
      <c r="HP65" s="93"/>
      <c r="HQ65" s="93"/>
      <c r="HR65" s="93"/>
      <c r="HS65" s="94"/>
      <c r="HT65" s="99"/>
      <c r="HU65" s="99"/>
      <c r="HV65" s="94"/>
      <c r="HW65" s="94"/>
      <c r="HX65" s="94"/>
      <c r="HY65" s="165">
        <f t="shared" si="76"/>
        <v>0</v>
      </c>
      <c r="HZ65" s="219" t="b">
        <f t="shared" si="77"/>
        <v>0</v>
      </c>
      <c r="IA65" s="188">
        <f t="shared" si="78"/>
        <v>0</v>
      </c>
      <c r="IB65" s="164">
        <f t="shared" si="79"/>
        <v>0</v>
      </c>
      <c r="IC65" s="164">
        <f t="shared" si="80"/>
        <v>0</v>
      </c>
      <c r="ID65" s="164">
        <f t="shared" si="81"/>
        <v>0</v>
      </c>
      <c r="IE65" s="164">
        <f t="shared" si="82"/>
        <v>0</v>
      </c>
      <c r="IF65" s="166">
        <f t="shared" si="116"/>
        <v>0</v>
      </c>
      <c r="IH65" s="164">
        <f t="shared" si="117"/>
        <v>53</v>
      </c>
      <c r="II65" s="225"/>
      <c r="IJ65" s="226"/>
      <c r="IK65" s="98"/>
      <c r="IL65" s="93"/>
      <c r="IM65" s="94"/>
      <c r="IN65" s="93"/>
      <c r="IO65" s="93"/>
      <c r="IP65" s="93"/>
      <c r="IQ65" s="94"/>
      <c r="IR65" s="99"/>
      <c r="IS65" s="99"/>
      <c r="IT65" s="94"/>
      <c r="IU65" s="94"/>
      <c r="IV65" s="94"/>
      <c r="IW65" s="165">
        <f t="shared" si="83"/>
        <v>0</v>
      </c>
      <c r="IX65" s="219" t="b">
        <f t="shared" si="84"/>
        <v>0</v>
      </c>
      <c r="IY65" s="188">
        <f t="shared" si="85"/>
        <v>0</v>
      </c>
      <c r="IZ65" s="164">
        <f t="shared" si="86"/>
        <v>0</v>
      </c>
      <c r="JA65" s="164">
        <f t="shared" si="87"/>
        <v>0</v>
      </c>
      <c r="JB65" s="164">
        <f t="shared" si="88"/>
        <v>0</v>
      </c>
      <c r="JC65" s="164">
        <f t="shared" si="89"/>
        <v>0</v>
      </c>
      <c r="JD65" s="166">
        <f t="shared" si="118"/>
        <v>0</v>
      </c>
      <c r="JE65" s="126"/>
      <c r="JF65" s="164">
        <f t="shared" si="119"/>
        <v>53</v>
      </c>
      <c r="JG65" s="225"/>
      <c r="JH65" s="226"/>
      <c r="JI65" s="98"/>
      <c r="JJ65" s="93"/>
      <c r="JK65" s="94"/>
      <c r="JL65" s="93"/>
      <c r="JM65" s="93"/>
      <c r="JN65" s="93"/>
      <c r="JO65" s="94"/>
      <c r="JP65" s="99"/>
      <c r="JQ65" s="99"/>
      <c r="JR65" s="94"/>
      <c r="JS65" s="94"/>
      <c r="JT65" s="94"/>
      <c r="JU65" s="165">
        <f t="shared" si="90"/>
        <v>0</v>
      </c>
      <c r="JV65" s="219" t="b">
        <f t="shared" si="91"/>
        <v>0</v>
      </c>
      <c r="JW65" s="188">
        <f t="shared" si="92"/>
        <v>0</v>
      </c>
      <c r="JX65" s="164">
        <f t="shared" si="93"/>
        <v>0</v>
      </c>
      <c r="JY65" s="164">
        <f t="shared" si="94"/>
        <v>0</v>
      </c>
      <c r="JZ65" s="164">
        <f t="shared" si="95"/>
        <v>0</v>
      </c>
      <c r="KA65" s="164">
        <f t="shared" si="96"/>
        <v>0</v>
      </c>
      <c r="KB65" s="166">
        <f t="shared" si="120"/>
        <v>0</v>
      </c>
      <c r="LK65" s="170"/>
      <c r="LY65" s="126"/>
    </row>
    <row r="66" spans="1:337" x14ac:dyDescent="0.25">
      <c r="A66" s="164">
        <f t="shared" si="97"/>
        <v>54</v>
      </c>
      <c r="B66" s="225"/>
      <c r="C66" s="226"/>
      <c r="D66" s="98"/>
      <c r="E66" s="93"/>
      <c r="F66" s="94"/>
      <c r="G66" s="93"/>
      <c r="H66" s="93"/>
      <c r="I66" s="93"/>
      <c r="J66" s="94"/>
      <c r="K66" s="99"/>
      <c r="L66" s="99"/>
      <c r="M66" s="94"/>
      <c r="N66" s="94"/>
      <c r="O66" s="94"/>
      <c r="P66" s="165">
        <f t="shared" si="13"/>
        <v>0</v>
      </c>
      <c r="Q66" s="219" t="b">
        <f t="shared" si="14"/>
        <v>0</v>
      </c>
      <c r="R66" s="188">
        <f t="shared" si="15"/>
        <v>0</v>
      </c>
      <c r="S66" s="164">
        <f t="shared" si="16"/>
        <v>0</v>
      </c>
      <c r="T66" s="164">
        <f t="shared" si="17"/>
        <v>0</v>
      </c>
      <c r="U66" s="164">
        <f t="shared" si="18"/>
        <v>0</v>
      </c>
      <c r="V66" s="164">
        <f t="shared" si="19"/>
        <v>0</v>
      </c>
      <c r="W66" s="166">
        <f t="shared" si="98"/>
        <v>0</v>
      </c>
      <c r="X66" s="167"/>
      <c r="Z66" s="164">
        <f t="shared" si="99"/>
        <v>54</v>
      </c>
      <c r="AA66" s="225"/>
      <c r="AB66" s="226"/>
      <c r="AC66" s="98"/>
      <c r="AD66" s="93"/>
      <c r="AE66" s="94"/>
      <c r="AF66" s="93"/>
      <c r="AG66" s="93"/>
      <c r="AH66" s="93"/>
      <c r="AI66" s="94"/>
      <c r="AJ66" s="99"/>
      <c r="AK66" s="99"/>
      <c r="AL66" s="94"/>
      <c r="AM66" s="94"/>
      <c r="AN66" s="94"/>
      <c r="AO66" s="165">
        <f t="shared" si="20"/>
        <v>0</v>
      </c>
      <c r="AP66" s="219" t="b">
        <f t="shared" si="21"/>
        <v>0</v>
      </c>
      <c r="AQ66" s="188">
        <f t="shared" si="22"/>
        <v>0</v>
      </c>
      <c r="AR66" s="164">
        <f t="shared" si="23"/>
        <v>0</v>
      </c>
      <c r="AS66" s="164">
        <f t="shared" si="24"/>
        <v>0</v>
      </c>
      <c r="AT66" s="164">
        <f t="shared" si="25"/>
        <v>0</v>
      </c>
      <c r="AU66" s="164">
        <f t="shared" si="26"/>
        <v>0</v>
      </c>
      <c r="AV66" s="166">
        <f t="shared" si="100"/>
        <v>0</v>
      </c>
      <c r="AX66" s="164">
        <f t="shared" si="101"/>
        <v>54</v>
      </c>
      <c r="AY66" s="225"/>
      <c r="AZ66" s="226"/>
      <c r="BA66" s="98"/>
      <c r="BB66" s="93"/>
      <c r="BC66" s="94"/>
      <c r="BD66" s="93"/>
      <c r="BE66" s="93"/>
      <c r="BF66" s="93"/>
      <c r="BG66" s="94"/>
      <c r="BH66" s="99"/>
      <c r="BI66" s="99"/>
      <c r="BJ66" s="94"/>
      <c r="BK66" s="94"/>
      <c r="BL66" s="94"/>
      <c r="BM66" s="165">
        <f t="shared" si="27"/>
        <v>0</v>
      </c>
      <c r="BN66" s="219" t="b">
        <f t="shared" si="28"/>
        <v>0</v>
      </c>
      <c r="BO66" s="188">
        <f t="shared" si="29"/>
        <v>0</v>
      </c>
      <c r="BP66" s="164">
        <f t="shared" si="30"/>
        <v>0</v>
      </c>
      <c r="BQ66" s="164">
        <f t="shared" si="31"/>
        <v>0</v>
      </c>
      <c r="BR66" s="164">
        <f t="shared" si="32"/>
        <v>0</v>
      </c>
      <c r="BS66" s="164">
        <f t="shared" si="33"/>
        <v>0</v>
      </c>
      <c r="BT66" s="166">
        <f t="shared" si="102"/>
        <v>0</v>
      </c>
      <c r="BV66" s="164">
        <f t="shared" si="103"/>
        <v>54</v>
      </c>
      <c r="BW66" s="225"/>
      <c r="BX66" s="226"/>
      <c r="BY66" s="98"/>
      <c r="BZ66" s="93"/>
      <c r="CA66" s="94"/>
      <c r="CB66" s="93"/>
      <c r="CC66" s="93"/>
      <c r="CD66" s="93"/>
      <c r="CE66" s="94"/>
      <c r="CF66" s="99"/>
      <c r="CG66" s="99"/>
      <c r="CH66" s="94"/>
      <c r="CI66" s="94"/>
      <c r="CJ66" s="94"/>
      <c r="CK66" s="165">
        <f t="shared" si="34"/>
        <v>0</v>
      </c>
      <c r="CL66" s="219" t="b">
        <f t="shared" si="35"/>
        <v>0</v>
      </c>
      <c r="CM66" s="188">
        <f t="shared" si="36"/>
        <v>0</v>
      </c>
      <c r="CN66" s="164">
        <f t="shared" si="37"/>
        <v>0</v>
      </c>
      <c r="CO66" s="164">
        <f t="shared" si="38"/>
        <v>0</v>
      </c>
      <c r="CP66" s="164">
        <f t="shared" si="39"/>
        <v>0</v>
      </c>
      <c r="CQ66" s="164">
        <f t="shared" si="40"/>
        <v>0</v>
      </c>
      <c r="CR66" s="166">
        <f t="shared" si="104"/>
        <v>0</v>
      </c>
      <c r="CT66" s="164">
        <f t="shared" si="105"/>
        <v>54</v>
      </c>
      <c r="CU66" s="225"/>
      <c r="CV66" s="226"/>
      <c r="CW66" s="98"/>
      <c r="CX66" s="93"/>
      <c r="CY66" s="94"/>
      <c r="CZ66" s="93"/>
      <c r="DA66" s="93"/>
      <c r="DB66" s="93"/>
      <c r="DC66" s="94"/>
      <c r="DD66" s="99"/>
      <c r="DE66" s="99"/>
      <c r="DF66" s="94"/>
      <c r="DG66" s="94"/>
      <c r="DH66" s="94"/>
      <c r="DI66" s="165">
        <f t="shared" si="41"/>
        <v>0</v>
      </c>
      <c r="DJ66" s="219" t="b">
        <f t="shared" si="42"/>
        <v>0</v>
      </c>
      <c r="DK66" s="188">
        <f t="shared" si="43"/>
        <v>0</v>
      </c>
      <c r="DL66" s="164">
        <f t="shared" si="44"/>
        <v>0</v>
      </c>
      <c r="DM66" s="164">
        <f t="shared" si="45"/>
        <v>0</v>
      </c>
      <c r="DN66" s="164">
        <f t="shared" si="46"/>
        <v>0</v>
      </c>
      <c r="DO66" s="164">
        <f t="shared" si="47"/>
        <v>0</v>
      </c>
      <c r="DP66" s="166">
        <f t="shared" si="106"/>
        <v>0</v>
      </c>
      <c r="DR66" s="164">
        <f t="shared" si="107"/>
        <v>54</v>
      </c>
      <c r="DS66" s="225"/>
      <c r="DT66" s="226"/>
      <c r="DU66" s="98"/>
      <c r="DV66" s="93"/>
      <c r="DW66" s="94"/>
      <c r="DX66" s="93"/>
      <c r="DY66" s="93"/>
      <c r="DZ66" s="93"/>
      <c r="EA66" s="94"/>
      <c r="EB66" s="99"/>
      <c r="EC66" s="99"/>
      <c r="ED66" s="94"/>
      <c r="EE66" s="94"/>
      <c r="EF66" s="94"/>
      <c r="EG66" s="165">
        <f t="shared" si="48"/>
        <v>0</v>
      </c>
      <c r="EH66" s="219" t="b">
        <f t="shared" si="49"/>
        <v>0</v>
      </c>
      <c r="EI66" s="188">
        <f t="shared" si="50"/>
        <v>0</v>
      </c>
      <c r="EJ66" s="164">
        <f t="shared" si="51"/>
        <v>0</v>
      </c>
      <c r="EK66" s="164">
        <f t="shared" si="52"/>
        <v>0</v>
      </c>
      <c r="EL66" s="164">
        <f t="shared" si="53"/>
        <v>0</v>
      </c>
      <c r="EM66" s="164">
        <f t="shared" si="54"/>
        <v>0</v>
      </c>
      <c r="EN66" s="166">
        <f t="shared" si="108"/>
        <v>0</v>
      </c>
      <c r="EP66" s="164">
        <f t="shared" si="109"/>
        <v>54</v>
      </c>
      <c r="EQ66" s="225"/>
      <c r="ER66" s="226"/>
      <c r="ES66" s="98"/>
      <c r="ET66" s="93"/>
      <c r="EU66" s="94"/>
      <c r="EV66" s="93"/>
      <c r="EW66" s="93"/>
      <c r="EX66" s="93"/>
      <c r="EY66" s="94"/>
      <c r="EZ66" s="99"/>
      <c r="FA66" s="99"/>
      <c r="FB66" s="94"/>
      <c r="FC66" s="94"/>
      <c r="FD66" s="94"/>
      <c r="FE66" s="165">
        <f t="shared" si="55"/>
        <v>0</v>
      </c>
      <c r="FF66" s="219" t="b">
        <f t="shared" si="56"/>
        <v>0</v>
      </c>
      <c r="FG66" s="188">
        <f t="shared" si="57"/>
        <v>0</v>
      </c>
      <c r="FH66" s="164">
        <f t="shared" si="58"/>
        <v>0</v>
      </c>
      <c r="FI66" s="164">
        <f t="shared" si="59"/>
        <v>0</v>
      </c>
      <c r="FJ66" s="164">
        <f t="shared" si="60"/>
        <v>0</v>
      </c>
      <c r="FK66" s="164">
        <f t="shared" si="61"/>
        <v>0</v>
      </c>
      <c r="FL66" s="166">
        <f t="shared" si="110"/>
        <v>0</v>
      </c>
      <c r="FN66" s="164">
        <f t="shared" si="111"/>
        <v>54</v>
      </c>
      <c r="FO66" s="225"/>
      <c r="FP66" s="226"/>
      <c r="FQ66" s="98"/>
      <c r="FR66" s="93"/>
      <c r="FS66" s="94"/>
      <c r="FT66" s="93"/>
      <c r="FU66" s="93"/>
      <c r="FV66" s="93"/>
      <c r="FW66" s="94"/>
      <c r="FX66" s="99"/>
      <c r="FY66" s="99"/>
      <c r="FZ66" s="94"/>
      <c r="GA66" s="94"/>
      <c r="GB66" s="94"/>
      <c r="GC66" s="165">
        <f t="shared" si="62"/>
        <v>0</v>
      </c>
      <c r="GD66" s="219" t="b">
        <f t="shared" si="63"/>
        <v>0</v>
      </c>
      <c r="GE66" s="188">
        <f t="shared" si="64"/>
        <v>0</v>
      </c>
      <c r="GF66" s="164">
        <f t="shared" si="65"/>
        <v>0</v>
      </c>
      <c r="GG66" s="164">
        <f t="shared" si="66"/>
        <v>0</v>
      </c>
      <c r="GH66" s="164">
        <f t="shared" si="67"/>
        <v>0</v>
      </c>
      <c r="GI66" s="164">
        <f t="shared" si="68"/>
        <v>0</v>
      </c>
      <c r="GJ66" s="166">
        <f t="shared" si="112"/>
        <v>0</v>
      </c>
      <c r="GL66" s="164">
        <f t="shared" si="113"/>
        <v>54</v>
      </c>
      <c r="GM66" s="225"/>
      <c r="GN66" s="226"/>
      <c r="GO66" s="98"/>
      <c r="GP66" s="93"/>
      <c r="GQ66" s="94"/>
      <c r="GR66" s="93"/>
      <c r="GS66" s="93"/>
      <c r="GT66" s="93"/>
      <c r="GU66" s="94"/>
      <c r="GV66" s="99"/>
      <c r="GW66" s="99"/>
      <c r="GX66" s="94"/>
      <c r="GY66" s="94"/>
      <c r="GZ66" s="94"/>
      <c r="HA66" s="165">
        <f t="shared" si="69"/>
        <v>0</v>
      </c>
      <c r="HB66" s="219" t="b">
        <f t="shared" si="70"/>
        <v>0</v>
      </c>
      <c r="HC66" s="188">
        <f t="shared" si="71"/>
        <v>0</v>
      </c>
      <c r="HD66" s="164">
        <f t="shared" si="72"/>
        <v>0</v>
      </c>
      <c r="HE66" s="164">
        <f t="shared" si="73"/>
        <v>0</v>
      </c>
      <c r="HF66" s="164">
        <f t="shared" si="74"/>
        <v>0</v>
      </c>
      <c r="HG66" s="164">
        <f t="shared" si="75"/>
        <v>0</v>
      </c>
      <c r="HH66" s="166">
        <f t="shared" si="114"/>
        <v>0</v>
      </c>
      <c r="HJ66" s="164">
        <f t="shared" si="115"/>
        <v>54</v>
      </c>
      <c r="HK66" s="225"/>
      <c r="HL66" s="226"/>
      <c r="HM66" s="98"/>
      <c r="HN66" s="93"/>
      <c r="HO66" s="94"/>
      <c r="HP66" s="93"/>
      <c r="HQ66" s="93"/>
      <c r="HR66" s="93"/>
      <c r="HS66" s="94"/>
      <c r="HT66" s="99"/>
      <c r="HU66" s="99"/>
      <c r="HV66" s="94"/>
      <c r="HW66" s="94"/>
      <c r="HX66" s="94"/>
      <c r="HY66" s="165">
        <f t="shared" si="76"/>
        <v>0</v>
      </c>
      <c r="HZ66" s="219" t="b">
        <f t="shared" si="77"/>
        <v>0</v>
      </c>
      <c r="IA66" s="188">
        <f t="shared" si="78"/>
        <v>0</v>
      </c>
      <c r="IB66" s="164">
        <f t="shared" si="79"/>
        <v>0</v>
      </c>
      <c r="IC66" s="164">
        <f t="shared" si="80"/>
        <v>0</v>
      </c>
      <c r="ID66" s="164">
        <f t="shared" si="81"/>
        <v>0</v>
      </c>
      <c r="IE66" s="164">
        <f t="shared" si="82"/>
        <v>0</v>
      </c>
      <c r="IF66" s="166">
        <f t="shared" si="116"/>
        <v>0</v>
      </c>
      <c r="IH66" s="164">
        <f t="shared" si="117"/>
        <v>54</v>
      </c>
      <c r="II66" s="225"/>
      <c r="IJ66" s="226"/>
      <c r="IK66" s="98"/>
      <c r="IL66" s="93"/>
      <c r="IM66" s="94"/>
      <c r="IN66" s="93"/>
      <c r="IO66" s="93"/>
      <c r="IP66" s="93"/>
      <c r="IQ66" s="94"/>
      <c r="IR66" s="99"/>
      <c r="IS66" s="99"/>
      <c r="IT66" s="94"/>
      <c r="IU66" s="94"/>
      <c r="IV66" s="94"/>
      <c r="IW66" s="165">
        <f t="shared" si="83"/>
        <v>0</v>
      </c>
      <c r="IX66" s="219" t="b">
        <f t="shared" si="84"/>
        <v>0</v>
      </c>
      <c r="IY66" s="188">
        <f t="shared" si="85"/>
        <v>0</v>
      </c>
      <c r="IZ66" s="164">
        <f t="shared" si="86"/>
        <v>0</v>
      </c>
      <c r="JA66" s="164">
        <f t="shared" si="87"/>
        <v>0</v>
      </c>
      <c r="JB66" s="164">
        <f t="shared" si="88"/>
        <v>0</v>
      </c>
      <c r="JC66" s="164">
        <f t="shared" si="89"/>
        <v>0</v>
      </c>
      <c r="JD66" s="166">
        <f t="shared" si="118"/>
        <v>0</v>
      </c>
      <c r="JE66" s="126"/>
      <c r="JF66" s="164">
        <f t="shared" si="119"/>
        <v>54</v>
      </c>
      <c r="JG66" s="225"/>
      <c r="JH66" s="226"/>
      <c r="JI66" s="98"/>
      <c r="JJ66" s="93"/>
      <c r="JK66" s="94"/>
      <c r="JL66" s="93"/>
      <c r="JM66" s="93"/>
      <c r="JN66" s="93"/>
      <c r="JO66" s="94"/>
      <c r="JP66" s="99"/>
      <c r="JQ66" s="99"/>
      <c r="JR66" s="94"/>
      <c r="JS66" s="94"/>
      <c r="JT66" s="94"/>
      <c r="JU66" s="165">
        <f t="shared" si="90"/>
        <v>0</v>
      </c>
      <c r="JV66" s="219" t="b">
        <f t="shared" si="91"/>
        <v>0</v>
      </c>
      <c r="JW66" s="188">
        <f t="shared" si="92"/>
        <v>0</v>
      </c>
      <c r="JX66" s="164">
        <f t="shared" si="93"/>
        <v>0</v>
      </c>
      <c r="JY66" s="164">
        <f t="shared" si="94"/>
        <v>0</v>
      </c>
      <c r="JZ66" s="164">
        <f t="shared" si="95"/>
        <v>0</v>
      </c>
      <c r="KA66" s="164">
        <f t="shared" si="96"/>
        <v>0</v>
      </c>
      <c r="KB66" s="166">
        <f t="shared" si="120"/>
        <v>0</v>
      </c>
      <c r="LK66" s="170"/>
      <c r="LY66" s="126"/>
    </row>
    <row r="67" spans="1:337" x14ac:dyDescent="0.25">
      <c r="A67" s="164">
        <f t="shared" si="97"/>
        <v>55</v>
      </c>
      <c r="B67" s="225"/>
      <c r="C67" s="226"/>
      <c r="D67" s="98"/>
      <c r="E67" s="93"/>
      <c r="F67" s="94"/>
      <c r="G67" s="93"/>
      <c r="H67" s="93"/>
      <c r="I67" s="93"/>
      <c r="J67" s="94"/>
      <c r="K67" s="99"/>
      <c r="L67" s="99"/>
      <c r="M67" s="94"/>
      <c r="N67" s="94"/>
      <c r="O67" s="94"/>
      <c r="P67" s="165">
        <f t="shared" si="13"/>
        <v>0</v>
      </c>
      <c r="Q67" s="219" t="b">
        <f t="shared" si="14"/>
        <v>0</v>
      </c>
      <c r="R67" s="188">
        <f t="shared" si="15"/>
        <v>0</v>
      </c>
      <c r="S67" s="164">
        <f t="shared" si="16"/>
        <v>0</v>
      </c>
      <c r="T67" s="164">
        <f t="shared" si="17"/>
        <v>0</v>
      </c>
      <c r="U67" s="164">
        <f t="shared" si="18"/>
        <v>0</v>
      </c>
      <c r="V67" s="164">
        <f t="shared" si="19"/>
        <v>0</v>
      </c>
      <c r="W67" s="166">
        <f t="shared" si="98"/>
        <v>0</v>
      </c>
      <c r="X67" s="167"/>
      <c r="Z67" s="164">
        <f t="shared" si="99"/>
        <v>55</v>
      </c>
      <c r="AA67" s="225"/>
      <c r="AB67" s="226"/>
      <c r="AC67" s="98"/>
      <c r="AD67" s="93"/>
      <c r="AE67" s="94"/>
      <c r="AF67" s="93"/>
      <c r="AG67" s="93"/>
      <c r="AH67" s="93"/>
      <c r="AI67" s="94"/>
      <c r="AJ67" s="99"/>
      <c r="AK67" s="99"/>
      <c r="AL67" s="94"/>
      <c r="AM67" s="94"/>
      <c r="AN67" s="94"/>
      <c r="AO67" s="165">
        <f t="shared" si="20"/>
        <v>0</v>
      </c>
      <c r="AP67" s="219" t="b">
        <f t="shared" si="21"/>
        <v>0</v>
      </c>
      <c r="AQ67" s="188">
        <f t="shared" si="22"/>
        <v>0</v>
      </c>
      <c r="AR67" s="164">
        <f t="shared" si="23"/>
        <v>0</v>
      </c>
      <c r="AS67" s="164">
        <f t="shared" si="24"/>
        <v>0</v>
      </c>
      <c r="AT67" s="164">
        <f t="shared" si="25"/>
        <v>0</v>
      </c>
      <c r="AU67" s="164">
        <f t="shared" si="26"/>
        <v>0</v>
      </c>
      <c r="AV67" s="166">
        <f t="shared" si="100"/>
        <v>0</v>
      </c>
      <c r="AX67" s="164">
        <f t="shared" si="101"/>
        <v>55</v>
      </c>
      <c r="AY67" s="225"/>
      <c r="AZ67" s="226"/>
      <c r="BA67" s="98"/>
      <c r="BB67" s="93"/>
      <c r="BC67" s="94"/>
      <c r="BD67" s="93"/>
      <c r="BE67" s="93"/>
      <c r="BF67" s="93"/>
      <c r="BG67" s="94"/>
      <c r="BH67" s="99"/>
      <c r="BI67" s="99"/>
      <c r="BJ67" s="94"/>
      <c r="BK67" s="94"/>
      <c r="BL67" s="94"/>
      <c r="BM67" s="165">
        <f t="shared" si="27"/>
        <v>0</v>
      </c>
      <c r="BN67" s="219" t="b">
        <f t="shared" si="28"/>
        <v>0</v>
      </c>
      <c r="BO67" s="188">
        <f t="shared" si="29"/>
        <v>0</v>
      </c>
      <c r="BP67" s="164">
        <f t="shared" si="30"/>
        <v>0</v>
      </c>
      <c r="BQ67" s="164">
        <f t="shared" si="31"/>
        <v>0</v>
      </c>
      <c r="BR67" s="164">
        <f t="shared" si="32"/>
        <v>0</v>
      </c>
      <c r="BS67" s="164">
        <f t="shared" si="33"/>
        <v>0</v>
      </c>
      <c r="BT67" s="166">
        <f t="shared" si="102"/>
        <v>0</v>
      </c>
      <c r="BV67" s="164">
        <f t="shared" si="103"/>
        <v>55</v>
      </c>
      <c r="BW67" s="225"/>
      <c r="BX67" s="226"/>
      <c r="BY67" s="98"/>
      <c r="BZ67" s="93"/>
      <c r="CA67" s="94"/>
      <c r="CB67" s="93"/>
      <c r="CC67" s="93"/>
      <c r="CD67" s="93"/>
      <c r="CE67" s="94"/>
      <c r="CF67" s="99"/>
      <c r="CG67" s="99"/>
      <c r="CH67" s="94"/>
      <c r="CI67" s="94"/>
      <c r="CJ67" s="94"/>
      <c r="CK67" s="165">
        <f t="shared" si="34"/>
        <v>0</v>
      </c>
      <c r="CL67" s="219" t="b">
        <f t="shared" si="35"/>
        <v>0</v>
      </c>
      <c r="CM67" s="188">
        <f t="shared" si="36"/>
        <v>0</v>
      </c>
      <c r="CN67" s="164">
        <f t="shared" si="37"/>
        <v>0</v>
      </c>
      <c r="CO67" s="164">
        <f t="shared" si="38"/>
        <v>0</v>
      </c>
      <c r="CP67" s="164">
        <f t="shared" si="39"/>
        <v>0</v>
      </c>
      <c r="CQ67" s="164">
        <f t="shared" si="40"/>
        <v>0</v>
      </c>
      <c r="CR67" s="166">
        <f t="shared" si="104"/>
        <v>0</v>
      </c>
      <c r="CT67" s="164">
        <f t="shared" si="105"/>
        <v>55</v>
      </c>
      <c r="CU67" s="225"/>
      <c r="CV67" s="226"/>
      <c r="CW67" s="98"/>
      <c r="CX67" s="93"/>
      <c r="CY67" s="94"/>
      <c r="CZ67" s="93"/>
      <c r="DA67" s="93"/>
      <c r="DB67" s="93"/>
      <c r="DC67" s="94"/>
      <c r="DD67" s="99"/>
      <c r="DE67" s="99"/>
      <c r="DF67" s="94"/>
      <c r="DG67" s="94"/>
      <c r="DH67" s="94"/>
      <c r="DI67" s="165">
        <f t="shared" si="41"/>
        <v>0</v>
      </c>
      <c r="DJ67" s="219" t="b">
        <f t="shared" si="42"/>
        <v>0</v>
      </c>
      <c r="DK67" s="188">
        <f t="shared" si="43"/>
        <v>0</v>
      </c>
      <c r="DL67" s="164">
        <f t="shared" si="44"/>
        <v>0</v>
      </c>
      <c r="DM67" s="164">
        <f t="shared" si="45"/>
        <v>0</v>
      </c>
      <c r="DN67" s="164">
        <f t="shared" si="46"/>
        <v>0</v>
      </c>
      <c r="DO67" s="164">
        <f t="shared" si="47"/>
        <v>0</v>
      </c>
      <c r="DP67" s="166">
        <f t="shared" si="106"/>
        <v>0</v>
      </c>
      <c r="DR67" s="164">
        <f t="shared" si="107"/>
        <v>55</v>
      </c>
      <c r="DS67" s="225"/>
      <c r="DT67" s="226"/>
      <c r="DU67" s="98"/>
      <c r="DV67" s="93"/>
      <c r="DW67" s="94"/>
      <c r="DX67" s="93"/>
      <c r="DY67" s="93"/>
      <c r="DZ67" s="93"/>
      <c r="EA67" s="94"/>
      <c r="EB67" s="99"/>
      <c r="EC67" s="99"/>
      <c r="ED67" s="94"/>
      <c r="EE67" s="94"/>
      <c r="EF67" s="94"/>
      <c r="EG67" s="165">
        <f t="shared" si="48"/>
        <v>0</v>
      </c>
      <c r="EH67" s="219" t="b">
        <f t="shared" si="49"/>
        <v>0</v>
      </c>
      <c r="EI67" s="188">
        <f t="shared" si="50"/>
        <v>0</v>
      </c>
      <c r="EJ67" s="164">
        <f t="shared" si="51"/>
        <v>0</v>
      </c>
      <c r="EK67" s="164">
        <f t="shared" si="52"/>
        <v>0</v>
      </c>
      <c r="EL67" s="164">
        <f t="shared" si="53"/>
        <v>0</v>
      </c>
      <c r="EM67" s="164">
        <f t="shared" si="54"/>
        <v>0</v>
      </c>
      <c r="EN67" s="166">
        <f t="shared" si="108"/>
        <v>0</v>
      </c>
      <c r="EP67" s="164">
        <f t="shared" si="109"/>
        <v>55</v>
      </c>
      <c r="EQ67" s="225"/>
      <c r="ER67" s="226"/>
      <c r="ES67" s="98"/>
      <c r="ET67" s="93"/>
      <c r="EU67" s="94"/>
      <c r="EV67" s="93"/>
      <c r="EW67" s="93"/>
      <c r="EX67" s="93"/>
      <c r="EY67" s="94"/>
      <c r="EZ67" s="99"/>
      <c r="FA67" s="99"/>
      <c r="FB67" s="94"/>
      <c r="FC67" s="94"/>
      <c r="FD67" s="94"/>
      <c r="FE67" s="165">
        <f t="shared" si="55"/>
        <v>0</v>
      </c>
      <c r="FF67" s="219" t="b">
        <f t="shared" si="56"/>
        <v>0</v>
      </c>
      <c r="FG67" s="188">
        <f t="shared" si="57"/>
        <v>0</v>
      </c>
      <c r="FH67" s="164">
        <f t="shared" si="58"/>
        <v>0</v>
      </c>
      <c r="FI67" s="164">
        <f t="shared" si="59"/>
        <v>0</v>
      </c>
      <c r="FJ67" s="164">
        <f t="shared" si="60"/>
        <v>0</v>
      </c>
      <c r="FK67" s="164">
        <f t="shared" si="61"/>
        <v>0</v>
      </c>
      <c r="FL67" s="166">
        <f t="shared" si="110"/>
        <v>0</v>
      </c>
      <c r="FN67" s="164">
        <f t="shared" si="111"/>
        <v>55</v>
      </c>
      <c r="FO67" s="225"/>
      <c r="FP67" s="226"/>
      <c r="FQ67" s="98"/>
      <c r="FR67" s="93"/>
      <c r="FS67" s="94"/>
      <c r="FT67" s="93"/>
      <c r="FU67" s="93"/>
      <c r="FV67" s="93"/>
      <c r="FW67" s="94"/>
      <c r="FX67" s="99"/>
      <c r="FY67" s="99"/>
      <c r="FZ67" s="94"/>
      <c r="GA67" s="94"/>
      <c r="GB67" s="94"/>
      <c r="GC67" s="165">
        <f t="shared" si="62"/>
        <v>0</v>
      </c>
      <c r="GD67" s="219" t="b">
        <f t="shared" si="63"/>
        <v>0</v>
      </c>
      <c r="GE67" s="188">
        <f t="shared" si="64"/>
        <v>0</v>
      </c>
      <c r="GF67" s="164">
        <f t="shared" si="65"/>
        <v>0</v>
      </c>
      <c r="GG67" s="164">
        <f t="shared" si="66"/>
        <v>0</v>
      </c>
      <c r="GH67" s="164">
        <f t="shared" si="67"/>
        <v>0</v>
      </c>
      <c r="GI67" s="164">
        <f t="shared" si="68"/>
        <v>0</v>
      </c>
      <c r="GJ67" s="166">
        <f t="shared" si="112"/>
        <v>0</v>
      </c>
      <c r="GL67" s="164">
        <f t="shared" si="113"/>
        <v>55</v>
      </c>
      <c r="GM67" s="225"/>
      <c r="GN67" s="226"/>
      <c r="GO67" s="98"/>
      <c r="GP67" s="93"/>
      <c r="GQ67" s="94"/>
      <c r="GR67" s="93"/>
      <c r="GS67" s="93"/>
      <c r="GT67" s="93"/>
      <c r="GU67" s="94"/>
      <c r="GV67" s="99"/>
      <c r="GW67" s="99"/>
      <c r="GX67" s="94"/>
      <c r="GY67" s="94"/>
      <c r="GZ67" s="94"/>
      <c r="HA67" s="165">
        <f t="shared" si="69"/>
        <v>0</v>
      </c>
      <c r="HB67" s="219" t="b">
        <f t="shared" si="70"/>
        <v>0</v>
      </c>
      <c r="HC67" s="188">
        <f t="shared" si="71"/>
        <v>0</v>
      </c>
      <c r="HD67" s="164">
        <f t="shared" si="72"/>
        <v>0</v>
      </c>
      <c r="HE67" s="164">
        <f t="shared" si="73"/>
        <v>0</v>
      </c>
      <c r="HF67" s="164">
        <f t="shared" si="74"/>
        <v>0</v>
      </c>
      <c r="HG67" s="164">
        <f t="shared" si="75"/>
        <v>0</v>
      </c>
      <c r="HH67" s="166">
        <f t="shared" si="114"/>
        <v>0</v>
      </c>
      <c r="HJ67" s="164">
        <f t="shared" si="115"/>
        <v>55</v>
      </c>
      <c r="HK67" s="225"/>
      <c r="HL67" s="226"/>
      <c r="HM67" s="98"/>
      <c r="HN67" s="93"/>
      <c r="HO67" s="94"/>
      <c r="HP67" s="93"/>
      <c r="HQ67" s="93"/>
      <c r="HR67" s="93"/>
      <c r="HS67" s="94"/>
      <c r="HT67" s="99"/>
      <c r="HU67" s="99"/>
      <c r="HV67" s="94"/>
      <c r="HW67" s="94"/>
      <c r="HX67" s="94"/>
      <c r="HY67" s="165">
        <f t="shared" si="76"/>
        <v>0</v>
      </c>
      <c r="HZ67" s="219" t="b">
        <f t="shared" si="77"/>
        <v>0</v>
      </c>
      <c r="IA67" s="188">
        <f t="shared" si="78"/>
        <v>0</v>
      </c>
      <c r="IB67" s="164">
        <f t="shared" si="79"/>
        <v>0</v>
      </c>
      <c r="IC67" s="164">
        <f t="shared" si="80"/>
        <v>0</v>
      </c>
      <c r="ID67" s="164">
        <f t="shared" si="81"/>
        <v>0</v>
      </c>
      <c r="IE67" s="164">
        <f t="shared" si="82"/>
        <v>0</v>
      </c>
      <c r="IF67" s="166">
        <f t="shared" si="116"/>
        <v>0</v>
      </c>
      <c r="IH67" s="164">
        <f t="shared" si="117"/>
        <v>55</v>
      </c>
      <c r="II67" s="225"/>
      <c r="IJ67" s="226"/>
      <c r="IK67" s="98"/>
      <c r="IL67" s="93"/>
      <c r="IM67" s="94"/>
      <c r="IN67" s="93"/>
      <c r="IO67" s="93"/>
      <c r="IP67" s="93"/>
      <c r="IQ67" s="94"/>
      <c r="IR67" s="99"/>
      <c r="IS67" s="99"/>
      <c r="IT67" s="94"/>
      <c r="IU67" s="94"/>
      <c r="IV67" s="94"/>
      <c r="IW67" s="165">
        <f t="shared" si="83"/>
        <v>0</v>
      </c>
      <c r="IX67" s="219" t="b">
        <f t="shared" si="84"/>
        <v>0</v>
      </c>
      <c r="IY67" s="188">
        <f t="shared" si="85"/>
        <v>0</v>
      </c>
      <c r="IZ67" s="164">
        <f t="shared" si="86"/>
        <v>0</v>
      </c>
      <c r="JA67" s="164">
        <f t="shared" si="87"/>
        <v>0</v>
      </c>
      <c r="JB67" s="164">
        <f t="shared" si="88"/>
        <v>0</v>
      </c>
      <c r="JC67" s="164">
        <f t="shared" si="89"/>
        <v>0</v>
      </c>
      <c r="JD67" s="166">
        <f t="shared" si="118"/>
        <v>0</v>
      </c>
      <c r="JE67" s="126"/>
      <c r="JF67" s="164">
        <f t="shared" si="119"/>
        <v>55</v>
      </c>
      <c r="JG67" s="225"/>
      <c r="JH67" s="226"/>
      <c r="JI67" s="98"/>
      <c r="JJ67" s="93"/>
      <c r="JK67" s="94"/>
      <c r="JL67" s="93"/>
      <c r="JM67" s="93"/>
      <c r="JN67" s="93"/>
      <c r="JO67" s="94"/>
      <c r="JP67" s="99"/>
      <c r="JQ67" s="99"/>
      <c r="JR67" s="94"/>
      <c r="JS67" s="94"/>
      <c r="JT67" s="94"/>
      <c r="JU67" s="165">
        <f t="shared" si="90"/>
        <v>0</v>
      </c>
      <c r="JV67" s="219" t="b">
        <f t="shared" si="91"/>
        <v>0</v>
      </c>
      <c r="JW67" s="188">
        <f t="shared" si="92"/>
        <v>0</v>
      </c>
      <c r="JX67" s="164">
        <f t="shared" si="93"/>
        <v>0</v>
      </c>
      <c r="JY67" s="164">
        <f t="shared" si="94"/>
        <v>0</v>
      </c>
      <c r="JZ67" s="164">
        <f t="shared" si="95"/>
        <v>0</v>
      </c>
      <c r="KA67" s="164">
        <f t="shared" si="96"/>
        <v>0</v>
      </c>
      <c r="KB67" s="166">
        <f t="shared" si="120"/>
        <v>0</v>
      </c>
      <c r="LK67" s="170"/>
      <c r="LY67" s="126"/>
    </row>
    <row r="68" spans="1:337" x14ac:dyDescent="0.25">
      <c r="A68" s="164">
        <f t="shared" si="97"/>
        <v>56</v>
      </c>
      <c r="B68" s="225"/>
      <c r="C68" s="226"/>
      <c r="D68" s="98"/>
      <c r="E68" s="93"/>
      <c r="F68" s="94"/>
      <c r="G68" s="93"/>
      <c r="H68" s="93"/>
      <c r="I68" s="93"/>
      <c r="J68" s="94"/>
      <c r="K68" s="99"/>
      <c r="L68" s="99"/>
      <c r="M68" s="94"/>
      <c r="N68" s="94"/>
      <c r="O68" s="94"/>
      <c r="P68" s="165">
        <f t="shared" si="13"/>
        <v>0</v>
      </c>
      <c r="Q68" s="219" t="b">
        <f t="shared" si="14"/>
        <v>0</v>
      </c>
      <c r="R68" s="188">
        <f t="shared" si="15"/>
        <v>0</v>
      </c>
      <c r="S68" s="164">
        <f t="shared" si="16"/>
        <v>0</v>
      </c>
      <c r="T68" s="164">
        <f t="shared" si="17"/>
        <v>0</v>
      </c>
      <c r="U68" s="164">
        <f t="shared" si="18"/>
        <v>0</v>
      </c>
      <c r="V68" s="164">
        <f t="shared" si="19"/>
        <v>0</v>
      </c>
      <c r="W68" s="166">
        <f t="shared" si="98"/>
        <v>0</v>
      </c>
      <c r="X68" s="167"/>
      <c r="Z68" s="164">
        <f t="shared" si="99"/>
        <v>56</v>
      </c>
      <c r="AA68" s="225"/>
      <c r="AB68" s="226"/>
      <c r="AC68" s="98"/>
      <c r="AD68" s="93"/>
      <c r="AE68" s="94"/>
      <c r="AF68" s="93"/>
      <c r="AG68" s="93"/>
      <c r="AH68" s="93"/>
      <c r="AI68" s="94"/>
      <c r="AJ68" s="99"/>
      <c r="AK68" s="99"/>
      <c r="AL68" s="94"/>
      <c r="AM68" s="94"/>
      <c r="AN68" s="94"/>
      <c r="AO68" s="165">
        <f t="shared" si="20"/>
        <v>0</v>
      </c>
      <c r="AP68" s="219" t="b">
        <f t="shared" si="21"/>
        <v>0</v>
      </c>
      <c r="AQ68" s="188">
        <f t="shared" si="22"/>
        <v>0</v>
      </c>
      <c r="AR68" s="164">
        <f t="shared" si="23"/>
        <v>0</v>
      </c>
      <c r="AS68" s="164">
        <f t="shared" si="24"/>
        <v>0</v>
      </c>
      <c r="AT68" s="164">
        <f t="shared" si="25"/>
        <v>0</v>
      </c>
      <c r="AU68" s="164">
        <f t="shared" si="26"/>
        <v>0</v>
      </c>
      <c r="AV68" s="166">
        <f t="shared" si="100"/>
        <v>0</v>
      </c>
      <c r="AX68" s="164">
        <f t="shared" si="101"/>
        <v>56</v>
      </c>
      <c r="AY68" s="225"/>
      <c r="AZ68" s="226"/>
      <c r="BA68" s="98"/>
      <c r="BB68" s="93"/>
      <c r="BC68" s="94"/>
      <c r="BD68" s="93"/>
      <c r="BE68" s="93"/>
      <c r="BF68" s="93"/>
      <c r="BG68" s="94"/>
      <c r="BH68" s="99"/>
      <c r="BI68" s="99"/>
      <c r="BJ68" s="94"/>
      <c r="BK68" s="94"/>
      <c r="BL68" s="94"/>
      <c r="BM68" s="165">
        <f t="shared" si="27"/>
        <v>0</v>
      </c>
      <c r="BN68" s="219" t="b">
        <f t="shared" si="28"/>
        <v>0</v>
      </c>
      <c r="BO68" s="188">
        <f t="shared" si="29"/>
        <v>0</v>
      </c>
      <c r="BP68" s="164">
        <f t="shared" si="30"/>
        <v>0</v>
      </c>
      <c r="BQ68" s="164">
        <f t="shared" si="31"/>
        <v>0</v>
      </c>
      <c r="BR68" s="164">
        <f t="shared" si="32"/>
        <v>0</v>
      </c>
      <c r="BS68" s="164">
        <f t="shared" si="33"/>
        <v>0</v>
      </c>
      <c r="BT68" s="166">
        <f t="shared" si="102"/>
        <v>0</v>
      </c>
      <c r="BV68" s="164">
        <f t="shared" si="103"/>
        <v>56</v>
      </c>
      <c r="BW68" s="225"/>
      <c r="BX68" s="226"/>
      <c r="BY68" s="98"/>
      <c r="BZ68" s="93"/>
      <c r="CA68" s="94"/>
      <c r="CB68" s="93"/>
      <c r="CC68" s="93"/>
      <c r="CD68" s="93"/>
      <c r="CE68" s="94"/>
      <c r="CF68" s="99"/>
      <c r="CG68" s="99"/>
      <c r="CH68" s="94"/>
      <c r="CI68" s="94"/>
      <c r="CJ68" s="94"/>
      <c r="CK68" s="165">
        <f t="shared" si="34"/>
        <v>0</v>
      </c>
      <c r="CL68" s="219" t="b">
        <f t="shared" si="35"/>
        <v>0</v>
      </c>
      <c r="CM68" s="188">
        <f t="shared" si="36"/>
        <v>0</v>
      </c>
      <c r="CN68" s="164">
        <f t="shared" si="37"/>
        <v>0</v>
      </c>
      <c r="CO68" s="164">
        <f t="shared" si="38"/>
        <v>0</v>
      </c>
      <c r="CP68" s="164">
        <f t="shared" si="39"/>
        <v>0</v>
      </c>
      <c r="CQ68" s="164">
        <f t="shared" si="40"/>
        <v>0</v>
      </c>
      <c r="CR68" s="166">
        <f t="shared" si="104"/>
        <v>0</v>
      </c>
      <c r="CT68" s="164">
        <f t="shared" si="105"/>
        <v>56</v>
      </c>
      <c r="CU68" s="225"/>
      <c r="CV68" s="226"/>
      <c r="CW68" s="98"/>
      <c r="CX68" s="93"/>
      <c r="CY68" s="94"/>
      <c r="CZ68" s="93"/>
      <c r="DA68" s="93"/>
      <c r="DB68" s="93"/>
      <c r="DC68" s="94"/>
      <c r="DD68" s="99"/>
      <c r="DE68" s="99"/>
      <c r="DF68" s="94"/>
      <c r="DG68" s="94"/>
      <c r="DH68" s="94"/>
      <c r="DI68" s="165">
        <f t="shared" si="41"/>
        <v>0</v>
      </c>
      <c r="DJ68" s="219" t="b">
        <f t="shared" si="42"/>
        <v>0</v>
      </c>
      <c r="DK68" s="188">
        <f t="shared" si="43"/>
        <v>0</v>
      </c>
      <c r="DL68" s="164">
        <f t="shared" si="44"/>
        <v>0</v>
      </c>
      <c r="DM68" s="164">
        <f t="shared" si="45"/>
        <v>0</v>
      </c>
      <c r="DN68" s="164">
        <f t="shared" si="46"/>
        <v>0</v>
      </c>
      <c r="DO68" s="164">
        <f t="shared" si="47"/>
        <v>0</v>
      </c>
      <c r="DP68" s="166">
        <f t="shared" si="106"/>
        <v>0</v>
      </c>
      <c r="DR68" s="164">
        <f t="shared" si="107"/>
        <v>56</v>
      </c>
      <c r="DS68" s="225"/>
      <c r="DT68" s="226"/>
      <c r="DU68" s="98"/>
      <c r="DV68" s="93"/>
      <c r="DW68" s="94"/>
      <c r="DX68" s="93"/>
      <c r="DY68" s="93"/>
      <c r="DZ68" s="93"/>
      <c r="EA68" s="94"/>
      <c r="EB68" s="99"/>
      <c r="EC68" s="99"/>
      <c r="ED68" s="94"/>
      <c r="EE68" s="94"/>
      <c r="EF68" s="94"/>
      <c r="EG68" s="165">
        <f t="shared" si="48"/>
        <v>0</v>
      </c>
      <c r="EH68" s="219" t="b">
        <f t="shared" si="49"/>
        <v>0</v>
      </c>
      <c r="EI68" s="188">
        <f t="shared" si="50"/>
        <v>0</v>
      </c>
      <c r="EJ68" s="164">
        <f t="shared" si="51"/>
        <v>0</v>
      </c>
      <c r="EK68" s="164">
        <f t="shared" si="52"/>
        <v>0</v>
      </c>
      <c r="EL68" s="164">
        <f t="shared" si="53"/>
        <v>0</v>
      </c>
      <c r="EM68" s="164">
        <f t="shared" si="54"/>
        <v>0</v>
      </c>
      <c r="EN68" s="166">
        <f t="shared" si="108"/>
        <v>0</v>
      </c>
      <c r="EP68" s="164">
        <f t="shared" si="109"/>
        <v>56</v>
      </c>
      <c r="EQ68" s="225"/>
      <c r="ER68" s="226"/>
      <c r="ES68" s="98"/>
      <c r="ET68" s="93"/>
      <c r="EU68" s="94"/>
      <c r="EV68" s="93"/>
      <c r="EW68" s="93"/>
      <c r="EX68" s="93"/>
      <c r="EY68" s="94"/>
      <c r="EZ68" s="99"/>
      <c r="FA68" s="99"/>
      <c r="FB68" s="94"/>
      <c r="FC68" s="94"/>
      <c r="FD68" s="94"/>
      <c r="FE68" s="165">
        <f t="shared" si="55"/>
        <v>0</v>
      </c>
      <c r="FF68" s="219" t="b">
        <f t="shared" si="56"/>
        <v>0</v>
      </c>
      <c r="FG68" s="188">
        <f t="shared" si="57"/>
        <v>0</v>
      </c>
      <c r="FH68" s="164">
        <f t="shared" si="58"/>
        <v>0</v>
      </c>
      <c r="FI68" s="164">
        <f t="shared" si="59"/>
        <v>0</v>
      </c>
      <c r="FJ68" s="164">
        <f t="shared" si="60"/>
        <v>0</v>
      </c>
      <c r="FK68" s="164">
        <f t="shared" si="61"/>
        <v>0</v>
      </c>
      <c r="FL68" s="166">
        <f t="shared" si="110"/>
        <v>0</v>
      </c>
      <c r="FN68" s="164">
        <f t="shared" si="111"/>
        <v>56</v>
      </c>
      <c r="FO68" s="225"/>
      <c r="FP68" s="226"/>
      <c r="FQ68" s="98"/>
      <c r="FR68" s="93"/>
      <c r="FS68" s="94"/>
      <c r="FT68" s="93"/>
      <c r="FU68" s="93"/>
      <c r="FV68" s="93"/>
      <c r="FW68" s="94"/>
      <c r="FX68" s="99"/>
      <c r="FY68" s="99"/>
      <c r="FZ68" s="94"/>
      <c r="GA68" s="94"/>
      <c r="GB68" s="94"/>
      <c r="GC68" s="165">
        <f t="shared" si="62"/>
        <v>0</v>
      </c>
      <c r="GD68" s="219" t="b">
        <f t="shared" si="63"/>
        <v>0</v>
      </c>
      <c r="GE68" s="188">
        <f t="shared" si="64"/>
        <v>0</v>
      </c>
      <c r="GF68" s="164">
        <f t="shared" si="65"/>
        <v>0</v>
      </c>
      <c r="GG68" s="164">
        <f t="shared" si="66"/>
        <v>0</v>
      </c>
      <c r="GH68" s="164">
        <f t="shared" si="67"/>
        <v>0</v>
      </c>
      <c r="GI68" s="164">
        <f t="shared" si="68"/>
        <v>0</v>
      </c>
      <c r="GJ68" s="166">
        <f t="shared" si="112"/>
        <v>0</v>
      </c>
      <c r="GL68" s="164">
        <f t="shared" si="113"/>
        <v>56</v>
      </c>
      <c r="GM68" s="225"/>
      <c r="GN68" s="226"/>
      <c r="GO68" s="98"/>
      <c r="GP68" s="93"/>
      <c r="GQ68" s="94"/>
      <c r="GR68" s="93"/>
      <c r="GS68" s="93"/>
      <c r="GT68" s="93"/>
      <c r="GU68" s="94"/>
      <c r="GV68" s="99"/>
      <c r="GW68" s="99"/>
      <c r="GX68" s="94"/>
      <c r="GY68" s="94"/>
      <c r="GZ68" s="94"/>
      <c r="HA68" s="165">
        <f t="shared" si="69"/>
        <v>0</v>
      </c>
      <c r="HB68" s="219" t="b">
        <f t="shared" si="70"/>
        <v>0</v>
      </c>
      <c r="HC68" s="188">
        <f t="shared" si="71"/>
        <v>0</v>
      </c>
      <c r="HD68" s="164">
        <f t="shared" si="72"/>
        <v>0</v>
      </c>
      <c r="HE68" s="164">
        <f t="shared" si="73"/>
        <v>0</v>
      </c>
      <c r="HF68" s="164">
        <f t="shared" si="74"/>
        <v>0</v>
      </c>
      <c r="HG68" s="164">
        <f t="shared" si="75"/>
        <v>0</v>
      </c>
      <c r="HH68" s="166">
        <f t="shared" si="114"/>
        <v>0</v>
      </c>
      <c r="HJ68" s="164">
        <f t="shared" si="115"/>
        <v>56</v>
      </c>
      <c r="HK68" s="225"/>
      <c r="HL68" s="226"/>
      <c r="HM68" s="98"/>
      <c r="HN68" s="93"/>
      <c r="HO68" s="94"/>
      <c r="HP68" s="93"/>
      <c r="HQ68" s="93"/>
      <c r="HR68" s="93"/>
      <c r="HS68" s="94"/>
      <c r="HT68" s="99"/>
      <c r="HU68" s="99"/>
      <c r="HV68" s="94"/>
      <c r="HW68" s="94"/>
      <c r="HX68" s="94"/>
      <c r="HY68" s="165">
        <f t="shared" si="76"/>
        <v>0</v>
      </c>
      <c r="HZ68" s="219" t="b">
        <f t="shared" si="77"/>
        <v>0</v>
      </c>
      <c r="IA68" s="188">
        <f t="shared" si="78"/>
        <v>0</v>
      </c>
      <c r="IB68" s="164">
        <f t="shared" si="79"/>
        <v>0</v>
      </c>
      <c r="IC68" s="164">
        <f t="shared" si="80"/>
        <v>0</v>
      </c>
      <c r="ID68" s="164">
        <f t="shared" si="81"/>
        <v>0</v>
      </c>
      <c r="IE68" s="164">
        <f t="shared" si="82"/>
        <v>0</v>
      </c>
      <c r="IF68" s="166">
        <f t="shared" si="116"/>
        <v>0</v>
      </c>
      <c r="IH68" s="164">
        <f t="shared" si="117"/>
        <v>56</v>
      </c>
      <c r="II68" s="225"/>
      <c r="IJ68" s="226"/>
      <c r="IK68" s="98"/>
      <c r="IL68" s="93"/>
      <c r="IM68" s="94"/>
      <c r="IN68" s="93"/>
      <c r="IO68" s="93"/>
      <c r="IP68" s="93"/>
      <c r="IQ68" s="94"/>
      <c r="IR68" s="99"/>
      <c r="IS68" s="99"/>
      <c r="IT68" s="94"/>
      <c r="IU68" s="94"/>
      <c r="IV68" s="94"/>
      <c r="IW68" s="165">
        <f t="shared" si="83"/>
        <v>0</v>
      </c>
      <c r="IX68" s="219" t="b">
        <f t="shared" si="84"/>
        <v>0</v>
      </c>
      <c r="IY68" s="188">
        <f t="shared" si="85"/>
        <v>0</v>
      </c>
      <c r="IZ68" s="164">
        <f t="shared" si="86"/>
        <v>0</v>
      </c>
      <c r="JA68" s="164">
        <f t="shared" si="87"/>
        <v>0</v>
      </c>
      <c r="JB68" s="164">
        <f t="shared" si="88"/>
        <v>0</v>
      </c>
      <c r="JC68" s="164">
        <f t="shared" si="89"/>
        <v>0</v>
      </c>
      <c r="JD68" s="166">
        <f t="shared" si="118"/>
        <v>0</v>
      </c>
      <c r="JE68" s="126"/>
      <c r="JF68" s="164">
        <f t="shared" si="119"/>
        <v>56</v>
      </c>
      <c r="JG68" s="225"/>
      <c r="JH68" s="226"/>
      <c r="JI68" s="98"/>
      <c r="JJ68" s="93"/>
      <c r="JK68" s="94"/>
      <c r="JL68" s="93"/>
      <c r="JM68" s="93"/>
      <c r="JN68" s="93"/>
      <c r="JO68" s="94"/>
      <c r="JP68" s="99"/>
      <c r="JQ68" s="99"/>
      <c r="JR68" s="94"/>
      <c r="JS68" s="94"/>
      <c r="JT68" s="94"/>
      <c r="JU68" s="165">
        <f t="shared" si="90"/>
        <v>0</v>
      </c>
      <c r="JV68" s="219" t="b">
        <f t="shared" si="91"/>
        <v>0</v>
      </c>
      <c r="JW68" s="188">
        <f t="shared" si="92"/>
        <v>0</v>
      </c>
      <c r="JX68" s="164">
        <f t="shared" si="93"/>
        <v>0</v>
      </c>
      <c r="JY68" s="164">
        <f t="shared" si="94"/>
        <v>0</v>
      </c>
      <c r="JZ68" s="164">
        <f t="shared" si="95"/>
        <v>0</v>
      </c>
      <c r="KA68" s="164">
        <f t="shared" si="96"/>
        <v>0</v>
      </c>
      <c r="KB68" s="166">
        <f t="shared" si="120"/>
        <v>0</v>
      </c>
      <c r="LK68" s="170"/>
      <c r="LY68" s="126"/>
    </row>
    <row r="69" spans="1:337" x14ac:dyDescent="0.25">
      <c r="A69" s="164">
        <f t="shared" si="97"/>
        <v>57</v>
      </c>
      <c r="B69" s="225"/>
      <c r="C69" s="226"/>
      <c r="D69" s="98"/>
      <c r="E69" s="93"/>
      <c r="F69" s="94"/>
      <c r="G69" s="93"/>
      <c r="H69" s="93"/>
      <c r="I69" s="93"/>
      <c r="J69" s="94"/>
      <c r="K69" s="99"/>
      <c r="L69" s="99"/>
      <c r="M69" s="94"/>
      <c r="N69" s="94"/>
      <c r="O69" s="94"/>
      <c r="P69" s="165">
        <f t="shared" si="13"/>
        <v>0</v>
      </c>
      <c r="Q69" s="219" t="b">
        <f t="shared" si="14"/>
        <v>0</v>
      </c>
      <c r="R69" s="188">
        <f t="shared" si="15"/>
        <v>0</v>
      </c>
      <c r="S69" s="164">
        <f t="shared" si="16"/>
        <v>0</v>
      </c>
      <c r="T69" s="164">
        <f t="shared" si="17"/>
        <v>0</v>
      </c>
      <c r="U69" s="164">
        <f t="shared" si="18"/>
        <v>0</v>
      </c>
      <c r="V69" s="164">
        <f t="shared" si="19"/>
        <v>0</v>
      </c>
      <c r="W69" s="166">
        <f t="shared" si="98"/>
        <v>0</v>
      </c>
      <c r="X69" s="167"/>
      <c r="Z69" s="164">
        <f t="shared" si="99"/>
        <v>57</v>
      </c>
      <c r="AA69" s="225"/>
      <c r="AB69" s="226"/>
      <c r="AC69" s="98"/>
      <c r="AD69" s="93"/>
      <c r="AE69" s="94"/>
      <c r="AF69" s="93"/>
      <c r="AG69" s="93"/>
      <c r="AH69" s="93"/>
      <c r="AI69" s="94"/>
      <c r="AJ69" s="99"/>
      <c r="AK69" s="99"/>
      <c r="AL69" s="94"/>
      <c r="AM69" s="94"/>
      <c r="AN69" s="94"/>
      <c r="AO69" s="165">
        <f t="shared" si="20"/>
        <v>0</v>
      </c>
      <c r="AP69" s="219" t="b">
        <f t="shared" si="21"/>
        <v>0</v>
      </c>
      <c r="AQ69" s="188">
        <f t="shared" si="22"/>
        <v>0</v>
      </c>
      <c r="AR69" s="164">
        <f t="shared" si="23"/>
        <v>0</v>
      </c>
      <c r="AS69" s="164">
        <f t="shared" si="24"/>
        <v>0</v>
      </c>
      <c r="AT69" s="164">
        <f t="shared" si="25"/>
        <v>0</v>
      </c>
      <c r="AU69" s="164">
        <f t="shared" si="26"/>
        <v>0</v>
      </c>
      <c r="AV69" s="166">
        <f t="shared" si="100"/>
        <v>0</v>
      </c>
      <c r="AX69" s="164">
        <f t="shared" si="101"/>
        <v>57</v>
      </c>
      <c r="AY69" s="225"/>
      <c r="AZ69" s="226"/>
      <c r="BA69" s="98"/>
      <c r="BB69" s="93"/>
      <c r="BC69" s="94"/>
      <c r="BD69" s="93"/>
      <c r="BE69" s="93"/>
      <c r="BF69" s="93"/>
      <c r="BG69" s="94"/>
      <c r="BH69" s="99"/>
      <c r="BI69" s="99"/>
      <c r="BJ69" s="94"/>
      <c r="BK69" s="94"/>
      <c r="BL69" s="94"/>
      <c r="BM69" s="165">
        <f t="shared" si="27"/>
        <v>0</v>
      </c>
      <c r="BN69" s="219" t="b">
        <f t="shared" si="28"/>
        <v>0</v>
      </c>
      <c r="BO69" s="188">
        <f t="shared" si="29"/>
        <v>0</v>
      </c>
      <c r="BP69" s="164">
        <f t="shared" si="30"/>
        <v>0</v>
      </c>
      <c r="BQ69" s="164">
        <f t="shared" si="31"/>
        <v>0</v>
      </c>
      <c r="BR69" s="164">
        <f t="shared" si="32"/>
        <v>0</v>
      </c>
      <c r="BS69" s="164">
        <f t="shared" si="33"/>
        <v>0</v>
      </c>
      <c r="BT69" s="166">
        <f t="shared" si="102"/>
        <v>0</v>
      </c>
      <c r="BV69" s="164">
        <f t="shared" si="103"/>
        <v>57</v>
      </c>
      <c r="BW69" s="225"/>
      <c r="BX69" s="226"/>
      <c r="BY69" s="98"/>
      <c r="BZ69" s="93"/>
      <c r="CA69" s="94"/>
      <c r="CB69" s="93"/>
      <c r="CC69" s="93"/>
      <c r="CD69" s="93"/>
      <c r="CE69" s="94"/>
      <c r="CF69" s="99"/>
      <c r="CG69" s="99"/>
      <c r="CH69" s="94"/>
      <c r="CI69" s="94"/>
      <c r="CJ69" s="94"/>
      <c r="CK69" s="165">
        <f t="shared" si="34"/>
        <v>0</v>
      </c>
      <c r="CL69" s="219" t="b">
        <f t="shared" si="35"/>
        <v>0</v>
      </c>
      <c r="CM69" s="188">
        <f t="shared" si="36"/>
        <v>0</v>
      </c>
      <c r="CN69" s="164">
        <f t="shared" si="37"/>
        <v>0</v>
      </c>
      <c r="CO69" s="164">
        <f t="shared" si="38"/>
        <v>0</v>
      </c>
      <c r="CP69" s="164">
        <f t="shared" si="39"/>
        <v>0</v>
      </c>
      <c r="CQ69" s="164">
        <f t="shared" si="40"/>
        <v>0</v>
      </c>
      <c r="CR69" s="166">
        <f t="shared" si="104"/>
        <v>0</v>
      </c>
      <c r="CT69" s="164">
        <f t="shared" si="105"/>
        <v>57</v>
      </c>
      <c r="CU69" s="225"/>
      <c r="CV69" s="226"/>
      <c r="CW69" s="98"/>
      <c r="CX69" s="93"/>
      <c r="CY69" s="94"/>
      <c r="CZ69" s="93"/>
      <c r="DA69" s="93"/>
      <c r="DB69" s="93"/>
      <c r="DC69" s="94"/>
      <c r="DD69" s="99"/>
      <c r="DE69" s="99"/>
      <c r="DF69" s="94"/>
      <c r="DG69" s="94"/>
      <c r="DH69" s="94"/>
      <c r="DI69" s="165">
        <f t="shared" si="41"/>
        <v>0</v>
      </c>
      <c r="DJ69" s="219" t="b">
        <f t="shared" si="42"/>
        <v>0</v>
      </c>
      <c r="DK69" s="188">
        <f t="shared" si="43"/>
        <v>0</v>
      </c>
      <c r="DL69" s="164">
        <f t="shared" si="44"/>
        <v>0</v>
      </c>
      <c r="DM69" s="164">
        <f t="shared" si="45"/>
        <v>0</v>
      </c>
      <c r="DN69" s="164">
        <f t="shared" si="46"/>
        <v>0</v>
      </c>
      <c r="DO69" s="164">
        <f t="shared" si="47"/>
        <v>0</v>
      </c>
      <c r="DP69" s="166">
        <f t="shared" si="106"/>
        <v>0</v>
      </c>
      <c r="DR69" s="164">
        <f t="shared" si="107"/>
        <v>57</v>
      </c>
      <c r="DS69" s="225"/>
      <c r="DT69" s="226"/>
      <c r="DU69" s="98"/>
      <c r="DV69" s="93"/>
      <c r="DW69" s="94"/>
      <c r="DX69" s="93"/>
      <c r="DY69" s="93"/>
      <c r="DZ69" s="93"/>
      <c r="EA69" s="94"/>
      <c r="EB69" s="99"/>
      <c r="EC69" s="99"/>
      <c r="ED69" s="94"/>
      <c r="EE69" s="94"/>
      <c r="EF69" s="94"/>
      <c r="EG69" s="165">
        <f t="shared" si="48"/>
        <v>0</v>
      </c>
      <c r="EH69" s="219" t="b">
        <f t="shared" si="49"/>
        <v>0</v>
      </c>
      <c r="EI69" s="188">
        <f t="shared" si="50"/>
        <v>0</v>
      </c>
      <c r="EJ69" s="164">
        <f t="shared" si="51"/>
        <v>0</v>
      </c>
      <c r="EK69" s="164">
        <f t="shared" si="52"/>
        <v>0</v>
      </c>
      <c r="EL69" s="164">
        <f t="shared" si="53"/>
        <v>0</v>
      </c>
      <c r="EM69" s="164">
        <f t="shared" si="54"/>
        <v>0</v>
      </c>
      <c r="EN69" s="166">
        <f t="shared" si="108"/>
        <v>0</v>
      </c>
      <c r="EP69" s="164">
        <f t="shared" si="109"/>
        <v>57</v>
      </c>
      <c r="EQ69" s="225"/>
      <c r="ER69" s="226"/>
      <c r="ES69" s="98"/>
      <c r="ET69" s="93"/>
      <c r="EU69" s="94"/>
      <c r="EV69" s="93"/>
      <c r="EW69" s="93"/>
      <c r="EX69" s="93"/>
      <c r="EY69" s="94"/>
      <c r="EZ69" s="99"/>
      <c r="FA69" s="99"/>
      <c r="FB69" s="94"/>
      <c r="FC69" s="94"/>
      <c r="FD69" s="94"/>
      <c r="FE69" s="165">
        <f t="shared" si="55"/>
        <v>0</v>
      </c>
      <c r="FF69" s="219" t="b">
        <f t="shared" si="56"/>
        <v>0</v>
      </c>
      <c r="FG69" s="188">
        <f t="shared" si="57"/>
        <v>0</v>
      </c>
      <c r="FH69" s="164">
        <f t="shared" si="58"/>
        <v>0</v>
      </c>
      <c r="FI69" s="164">
        <f t="shared" si="59"/>
        <v>0</v>
      </c>
      <c r="FJ69" s="164">
        <f t="shared" si="60"/>
        <v>0</v>
      </c>
      <c r="FK69" s="164">
        <f t="shared" si="61"/>
        <v>0</v>
      </c>
      <c r="FL69" s="166">
        <f t="shared" si="110"/>
        <v>0</v>
      </c>
      <c r="FN69" s="164">
        <f t="shared" si="111"/>
        <v>57</v>
      </c>
      <c r="FO69" s="225"/>
      <c r="FP69" s="226"/>
      <c r="FQ69" s="98"/>
      <c r="FR69" s="93"/>
      <c r="FS69" s="94"/>
      <c r="FT69" s="93"/>
      <c r="FU69" s="93"/>
      <c r="FV69" s="93"/>
      <c r="FW69" s="94"/>
      <c r="FX69" s="99"/>
      <c r="FY69" s="99"/>
      <c r="FZ69" s="94"/>
      <c r="GA69" s="94"/>
      <c r="GB69" s="94"/>
      <c r="GC69" s="165">
        <f t="shared" si="62"/>
        <v>0</v>
      </c>
      <c r="GD69" s="219" t="b">
        <f t="shared" si="63"/>
        <v>0</v>
      </c>
      <c r="GE69" s="188">
        <f t="shared" si="64"/>
        <v>0</v>
      </c>
      <c r="GF69" s="164">
        <f t="shared" si="65"/>
        <v>0</v>
      </c>
      <c r="GG69" s="164">
        <f t="shared" si="66"/>
        <v>0</v>
      </c>
      <c r="GH69" s="164">
        <f t="shared" si="67"/>
        <v>0</v>
      </c>
      <c r="GI69" s="164">
        <f t="shared" si="68"/>
        <v>0</v>
      </c>
      <c r="GJ69" s="166">
        <f t="shared" si="112"/>
        <v>0</v>
      </c>
      <c r="GL69" s="164">
        <f t="shared" si="113"/>
        <v>57</v>
      </c>
      <c r="GM69" s="225"/>
      <c r="GN69" s="226"/>
      <c r="GO69" s="98"/>
      <c r="GP69" s="93"/>
      <c r="GQ69" s="94"/>
      <c r="GR69" s="93"/>
      <c r="GS69" s="93"/>
      <c r="GT69" s="93"/>
      <c r="GU69" s="94"/>
      <c r="GV69" s="99"/>
      <c r="GW69" s="99"/>
      <c r="GX69" s="94"/>
      <c r="GY69" s="94"/>
      <c r="GZ69" s="94"/>
      <c r="HA69" s="165">
        <f t="shared" si="69"/>
        <v>0</v>
      </c>
      <c r="HB69" s="219" t="b">
        <f t="shared" si="70"/>
        <v>0</v>
      </c>
      <c r="HC69" s="188">
        <f t="shared" si="71"/>
        <v>0</v>
      </c>
      <c r="HD69" s="164">
        <f t="shared" si="72"/>
        <v>0</v>
      </c>
      <c r="HE69" s="164">
        <f t="shared" si="73"/>
        <v>0</v>
      </c>
      <c r="HF69" s="164">
        <f t="shared" si="74"/>
        <v>0</v>
      </c>
      <c r="HG69" s="164">
        <f t="shared" si="75"/>
        <v>0</v>
      </c>
      <c r="HH69" s="166">
        <f t="shared" si="114"/>
        <v>0</v>
      </c>
      <c r="HJ69" s="164">
        <f t="shared" si="115"/>
        <v>57</v>
      </c>
      <c r="HK69" s="225"/>
      <c r="HL69" s="226"/>
      <c r="HM69" s="98"/>
      <c r="HN69" s="93"/>
      <c r="HO69" s="94"/>
      <c r="HP69" s="93"/>
      <c r="HQ69" s="93"/>
      <c r="HR69" s="93"/>
      <c r="HS69" s="94"/>
      <c r="HT69" s="99"/>
      <c r="HU69" s="99"/>
      <c r="HV69" s="94"/>
      <c r="HW69" s="94"/>
      <c r="HX69" s="94"/>
      <c r="HY69" s="165">
        <f t="shared" si="76"/>
        <v>0</v>
      </c>
      <c r="HZ69" s="219" t="b">
        <f t="shared" si="77"/>
        <v>0</v>
      </c>
      <c r="IA69" s="188">
        <f t="shared" si="78"/>
        <v>0</v>
      </c>
      <c r="IB69" s="164">
        <f t="shared" si="79"/>
        <v>0</v>
      </c>
      <c r="IC69" s="164">
        <f t="shared" si="80"/>
        <v>0</v>
      </c>
      <c r="ID69" s="164">
        <f t="shared" si="81"/>
        <v>0</v>
      </c>
      <c r="IE69" s="164">
        <f t="shared" si="82"/>
        <v>0</v>
      </c>
      <c r="IF69" s="166">
        <f t="shared" si="116"/>
        <v>0</v>
      </c>
      <c r="IH69" s="164">
        <f t="shared" si="117"/>
        <v>57</v>
      </c>
      <c r="II69" s="225"/>
      <c r="IJ69" s="226"/>
      <c r="IK69" s="98"/>
      <c r="IL69" s="93"/>
      <c r="IM69" s="94"/>
      <c r="IN69" s="93"/>
      <c r="IO69" s="93"/>
      <c r="IP69" s="93"/>
      <c r="IQ69" s="94"/>
      <c r="IR69" s="99"/>
      <c r="IS69" s="99"/>
      <c r="IT69" s="94"/>
      <c r="IU69" s="94"/>
      <c r="IV69" s="94"/>
      <c r="IW69" s="165">
        <f t="shared" si="83"/>
        <v>0</v>
      </c>
      <c r="IX69" s="219" t="b">
        <f t="shared" si="84"/>
        <v>0</v>
      </c>
      <c r="IY69" s="188">
        <f t="shared" si="85"/>
        <v>0</v>
      </c>
      <c r="IZ69" s="164">
        <f t="shared" si="86"/>
        <v>0</v>
      </c>
      <c r="JA69" s="164">
        <f t="shared" si="87"/>
        <v>0</v>
      </c>
      <c r="JB69" s="164">
        <f t="shared" si="88"/>
        <v>0</v>
      </c>
      <c r="JC69" s="164">
        <f t="shared" si="89"/>
        <v>0</v>
      </c>
      <c r="JD69" s="166">
        <f t="shared" si="118"/>
        <v>0</v>
      </c>
      <c r="JE69" s="126"/>
      <c r="JF69" s="164">
        <f t="shared" si="119"/>
        <v>57</v>
      </c>
      <c r="JG69" s="225"/>
      <c r="JH69" s="226"/>
      <c r="JI69" s="98"/>
      <c r="JJ69" s="93"/>
      <c r="JK69" s="94"/>
      <c r="JL69" s="93"/>
      <c r="JM69" s="93"/>
      <c r="JN69" s="93"/>
      <c r="JO69" s="94"/>
      <c r="JP69" s="99"/>
      <c r="JQ69" s="99"/>
      <c r="JR69" s="94"/>
      <c r="JS69" s="94"/>
      <c r="JT69" s="94"/>
      <c r="JU69" s="165">
        <f t="shared" si="90"/>
        <v>0</v>
      </c>
      <c r="JV69" s="219" t="b">
        <f t="shared" si="91"/>
        <v>0</v>
      </c>
      <c r="JW69" s="188">
        <f t="shared" si="92"/>
        <v>0</v>
      </c>
      <c r="JX69" s="164">
        <f t="shared" si="93"/>
        <v>0</v>
      </c>
      <c r="JY69" s="164">
        <f t="shared" si="94"/>
        <v>0</v>
      </c>
      <c r="JZ69" s="164">
        <f t="shared" si="95"/>
        <v>0</v>
      </c>
      <c r="KA69" s="164">
        <f t="shared" si="96"/>
        <v>0</v>
      </c>
      <c r="KB69" s="166">
        <f t="shared" si="120"/>
        <v>0</v>
      </c>
      <c r="LK69" s="170"/>
      <c r="LY69" s="126"/>
    </row>
    <row r="70" spans="1:337" x14ac:dyDescent="0.25">
      <c r="A70" s="164">
        <f t="shared" si="97"/>
        <v>58</v>
      </c>
      <c r="B70" s="225"/>
      <c r="C70" s="226"/>
      <c r="D70" s="98"/>
      <c r="E70" s="93"/>
      <c r="F70" s="94"/>
      <c r="G70" s="93"/>
      <c r="H70" s="93"/>
      <c r="I70" s="93"/>
      <c r="J70" s="94"/>
      <c r="K70" s="99"/>
      <c r="L70" s="99"/>
      <c r="M70" s="94"/>
      <c r="N70" s="94"/>
      <c r="O70" s="94"/>
      <c r="P70" s="165">
        <f t="shared" si="13"/>
        <v>0</v>
      </c>
      <c r="Q70" s="219" t="b">
        <f t="shared" si="14"/>
        <v>0</v>
      </c>
      <c r="R70" s="188">
        <f t="shared" si="15"/>
        <v>0</v>
      </c>
      <c r="S70" s="164">
        <f t="shared" si="16"/>
        <v>0</v>
      </c>
      <c r="T70" s="164">
        <f t="shared" si="17"/>
        <v>0</v>
      </c>
      <c r="U70" s="164">
        <f t="shared" si="18"/>
        <v>0</v>
      </c>
      <c r="V70" s="164">
        <f t="shared" si="19"/>
        <v>0</v>
      </c>
      <c r="W70" s="166">
        <f t="shared" si="98"/>
        <v>0</v>
      </c>
      <c r="X70" s="167"/>
      <c r="Z70" s="164">
        <f t="shared" si="99"/>
        <v>58</v>
      </c>
      <c r="AA70" s="225"/>
      <c r="AB70" s="226"/>
      <c r="AC70" s="98"/>
      <c r="AD70" s="93"/>
      <c r="AE70" s="94"/>
      <c r="AF70" s="93"/>
      <c r="AG70" s="93"/>
      <c r="AH70" s="93"/>
      <c r="AI70" s="94"/>
      <c r="AJ70" s="99"/>
      <c r="AK70" s="99"/>
      <c r="AL70" s="94"/>
      <c r="AM70" s="94"/>
      <c r="AN70" s="94"/>
      <c r="AO70" s="165">
        <f t="shared" si="20"/>
        <v>0</v>
      </c>
      <c r="AP70" s="219" t="b">
        <f t="shared" si="21"/>
        <v>0</v>
      </c>
      <c r="AQ70" s="188">
        <f t="shared" si="22"/>
        <v>0</v>
      </c>
      <c r="AR70" s="164">
        <f t="shared" si="23"/>
        <v>0</v>
      </c>
      <c r="AS70" s="164">
        <f t="shared" si="24"/>
        <v>0</v>
      </c>
      <c r="AT70" s="164">
        <f t="shared" si="25"/>
        <v>0</v>
      </c>
      <c r="AU70" s="164">
        <f t="shared" si="26"/>
        <v>0</v>
      </c>
      <c r="AV70" s="166">
        <f t="shared" si="100"/>
        <v>0</v>
      </c>
      <c r="AX70" s="164">
        <f t="shared" si="101"/>
        <v>58</v>
      </c>
      <c r="AY70" s="225"/>
      <c r="AZ70" s="226"/>
      <c r="BA70" s="98"/>
      <c r="BB70" s="93"/>
      <c r="BC70" s="94"/>
      <c r="BD70" s="93"/>
      <c r="BE70" s="93"/>
      <c r="BF70" s="93"/>
      <c r="BG70" s="94"/>
      <c r="BH70" s="99"/>
      <c r="BI70" s="99"/>
      <c r="BJ70" s="94"/>
      <c r="BK70" s="94"/>
      <c r="BL70" s="94"/>
      <c r="BM70" s="165">
        <f t="shared" si="27"/>
        <v>0</v>
      </c>
      <c r="BN70" s="219" t="b">
        <f t="shared" si="28"/>
        <v>0</v>
      </c>
      <c r="BO70" s="188">
        <f t="shared" si="29"/>
        <v>0</v>
      </c>
      <c r="BP70" s="164">
        <f t="shared" si="30"/>
        <v>0</v>
      </c>
      <c r="BQ70" s="164">
        <f t="shared" si="31"/>
        <v>0</v>
      </c>
      <c r="BR70" s="164">
        <f t="shared" si="32"/>
        <v>0</v>
      </c>
      <c r="BS70" s="164">
        <f t="shared" si="33"/>
        <v>0</v>
      </c>
      <c r="BT70" s="166">
        <f t="shared" si="102"/>
        <v>0</v>
      </c>
      <c r="BV70" s="164">
        <f t="shared" si="103"/>
        <v>58</v>
      </c>
      <c r="BW70" s="225"/>
      <c r="BX70" s="226"/>
      <c r="BY70" s="98"/>
      <c r="BZ70" s="93"/>
      <c r="CA70" s="94"/>
      <c r="CB70" s="93"/>
      <c r="CC70" s="93"/>
      <c r="CD70" s="93"/>
      <c r="CE70" s="94"/>
      <c r="CF70" s="99"/>
      <c r="CG70" s="99"/>
      <c r="CH70" s="94"/>
      <c r="CI70" s="94"/>
      <c r="CJ70" s="94"/>
      <c r="CK70" s="165">
        <f t="shared" si="34"/>
        <v>0</v>
      </c>
      <c r="CL70" s="219" t="b">
        <f t="shared" si="35"/>
        <v>0</v>
      </c>
      <c r="CM70" s="188">
        <f t="shared" si="36"/>
        <v>0</v>
      </c>
      <c r="CN70" s="164">
        <f t="shared" si="37"/>
        <v>0</v>
      </c>
      <c r="CO70" s="164">
        <f t="shared" si="38"/>
        <v>0</v>
      </c>
      <c r="CP70" s="164">
        <f t="shared" si="39"/>
        <v>0</v>
      </c>
      <c r="CQ70" s="164">
        <f t="shared" si="40"/>
        <v>0</v>
      </c>
      <c r="CR70" s="166">
        <f t="shared" si="104"/>
        <v>0</v>
      </c>
      <c r="CT70" s="164">
        <f t="shared" si="105"/>
        <v>58</v>
      </c>
      <c r="CU70" s="225"/>
      <c r="CV70" s="226"/>
      <c r="CW70" s="98"/>
      <c r="CX70" s="93"/>
      <c r="CY70" s="94"/>
      <c r="CZ70" s="93"/>
      <c r="DA70" s="93"/>
      <c r="DB70" s="93"/>
      <c r="DC70" s="94"/>
      <c r="DD70" s="99"/>
      <c r="DE70" s="99"/>
      <c r="DF70" s="94"/>
      <c r="DG70" s="94"/>
      <c r="DH70" s="94"/>
      <c r="DI70" s="165">
        <f t="shared" si="41"/>
        <v>0</v>
      </c>
      <c r="DJ70" s="219" t="b">
        <f t="shared" si="42"/>
        <v>0</v>
      </c>
      <c r="DK70" s="188">
        <f t="shared" si="43"/>
        <v>0</v>
      </c>
      <c r="DL70" s="164">
        <f t="shared" si="44"/>
        <v>0</v>
      </c>
      <c r="DM70" s="164">
        <f t="shared" si="45"/>
        <v>0</v>
      </c>
      <c r="DN70" s="164">
        <f t="shared" si="46"/>
        <v>0</v>
      </c>
      <c r="DO70" s="164">
        <f t="shared" si="47"/>
        <v>0</v>
      </c>
      <c r="DP70" s="166">
        <f t="shared" si="106"/>
        <v>0</v>
      </c>
      <c r="DR70" s="164">
        <f t="shared" si="107"/>
        <v>58</v>
      </c>
      <c r="DS70" s="225"/>
      <c r="DT70" s="226"/>
      <c r="DU70" s="98"/>
      <c r="DV70" s="93"/>
      <c r="DW70" s="94"/>
      <c r="DX70" s="93"/>
      <c r="DY70" s="93"/>
      <c r="DZ70" s="93"/>
      <c r="EA70" s="94"/>
      <c r="EB70" s="99"/>
      <c r="EC70" s="99"/>
      <c r="ED70" s="94"/>
      <c r="EE70" s="94"/>
      <c r="EF70" s="94"/>
      <c r="EG70" s="165">
        <f t="shared" si="48"/>
        <v>0</v>
      </c>
      <c r="EH70" s="219" t="b">
        <f t="shared" si="49"/>
        <v>0</v>
      </c>
      <c r="EI70" s="188">
        <f t="shared" si="50"/>
        <v>0</v>
      </c>
      <c r="EJ70" s="164">
        <f t="shared" si="51"/>
        <v>0</v>
      </c>
      <c r="EK70" s="164">
        <f t="shared" si="52"/>
        <v>0</v>
      </c>
      <c r="EL70" s="164">
        <f t="shared" si="53"/>
        <v>0</v>
      </c>
      <c r="EM70" s="164">
        <f t="shared" si="54"/>
        <v>0</v>
      </c>
      <c r="EN70" s="166">
        <f t="shared" si="108"/>
        <v>0</v>
      </c>
      <c r="EP70" s="164">
        <f t="shared" si="109"/>
        <v>58</v>
      </c>
      <c r="EQ70" s="225"/>
      <c r="ER70" s="226"/>
      <c r="ES70" s="98"/>
      <c r="ET70" s="93"/>
      <c r="EU70" s="94"/>
      <c r="EV70" s="93"/>
      <c r="EW70" s="93"/>
      <c r="EX70" s="93"/>
      <c r="EY70" s="94"/>
      <c r="EZ70" s="99"/>
      <c r="FA70" s="99"/>
      <c r="FB70" s="94"/>
      <c r="FC70" s="94"/>
      <c r="FD70" s="94"/>
      <c r="FE70" s="165">
        <f t="shared" si="55"/>
        <v>0</v>
      </c>
      <c r="FF70" s="219" t="b">
        <f t="shared" si="56"/>
        <v>0</v>
      </c>
      <c r="FG70" s="188">
        <f t="shared" si="57"/>
        <v>0</v>
      </c>
      <c r="FH70" s="164">
        <f t="shared" si="58"/>
        <v>0</v>
      </c>
      <c r="FI70" s="164">
        <f t="shared" si="59"/>
        <v>0</v>
      </c>
      <c r="FJ70" s="164">
        <f t="shared" si="60"/>
        <v>0</v>
      </c>
      <c r="FK70" s="164">
        <f t="shared" si="61"/>
        <v>0</v>
      </c>
      <c r="FL70" s="166">
        <f t="shared" si="110"/>
        <v>0</v>
      </c>
      <c r="FN70" s="164">
        <f t="shared" si="111"/>
        <v>58</v>
      </c>
      <c r="FO70" s="225"/>
      <c r="FP70" s="226"/>
      <c r="FQ70" s="98"/>
      <c r="FR70" s="93"/>
      <c r="FS70" s="94"/>
      <c r="FT70" s="93"/>
      <c r="FU70" s="93"/>
      <c r="FV70" s="93"/>
      <c r="FW70" s="94"/>
      <c r="FX70" s="99"/>
      <c r="FY70" s="99"/>
      <c r="FZ70" s="94"/>
      <c r="GA70" s="94"/>
      <c r="GB70" s="94"/>
      <c r="GC70" s="165">
        <f t="shared" si="62"/>
        <v>0</v>
      </c>
      <c r="GD70" s="219" t="b">
        <f t="shared" si="63"/>
        <v>0</v>
      </c>
      <c r="GE70" s="188">
        <f t="shared" si="64"/>
        <v>0</v>
      </c>
      <c r="GF70" s="164">
        <f t="shared" si="65"/>
        <v>0</v>
      </c>
      <c r="GG70" s="164">
        <f t="shared" si="66"/>
        <v>0</v>
      </c>
      <c r="GH70" s="164">
        <f t="shared" si="67"/>
        <v>0</v>
      </c>
      <c r="GI70" s="164">
        <f t="shared" si="68"/>
        <v>0</v>
      </c>
      <c r="GJ70" s="166">
        <f t="shared" si="112"/>
        <v>0</v>
      </c>
      <c r="GL70" s="164">
        <f t="shared" si="113"/>
        <v>58</v>
      </c>
      <c r="GM70" s="225"/>
      <c r="GN70" s="226"/>
      <c r="GO70" s="98"/>
      <c r="GP70" s="93"/>
      <c r="GQ70" s="94"/>
      <c r="GR70" s="93"/>
      <c r="GS70" s="93"/>
      <c r="GT70" s="93"/>
      <c r="GU70" s="94"/>
      <c r="GV70" s="99"/>
      <c r="GW70" s="99"/>
      <c r="GX70" s="94"/>
      <c r="GY70" s="94"/>
      <c r="GZ70" s="94"/>
      <c r="HA70" s="165">
        <f t="shared" si="69"/>
        <v>0</v>
      </c>
      <c r="HB70" s="219" t="b">
        <f t="shared" si="70"/>
        <v>0</v>
      </c>
      <c r="HC70" s="188">
        <f t="shared" si="71"/>
        <v>0</v>
      </c>
      <c r="HD70" s="164">
        <f t="shared" si="72"/>
        <v>0</v>
      </c>
      <c r="HE70" s="164">
        <f t="shared" si="73"/>
        <v>0</v>
      </c>
      <c r="HF70" s="164">
        <f t="shared" si="74"/>
        <v>0</v>
      </c>
      <c r="HG70" s="164">
        <f t="shared" si="75"/>
        <v>0</v>
      </c>
      <c r="HH70" s="166">
        <f t="shared" si="114"/>
        <v>0</v>
      </c>
      <c r="HJ70" s="164">
        <f t="shared" si="115"/>
        <v>58</v>
      </c>
      <c r="HK70" s="225"/>
      <c r="HL70" s="226"/>
      <c r="HM70" s="98"/>
      <c r="HN70" s="93"/>
      <c r="HO70" s="94"/>
      <c r="HP70" s="93"/>
      <c r="HQ70" s="93"/>
      <c r="HR70" s="93"/>
      <c r="HS70" s="94"/>
      <c r="HT70" s="99"/>
      <c r="HU70" s="99"/>
      <c r="HV70" s="94"/>
      <c r="HW70" s="94"/>
      <c r="HX70" s="94"/>
      <c r="HY70" s="165">
        <f t="shared" si="76"/>
        <v>0</v>
      </c>
      <c r="HZ70" s="219" t="b">
        <f t="shared" si="77"/>
        <v>0</v>
      </c>
      <c r="IA70" s="188">
        <f t="shared" si="78"/>
        <v>0</v>
      </c>
      <c r="IB70" s="164">
        <f t="shared" si="79"/>
        <v>0</v>
      </c>
      <c r="IC70" s="164">
        <f t="shared" si="80"/>
        <v>0</v>
      </c>
      <c r="ID70" s="164">
        <f t="shared" si="81"/>
        <v>0</v>
      </c>
      <c r="IE70" s="164">
        <f t="shared" si="82"/>
        <v>0</v>
      </c>
      <c r="IF70" s="166">
        <f t="shared" si="116"/>
        <v>0</v>
      </c>
      <c r="IH70" s="164">
        <f t="shared" si="117"/>
        <v>58</v>
      </c>
      <c r="II70" s="225"/>
      <c r="IJ70" s="226"/>
      <c r="IK70" s="98"/>
      <c r="IL70" s="93"/>
      <c r="IM70" s="94"/>
      <c r="IN70" s="93"/>
      <c r="IO70" s="93"/>
      <c r="IP70" s="93"/>
      <c r="IQ70" s="94"/>
      <c r="IR70" s="99"/>
      <c r="IS70" s="99"/>
      <c r="IT70" s="94"/>
      <c r="IU70" s="94"/>
      <c r="IV70" s="94"/>
      <c r="IW70" s="165">
        <f t="shared" si="83"/>
        <v>0</v>
      </c>
      <c r="IX70" s="219" t="b">
        <f t="shared" si="84"/>
        <v>0</v>
      </c>
      <c r="IY70" s="188">
        <f t="shared" si="85"/>
        <v>0</v>
      </c>
      <c r="IZ70" s="164">
        <f t="shared" si="86"/>
        <v>0</v>
      </c>
      <c r="JA70" s="164">
        <f t="shared" si="87"/>
        <v>0</v>
      </c>
      <c r="JB70" s="164">
        <f t="shared" si="88"/>
        <v>0</v>
      </c>
      <c r="JC70" s="164">
        <f t="shared" si="89"/>
        <v>0</v>
      </c>
      <c r="JD70" s="166">
        <f t="shared" si="118"/>
        <v>0</v>
      </c>
      <c r="JE70" s="126"/>
      <c r="JF70" s="164">
        <f t="shared" si="119"/>
        <v>58</v>
      </c>
      <c r="JG70" s="225"/>
      <c r="JH70" s="226"/>
      <c r="JI70" s="98"/>
      <c r="JJ70" s="93"/>
      <c r="JK70" s="94"/>
      <c r="JL70" s="93"/>
      <c r="JM70" s="93"/>
      <c r="JN70" s="93"/>
      <c r="JO70" s="94"/>
      <c r="JP70" s="99"/>
      <c r="JQ70" s="99"/>
      <c r="JR70" s="94"/>
      <c r="JS70" s="94"/>
      <c r="JT70" s="94"/>
      <c r="JU70" s="165">
        <f t="shared" si="90"/>
        <v>0</v>
      </c>
      <c r="JV70" s="219" t="b">
        <f t="shared" si="91"/>
        <v>0</v>
      </c>
      <c r="JW70" s="188">
        <f t="shared" si="92"/>
        <v>0</v>
      </c>
      <c r="JX70" s="164">
        <f t="shared" si="93"/>
        <v>0</v>
      </c>
      <c r="JY70" s="164">
        <f t="shared" si="94"/>
        <v>0</v>
      </c>
      <c r="JZ70" s="164">
        <f t="shared" si="95"/>
        <v>0</v>
      </c>
      <c r="KA70" s="164">
        <f t="shared" si="96"/>
        <v>0</v>
      </c>
      <c r="KB70" s="166">
        <f t="shared" si="120"/>
        <v>0</v>
      </c>
      <c r="LK70" s="170"/>
      <c r="LY70" s="126"/>
    </row>
    <row r="71" spans="1:337" x14ac:dyDescent="0.25">
      <c r="A71" s="164">
        <f t="shared" si="97"/>
        <v>59</v>
      </c>
      <c r="B71" s="225"/>
      <c r="C71" s="226"/>
      <c r="D71" s="98"/>
      <c r="E71" s="93"/>
      <c r="F71" s="94"/>
      <c r="G71" s="93"/>
      <c r="H71" s="93"/>
      <c r="I71" s="93"/>
      <c r="J71" s="94"/>
      <c r="K71" s="99"/>
      <c r="L71" s="99"/>
      <c r="M71" s="94"/>
      <c r="N71" s="94"/>
      <c r="O71" s="94"/>
      <c r="P71" s="165">
        <f t="shared" si="13"/>
        <v>0</v>
      </c>
      <c r="Q71" s="219" t="b">
        <f t="shared" si="14"/>
        <v>0</v>
      </c>
      <c r="R71" s="188">
        <f t="shared" si="15"/>
        <v>0</v>
      </c>
      <c r="S71" s="164">
        <f t="shared" si="16"/>
        <v>0</v>
      </c>
      <c r="T71" s="164">
        <f t="shared" si="17"/>
        <v>0</v>
      </c>
      <c r="U71" s="164">
        <f t="shared" si="18"/>
        <v>0</v>
      </c>
      <c r="V71" s="164">
        <f t="shared" si="19"/>
        <v>0</v>
      </c>
      <c r="W71" s="166">
        <f t="shared" si="98"/>
        <v>0</v>
      </c>
      <c r="X71" s="167"/>
      <c r="Z71" s="164">
        <f t="shared" si="99"/>
        <v>59</v>
      </c>
      <c r="AA71" s="225"/>
      <c r="AB71" s="226"/>
      <c r="AC71" s="98"/>
      <c r="AD71" s="93"/>
      <c r="AE71" s="94"/>
      <c r="AF71" s="93"/>
      <c r="AG71" s="93"/>
      <c r="AH71" s="93"/>
      <c r="AI71" s="94"/>
      <c r="AJ71" s="99"/>
      <c r="AK71" s="99"/>
      <c r="AL71" s="94"/>
      <c r="AM71" s="94"/>
      <c r="AN71" s="94"/>
      <c r="AO71" s="165">
        <f t="shared" si="20"/>
        <v>0</v>
      </c>
      <c r="AP71" s="219" t="b">
        <f t="shared" si="21"/>
        <v>0</v>
      </c>
      <c r="AQ71" s="188">
        <f t="shared" si="22"/>
        <v>0</v>
      </c>
      <c r="AR71" s="164">
        <f t="shared" si="23"/>
        <v>0</v>
      </c>
      <c r="AS71" s="164">
        <f t="shared" si="24"/>
        <v>0</v>
      </c>
      <c r="AT71" s="164">
        <f t="shared" si="25"/>
        <v>0</v>
      </c>
      <c r="AU71" s="164">
        <f t="shared" si="26"/>
        <v>0</v>
      </c>
      <c r="AV71" s="166">
        <f t="shared" si="100"/>
        <v>0</v>
      </c>
      <c r="AX71" s="164">
        <f t="shared" si="101"/>
        <v>59</v>
      </c>
      <c r="AY71" s="225"/>
      <c r="AZ71" s="226"/>
      <c r="BA71" s="98"/>
      <c r="BB71" s="93"/>
      <c r="BC71" s="94"/>
      <c r="BD71" s="93"/>
      <c r="BE71" s="93"/>
      <c r="BF71" s="93"/>
      <c r="BG71" s="94"/>
      <c r="BH71" s="99"/>
      <c r="BI71" s="99"/>
      <c r="BJ71" s="94"/>
      <c r="BK71" s="94"/>
      <c r="BL71" s="94"/>
      <c r="BM71" s="165">
        <f t="shared" si="27"/>
        <v>0</v>
      </c>
      <c r="BN71" s="219" t="b">
        <f t="shared" si="28"/>
        <v>0</v>
      </c>
      <c r="BO71" s="188">
        <f t="shared" si="29"/>
        <v>0</v>
      </c>
      <c r="BP71" s="164">
        <f t="shared" si="30"/>
        <v>0</v>
      </c>
      <c r="BQ71" s="164">
        <f t="shared" si="31"/>
        <v>0</v>
      </c>
      <c r="BR71" s="164">
        <f t="shared" si="32"/>
        <v>0</v>
      </c>
      <c r="BS71" s="164">
        <f t="shared" si="33"/>
        <v>0</v>
      </c>
      <c r="BT71" s="166">
        <f t="shared" si="102"/>
        <v>0</v>
      </c>
      <c r="BV71" s="164">
        <f t="shared" si="103"/>
        <v>59</v>
      </c>
      <c r="BW71" s="225"/>
      <c r="BX71" s="226"/>
      <c r="BY71" s="98"/>
      <c r="BZ71" s="93"/>
      <c r="CA71" s="94"/>
      <c r="CB71" s="93"/>
      <c r="CC71" s="93"/>
      <c r="CD71" s="93"/>
      <c r="CE71" s="94"/>
      <c r="CF71" s="99"/>
      <c r="CG71" s="99"/>
      <c r="CH71" s="94"/>
      <c r="CI71" s="94"/>
      <c r="CJ71" s="94"/>
      <c r="CK71" s="165">
        <f t="shared" si="34"/>
        <v>0</v>
      </c>
      <c r="CL71" s="219" t="b">
        <f t="shared" si="35"/>
        <v>0</v>
      </c>
      <c r="CM71" s="188">
        <f t="shared" si="36"/>
        <v>0</v>
      </c>
      <c r="CN71" s="164">
        <f t="shared" si="37"/>
        <v>0</v>
      </c>
      <c r="CO71" s="164">
        <f t="shared" si="38"/>
        <v>0</v>
      </c>
      <c r="CP71" s="164">
        <f t="shared" si="39"/>
        <v>0</v>
      </c>
      <c r="CQ71" s="164">
        <f t="shared" si="40"/>
        <v>0</v>
      </c>
      <c r="CR71" s="166">
        <f t="shared" si="104"/>
        <v>0</v>
      </c>
      <c r="CT71" s="164">
        <f t="shared" si="105"/>
        <v>59</v>
      </c>
      <c r="CU71" s="225"/>
      <c r="CV71" s="226"/>
      <c r="CW71" s="98"/>
      <c r="CX71" s="93"/>
      <c r="CY71" s="94"/>
      <c r="CZ71" s="93"/>
      <c r="DA71" s="93"/>
      <c r="DB71" s="93"/>
      <c r="DC71" s="94"/>
      <c r="DD71" s="99"/>
      <c r="DE71" s="99"/>
      <c r="DF71" s="94"/>
      <c r="DG71" s="94"/>
      <c r="DH71" s="94"/>
      <c r="DI71" s="165">
        <f t="shared" si="41"/>
        <v>0</v>
      </c>
      <c r="DJ71" s="219" t="b">
        <f t="shared" si="42"/>
        <v>0</v>
      </c>
      <c r="DK71" s="188">
        <f t="shared" si="43"/>
        <v>0</v>
      </c>
      <c r="DL71" s="164">
        <f t="shared" si="44"/>
        <v>0</v>
      </c>
      <c r="DM71" s="164">
        <f t="shared" si="45"/>
        <v>0</v>
      </c>
      <c r="DN71" s="164">
        <f t="shared" si="46"/>
        <v>0</v>
      </c>
      <c r="DO71" s="164">
        <f t="shared" si="47"/>
        <v>0</v>
      </c>
      <c r="DP71" s="166">
        <f t="shared" si="106"/>
        <v>0</v>
      </c>
      <c r="DR71" s="164">
        <f t="shared" si="107"/>
        <v>59</v>
      </c>
      <c r="DS71" s="225"/>
      <c r="DT71" s="226"/>
      <c r="DU71" s="98"/>
      <c r="DV71" s="93"/>
      <c r="DW71" s="94"/>
      <c r="DX71" s="93"/>
      <c r="DY71" s="93"/>
      <c r="DZ71" s="93"/>
      <c r="EA71" s="94"/>
      <c r="EB71" s="99"/>
      <c r="EC71" s="99"/>
      <c r="ED71" s="94"/>
      <c r="EE71" s="94"/>
      <c r="EF71" s="94"/>
      <c r="EG71" s="165">
        <f t="shared" si="48"/>
        <v>0</v>
      </c>
      <c r="EH71" s="219" t="b">
        <f t="shared" si="49"/>
        <v>0</v>
      </c>
      <c r="EI71" s="188">
        <f t="shared" si="50"/>
        <v>0</v>
      </c>
      <c r="EJ71" s="164">
        <f t="shared" si="51"/>
        <v>0</v>
      </c>
      <c r="EK71" s="164">
        <f t="shared" si="52"/>
        <v>0</v>
      </c>
      <c r="EL71" s="164">
        <f t="shared" si="53"/>
        <v>0</v>
      </c>
      <c r="EM71" s="164">
        <f t="shared" si="54"/>
        <v>0</v>
      </c>
      <c r="EN71" s="166">
        <f t="shared" si="108"/>
        <v>0</v>
      </c>
      <c r="EP71" s="164">
        <f t="shared" si="109"/>
        <v>59</v>
      </c>
      <c r="EQ71" s="225"/>
      <c r="ER71" s="226"/>
      <c r="ES71" s="98"/>
      <c r="ET71" s="93"/>
      <c r="EU71" s="94"/>
      <c r="EV71" s="93"/>
      <c r="EW71" s="93"/>
      <c r="EX71" s="93"/>
      <c r="EY71" s="94"/>
      <c r="EZ71" s="99"/>
      <c r="FA71" s="99"/>
      <c r="FB71" s="94"/>
      <c r="FC71" s="94"/>
      <c r="FD71" s="94"/>
      <c r="FE71" s="165">
        <f t="shared" si="55"/>
        <v>0</v>
      </c>
      <c r="FF71" s="219" t="b">
        <f t="shared" si="56"/>
        <v>0</v>
      </c>
      <c r="FG71" s="188">
        <f t="shared" si="57"/>
        <v>0</v>
      </c>
      <c r="FH71" s="164">
        <f t="shared" si="58"/>
        <v>0</v>
      </c>
      <c r="FI71" s="164">
        <f t="shared" si="59"/>
        <v>0</v>
      </c>
      <c r="FJ71" s="164">
        <f t="shared" si="60"/>
        <v>0</v>
      </c>
      <c r="FK71" s="164">
        <f t="shared" si="61"/>
        <v>0</v>
      </c>
      <c r="FL71" s="166">
        <f t="shared" si="110"/>
        <v>0</v>
      </c>
      <c r="FN71" s="164">
        <f t="shared" si="111"/>
        <v>59</v>
      </c>
      <c r="FO71" s="225"/>
      <c r="FP71" s="226"/>
      <c r="FQ71" s="98"/>
      <c r="FR71" s="93"/>
      <c r="FS71" s="94"/>
      <c r="FT71" s="93"/>
      <c r="FU71" s="93"/>
      <c r="FV71" s="93"/>
      <c r="FW71" s="94"/>
      <c r="FX71" s="99"/>
      <c r="FY71" s="99"/>
      <c r="FZ71" s="94"/>
      <c r="GA71" s="94"/>
      <c r="GB71" s="94"/>
      <c r="GC71" s="165">
        <f t="shared" si="62"/>
        <v>0</v>
      </c>
      <c r="GD71" s="219" t="b">
        <f t="shared" si="63"/>
        <v>0</v>
      </c>
      <c r="GE71" s="188">
        <f t="shared" si="64"/>
        <v>0</v>
      </c>
      <c r="GF71" s="164">
        <f t="shared" si="65"/>
        <v>0</v>
      </c>
      <c r="GG71" s="164">
        <f t="shared" si="66"/>
        <v>0</v>
      </c>
      <c r="GH71" s="164">
        <f t="shared" si="67"/>
        <v>0</v>
      </c>
      <c r="GI71" s="164">
        <f t="shared" si="68"/>
        <v>0</v>
      </c>
      <c r="GJ71" s="166">
        <f t="shared" si="112"/>
        <v>0</v>
      </c>
      <c r="GL71" s="164">
        <f t="shared" si="113"/>
        <v>59</v>
      </c>
      <c r="GM71" s="225"/>
      <c r="GN71" s="226"/>
      <c r="GO71" s="98"/>
      <c r="GP71" s="93"/>
      <c r="GQ71" s="94"/>
      <c r="GR71" s="93"/>
      <c r="GS71" s="93"/>
      <c r="GT71" s="93"/>
      <c r="GU71" s="94"/>
      <c r="GV71" s="99"/>
      <c r="GW71" s="99"/>
      <c r="GX71" s="94"/>
      <c r="GY71" s="94"/>
      <c r="GZ71" s="94"/>
      <c r="HA71" s="165">
        <f t="shared" si="69"/>
        <v>0</v>
      </c>
      <c r="HB71" s="219" t="b">
        <f t="shared" si="70"/>
        <v>0</v>
      </c>
      <c r="HC71" s="188">
        <f t="shared" si="71"/>
        <v>0</v>
      </c>
      <c r="HD71" s="164">
        <f t="shared" si="72"/>
        <v>0</v>
      </c>
      <c r="HE71" s="164">
        <f t="shared" si="73"/>
        <v>0</v>
      </c>
      <c r="HF71" s="164">
        <f t="shared" si="74"/>
        <v>0</v>
      </c>
      <c r="HG71" s="164">
        <f t="shared" si="75"/>
        <v>0</v>
      </c>
      <c r="HH71" s="166">
        <f t="shared" si="114"/>
        <v>0</v>
      </c>
      <c r="HJ71" s="164">
        <f t="shared" si="115"/>
        <v>59</v>
      </c>
      <c r="HK71" s="225"/>
      <c r="HL71" s="226"/>
      <c r="HM71" s="98"/>
      <c r="HN71" s="93"/>
      <c r="HO71" s="94"/>
      <c r="HP71" s="93"/>
      <c r="HQ71" s="93"/>
      <c r="HR71" s="93"/>
      <c r="HS71" s="94"/>
      <c r="HT71" s="99"/>
      <c r="HU71" s="99"/>
      <c r="HV71" s="94"/>
      <c r="HW71" s="94"/>
      <c r="HX71" s="94"/>
      <c r="HY71" s="165">
        <f t="shared" si="76"/>
        <v>0</v>
      </c>
      <c r="HZ71" s="219" t="b">
        <f t="shared" si="77"/>
        <v>0</v>
      </c>
      <c r="IA71" s="188">
        <f t="shared" si="78"/>
        <v>0</v>
      </c>
      <c r="IB71" s="164">
        <f t="shared" si="79"/>
        <v>0</v>
      </c>
      <c r="IC71" s="164">
        <f t="shared" si="80"/>
        <v>0</v>
      </c>
      <c r="ID71" s="164">
        <f t="shared" si="81"/>
        <v>0</v>
      </c>
      <c r="IE71" s="164">
        <f t="shared" si="82"/>
        <v>0</v>
      </c>
      <c r="IF71" s="166">
        <f t="shared" si="116"/>
        <v>0</v>
      </c>
      <c r="IH71" s="164">
        <f t="shared" si="117"/>
        <v>59</v>
      </c>
      <c r="II71" s="225"/>
      <c r="IJ71" s="226"/>
      <c r="IK71" s="98"/>
      <c r="IL71" s="93"/>
      <c r="IM71" s="94"/>
      <c r="IN71" s="93"/>
      <c r="IO71" s="93"/>
      <c r="IP71" s="93"/>
      <c r="IQ71" s="94"/>
      <c r="IR71" s="99"/>
      <c r="IS71" s="99"/>
      <c r="IT71" s="94"/>
      <c r="IU71" s="94"/>
      <c r="IV71" s="94"/>
      <c r="IW71" s="165">
        <f t="shared" si="83"/>
        <v>0</v>
      </c>
      <c r="IX71" s="219" t="b">
        <f t="shared" si="84"/>
        <v>0</v>
      </c>
      <c r="IY71" s="188">
        <f t="shared" si="85"/>
        <v>0</v>
      </c>
      <c r="IZ71" s="164">
        <f t="shared" si="86"/>
        <v>0</v>
      </c>
      <c r="JA71" s="164">
        <f t="shared" si="87"/>
        <v>0</v>
      </c>
      <c r="JB71" s="164">
        <f t="shared" si="88"/>
        <v>0</v>
      </c>
      <c r="JC71" s="164">
        <f t="shared" si="89"/>
        <v>0</v>
      </c>
      <c r="JD71" s="166">
        <f t="shared" si="118"/>
        <v>0</v>
      </c>
      <c r="JE71" s="126"/>
      <c r="JF71" s="164">
        <f t="shared" si="119"/>
        <v>59</v>
      </c>
      <c r="JG71" s="225"/>
      <c r="JH71" s="226"/>
      <c r="JI71" s="98"/>
      <c r="JJ71" s="93"/>
      <c r="JK71" s="94"/>
      <c r="JL71" s="93"/>
      <c r="JM71" s="93"/>
      <c r="JN71" s="93"/>
      <c r="JO71" s="94"/>
      <c r="JP71" s="99"/>
      <c r="JQ71" s="99"/>
      <c r="JR71" s="94"/>
      <c r="JS71" s="94"/>
      <c r="JT71" s="94"/>
      <c r="JU71" s="165">
        <f t="shared" si="90"/>
        <v>0</v>
      </c>
      <c r="JV71" s="219" t="b">
        <f t="shared" si="91"/>
        <v>0</v>
      </c>
      <c r="JW71" s="188">
        <f t="shared" si="92"/>
        <v>0</v>
      </c>
      <c r="JX71" s="164">
        <f t="shared" si="93"/>
        <v>0</v>
      </c>
      <c r="JY71" s="164">
        <f t="shared" si="94"/>
        <v>0</v>
      </c>
      <c r="JZ71" s="164">
        <f t="shared" si="95"/>
        <v>0</v>
      </c>
      <c r="KA71" s="164">
        <f t="shared" si="96"/>
        <v>0</v>
      </c>
      <c r="KB71" s="166">
        <f t="shared" si="120"/>
        <v>0</v>
      </c>
      <c r="LK71" s="170"/>
      <c r="LY71" s="126"/>
    </row>
    <row r="72" spans="1:337" x14ac:dyDescent="0.25">
      <c r="A72" s="164">
        <f t="shared" si="97"/>
        <v>60</v>
      </c>
      <c r="B72" s="225"/>
      <c r="C72" s="226"/>
      <c r="D72" s="98"/>
      <c r="E72" s="93"/>
      <c r="F72" s="94"/>
      <c r="G72" s="93"/>
      <c r="H72" s="93"/>
      <c r="I72" s="93"/>
      <c r="J72" s="94"/>
      <c r="K72" s="99"/>
      <c r="L72" s="99"/>
      <c r="M72" s="94"/>
      <c r="N72" s="94"/>
      <c r="O72" s="94"/>
      <c r="P72" s="165">
        <f t="shared" si="13"/>
        <v>0</v>
      </c>
      <c r="Q72" s="219" t="b">
        <f t="shared" si="14"/>
        <v>0</v>
      </c>
      <c r="R72" s="188">
        <f t="shared" si="15"/>
        <v>0</v>
      </c>
      <c r="S72" s="164">
        <f t="shared" si="16"/>
        <v>0</v>
      </c>
      <c r="T72" s="164">
        <f t="shared" si="17"/>
        <v>0</v>
      </c>
      <c r="U72" s="164">
        <f t="shared" si="18"/>
        <v>0</v>
      </c>
      <c r="V72" s="164">
        <f t="shared" si="19"/>
        <v>0</v>
      </c>
      <c r="W72" s="166">
        <f t="shared" si="98"/>
        <v>0</v>
      </c>
      <c r="X72" s="167"/>
      <c r="Z72" s="164">
        <f t="shared" si="99"/>
        <v>60</v>
      </c>
      <c r="AA72" s="225"/>
      <c r="AB72" s="226"/>
      <c r="AC72" s="98"/>
      <c r="AD72" s="93"/>
      <c r="AE72" s="94"/>
      <c r="AF72" s="93"/>
      <c r="AG72" s="93"/>
      <c r="AH72" s="93"/>
      <c r="AI72" s="94"/>
      <c r="AJ72" s="99"/>
      <c r="AK72" s="99"/>
      <c r="AL72" s="94"/>
      <c r="AM72" s="94"/>
      <c r="AN72" s="94"/>
      <c r="AO72" s="165">
        <f t="shared" si="20"/>
        <v>0</v>
      </c>
      <c r="AP72" s="219" t="b">
        <f t="shared" si="21"/>
        <v>0</v>
      </c>
      <c r="AQ72" s="188">
        <f t="shared" si="22"/>
        <v>0</v>
      </c>
      <c r="AR72" s="164">
        <f t="shared" si="23"/>
        <v>0</v>
      </c>
      <c r="AS72" s="164">
        <f t="shared" si="24"/>
        <v>0</v>
      </c>
      <c r="AT72" s="164">
        <f t="shared" si="25"/>
        <v>0</v>
      </c>
      <c r="AU72" s="164">
        <f t="shared" si="26"/>
        <v>0</v>
      </c>
      <c r="AV72" s="166">
        <f t="shared" si="100"/>
        <v>0</v>
      </c>
      <c r="AX72" s="164">
        <f t="shared" si="101"/>
        <v>60</v>
      </c>
      <c r="AY72" s="225"/>
      <c r="AZ72" s="226"/>
      <c r="BA72" s="98"/>
      <c r="BB72" s="93"/>
      <c r="BC72" s="94"/>
      <c r="BD72" s="93"/>
      <c r="BE72" s="93"/>
      <c r="BF72" s="93"/>
      <c r="BG72" s="94"/>
      <c r="BH72" s="99"/>
      <c r="BI72" s="99"/>
      <c r="BJ72" s="94"/>
      <c r="BK72" s="94"/>
      <c r="BL72" s="94"/>
      <c r="BM72" s="165">
        <f t="shared" si="27"/>
        <v>0</v>
      </c>
      <c r="BN72" s="219" t="b">
        <f t="shared" si="28"/>
        <v>0</v>
      </c>
      <c r="BO72" s="188">
        <f t="shared" si="29"/>
        <v>0</v>
      </c>
      <c r="BP72" s="164">
        <f t="shared" si="30"/>
        <v>0</v>
      </c>
      <c r="BQ72" s="164">
        <f t="shared" si="31"/>
        <v>0</v>
      </c>
      <c r="BR72" s="164">
        <f t="shared" si="32"/>
        <v>0</v>
      </c>
      <c r="BS72" s="164">
        <f t="shared" si="33"/>
        <v>0</v>
      </c>
      <c r="BT72" s="166">
        <f t="shared" si="102"/>
        <v>0</v>
      </c>
      <c r="BV72" s="164">
        <f t="shared" si="103"/>
        <v>60</v>
      </c>
      <c r="BW72" s="225"/>
      <c r="BX72" s="226"/>
      <c r="BY72" s="98"/>
      <c r="BZ72" s="93"/>
      <c r="CA72" s="94"/>
      <c r="CB72" s="93"/>
      <c r="CC72" s="93"/>
      <c r="CD72" s="93"/>
      <c r="CE72" s="94"/>
      <c r="CF72" s="99"/>
      <c r="CG72" s="99"/>
      <c r="CH72" s="94"/>
      <c r="CI72" s="94"/>
      <c r="CJ72" s="94"/>
      <c r="CK72" s="165">
        <f t="shared" si="34"/>
        <v>0</v>
      </c>
      <c r="CL72" s="219" t="b">
        <f t="shared" si="35"/>
        <v>0</v>
      </c>
      <c r="CM72" s="188">
        <f t="shared" si="36"/>
        <v>0</v>
      </c>
      <c r="CN72" s="164">
        <f t="shared" si="37"/>
        <v>0</v>
      </c>
      <c r="CO72" s="164">
        <f t="shared" si="38"/>
        <v>0</v>
      </c>
      <c r="CP72" s="164">
        <f t="shared" si="39"/>
        <v>0</v>
      </c>
      <c r="CQ72" s="164">
        <f t="shared" si="40"/>
        <v>0</v>
      </c>
      <c r="CR72" s="166">
        <f t="shared" si="104"/>
        <v>0</v>
      </c>
      <c r="CT72" s="164">
        <f t="shared" si="105"/>
        <v>60</v>
      </c>
      <c r="CU72" s="225"/>
      <c r="CV72" s="226"/>
      <c r="CW72" s="98"/>
      <c r="CX72" s="93"/>
      <c r="CY72" s="94"/>
      <c r="CZ72" s="93"/>
      <c r="DA72" s="93"/>
      <c r="DB72" s="93"/>
      <c r="DC72" s="94"/>
      <c r="DD72" s="99"/>
      <c r="DE72" s="99"/>
      <c r="DF72" s="94"/>
      <c r="DG72" s="94"/>
      <c r="DH72" s="94"/>
      <c r="DI72" s="165">
        <f t="shared" si="41"/>
        <v>0</v>
      </c>
      <c r="DJ72" s="219" t="b">
        <f t="shared" si="42"/>
        <v>0</v>
      </c>
      <c r="DK72" s="188">
        <f t="shared" si="43"/>
        <v>0</v>
      </c>
      <c r="DL72" s="164">
        <f t="shared" si="44"/>
        <v>0</v>
      </c>
      <c r="DM72" s="164">
        <f t="shared" si="45"/>
        <v>0</v>
      </c>
      <c r="DN72" s="164">
        <f t="shared" si="46"/>
        <v>0</v>
      </c>
      <c r="DO72" s="164">
        <f t="shared" si="47"/>
        <v>0</v>
      </c>
      <c r="DP72" s="166">
        <f t="shared" si="106"/>
        <v>0</v>
      </c>
      <c r="DR72" s="164">
        <f t="shared" si="107"/>
        <v>60</v>
      </c>
      <c r="DS72" s="225"/>
      <c r="DT72" s="226"/>
      <c r="DU72" s="98"/>
      <c r="DV72" s="93"/>
      <c r="DW72" s="94"/>
      <c r="DX72" s="93"/>
      <c r="DY72" s="93"/>
      <c r="DZ72" s="93"/>
      <c r="EA72" s="94"/>
      <c r="EB72" s="99"/>
      <c r="EC72" s="99"/>
      <c r="ED72" s="94"/>
      <c r="EE72" s="94"/>
      <c r="EF72" s="94"/>
      <c r="EG72" s="165">
        <f t="shared" si="48"/>
        <v>0</v>
      </c>
      <c r="EH72" s="219" t="b">
        <f t="shared" si="49"/>
        <v>0</v>
      </c>
      <c r="EI72" s="188">
        <f t="shared" si="50"/>
        <v>0</v>
      </c>
      <c r="EJ72" s="164">
        <f t="shared" si="51"/>
        <v>0</v>
      </c>
      <c r="EK72" s="164">
        <f t="shared" si="52"/>
        <v>0</v>
      </c>
      <c r="EL72" s="164">
        <f t="shared" si="53"/>
        <v>0</v>
      </c>
      <c r="EM72" s="164">
        <f t="shared" si="54"/>
        <v>0</v>
      </c>
      <c r="EN72" s="166">
        <f t="shared" si="108"/>
        <v>0</v>
      </c>
      <c r="EP72" s="164">
        <f t="shared" si="109"/>
        <v>60</v>
      </c>
      <c r="EQ72" s="225"/>
      <c r="ER72" s="226"/>
      <c r="ES72" s="98"/>
      <c r="ET72" s="93"/>
      <c r="EU72" s="94"/>
      <c r="EV72" s="93"/>
      <c r="EW72" s="93"/>
      <c r="EX72" s="93"/>
      <c r="EY72" s="94"/>
      <c r="EZ72" s="99"/>
      <c r="FA72" s="99"/>
      <c r="FB72" s="94"/>
      <c r="FC72" s="94"/>
      <c r="FD72" s="94"/>
      <c r="FE72" s="165">
        <f t="shared" si="55"/>
        <v>0</v>
      </c>
      <c r="FF72" s="219" t="b">
        <f t="shared" si="56"/>
        <v>0</v>
      </c>
      <c r="FG72" s="188">
        <f t="shared" si="57"/>
        <v>0</v>
      </c>
      <c r="FH72" s="164">
        <f t="shared" si="58"/>
        <v>0</v>
      </c>
      <c r="FI72" s="164">
        <f t="shared" si="59"/>
        <v>0</v>
      </c>
      <c r="FJ72" s="164">
        <f t="shared" si="60"/>
        <v>0</v>
      </c>
      <c r="FK72" s="164">
        <f t="shared" si="61"/>
        <v>0</v>
      </c>
      <c r="FL72" s="166">
        <f t="shared" si="110"/>
        <v>0</v>
      </c>
      <c r="FN72" s="164">
        <f t="shared" si="111"/>
        <v>60</v>
      </c>
      <c r="FO72" s="225"/>
      <c r="FP72" s="226"/>
      <c r="FQ72" s="98"/>
      <c r="FR72" s="93"/>
      <c r="FS72" s="94"/>
      <c r="FT72" s="93"/>
      <c r="FU72" s="93"/>
      <c r="FV72" s="93"/>
      <c r="FW72" s="94"/>
      <c r="FX72" s="99"/>
      <c r="FY72" s="99"/>
      <c r="FZ72" s="94"/>
      <c r="GA72" s="94"/>
      <c r="GB72" s="94"/>
      <c r="GC72" s="165">
        <f t="shared" si="62"/>
        <v>0</v>
      </c>
      <c r="GD72" s="219" t="b">
        <f t="shared" si="63"/>
        <v>0</v>
      </c>
      <c r="GE72" s="188">
        <f t="shared" si="64"/>
        <v>0</v>
      </c>
      <c r="GF72" s="164">
        <f t="shared" si="65"/>
        <v>0</v>
      </c>
      <c r="GG72" s="164">
        <f t="shared" si="66"/>
        <v>0</v>
      </c>
      <c r="GH72" s="164">
        <f t="shared" si="67"/>
        <v>0</v>
      </c>
      <c r="GI72" s="164">
        <f t="shared" si="68"/>
        <v>0</v>
      </c>
      <c r="GJ72" s="166">
        <f t="shared" si="112"/>
        <v>0</v>
      </c>
      <c r="GL72" s="164">
        <f t="shared" si="113"/>
        <v>60</v>
      </c>
      <c r="GM72" s="225"/>
      <c r="GN72" s="226"/>
      <c r="GO72" s="98"/>
      <c r="GP72" s="93"/>
      <c r="GQ72" s="94"/>
      <c r="GR72" s="93"/>
      <c r="GS72" s="93"/>
      <c r="GT72" s="93"/>
      <c r="GU72" s="94"/>
      <c r="GV72" s="99"/>
      <c r="GW72" s="99"/>
      <c r="GX72" s="94"/>
      <c r="GY72" s="94"/>
      <c r="GZ72" s="94"/>
      <c r="HA72" s="165">
        <f t="shared" si="69"/>
        <v>0</v>
      </c>
      <c r="HB72" s="219" t="b">
        <f t="shared" si="70"/>
        <v>0</v>
      </c>
      <c r="HC72" s="188">
        <f t="shared" si="71"/>
        <v>0</v>
      </c>
      <c r="HD72" s="164">
        <f t="shared" si="72"/>
        <v>0</v>
      </c>
      <c r="HE72" s="164">
        <f t="shared" si="73"/>
        <v>0</v>
      </c>
      <c r="HF72" s="164">
        <f t="shared" si="74"/>
        <v>0</v>
      </c>
      <c r="HG72" s="164">
        <f t="shared" si="75"/>
        <v>0</v>
      </c>
      <c r="HH72" s="166">
        <f t="shared" si="114"/>
        <v>0</v>
      </c>
      <c r="HJ72" s="164">
        <f t="shared" si="115"/>
        <v>60</v>
      </c>
      <c r="HK72" s="225"/>
      <c r="HL72" s="226"/>
      <c r="HM72" s="98"/>
      <c r="HN72" s="93"/>
      <c r="HO72" s="94"/>
      <c r="HP72" s="93"/>
      <c r="HQ72" s="93"/>
      <c r="HR72" s="93"/>
      <c r="HS72" s="94"/>
      <c r="HT72" s="99"/>
      <c r="HU72" s="99"/>
      <c r="HV72" s="94"/>
      <c r="HW72" s="94"/>
      <c r="HX72" s="94"/>
      <c r="HY72" s="165">
        <f t="shared" si="76"/>
        <v>0</v>
      </c>
      <c r="HZ72" s="219" t="b">
        <f t="shared" si="77"/>
        <v>0</v>
      </c>
      <c r="IA72" s="188">
        <f t="shared" si="78"/>
        <v>0</v>
      </c>
      <c r="IB72" s="164">
        <f t="shared" si="79"/>
        <v>0</v>
      </c>
      <c r="IC72" s="164">
        <f t="shared" si="80"/>
        <v>0</v>
      </c>
      <c r="ID72" s="164">
        <f t="shared" si="81"/>
        <v>0</v>
      </c>
      <c r="IE72" s="164">
        <f t="shared" si="82"/>
        <v>0</v>
      </c>
      <c r="IF72" s="166">
        <f t="shared" si="116"/>
        <v>0</v>
      </c>
      <c r="IH72" s="164">
        <f t="shared" si="117"/>
        <v>60</v>
      </c>
      <c r="II72" s="225"/>
      <c r="IJ72" s="226"/>
      <c r="IK72" s="98"/>
      <c r="IL72" s="93"/>
      <c r="IM72" s="94"/>
      <c r="IN72" s="93"/>
      <c r="IO72" s="93"/>
      <c r="IP72" s="93"/>
      <c r="IQ72" s="94"/>
      <c r="IR72" s="99"/>
      <c r="IS72" s="99"/>
      <c r="IT72" s="94"/>
      <c r="IU72" s="94"/>
      <c r="IV72" s="94"/>
      <c r="IW72" s="165">
        <f t="shared" si="83"/>
        <v>0</v>
      </c>
      <c r="IX72" s="219" t="b">
        <f t="shared" si="84"/>
        <v>0</v>
      </c>
      <c r="IY72" s="188">
        <f t="shared" si="85"/>
        <v>0</v>
      </c>
      <c r="IZ72" s="164">
        <f t="shared" si="86"/>
        <v>0</v>
      </c>
      <c r="JA72" s="164">
        <f t="shared" si="87"/>
        <v>0</v>
      </c>
      <c r="JB72" s="164">
        <f t="shared" si="88"/>
        <v>0</v>
      </c>
      <c r="JC72" s="164">
        <f t="shared" si="89"/>
        <v>0</v>
      </c>
      <c r="JD72" s="166">
        <f t="shared" si="118"/>
        <v>0</v>
      </c>
      <c r="JE72" s="126"/>
      <c r="JF72" s="164">
        <f t="shared" si="119"/>
        <v>60</v>
      </c>
      <c r="JG72" s="225"/>
      <c r="JH72" s="226"/>
      <c r="JI72" s="98"/>
      <c r="JJ72" s="93"/>
      <c r="JK72" s="94"/>
      <c r="JL72" s="93"/>
      <c r="JM72" s="93"/>
      <c r="JN72" s="93"/>
      <c r="JO72" s="94"/>
      <c r="JP72" s="99"/>
      <c r="JQ72" s="99"/>
      <c r="JR72" s="94"/>
      <c r="JS72" s="94"/>
      <c r="JT72" s="94"/>
      <c r="JU72" s="165">
        <f t="shared" si="90"/>
        <v>0</v>
      </c>
      <c r="JV72" s="219" t="b">
        <f t="shared" si="91"/>
        <v>0</v>
      </c>
      <c r="JW72" s="188">
        <f t="shared" si="92"/>
        <v>0</v>
      </c>
      <c r="JX72" s="164">
        <f t="shared" si="93"/>
        <v>0</v>
      </c>
      <c r="JY72" s="164">
        <f t="shared" si="94"/>
        <v>0</v>
      </c>
      <c r="JZ72" s="164">
        <f t="shared" si="95"/>
        <v>0</v>
      </c>
      <c r="KA72" s="164">
        <f t="shared" si="96"/>
        <v>0</v>
      </c>
      <c r="KB72" s="166">
        <f t="shared" si="120"/>
        <v>0</v>
      </c>
      <c r="LK72" s="170"/>
      <c r="LY72" s="126"/>
    </row>
    <row r="73" spans="1:337" x14ac:dyDescent="0.25">
      <c r="A73" s="164">
        <f t="shared" si="97"/>
        <v>61</v>
      </c>
      <c r="B73" s="225"/>
      <c r="C73" s="226"/>
      <c r="D73" s="98"/>
      <c r="E73" s="93"/>
      <c r="F73" s="94"/>
      <c r="G73" s="93"/>
      <c r="H73" s="93"/>
      <c r="I73" s="93"/>
      <c r="J73" s="94"/>
      <c r="K73" s="99"/>
      <c r="L73" s="99"/>
      <c r="M73" s="94"/>
      <c r="N73" s="94"/>
      <c r="O73" s="94"/>
      <c r="P73" s="165">
        <f t="shared" si="13"/>
        <v>0</v>
      </c>
      <c r="Q73" s="219" t="b">
        <f t="shared" si="14"/>
        <v>0</v>
      </c>
      <c r="R73" s="188">
        <f t="shared" si="15"/>
        <v>0</v>
      </c>
      <c r="S73" s="164">
        <f t="shared" si="16"/>
        <v>0</v>
      </c>
      <c r="T73" s="164">
        <f t="shared" si="17"/>
        <v>0</v>
      </c>
      <c r="U73" s="164">
        <f t="shared" si="18"/>
        <v>0</v>
      </c>
      <c r="V73" s="164">
        <f t="shared" si="19"/>
        <v>0</v>
      </c>
      <c r="W73" s="166">
        <f t="shared" si="98"/>
        <v>0</v>
      </c>
      <c r="X73" s="167"/>
      <c r="Z73" s="164">
        <f t="shared" si="99"/>
        <v>61</v>
      </c>
      <c r="AA73" s="225"/>
      <c r="AB73" s="226"/>
      <c r="AC73" s="98"/>
      <c r="AD73" s="93"/>
      <c r="AE73" s="94"/>
      <c r="AF73" s="93"/>
      <c r="AG73" s="93"/>
      <c r="AH73" s="93"/>
      <c r="AI73" s="94"/>
      <c r="AJ73" s="99"/>
      <c r="AK73" s="99"/>
      <c r="AL73" s="94"/>
      <c r="AM73" s="94"/>
      <c r="AN73" s="94"/>
      <c r="AO73" s="165">
        <f t="shared" si="20"/>
        <v>0</v>
      </c>
      <c r="AP73" s="219" t="b">
        <f t="shared" si="21"/>
        <v>0</v>
      </c>
      <c r="AQ73" s="188">
        <f t="shared" si="22"/>
        <v>0</v>
      </c>
      <c r="AR73" s="164">
        <f t="shared" si="23"/>
        <v>0</v>
      </c>
      <c r="AS73" s="164">
        <f t="shared" si="24"/>
        <v>0</v>
      </c>
      <c r="AT73" s="164">
        <f t="shared" si="25"/>
        <v>0</v>
      </c>
      <c r="AU73" s="164">
        <f t="shared" si="26"/>
        <v>0</v>
      </c>
      <c r="AV73" s="166">
        <f t="shared" si="100"/>
        <v>0</v>
      </c>
      <c r="AX73" s="164">
        <f t="shared" si="101"/>
        <v>61</v>
      </c>
      <c r="AY73" s="225"/>
      <c r="AZ73" s="226"/>
      <c r="BA73" s="98"/>
      <c r="BB73" s="93"/>
      <c r="BC73" s="94"/>
      <c r="BD73" s="93"/>
      <c r="BE73" s="93"/>
      <c r="BF73" s="93"/>
      <c r="BG73" s="94"/>
      <c r="BH73" s="99"/>
      <c r="BI73" s="99"/>
      <c r="BJ73" s="94"/>
      <c r="BK73" s="94"/>
      <c r="BL73" s="94"/>
      <c r="BM73" s="165">
        <f t="shared" si="27"/>
        <v>0</v>
      </c>
      <c r="BN73" s="219" t="b">
        <f t="shared" si="28"/>
        <v>0</v>
      </c>
      <c r="BO73" s="188">
        <f t="shared" si="29"/>
        <v>0</v>
      </c>
      <c r="BP73" s="164">
        <f t="shared" si="30"/>
        <v>0</v>
      </c>
      <c r="BQ73" s="164">
        <f t="shared" si="31"/>
        <v>0</v>
      </c>
      <c r="BR73" s="164">
        <f t="shared" si="32"/>
        <v>0</v>
      </c>
      <c r="BS73" s="164">
        <f t="shared" si="33"/>
        <v>0</v>
      </c>
      <c r="BT73" s="166">
        <f t="shared" si="102"/>
        <v>0</v>
      </c>
      <c r="BV73" s="164">
        <f t="shared" si="103"/>
        <v>61</v>
      </c>
      <c r="BW73" s="225"/>
      <c r="BX73" s="226"/>
      <c r="BY73" s="98"/>
      <c r="BZ73" s="93"/>
      <c r="CA73" s="94"/>
      <c r="CB73" s="93"/>
      <c r="CC73" s="93"/>
      <c r="CD73" s="93"/>
      <c r="CE73" s="94"/>
      <c r="CF73" s="99"/>
      <c r="CG73" s="99"/>
      <c r="CH73" s="94"/>
      <c r="CI73" s="94"/>
      <c r="CJ73" s="94"/>
      <c r="CK73" s="165">
        <f t="shared" si="34"/>
        <v>0</v>
      </c>
      <c r="CL73" s="219" t="b">
        <f t="shared" si="35"/>
        <v>0</v>
      </c>
      <c r="CM73" s="188">
        <f t="shared" si="36"/>
        <v>0</v>
      </c>
      <c r="CN73" s="164">
        <f t="shared" si="37"/>
        <v>0</v>
      </c>
      <c r="CO73" s="164">
        <f t="shared" si="38"/>
        <v>0</v>
      </c>
      <c r="CP73" s="164">
        <f t="shared" si="39"/>
        <v>0</v>
      </c>
      <c r="CQ73" s="164">
        <f t="shared" si="40"/>
        <v>0</v>
      </c>
      <c r="CR73" s="166">
        <f t="shared" si="104"/>
        <v>0</v>
      </c>
      <c r="CT73" s="164">
        <f t="shared" si="105"/>
        <v>61</v>
      </c>
      <c r="CU73" s="225"/>
      <c r="CV73" s="226"/>
      <c r="CW73" s="98"/>
      <c r="CX73" s="93"/>
      <c r="CY73" s="94"/>
      <c r="CZ73" s="93"/>
      <c r="DA73" s="93"/>
      <c r="DB73" s="93"/>
      <c r="DC73" s="94"/>
      <c r="DD73" s="99"/>
      <c r="DE73" s="99"/>
      <c r="DF73" s="94"/>
      <c r="DG73" s="94"/>
      <c r="DH73" s="94"/>
      <c r="DI73" s="165">
        <f t="shared" si="41"/>
        <v>0</v>
      </c>
      <c r="DJ73" s="219" t="b">
        <f t="shared" si="42"/>
        <v>0</v>
      </c>
      <c r="DK73" s="188">
        <f t="shared" si="43"/>
        <v>0</v>
      </c>
      <c r="DL73" s="164">
        <f t="shared" si="44"/>
        <v>0</v>
      </c>
      <c r="DM73" s="164">
        <f t="shared" si="45"/>
        <v>0</v>
      </c>
      <c r="DN73" s="164">
        <f t="shared" si="46"/>
        <v>0</v>
      </c>
      <c r="DO73" s="164">
        <f t="shared" si="47"/>
        <v>0</v>
      </c>
      <c r="DP73" s="166">
        <f t="shared" si="106"/>
        <v>0</v>
      </c>
      <c r="DR73" s="164">
        <f t="shared" si="107"/>
        <v>61</v>
      </c>
      <c r="DS73" s="225"/>
      <c r="DT73" s="226"/>
      <c r="DU73" s="98"/>
      <c r="DV73" s="93"/>
      <c r="DW73" s="94"/>
      <c r="DX73" s="93"/>
      <c r="DY73" s="93"/>
      <c r="DZ73" s="93"/>
      <c r="EA73" s="94"/>
      <c r="EB73" s="99"/>
      <c r="EC73" s="99"/>
      <c r="ED73" s="94"/>
      <c r="EE73" s="94"/>
      <c r="EF73" s="94"/>
      <c r="EG73" s="165">
        <f t="shared" si="48"/>
        <v>0</v>
      </c>
      <c r="EH73" s="219" t="b">
        <f t="shared" si="49"/>
        <v>0</v>
      </c>
      <c r="EI73" s="188">
        <f t="shared" si="50"/>
        <v>0</v>
      </c>
      <c r="EJ73" s="164">
        <f t="shared" si="51"/>
        <v>0</v>
      </c>
      <c r="EK73" s="164">
        <f t="shared" si="52"/>
        <v>0</v>
      </c>
      <c r="EL73" s="164">
        <f t="shared" si="53"/>
        <v>0</v>
      </c>
      <c r="EM73" s="164">
        <f t="shared" si="54"/>
        <v>0</v>
      </c>
      <c r="EN73" s="166">
        <f t="shared" si="108"/>
        <v>0</v>
      </c>
      <c r="EP73" s="164">
        <f t="shared" si="109"/>
        <v>61</v>
      </c>
      <c r="EQ73" s="225"/>
      <c r="ER73" s="226"/>
      <c r="ES73" s="98"/>
      <c r="ET73" s="93"/>
      <c r="EU73" s="94"/>
      <c r="EV73" s="93"/>
      <c r="EW73" s="93"/>
      <c r="EX73" s="93"/>
      <c r="EY73" s="94"/>
      <c r="EZ73" s="99"/>
      <c r="FA73" s="99"/>
      <c r="FB73" s="94"/>
      <c r="FC73" s="94"/>
      <c r="FD73" s="94"/>
      <c r="FE73" s="165">
        <f t="shared" si="55"/>
        <v>0</v>
      </c>
      <c r="FF73" s="219" t="b">
        <f t="shared" si="56"/>
        <v>0</v>
      </c>
      <c r="FG73" s="188">
        <f t="shared" si="57"/>
        <v>0</v>
      </c>
      <c r="FH73" s="164">
        <f t="shared" si="58"/>
        <v>0</v>
      </c>
      <c r="FI73" s="164">
        <f t="shared" si="59"/>
        <v>0</v>
      </c>
      <c r="FJ73" s="164">
        <f t="shared" si="60"/>
        <v>0</v>
      </c>
      <c r="FK73" s="164">
        <f t="shared" si="61"/>
        <v>0</v>
      </c>
      <c r="FL73" s="166">
        <f t="shared" si="110"/>
        <v>0</v>
      </c>
      <c r="FN73" s="164">
        <f t="shared" si="111"/>
        <v>61</v>
      </c>
      <c r="FO73" s="225"/>
      <c r="FP73" s="226"/>
      <c r="FQ73" s="98"/>
      <c r="FR73" s="93"/>
      <c r="FS73" s="94"/>
      <c r="FT73" s="93"/>
      <c r="FU73" s="93"/>
      <c r="FV73" s="93"/>
      <c r="FW73" s="94"/>
      <c r="FX73" s="99"/>
      <c r="FY73" s="99"/>
      <c r="FZ73" s="94"/>
      <c r="GA73" s="94"/>
      <c r="GB73" s="94"/>
      <c r="GC73" s="165">
        <f t="shared" si="62"/>
        <v>0</v>
      </c>
      <c r="GD73" s="219" t="b">
        <f t="shared" si="63"/>
        <v>0</v>
      </c>
      <c r="GE73" s="188">
        <f t="shared" si="64"/>
        <v>0</v>
      </c>
      <c r="GF73" s="164">
        <f t="shared" si="65"/>
        <v>0</v>
      </c>
      <c r="GG73" s="164">
        <f t="shared" si="66"/>
        <v>0</v>
      </c>
      <c r="GH73" s="164">
        <f t="shared" si="67"/>
        <v>0</v>
      </c>
      <c r="GI73" s="164">
        <f t="shared" si="68"/>
        <v>0</v>
      </c>
      <c r="GJ73" s="166">
        <f t="shared" si="112"/>
        <v>0</v>
      </c>
      <c r="GL73" s="164">
        <f t="shared" si="113"/>
        <v>61</v>
      </c>
      <c r="GM73" s="225"/>
      <c r="GN73" s="226"/>
      <c r="GO73" s="98"/>
      <c r="GP73" s="93"/>
      <c r="GQ73" s="94"/>
      <c r="GR73" s="93"/>
      <c r="GS73" s="93"/>
      <c r="GT73" s="93"/>
      <c r="GU73" s="94"/>
      <c r="GV73" s="99"/>
      <c r="GW73" s="99"/>
      <c r="GX73" s="94"/>
      <c r="GY73" s="94"/>
      <c r="GZ73" s="94"/>
      <c r="HA73" s="165">
        <f t="shared" si="69"/>
        <v>0</v>
      </c>
      <c r="HB73" s="219" t="b">
        <f t="shared" si="70"/>
        <v>0</v>
      </c>
      <c r="HC73" s="188">
        <f t="shared" si="71"/>
        <v>0</v>
      </c>
      <c r="HD73" s="164">
        <f t="shared" si="72"/>
        <v>0</v>
      </c>
      <c r="HE73" s="164">
        <f t="shared" si="73"/>
        <v>0</v>
      </c>
      <c r="HF73" s="164">
        <f t="shared" si="74"/>
        <v>0</v>
      </c>
      <c r="HG73" s="164">
        <f t="shared" si="75"/>
        <v>0</v>
      </c>
      <c r="HH73" s="166">
        <f t="shared" si="114"/>
        <v>0</v>
      </c>
      <c r="HJ73" s="164">
        <f t="shared" si="115"/>
        <v>61</v>
      </c>
      <c r="HK73" s="225"/>
      <c r="HL73" s="226"/>
      <c r="HM73" s="98"/>
      <c r="HN73" s="93"/>
      <c r="HO73" s="94"/>
      <c r="HP73" s="93"/>
      <c r="HQ73" s="93"/>
      <c r="HR73" s="93"/>
      <c r="HS73" s="94"/>
      <c r="HT73" s="99"/>
      <c r="HU73" s="99"/>
      <c r="HV73" s="94"/>
      <c r="HW73" s="94"/>
      <c r="HX73" s="94"/>
      <c r="HY73" s="165">
        <f t="shared" si="76"/>
        <v>0</v>
      </c>
      <c r="HZ73" s="219" t="b">
        <f t="shared" si="77"/>
        <v>0</v>
      </c>
      <c r="IA73" s="188">
        <f t="shared" si="78"/>
        <v>0</v>
      </c>
      <c r="IB73" s="164">
        <f t="shared" si="79"/>
        <v>0</v>
      </c>
      <c r="IC73" s="164">
        <f t="shared" si="80"/>
        <v>0</v>
      </c>
      <c r="ID73" s="164">
        <f t="shared" si="81"/>
        <v>0</v>
      </c>
      <c r="IE73" s="164">
        <f t="shared" si="82"/>
        <v>0</v>
      </c>
      <c r="IF73" s="166">
        <f t="shared" si="116"/>
        <v>0</v>
      </c>
      <c r="IH73" s="164">
        <f t="shared" si="117"/>
        <v>61</v>
      </c>
      <c r="II73" s="225"/>
      <c r="IJ73" s="226"/>
      <c r="IK73" s="98"/>
      <c r="IL73" s="93"/>
      <c r="IM73" s="94"/>
      <c r="IN73" s="93"/>
      <c r="IO73" s="93"/>
      <c r="IP73" s="93"/>
      <c r="IQ73" s="94"/>
      <c r="IR73" s="99"/>
      <c r="IS73" s="99"/>
      <c r="IT73" s="94"/>
      <c r="IU73" s="94"/>
      <c r="IV73" s="94"/>
      <c r="IW73" s="165">
        <f t="shared" si="83"/>
        <v>0</v>
      </c>
      <c r="IX73" s="219" t="b">
        <f t="shared" si="84"/>
        <v>0</v>
      </c>
      <c r="IY73" s="188">
        <f t="shared" si="85"/>
        <v>0</v>
      </c>
      <c r="IZ73" s="164">
        <f t="shared" si="86"/>
        <v>0</v>
      </c>
      <c r="JA73" s="164">
        <f t="shared" si="87"/>
        <v>0</v>
      </c>
      <c r="JB73" s="164">
        <f t="shared" si="88"/>
        <v>0</v>
      </c>
      <c r="JC73" s="164">
        <f t="shared" si="89"/>
        <v>0</v>
      </c>
      <c r="JD73" s="166">
        <f t="shared" si="118"/>
        <v>0</v>
      </c>
      <c r="JE73" s="126"/>
      <c r="JF73" s="164">
        <f t="shared" si="119"/>
        <v>61</v>
      </c>
      <c r="JG73" s="225"/>
      <c r="JH73" s="226"/>
      <c r="JI73" s="98"/>
      <c r="JJ73" s="93"/>
      <c r="JK73" s="94"/>
      <c r="JL73" s="93"/>
      <c r="JM73" s="93"/>
      <c r="JN73" s="93"/>
      <c r="JO73" s="94"/>
      <c r="JP73" s="99"/>
      <c r="JQ73" s="99"/>
      <c r="JR73" s="94"/>
      <c r="JS73" s="94"/>
      <c r="JT73" s="94"/>
      <c r="JU73" s="165">
        <f t="shared" si="90"/>
        <v>0</v>
      </c>
      <c r="JV73" s="219" t="b">
        <f t="shared" si="91"/>
        <v>0</v>
      </c>
      <c r="JW73" s="188">
        <f t="shared" si="92"/>
        <v>0</v>
      </c>
      <c r="JX73" s="164">
        <f t="shared" si="93"/>
        <v>0</v>
      </c>
      <c r="JY73" s="164">
        <f t="shared" si="94"/>
        <v>0</v>
      </c>
      <c r="JZ73" s="164">
        <f t="shared" si="95"/>
        <v>0</v>
      </c>
      <c r="KA73" s="164">
        <f t="shared" si="96"/>
        <v>0</v>
      </c>
      <c r="KB73" s="166">
        <f t="shared" si="120"/>
        <v>0</v>
      </c>
      <c r="LK73" s="170"/>
      <c r="LY73" s="126"/>
    </row>
    <row r="74" spans="1:337" x14ac:dyDescent="0.25">
      <c r="A74" s="164">
        <f t="shared" si="97"/>
        <v>62</v>
      </c>
      <c r="B74" s="225"/>
      <c r="C74" s="226"/>
      <c r="D74" s="98"/>
      <c r="E74" s="93"/>
      <c r="F74" s="94"/>
      <c r="G74" s="93"/>
      <c r="H74" s="93"/>
      <c r="I74" s="93"/>
      <c r="J74" s="94"/>
      <c r="K74" s="99"/>
      <c r="L74" s="99"/>
      <c r="M74" s="94"/>
      <c r="N74" s="94"/>
      <c r="O74" s="94"/>
      <c r="P74" s="165">
        <f t="shared" si="13"/>
        <v>0</v>
      </c>
      <c r="Q74" s="219" t="b">
        <f t="shared" si="14"/>
        <v>0</v>
      </c>
      <c r="R74" s="188">
        <f t="shared" si="15"/>
        <v>0</v>
      </c>
      <c r="S74" s="164">
        <f t="shared" si="16"/>
        <v>0</v>
      </c>
      <c r="T74" s="164">
        <f t="shared" si="17"/>
        <v>0</v>
      </c>
      <c r="U74" s="164">
        <f t="shared" si="18"/>
        <v>0</v>
      </c>
      <c r="V74" s="164">
        <f t="shared" si="19"/>
        <v>0</v>
      </c>
      <c r="W74" s="166">
        <f t="shared" si="98"/>
        <v>0</v>
      </c>
      <c r="X74" s="167"/>
      <c r="Z74" s="164">
        <f t="shared" si="99"/>
        <v>62</v>
      </c>
      <c r="AA74" s="225"/>
      <c r="AB74" s="226"/>
      <c r="AC74" s="98"/>
      <c r="AD74" s="93"/>
      <c r="AE74" s="94"/>
      <c r="AF74" s="93"/>
      <c r="AG74" s="93"/>
      <c r="AH74" s="93"/>
      <c r="AI74" s="94"/>
      <c r="AJ74" s="99"/>
      <c r="AK74" s="99"/>
      <c r="AL74" s="94"/>
      <c r="AM74" s="94"/>
      <c r="AN74" s="94"/>
      <c r="AO74" s="165">
        <f t="shared" si="20"/>
        <v>0</v>
      </c>
      <c r="AP74" s="219" t="b">
        <f t="shared" si="21"/>
        <v>0</v>
      </c>
      <c r="AQ74" s="188">
        <f t="shared" si="22"/>
        <v>0</v>
      </c>
      <c r="AR74" s="164">
        <f t="shared" si="23"/>
        <v>0</v>
      </c>
      <c r="AS74" s="164">
        <f t="shared" si="24"/>
        <v>0</v>
      </c>
      <c r="AT74" s="164">
        <f t="shared" si="25"/>
        <v>0</v>
      </c>
      <c r="AU74" s="164">
        <f t="shared" si="26"/>
        <v>0</v>
      </c>
      <c r="AV74" s="166">
        <f t="shared" si="100"/>
        <v>0</v>
      </c>
      <c r="AX74" s="164">
        <f t="shared" si="101"/>
        <v>62</v>
      </c>
      <c r="AY74" s="225"/>
      <c r="AZ74" s="226"/>
      <c r="BA74" s="98"/>
      <c r="BB74" s="93"/>
      <c r="BC74" s="94"/>
      <c r="BD74" s="93"/>
      <c r="BE74" s="93"/>
      <c r="BF74" s="93"/>
      <c r="BG74" s="94"/>
      <c r="BH74" s="99"/>
      <c r="BI74" s="99"/>
      <c r="BJ74" s="94"/>
      <c r="BK74" s="94"/>
      <c r="BL74" s="94"/>
      <c r="BM74" s="165">
        <f t="shared" si="27"/>
        <v>0</v>
      </c>
      <c r="BN74" s="219" t="b">
        <f t="shared" si="28"/>
        <v>0</v>
      </c>
      <c r="BO74" s="188">
        <f t="shared" si="29"/>
        <v>0</v>
      </c>
      <c r="BP74" s="164">
        <f t="shared" si="30"/>
        <v>0</v>
      </c>
      <c r="BQ74" s="164">
        <f t="shared" si="31"/>
        <v>0</v>
      </c>
      <c r="BR74" s="164">
        <f t="shared" si="32"/>
        <v>0</v>
      </c>
      <c r="BS74" s="164">
        <f t="shared" si="33"/>
        <v>0</v>
      </c>
      <c r="BT74" s="166">
        <f t="shared" si="102"/>
        <v>0</v>
      </c>
      <c r="BV74" s="164">
        <f t="shared" si="103"/>
        <v>62</v>
      </c>
      <c r="BW74" s="225"/>
      <c r="BX74" s="226"/>
      <c r="BY74" s="98"/>
      <c r="BZ74" s="93"/>
      <c r="CA74" s="94"/>
      <c r="CB74" s="93"/>
      <c r="CC74" s="93"/>
      <c r="CD74" s="93"/>
      <c r="CE74" s="94"/>
      <c r="CF74" s="99"/>
      <c r="CG74" s="99"/>
      <c r="CH74" s="94"/>
      <c r="CI74" s="94"/>
      <c r="CJ74" s="94"/>
      <c r="CK74" s="165">
        <f t="shared" si="34"/>
        <v>0</v>
      </c>
      <c r="CL74" s="219" t="b">
        <f t="shared" si="35"/>
        <v>0</v>
      </c>
      <c r="CM74" s="188">
        <f t="shared" si="36"/>
        <v>0</v>
      </c>
      <c r="CN74" s="164">
        <f t="shared" si="37"/>
        <v>0</v>
      </c>
      <c r="CO74" s="164">
        <f t="shared" si="38"/>
        <v>0</v>
      </c>
      <c r="CP74" s="164">
        <f t="shared" si="39"/>
        <v>0</v>
      </c>
      <c r="CQ74" s="164">
        <f t="shared" si="40"/>
        <v>0</v>
      </c>
      <c r="CR74" s="166">
        <f t="shared" si="104"/>
        <v>0</v>
      </c>
      <c r="CT74" s="164">
        <f t="shared" si="105"/>
        <v>62</v>
      </c>
      <c r="CU74" s="225"/>
      <c r="CV74" s="226"/>
      <c r="CW74" s="98"/>
      <c r="CX74" s="93"/>
      <c r="CY74" s="94"/>
      <c r="CZ74" s="93"/>
      <c r="DA74" s="93"/>
      <c r="DB74" s="93"/>
      <c r="DC74" s="94"/>
      <c r="DD74" s="99"/>
      <c r="DE74" s="99"/>
      <c r="DF74" s="94"/>
      <c r="DG74" s="94"/>
      <c r="DH74" s="94"/>
      <c r="DI74" s="165">
        <f t="shared" si="41"/>
        <v>0</v>
      </c>
      <c r="DJ74" s="219" t="b">
        <f t="shared" si="42"/>
        <v>0</v>
      </c>
      <c r="DK74" s="188">
        <f t="shared" si="43"/>
        <v>0</v>
      </c>
      <c r="DL74" s="164">
        <f t="shared" si="44"/>
        <v>0</v>
      </c>
      <c r="DM74" s="164">
        <f t="shared" si="45"/>
        <v>0</v>
      </c>
      <c r="DN74" s="164">
        <f t="shared" si="46"/>
        <v>0</v>
      </c>
      <c r="DO74" s="164">
        <f t="shared" si="47"/>
        <v>0</v>
      </c>
      <c r="DP74" s="166">
        <f t="shared" si="106"/>
        <v>0</v>
      </c>
      <c r="DR74" s="164">
        <f t="shared" si="107"/>
        <v>62</v>
      </c>
      <c r="DS74" s="225"/>
      <c r="DT74" s="226"/>
      <c r="DU74" s="98"/>
      <c r="DV74" s="93"/>
      <c r="DW74" s="94"/>
      <c r="DX74" s="93"/>
      <c r="DY74" s="93"/>
      <c r="DZ74" s="93"/>
      <c r="EA74" s="94"/>
      <c r="EB74" s="99"/>
      <c r="EC74" s="99"/>
      <c r="ED74" s="94"/>
      <c r="EE74" s="94"/>
      <c r="EF74" s="94"/>
      <c r="EG74" s="165">
        <f t="shared" si="48"/>
        <v>0</v>
      </c>
      <c r="EH74" s="219" t="b">
        <f t="shared" si="49"/>
        <v>0</v>
      </c>
      <c r="EI74" s="188">
        <f t="shared" si="50"/>
        <v>0</v>
      </c>
      <c r="EJ74" s="164">
        <f t="shared" si="51"/>
        <v>0</v>
      </c>
      <c r="EK74" s="164">
        <f t="shared" si="52"/>
        <v>0</v>
      </c>
      <c r="EL74" s="164">
        <f t="shared" si="53"/>
        <v>0</v>
      </c>
      <c r="EM74" s="164">
        <f t="shared" si="54"/>
        <v>0</v>
      </c>
      <c r="EN74" s="166">
        <f t="shared" si="108"/>
        <v>0</v>
      </c>
      <c r="EP74" s="164">
        <f t="shared" si="109"/>
        <v>62</v>
      </c>
      <c r="EQ74" s="225"/>
      <c r="ER74" s="226"/>
      <c r="ES74" s="98"/>
      <c r="ET74" s="93"/>
      <c r="EU74" s="94"/>
      <c r="EV74" s="93"/>
      <c r="EW74" s="93"/>
      <c r="EX74" s="93"/>
      <c r="EY74" s="94"/>
      <c r="EZ74" s="99"/>
      <c r="FA74" s="99"/>
      <c r="FB74" s="94"/>
      <c r="FC74" s="94"/>
      <c r="FD74" s="94"/>
      <c r="FE74" s="165">
        <f t="shared" si="55"/>
        <v>0</v>
      </c>
      <c r="FF74" s="219" t="b">
        <f t="shared" si="56"/>
        <v>0</v>
      </c>
      <c r="FG74" s="188">
        <f t="shared" si="57"/>
        <v>0</v>
      </c>
      <c r="FH74" s="164">
        <f t="shared" si="58"/>
        <v>0</v>
      </c>
      <c r="FI74" s="164">
        <f t="shared" si="59"/>
        <v>0</v>
      </c>
      <c r="FJ74" s="164">
        <f t="shared" si="60"/>
        <v>0</v>
      </c>
      <c r="FK74" s="164">
        <f t="shared" si="61"/>
        <v>0</v>
      </c>
      <c r="FL74" s="166">
        <f t="shared" si="110"/>
        <v>0</v>
      </c>
      <c r="FN74" s="164">
        <f t="shared" si="111"/>
        <v>62</v>
      </c>
      <c r="FO74" s="225"/>
      <c r="FP74" s="226"/>
      <c r="FQ74" s="98"/>
      <c r="FR74" s="93"/>
      <c r="FS74" s="94"/>
      <c r="FT74" s="93"/>
      <c r="FU74" s="93"/>
      <c r="FV74" s="93"/>
      <c r="FW74" s="94"/>
      <c r="FX74" s="99"/>
      <c r="FY74" s="99"/>
      <c r="FZ74" s="94"/>
      <c r="GA74" s="94"/>
      <c r="GB74" s="94"/>
      <c r="GC74" s="165">
        <f t="shared" si="62"/>
        <v>0</v>
      </c>
      <c r="GD74" s="219" t="b">
        <f t="shared" si="63"/>
        <v>0</v>
      </c>
      <c r="GE74" s="188">
        <f t="shared" si="64"/>
        <v>0</v>
      </c>
      <c r="GF74" s="164">
        <f t="shared" si="65"/>
        <v>0</v>
      </c>
      <c r="GG74" s="164">
        <f t="shared" si="66"/>
        <v>0</v>
      </c>
      <c r="GH74" s="164">
        <f t="shared" si="67"/>
        <v>0</v>
      </c>
      <c r="GI74" s="164">
        <f t="shared" si="68"/>
        <v>0</v>
      </c>
      <c r="GJ74" s="166">
        <f t="shared" si="112"/>
        <v>0</v>
      </c>
      <c r="GL74" s="164">
        <f t="shared" si="113"/>
        <v>62</v>
      </c>
      <c r="GM74" s="225"/>
      <c r="GN74" s="226"/>
      <c r="GO74" s="98"/>
      <c r="GP74" s="93"/>
      <c r="GQ74" s="94"/>
      <c r="GR74" s="93"/>
      <c r="GS74" s="93"/>
      <c r="GT74" s="93"/>
      <c r="GU74" s="94"/>
      <c r="GV74" s="99"/>
      <c r="GW74" s="99"/>
      <c r="GX74" s="94"/>
      <c r="GY74" s="94"/>
      <c r="GZ74" s="94"/>
      <c r="HA74" s="165">
        <f t="shared" si="69"/>
        <v>0</v>
      </c>
      <c r="HB74" s="219" t="b">
        <f t="shared" si="70"/>
        <v>0</v>
      </c>
      <c r="HC74" s="188">
        <f t="shared" si="71"/>
        <v>0</v>
      </c>
      <c r="HD74" s="164">
        <f t="shared" si="72"/>
        <v>0</v>
      </c>
      <c r="HE74" s="164">
        <f t="shared" si="73"/>
        <v>0</v>
      </c>
      <c r="HF74" s="164">
        <f t="shared" si="74"/>
        <v>0</v>
      </c>
      <c r="HG74" s="164">
        <f t="shared" si="75"/>
        <v>0</v>
      </c>
      <c r="HH74" s="166">
        <f t="shared" si="114"/>
        <v>0</v>
      </c>
      <c r="HJ74" s="164">
        <f t="shared" si="115"/>
        <v>62</v>
      </c>
      <c r="HK74" s="225"/>
      <c r="HL74" s="226"/>
      <c r="HM74" s="98"/>
      <c r="HN74" s="93"/>
      <c r="HO74" s="94"/>
      <c r="HP74" s="93"/>
      <c r="HQ74" s="93"/>
      <c r="HR74" s="93"/>
      <c r="HS74" s="94"/>
      <c r="HT74" s="99"/>
      <c r="HU74" s="99"/>
      <c r="HV74" s="94"/>
      <c r="HW74" s="94"/>
      <c r="HX74" s="94"/>
      <c r="HY74" s="165">
        <f t="shared" si="76"/>
        <v>0</v>
      </c>
      <c r="HZ74" s="219" t="b">
        <f t="shared" si="77"/>
        <v>0</v>
      </c>
      <c r="IA74" s="188">
        <f t="shared" si="78"/>
        <v>0</v>
      </c>
      <c r="IB74" s="164">
        <f t="shared" si="79"/>
        <v>0</v>
      </c>
      <c r="IC74" s="164">
        <f t="shared" si="80"/>
        <v>0</v>
      </c>
      <c r="ID74" s="164">
        <f t="shared" si="81"/>
        <v>0</v>
      </c>
      <c r="IE74" s="164">
        <f t="shared" si="82"/>
        <v>0</v>
      </c>
      <c r="IF74" s="166">
        <f t="shared" si="116"/>
        <v>0</v>
      </c>
      <c r="IH74" s="164">
        <f t="shared" si="117"/>
        <v>62</v>
      </c>
      <c r="II74" s="225"/>
      <c r="IJ74" s="226"/>
      <c r="IK74" s="98"/>
      <c r="IL74" s="93"/>
      <c r="IM74" s="94"/>
      <c r="IN74" s="93"/>
      <c r="IO74" s="93"/>
      <c r="IP74" s="93"/>
      <c r="IQ74" s="94"/>
      <c r="IR74" s="99"/>
      <c r="IS74" s="99"/>
      <c r="IT74" s="94"/>
      <c r="IU74" s="94"/>
      <c r="IV74" s="94"/>
      <c r="IW74" s="165">
        <f t="shared" si="83"/>
        <v>0</v>
      </c>
      <c r="IX74" s="219" t="b">
        <f t="shared" si="84"/>
        <v>0</v>
      </c>
      <c r="IY74" s="188">
        <f t="shared" si="85"/>
        <v>0</v>
      </c>
      <c r="IZ74" s="164">
        <f t="shared" si="86"/>
        <v>0</v>
      </c>
      <c r="JA74" s="164">
        <f t="shared" si="87"/>
        <v>0</v>
      </c>
      <c r="JB74" s="164">
        <f t="shared" si="88"/>
        <v>0</v>
      </c>
      <c r="JC74" s="164">
        <f t="shared" si="89"/>
        <v>0</v>
      </c>
      <c r="JD74" s="166">
        <f t="shared" si="118"/>
        <v>0</v>
      </c>
      <c r="JE74" s="126"/>
      <c r="JF74" s="164">
        <f t="shared" si="119"/>
        <v>62</v>
      </c>
      <c r="JG74" s="225"/>
      <c r="JH74" s="226"/>
      <c r="JI74" s="98"/>
      <c r="JJ74" s="93"/>
      <c r="JK74" s="94"/>
      <c r="JL74" s="93"/>
      <c r="JM74" s="93"/>
      <c r="JN74" s="93"/>
      <c r="JO74" s="94"/>
      <c r="JP74" s="99"/>
      <c r="JQ74" s="99"/>
      <c r="JR74" s="94"/>
      <c r="JS74" s="94"/>
      <c r="JT74" s="94"/>
      <c r="JU74" s="165">
        <f t="shared" si="90"/>
        <v>0</v>
      </c>
      <c r="JV74" s="219" t="b">
        <f t="shared" si="91"/>
        <v>0</v>
      </c>
      <c r="JW74" s="188">
        <f t="shared" si="92"/>
        <v>0</v>
      </c>
      <c r="JX74" s="164">
        <f t="shared" si="93"/>
        <v>0</v>
      </c>
      <c r="JY74" s="164">
        <f t="shared" si="94"/>
        <v>0</v>
      </c>
      <c r="JZ74" s="164">
        <f t="shared" si="95"/>
        <v>0</v>
      </c>
      <c r="KA74" s="164">
        <f t="shared" si="96"/>
        <v>0</v>
      </c>
      <c r="KB74" s="166">
        <f t="shared" si="120"/>
        <v>0</v>
      </c>
      <c r="LK74" s="170"/>
      <c r="LY74" s="126"/>
    </row>
    <row r="75" spans="1:337" x14ac:dyDescent="0.25">
      <c r="A75" s="164">
        <f t="shared" si="97"/>
        <v>63</v>
      </c>
      <c r="B75" s="225"/>
      <c r="C75" s="226"/>
      <c r="D75" s="98"/>
      <c r="E75" s="93"/>
      <c r="F75" s="94"/>
      <c r="G75" s="93"/>
      <c r="H75" s="93"/>
      <c r="I75" s="93"/>
      <c r="J75" s="94"/>
      <c r="K75" s="99"/>
      <c r="L75" s="99"/>
      <c r="M75" s="94"/>
      <c r="N75" s="94"/>
      <c r="O75" s="94"/>
      <c r="P75" s="165">
        <f t="shared" si="13"/>
        <v>0</v>
      </c>
      <c r="Q75" s="219" t="b">
        <f t="shared" si="14"/>
        <v>0</v>
      </c>
      <c r="R75" s="188">
        <f t="shared" si="15"/>
        <v>0</v>
      </c>
      <c r="S75" s="164">
        <f t="shared" si="16"/>
        <v>0</v>
      </c>
      <c r="T75" s="164">
        <f t="shared" si="17"/>
        <v>0</v>
      </c>
      <c r="U75" s="164">
        <f t="shared" si="18"/>
        <v>0</v>
      </c>
      <c r="V75" s="164">
        <f t="shared" si="19"/>
        <v>0</v>
      </c>
      <c r="W75" s="166">
        <f t="shared" si="98"/>
        <v>0</v>
      </c>
      <c r="X75" s="167"/>
      <c r="Z75" s="164">
        <f t="shared" si="99"/>
        <v>63</v>
      </c>
      <c r="AA75" s="225"/>
      <c r="AB75" s="226"/>
      <c r="AC75" s="98"/>
      <c r="AD75" s="93"/>
      <c r="AE75" s="94"/>
      <c r="AF75" s="93"/>
      <c r="AG75" s="93"/>
      <c r="AH75" s="93"/>
      <c r="AI75" s="94"/>
      <c r="AJ75" s="99"/>
      <c r="AK75" s="99"/>
      <c r="AL75" s="94"/>
      <c r="AM75" s="94"/>
      <c r="AN75" s="94"/>
      <c r="AO75" s="165">
        <f t="shared" si="20"/>
        <v>0</v>
      </c>
      <c r="AP75" s="219" t="b">
        <f t="shared" si="21"/>
        <v>0</v>
      </c>
      <c r="AQ75" s="188">
        <f t="shared" si="22"/>
        <v>0</v>
      </c>
      <c r="AR75" s="164">
        <f t="shared" si="23"/>
        <v>0</v>
      </c>
      <c r="AS75" s="164">
        <f t="shared" si="24"/>
        <v>0</v>
      </c>
      <c r="AT75" s="164">
        <f t="shared" si="25"/>
        <v>0</v>
      </c>
      <c r="AU75" s="164">
        <f t="shared" si="26"/>
        <v>0</v>
      </c>
      <c r="AV75" s="166">
        <f t="shared" si="100"/>
        <v>0</v>
      </c>
      <c r="AX75" s="164">
        <f t="shared" si="101"/>
        <v>63</v>
      </c>
      <c r="AY75" s="225"/>
      <c r="AZ75" s="226"/>
      <c r="BA75" s="98"/>
      <c r="BB75" s="93"/>
      <c r="BC75" s="94"/>
      <c r="BD75" s="93"/>
      <c r="BE75" s="93"/>
      <c r="BF75" s="93"/>
      <c r="BG75" s="94"/>
      <c r="BH75" s="99"/>
      <c r="BI75" s="99"/>
      <c r="BJ75" s="94"/>
      <c r="BK75" s="94"/>
      <c r="BL75" s="94"/>
      <c r="BM75" s="165">
        <f t="shared" si="27"/>
        <v>0</v>
      </c>
      <c r="BN75" s="219" t="b">
        <f t="shared" si="28"/>
        <v>0</v>
      </c>
      <c r="BO75" s="188">
        <f t="shared" si="29"/>
        <v>0</v>
      </c>
      <c r="BP75" s="164">
        <f t="shared" si="30"/>
        <v>0</v>
      </c>
      <c r="BQ75" s="164">
        <f t="shared" si="31"/>
        <v>0</v>
      </c>
      <c r="BR75" s="164">
        <f t="shared" si="32"/>
        <v>0</v>
      </c>
      <c r="BS75" s="164">
        <f t="shared" si="33"/>
        <v>0</v>
      </c>
      <c r="BT75" s="166">
        <f t="shared" si="102"/>
        <v>0</v>
      </c>
      <c r="BV75" s="164">
        <f t="shared" si="103"/>
        <v>63</v>
      </c>
      <c r="BW75" s="225"/>
      <c r="BX75" s="226"/>
      <c r="BY75" s="98"/>
      <c r="BZ75" s="93"/>
      <c r="CA75" s="94"/>
      <c r="CB75" s="93"/>
      <c r="CC75" s="93"/>
      <c r="CD75" s="93"/>
      <c r="CE75" s="94"/>
      <c r="CF75" s="99"/>
      <c r="CG75" s="99"/>
      <c r="CH75" s="94"/>
      <c r="CI75" s="94"/>
      <c r="CJ75" s="94"/>
      <c r="CK75" s="165">
        <f t="shared" si="34"/>
        <v>0</v>
      </c>
      <c r="CL75" s="219" t="b">
        <f t="shared" si="35"/>
        <v>0</v>
      </c>
      <c r="CM75" s="188">
        <f t="shared" si="36"/>
        <v>0</v>
      </c>
      <c r="CN75" s="164">
        <f t="shared" si="37"/>
        <v>0</v>
      </c>
      <c r="CO75" s="164">
        <f t="shared" si="38"/>
        <v>0</v>
      </c>
      <c r="CP75" s="164">
        <f t="shared" si="39"/>
        <v>0</v>
      </c>
      <c r="CQ75" s="164">
        <f t="shared" si="40"/>
        <v>0</v>
      </c>
      <c r="CR75" s="166">
        <f t="shared" si="104"/>
        <v>0</v>
      </c>
      <c r="CT75" s="164">
        <f t="shared" si="105"/>
        <v>63</v>
      </c>
      <c r="CU75" s="225"/>
      <c r="CV75" s="226"/>
      <c r="CW75" s="98"/>
      <c r="CX75" s="93"/>
      <c r="CY75" s="94"/>
      <c r="CZ75" s="93"/>
      <c r="DA75" s="93"/>
      <c r="DB75" s="93"/>
      <c r="DC75" s="94"/>
      <c r="DD75" s="99"/>
      <c r="DE75" s="99"/>
      <c r="DF75" s="94"/>
      <c r="DG75" s="94"/>
      <c r="DH75" s="94"/>
      <c r="DI75" s="165">
        <f t="shared" si="41"/>
        <v>0</v>
      </c>
      <c r="DJ75" s="219" t="b">
        <f t="shared" si="42"/>
        <v>0</v>
      </c>
      <c r="DK75" s="188">
        <f t="shared" si="43"/>
        <v>0</v>
      </c>
      <c r="DL75" s="164">
        <f t="shared" si="44"/>
        <v>0</v>
      </c>
      <c r="DM75" s="164">
        <f t="shared" si="45"/>
        <v>0</v>
      </c>
      <c r="DN75" s="164">
        <f t="shared" si="46"/>
        <v>0</v>
      </c>
      <c r="DO75" s="164">
        <f t="shared" si="47"/>
        <v>0</v>
      </c>
      <c r="DP75" s="166">
        <f t="shared" si="106"/>
        <v>0</v>
      </c>
      <c r="DR75" s="164">
        <f t="shared" si="107"/>
        <v>63</v>
      </c>
      <c r="DS75" s="225"/>
      <c r="DT75" s="226"/>
      <c r="DU75" s="98"/>
      <c r="DV75" s="93"/>
      <c r="DW75" s="94"/>
      <c r="DX75" s="93"/>
      <c r="DY75" s="93"/>
      <c r="DZ75" s="93"/>
      <c r="EA75" s="94"/>
      <c r="EB75" s="99"/>
      <c r="EC75" s="99"/>
      <c r="ED75" s="94"/>
      <c r="EE75" s="94"/>
      <c r="EF75" s="94"/>
      <c r="EG75" s="165">
        <f t="shared" si="48"/>
        <v>0</v>
      </c>
      <c r="EH75" s="219" t="b">
        <f t="shared" si="49"/>
        <v>0</v>
      </c>
      <c r="EI75" s="188">
        <f t="shared" si="50"/>
        <v>0</v>
      </c>
      <c r="EJ75" s="164">
        <f t="shared" si="51"/>
        <v>0</v>
      </c>
      <c r="EK75" s="164">
        <f t="shared" si="52"/>
        <v>0</v>
      </c>
      <c r="EL75" s="164">
        <f t="shared" si="53"/>
        <v>0</v>
      </c>
      <c r="EM75" s="164">
        <f t="shared" si="54"/>
        <v>0</v>
      </c>
      <c r="EN75" s="166">
        <f t="shared" si="108"/>
        <v>0</v>
      </c>
      <c r="EP75" s="164">
        <f t="shared" si="109"/>
        <v>63</v>
      </c>
      <c r="EQ75" s="225"/>
      <c r="ER75" s="226"/>
      <c r="ES75" s="98"/>
      <c r="ET75" s="93"/>
      <c r="EU75" s="94"/>
      <c r="EV75" s="93"/>
      <c r="EW75" s="93"/>
      <c r="EX75" s="93"/>
      <c r="EY75" s="94"/>
      <c r="EZ75" s="99"/>
      <c r="FA75" s="99"/>
      <c r="FB75" s="94"/>
      <c r="FC75" s="94"/>
      <c r="FD75" s="94"/>
      <c r="FE75" s="165">
        <f t="shared" si="55"/>
        <v>0</v>
      </c>
      <c r="FF75" s="219" t="b">
        <f t="shared" si="56"/>
        <v>0</v>
      </c>
      <c r="FG75" s="188">
        <f t="shared" si="57"/>
        <v>0</v>
      </c>
      <c r="FH75" s="164">
        <f t="shared" si="58"/>
        <v>0</v>
      </c>
      <c r="FI75" s="164">
        <f t="shared" si="59"/>
        <v>0</v>
      </c>
      <c r="FJ75" s="164">
        <f t="shared" si="60"/>
        <v>0</v>
      </c>
      <c r="FK75" s="164">
        <f t="shared" si="61"/>
        <v>0</v>
      </c>
      <c r="FL75" s="166">
        <f t="shared" si="110"/>
        <v>0</v>
      </c>
      <c r="FN75" s="164">
        <f t="shared" si="111"/>
        <v>63</v>
      </c>
      <c r="FO75" s="225"/>
      <c r="FP75" s="226"/>
      <c r="FQ75" s="98"/>
      <c r="FR75" s="93"/>
      <c r="FS75" s="94"/>
      <c r="FT75" s="93"/>
      <c r="FU75" s="93"/>
      <c r="FV75" s="93"/>
      <c r="FW75" s="94"/>
      <c r="FX75" s="99"/>
      <c r="FY75" s="99"/>
      <c r="FZ75" s="94"/>
      <c r="GA75" s="94"/>
      <c r="GB75" s="94"/>
      <c r="GC75" s="165">
        <f t="shared" si="62"/>
        <v>0</v>
      </c>
      <c r="GD75" s="219" t="b">
        <f t="shared" si="63"/>
        <v>0</v>
      </c>
      <c r="GE75" s="188">
        <f t="shared" si="64"/>
        <v>0</v>
      </c>
      <c r="GF75" s="164">
        <f t="shared" si="65"/>
        <v>0</v>
      </c>
      <c r="GG75" s="164">
        <f t="shared" si="66"/>
        <v>0</v>
      </c>
      <c r="GH75" s="164">
        <f t="shared" si="67"/>
        <v>0</v>
      </c>
      <c r="GI75" s="164">
        <f t="shared" si="68"/>
        <v>0</v>
      </c>
      <c r="GJ75" s="166">
        <f t="shared" si="112"/>
        <v>0</v>
      </c>
      <c r="GL75" s="164">
        <f t="shared" si="113"/>
        <v>63</v>
      </c>
      <c r="GM75" s="225"/>
      <c r="GN75" s="226"/>
      <c r="GO75" s="98"/>
      <c r="GP75" s="93"/>
      <c r="GQ75" s="94"/>
      <c r="GR75" s="93"/>
      <c r="GS75" s="93"/>
      <c r="GT75" s="93"/>
      <c r="GU75" s="94"/>
      <c r="GV75" s="99"/>
      <c r="GW75" s="99"/>
      <c r="GX75" s="94"/>
      <c r="GY75" s="94"/>
      <c r="GZ75" s="94"/>
      <c r="HA75" s="165">
        <f t="shared" si="69"/>
        <v>0</v>
      </c>
      <c r="HB75" s="219" t="b">
        <f t="shared" si="70"/>
        <v>0</v>
      </c>
      <c r="HC75" s="188">
        <f t="shared" si="71"/>
        <v>0</v>
      </c>
      <c r="HD75" s="164">
        <f t="shared" si="72"/>
        <v>0</v>
      </c>
      <c r="HE75" s="164">
        <f t="shared" si="73"/>
        <v>0</v>
      </c>
      <c r="HF75" s="164">
        <f t="shared" si="74"/>
        <v>0</v>
      </c>
      <c r="HG75" s="164">
        <f t="shared" si="75"/>
        <v>0</v>
      </c>
      <c r="HH75" s="166">
        <f t="shared" si="114"/>
        <v>0</v>
      </c>
      <c r="HJ75" s="164">
        <f t="shared" si="115"/>
        <v>63</v>
      </c>
      <c r="HK75" s="225"/>
      <c r="HL75" s="226"/>
      <c r="HM75" s="98"/>
      <c r="HN75" s="93"/>
      <c r="HO75" s="94"/>
      <c r="HP75" s="93"/>
      <c r="HQ75" s="93"/>
      <c r="HR75" s="93"/>
      <c r="HS75" s="94"/>
      <c r="HT75" s="99"/>
      <c r="HU75" s="99"/>
      <c r="HV75" s="94"/>
      <c r="HW75" s="94"/>
      <c r="HX75" s="94"/>
      <c r="HY75" s="165">
        <f t="shared" si="76"/>
        <v>0</v>
      </c>
      <c r="HZ75" s="219" t="b">
        <f t="shared" si="77"/>
        <v>0</v>
      </c>
      <c r="IA75" s="188">
        <f t="shared" si="78"/>
        <v>0</v>
      </c>
      <c r="IB75" s="164">
        <f t="shared" si="79"/>
        <v>0</v>
      </c>
      <c r="IC75" s="164">
        <f t="shared" si="80"/>
        <v>0</v>
      </c>
      <c r="ID75" s="164">
        <f t="shared" si="81"/>
        <v>0</v>
      </c>
      <c r="IE75" s="164">
        <f t="shared" si="82"/>
        <v>0</v>
      </c>
      <c r="IF75" s="166">
        <f t="shared" si="116"/>
        <v>0</v>
      </c>
      <c r="IH75" s="164">
        <f t="shared" si="117"/>
        <v>63</v>
      </c>
      <c r="II75" s="225"/>
      <c r="IJ75" s="226"/>
      <c r="IK75" s="98"/>
      <c r="IL75" s="93"/>
      <c r="IM75" s="94"/>
      <c r="IN75" s="93"/>
      <c r="IO75" s="93"/>
      <c r="IP75" s="93"/>
      <c r="IQ75" s="94"/>
      <c r="IR75" s="99"/>
      <c r="IS75" s="99"/>
      <c r="IT75" s="94"/>
      <c r="IU75" s="94"/>
      <c r="IV75" s="94"/>
      <c r="IW75" s="165">
        <f t="shared" si="83"/>
        <v>0</v>
      </c>
      <c r="IX75" s="219" t="b">
        <f t="shared" si="84"/>
        <v>0</v>
      </c>
      <c r="IY75" s="188">
        <f t="shared" si="85"/>
        <v>0</v>
      </c>
      <c r="IZ75" s="164">
        <f t="shared" si="86"/>
        <v>0</v>
      </c>
      <c r="JA75" s="164">
        <f t="shared" si="87"/>
        <v>0</v>
      </c>
      <c r="JB75" s="164">
        <f t="shared" si="88"/>
        <v>0</v>
      </c>
      <c r="JC75" s="164">
        <f t="shared" si="89"/>
        <v>0</v>
      </c>
      <c r="JD75" s="166">
        <f t="shared" si="118"/>
        <v>0</v>
      </c>
      <c r="JE75" s="126"/>
      <c r="JF75" s="164">
        <f t="shared" si="119"/>
        <v>63</v>
      </c>
      <c r="JG75" s="225"/>
      <c r="JH75" s="226"/>
      <c r="JI75" s="98"/>
      <c r="JJ75" s="93"/>
      <c r="JK75" s="94"/>
      <c r="JL75" s="93"/>
      <c r="JM75" s="93"/>
      <c r="JN75" s="93"/>
      <c r="JO75" s="94"/>
      <c r="JP75" s="99"/>
      <c r="JQ75" s="99"/>
      <c r="JR75" s="94"/>
      <c r="JS75" s="94"/>
      <c r="JT75" s="94"/>
      <c r="JU75" s="165">
        <f t="shared" si="90"/>
        <v>0</v>
      </c>
      <c r="JV75" s="219" t="b">
        <f t="shared" si="91"/>
        <v>0</v>
      </c>
      <c r="JW75" s="188">
        <f t="shared" si="92"/>
        <v>0</v>
      </c>
      <c r="JX75" s="164">
        <f t="shared" si="93"/>
        <v>0</v>
      </c>
      <c r="JY75" s="164">
        <f t="shared" si="94"/>
        <v>0</v>
      </c>
      <c r="JZ75" s="164">
        <f t="shared" si="95"/>
        <v>0</v>
      </c>
      <c r="KA75" s="164">
        <f t="shared" si="96"/>
        <v>0</v>
      </c>
      <c r="KB75" s="166">
        <f t="shared" si="120"/>
        <v>0</v>
      </c>
      <c r="LK75" s="170"/>
      <c r="LY75" s="126"/>
    </row>
    <row r="76" spans="1:337" x14ac:dyDescent="0.25">
      <c r="A76" s="164">
        <f t="shared" si="97"/>
        <v>64</v>
      </c>
      <c r="B76" s="225"/>
      <c r="C76" s="226"/>
      <c r="D76" s="98"/>
      <c r="E76" s="93"/>
      <c r="F76" s="94"/>
      <c r="G76" s="93"/>
      <c r="H76" s="93"/>
      <c r="I76" s="93"/>
      <c r="J76" s="94"/>
      <c r="K76" s="99"/>
      <c r="L76" s="99"/>
      <c r="M76" s="94"/>
      <c r="N76" s="94"/>
      <c r="O76" s="94"/>
      <c r="P76" s="165">
        <f t="shared" si="13"/>
        <v>0</v>
      </c>
      <c r="Q76" s="219" t="b">
        <f t="shared" si="14"/>
        <v>0</v>
      </c>
      <c r="R76" s="188">
        <f t="shared" si="15"/>
        <v>0</v>
      </c>
      <c r="S76" s="164">
        <f t="shared" si="16"/>
        <v>0</v>
      </c>
      <c r="T76" s="164">
        <f t="shared" si="17"/>
        <v>0</v>
      </c>
      <c r="U76" s="164">
        <f t="shared" si="18"/>
        <v>0</v>
      </c>
      <c r="V76" s="164">
        <f t="shared" si="19"/>
        <v>0</v>
      </c>
      <c r="W76" s="166">
        <f t="shared" si="98"/>
        <v>0</v>
      </c>
      <c r="X76" s="167"/>
      <c r="Z76" s="164">
        <f t="shared" si="99"/>
        <v>64</v>
      </c>
      <c r="AA76" s="225"/>
      <c r="AB76" s="226"/>
      <c r="AC76" s="98"/>
      <c r="AD76" s="93"/>
      <c r="AE76" s="94"/>
      <c r="AF76" s="93"/>
      <c r="AG76" s="93"/>
      <c r="AH76" s="93"/>
      <c r="AI76" s="94"/>
      <c r="AJ76" s="99"/>
      <c r="AK76" s="99"/>
      <c r="AL76" s="94"/>
      <c r="AM76" s="94"/>
      <c r="AN76" s="94"/>
      <c r="AO76" s="165">
        <f t="shared" si="20"/>
        <v>0</v>
      </c>
      <c r="AP76" s="219" t="b">
        <f t="shared" si="21"/>
        <v>0</v>
      </c>
      <c r="AQ76" s="188">
        <f t="shared" si="22"/>
        <v>0</v>
      </c>
      <c r="AR76" s="164">
        <f t="shared" si="23"/>
        <v>0</v>
      </c>
      <c r="AS76" s="164">
        <f t="shared" si="24"/>
        <v>0</v>
      </c>
      <c r="AT76" s="164">
        <f t="shared" si="25"/>
        <v>0</v>
      </c>
      <c r="AU76" s="164">
        <f t="shared" si="26"/>
        <v>0</v>
      </c>
      <c r="AV76" s="166">
        <f t="shared" si="100"/>
        <v>0</v>
      </c>
      <c r="AX76" s="164">
        <f t="shared" si="101"/>
        <v>64</v>
      </c>
      <c r="AY76" s="225"/>
      <c r="AZ76" s="226"/>
      <c r="BA76" s="98"/>
      <c r="BB76" s="93"/>
      <c r="BC76" s="94"/>
      <c r="BD76" s="93"/>
      <c r="BE76" s="93"/>
      <c r="BF76" s="93"/>
      <c r="BG76" s="94"/>
      <c r="BH76" s="99"/>
      <c r="BI76" s="99"/>
      <c r="BJ76" s="94"/>
      <c r="BK76" s="94"/>
      <c r="BL76" s="94"/>
      <c r="BM76" s="165">
        <f t="shared" si="27"/>
        <v>0</v>
      </c>
      <c r="BN76" s="219" t="b">
        <f t="shared" si="28"/>
        <v>0</v>
      </c>
      <c r="BO76" s="188">
        <f t="shared" si="29"/>
        <v>0</v>
      </c>
      <c r="BP76" s="164">
        <f t="shared" si="30"/>
        <v>0</v>
      </c>
      <c r="BQ76" s="164">
        <f t="shared" si="31"/>
        <v>0</v>
      </c>
      <c r="BR76" s="164">
        <f t="shared" si="32"/>
        <v>0</v>
      </c>
      <c r="BS76" s="164">
        <f t="shared" si="33"/>
        <v>0</v>
      </c>
      <c r="BT76" s="166">
        <f t="shared" si="102"/>
        <v>0</v>
      </c>
      <c r="BV76" s="164">
        <f t="shared" si="103"/>
        <v>64</v>
      </c>
      <c r="BW76" s="225"/>
      <c r="BX76" s="226"/>
      <c r="BY76" s="98"/>
      <c r="BZ76" s="93"/>
      <c r="CA76" s="94"/>
      <c r="CB76" s="93"/>
      <c r="CC76" s="93"/>
      <c r="CD76" s="93"/>
      <c r="CE76" s="94"/>
      <c r="CF76" s="99"/>
      <c r="CG76" s="99"/>
      <c r="CH76" s="94"/>
      <c r="CI76" s="94"/>
      <c r="CJ76" s="94"/>
      <c r="CK76" s="165">
        <f t="shared" si="34"/>
        <v>0</v>
      </c>
      <c r="CL76" s="219" t="b">
        <f t="shared" si="35"/>
        <v>0</v>
      </c>
      <c r="CM76" s="188">
        <f t="shared" si="36"/>
        <v>0</v>
      </c>
      <c r="CN76" s="164">
        <f t="shared" si="37"/>
        <v>0</v>
      </c>
      <c r="CO76" s="164">
        <f t="shared" si="38"/>
        <v>0</v>
      </c>
      <c r="CP76" s="164">
        <f t="shared" si="39"/>
        <v>0</v>
      </c>
      <c r="CQ76" s="164">
        <f t="shared" si="40"/>
        <v>0</v>
      </c>
      <c r="CR76" s="166">
        <f t="shared" si="104"/>
        <v>0</v>
      </c>
      <c r="CT76" s="164">
        <f t="shared" si="105"/>
        <v>64</v>
      </c>
      <c r="CU76" s="225"/>
      <c r="CV76" s="226"/>
      <c r="CW76" s="98"/>
      <c r="CX76" s="93"/>
      <c r="CY76" s="94"/>
      <c r="CZ76" s="93"/>
      <c r="DA76" s="93"/>
      <c r="DB76" s="93"/>
      <c r="DC76" s="94"/>
      <c r="DD76" s="99"/>
      <c r="DE76" s="99"/>
      <c r="DF76" s="94"/>
      <c r="DG76" s="94"/>
      <c r="DH76" s="94"/>
      <c r="DI76" s="165">
        <f t="shared" si="41"/>
        <v>0</v>
      </c>
      <c r="DJ76" s="219" t="b">
        <f t="shared" si="42"/>
        <v>0</v>
      </c>
      <c r="DK76" s="188">
        <f t="shared" si="43"/>
        <v>0</v>
      </c>
      <c r="DL76" s="164">
        <f t="shared" si="44"/>
        <v>0</v>
      </c>
      <c r="DM76" s="164">
        <f t="shared" si="45"/>
        <v>0</v>
      </c>
      <c r="DN76" s="164">
        <f t="shared" si="46"/>
        <v>0</v>
      </c>
      <c r="DO76" s="164">
        <f t="shared" si="47"/>
        <v>0</v>
      </c>
      <c r="DP76" s="166">
        <f t="shared" si="106"/>
        <v>0</v>
      </c>
      <c r="DR76" s="164">
        <f t="shared" si="107"/>
        <v>64</v>
      </c>
      <c r="DS76" s="225"/>
      <c r="DT76" s="226"/>
      <c r="DU76" s="98"/>
      <c r="DV76" s="93"/>
      <c r="DW76" s="94"/>
      <c r="DX76" s="93"/>
      <c r="DY76" s="93"/>
      <c r="DZ76" s="93"/>
      <c r="EA76" s="94"/>
      <c r="EB76" s="99"/>
      <c r="EC76" s="99"/>
      <c r="ED76" s="94"/>
      <c r="EE76" s="94"/>
      <c r="EF76" s="94"/>
      <c r="EG76" s="165">
        <f t="shared" si="48"/>
        <v>0</v>
      </c>
      <c r="EH76" s="219" t="b">
        <f t="shared" si="49"/>
        <v>0</v>
      </c>
      <c r="EI76" s="188">
        <f t="shared" si="50"/>
        <v>0</v>
      </c>
      <c r="EJ76" s="164">
        <f t="shared" si="51"/>
        <v>0</v>
      </c>
      <c r="EK76" s="164">
        <f t="shared" si="52"/>
        <v>0</v>
      </c>
      <c r="EL76" s="164">
        <f t="shared" si="53"/>
        <v>0</v>
      </c>
      <c r="EM76" s="164">
        <f t="shared" si="54"/>
        <v>0</v>
      </c>
      <c r="EN76" s="166">
        <f t="shared" si="108"/>
        <v>0</v>
      </c>
      <c r="EP76" s="164">
        <f t="shared" si="109"/>
        <v>64</v>
      </c>
      <c r="EQ76" s="225"/>
      <c r="ER76" s="226"/>
      <c r="ES76" s="98"/>
      <c r="ET76" s="93"/>
      <c r="EU76" s="94"/>
      <c r="EV76" s="93"/>
      <c r="EW76" s="93"/>
      <c r="EX76" s="93"/>
      <c r="EY76" s="94"/>
      <c r="EZ76" s="99"/>
      <c r="FA76" s="99"/>
      <c r="FB76" s="94"/>
      <c r="FC76" s="94"/>
      <c r="FD76" s="94"/>
      <c r="FE76" s="165">
        <f t="shared" si="55"/>
        <v>0</v>
      </c>
      <c r="FF76" s="219" t="b">
        <f t="shared" si="56"/>
        <v>0</v>
      </c>
      <c r="FG76" s="188">
        <f t="shared" si="57"/>
        <v>0</v>
      </c>
      <c r="FH76" s="164">
        <f t="shared" si="58"/>
        <v>0</v>
      </c>
      <c r="FI76" s="164">
        <f t="shared" si="59"/>
        <v>0</v>
      </c>
      <c r="FJ76" s="164">
        <f t="shared" si="60"/>
        <v>0</v>
      </c>
      <c r="FK76" s="164">
        <f t="shared" si="61"/>
        <v>0</v>
      </c>
      <c r="FL76" s="166">
        <f t="shared" si="110"/>
        <v>0</v>
      </c>
      <c r="FN76" s="164">
        <f t="shared" si="111"/>
        <v>64</v>
      </c>
      <c r="FO76" s="225"/>
      <c r="FP76" s="226"/>
      <c r="FQ76" s="98"/>
      <c r="FR76" s="93"/>
      <c r="FS76" s="94"/>
      <c r="FT76" s="93"/>
      <c r="FU76" s="93"/>
      <c r="FV76" s="93"/>
      <c r="FW76" s="94"/>
      <c r="FX76" s="99"/>
      <c r="FY76" s="99"/>
      <c r="FZ76" s="94"/>
      <c r="GA76" s="94"/>
      <c r="GB76" s="94"/>
      <c r="GC76" s="165">
        <f t="shared" si="62"/>
        <v>0</v>
      </c>
      <c r="GD76" s="219" t="b">
        <f t="shared" si="63"/>
        <v>0</v>
      </c>
      <c r="GE76" s="188">
        <f t="shared" si="64"/>
        <v>0</v>
      </c>
      <c r="GF76" s="164">
        <f t="shared" si="65"/>
        <v>0</v>
      </c>
      <c r="GG76" s="164">
        <f t="shared" si="66"/>
        <v>0</v>
      </c>
      <c r="GH76" s="164">
        <f t="shared" si="67"/>
        <v>0</v>
      </c>
      <c r="GI76" s="164">
        <f t="shared" si="68"/>
        <v>0</v>
      </c>
      <c r="GJ76" s="166">
        <f t="shared" si="112"/>
        <v>0</v>
      </c>
      <c r="GL76" s="164">
        <f t="shared" si="113"/>
        <v>64</v>
      </c>
      <c r="GM76" s="225"/>
      <c r="GN76" s="226"/>
      <c r="GO76" s="98"/>
      <c r="GP76" s="93"/>
      <c r="GQ76" s="94"/>
      <c r="GR76" s="93"/>
      <c r="GS76" s="93"/>
      <c r="GT76" s="93"/>
      <c r="GU76" s="94"/>
      <c r="GV76" s="99"/>
      <c r="GW76" s="99"/>
      <c r="GX76" s="94"/>
      <c r="GY76" s="94"/>
      <c r="GZ76" s="94"/>
      <c r="HA76" s="165">
        <f t="shared" si="69"/>
        <v>0</v>
      </c>
      <c r="HB76" s="219" t="b">
        <f t="shared" si="70"/>
        <v>0</v>
      </c>
      <c r="HC76" s="188">
        <f t="shared" si="71"/>
        <v>0</v>
      </c>
      <c r="HD76" s="164">
        <f t="shared" si="72"/>
        <v>0</v>
      </c>
      <c r="HE76" s="164">
        <f t="shared" si="73"/>
        <v>0</v>
      </c>
      <c r="HF76" s="164">
        <f t="shared" si="74"/>
        <v>0</v>
      </c>
      <c r="HG76" s="164">
        <f t="shared" si="75"/>
        <v>0</v>
      </c>
      <c r="HH76" s="166">
        <f t="shared" si="114"/>
        <v>0</v>
      </c>
      <c r="HJ76" s="164">
        <f t="shared" si="115"/>
        <v>64</v>
      </c>
      <c r="HK76" s="225"/>
      <c r="HL76" s="226"/>
      <c r="HM76" s="98"/>
      <c r="HN76" s="93"/>
      <c r="HO76" s="94"/>
      <c r="HP76" s="93"/>
      <c r="HQ76" s="93"/>
      <c r="HR76" s="93"/>
      <c r="HS76" s="94"/>
      <c r="HT76" s="99"/>
      <c r="HU76" s="99"/>
      <c r="HV76" s="94"/>
      <c r="HW76" s="94"/>
      <c r="HX76" s="94"/>
      <c r="HY76" s="165">
        <f t="shared" si="76"/>
        <v>0</v>
      </c>
      <c r="HZ76" s="219" t="b">
        <f t="shared" si="77"/>
        <v>0</v>
      </c>
      <c r="IA76" s="188">
        <f t="shared" si="78"/>
        <v>0</v>
      </c>
      <c r="IB76" s="164">
        <f t="shared" si="79"/>
        <v>0</v>
      </c>
      <c r="IC76" s="164">
        <f t="shared" si="80"/>
        <v>0</v>
      </c>
      <c r="ID76" s="164">
        <f t="shared" si="81"/>
        <v>0</v>
      </c>
      <c r="IE76" s="164">
        <f t="shared" si="82"/>
        <v>0</v>
      </c>
      <c r="IF76" s="166">
        <f t="shared" si="116"/>
        <v>0</v>
      </c>
      <c r="IH76" s="164">
        <f t="shared" si="117"/>
        <v>64</v>
      </c>
      <c r="II76" s="225"/>
      <c r="IJ76" s="226"/>
      <c r="IK76" s="98"/>
      <c r="IL76" s="93"/>
      <c r="IM76" s="94"/>
      <c r="IN76" s="93"/>
      <c r="IO76" s="93"/>
      <c r="IP76" s="93"/>
      <c r="IQ76" s="94"/>
      <c r="IR76" s="99"/>
      <c r="IS76" s="99"/>
      <c r="IT76" s="94"/>
      <c r="IU76" s="94"/>
      <c r="IV76" s="94"/>
      <c r="IW76" s="165">
        <f t="shared" si="83"/>
        <v>0</v>
      </c>
      <c r="IX76" s="219" t="b">
        <f t="shared" si="84"/>
        <v>0</v>
      </c>
      <c r="IY76" s="188">
        <f t="shared" si="85"/>
        <v>0</v>
      </c>
      <c r="IZ76" s="164">
        <f t="shared" si="86"/>
        <v>0</v>
      </c>
      <c r="JA76" s="164">
        <f t="shared" si="87"/>
        <v>0</v>
      </c>
      <c r="JB76" s="164">
        <f t="shared" si="88"/>
        <v>0</v>
      </c>
      <c r="JC76" s="164">
        <f t="shared" si="89"/>
        <v>0</v>
      </c>
      <c r="JD76" s="166">
        <f t="shared" si="118"/>
        <v>0</v>
      </c>
      <c r="JE76" s="126"/>
      <c r="JF76" s="164">
        <f t="shared" si="119"/>
        <v>64</v>
      </c>
      <c r="JG76" s="225"/>
      <c r="JH76" s="226"/>
      <c r="JI76" s="98"/>
      <c r="JJ76" s="93"/>
      <c r="JK76" s="94"/>
      <c r="JL76" s="93"/>
      <c r="JM76" s="93"/>
      <c r="JN76" s="93"/>
      <c r="JO76" s="94"/>
      <c r="JP76" s="99"/>
      <c r="JQ76" s="99"/>
      <c r="JR76" s="94"/>
      <c r="JS76" s="94"/>
      <c r="JT76" s="94"/>
      <c r="JU76" s="165">
        <f t="shared" si="90"/>
        <v>0</v>
      </c>
      <c r="JV76" s="219" t="b">
        <f t="shared" si="91"/>
        <v>0</v>
      </c>
      <c r="JW76" s="188">
        <f t="shared" si="92"/>
        <v>0</v>
      </c>
      <c r="JX76" s="164">
        <f t="shared" si="93"/>
        <v>0</v>
      </c>
      <c r="JY76" s="164">
        <f t="shared" si="94"/>
        <v>0</v>
      </c>
      <c r="JZ76" s="164">
        <f t="shared" si="95"/>
        <v>0</v>
      </c>
      <c r="KA76" s="164">
        <f t="shared" si="96"/>
        <v>0</v>
      </c>
      <c r="KB76" s="166">
        <f t="shared" si="120"/>
        <v>0</v>
      </c>
      <c r="LK76" s="170"/>
      <c r="LY76" s="126"/>
    </row>
    <row r="77" spans="1:337" x14ac:dyDescent="0.25">
      <c r="A77" s="164">
        <f t="shared" si="97"/>
        <v>65</v>
      </c>
      <c r="B77" s="225"/>
      <c r="C77" s="226"/>
      <c r="D77" s="98"/>
      <c r="E77" s="93"/>
      <c r="F77" s="94"/>
      <c r="G77" s="93"/>
      <c r="H77" s="93"/>
      <c r="I77" s="93"/>
      <c r="J77" s="94"/>
      <c r="K77" s="99"/>
      <c r="L77" s="99"/>
      <c r="M77" s="94"/>
      <c r="N77" s="94"/>
      <c r="O77" s="94"/>
      <c r="P77" s="165">
        <f t="shared" si="13"/>
        <v>0</v>
      </c>
      <c r="Q77" s="219" t="b">
        <f t="shared" si="14"/>
        <v>0</v>
      </c>
      <c r="R77" s="188">
        <f t="shared" si="15"/>
        <v>0</v>
      </c>
      <c r="S77" s="164">
        <f t="shared" si="16"/>
        <v>0</v>
      </c>
      <c r="T77" s="164">
        <f t="shared" si="17"/>
        <v>0</v>
      </c>
      <c r="U77" s="164">
        <f t="shared" si="18"/>
        <v>0</v>
      </c>
      <c r="V77" s="164">
        <f t="shared" si="19"/>
        <v>0</v>
      </c>
      <c r="W77" s="166">
        <f t="shared" si="98"/>
        <v>0</v>
      </c>
      <c r="X77" s="167"/>
      <c r="Z77" s="164">
        <f t="shared" si="99"/>
        <v>65</v>
      </c>
      <c r="AA77" s="225"/>
      <c r="AB77" s="226"/>
      <c r="AC77" s="98"/>
      <c r="AD77" s="93"/>
      <c r="AE77" s="94"/>
      <c r="AF77" s="93"/>
      <c r="AG77" s="93"/>
      <c r="AH77" s="93"/>
      <c r="AI77" s="94"/>
      <c r="AJ77" s="99"/>
      <c r="AK77" s="99"/>
      <c r="AL77" s="94"/>
      <c r="AM77" s="94"/>
      <c r="AN77" s="94"/>
      <c r="AO77" s="165">
        <f t="shared" si="20"/>
        <v>0</v>
      </c>
      <c r="AP77" s="219" t="b">
        <f t="shared" si="21"/>
        <v>0</v>
      </c>
      <c r="AQ77" s="188">
        <f t="shared" si="22"/>
        <v>0</v>
      </c>
      <c r="AR77" s="164">
        <f t="shared" si="23"/>
        <v>0</v>
      </c>
      <c r="AS77" s="164">
        <f t="shared" si="24"/>
        <v>0</v>
      </c>
      <c r="AT77" s="164">
        <f t="shared" si="25"/>
        <v>0</v>
      </c>
      <c r="AU77" s="164">
        <f t="shared" si="26"/>
        <v>0</v>
      </c>
      <c r="AV77" s="166">
        <f t="shared" si="100"/>
        <v>0</v>
      </c>
      <c r="AX77" s="164">
        <f t="shared" si="101"/>
        <v>65</v>
      </c>
      <c r="AY77" s="225"/>
      <c r="AZ77" s="226"/>
      <c r="BA77" s="98"/>
      <c r="BB77" s="93"/>
      <c r="BC77" s="94"/>
      <c r="BD77" s="93"/>
      <c r="BE77" s="93"/>
      <c r="BF77" s="93"/>
      <c r="BG77" s="94"/>
      <c r="BH77" s="99"/>
      <c r="BI77" s="99"/>
      <c r="BJ77" s="94"/>
      <c r="BK77" s="94"/>
      <c r="BL77" s="94"/>
      <c r="BM77" s="165">
        <f t="shared" si="27"/>
        <v>0</v>
      </c>
      <c r="BN77" s="219" t="b">
        <f t="shared" si="28"/>
        <v>0</v>
      </c>
      <c r="BO77" s="188">
        <f t="shared" si="29"/>
        <v>0</v>
      </c>
      <c r="BP77" s="164">
        <f t="shared" si="30"/>
        <v>0</v>
      </c>
      <c r="BQ77" s="164">
        <f t="shared" si="31"/>
        <v>0</v>
      </c>
      <c r="BR77" s="164">
        <f t="shared" si="32"/>
        <v>0</v>
      </c>
      <c r="BS77" s="164">
        <f t="shared" si="33"/>
        <v>0</v>
      </c>
      <c r="BT77" s="166">
        <f t="shared" si="102"/>
        <v>0</v>
      </c>
      <c r="BV77" s="164">
        <f t="shared" si="103"/>
        <v>65</v>
      </c>
      <c r="BW77" s="225"/>
      <c r="BX77" s="226"/>
      <c r="BY77" s="98"/>
      <c r="BZ77" s="93"/>
      <c r="CA77" s="94"/>
      <c r="CB77" s="93"/>
      <c r="CC77" s="93"/>
      <c r="CD77" s="93"/>
      <c r="CE77" s="94"/>
      <c r="CF77" s="99"/>
      <c r="CG77" s="99"/>
      <c r="CH77" s="94"/>
      <c r="CI77" s="94"/>
      <c r="CJ77" s="94"/>
      <c r="CK77" s="165">
        <f t="shared" si="34"/>
        <v>0</v>
      </c>
      <c r="CL77" s="219" t="b">
        <f t="shared" si="35"/>
        <v>0</v>
      </c>
      <c r="CM77" s="188">
        <f t="shared" si="36"/>
        <v>0</v>
      </c>
      <c r="CN77" s="164">
        <f t="shared" si="37"/>
        <v>0</v>
      </c>
      <c r="CO77" s="164">
        <f t="shared" si="38"/>
        <v>0</v>
      </c>
      <c r="CP77" s="164">
        <f t="shared" si="39"/>
        <v>0</v>
      </c>
      <c r="CQ77" s="164">
        <f t="shared" si="40"/>
        <v>0</v>
      </c>
      <c r="CR77" s="166">
        <f t="shared" si="104"/>
        <v>0</v>
      </c>
      <c r="CT77" s="164">
        <f t="shared" si="105"/>
        <v>65</v>
      </c>
      <c r="CU77" s="225"/>
      <c r="CV77" s="226"/>
      <c r="CW77" s="98"/>
      <c r="CX77" s="93"/>
      <c r="CY77" s="94"/>
      <c r="CZ77" s="93"/>
      <c r="DA77" s="93"/>
      <c r="DB77" s="93"/>
      <c r="DC77" s="94"/>
      <c r="DD77" s="99"/>
      <c r="DE77" s="99"/>
      <c r="DF77" s="94"/>
      <c r="DG77" s="94"/>
      <c r="DH77" s="94"/>
      <c r="DI77" s="165">
        <f t="shared" si="41"/>
        <v>0</v>
      </c>
      <c r="DJ77" s="219" t="b">
        <f t="shared" si="42"/>
        <v>0</v>
      </c>
      <c r="DK77" s="188">
        <f t="shared" si="43"/>
        <v>0</v>
      </c>
      <c r="DL77" s="164">
        <f t="shared" si="44"/>
        <v>0</v>
      </c>
      <c r="DM77" s="164">
        <f t="shared" si="45"/>
        <v>0</v>
      </c>
      <c r="DN77" s="164">
        <f t="shared" si="46"/>
        <v>0</v>
      </c>
      <c r="DO77" s="164">
        <f t="shared" si="47"/>
        <v>0</v>
      </c>
      <c r="DP77" s="166">
        <f t="shared" si="106"/>
        <v>0</v>
      </c>
      <c r="DR77" s="164">
        <f t="shared" si="107"/>
        <v>65</v>
      </c>
      <c r="DS77" s="225"/>
      <c r="DT77" s="226"/>
      <c r="DU77" s="98"/>
      <c r="DV77" s="93"/>
      <c r="DW77" s="94"/>
      <c r="DX77" s="93"/>
      <c r="DY77" s="93"/>
      <c r="DZ77" s="93"/>
      <c r="EA77" s="94"/>
      <c r="EB77" s="99"/>
      <c r="EC77" s="99"/>
      <c r="ED77" s="94"/>
      <c r="EE77" s="94"/>
      <c r="EF77" s="94"/>
      <c r="EG77" s="165">
        <f t="shared" si="48"/>
        <v>0</v>
      </c>
      <c r="EH77" s="219" t="b">
        <f t="shared" si="49"/>
        <v>0</v>
      </c>
      <c r="EI77" s="188">
        <f t="shared" si="50"/>
        <v>0</v>
      </c>
      <c r="EJ77" s="164">
        <f t="shared" si="51"/>
        <v>0</v>
      </c>
      <c r="EK77" s="164">
        <f t="shared" si="52"/>
        <v>0</v>
      </c>
      <c r="EL77" s="164">
        <f t="shared" si="53"/>
        <v>0</v>
      </c>
      <c r="EM77" s="164">
        <f t="shared" si="54"/>
        <v>0</v>
      </c>
      <c r="EN77" s="166">
        <f t="shared" si="108"/>
        <v>0</v>
      </c>
      <c r="EP77" s="164">
        <f t="shared" si="109"/>
        <v>65</v>
      </c>
      <c r="EQ77" s="225"/>
      <c r="ER77" s="226"/>
      <c r="ES77" s="98"/>
      <c r="ET77" s="93"/>
      <c r="EU77" s="94"/>
      <c r="EV77" s="93"/>
      <c r="EW77" s="93"/>
      <c r="EX77" s="93"/>
      <c r="EY77" s="94"/>
      <c r="EZ77" s="99"/>
      <c r="FA77" s="99"/>
      <c r="FB77" s="94"/>
      <c r="FC77" s="94"/>
      <c r="FD77" s="94"/>
      <c r="FE77" s="165">
        <f t="shared" si="55"/>
        <v>0</v>
      </c>
      <c r="FF77" s="219" t="b">
        <f t="shared" si="56"/>
        <v>0</v>
      </c>
      <c r="FG77" s="188">
        <f t="shared" si="57"/>
        <v>0</v>
      </c>
      <c r="FH77" s="164">
        <f t="shared" si="58"/>
        <v>0</v>
      </c>
      <c r="FI77" s="164">
        <f t="shared" si="59"/>
        <v>0</v>
      </c>
      <c r="FJ77" s="164">
        <f t="shared" si="60"/>
        <v>0</v>
      </c>
      <c r="FK77" s="164">
        <f t="shared" si="61"/>
        <v>0</v>
      </c>
      <c r="FL77" s="166">
        <f t="shared" si="110"/>
        <v>0</v>
      </c>
      <c r="FN77" s="164">
        <f t="shared" si="111"/>
        <v>65</v>
      </c>
      <c r="FO77" s="225"/>
      <c r="FP77" s="226"/>
      <c r="FQ77" s="98"/>
      <c r="FR77" s="93"/>
      <c r="FS77" s="94"/>
      <c r="FT77" s="93"/>
      <c r="FU77" s="93"/>
      <c r="FV77" s="93"/>
      <c r="FW77" s="94"/>
      <c r="FX77" s="99"/>
      <c r="FY77" s="99"/>
      <c r="FZ77" s="94"/>
      <c r="GA77" s="94"/>
      <c r="GB77" s="94"/>
      <c r="GC77" s="165">
        <f t="shared" si="62"/>
        <v>0</v>
      </c>
      <c r="GD77" s="219" t="b">
        <f t="shared" si="63"/>
        <v>0</v>
      </c>
      <c r="GE77" s="188">
        <f t="shared" si="64"/>
        <v>0</v>
      </c>
      <c r="GF77" s="164">
        <f t="shared" si="65"/>
        <v>0</v>
      </c>
      <c r="GG77" s="164">
        <f t="shared" si="66"/>
        <v>0</v>
      </c>
      <c r="GH77" s="164">
        <f t="shared" si="67"/>
        <v>0</v>
      </c>
      <c r="GI77" s="164">
        <f t="shared" si="68"/>
        <v>0</v>
      </c>
      <c r="GJ77" s="166">
        <f t="shared" si="112"/>
        <v>0</v>
      </c>
      <c r="GL77" s="164">
        <f t="shared" si="113"/>
        <v>65</v>
      </c>
      <c r="GM77" s="225"/>
      <c r="GN77" s="226"/>
      <c r="GO77" s="98"/>
      <c r="GP77" s="93"/>
      <c r="GQ77" s="94"/>
      <c r="GR77" s="93"/>
      <c r="GS77" s="93"/>
      <c r="GT77" s="93"/>
      <c r="GU77" s="94"/>
      <c r="GV77" s="99"/>
      <c r="GW77" s="99"/>
      <c r="GX77" s="94"/>
      <c r="GY77" s="94"/>
      <c r="GZ77" s="94"/>
      <c r="HA77" s="165">
        <f t="shared" si="69"/>
        <v>0</v>
      </c>
      <c r="HB77" s="219" t="b">
        <f t="shared" si="70"/>
        <v>0</v>
      </c>
      <c r="HC77" s="188">
        <f t="shared" si="71"/>
        <v>0</v>
      </c>
      <c r="HD77" s="164">
        <f t="shared" si="72"/>
        <v>0</v>
      </c>
      <c r="HE77" s="164">
        <f t="shared" si="73"/>
        <v>0</v>
      </c>
      <c r="HF77" s="164">
        <f t="shared" si="74"/>
        <v>0</v>
      </c>
      <c r="HG77" s="164">
        <f t="shared" si="75"/>
        <v>0</v>
      </c>
      <c r="HH77" s="166">
        <f t="shared" si="114"/>
        <v>0</v>
      </c>
      <c r="HJ77" s="164">
        <f t="shared" si="115"/>
        <v>65</v>
      </c>
      <c r="HK77" s="225"/>
      <c r="HL77" s="226"/>
      <c r="HM77" s="98"/>
      <c r="HN77" s="93"/>
      <c r="HO77" s="94"/>
      <c r="HP77" s="93"/>
      <c r="HQ77" s="93"/>
      <c r="HR77" s="93"/>
      <c r="HS77" s="94"/>
      <c r="HT77" s="99"/>
      <c r="HU77" s="99"/>
      <c r="HV77" s="94"/>
      <c r="HW77" s="94"/>
      <c r="HX77" s="94"/>
      <c r="HY77" s="165">
        <f t="shared" si="76"/>
        <v>0</v>
      </c>
      <c r="HZ77" s="219" t="b">
        <f t="shared" si="77"/>
        <v>0</v>
      </c>
      <c r="IA77" s="188">
        <f t="shared" si="78"/>
        <v>0</v>
      </c>
      <c r="IB77" s="164">
        <f t="shared" si="79"/>
        <v>0</v>
      </c>
      <c r="IC77" s="164">
        <f t="shared" si="80"/>
        <v>0</v>
      </c>
      <c r="ID77" s="164">
        <f t="shared" si="81"/>
        <v>0</v>
      </c>
      <c r="IE77" s="164">
        <f t="shared" si="82"/>
        <v>0</v>
      </c>
      <c r="IF77" s="166">
        <f t="shared" si="116"/>
        <v>0</v>
      </c>
      <c r="IH77" s="164">
        <f t="shared" si="117"/>
        <v>65</v>
      </c>
      <c r="II77" s="225"/>
      <c r="IJ77" s="226"/>
      <c r="IK77" s="98"/>
      <c r="IL77" s="93"/>
      <c r="IM77" s="94"/>
      <c r="IN77" s="93"/>
      <c r="IO77" s="93"/>
      <c r="IP77" s="93"/>
      <c r="IQ77" s="94"/>
      <c r="IR77" s="99"/>
      <c r="IS77" s="99"/>
      <c r="IT77" s="94"/>
      <c r="IU77" s="94"/>
      <c r="IV77" s="94"/>
      <c r="IW77" s="165">
        <f t="shared" si="83"/>
        <v>0</v>
      </c>
      <c r="IX77" s="219" t="b">
        <f t="shared" si="84"/>
        <v>0</v>
      </c>
      <c r="IY77" s="188">
        <f t="shared" si="85"/>
        <v>0</v>
      </c>
      <c r="IZ77" s="164">
        <f t="shared" si="86"/>
        <v>0</v>
      </c>
      <c r="JA77" s="164">
        <f t="shared" si="87"/>
        <v>0</v>
      </c>
      <c r="JB77" s="164">
        <f t="shared" si="88"/>
        <v>0</v>
      </c>
      <c r="JC77" s="164">
        <f t="shared" si="89"/>
        <v>0</v>
      </c>
      <c r="JD77" s="166">
        <f t="shared" si="118"/>
        <v>0</v>
      </c>
      <c r="JE77" s="126"/>
      <c r="JF77" s="164">
        <f t="shared" si="119"/>
        <v>65</v>
      </c>
      <c r="JG77" s="225"/>
      <c r="JH77" s="226"/>
      <c r="JI77" s="98"/>
      <c r="JJ77" s="93"/>
      <c r="JK77" s="94"/>
      <c r="JL77" s="93"/>
      <c r="JM77" s="93"/>
      <c r="JN77" s="93"/>
      <c r="JO77" s="94"/>
      <c r="JP77" s="99"/>
      <c r="JQ77" s="99"/>
      <c r="JR77" s="94"/>
      <c r="JS77" s="94"/>
      <c r="JT77" s="94"/>
      <c r="JU77" s="165">
        <f t="shared" si="90"/>
        <v>0</v>
      </c>
      <c r="JV77" s="219" t="b">
        <f t="shared" si="91"/>
        <v>0</v>
      </c>
      <c r="JW77" s="188">
        <f t="shared" si="92"/>
        <v>0</v>
      </c>
      <c r="JX77" s="164">
        <f t="shared" si="93"/>
        <v>0</v>
      </c>
      <c r="JY77" s="164">
        <f t="shared" si="94"/>
        <v>0</v>
      </c>
      <c r="JZ77" s="164">
        <f t="shared" si="95"/>
        <v>0</v>
      </c>
      <c r="KA77" s="164">
        <f t="shared" si="96"/>
        <v>0</v>
      </c>
      <c r="KB77" s="166">
        <f t="shared" si="120"/>
        <v>0</v>
      </c>
      <c r="LK77" s="170"/>
      <c r="LY77" s="126"/>
    </row>
    <row r="78" spans="1:337" x14ac:dyDescent="0.25">
      <c r="A78" s="164">
        <f t="shared" si="97"/>
        <v>66</v>
      </c>
      <c r="B78" s="225"/>
      <c r="C78" s="226"/>
      <c r="D78" s="98"/>
      <c r="E78" s="93"/>
      <c r="F78" s="94"/>
      <c r="G78" s="93"/>
      <c r="H78" s="93"/>
      <c r="I78" s="93"/>
      <c r="J78" s="94"/>
      <c r="K78" s="99"/>
      <c r="L78" s="99"/>
      <c r="M78" s="94"/>
      <c r="N78" s="94"/>
      <c r="O78" s="94"/>
      <c r="P78" s="165">
        <f t="shared" ref="P78:P112" si="121">IFERROR(IF(F78=1,G78,IF(F78=4,G78,IF(F78=5,G78,(H78*8+I78)))),"")</f>
        <v>0</v>
      </c>
      <c r="Q78" s="219" t="b">
        <f t="shared" ref="Q78:Q112" si="122">IF(OR(F78=1,F78=4,F78=5),IF(P78&gt;=40,1,P78/40),IF(OR(F78=2,F78=3),IF(P78&gt;=173,1,P78/173)))</f>
        <v>0</v>
      </c>
      <c r="R78" s="188">
        <f t="shared" ref="R78:R112" si="123">+IF(L78="",0,IF($F$5&gt;L78,DATEDIF(K78,$F$5,"Y"),DATEDIF(K78,L78,"Y")))</f>
        <v>0</v>
      </c>
      <c r="S78" s="164">
        <f t="shared" ref="S78:S112" si="124">IF(J78=2,0.25,0)</f>
        <v>0</v>
      </c>
      <c r="T78" s="164">
        <f t="shared" ref="T78:T112" si="125">+IF(R78="","",IF(R78=0,0,IF(R78&lt;=24,0.25,0)))</f>
        <v>0</v>
      </c>
      <c r="U78" s="164">
        <f t="shared" ref="U78:U112" si="126">IF(N78=2,0.25,0)</f>
        <v>0</v>
      </c>
      <c r="V78" s="164">
        <f t="shared" ref="V78:V112" si="127">IF(O78=2,0.25,0)</f>
        <v>0</v>
      </c>
      <c r="W78" s="166">
        <f t="shared" ref="W78:W112" si="128">+IF(E78="",0,S78+Q78+T78+V78+U78)</f>
        <v>0</v>
      </c>
      <c r="X78" s="167"/>
      <c r="Z78" s="164">
        <f t="shared" si="99"/>
        <v>66</v>
      </c>
      <c r="AA78" s="225"/>
      <c r="AB78" s="226"/>
      <c r="AC78" s="98"/>
      <c r="AD78" s="93"/>
      <c r="AE78" s="94"/>
      <c r="AF78" s="93"/>
      <c r="AG78" s="93"/>
      <c r="AH78" s="93"/>
      <c r="AI78" s="94"/>
      <c r="AJ78" s="99"/>
      <c r="AK78" s="99"/>
      <c r="AL78" s="94"/>
      <c r="AM78" s="94"/>
      <c r="AN78" s="94"/>
      <c r="AO78" s="165">
        <f t="shared" ref="AO78:AO112" si="129">IFERROR(IF(AE78=1,AF78,IF(AE78=4,AF78,IF(AE78=5,AF78,(AG78*8+AH78)))),"")</f>
        <v>0</v>
      </c>
      <c r="AP78" s="219" t="b">
        <f t="shared" ref="AP78:AP112" si="130">IF(OR(AE78=1,AE78=4,AE78=5),IF(AO78&gt;=40,1,AO78/40),IF(OR(AE78=2,AE78=3),IF(AO78&gt;=173,1,AO78/173)))</f>
        <v>0</v>
      </c>
      <c r="AQ78" s="188">
        <f t="shared" ref="AQ78:AQ112" si="131">+IF(AK78="",0,IF($F$5&gt;AK78,DATEDIF(AJ78,$F$5,"Y"),DATEDIF(AJ78,AK78,"Y")))</f>
        <v>0</v>
      </c>
      <c r="AR78" s="164">
        <f t="shared" ref="AR78:AR112" si="132">IF(AI78=2,0.25,0)</f>
        <v>0</v>
      </c>
      <c r="AS78" s="164">
        <f t="shared" ref="AS78:AS112" si="133">+IF(AQ78="","",IF(AQ78=0,0,IF(AQ78&lt;=24,0.25,0)))</f>
        <v>0</v>
      </c>
      <c r="AT78" s="164">
        <f t="shared" ref="AT78:AT112" si="134">IF(AM78=2,0.25,0)</f>
        <v>0</v>
      </c>
      <c r="AU78" s="164">
        <f t="shared" ref="AU78:AU112" si="135">IF(AN78=2,0.25,0)</f>
        <v>0</v>
      </c>
      <c r="AV78" s="166">
        <f t="shared" si="100"/>
        <v>0</v>
      </c>
      <c r="AX78" s="164">
        <f t="shared" si="101"/>
        <v>66</v>
      </c>
      <c r="AY78" s="225"/>
      <c r="AZ78" s="226"/>
      <c r="BA78" s="98"/>
      <c r="BB78" s="93"/>
      <c r="BC78" s="94"/>
      <c r="BD78" s="93"/>
      <c r="BE78" s="93"/>
      <c r="BF78" s="93"/>
      <c r="BG78" s="94"/>
      <c r="BH78" s="99"/>
      <c r="BI78" s="99"/>
      <c r="BJ78" s="94"/>
      <c r="BK78" s="94"/>
      <c r="BL78" s="94"/>
      <c r="BM78" s="165">
        <f t="shared" ref="BM78:BM112" si="136">IFERROR(IF(BC78=1,BD78,IF(BC78=4,BD78,IF(BC78=5,BD78,(BE78*8+BF78)))),"")</f>
        <v>0</v>
      </c>
      <c r="BN78" s="219" t="b">
        <f t="shared" ref="BN78:BN112" si="137">IF(OR(BC78=1,BC78=4,BC78=5),IF(BM78&gt;=40,1,BM78/40),IF(OR(BC78=2,BC78=3),IF(BM78&gt;=173,1,BM78/173)))</f>
        <v>0</v>
      </c>
      <c r="BO78" s="188">
        <f t="shared" ref="BO78:BO112" si="138">+IF(BI78="",0,IF($F$5&gt;BI78,DATEDIF(BH78,$F$5,"Y"),DATEDIF(BH78,BI78,"Y")))</f>
        <v>0</v>
      </c>
      <c r="BP78" s="164">
        <f t="shared" ref="BP78:BP112" si="139">IF(BG78=2,0.25,0)</f>
        <v>0</v>
      </c>
      <c r="BQ78" s="164">
        <f t="shared" ref="BQ78:BQ112" si="140">+IF(BO78="","",IF(BO78=0,0,IF(BO78&lt;=24,0.25,0)))</f>
        <v>0</v>
      </c>
      <c r="BR78" s="164">
        <f t="shared" ref="BR78:BR112" si="141">IF(BK78=2,0.25,0)</f>
        <v>0</v>
      </c>
      <c r="BS78" s="164">
        <f t="shared" ref="BS78:BS112" si="142">IF(BL78=2,0.25,0)</f>
        <v>0</v>
      </c>
      <c r="BT78" s="166">
        <f t="shared" si="102"/>
        <v>0</v>
      </c>
      <c r="BV78" s="164">
        <f t="shared" si="103"/>
        <v>66</v>
      </c>
      <c r="BW78" s="225"/>
      <c r="BX78" s="226"/>
      <c r="BY78" s="98"/>
      <c r="BZ78" s="93"/>
      <c r="CA78" s="94"/>
      <c r="CB78" s="93"/>
      <c r="CC78" s="93"/>
      <c r="CD78" s="93"/>
      <c r="CE78" s="94"/>
      <c r="CF78" s="99"/>
      <c r="CG78" s="99"/>
      <c r="CH78" s="94"/>
      <c r="CI78" s="94"/>
      <c r="CJ78" s="94"/>
      <c r="CK78" s="165">
        <f t="shared" ref="CK78:CK112" si="143">IFERROR(IF(CA78=1,CB78,IF(CA78=4,CB78,IF(CA78=5,CB78,(CC78*8+CD78)))),"")</f>
        <v>0</v>
      </c>
      <c r="CL78" s="219" t="b">
        <f t="shared" ref="CL78:CL112" si="144">IF(OR(CA78=1,CA78=4,CA78=5),IF(CK78&gt;=40,1,CK78/40),IF(OR(CA78=2,CA78=3),IF(CK78&gt;=173,1,CK78/173)))</f>
        <v>0</v>
      </c>
      <c r="CM78" s="188">
        <f t="shared" ref="CM78:CM112" si="145">+IF(CG78="",0,IF($F$5&gt;CG78,DATEDIF(CF78,$F$5,"Y"),DATEDIF(CF78,CG78,"Y")))</f>
        <v>0</v>
      </c>
      <c r="CN78" s="164">
        <f t="shared" ref="CN78:CN112" si="146">IF(CE78=2,0.25,0)</f>
        <v>0</v>
      </c>
      <c r="CO78" s="164">
        <f t="shared" ref="CO78:CO112" si="147">+IF(CM78="","",IF(CM78=0,0,IF(CM78&lt;=24,0.25,0)))</f>
        <v>0</v>
      </c>
      <c r="CP78" s="164">
        <f t="shared" ref="CP78:CP112" si="148">IF(CI78=2,0.25,0)</f>
        <v>0</v>
      </c>
      <c r="CQ78" s="164">
        <f t="shared" ref="CQ78:CQ112" si="149">IF(CJ78=2,0.25,0)</f>
        <v>0</v>
      </c>
      <c r="CR78" s="166">
        <f t="shared" si="104"/>
        <v>0</v>
      </c>
      <c r="CT78" s="164">
        <f t="shared" si="105"/>
        <v>66</v>
      </c>
      <c r="CU78" s="225"/>
      <c r="CV78" s="226"/>
      <c r="CW78" s="98"/>
      <c r="CX78" s="93"/>
      <c r="CY78" s="94"/>
      <c r="CZ78" s="93"/>
      <c r="DA78" s="93"/>
      <c r="DB78" s="93"/>
      <c r="DC78" s="94"/>
      <c r="DD78" s="99"/>
      <c r="DE78" s="99"/>
      <c r="DF78" s="94"/>
      <c r="DG78" s="94"/>
      <c r="DH78" s="94"/>
      <c r="DI78" s="165">
        <f t="shared" ref="DI78:DI112" si="150">IFERROR(IF(CY78=1,CZ78,IF(CY78=4,CZ78,IF(CY78=5,CZ78,(DA78*8+DB78)))),"")</f>
        <v>0</v>
      </c>
      <c r="DJ78" s="219" t="b">
        <f t="shared" ref="DJ78:DJ112" si="151">IF(OR(CY78=1,CY78=4,CY78=5),IF(DI78&gt;=40,1,DI78/40),IF(OR(CY78=2,CY78=3),IF(DI78&gt;=173,1,DI78/173)))</f>
        <v>0</v>
      </c>
      <c r="DK78" s="188">
        <f t="shared" ref="DK78:DK112" si="152">+IF(DE78="",0,IF($F$5&gt;DE78,DATEDIF(DD78,$F$5,"Y"),DATEDIF(DD78,DE78,"Y")))</f>
        <v>0</v>
      </c>
      <c r="DL78" s="164">
        <f t="shared" ref="DL78:DL112" si="153">IF(DC78=2,0.25,0)</f>
        <v>0</v>
      </c>
      <c r="DM78" s="164">
        <f t="shared" ref="DM78:DM112" si="154">+IF(DK78="","",IF(DK78=0,0,IF(DK78&lt;=24,0.25,0)))</f>
        <v>0</v>
      </c>
      <c r="DN78" s="164">
        <f t="shared" ref="DN78:DN112" si="155">IF(DG78=2,0.25,0)</f>
        <v>0</v>
      </c>
      <c r="DO78" s="164">
        <f t="shared" ref="DO78:DO112" si="156">IF(DH78=2,0.25,0)</f>
        <v>0</v>
      </c>
      <c r="DP78" s="166">
        <f t="shared" si="106"/>
        <v>0</v>
      </c>
      <c r="DR78" s="164">
        <f t="shared" si="107"/>
        <v>66</v>
      </c>
      <c r="DS78" s="225"/>
      <c r="DT78" s="226"/>
      <c r="DU78" s="98"/>
      <c r="DV78" s="93"/>
      <c r="DW78" s="94"/>
      <c r="DX78" s="93"/>
      <c r="DY78" s="93"/>
      <c r="DZ78" s="93"/>
      <c r="EA78" s="94"/>
      <c r="EB78" s="99"/>
      <c r="EC78" s="99"/>
      <c r="ED78" s="94"/>
      <c r="EE78" s="94"/>
      <c r="EF78" s="94"/>
      <c r="EG78" s="165">
        <f t="shared" ref="EG78:EG112" si="157">IFERROR(IF(DW78=1,DX78,IF(DW78=4,DX78,IF(DW78=5,DX78,(DY78*8+DZ78)))),"")</f>
        <v>0</v>
      </c>
      <c r="EH78" s="219" t="b">
        <f t="shared" ref="EH78:EH112" si="158">IF(OR(DW78=1,DW78=4,DW78=5),IF(EG78&gt;=40,1,EG78/40),IF(OR(DW78=2,DW78=3),IF(EG78&gt;=173,1,EG78/173)))</f>
        <v>0</v>
      </c>
      <c r="EI78" s="188">
        <f t="shared" ref="EI78:EI112" si="159">+IF(EC78="",0,IF($F$5&gt;EC78,DATEDIF(EB78,$F$5,"Y"),DATEDIF(EB78,EC78,"Y")))</f>
        <v>0</v>
      </c>
      <c r="EJ78" s="164">
        <f t="shared" ref="EJ78:EJ112" si="160">IF(EA78=2,0.25,0)</f>
        <v>0</v>
      </c>
      <c r="EK78" s="164">
        <f t="shared" ref="EK78:EK112" si="161">+IF(EI78="","",IF(EI78=0,0,IF(EI78&lt;=24,0.25,0)))</f>
        <v>0</v>
      </c>
      <c r="EL78" s="164">
        <f t="shared" ref="EL78:EL112" si="162">IF(EE78=2,0.25,0)</f>
        <v>0</v>
      </c>
      <c r="EM78" s="164">
        <f t="shared" ref="EM78:EM112" si="163">IF(EF78=2,0.25,0)</f>
        <v>0</v>
      </c>
      <c r="EN78" s="166">
        <f t="shared" si="108"/>
        <v>0</v>
      </c>
      <c r="EP78" s="164">
        <f t="shared" si="109"/>
        <v>66</v>
      </c>
      <c r="EQ78" s="225"/>
      <c r="ER78" s="226"/>
      <c r="ES78" s="98"/>
      <c r="ET78" s="93"/>
      <c r="EU78" s="94"/>
      <c r="EV78" s="93"/>
      <c r="EW78" s="93"/>
      <c r="EX78" s="93"/>
      <c r="EY78" s="94"/>
      <c r="EZ78" s="99"/>
      <c r="FA78" s="99"/>
      <c r="FB78" s="94"/>
      <c r="FC78" s="94"/>
      <c r="FD78" s="94"/>
      <c r="FE78" s="165">
        <f t="shared" ref="FE78:FE112" si="164">IFERROR(IF(EU78=1,EV78,IF(EU78=4,EV78,IF(EU78=5,EV78,(EW78*8+EX78)))),"")</f>
        <v>0</v>
      </c>
      <c r="FF78" s="219" t="b">
        <f t="shared" ref="FF78:FF112" si="165">IF(OR(EU78=1,EU78=4,EU78=5),IF(FE78&gt;=40,1,FE78/40),IF(OR(EU78=2,EU78=3),IF(FE78&gt;=173,1,FE78/173)))</f>
        <v>0</v>
      </c>
      <c r="FG78" s="188">
        <f t="shared" ref="FG78:FG112" si="166">+IF(FA78="",0,IF($F$5&gt;FA78,DATEDIF(EZ78,$F$5,"Y"),DATEDIF(EZ78,FA78,"Y")))</f>
        <v>0</v>
      </c>
      <c r="FH78" s="164">
        <f t="shared" ref="FH78:FH112" si="167">IF(EY78=2,0.25,0)</f>
        <v>0</v>
      </c>
      <c r="FI78" s="164">
        <f t="shared" ref="FI78:FI112" si="168">+IF(FG78="","",IF(FG78=0,0,IF(FG78&lt;=24,0.25,0)))</f>
        <v>0</v>
      </c>
      <c r="FJ78" s="164">
        <f t="shared" ref="FJ78:FJ112" si="169">IF(FC78=2,0.25,0)</f>
        <v>0</v>
      </c>
      <c r="FK78" s="164">
        <f t="shared" ref="FK78:FK112" si="170">IF(FD78=2,0.25,0)</f>
        <v>0</v>
      </c>
      <c r="FL78" s="166">
        <f t="shared" si="110"/>
        <v>0</v>
      </c>
      <c r="FN78" s="164">
        <f t="shared" si="111"/>
        <v>66</v>
      </c>
      <c r="FO78" s="225"/>
      <c r="FP78" s="226"/>
      <c r="FQ78" s="98"/>
      <c r="FR78" s="93"/>
      <c r="FS78" s="94"/>
      <c r="FT78" s="93"/>
      <c r="FU78" s="93"/>
      <c r="FV78" s="93"/>
      <c r="FW78" s="94"/>
      <c r="FX78" s="99"/>
      <c r="FY78" s="99"/>
      <c r="FZ78" s="94"/>
      <c r="GA78" s="94"/>
      <c r="GB78" s="94"/>
      <c r="GC78" s="165">
        <f t="shared" ref="GC78:GC112" si="171">IFERROR(IF(FS78=1,FT78,IF(FS78=4,FT78,IF(FS78=5,FT78,(FU78*8+FV78)))),"")</f>
        <v>0</v>
      </c>
      <c r="GD78" s="219" t="b">
        <f t="shared" ref="GD78:GD112" si="172">IF(OR(FS78=1,FS78=4,FS78=5),IF(GC78&gt;=40,1,GC78/40),IF(OR(FS78=2,FS78=3),IF(GC78&gt;=173,1,GC78/173)))</f>
        <v>0</v>
      </c>
      <c r="GE78" s="188">
        <f t="shared" ref="GE78:GE112" si="173">+IF(FY78="",0,IF($F$5&gt;FY78,DATEDIF(FX78,$F$5,"Y"),DATEDIF(FX78,FY78,"Y")))</f>
        <v>0</v>
      </c>
      <c r="GF78" s="164">
        <f t="shared" ref="GF78:GF112" si="174">IF(FW78=2,0.25,0)</f>
        <v>0</v>
      </c>
      <c r="GG78" s="164">
        <f t="shared" ref="GG78:GG112" si="175">+IF(GE78="","",IF(GE78=0,0,IF(GE78&lt;=24,0.25,0)))</f>
        <v>0</v>
      </c>
      <c r="GH78" s="164">
        <f t="shared" ref="GH78:GH112" si="176">IF(GA78=2,0.25,0)</f>
        <v>0</v>
      </c>
      <c r="GI78" s="164">
        <f t="shared" ref="GI78:GI112" si="177">IF(GB78=2,0.25,0)</f>
        <v>0</v>
      </c>
      <c r="GJ78" s="166">
        <f t="shared" si="112"/>
        <v>0</v>
      </c>
      <c r="GL78" s="164">
        <f t="shared" si="113"/>
        <v>66</v>
      </c>
      <c r="GM78" s="225"/>
      <c r="GN78" s="226"/>
      <c r="GO78" s="98"/>
      <c r="GP78" s="93"/>
      <c r="GQ78" s="94"/>
      <c r="GR78" s="93"/>
      <c r="GS78" s="93"/>
      <c r="GT78" s="93"/>
      <c r="GU78" s="94"/>
      <c r="GV78" s="99"/>
      <c r="GW78" s="99"/>
      <c r="GX78" s="94"/>
      <c r="GY78" s="94"/>
      <c r="GZ78" s="94"/>
      <c r="HA78" s="165">
        <f t="shared" ref="HA78:HA112" si="178">IFERROR(IF(GQ78=1,GR78,IF(GQ78=4,GR78,IF(GQ78=5,GR78,(GS78*8+GT78)))),"")</f>
        <v>0</v>
      </c>
      <c r="HB78" s="219" t="b">
        <f t="shared" ref="HB78:HB112" si="179">IF(OR(GQ78=1,GQ78=4,GQ78=5),IF(HA78&gt;=40,1,HA78/40),IF(OR(GQ78=2,GQ78=3),IF(HA78&gt;=173,1,HA78/173)))</f>
        <v>0</v>
      </c>
      <c r="HC78" s="188">
        <f t="shared" ref="HC78:HC112" si="180">+IF(GW78="",0,IF($F$5&gt;GW78,DATEDIF(GV78,$F$5,"Y"),DATEDIF(GV78,GW78,"Y")))</f>
        <v>0</v>
      </c>
      <c r="HD78" s="164">
        <f t="shared" ref="HD78:HD112" si="181">IF(GU78=2,0.25,0)</f>
        <v>0</v>
      </c>
      <c r="HE78" s="164">
        <f t="shared" ref="HE78:HE112" si="182">+IF(HC78="","",IF(HC78=0,0,IF(HC78&lt;=24,0.25,0)))</f>
        <v>0</v>
      </c>
      <c r="HF78" s="164">
        <f t="shared" ref="HF78:HF112" si="183">IF(GY78=2,0.25,0)</f>
        <v>0</v>
      </c>
      <c r="HG78" s="164">
        <f t="shared" ref="HG78:HG112" si="184">IF(GZ78=2,0.25,0)</f>
        <v>0</v>
      </c>
      <c r="HH78" s="166">
        <f t="shared" si="114"/>
        <v>0</v>
      </c>
      <c r="HJ78" s="164">
        <f t="shared" si="115"/>
        <v>66</v>
      </c>
      <c r="HK78" s="225"/>
      <c r="HL78" s="226"/>
      <c r="HM78" s="98"/>
      <c r="HN78" s="93"/>
      <c r="HO78" s="94"/>
      <c r="HP78" s="93"/>
      <c r="HQ78" s="93"/>
      <c r="HR78" s="93"/>
      <c r="HS78" s="94"/>
      <c r="HT78" s="99"/>
      <c r="HU78" s="99"/>
      <c r="HV78" s="94"/>
      <c r="HW78" s="94"/>
      <c r="HX78" s="94"/>
      <c r="HY78" s="165">
        <f t="shared" ref="HY78:HY112" si="185">IFERROR(IF(HO78=1,HP78,IF(HO78=4,HP78,IF(HO78=5,HP78,(HQ78*8+HR78)))),"")</f>
        <v>0</v>
      </c>
      <c r="HZ78" s="219" t="b">
        <f t="shared" ref="HZ78:HZ112" si="186">IF(OR(HO78=1,HO78=4,HO78=5),IF(HY78&gt;=40,1,HY78/40),IF(OR(HO78=2,HO78=3),IF(HY78&gt;=173,1,HY78/173)))</f>
        <v>0</v>
      </c>
      <c r="IA78" s="188">
        <f t="shared" ref="IA78:IA112" si="187">+IF(HU78="",0,IF($F$5&gt;HU78,DATEDIF(HT78,$F$5,"Y"),DATEDIF(HT78,HU78,"Y")))</f>
        <v>0</v>
      </c>
      <c r="IB78" s="164">
        <f t="shared" ref="IB78:IB112" si="188">IF(HS78=2,0.25,0)</f>
        <v>0</v>
      </c>
      <c r="IC78" s="164">
        <f t="shared" ref="IC78:IC112" si="189">+IF(IA78="","",IF(IA78=0,0,IF(IA78&lt;=24,0.25,0)))</f>
        <v>0</v>
      </c>
      <c r="ID78" s="164">
        <f t="shared" ref="ID78:ID112" si="190">IF(HW78=2,0.25,0)</f>
        <v>0</v>
      </c>
      <c r="IE78" s="164">
        <f t="shared" ref="IE78:IE112" si="191">IF(HX78=2,0.25,0)</f>
        <v>0</v>
      </c>
      <c r="IF78" s="166">
        <f t="shared" si="116"/>
        <v>0</v>
      </c>
      <c r="IH78" s="164">
        <f t="shared" si="117"/>
        <v>66</v>
      </c>
      <c r="II78" s="225"/>
      <c r="IJ78" s="226"/>
      <c r="IK78" s="98"/>
      <c r="IL78" s="93"/>
      <c r="IM78" s="94"/>
      <c r="IN78" s="93"/>
      <c r="IO78" s="93"/>
      <c r="IP78" s="93"/>
      <c r="IQ78" s="94"/>
      <c r="IR78" s="99"/>
      <c r="IS78" s="99"/>
      <c r="IT78" s="94"/>
      <c r="IU78" s="94"/>
      <c r="IV78" s="94"/>
      <c r="IW78" s="165">
        <f t="shared" ref="IW78:IW112" si="192">IFERROR(IF(IM78=1,IN78,IF(IM78=4,IN78,IF(IM78=5,IN78,(IO78*8+IP78)))),"")</f>
        <v>0</v>
      </c>
      <c r="IX78" s="219" t="b">
        <f t="shared" ref="IX78:IX112" si="193">IF(OR(IM78=1,IM78=4,IM78=5),IF(IW78&gt;=40,1,IW78/40),IF(OR(IM78=2,IM78=3),IF(IW78&gt;=173,1,IW78/173)))</f>
        <v>0</v>
      </c>
      <c r="IY78" s="188">
        <f t="shared" ref="IY78:IY112" si="194">+IF(IS78="",0,IF($F$5&gt;IS78,DATEDIF(IR78,$F$5,"Y"),DATEDIF(IR78,IS78,"Y")))</f>
        <v>0</v>
      </c>
      <c r="IZ78" s="164">
        <f t="shared" ref="IZ78:IZ112" si="195">IF(IQ78=2,0.25,0)</f>
        <v>0</v>
      </c>
      <c r="JA78" s="164">
        <f t="shared" ref="JA78:JA112" si="196">+IF(IY78="","",IF(IY78=0,0,IF(IY78&lt;=24,0.25,0)))</f>
        <v>0</v>
      </c>
      <c r="JB78" s="164">
        <f t="shared" ref="JB78:JB112" si="197">IF(IU78=2,0.25,0)</f>
        <v>0</v>
      </c>
      <c r="JC78" s="164">
        <f t="shared" ref="JC78:JC112" si="198">IF(IV78=2,0.25,0)</f>
        <v>0</v>
      </c>
      <c r="JD78" s="166">
        <f t="shared" si="118"/>
        <v>0</v>
      </c>
      <c r="JE78" s="126"/>
      <c r="JF78" s="164">
        <f t="shared" si="119"/>
        <v>66</v>
      </c>
      <c r="JG78" s="225"/>
      <c r="JH78" s="226"/>
      <c r="JI78" s="98"/>
      <c r="JJ78" s="93"/>
      <c r="JK78" s="94"/>
      <c r="JL78" s="93"/>
      <c r="JM78" s="93"/>
      <c r="JN78" s="93"/>
      <c r="JO78" s="94"/>
      <c r="JP78" s="99"/>
      <c r="JQ78" s="99"/>
      <c r="JR78" s="94"/>
      <c r="JS78" s="94"/>
      <c r="JT78" s="94"/>
      <c r="JU78" s="165">
        <f t="shared" ref="JU78:JU112" si="199">IFERROR(IF(JK78=1,JL78,IF(JK78=4,JL78,IF(JK78=5,JL78,(JM78*8+JN78)))),"")</f>
        <v>0</v>
      </c>
      <c r="JV78" s="219" t="b">
        <f t="shared" ref="JV78:JV112" si="200">IF(OR(JK78=1,JK78=4,JK78=5),IF(JU78&gt;=40,1,JU78/40),IF(OR(JK78=2,JK78=3),IF(JU78&gt;=173,1,JU78/173)))</f>
        <v>0</v>
      </c>
      <c r="JW78" s="188">
        <f t="shared" ref="JW78:JW112" si="201">+IF(JQ78="",0,IF($F$5&gt;JQ78,DATEDIF(JP78,$F$5,"Y"),DATEDIF(JP78,JQ78,"Y")))</f>
        <v>0</v>
      </c>
      <c r="JX78" s="164">
        <f t="shared" ref="JX78:JX112" si="202">IF(JO78=2,0.25,0)</f>
        <v>0</v>
      </c>
      <c r="JY78" s="164">
        <f t="shared" ref="JY78:JY112" si="203">+IF(JW78="","",IF(JW78=0,0,IF(JW78&lt;=24,0.25,0)))</f>
        <v>0</v>
      </c>
      <c r="JZ78" s="164">
        <f t="shared" ref="JZ78:JZ112" si="204">IF(JS78=2,0.25,0)</f>
        <v>0</v>
      </c>
      <c r="KA78" s="164">
        <f t="shared" ref="KA78:KA112" si="205">IF(JT78=2,0.25,0)</f>
        <v>0</v>
      </c>
      <c r="KB78" s="166">
        <f t="shared" si="120"/>
        <v>0</v>
      </c>
      <c r="LK78" s="170"/>
      <c r="LY78" s="126"/>
    </row>
    <row r="79" spans="1:337" x14ac:dyDescent="0.25">
      <c r="A79" s="164">
        <f t="shared" ref="A79:A112" si="206">A78+1</f>
        <v>67</v>
      </c>
      <c r="B79" s="225"/>
      <c r="C79" s="226"/>
      <c r="D79" s="98"/>
      <c r="E79" s="93"/>
      <c r="F79" s="94"/>
      <c r="G79" s="93"/>
      <c r="H79" s="93"/>
      <c r="I79" s="93"/>
      <c r="J79" s="94"/>
      <c r="K79" s="99"/>
      <c r="L79" s="99"/>
      <c r="M79" s="94"/>
      <c r="N79" s="94"/>
      <c r="O79" s="94"/>
      <c r="P79" s="165">
        <f t="shared" si="121"/>
        <v>0</v>
      </c>
      <c r="Q79" s="219" t="b">
        <f t="shared" si="122"/>
        <v>0</v>
      </c>
      <c r="R79" s="188">
        <f t="shared" si="123"/>
        <v>0</v>
      </c>
      <c r="S79" s="164">
        <f t="shared" si="124"/>
        <v>0</v>
      </c>
      <c r="T79" s="164">
        <f t="shared" si="125"/>
        <v>0</v>
      </c>
      <c r="U79" s="164">
        <f t="shared" si="126"/>
        <v>0</v>
      </c>
      <c r="V79" s="164">
        <f t="shared" si="127"/>
        <v>0</v>
      </c>
      <c r="W79" s="166">
        <f t="shared" si="128"/>
        <v>0</v>
      </c>
      <c r="X79" s="167"/>
      <c r="Z79" s="164">
        <f t="shared" ref="Z79:Z112" si="207">Z78+1</f>
        <v>67</v>
      </c>
      <c r="AA79" s="225"/>
      <c r="AB79" s="226"/>
      <c r="AC79" s="98"/>
      <c r="AD79" s="93"/>
      <c r="AE79" s="94"/>
      <c r="AF79" s="93"/>
      <c r="AG79" s="93"/>
      <c r="AH79" s="93"/>
      <c r="AI79" s="94"/>
      <c r="AJ79" s="99"/>
      <c r="AK79" s="99"/>
      <c r="AL79" s="94"/>
      <c r="AM79" s="94"/>
      <c r="AN79" s="94"/>
      <c r="AO79" s="165">
        <f t="shared" si="129"/>
        <v>0</v>
      </c>
      <c r="AP79" s="219" t="b">
        <f t="shared" si="130"/>
        <v>0</v>
      </c>
      <c r="AQ79" s="188">
        <f t="shared" si="131"/>
        <v>0</v>
      </c>
      <c r="AR79" s="164">
        <f t="shared" si="132"/>
        <v>0</v>
      </c>
      <c r="AS79" s="164">
        <f t="shared" si="133"/>
        <v>0</v>
      </c>
      <c r="AT79" s="164">
        <f t="shared" si="134"/>
        <v>0</v>
      </c>
      <c r="AU79" s="164">
        <f t="shared" si="135"/>
        <v>0</v>
      </c>
      <c r="AV79" s="166">
        <f t="shared" ref="AV79:AV112" si="208">+IF(AD79="",0,AR79+AP79+AS79+AU79+AT79)</f>
        <v>0</v>
      </c>
      <c r="AX79" s="164">
        <f t="shared" ref="AX79:AX112" si="209">AX78+1</f>
        <v>67</v>
      </c>
      <c r="AY79" s="225"/>
      <c r="AZ79" s="226"/>
      <c r="BA79" s="98"/>
      <c r="BB79" s="93"/>
      <c r="BC79" s="94"/>
      <c r="BD79" s="93"/>
      <c r="BE79" s="93"/>
      <c r="BF79" s="93"/>
      <c r="BG79" s="94"/>
      <c r="BH79" s="99"/>
      <c r="BI79" s="99"/>
      <c r="BJ79" s="94"/>
      <c r="BK79" s="94"/>
      <c r="BL79" s="94"/>
      <c r="BM79" s="165">
        <f t="shared" si="136"/>
        <v>0</v>
      </c>
      <c r="BN79" s="219" t="b">
        <f t="shared" si="137"/>
        <v>0</v>
      </c>
      <c r="BO79" s="188">
        <f t="shared" si="138"/>
        <v>0</v>
      </c>
      <c r="BP79" s="164">
        <f t="shared" si="139"/>
        <v>0</v>
      </c>
      <c r="BQ79" s="164">
        <f t="shared" si="140"/>
        <v>0</v>
      </c>
      <c r="BR79" s="164">
        <f t="shared" si="141"/>
        <v>0</v>
      </c>
      <c r="BS79" s="164">
        <f t="shared" si="142"/>
        <v>0</v>
      </c>
      <c r="BT79" s="166">
        <f t="shared" ref="BT79:BT112" si="210">+IF(BB79="",0,BP79+BN79+BQ79+BS79+BR79)</f>
        <v>0</v>
      </c>
      <c r="BV79" s="164">
        <f t="shared" ref="BV79:BV112" si="211">BV78+1</f>
        <v>67</v>
      </c>
      <c r="BW79" s="225"/>
      <c r="BX79" s="226"/>
      <c r="BY79" s="98"/>
      <c r="BZ79" s="93"/>
      <c r="CA79" s="94"/>
      <c r="CB79" s="93"/>
      <c r="CC79" s="93"/>
      <c r="CD79" s="93"/>
      <c r="CE79" s="94"/>
      <c r="CF79" s="99"/>
      <c r="CG79" s="99"/>
      <c r="CH79" s="94"/>
      <c r="CI79" s="94"/>
      <c r="CJ79" s="94"/>
      <c r="CK79" s="165">
        <f t="shared" si="143"/>
        <v>0</v>
      </c>
      <c r="CL79" s="219" t="b">
        <f t="shared" si="144"/>
        <v>0</v>
      </c>
      <c r="CM79" s="188">
        <f t="shared" si="145"/>
        <v>0</v>
      </c>
      <c r="CN79" s="164">
        <f t="shared" si="146"/>
        <v>0</v>
      </c>
      <c r="CO79" s="164">
        <f t="shared" si="147"/>
        <v>0</v>
      </c>
      <c r="CP79" s="164">
        <f t="shared" si="148"/>
        <v>0</v>
      </c>
      <c r="CQ79" s="164">
        <f t="shared" si="149"/>
        <v>0</v>
      </c>
      <c r="CR79" s="166">
        <f t="shared" ref="CR79:CR112" si="212">+IF(BZ79="",0,CN79+CL79+CO79+CQ79+CP79)</f>
        <v>0</v>
      </c>
      <c r="CT79" s="164">
        <f t="shared" ref="CT79:CT112" si="213">CT78+1</f>
        <v>67</v>
      </c>
      <c r="CU79" s="225"/>
      <c r="CV79" s="226"/>
      <c r="CW79" s="98"/>
      <c r="CX79" s="93"/>
      <c r="CY79" s="94"/>
      <c r="CZ79" s="93"/>
      <c r="DA79" s="93"/>
      <c r="DB79" s="93"/>
      <c r="DC79" s="94"/>
      <c r="DD79" s="99"/>
      <c r="DE79" s="99"/>
      <c r="DF79" s="94"/>
      <c r="DG79" s="94"/>
      <c r="DH79" s="94"/>
      <c r="DI79" s="165">
        <f t="shared" si="150"/>
        <v>0</v>
      </c>
      <c r="DJ79" s="219" t="b">
        <f t="shared" si="151"/>
        <v>0</v>
      </c>
      <c r="DK79" s="188">
        <f t="shared" si="152"/>
        <v>0</v>
      </c>
      <c r="DL79" s="164">
        <f t="shared" si="153"/>
        <v>0</v>
      </c>
      <c r="DM79" s="164">
        <f t="shared" si="154"/>
        <v>0</v>
      </c>
      <c r="DN79" s="164">
        <f t="shared" si="155"/>
        <v>0</v>
      </c>
      <c r="DO79" s="164">
        <f t="shared" si="156"/>
        <v>0</v>
      </c>
      <c r="DP79" s="166">
        <f t="shared" ref="DP79:DP112" si="214">+IF(CX79="",0,DL79+DJ79+DM79+DO79+DN79)</f>
        <v>0</v>
      </c>
      <c r="DR79" s="164">
        <f t="shared" ref="DR79:DR112" si="215">DR78+1</f>
        <v>67</v>
      </c>
      <c r="DS79" s="225"/>
      <c r="DT79" s="226"/>
      <c r="DU79" s="98"/>
      <c r="DV79" s="93"/>
      <c r="DW79" s="94"/>
      <c r="DX79" s="93"/>
      <c r="DY79" s="93"/>
      <c r="DZ79" s="93"/>
      <c r="EA79" s="94"/>
      <c r="EB79" s="99"/>
      <c r="EC79" s="99"/>
      <c r="ED79" s="94"/>
      <c r="EE79" s="94"/>
      <c r="EF79" s="94"/>
      <c r="EG79" s="165">
        <f t="shared" si="157"/>
        <v>0</v>
      </c>
      <c r="EH79" s="219" t="b">
        <f t="shared" si="158"/>
        <v>0</v>
      </c>
      <c r="EI79" s="188">
        <f t="shared" si="159"/>
        <v>0</v>
      </c>
      <c r="EJ79" s="164">
        <f t="shared" si="160"/>
        <v>0</v>
      </c>
      <c r="EK79" s="164">
        <f t="shared" si="161"/>
        <v>0</v>
      </c>
      <c r="EL79" s="164">
        <f t="shared" si="162"/>
        <v>0</v>
      </c>
      <c r="EM79" s="164">
        <f t="shared" si="163"/>
        <v>0</v>
      </c>
      <c r="EN79" s="166">
        <f t="shared" ref="EN79:EN112" si="216">+IF(DV79="",0,EJ79+EH79+EK79+EM79+EL79)</f>
        <v>0</v>
      </c>
      <c r="EP79" s="164">
        <f t="shared" ref="EP79:EP112" si="217">EP78+1</f>
        <v>67</v>
      </c>
      <c r="EQ79" s="225"/>
      <c r="ER79" s="226"/>
      <c r="ES79" s="98"/>
      <c r="ET79" s="93"/>
      <c r="EU79" s="94"/>
      <c r="EV79" s="93"/>
      <c r="EW79" s="93"/>
      <c r="EX79" s="93"/>
      <c r="EY79" s="94"/>
      <c r="EZ79" s="99"/>
      <c r="FA79" s="99"/>
      <c r="FB79" s="94"/>
      <c r="FC79" s="94"/>
      <c r="FD79" s="94"/>
      <c r="FE79" s="165">
        <f t="shared" si="164"/>
        <v>0</v>
      </c>
      <c r="FF79" s="219" t="b">
        <f t="shared" si="165"/>
        <v>0</v>
      </c>
      <c r="FG79" s="188">
        <f t="shared" si="166"/>
        <v>0</v>
      </c>
      <c r="FH79" s="164">
        <f t="shared" si="167"/>
        <v>0</v>
      </c>
      <c r="FI79" s="164">
        <f t="shared" si="168"/>
        <v>0</v>
      </c>
      <c r="FJ79" s="164">
        <f t="shared" si="169"/>
        <v>0</v>
      </c>
      <c r="FK79" s="164">
        <f t="shared" si="170"/>
        <v>0</v>
      </c>
      <c r="FL79" s="166">
        <f t="shared" ref="FL79:FL112" si="218">+IF(ET79="",0,FH79+FF79+FI79+FK79+FJ79)</f>
        <v>0</v>
      </c>
      <c r="FN79" s="164">
        <f t="shared" ref="FN79:FN112" si="219">FN78+1</f>
        <v>67</v>
      </c>
      <c r="FO79" s="225"/>
      <c r="FP79" s="226"/>
      <c r="FQ79" s="98"/>
      <c r="FR79" s="93"/>
      <c r="FS79" s="94"/>
      <c r="FT79" s="93"/>
      <c r="FU79" s="93"/>
      <c r="FV79" s="93"/>
      <c r="FW79" s="94"/>
      <c r="FX79" s="99"/>
      <c r="FY79" s="99"/>
      <c r="FZ79" s="94"/>
      <c r="GA79" s="94"/>
      <c r="GB79" s="94"/>
      <c r="GC79" s="165">
        <f t="shared" si="171"/>
        <v>0</v>
      </c>
      <c r="GD79" s="219" t="b">
        <f t="shared" si="172"/>
        <v>0</v>
      </c>
      <c r="GE79" s="188">
        <f t="shared" si="173"/>
        <v>0</v>
      </c>
      <c r="GF79" s="164">
        <f t="shared" si="174"/>
        <v>0</v>
      </c>
      <c r="GG79" s="164">
        <f t="shared" si="175"/>
        <v>0</v>
      </c>
      <c r="GH79" s="164">
        <f t="shared" si="176"/>
        <v>0</v>
      </c>
      <c r="GI79" s="164">
        <f t="shared" si="177"/>
        <v>0</v>
      </c>
      <c r="GJ79" s="166">
        <f t="shared" ref="GJ79:GJ112" si="220">+IF(FR79="",0,GF79+GD79+GG79+GI79+GH79)</f>
        <v>0</v>
      </c>
      <c r="GL79" s="164">
        <f t="shared" ref="GL79:GL112" si="221">GL78+1</f>
        <v>67</v>
      </c>
      <c r="GM79" s="225"/>
      <c r="GN79" s="226"/>
      <c r="GO79" s="98"/>
      <c r="GP79" s="93"/>
      <c r="GQ79" s="94"/>
      <c r="GR79" s="93"/>
      <c r="GS79" s="93"/>
      <c r="GT79" s="93"/>
      <c r="GU79" s="94"/>
      <c r="GV79" s="99"/>
      <c r="GW79" s="99"/>
      <c r="GX79" s="94"/>
      <c r="GY79" s="94"/>
      <c r="GZ79" s="94"/>
      <c r="HA79" s="165">
        <f t="shared" si="178"/>
        <v>0</v>
      </c>
      <c r="HB79" s="219" t="b">
        <f t="shared" si="179"/>
        <v>0</v>
      </c>
      <c r="HC79" s="188">
        <f t="shared" si="180"/>
        <v>0</v>
      </c>
      <c r="HD79" s="164">
        <f t="shared" si="181"/>
        <v>0</v>
      </c>
      <c r="HE79" s="164">
        <f t="shared" si="182"/>
        <v>0</v>
      </c>
      <c r="HF79" s="164">
        <f t="shared" si="183"/>
        <v>0</v>
      </c>
      <c r="HG79" s="164">
        <f t="shared" si="184"/>
        <v>0</v>
      </c>
      <c r="HH79" s="166">
        <f t="shared" ref="HH79:HH112" si="222">+IF(GP79="",0,HD79+HB79+HE79+HG79+HF79)</f>
        <v>0</v>
      </c>
      <c r="HJ79" s="164">
        <f t="shared" ref="HJ79:HJ112" si="223">HJ78+1</f>
        <v>67</v>
      </c>
      <c r="HK79" s="225"/>
      <c r="HL79" s="226"/>
      <c r="HM79" s="98"/>
      <c r="HN79" s="93"/>
      <c r="HO79" s="94"/>
      <c r="HP79" s="93"/>
      <c r="HQ79" s="93"/>
      <c r="HR79" s="93"/>
      <c r="HS79" s="94"/>
      <c r="HT79" s="99"/>
      <c r="HU79" s="99"/>
      <c r="HV79" s="94"/>
      <c r="HW79" s="94"/>
      <c r="HX79" s="94"/>
      <c r="HY79" s="165">
        <f t="shared" si="185"/>
        <v>0</v>
      </c>
      <c r="HZ79" s="219" t="b">
        <f t="shared" si="186"/>
        <v>0</v>
      </c>
      <c r="IA79" s="188">
        <f t="shared" si="187"/>
        <v>0</v>
      </c>
      <c r="IB79" s="164">
        <f t="shared" si="188"/>
        <v>0</v>
      </c>
      <c r="IC79" s="164">
        <f t="shared" si="189"/>
        <v>0</v>
      </c>
      <c r="ID79" s="164">
        <f t="shared" si="190"/>
        <v>0</v>
      </c>
      <c r="IE79" s="164">
        <f t="shared" si="191"/>
        <v>0</v>
      </c>
      <c r="IF79" s="166">
        <f t="shared" ref="IF79:IF112" si="224">+IF(HN79="",0,IB79+HZ79+IC79+IE79+ID79)</f>
        <v>0</v>
      </c>
      <c r="IH79" s="164">
        <f t="shared" ref="IH79:IH112" si="225">IH78+1</f>
        <v>67</v>
      </c>
      <c r="II79" s="225"/>
      <c r="IJ79" s="226"/>
      <c r="IK79" s="98"/>
      <c r="IL79" s="93"/>
      <c r="IM79" s="94"/>
      <c r="IN79" s="93"/>
      <c r="IO79" s="93"/>
      <c r="IP79" s="93"/>
      <c r="IQ79" s="94"/>
      <c r="IR79" s="99"/>
      <c r="IS79" s="99"/>
      <c r="IT79" s="94"/>
      <c r="IU79" s="94"/>
      <c r="IV79" s="94"/>
      <c r="IW79" s="165">
        <f t="shared" si="192"/>
        <v>0</v>
      </c>
      <c r="IX79" s="219" t="b">
        <f t="shared" si="193"/>
        <v>0</v>
      </c>
      <c r="IY79" s="188">
        <f t="shared" si="194"/>
        <v>0</v>
      </c>
      <c r="IZ79" s="164">
        <f t="shared" si="195"/>
        <v>0</v>
      </c>
      <c r="JA79" s="164">
        <f t="shared" si="196"/>
        <v>0</v>
      </c>
      <c r="JB79" s="164">
        <f t="shared" si="197"/>
        <v>0</v>
      </c>
      <c r="JC79" s="164">
        <f t="shared" si="198"/>
        <v>0</v>
      </c>
      <c r="JD79" s="166">
        <f t="shared" ref="JD79:JD112" si="226">+IF(IL79="",0,IZ79+IX79+JA79+JC79+JB79)</f>
        <v>0</v>
      </c>
      <c r="JE79" s="126"/>
      <c r="JF79" s="164">
        <f t="shared" ref="JF79:JF112" si="227">JF78+1</f>
        <v>67</v>
      </c>
      <c r="JG79" s="225"/>
      <c r="JH79" s="226"/>
      <c r="JI79" s="98"/>
      <c r="JJ79" s="93"/>
      <c r="JK79" s="94"/>
      <c r="JL79" s="93"/>
      <c r="JM79" s="93"/>
      <c r="JN79" s="93"/>
      <c r="JO79" s="94"/>
      <c r="JP79" s="99"/>
      <c r="JQ79" s="99"/>
      <c r="JR79" s="94"/>
      <c r="JS79" s="94"/>
      <c r="JT79" s="94"/>
      <c r="JU79" s="165">
        <f t="shared" si="199"/>
        <v>0</v>
      </c>
      <c r="JV79" s="219" t="b">
        <f t="shared" si="200"/>
        <v>0</v>
      </c>
      <c r="JW79" s="188">
        <f t="shared" si="201"/>
        <v>0</v>
      </c>
      <c r="JX79" s="164">
        <f t="shared" si="202"/>
        <v>0</v>
      </c>
      <c r="JY79" s="164">
        <f t="shared" si="203"/>
        <v>0</v>
      </c>
      <c r="JZ79" s="164">
        <f t="shared" si="204"/>
        <v>0</v>
      </c>
      <c r="KA79" s="164">
        <f t="shared" si="205"/>
        <v>0</v>
      </c>
      <c r="KB79" s="166">
        <f t="shared" ref="KB79:KB112" si="228">+IF(JJ79="",0,JX79+JV79+JY79+KA79+JZ79)</f>
        <v>0</v>
      </c>
      <c r="LK79" s="170"/>
      <c r="LY79" s="126"/>
    </row>
    <row r="80" spans="1:337" x14ac:dyDescent="0.25">
      <c r="A80" s="164">
        <f t="shared" si="206"/>
        <v>68</v>
      </c>
      <c r="B80" s="225"/>
      <c r="C80" s="226"/>
      <c r="D80" s="98"/>
      <c r="E80" s="93"/>
      <c r="F80" s="94"/>
      <c r="G80" s="93"/>
      <c r="H80" s="93"/>
      <c r="I80" s="93"/>
      <c r="J80" s="94"/>
      <c r="K80" s="99"/>
      <c r="L80" s="99"/>
      <c r="M80" s="94"/>
      <c r="N80" s="94"/>
      <c r="O80" s="94"/>
      <c r="P80" s="165">
        <f t="shared" si="121"/>
        <v>0</v>
      </c>
      <c r="Q80" s="219" t="b">
        <f t="shared" si="122"/>
        <v>0</v>
      </c>
      <c r="R80" s="188">
        <f t="shared" si="123"/>
        <v>0</v>
      </c>
      <c r="S80" s="164">
        <f t="shared" si="124"/>
        <v>0</v>
      </c>
      <c r="T80" s="164">
        <f t="shared" si="125"/>
        <v>0</v>
      </c>
      <c r="U80" s="164">
        <f t="shared" si="126"/>
        <v>0</v>
      </c>
      <c r="V80" s="164">
        <f t="shared" si="127"/>
        <v>0</v>
      </c>
      <c r="W80" s="166">
        <f t="shared" si="128"/>
        <v>0</v>
      </c>
      <c r="X80" s="167"/>
      <c r="Z80" s="164">
        <f t="shared" si="207"/>
        <v>68</v>
      </c>
      <c r="AA80" s="225"/>
      <c r="AB80" s="226"/>
      <c r="AC80" s="98"/>
      <c r="AD80" s="93"/>
      <c r="AE80" s="94"/>
      <c r="AF80" s="93"/>
      <c r="AG80" s="93"/>
      <c r="AH80" s="93"/>
      <c r="AI80" s="94"/>
      <c r="AJ80" s="99"/>
      <c r="AK80" s="99"/>
      <c r="AL80" s="94"/>
      <c r="AM80" s="94"/>
      <c r="AN80" s="94"/>
      <c r="AO80" s="165">
        <f t="shared" si="129"/>
        <v>0</v>
      </c>
      <c r="AP80" s="219" t="b">
        <f t="shared" si="130"/>
        <v>0</v>
      </c>
      <c r="AQ80" s="188">
        <f t="shared" si="131"/>
        <v>0</v>
      </c>
      <c r="AR80" s="164">
        <f t="shared" si="132"/>
        <v>0</v>
      </c>
      <c r="AS80" s="164">
        <f t="shared" si="133"/>
        <v>0</v>
      </c>
      <c r="AT80" s="164">
        <f t="shared" si="134"/>
        <v>0</v>
      </c>
      <c r="AU80" s="164">
        <f t="shared" si="135"/>
        <v>0</v>
      </c>
      <c r="AV80" s="166">
        <f t="shared" si="208"/>
        <v>0</v>
      </c>
      <c r="AX80" s="164">
        <f t="shared" si="209"/>
        <v>68</v>
      </c>
      <c r="AY80" s="225"/>
      <c r="AZ80" s="226"/>
      <c r="BA80" s="98"/>
      <c r="BB80" s="93"/>
      <c r="BC80" s="94"/>
      <c r="BD80" s="93"/>
      <c r="BE80" s="93"/>
      <c r="BF80" s="93"/>
      <c r="BG80" s="94"/>
      <c r="BH80" s="99"/>
      <c r="BI80" s="99"/>
      <c r="BJ80" s="94"/>
      <c r="BK80" s="94"/>
      <c r="BL80" s="94"/>
      <c r="BM80" s="165">
        <f t="shared" si="136"/>
        <v>0</v>
      </c>
      <c r="BN80" s="219" t="b">
        <f t="shared" si="137"/>
        <v>0</v>
      </c>
      <c r="BO80" s="188">
        <f t="shared" si="138"/>
        <v>0</v>
      </c>
      <c r="BP80" s="164">
        <f t="shared" si="139"/>
        <v>0</v>
      </c>
      <c r="BQ80" s="164">
        <f t="shared" si="140"/>
        <v>0</v>
      </c>
      <c r="BR80" s="164">
        <f t="shared" si="141"/>
        <v>0</v>
      </c>
      <c r="BS80" s="164">
        <f t="shared" si="142"/>
        <v>0</v>
      </c>
      <c r="BT80" s="166">
        <f t="shared" si="210"/>
        <v>0</v>
      </c>
      <c r="BV80" s="164">
        <f t="shared" si="211"/>
        <v>68</v>
      </c>
      <c r="BW80" s="225"/>
      <c r="BX80" s="226"/>
      <c r="BY80" s="98"/>
      <c r="BZ80" s="93"/>
      <c r="CA80" s="94"/>
      <c r="CB80" s="93"/>
      <c r="CC80" s="93"/>
      <c r="CD80" s="93"/>
      <c r="CE80" s="94"/>
      <c r="CF80" s="99"/>
      <c r="CG80" s="99"/>
      <c r="CH80" s="94"/>
      <c r="CI80" s="94"/>
      <c r="CJ80" s="94"/>
      <c r="CK80" s="165">
        <f t="shared" si="143"/>
        <v>0</v>
      </c>
      <c r="CL80" s="219" t="b">
        <f t="shared" si="144"/>
        <v>0</v>
      </c>
      <c r="CM80" s="188">
        <f t="shared" si="145"/>
        <v>0</v>
      </c>
      <c r="CN80" s="164">
        <f t="shared" si="146"/>
        <v>0</v>
      </c>
      <c r="CO80" s="164">
        <f t="shared" si="147"/>
        <v>0</v>
      </c>
      <c r="CP80" s="164">
        <f t="shared" si="148"/>
        <v>0</v>
      </c>
      <c r="CQ80" s="164">
        <f t="shared" si="149"/>
        <v>0</v>
      </c>
      <c r="CR80" s="166">
        <f t="shared" si="212"/>
        <v>0</v>
      </c>
      <c r="CT80" s="164">
        <f t="shared" si="213"/>
        <v>68</v>
      </c>
      <c r="CU80" s="225"/>
      <c r="CV80" s="226"/>
      <c r="CW80" s="98"/>
      <c r="CX80" s="93"/>
      <c r="CY80" s="94"/>
      <c r="CZ80" s="93"/>
      <c r="DA80" s="93"/>
      <c r="DB80" s="93"/>
      <c r="DC80" s="94"/>
      <c r="DD80" s="99"/>
      <c r="DE80" s="99"/>
      <c r="DF80" s="94"/>
      <c r="DG80" s="94"/>
      <c r="DH80" s="94"/>
      <c r="DI80" s="165">
        <f t="shared" si="150"/>
        <v>0</v>
      </c>
      <c r="DJ80" s="219" t="b">
        <f t="shared" si="151"/>
        <v>0</v>
      </c>
      <c r="DK80" s="188">
        <f t="shared" si="152"/>
        <v>0</v>
      </c>
      <c r="DL80" s="164">
        <f t="shared" si="153"/>
        <v>0</v>
      </c>
      <c r="DM80" s="164">
        <f t="shared" si="154"/>
        <v>0</v>
      </c>
      <c r="DN80" s="164">
        <f t="shared" si="155"/>
        <v>0</v>
      </c>
      <c r="DO80" s="164">
        <f t="shared" si="156"/>
        <v>0</v>
      </c>
      <c r="DP80" s="166">
        <f t="shared" si="214"/>
        <v>0</v>
      </c>
      <c r="DR80" s="164">
        <f t="shared" si="215"/>
        <v>68</v>
      </c>
      <c r="DS80" s="225"/>
      <c r="DT80" s="226"/>
      <c r="DU80" s="98"/>
      <c r="DV80" s="93"/>
      <c r="DW80" s="94"/>
      <c r="DX80" s="93"/>
      <c r="DY80" s="93"/>
      <c r="DZ80" s="93"/>
      <c r="EA80" s="94"/>
      <c r="EB80" s="99"/>
      <c r="EC80" s="99"/>
      <c r="ED80" s="94"/>
      <c r="EE80" s="94"/>
      <c r="EF80" s="94"/>
      <c r="EG80" s="165">
        <f t="shared" si="157"/>
        <v>0</v>
      </c>
      <c r="EH80" s="219" t="b">
        <f t="shared" si="158"/>
        <v>0</v>
      </c>
      <c r="EI80" s="188">
        <f t="shared" si="159"/>
        <v>0</v>
      </c>
      <c r="EJ80" s="164">
        <f t="shared" si="160"/>
        <v>0</v>
      </c>
      <c r="EK80" s="164">
        <f t="shared" si="161"/>
        <v>0</v>
      </c>
      <c r="EL80" s="164">
        <f t="shared" si="162"/>
        <v>0</v>
      </c>
      <c r="EM80" s="164">
        <f t="shared" si="163"/>
        <v>0</v>
      </c>
      <c r="EN80" s="166">
        <f t="shared" si="216"/>
        <v>0</v>
      </c>
      <c r="EP80" s="164">
        <f t="shared" si="217"/>
        <v>68</v>
      </c>
      <c r="EQ80" s="225"/>
      <c r="ER80" s="226"/>
      <c r="ES80" s="98"/>
      <c r="ET80" s="93"/>
      <c r="EU80" s="94"/>
      <c r="EV80" s="93"/>
      <c r="EW80" s="93"/>
      <c r="EX80" s="93"/>
      <c r="EY80" s="94"/>
      <c r="EZ80" s="99"/>
      <c r="FA80" s="99"/>
      <c r="FB80" s="94"/>
      <c r="FC80" s="94"/>
      <c r="FD80" s="94"/>
      <c r="FE80" s="165">
        <f t="shared" si="164"/>
        <v>0</v>
      </c>
      <c r="FF80" s="219" t="b">
        <f t="shared" si="165"/>
        <v>0</v>
      </c>
      <c r="FG80" s="188">
        <f t="shared" si="166"/>
        <v>0</v>
      </c>
      <c r="FH80" s="164">
        <f t="shared" si="167"/>
        <v>0</v>
      </c>
      <c r="FI80" s="164">
        <f t="shared" si="168"/>
        <v>0</v>
      </c>
      <c r="FJ80" s="164">
        <f t="shared" si="169"/>
        <v>0</v>
      </c>
      <c r="FK80" s="164">
        <f t="shared" si="170"/>
        <v>0</v>
      </c>
      <c r="FL80" s="166">
        <f t="shared" si="218"/>
        <v>0</v>
      </c>
      <c r="FN80" s="164">
        <f t="shared" si="219"/>
        <v>68</v>
      </c>
      <c r="FO80" s="225"/>
      <c r="FP80" s="226"/>
      <c r="FQ80" s="98"/>
      <c r="FR80" s="93"/>
      <c r="FS80" s="94"/>
      <c r="FT80" s="93"/>
      <c r="FU80" s="93"/>
      <c r="FV80" s="93"/>
      <c r="FW80" s="94"/>
      <c r="FX80" s="99"/>
      <c r="FY80" s="99"/>
      <c r="FZ80" s="94"/>
      <c r="GA80" s="94"/>
      <c r="GB80" s="94"/>
      <c r="GC80" s="165">
        <f t="shared" si="171"/>
        <v>0</v>
      </c>
      <c r="GD80" s="219" t="b">
        <f t="shared" si="172"/>
        <v>0</v>
      </c>
      <c r="GE80" s="188">
        <f t="shared" si="173"/>
        <v>0</v>
      </c>
      <c r="GF80" s="164">
        <f t="shared" si="174"/>
        <v>0</v>
      </c>
      <c r="GG80" s="164">
        <f t="shared" si="175"/>
        <v>0</v>
      </c>
      <c r="GH80" s="164">
        <f t="shared" si="176"/>
        <v>0</v>
      </c>
      <c r="GI80" s="164">
        <f t="shared" si="177"/>
        <v>0</v>
      </c>
      <c r="GJ80" s="166">
        <f t="shared" si="220"/>
        <v>0</v>
      </c>
      <c r="GL80" s="164">
        <f t="shared" si="221"/>
        <v>68</v>
      </c>
      <c r="GM80" s="225"/>
      <c r="GN80" s="226"/>
      <c r="GO80" s="98"/>
      <c r="GP80" s="93"/>
      <c r="GQ80" s="94"/>
      <c r="GR80" s="93"/>
      <c r="GS80" s="93"/>
      <c r="GT80" s="93"/>
      <c r="GU80" s="94"/>
      <c r="GV80" s="99"/>
      <c r="GW80" s="99"/>
      <c r="GX80" s="94"/>
      <c r="GY80" s="94"/>
      <c r="GZ80" s="94"/>
      <c r="HA80" s="165">
        <f t="shared" si="178"/>
        <v>0</v>
      </c>
      <c r="HB80" s="219" t="b">
        <f t="shared" si="179"/>
        <v>0</v>
      </c>
      <c r="HC80" s="188">
        <f t="shared" si="180"/>
        <v>0</v>
      </c>
      <c r="HD80" s="164">
        <f t="shared" si="181"/>
        <v>0</v>
      </c>
      <c r="HE80" s="164">
        <f t="shared" si="182"/>
        <v>0</v>
      </c>
      <c r="HF80" s="164">
        <f t="shared" si="183"/>
        <v>0</v>
      </c>
      <c r="HG80" s="164">
        <f t="shared" si="184"/>
        <v>0</v>
      </c>
      <c r="HH80" s="166">
        <f t="shared" si="222"/>
        <v>0</v>
      </c>
      <c r="HJ80" s="164">
        <f t="shared" si="223"/>
        <v>68</v>
      </c>
      <c r="HK80" s="225"/>
      <c r="HL80" s="226"/>
      <c r="HM80" s="98"/>
      <c r="HN80" s="93"/>
      <c r="HO80" s="94"/>
      <c r="HP80" s="93"/>
      <c r="HQ80" s="93"/>
      <c r="HR80" s="93"/>
      <c r="HS80" s="94"/>
      <c r="HT80" s="99"/>
      <c r="HU80" s="99"/>
      <c r="HV80" s="94"/>
      <c r="HW80" s="94"/>
      <c r="HX80" s="94"/>
      <c r="HY80" s="165">
        <f t="shared" si="185"/>
        <v>0</v>
      </c>
      <c r="HZ80" s="219" t="b">
        <f t="shared" si="186"/>
        <v>0</v>
      </c>
      <c r="IA80" s="188">
        <f t="shared" si="187"/>
        <v>0</v>
      </c>
      <c r="IB80" s="164">
        <f t="shared" si="188"/>
        <v>0</v>
      </c>
      <c r="IC80" s="164">
        <f t="shared" si="189"/>
        <v>0</v>
      </c>
      <c r="ID80" s="164">
        <f t="shared" si="190"/>
        <v>0</v>
      </c>
      <c r="IE80" s="164">
        <f t="shared" si="191"/>
        <v>0</v>
      </c>
      <c r="IF80" s="166">
        <f t="shared" si="224"/>
        <v>0</v>
      </c>
      <c r="IH80" s="164">
        <f t="shared" si="225"/>
        <v>68</v>
      </c>
      <c r="II80" s="225"/>
      <c r="IJ80" s="226"/>
      <c r="IK80" s="98"/>
      <c r="IL80" s="93"/>
      <c r="IM80" s="94"/>
      <c r="IN80" s="93"/>
      <c r="IO80" s="93"/>
      <c r="IP80" s="93"/>
      <c r="IQ80" s="94"/>
      <c r="IR80" s="99"/>
      <c r="IS80" s="99"/>
      <c r="IT80" s="94"/>
      <c r="IU80" s="94"/>
      <c r="IV80" s="94"/>
      <c r="IW80" s="165">
        <f t="shared" si="192"/>
        <v>0</v>
      </c>
      <c r="IX80" s="219" t="b">
        <f t="shared" si="193"/>
        <v>0</v>
      </c>
      <c r="IY80" s="188">
        <f t="shared" si="194"/>
        <v>0</v>
      </c>
      <c r="IZ80" s="164">
        <f t="shared" si="195"/>
        <v>0</v>
      </c>
      <c r="JA80" s="164">
        <f t="shared" si="196"/>
        <v>0</v>
      </c>
      <c r="JB80" s="164">
        <f t="shared" si="197"/>
        <v>0</v>
      </c>
      <c r="JC80" s="164">
        <f t="shared" si="198"/>
        <v>0</v>
      </c>
      <c r="JD80" s="166">
        <f t="shared" si="226"/>
        <v>0</v>
      </c>
      <c r="JE80" s="126"/>
      <c r="JF80" s="164">
        <f t="shared" si="227"/>
        <v>68</v>
      </c>
      <c r="JG80" s="225"/>
      <c r="JH80" s="226"/>
      <c r="JI80" s="98"/>
      <c r="JJ80" s="93"/>
      <c r="JK80" s="94"/>
      <c r="JL80" s="93"/>
      <c r="JM80" s="93"/>
      <c r="JN80" s="93"/>
      <c r="JO80" s="94"/>
      <c r="JP80" s="99"/>
      <c r="JQ80" s="99"/>
      <c r="JR80" s="94"/>
      <c r="JS80" s="94"/>
      <c r="JT80" s="94"/>
      <c r="JU80" s="165">
        <f t="shared" si="199"/>
        <v>0</v>
      </c>
      <c r="JV80" s="219" t="b">
        <f t="shared" si="200"/>
        <v>0</v>
      </c>
      <c r="JW80" s="188">
        <f t="shared" si="201"/>
        <v>0</v>
      </c>
      <c r="JX80" s="164">
        <f t="shared" si="202"/>
        <v>0</v>
      </c>
      <c r="JY80" s="164">
        <f t="shared" si="203"/>
        <v>0</v>
      </c>
      <c r="JZ80" s="164">
        <f t="shared" si="204"/>
        <v>0</v>
      </c>
      <c r="KA80" s="164">
        <f t="shared" si="205"/>
        <v>0</v>
      </c>
      <c r="KB80" s="166">
        <f t="shared" si="228"/>
        <v>0</v>
      </c>
      <c r="LK80" s="170"/>
      <c r="LY80" s="126"/>
    </row>
    <row r="81" spans="1:337" x14ac:dyDescent="0.25">
      <c r="A81" s="164">
        <f t="shared" si="206"/>
        <v>69</v>
      </c>
      <c r="B81" s="225"/>
      <c r="C81" s="226"/>
      <c r="D81" s="98"/>
      <c r="E81" s="93"/>
      <c r="F81" s="94"/>
      <c r="G81" s="93"/>
      <c r="H81" s="93"/>
      <c r="I81" s="93"/>
      <c r="J81" s="94"/>
      <c r="K81" s="99"/>
      <c r="L81" s="99"/>
      <c r="M81" s="94"/>
      <c r="N81" s="94"/>
      <c r="O81" s="94"/>
      <c r="P81" s="165">
        <f t="shared" si="121"/>
        <v>0</v>
      </c>
      <c r="Q81" s="219" t="b">
        <f t="shared" si="122"/>
        <v>0</v>
      </c>
      <c r="R81" s="188">
        <f t="shared" si="123"/>
        <v>0</v>
      </c>
      <c r="S81" s="164">
        <f t="shared" si="124"/>
        <v>0</v>
      </c>
      <c r="T81" s="164">
        <f t="shared" si="125"/>
        <v>0</v>
      </c>
      <c r="U81" s="164">
        <f t="shared" si="126"/>
        <v>0</v>
      </c>
      <c r="V81" s="164">
        <f t="shared" si="127"/>
        <v>0</v>
      </c>
      <c r="W81" s="166">
        <f t="shared" si="128"/>
        <v>0</v>
      </c>
      <c r="X81" s="167"/>
      <c r="Z81" s="164">
        <f t="shared" si="207"/>
        <v>69</v>
      </c>
      <c r="AA81" s="225"/>
      <c r="AB81" s="226"/>
      <c r="AC81" s="98"/>
      <c r="AD81" s="93"/>
      <c r="AE81" s="94"/>
      <c r="AF81" s="93"/>
      <c r="AG81" s="93"/>
      <c r="AH81" s="93"/>
      <c r="AI81" s="94"/>
      <c r="AJ81" s="99"/>
      <c r="AK81" s="99"/>
      <c r="AL81" s="94"/>
      <c r="AM81" s="94"/>
      <c r="AN81" s="94"/>
      <c r="AO81" s="165">
        <f t="shared" si="129"/>
        <v>0</v>
      </c>
      <c r="AP81" s="219" t="b">
        <f t="shared" si="130"/>
        <v>0</v>
      </c>
      <c r="AQ81" s="188">
        <f t="shared" si="131"/>
        <v>0</v>
      </c>
      <c r="AR81" s="164">
        <f t="shared" si="132"/>
        <v>0</v>
      </c>
      <c r="AS81" s="164">
        <f t="shared" si="133"/>
        <v>0</v>
      </c>
      <c r="AT81" s="164">
        <f t="shared" si="134"/>
        <v>0</v>
      </c>
      <c r="AU81" s="164">
        <f t="shared" si="135"/>
        <v>0</v>
      </c>
      <c r="AV81" s="166">
        <f t="shared" si="208"/>
        <v>0</v>
      </c>
      <c r="AX81" s="164">
        <f t="shared" si="209"/>
        <v>69</v>
      </c>
      <c r="AY81" s="225"/>
      <c r="AZ81" s="226"/>
      <c r="BA81" s="98"/>
      <c r="BB81" s="93"/>
      <c r="BC81" s="94"/>
      <c r="BD81" s="93"/>
      <c r="BE81" s="93"/>
      <c r="BF81" s="93"/>
      <c r="BG81" s="94"/>
      <c r="BH81" s="99"/>
      <c r="BI81" s="99"/>
      <c r="BJ81" s="94"/>
      <c r="BK81" s="94"/>
      <c r="BL81" s="94"/>
      <c r="BM81" s="165">
        <f t="shared" si="136"/>
        <v>0</v>
      </c>
      <c r="BN81" s="219" t="b">
        <f t="shared" si="137"/>
        <v>0</v>
      </c>
      <c r="BO81" s="188">
        <f t="shared" si="138"/>
        <v>0</v>
      </c>
      <c r="BP81" s="164">
        <f t="shared" si="139"/>
        <v>0</v>
      </c>
      <c r="BQ81" s="164">
        <f t="shared" si="140"/>
        <v>0</v>
      </c>
      <c r="BR81" s="164">
        <f t="shared" si="141"/>
        <v>0</v>
      </c>
      <c r="BS81" s="164">
        <f t="shared" si="142"/>
        <v>0</v>
      </c>
      <c r="BT81" s="166">
        <f t="shared" si="210"/>
        <v>0</v>
      </c>
      <c r="BV81" s="164">
        <f t="shared" si="211"/>
        <v>69</v>
      </c>
      <c r="BW81" s="225"/>
      <c r="BX81" s="226"/>
      <c r="BY81" s="98"/>
      <c r="BZ81" s="93"/>
      <c r="CA81" s="94"/>
      <c r="CB81" s="93"/>
      <c r="CC81" s="93"/>
      <c r="CD81" s="93"/>
      <c r="CE81" s="94"/>
      <c r="CF81" s="99"/>
      <c r="CG81" s="99"/>
      <c r="CH81" s="94"/>
      <c r="CI81" s="94"/>
      <c r="CJ81" s="94"/>
      <c r="CK81" s="165">
        <f t="shared" si="143"/>
        <v>0</v>
      </c>
      <c r="CL81" s="219" t="b">
        <f t="shared" si="144"/>
        <v>0</v>
      </c>
      <c r="CM81" s="188">
        <f t="shared" si="145"/>
        <v>0</v>
      </c>
      <c r="CN81" s="164">
        <f t="shared" si="146"/>
        <v>0</v>
      </c>
      <c r="CO81" s="164">
        <f t="shared" si="147"/>
        <v>0</v>
      </c>
      <c r="CP81" s="164">
        <f t="shared" si="148"/>
        <v>0</v>
      </c>
      <c r="CQ81" s="164">
        <f t="shared" si="149"/>
        <v>0</v>
      </c>
      <c r="CR81" s="166">
        <f t="shared" si="212"/>
        <v>0</v>
      </c>
      <c r="CT81" s="164">
        <f t="shared" si="213"/>
        <v>69</v>
      </c>
      <c r="CU81" s="225"/>
      <c r="CV81" s="226"/>
      <c r="CW81" s="98"/>
      <c r="CX81" s="93"/>
      <c r="CY81" s="94"/>
      <c r="CZ81" s="93"/>
      <c r="DA81" s="93"/>
      <c r="DB81" s="93"/>
      <c r="DC81" s="94"/>
      <c r="DD81" s="99"/>
      <c r="DE81" s="99"/>
      <c r="DF81" s="94"/>
      <c r="DG81" s="94"/>
      <c r="DH81" s="94"/>
      <c r="DI81" s="165">
        <f t="shared" si="150"/>
        <v>0</v>
      </c>
      <c r="DJ81" s="219" t="b">
        <f t="shared" si="151"/>
        <v>0</v>
      </c>
      <c r="DK81" s="188">
        <f t="shared" si="152"/>
        <v>0</v>
      </c>
      <c r="DL81" s="164">
        <f t="shared" si="153"/>
        <v>0</v>
      </c>
      <c r="DM81" s="164">
        <f t="shared" si="154"/>
        <v>0</v>
      </c>
      <c r="DN81" s="164">
        <f t="shared" si="155"/>
        <v>0</v>
      </c>
      <c r="DO81" s="164">
        <f t="shared" si="156"/>
        <v>0</v>
      </c>
      <c r="DP81" s="166">
        <f t="shared" si="214"/>
        <v>0</v>
      </c>
      <c r="DR81" s="164">
        <f t="shared" si="215"/>
        <v>69</v>
      </c>
      <c r="DS81" s="225"/>
      <c r="DT81" s="226"/>
      <c r="DU81" s="98"/>
      <c r="DV81" s="93"/>
      <c r="DW81" s="94"/>
      <c r="DX81" s="93"/>
      <c r="DY81" s="93"/>
      <c r="DZ81" s="93"/>
      <c r="EA81" s="94"/>
      <c r="EB81" s="99"/>
      <c r="EC81" s="99"/>
      <c r="ED81" s="94"/>
      <c r="EE81" s="94"/>
      <c r="EF81" s="94"/>
      <c r="EG81" s="165">
        <f t="shared" si="157"/>
        <v>0</v>
      </c>
      <c r="EH81" s="219" t="b">
        <f t="shared" si="158"/>
        <v>0</v>
      </c>
      <c r="EI81" s="188">
        <f t="shared" si="159"/>
        <v>0</v>
      </c>
      <c r="EJ81" s="164">
        <f t="shared" si="160"/>
        <v>0</v>
      </c>
      <c r="EK81" s="164">
        <f t="shared" si="161"/>
        <v>0</v>
      </c>
      <c r="EL81" s="164">
        <f t="shared" si="162"/>
        <v>0</v>
      </c>
      <c r="EM81" s="164">
        <f t="shared" si="163"/>
        <v>0</v>
      </c>
      <c r="EN81" s="166">
        <f t="shared" si="216"/>
        <v>0</v>
      </c>
      <c r="EP81" s="164">
        <f t="shared" si="217"/>
        <v>69</v>
      </c>
      <c r="EQ81" s="225"/>
      <c r="ER81" s="226"/>
      <c r="ES81" s="98"/>
      <c r="ET81" s="93"/>
      <c r="EU81" s="94"/>
      <c r="EV81" s="93"/>
      <c r="EW81" s="93"/>
      <c r="EX81" s="93"/>
      <c r="EY81" s="94"/>
      <c r="EZ81" s="99"/>
      <c r="FA81" s="99"/>
      <c r="FB81" s="94"/>
      <c r="FC81" s="94"/>
      <c r="FD81" s="94"/>
      <c r="FE81" s="165">
        <f t="shared" si="164"/>
        <v>0</v>
      </c>
      <c r="FF81" s="219" t="b">
        <f t="shared" si="165"/>
        <v>0</v>
      </c>
      <c r="FG81" s="188">
        <f t="shared" si="166"/>
        <v>0</v>
      </c>
      <c r="FH81" s="164">
        <f t="shared" si="167"/>
        <v>0</v>
      </c>
      <c r="FI81" s="164">
        <f t="shared" si="168"/>
        <v>0</v>
      </c>
      <c r="FJ81" s="164">
        <f t="shared" si="169"/>
        <v>0</v>
      </c>
      <c r="FK81" s="164">
        <f t="shared" si="170"/>
        <v>0</v>
      </c>
      <c r="FL81" s="166">
        <f t="shared" si="218"/>
        <v>0</v>
      </c>
      <c r="FN81" s="164">
        <f t="shared" si="219"/>
        <v>69</v>
      </c>
      <c r="FO81" s="225"/>
      <c r="FP81" s="226"/>
      <c r="FQ81" s="98"/>
      <c r="FR81" s="93"/>
      <c r="FS81" s="94"/>
      <c r="FT81" s="93"/>
      <c r="FU81" s="93"/>
      <c r="FV81" s="93"/>
      <c r="FW81" s="94"/>
      <c r="FX81" s="99"/>
      <c r="FY81" s="99"/>
      <c r="FZ81" s="94"/>
      <c r="GA81" s="94"/>
      <c r="GB81" s="94"/>
      <c r="GC81" s="165">
        <f t="shared" si="171"/>
        <v>0</v>
      </c>
      <c r="GD81" s="219" t="b">
        <f t="shared" si="172"/>
        <v>0</v>
      </c>
      <c r="GE81" s="188">
        <f t="shared" si="173"/>
        <v>0</v>
      </c>
      <c r="GF81" s="164">
        <f t="shared" si="174"/>
        <v>0</v>
      </c>
      <c r="GG81" s="164">
        <f t="shared" si="175"/>
        <v>0</v>
      </c>
      <c r="GH81" s="164">
        <f t="shared" si="176"/>
        <v>0</v>
      </c>
      <c r="GI81" s="164">
        <f t="shared" si="177"/>
        <v>0</v>
      </c>
      <c r="GJ81" s="166">
        <f t="shared" si="220"/>
        <v>0</v>
      </c>
      <c r="GL81" s="164">
        <f t="shared" si="221"/>
        <v>69</v>
      </c>
      <c r="GM81" s="225"/>
      <c r="GN81" s="226"/>
      <c r="GO81" s="98"/>
      <c r="GP81" s="93"/>
      <c r="GQ81" s="94"/>
      <c r="GR81" s="93"/>
      <c r="GS81" s="93"/>
      <c r="GT81" s="93"/>
      <c r="GU81" s="94"/>
      <c r="GV81" s="99"/>
      <c r="GW81" s="99"/>
      <c r="GX81" s="94"/>
      <c r="GY81" s="94"/>
      <c r="GZ81" s="94"/>
      <c r="HA81" s="165">
        <f t="shared" si="178"/>
        <v>0</v>
      </c>
      <c r="HB81" s="219" t="b">
        <f t="shared" si="179"/>
        <v>0</v>
      </c>
      <c r="HC81" s="188">
        <f t="shared" si="180"/>
        <v>0</v>
      </c>
      <c r="HD81" s="164">
        <f t="shared" si="181"/>
        <v>0</v>
      </c>
      <c r="HE81" s="164">
        <f t="shared" si="182"/>
        <v>0</v>
      </c>
      <c r="HF81" s="164">
        <f t="shared" si="183"/>
        <v>0</v>
      </c>
      <c r="HG81" s="164">
        <f t="shared" si="184"/>
        <v>0</v>
      </c>
      <c r="HH81" s="166">
        <f t="shared" si="222"/>
        <v>0</v>
      </c>
      <c r="HJ81" s="164">
        <f t="shared" si="223"/>
        <v>69</v>
      </c>
      <c r="HK81" s="225"/>
      <c r="HL81" s="226"/>
      <c r="HM81" s="98"/>
      <c r="HN81" s="93"/>
      <c r="HO81" s="94"/>
      <c r="HP81" s="93"/>
      <c r="HQ81" s="93"/>
      <c r="HR81" s="93"/>
      <c r="HS81" s="94"/>
      <c r="HT81" s="99"/>
      <c r="HU81" s="99"/>
      <c r="HV81" s="94"/>
      <c r="HW81" s="94"/>
      <c r="HX81" s="94"/>
      <c r="HY81" s="165">
        <f t="shared" si="185"/>
        <v>0</v>
      </c>
      <c r="HZ81" s="219" t="b">
        <f t="shared" si="186"/>
        <v>0</v>
      </c>
      <c r="IA81" s="188">
        <f t="shared" si="187"/>
        <v>0</v>
      </c>
      <c r="IB81" s="164">
        <f t="shared" si="188"/>
        <v>0</v>
      </c>
      <c r="IC81" s="164">
        <f t="shared" si="189"/>
        <v>0</v>
      </c>
      <c r="ID81" s="164">
        <f t="shared" si="190"/>
        <v>0</v>
      </c>
      <c r="IE81" s="164">
        <f t="shared" si="191"/>
        <v>0</v>
      </c>
      <c r="IF81" s="166">
        <f t="shared" si="224"/>
        <v>0</v>
      </c>
      <c r="IH81" s="164">
        <f t="shared" si="225"/>
        <v>69</v>
      </c>
      <c r="II81" s="225"/>
      <c r="IJ81" s="226"/>
      <c r="IK81" s="98"/>
      <c r="IL81" s="93"/>
      <c r="IM81" s="94"/>
      <c r="IN81" s="93"/>
      <c r="IO81" s="93"/>
      <c r="IP81" s="93"/>
      <c r="IQ81" s="94"/>
      <c r="IR81" s="99"/>
      <c r="IS81" s="99"/>
      <c r="IT81" s="94"/>
      <c r="IU81" s="94"/>
      <c r="IV81" s="94"/>
      <c r="IW81" s="165">
        <f t="shared" si="192"/>
        <v>0</v>
      </c>
      <c r="IX81" s="219" t="b">
        <f t="shared" si="193"/>
        <v>0</v>
      </c>
      <c r="IY81" s="188">
        <f t="shared" si="194"/>
        <v>0</v>
      </c>
      <c r="IZ81" s="164">
        <f t="shared" si="195"/>
        <v>0</v>
      </c>
      <c r="JA81" s="164">
        <f t="shared" si="196"/>
        <v>0</v>
      </c>
      <c r="JB81" s="164">
        <f t="shared" si="197"/>
        <v>0</v>
      </c>
      <c r="JC81" s="164">
        <f t="shared" si="198"/>
        <v>0</v>
      </c>
      <c r="JD81" s="166">
        <f t="shared" si="226"/>
        <v>0</v>
      </c>
      <c r="JE81" s="126"/>
      <c r="JF81" s="164">
        <f t="shared" si="227"/>
        <v>69</v>
      </c>
      <c r="JG81" s="225"/>
      <c r="JH81" s="226"/>
      <c r="JI81" s="98"/>
      <c r="JJ81" s="93"/>
      <c r="JK81" s="94"/>
      <c r="JL81" s="93"/>
      <c r="JM81" s="93"/>
      <c r="JN81" s="93"/>
      <c r="JO81" s="94"/>
      <c r="JP81" s="99"/>
      <c r="JQ81" s="99"/>
      <c r="JR81" s="94"/>
      <c r="JS81" s="94"/>
      <c r="JT81" s="94"/>
      <c r="JU81" s="165">
        <f t="shared" si="199"/>
        <v>0</v>
      </c>
      <c r="JV81" s="219" t="b">
        <f t="shared" si="200"/>
        <v>0</v>
      </c>
      <c r="JW81" s="188">
        <f t="shared" si="201"/>
        <v>0</v>
      </c>
      <c r="JX81" s="164">
        <f t="shared" si="202"/>
        <v>0</v>
      </c>
      <c r="JY81" s="164">
        <f t="shared" si="203"/>
        <v>0</v>
      </c>
      <c r="JZ81" s="164">
        <f t="shared" si="204"/>
        <v>0</v>
      </c>
      <c r="KA81" s="164">
        <f t="shared" si="205"/>
        <v>0</v>
      </c>
      <c r="KB81" s="166">
        <f t="shared" si="228"/>
        <v>0</v>
      </c>
      <c r="LK81" s="170"/>
      <c r="LY81" s="126"/>
    </row>
    <row r="82" spans="1:337" x14ac:dyDescent="0.25">
      <c r="A82" s="164">
        <f t="shared" si="206"/>
        <v>70</v>
      </c>
      <c r="B82" s="225"/>
      <c r="C82" s="226"/>
      <c r="D82" s="98"/>
      <c r="E82" s="93"/>
      <c r="F82" s="94"/>
      <c r="G82" s="93"/>
      <c r="H82" s="93"/>
      <c r="I82" s="93"/>
      <c r="J82" s="94"/>
      <c r="K82" s="99"/>
      <c r="L82" s="99"/>
      <c r="M82" s="94"/>
      <c r="N82" s="94"/>
      <c r="O82" s="94"/>
      <c r="P82" s="165">
        <f t="shared" si="121"/>
        <v>0</v>
      </c>
      <c r="Q82" s="219" t="b">
        <f t="shared" si="122"/>
        <v>0</v>
      </c>
      <c r="R82" s="188">
        <f t="shared" si="123"/>
        <v>0</v>
      </c>
      <c r="S82" s="164">
        <f t="shared" si="124"/>
        <v>0</v>
      </c>
      <c r="T82" s="164">
        <f t="shared" si="125"/>
        <v>0</v>
      </c>
      <c r="U82" s="164">
        <f t="shared" si="126"/>
        <v>0</v>
      </c>
      <c r="V82" s="164">
        <f t="shared" si="127"/>
        <v>0</v>
      </c>
      <c r="W82" s="166">
        <f t="shared" si="128"/>
        <v>0</v>
      </c>
      <c r="X82" s="167"/>
      <c r="Z82" s="164">
        <f t="shared" si="207"/>
        <v>70</v>
      </c>
      <c r="AA82" s="225"/>
      <c r="AB82" s="226"/>
      <c r="AC82" s="98"/>
      <c r="AD82" s="93"/>
      <c r="AE82" s="94"/>
      <c r="AF82" s="93"/>
      <c r="AG82" s="93"/>
      <c r="AH82" s="93"/>
      <c r="AI82" s="94"/>
      <c r="AJ82" s="99"/>
      <c r="AK82" s="99"/>
      <c r="AL82" s="94"/>
      <c r="AM82" s="94"/>
      <c r="AN82" s="94"/>
      <c r="AO82" s="165">
        <f t="shared" si="129"/>
        <v>0</v>
      </c>
      <c r="AP82" s="219" t="b">
        <f t="shared" si="130"/>
        <v>0</v>
      </c>
      <c r="AQ82" s="188">
        <f t="shared" si="131"/>
        <v>0</v>
      </c>
      <c r="AR82" s="164">
        <f t="shared" si="132"/>
        <v>0</v>
      </c>
      <c r="AS82" s="164">
        <f t="shared" si="133"/>
        <v>0</v>
      </c>
      <c r="AT82" s="164">
        <f t="shared" si="134"/>
        <v>0</v>
      </c>
      <c r="AU82" s="164">
        <f t="shared" si="135"/>
        <v>0</v>
      </c>
      <c r="AV82" s="166">
        <f t="shared" si="208"/>
        <v>0</v>
      </c>
      <c r="AX82" s="164">
        <f t="shared" si="209"/>
        <v>70</v>
      </c>
      <c r="AY82" s="225"/>
      <c r="AZ82" s="226"/>
      <c r="BA82" s="98"/>
      <c r="BB82" s="93"/>
      <c r="BC82" s="94"/>
      <c r="BD82" s="93"/>
      <c r="BE82" s="93"/>
      <c r="BF82" s="93"/>
      <c r="BG82" s="94"/>
      <c r="BH82" s="99"/>
      <c r="BI82" s="99"/>
      <c r="BJ82" s="94"/>
      <c r="BK82" s="94"/>
      <c r="BL82" s="94"/>
      <c r="BM82" s="165">
        <f t="shared" si="136"/>
        <v>0</v>
      </c>
      <c r="BN82" s="219" t="b">
        <f t="shared" si="137"/>
        <v>0</v>
      </c>
      <c r="BO82" s="188">
        <f t="shared" si="138"/>
        <v>0</v>
      </c>
      <c r="BP82" s="164">
        <f t="shared" si="139"/>
        <v>0</v>
      </c>
      <c r="BQ82" s="164">
        <f t="shared" si="140"/>
        <v>0</v>
      </c>
      <c r="BR82" s="164">
        <f t="shared" si="141"/>
        <v>0</v>
      </c>
      <c r="BS82" s="164">
        <f t="shared" si="142"/>
        <v>0</v>
      </c>
      <c r="BT82" s="166">
        <f t="shared" si="210"/>
        <v>0</v>
      </c>
      <c r="BV82" s="164">
        <f t="shared" si="211"/>
        <v>70</v>
      </c>
      <c r="BW82" s="225"/>
      <c r="BX82" s="226"/>
      <c r="BY82" s="98"/>
      <c r="BZ82" s="93"/>
      <c r="CA82" s="94"/>
      <c r="CB82" s="93"/>
      <c r="CC82" s="93"/>
      <c r="CD82" s="93"/>
      <c r="CE82" s="94"/>
      <c r="CF82" s="99"/>
      <c r="CG82" s="99"/>
      <c r="CH82" s="94"/>
      <c r="CI82" s="94"/>
      <c r="CJ82" s="94"/>
      <c r="CK82" s="165">
        <f t="shared" si="143"/>
        <v>0</v>
      </c>
      <c r="CL82" s="219" t="b">
        <f t="shared" si="144"/>
        <v>0</v>
      </c>
      <c r="CM82" s="188">
        <f t="shared" si="145"/>
        <v>0</v>
      </c>
      <c r="CN82" s="164">
        <f t="shared" si="146"/>
        <v>0</v>
      </c>
      <c r="CO82" s="164">
        <f t="shared" si="147"/>
        <v>0</v>
      </c>
      <c r="CP82" s="164">
        <f t="shared" si="148"/>
        <v>0</v>
      </c>
      <c r="CQ82" s="164">
        <f t="shared" si="149"/>
        <v>0</v>
      </c>
      <c r="CR82" s="166">
        <f t="shared" si="212"/>
        <v>0</v>
      </c>
      <c r="CT82" s="164">
        <f t="shared" si="213"/>
        <v>70</v>
      </c>
      <c r="CU82" s="225"/>
      <c r="CV82" s="226"/>
      <c r="CW82" s="98"/>
      <c r="CX82" s="93"/>
      <c r="CY82" s="94"/>
      <c r="CZ82" s="93"/>
      <c r="DA82" s="93"/>
      <c r="DB82" s="93"/>
      <c r="DC82" s="94"/>
      <c r="DD82" s="99"/>
      <c r="DE82" s="99"/>
      <c r="DF82" s="94"/>
      <c r="DG82" s="94"/>
      <c r="DH82" s="94"/>
      <c r="DI82" s="165">
        <f t="shared" si="150"/>
        <v>0</v>
      </c>
      <c r="DJ82" s="219" t="b">
        <f t="shared" si="151"/>
        <v>0</v>
      </c>
      <c r="DK82" s="188">
        <f t="shared" si="152"/>
        <v>0</v>
      </c>
      <c r="DL82" s="164">
        <f t="shared" si="153"/>
        <v>0</v>
      </c>
      <c r="DM82" s="164">
        <f t="shared" si="154"/>
        <v>0</v>
      </c>
      <c r="DN82" s="164">
        <f t="shared" si="155"/>
        <v>0</v>
      </c>
      <c r="DO82" s="164">
        <f t="shared" si="156"/>
        <v>0</v>
      </c>
      <c r="DP82" s="166">
        <f t="shared" si="214"/>
        <v>0</v>
      </c>
      <c r="DR82" s="164">
        <f t="shared" si="215"/>
        <v>70</v>
      </c>
      <c r="DS82" s="225"/>
      <c r="DT82" s="226"/>
      <c r="DU82" s="98"/>
      <c r="DV82" s="93"/>
      <c r="DW82" s="94"/>
      <c r="DX82" s="93"/>
      <c r="DY82" s="93"/>
      <c r="DZ82" s="93"/>
      <c r="EA82" s="94"/>
      <c r="EB82" s="99"/>
      <c r="EC82" s="99"/>
      <c r="ED82" s="94"/>
      <c r="EE82" s="94"/>
      <c r="EF82" s="94"/>
      <c r="EG82" s="165">
        <f t="shared" si="157"/>
        <v>0</v>
      </c>
      <c r="EH82" s="219" t="b">
        <f t="shared" si="158"/>
        <v>0</v>
      </c>
      <c r="EI82" s="188">
        <f t="shared" si="159"/>
        <v>0</v>
      </c>
      <c r="EJ82" s="164">
        <f t="shared" si="160"/>
        <v>0</v>
      </c>
      <c r="EK82" s="164">
        <f t="shared" si="161"/>
        <v>0</v>
      </c>
      <c r="EL82" s="164">
        <f t="shared" si="162"/>
        <v>0</v>
      </c>
      <c r="EM82" s="164">
        <f t="shared" si="163"/>
        <v>0</v>
      </c>
      <c r="EN82" s="166">
        <f t="shared" si="216"/>
        <v>0</v>
      </c>
      <c r="EP82" s="164">
        <f t="shared" si="217"/>
        <v>70</v>
      </c>
      <c r="EQ82" s="225"/>
      <c r="ER82" s="226"/>
      <c r="ES82" s="98"/>
      <c r="ET82" s="93"/>
      <c r="EU82" s="94"/>
      <c r="EV82" s="93"/>
      <c r="EW82" s="93"/>
      <c r="EX82" s="93"/>
      <c r="EY82" s="94"/>
      <c r="EZ82" s="99"/>
      <c r="FA82" s="99"/>
      <c r="FB82" s="94"/>
      <c r="FC82" s="94"/>
      <c r="FD82" s="94"/>
      <c r="FE82" s="165">
        <f t="shared" si="164"/>
        <v>0</v>
      </c>
      <c r="FF82" s="219" t="b">
        <f t="shared" si="165"/>
        <v>0</v>
      </c>
      <c r="FG82" s="188">
        <f t="shared" si="166"/>
        <v>0</v>
      </c>
      <c r="FH82" s="164">
        <f t="shared" si="167"/>
        <v>0</v>
      </c>
      <c r="FI82" s="164">
        <f t="shared" si="168"/>
        <v>0</v>
      </c>
      <c r="FJ82" s="164">
        <f t="shared" si="169"/>
        <v>0</v>
      </c>
      <c r="FK82" s="164">
        <f t="shared" si="170"/>
        <v>0</v>
      </c>
      <c r="FL82" s="166">
        <f t="shared" si="218"/>
        <v>0</v>
      </c>
      <c r="FN82" s="164">
        <f t="shared" si="219"/>
        <v>70</v>
      </c>
      <c r="FO82" s="225"/>
      <c r="FP82" s="226"/>
      <c r="FQ82" s="98"/>
      <c r="FR82" s="93"/>
      <c r="FS82" s="94"/>
      <c r="FT82" s="93"/>
      <c r="FU82" s="93"/>
      <c r="FV82" s="93"/>
      <c r="FW82" s="94"/>
      <c r="FX82" s="99"/>
      <c r="FY82" s="99"/>
      <c r="FZ82" s="94"/>
      <c r="GA82" s="94"/>
      <c r="GB82" s="94"/>
      <c r="GC82" s="165">
        <f t="shared" si="171"/>
        <v>0</v>
      </c>
      <c r="GD82" s="219" t="b">
        <f t="shared" si="172"/>
        <v>0</v>
      </c>
      <c r="GE82" s="188">
        <f t="shared" si="173"/>
        <v>0</v>
      </c>
      <c r="GF82" s="164">
        <f t="shared" si="174"/>
        <v>0</v>
      </c>
      <c r="GG82" s="164">
        <f t="shared" si="175"/>
        <v>0</v>
      </c>
      <c r="GH82" s="164">
        <f t="shared" si="176"/>
        <v>0</v>
      </c>
      <c r="GI82" s="164">
        <f t="shared" si="177"/>
        <v>0</v>
      </c>
      <c r="GJ82" s="166">
        <f t="shared" si="220"/>
        <v>0</v>
      </c>
      <c r="GL82" s="164">
        <f t="shared" si="221"/>
        <v>70</v>
      </c>
      <c r="GM82" s="225"/>
      <c r="GN82" s="226"/>
      <c r="GO82" s="98"/>
      <c r="GP82" s="93"/>
      <c r="GQ82" s="94"/>
      <c r="GR82" s="93"/>
      <c r="GS82" s="93"/>
      <c r="GT82" s="93"/>
      <c r="GU82" s="94"/>
      <c r="GV82" s="99"/>
      <c r="GW82" s="99"/>
      <c r="GX82" s="94"/>
      <c r="GY82" s="94"/>
      <c r="GZ82" s="94"/>
      <c r="HA82" s="165">
        <f t="shared" si="178"/>
        <v>0</v>
      </c>
      <c r="HB82" s="219" t="b">
        <f t="shared" si="179"/>
        <v>0</v>
      </c>
      <c r="HC82" s="188">
        <f t="shared" si="180"/>
        <v>0</v>
      </c>
      <c r="HD82" s="164">
        <f t="shared" si="181"/>
        <v>0</v>
      </c>
      <c r="HE82" s="164">
        <f t="shared" si="182"/>
        <v>0</v>
      </c>
      <c r="HF82" s="164">
        <f t="shared" si="183"/>
        <v>0</v>
      </c>
      <c r="HG82" s="164">
        <f t="shared" si="184"/>
        <v>0</v>
      </c>
      <c r="HH82" s="166">
        <f t="shared" si="222"/>
        <v>0</v>
      </c>
      <c r="HJ82" s="164">
        <f t="shared" si="223"/>
        <v>70</v>
      </c>
      <c r="HK82" s="225"/>
      <c r="HL82" s="226"/>
      <c r="HM82" s="98"/>
      <c r="HN82" s="93"/>
      <c r="HO82" s="94"/>
      <c r="HP82" s="93"/>
      <c r="HQ82" s="93"/>
      <c r="HR82" s="93"/>
      <c r="HS82" s="94"/>
      <c r="HT82" s="99"/>
      <c r="HU82" s="99"/>
      <c r="HV82" s="94"/>
      <c r="HW82" s="94"/>
      <c r="HX82" s="94"/>
      <c r="HY82" s="165">
        <f t="shared" si="185"/>
        <v>0</v>
      </c>
      <c r="HZ82" s="219" t="b">
        <f t="shared" si="186"/>
        <v>0</v>
      </c>
      <c r="IA82" s="188">
        <f t="shared" si="187"/>
        <v>0</v>
      </c>
      <c r="IB82" s="164">
        <f t="shared" si="188"/>
        <v>0</v>
      </c>
      <c r="IC82" s="164">
        <f t="shared" si="189"/>
        <v>0</v>
      </c>
      <c r="ID82" s="164">
        <f t="shared" si="190"/>
        <v>0</v>
      </c>
      <c r="IE82" s="164">
        <f t="shared" si="191"/>
        <v>0</v>
      </c>
      <c r="IF82" s="166">
        <f t="shared" si="224"/>
        <v>0</v>
      </c>
      <c r="IH82" s="164">
        <f t="shared" si="225"/>
        <v>70</v>
      </c>
      <c r="II82" s="225"/>
      <c r="IJ82" s="226"/>
      <c r="IK82" s="98"/>
      <c r="IL82" s="93"/>
      <c r="IM82" s="94"/>
      <c r="IN82" s="93"/>
      <c r="IO82" s="93"/>
      <c r="IP82" s="93"/>
      <c r="IQ82" s="94"/>
      <c r="IR82" s="99"/>
      <c r="IS82" s="99"/>
      <c r="IT82" s="94"/>
      <c r="IU82" s="94"/>
      <c r="IV82" s="94"/>
      <c r="IW82" s="165">
        <f t="shared" si="192"/>
        <v>0</v>
      </c>
      <c r="IX82" s="219" t="b">
        <f t="shared" si="193"/>
        <v>0</v>
      </c>
      <c r="IY82" s="188">
        <f t="shared" si="194"/>
        <v>0</v>
      </c>
      <c r="IZ82" s="164">
        <f t="shared" si="195"/>
        <v>0</v>
      </c>
      <c r="JA82" s="164">
        <f t="shared" si="196"/>
        <v>0</v>
      </c>
      <c r="JB82" s="164">
        <f t="shared" si="197"/>
        <v>0</v>
      </c>
      <c r="JC82" s="164">
        <f t="shared" si="198"/>
        <v>0</v>
      </c>
      <c r="JD82" s="166">
        <f t="shared" si="226"/>
        <v>0</v>
      </c>
      <c r="JE82" s="126"/>
      <c r="JF82" s="164">
        <f t="shared" si="227"/>
        <v>70</v>
      </c>
      <c r="JG82" s="225"/>
      <c r="JH82" s="226"/>
      <c r="JI82" s="98"/>
      <c r="JJ82" s="93"/>
      <c r="JK82" s="94"/>
      <c r="JL82" s="93"/>
      <c r="JM82" s="93"/>
      <c r="JN82" s="93"/>
      <c r="JO82" s="94"/>
      <c r="JP82" s="99"/>
      <c r="JQ82" s="99"/>
      <c r="JR82" s="94"/>
      <c r="JS82" s="94"/>
      <c r="JT82" s="94"/>
      <c r="JU82" s="165">
        <f t="shared" si="199"/>
        <v>0</v>
      </c>
      <c r="JV82" s="219" t="b">
        <f t="shared" si="200"/>
        <v>0</v>
      </c>
      <c r="JW82" s="188">
        <f t="shared" si="201"/>
        <v>0</v>
      </c>
      <c r="JX82" s="164">
        <f t="shared" si="202"/>
        <v>0</v>
      </c>
      <c r="JY82" s="164">
        <f t="shared" si="203"/>
        <v>0</v>
      </c>
      <c r="JZ82" s="164">
        <f t="shared" si="204"/>
        <v>0</v>
      </c>
      <c r="KA82" s="164">
        <f t="shared" si="205"/>
        <v>0</v>
      </c>
      <c r="KB82" s="166">
        <f t="shared" si="228"/>
        <v>0</v>
      </c>
      <c r="LK82" s="170"/>
      <c r="LY82" s="126"/>
    </row>
    <row r="83" spans="1:337" x14ac:dyDescent="0.25">
      <c r="A83" s="164">
        <f t="shared" si="206"/>
        <v>71</v>
      </c>
      <c r="B83" s="225"/>
      <c r="C83" s="226"/>
      <c r="D83" s="98"/>
      <c r="E83" s="93"/>
      <c r="F83" s="94"/>
      <c r="G83" s="93"/>
      <c r="H83" s="93"/>
      <c r="I83" s="93"/>
      <c r="J83" s="94"/>
      <c r="K83" s="99"/>
      <c r="L83" s="99"/>
      <c r="M83" s="94"/>
      <c r="N83" s="94"/>
      <c r="O83" s="94"/>
      <c r="P83" s="165">
        <f t="shared" si="121"/>
        <v>0</v>
      </c>
      <c r="Q83" s="219" t="b">
        <f t="shared" si="122"/>
        <v>0</v>
      </c>
      <c r="R83" s="188">
        <f t="shared" si="123"/>
        <v>0</v>
      </c>
      <c r="S83" s="164">
        <f t="shared" si="124"/>
        <v>0</v>
      </c>
      <c r="T83" s="164">
        <f t="shared" si="125"/>
        <v>0</v>
      </c>
      <c r="U83" s="164">
        <f t="shared" si="126"/>
        <v>0</v>
      </c>
      <c r="V83" s="164">
        <f t="shared" si="127"/>
        <v>0</v>
      </c>
      <c r="W83" s="166">
        <f t="shared" si="128"/>
        <v>0</v>
      </c>
      <c r="X83" s="167"/>
      <c r="Z83" s="164">
        <f t="shared" si="207"/>
        <v>71</v>
      </c>
      <c r="AA83" s="225"/>
      <c r="AB83" s="226"/>
      <c r="AC83" s="98"/>
      <c r="AD83" s="93"/>
      <c r="AE83" s="94"/>
      <c r="AF83" s="93"/>
      <c r="AG83" s="93"/>
      <c r="AH83" s="93"/>
      <c r="AI83" s="94"/>
      <c r="AJ83" s="99"/>
      <c r="AK83" s="99"/>
      <c r="AL83" s="94"/>
      <c r="AM83" s="94"/>
      <c r="AN83" s="94"/>
      <c r="AO83" s="165">
        <f t="shared" si="129"/>
        <v>0</v>
      </c>
      <c r="AP83" s="219" t="b">
        <f t="shared" si="130"/>
        <v>0</v>
      </c>
      <c r="AQ83" s="188">
        <f t="shared" si="131"/>
        <v>0</v>
      </c>
      <c r="AR83" s="164">
        <f t="shared" si="132"/>
        <v>0</v>
      </c>
      <c r="AS83" s="164">
        <f t="shared" si="133"/>
        <v>0</v>
      </c>
      <c r="AT83" s="164">
        <f t="shared" si="134"/>
        <v>0</v>
      </c>
      <c r="AU83" s="164">
        <f t="shared" si="135"/>
        <v>0</v>
      </c>
      <c r="AV83" s="166">
        <f t="shared" si="208"/>
        <v>0</v>
      </c>
      <c r="AX83" s="164">
        <f t="shared" si="209"/>
        <v>71</v>
      </c>
      <c r="AY83" s="225"/>
      <c r="AZ83" s="226"/>
      <c r="BA83" s="98"/>
      <c r="BB83" s="93"/>
      <c r="BC83" s="94"/>
      <c r="BD83" s="93"/>
      <c r="BE83" s="93"/>
      <c r="BF83" s="93"/>
      <c r="BG83" s="94"/>
      <c r="BH83" s="99"/>
      <c r="BI83" s="99"/>
      <c r="BJ83" s="94"/>
      <c r="BK83" s="94"/>
      <c r="BL83" s="94"/>
      <c r="BM83" s="165">
        <f t="shared" si="136"/>
        <v>0</v>
      </c>
      <c r="BN83" s="219" t="b">
        <f t="shared" si="137"/>
        <v>0</v>
      </c>
      <c r="BO83" s="188">
        <f t="shared" si="138"/>
        <v>0</v>
      </c>
      <c r="BP83" s="164">
        <f t="shared" si="139"/>
        <v>0</v>
      </c>
      <c r="BQ83" s="164">
        <f t="shared" si="140"/>
        <v>0</v>
      </c>
      <c r="BR83" s="164">
        <f t="shared" si="141"/>
        <v>0</v>
      </c>
      <c r="BS83" s="164">
        <f t="shared" si="142"/>
        <v>0</v>
      </c>
      <c r="BT83" s="166">
        <f t="shared" si="210"/>
        <v>0</v>
      </c>
      <c r="BV83" s="164">
        <f t="shared" si="211"/>
        <v>71</v>
      </c>
      <c r="BW83" s="225"/>
      <c r="BX83" s="226"/>
      <c r="BY83" s="98"/>
      <c r="BZ83" s="93"/>
      <c r="CA83" s="94"/>
      <c r="CB83" s="93"/>
      <c r="CC83" s="93"/>
      <c r="CD83" s="93"/>
      <c r="CE83" s="94"/>
      <c r="CF83" s="99"/>
      <c r="CG83" s="99"/>
      <c r="CH83" s="94"/>
      <c r="CI83" s="94"/>
      <c r="CJ83" s="94"/>
      <c r="CK83" s="165">
        <f t="shared" si="143"/>
        <v>0</v>
      </c>
      <c r="CL83" s="219" t="b">
        <f t="shared" si="144"/>
        <v>0</v>
      </c>
      <c r="CM83" s="188">
        <f t="shared" si="145"/>
        <v>0</v>
      </c>
      <c r="CN83" s="164">
        <f t="shared" si="146"/>
        <v>0</v>
      </c>
      <c r="CO83" s="164">
        <f t="shared" si="147"/>
        <v>0</v>
      </c>
      <c r="CP83" s="164">
        <f t="shared" si="148"/>
        <v>0</v>
      </c>
      <c r="CQ83" s="164">
        <f t="shared" si="149"/>
        <v>0</v>
      </c>
      <c r="CR83" s="166">
        <f t="shared" si="212"/>
        <v>0</v>
      </c>
      <c r="CT83" s="164">
        <f t="shared" si="213"/>
        <v>71</v>
      </c>
      <c r="CU83" s="225"/>
      <c r="CV83" s="226"/>
      <c r="CW83" s="98"/>
      <c r="CX83" s="93"/>
      <c r="CY83" s="94"/>
      <c r="CZ83" s="93"/>
      <c r="DA83" s="93"/>
      <c r="DB83" s="93"/>
      <c r="DC83" s="94"/>
      <c r="DD83" s="99"/>
      <c r="DE83" s="99"/>
      <c r="DF83" s="94"/>
      <c r="DG83" s="94"/>
      <c r="DH83" s="94"/>
      <c r="DI83" s="165">
        <f t="shared" si="150"/>
        <v>0</v>
      </c>
      <c r="DJ83" s="219" t="b">
        <f t="shared" si="151"/>
        <v>0</v>
      </c>
      <c r="DK83" s="188">
        <f t="shared" si="152"/>
        <v>0</v>
      </c>
      <c r="DL83" s="164">
        <f t="shared" si="153"/>
        <v>0</v>
      </c>
      <c r="DM83" s="164">
        <f t="shared" si="154"/>
        <v>0</v>
      </c>
      <c r="DN83" s="164">
        <f t="shared" si="155"/>
        <v>0</v>
      </c>
      <c r="DO83" s="164">
        <f t="shared" si="156"/>
        <v>0</v>
      </c>
      <c r="DP83" s="166">
        <f t="shared" si="214"/>
        <v>0</v>
      </c>
      <c r="DR83" s="164">
        <f t="shared" si="215"/>
        <v>71</v>
      </c>
      <c r="DS83" s="225"/>
      <c r="DT83" s="226"/>
      <c r="DU83" s="98"/>
      <c r="DV83" s="93"/>
      <c r="DW83" s="94"/>
      <c r="DX83" s="93"/>
      <c r="DY83" s="93"/>
      <c r="DZ83" s="93"/>
      <c r="EA83" s="94"/>
      <c r="EB83" s="99"/>
      <c r="EC83" s="99"/>
      <c r="ED83" s="94"/>
      <c r="EE83" s="94"/>
      <c r="EF83" s="94"/>
      <c r="EG83" s="165">
        <f t="shared" si="157"/>
        <v>0</v>
      </c>
      <c r="EH83" s="219" t="b">
        <f t="shared" si="158"/>
        <v>0</v>
      </c>
      <c r="EI83" s="188">
        <f t="shared" si="159"/>
        <v>0</v>
      </c>
      <c r="EJ83" s="164">
        <f t="shared" si="160"/>
        <v>0</v>
      </c>
      <c r="EK83" s="164">
        <f t="shared" si="161"/>
        <v>0</v>
      </c>
      <c r="EL83" s="164">
        <f t="shared" si="162"/>
        <v>0</v>
      </c>
      <c r="EM83" s="164">
        <f t="shared" si="163"/>
        <v>0</v>
      </c>
      <c r="EN83" s="166">
        <f t="shared" si="216"/>
        <v>0</v>
      </c>
      <c r="EP83" s="164">
        <f t="shared" si="217"/>
        <v>71</v>
      </c>
      <c r="EQ83" s="225"/>
      <c r="ER83" s="226"/>
      <c r="ES83" s="98"/>
      <c r="ET83" s="93"/>
      <c r="EU83" s="94"/>
      <c r="EV83" s="93"/>
      <c r="EW83" s="93"/>
      <c r="EX83" s="93"/>
      <c r="EY83" s="94"/>
      <c r="EZ83" s="99"/>
      <c r="FA83" s="99"/>
      <c r="FB83" s="94"/>
      <c r="FC83" s="94"/>
      <c r="FD83" s="94"/>
      <c r="FE83" s="165">
        <f t="shared" si="164"/>
        <v>0</v>
      </c>
      <c r="FF83" s="219" t="b">
        <f t="shared" si="165"/>
        <v>0</v>
      </c>
      <c r="FG83" s="188">
        <f t="shared" si="166"/>
        <v>0</v>
      </c>
      <c r="FH83" s="164">
        <f t="shared" si="167"/>
        <v>0</v>
      </c>
      <c r="FI83" s="164">
        <f t="shared" si="168"/>
        <v>0</v>
      </c>
      <c r="FJ83" s="164">
        <f t="shared" si="169"/>
        <v>0</v>
      </c>
      <c r="FK83" s="164">
        <f t="shared" si="170"/>
        <v>0</v>
      </c>
      <c r="FL83" s="166">
        <f t="shared" si="218"/>
        <v>0</v>
      </c>
      <c r="FN83" s="164">
        <f t="shared" si="219"/>
        <v>71</v>
      </c>
      <c r="FO83" s="225"/>
      <c r="FP83" s="226"/>
      <c r="FQ83" s="98"/>
      <c r="FR83" s="93"/>
      <c r="FS83" s="94"/>
      <c r="FT83" s="93"/>
      <c r="FU83" s="93"/>
      <c r="FV83" s="93"/>
      <c r="FW83" s="94"/>
      <c r="FX83" s="99"/>
      <c r="FY83" s="99"/>
      <c r="FZ83" s="94"/>
      <c r="GA83" s="94"/>
      <c r="GB83" s="94"/>
      <c r="GC83" s="165">
        <f t="shared" si="171"/>
        <v>0</v>
      </c>
      <c r="GD83" s="219" t="b">
        <f t="shared" si="172"/>
        <v>0</v>
      </c>
      <c r="GE83" s="188">
        <f t="shared" si="173"/>
        <v>0</v>
      </c>
      <c r="GF83" s="164">
        <f t="shared" si="174"/>
        <v>0</v>
      </c>
      <c r="GG83" s="164">
        <f t="shared" si="175"/>
        <v>0</v>
      </c>
      <c r="GH83" s="164">
        <f t="shared" si="176"/>
        <v>0</v>
      </c>
      <c r="GI83" s="164">
        <f t="shared" si="177"/>
        <v>0</v>
      </c>
      <c r="GJ83" s="166">
        <f t="shared" si="220"/>
        <v>0</v>
      </c>
      <c r="GL83" s="164">
        <f t="shared" si="221"/>
        <v>71</v>
      </c>
      <c r="GM83" s="225"/>
      <c r="GN83" s="226"/>
      <c r="GO83" s="98"/>
      <c r="GP83" s="93"/>
      <c r="GQ83" s="94"/>
      <c r="GR83" s="93"/>
      <c r="GS83" s="93"/>
      <c r="GT83" s="93"/>
      <c r="GU83" s="94"/>
      <c r="GV83" s="99"/>
      <c r="GW83" s="99"/>
      <c r="GX83" s="94"/>
      <c r="GY83" s="94"/>
      <c r="GZ83" s="94"/>
      <c r="HA83" s="165">
        <f t="shared" si="178"/>
        <v>0</v>
      </c>
      <c r="HB83" s="219" t="b">
        <f t="shared" si="179"/>
        <v>0</v>
      </c>
      <c r="HC83" s="188">
        <f t="shared" si="180"/>
        <v>0</v>
      </c>
      <c r="HD83" s="164">
        <f t="shared" si="181"/>
        <v>0</v>
      </c>
      <c r="HE83" s="164">
        <f t="shared" si="182"/>
        <v>0</v>
      </c>
      <c r="HF83" s="164">
        <f t="shared" si="183"/>
        <v>0</v>
      </c>
      <c r="HG83" s="164">
        <f t="shared" si="184"/>
        <v>0</v>
      </c>
      <c r="HH83" s="166">
        <f t="shared" si="222"/>
        <v>0</v>
      </c>
      <c r="HJ83" s="164">
        <f t="shared" si="223"/>
        <v>71</v>
      </c>
      <c r="HK83" s="225"/>
      <c r="HL83" s="226"/>
      <c r="HM83" s="98"/>
      <c r="HN83" s="93"/>
      <c r="HO83" s="94"/>
      <c r="HP83" s="93"/>
      <c r="HQ83" s="93"/>
      <c r="HR83" s="93"/>
      <c r="HS83" s="94"/>
      <c r="HT83" s="99"/>
      <c r="HU83" s="99"/>
      <c r="HV83" s="94"/>
      <c r="HW83" s="94"/>
      <c r="HX83" s="94"/>
      <c r="HY83" s="165">
        <f t="shared" si="185"/>
        <v>0</v>
      </c>
      <c r="HZ83" s="219" t="b">
        <f t="shared" si="186"/>
        <v>0</v>
      </c>
      <c r="IA83" s="188">
        <f t="shared" si="187"/>
        <v>0</v>
      </c>
      <c r="IB83" s="164">
        <f t="shared" si="188"/>
        <v>0</v>
      </c>
      <c r="IC83" s="164">
        <f t="shared" si="189"/>
        <v>0</v>
      </c>
      <c r="ID83" s="164">
        <f t="shared" si="190"/>
        <v>0</v>
      </c>
      <c r="IE83" s="164">
        <f t="shared" si="191"/>
        <v>0</v>
      </c>
      <c r="IF83" s="166">
        <f t="shared" si="224"/>
        <v>0</v>
      </c>
      <c r="IH83" s="164">
        <f t="shared" si="225"/>
        <v>71</v>
      </c>
      <c r="II83" s="225"/>
      <c r="IJ83" s="226"/>
      <c r="IK83" s="98"/>
      <c r="IL83" s="93"/>
      <c r="IM83" s="94"/>
      <c r="IN83" s="93"/>
      <c r="IO83" s="93"/>
      <c r="IP83" s="93"/>
      <c r="IQ83" s="94"/>
      <c r="IR83" s="99"/>
      <c r="IS83" s="99"/>
      <c r="IT83" s="94"/>
      <c r="IU83" s="94"/>
      <c r="IV83" s="94"/>
      <c r="IW83" s="165">
        <f t="shared" si="192"/>
        <v>0</v>
      </c>
      <c r="IX83" s="219" t="b">
        <f t="shared" si="193"/>
        <v>0</v>
      </c>
      <c r="IY83" s="188">
        <f t="shared" si="194"/>
        <v>0</v>
      </c>
      <c r="IZ83" s="164">
        <f t="shared" si="195"/>
        <v>0</v>
      </c>
      <c r="JA83" s="164">
        <f t="shared" si="196"/>
        <v>0</v>
      </c>
      <c r="JB83" s="164">
        <f t="shared" si="197"/>
        <v>0</v>
      </c>
      <c r="JC83" s="164">
        <f t="shared" si="198"/>
        <v>0</v>
      </c>
      <c r="JD83" s="166">
        <f t="shared" si="226"/>
        <v>0</v>
      </c>
      <c r="JE83" s="126"/>
      <c r="JF83" s="164">
        <f t="shared" si="227"/>
        <v>71</v>
      </c>
      <c r="JG83" s="225"/>
      <c r="JH83" s="226"/>
      <c r="JI83" s="98"/>
      <c r="JJ83" s="93"/>
      <c r="JK83" s="94"/>
      <c r="JL83" s="93"/>
      <c r="JM83" s="93"/>
      <c r="JN83" s="93"/>
      <c r="JO83" s="94"/>
      <c r="JP83" s="99"/>
      <c r="JQ83" s="99"/>
      <c r="JR83" s="94"/>
      <c r="JS83" s="94"/>
      <c r="JT83" s="94"/>
      <c r="JU83" s="165">
        <f t="shared" si="199"/>
        <v>0</v>
      </c>
      <c r="JV83" s="219" t="b">
        <f t="shared" si="200"/>
        <v>0</v>
      </c>
      <c r="JW83" s="188">
        <f t="shared" si="201"/>
        <v>0</v>
      </c>
      <c r="JX83" s="164">
        <f t="shared" si="202"/>
        <v>0</v>
      </c>
      <c r="JY83" s="164">
        <f t="shared" si="203"/>
        <v>0</v>
      </c>
      <c r="JZ83" s="164">
        <f t="shared" si="204"/>
        <v>0</v>
      </c>
      <c r="KA83" s="164">
        <f t="shared" si="205"/>
        <v>0</v>
      </c>
      <c r="KB83" s="166">
        <f t="shared" si="228"/>
        <v>0</v>
      </c>
      <c r="LK83" s="170"/>
      <c r="LY83" s="126"/>
    </row>
    <row r="84" spans="1:337" x14ac:dyDescent="0.25">
      <c r="A84" s="164">
        <f t="shared" si="206"/>
        <v>72</v>
      </c>
      <c r="B84" s="225"/>
      <c r="C84" s="226"/>
      <c r="D84" s="98"/>
      <c r="E84" s="93"/>
      <c r="F84" s="94"/>
      <c r="G84" s="93"/>
      <c r="H84" s="93"/>
      <c r="I84" s="93"/>
      <c r="J84" s="94"/>
      <c r="K84" s="99"/>
      <c r="L84" s="99"/>
      <c r="M84" s="94"/>
      <c r="N84" s="94"/>
      <c r="O84" s="94"/>
      <c r="P84" s="165">
        <f t="shared" si="121"/>
        <v>0</v>
      </c>
      <c r="Q84" s="219" t="b">
        <f t="shared" si="122"/>
        <v>0</v>
      </c>
      <c r="R84" s="188">
        <f t="shared" si="123"/>
        <v>0</v>
      </c>
      <c r="S84" s="164">
        <f t="shared" si="124"/>
        <v>0</v>
      </c>
      <c r="T84" s="164">
        <f t="shared" si="125"/>
        <v>0</v>
      </c>
      <c r="U84" s="164">
        <f t="shared" si="126"/>
        <v>0</v>
      </c>
      <c r="V84" s="164">
        <f t="shared" si="127"/>
        <v>0</v>
      </c>
      <c r="W84" s="166">
        <f t="shared" si="128"/>
        <v>0</v>
      </c>
      <c r="X84" s="167"/>
      <c r="Z84" s="164">
        <f t="shared" si="207"/>
        <v>72</v>
      </c>
      <c r="AA84" s="225"/>
      <c r="AB84" s="226"/>
      <c r="AC84" s="98"/>
      <c r="AD84" s="93"/>
      <c r="AE84" s="94"/>
      <c r="AF84" s="93"/>
      <c r="AG84" s="93"/>
      <c r="AH84" s="93"/>
      <c r="AI84" s="94"/>
      <c r="AJ84" s="99"/>
      <c r="AK84" s="99"/>
      <c r="AL84" s="94"/>
      <c r="AM84" s="94"/>
      <c r="AN84" s="94"/>
      <c r="AO84" s="165">
        <f t="shared" si="129"/>
        <v>0</v>
      </c>
      <c r="AP84" s="219" t="b">
        <f t="shared" si="130"/>
        <v>0</v>
      </c>
      <c r="AQ84" s="188">
        <f t="shared" si="131"/>
        <v>0</v>
      </c>
      <c r="AR84" s="164">
        <f t="shared" si="132"/>
        <v>0</v>
      </c>
      <c r="AS84" s="164">
        <f t="shared" si="133"/>
        <v>0</v>
      </c>
      <c r="AT84" s="164">
        <f t="shared" si="134"/>
        <v>0</v>
      </c>
      <c r="AU84" s="164">
        <f t="shared" si="135"/>
        <v>0</v>
      </c>
      <c r="AV84" s="166">
        <f t="shared" si="208"/>
        <v>0</v>
      </c>
      <c r="AX84" s="164">
        <f t="shared" si="209"/>
        <v>72</v>
      </c>
      <c r="AY84" s="225"/>
      <c r="AZ84" s="226"/>
      <c r="BA84" s="98"/>
      <c r="BB84" s="93"/>
      <c r="BC84" s="94"/>
      <c r="BD84" s="93"/>
      <c r="BE84" s="93"/>
      <c r="BF84" s="93"/>
      <c r="BG84" s="94"/>
      <c r="BH84" s="99"/>
      <c r="BI84" s="99"/>
      <c r="BJ84" s="94"/>
      <c r="BK84" s="94"/>
      <c r="BL84" s="94"/>
      <c r="BM84" s="165">
        <f t="shared" si="136"/>
        <v>0</v>
      </c>
      <c r="BN84" s="219" t="b">
        <f t="shared" si="137"/>
        <v>0</v>
      </c>
      <c r="BO84" s="188">
        <f t="shared" si="138"/>
        <v>0</v>
      </c>
      <c r="BP84" s="164">
        <f t="shared" si="139"/>
        <v>0</v>
      </c>
      <c r="BQ84" s="164">
        <f t="shared" si="140"/>
        <v>0</v>
      </c>
      <c r="BR84" s="164">
        <f t="shared" si="141"/>
        <v>0</v>
      </c>
      <c r="BS84" s="164">
        <f t="shared" si="142"/>
        <v>0</v>
      </c>
      <c r="BT84" s="166">
        <f t="shared" si="210"/>
        <v>0</v>
      </c>
      <c r="BV84" s="164">
        <f t="shared" si="211"/>
        <v>72</v>
      </c>
      <c r="BW84" s="225"/>
      <c r="BX84" s="226"/>
      <c r="BY84" s="98"/>
      <c r="BZ84" s="93"/>
      <c r="CA84" s="94"/>
      <c r="CB84" s="93"/>
      <c r="CC84" s="93"/>
      <c r="CD84" s="93"/>
      <c r="CE84" s="94"/>
      <c r="CF84" s="99"/>
      <c r="CG84" s="99"/>
      <c r="CH84" s="94"/>
      <c r="CI84" s="94"/>
      <c r="CJ84" s="94"/>
      <c r="CK84" s="165">
        <f t="shared" si="143"/>
        <v>0</v>
      </c>
      <c r="CL84" s="219" t="b">
        <f t="shared" si="144"/>
        <v>0</v>
      </c>
      <c r="CM84" s="188">
        <f t="shared" si="145"/>
        <v>0</v>
      </c>
      <c r="CN84" s="164">
        <f t="shared" si="146"/>
        <v>0</v>
      </c>
      <c r="CO84" s="164">
        <f t="shared" si="147"/>
        <v>0</v>
      </c>
      <c r="CP84" s="164">
        <f t="shared" si="148"/>
        <v>0</v>
      </c>
      <c r="CQ84" s="164">
        <f t="shared" si="149"/>
        <v>0</v>
      </c>
      <c r="CR84" s="166">
        <f t="shared" si="212"/>
        <v>0</v>
      </c>
      <c r="CT84" s="164">
        <f t="shared" si="213"/>
        <v>72</v>
      </c>
      <c r="CU84" s="225"/>
      <c r="CV84" s="226"/>
      <c r="CW84" s="98"/>
      <c r="CX84" s="93"/>
      <c r="CY84" s="94"/>
      <c r="CZ84" s="93"/>
      <c r="DA84" s="93"/>
      <c r="DB84" s="93"/>
      <c r="DC84" s="94"/>
      <c r="DD84" s="99"/>
      <c r="DE84" s="99"/>
      <c r="DF84" s="94"/>
      <c r="DG84" s="94"/>
      <c r="DH84" s="94"/>
      <c r="DI84" s="165">
        <f t="shared" si="150"/>
        <v>0</v>
      </c>
      <c r="DJ84" s="219" t="b">
        <f t="shared" si="151"/>
        <v>0</v>
      </c>
      <c r="DK84" s="188">
        <f t="shared" si="152"/>
        <v>0</v>
      </c>
      <c r="DL84" s="164">
        <f t="shared" si="153"/>
        <v>0</v>
      </c>
      <c r="DM84" s="164">
        <f t="shared" si="154"/>
        <v>0</v>
      </c>
      <c r="DN84" s="164">
        <f t="shared" si="155"/>
        <v>0</v>
      </c>
      <c r="DO84" s="164">
        <f t="shared" si="156"/>
        <v>0</v>
      </c>
      <c r="DP84" s="166">
        <f t="shared" si="214"/>
        <v>0</v>
      </c>
      <c r="DR84" s="164">
        <f t="shared" si="215"/>
        <v>72</v>
      </c>
      <c r="DS84" s="225"/>
      <c r="DT84" s="226"/>
      <c r="DU84" s="98"/>
      <c r="DV84" s="93"/>
      <c r="DW84" s="94"/>
      <c r="DX84" s="93"/>
      <c r="DY84" s="93"/>
      <c r="DZ84" s="93"/>
      <c r="EA84" s="94"/>
      <c r="EB84" s="99"/>
      <c r="EC84" s="99"/>
      <c r="ED84" s="94"/>
      <c r="EE84" s="94"/>
      <c r="EF84" s="94"/>
      <c r="EG84" s="165">
        <f t="shared" si="157"/>
        <v>0</v>
      </c>
      <c r="EH84" s="219" t="b">
        <f t="shared" si="158"/>
        <v>0</v>
      </c>
      <c r="EI84" s="188">
        <f t="shared" si="159"/>
        <v>0</v>
      </c>
      <c r="EJ84" s="164">
        <f t="shared" si="160"/>
        <v>0</v>
      </c>
      <c r="EK84" s="164">
        <f t="shared" si="161"/>
        <v>0</v>
      </c>
      <c r="EL84" s="164">
        <f t="shared" si="162"/>
        <v>0</v>
      </c>
      <c r="EM84" s="164">
        <f t="shared" si="163"/>
        <v>0</v>
      </c>
      <c r="EN84" s="166">
        <f t="shared" si="216"/>
        <v>0</v>
      </c>
      <c r="EP84" s="164">
        <f t="shared" si="217"/>
        <v>72</v>
      </c>
      <c r="EQ84" s="225"/>
      <c r="ER84" s="226"/>
      <c r="ES84" s="98"/>
      <c r="ET84" s="93"/>
      <c r="EU84" s="94"/>
      <c r="EV84" s="93"/>
      <c r="EW84" s="93"/>
      <c r="EX84" s="93"/>
      <c r="EY84" s="94"/>
      <c r="EZ84" s="99"/>
      <c r="FA84" s="99"/>
      <c r="FB84" s="94"/>
      <c r="FC84" s="94"/>
      <c r="FD84" s="94"/>
      <c r="FE84" s="165">
        <f t="shared" si="164"/>
        <v>0</v>
      </c>
      <c r="FF84" s="219" t="b">
        <f t="shared" si="165"/>
        <v>0</v>
      </c>
      <c r="FG84" s="188">
        <f t="shared" si="166"/>
        <v>0</v>
      </c>
      <c r="FH84" s="164">
        <f t="shared" si="167"/>
        <v>0</v>
      </c>
      <c r="FI84" s="164">
        <f t="shared" si="168"/>
        <v>0</v>
      </c>
      <c r="FJ84" s="164">
        <f t="shared" si="169"/>
        <v>0</v>
      </c>
      <c r="FK84" s="164">
        <f t="shared" si="170"/>
        <v>0</v>
      </c>
      <c r="FL84" s="166">
        <f t="shared" si="218"/>
        <v>0</v>
      </c>
      <c r="FN84" s="164">
        <f t="shared" si="219"/>
        <v>72</v>
      </c>
      <c r="FO84" s="225"/>
      <c r="FP84" s="226"/>
      <c r="FQ84" s="98"/>
      <c r="FR84" s="93"/>
      <c r="FS84" s="94"/>
      <c r="FT84" s="93"/>
      <c r="FU84" s="93"/>
      <c r="FV84" s="93"/>
      <c r="FW84" s="94"/>
      <c r="FX84" s="99"/>
      <c r="FY84" s="99"/>
      <c r="FZ84" s="94"/>
      <c r="GA84" s="94"/>
      <c r="GB84" s="94"/>
      <c r="GC84" s="165">
        <f t="shared" si="171"/>
        <v>0</v>
      </c>
      <c r="GD84" s="219" t="b">
        <f t="shared" si="172"/>
        <v>0</v>
      </c>
      <c r="GE84" s="188">
        <f t="shared" si="173"/>
        <v>0</v>
      </c>
      <c r="GF84" s="164">
        <f t="shared" si="174"/>
        <v>0</v>
      </c>
      <c r="GG84" s="164">
        <f t="shared" si="175"/>
        <v>0</v>
      </c>
      <c r="GH84" s="164">
        <f t="shared" si="176"/>
        <v>0</v>
      </c>
      <c r="GI84" s="164">
        <f t="shared" si="177"/>
        <v>0</v>
      </c>
      <c r="GJ84" s="166">
        <f t="shared" si="220"/>
        <v>0</v>
      </c>
      <c r="GL84" s="164">
        <f t="shared" si="221"/>
        <v>72</v>
      </c>
      <c r="GM84" s="225"/>
      <c r="GN84" s="226"/>
      <c r="GO84" s="98"/>
      <c r="GP84" s="93"/>
      <c r="GQ84" s="94"/>
      <c r="GR84" s="93"/>
      <c r="GS84" s="93"/>
      <c r="GT84" s="93"/>
      <c r="GU84" s="94"/>
      <c r="GV84" s="99"/>
      <c r="GW84" s="99"/>
      <c r="GX84" s="94"/>
      <c r="GY84" s="94"/>
      <c r="GZ84" s="94"/>
      <c r="HA84" s="165">
        <f t="shared" si="178"/>
        <v>0</v>
      </c>
      <c r="HB84" s="219" t="b">
        <f t="shared" si="179"/>
        <v>0</v>
      </c>
      <c r="HC84" s="188">
        <f t="shared" si="180"/>
        <v>0</v>
      </c>
      <c r="HD84" s="164">
        <f t="shared" si="181"/>
        <v>0</v>
      </c>
      <c r="HE84" s="164">
        <f t="shared" si="182"/>
        <v>0</v>
      </c>
      <c r="HF84" s="164">
        <f t="shared" si="183"/>
        <v>0</v>
      </c>
      <c r="HG84" s="164">
        <f t="shared" si="184"/>
        <v>0</v>
      </c>
      <c r="HH84" s="166">
        <f t="shared" si="222"/>
        <v>0</v>
      </c>
      <c r="HJ84" s="164">
        <f t="shared" si="223"/>
        <v>72</v>
      </c>
      <c r="HK84" s="225"/>
      <c r="HL84" s="226"/>
      <c r="HM84" s="98"/>
      <c r="HN84" s="93"/>
      <c r="HO84" s="94"/>
      <c r="HP84" s="93"/>
      <c r="HQ84" s="93"/>
      <c r="HR84" s="93"/>
      <c r="HS84" s="94"/>
      <c r="HT84" s="99"/>
      <c r="HU84" s="99"/>
      <c r="HV84" s="94"/>
      <c r="HW84" s="94"/>
      <c r="HX84" s="94"/>
      <c r="HY84" s="165">
        <f t="shared" si="185"/>
        <v>0</v>
      </c>
      <c r="HZ84" s="219" t="b">
        <f t="shared" si="186"/>
        <v>0</v>
      </c>
      <c r="IA84" s="188">
        <f t="shared" si="187"/>
        <v>0</v>
      </c>
      <c r="IB84" s="164">
        <f t="shared" si="188"/>
        <v>0</v>
      </c>
      <c r="IC84" s="164">
        <f t="shared" si="189"/>
        <v>0</v>
      </c>
      <c r="ID84" s="164">
        <f t="shared" si="190"/>
        <v>0</v>
      </c>
      <c r="IE84" s="164">
        <f t="shared" si="191"/>
        <v>0</v>
      </c>
      <c r="IF84" s="166">
        <f t="shared" si="224"/>
        <v>0</v>
      </c>
      <c r="IH84" s="164">
        <f t="shared" si="225"/>
        <v>72</v>
      </c>
      <c r="II84" s="225"/>
      <c r="IJ84" s="226"/>
      <c r="IK84" s="98"/>
      <c r="IL84" s="93"/>
      <c r="IM84" s="94"/>
      <c r="IN84" s="93"/>
      <c r="IO84" s="93"/>
      <c r="IP84" s="93"/>
      <c r="IQ84" s="94"/>
      <c r="IR84" s="99"/>
      <c r="IS84" s="99"/>
      <c r="IT84" s="94"/>
      <c r="IU84" s="94"/>
      <c r="IV84" s="94"/>
      <c r="IW84" s="165">
        <f t="shared" si="192"/>
        <v>0</v>
      </c>
      <c r="IX84" s="219" t="b">
        <f t="shared" si="193"/>
        <v>0</v>
      </c>
      <c r="IY84" s="188">
        <f t="shared" si="194"/>
        <v>0</v>
      </c>
      <c r="IZ84" s="164">
        <f t="shared" si="195"/>
        <v>0</v>
      </c>
      <c r="JA84" s="164">
        <f t="shared" si="196"/>
        <v>0</v>
      </c>
      <c r="JB84" s="164">
        <f t="shared" si="197"/>
        <v>0</v>
      </c>
      <c r="JC84" s="164">
        <f t="shared" si="198"/>
        <v>0</v>
      </c>
      <c r="JD84" s="166">
        <f t="shared" si="226"/>
        <v>0</v>
      </c>
      <c r="JE84" s="126"/>
      <c r="JF84" s="164">
        <f t="shared" si="227"/>
        <v>72</v>
      </c>
      <c r="JG84" s="225"/>
      <c r="JH84" s="226"/>
      <c r="JI84" s="98"/>
      <c r="JJ84" s="93"/>
      <c r="JK84" s="94"/>
      <c r="JL84" s="93"/>
      <c r="JM84" s="93"/>
      <c r="JN84" s="93"/>
      <c r="JO84" s="94"/>
      <c r="JP84" s="99"/>
      <c r="JQ84" s="99"/>
      <c r="JR84" s="94"/>
      <c r="JS84" s="94"/>
      <c r="JT84" s="94"/>
      <c r="JU84" s="165">
        <f t="shared" si="199"/>
        <v>0</v>
      </c>
      <c r="JV84" s="219" t="b">
        <f t="shared" si="200"/>
        <v>0</v>
      </c>
      <c r="JW84" s="188">
        <f t="shared" si="201"/>
        <v>0</v>
      </c>
      <c r="JX84" s="164">
        <f t="shared" si="202"/>
        <v>0</v>
      </c>
      <c r="JY84" s="164">
        <f t="shared" si="203"/>
        <v>0</v>
      </c>
      <c r="JZ84" s="164">
        <f t="shared" si="204"/>
        <v>0</v>
      </c>
      <c r="KA84" s="164">
        <f t="shared" si="205"/>
        <v>0</v>
      </c>
      <c r="KB84" s="166">
        <f t="shared" si="228"/>
        <v>0</v>
      </c>
      <c r="LK84" s="170"/>
      <c r="LY84" s="126"/>
    </row>
    <row r="85" spans="1:337" x14ac:dyDescent="0.25">
      <c r="A85" s="164">
        <f t="shared" si="206"/>
        <v>73</v>
      </c>
      <c r="B85" s="225"/>
      <c r="C85" s="226"/>
      <c r="D85" s="98"/>
      <c r="E85" s="93"/>
      <c r="F85" s="94"/>
      <c r="G85" s="93"/>
      <c r="H85" s="93"/>
      <c r="I85" s="93"/>
      <c r="J85" s="94"/>
      <c r="K85" s="99"/>
      <c r="L85" s="99"/>
      <c r="M85" s="94"/>
      <c r="N85" s="94"/>
      <c r="O85" s="94"/>
      <c r="P85" s="165">
        <f t="shared" si="121"/>
        <v>0</v>
      </c>
      <c r="Q85" s="219" t="b">
        <f t="shared" si="122"/>
        <v>0</v>
      </c>
      <c r="R85" s="188">
        <f t="shared" si="123"/>
        <v>0</v>
      </c>
      <c r="S85" s="164">
        <f t="shared" si="124"/>
        <v>0</v>
      </c>
      <c r="T85" s="164">
        <f t="shared" si="125"/>
        <v>0</v>
      </c>
      <c r="U85" s="164">
        <f t="shared" si="126"/>
        <v>0</v>
      </c>
      <c r="V85" s="164">
        <f t="shared" si="127"/>
        <v>0</v>
      </c>
      <c r="W85" s="166">
        <f t="shared" si="128"/>
        <v>0</v>
      </c>
      <c r="X85" s="167"/>
      <c r="Z85" s="164">
        <f t="shared" si="207"/>
        <v>73</v>
      </c>
      <c r="AA85" s="225"/>
      <c r="AB85" s="226"/>
      <c r="AC85" s="98"/>
      <c r="AD85" s="93"/>
      <c r="AE85" s="94"/>
      <c r="AF85" s="93"/>
      <c r="AG85" s="93"/>
      <c r="AH85" s="93"/>
      <c r="AI85" s="94"/>
      <c r="AJ85" s="99"/>
      <c r="AK85" s="99"/>
      <c r="AL85" s="94"/>
      <c r="AM85" s="94"/>
      <c r="AN85" s="94"/>
      <c r="AO85" s="165">
        <f t="shared" si="129"/>
        <v>0</v>
      </c>
      <c r="AP85" s="219" t="b">
        <f t="shared" si="130"/>
        <v>0</v>
      </c>
      <c r="AQ85" s="188">
        <f t="shared" si="131"/>
        <v>0</v>
      </c>
      <c r="AR85" s="164">
        <f t="shared" si="132"/>
        <v>0</v>
      </c>
      <c r="AS85" s="164">
        <f t="shared" si="133"/>
        <v>0</v>
      </c>
      <c r="AT85" s="164">
        <f t="shared" si="134"/>
        <v>0</v>
      </c>
      <c r="AU85" s="164">
        <f t="shared" si="135"/>
        <v>0</v>
      </c>
      <c r="AV85" s="166">
        <f t="shared" si="208"/>
        <v>0</v>
      </c>
      <c r="AX85" s="164">
        <f t="shared" si="209"/>
        <v>73</v>
      </c>
      <c r="AY85" s="225"/>
      <c r="AZ85" s="226"/>
      <c r="BA85" s="98"/>
      <c r="BB85" s="93"/>
      <c r="BC85" s="94"/>
      <c r="BD85" s="93"/>
      <c r="BE85" s="93"/>
      <c r="BF85" s="93"/>
      <c r="BG85" s="94"/>
      <c r="BH85" s="99"/>
      <c r="BI85" s="99"/>
      <c r="BJ85" s="94"/>
      <c r="BK85" s="94"/>
      <c r="BL85" s="94"/>
      <c r="BM85" s="165">
        <f t="shared" si="136"/>
        <v>0</v>
      </c>
      <c r="BN85" s="219" t="b">
        <f t="shared" si="137"/>
        <v>0</v>
      </c>
      <c r="BO85" s="188">
        <f t="shared" si="138"/>
        <v>0</v>
      </c>
      <c r="BP85" s="164">
        <f t="shared" si="139"/>
        <v>0</v>
      </c>
      <c r="BQ85" s="164">
        <f t="shared" si="140"/>
        <v>0</v>
      </c>
      <c r="BR85" s="164">
        <f t="shared" si="141"/>
        <v>0</v>
      </c>
      <c r="BS85" s="164">
        <f t="shared" si="142"/>
        <v>0</v>
      </c>
      <c r="BT85" s="166">
        <f t="shared" si="210"/>
        <v>0</v>
      </c>
      <c r="BV85" s="164">
        <f t="shared" si="211"/>
        <v>73</v>
      </c>
      <c r="BW85" s="225"/>
      <c r="BX85" s="226"/>
      <c r="BY85" s="98"/>
      <c r="BZ85" s="93"/>
      <c r="CA85" s="94"/>
      <c r="CB85" s="93"/>
      <c r="CC85" s="93"/>
      <c r="CD85" s="93"/>
      <c r="CE85" s="94"/>
      <c r="CF85" s="99"/>
      <c r="CG85" s="99"/>
      <c r="CH85" s="94"/>
      <c r="CI85" s="94"/>
      <c r="CJ85" s="94"/>
      <c r="CK85" s="165">
        <f t="shared" si="143"/>
        <v>0</v>
      </c>
      <c r="CL85" s="219" t="b">
        <f t="shared" si="144"/>
        <v>0</v>
      </c>
      <c r="CM85" s="188">
        <f t="shared" si="145"/>
        <v>0</v>
      </c>
      <c r="CN85" s="164">
        <f t="shared" si="146"/>
        <v>0</v>
      </c>
      <c r="CO85" s="164">
        <f t="shared" si="147"/>
        <v>0</v>
      </c>
      <c r="CP85" s="164">
        <f t="shared" si="148"/>
        <v>0</v>
      </c>
      <c r="CQ85" s="164">
        <f t="shared" si="149"/>
        <v>0</v>
      </c>
      <c r="CR85" s="166">
        <f t="shared" si="212"/>
        <v>0</v>
      </c>
      <c r="CT85" s="164">
        <f t="shared" si="213"/>
        <v>73</v>
      </c>
      <c r="CU85" s="225"/>
      <c r="CV85" s="226"/>
      <c r="CW85" s="98"/>
      <c r="CX85" s="93"/>
      <c r="CY85" s="94"/>
      <c r="CZ85" s="93"/>
      <c r="DA85" s="93"/>
      <c r="DB85" s="93"/>
      <c r="DC85" s="94"/>
      <c r="DD85" s="99"/>
      <c r="DE85" s="99"/>
      <c r="DF85" s="94"/>
      <c r="DG85" s="94"/>
      <c r="DH85" s="94"/>
      <c r="DI85" s="165">
        <f t="shared" si="150"/>
        <v>0</v>
      </c>
      <c r="DJ85" s="219" t="b">
        <f t="shared" si="151"/>
        <v>0</v>
      </c>
      <c r="DK85" s="188">
        <f t="shared" si="152"/>
        <v>0</v>
      </c>
      <c r="DL85" s="164">
        <f t="shared" si="153"/>
        <v>0</v>
      </c>
      <c r="DM85" s="164">
        <f t="shared" si="154"/>
        <v>0</v>
      </c>
      <c r="DN85" s="164">
        <f t="shared" si="155"/>
        <v>0</v>
      </c>
      <c r="DO85" s="164">
        <f t="shared" si="156"/>
        <v>0</v>
      </c>
      <c r="DP85" s="166">
        <f t="shared" si="214"/>
        <v>0</v>
      </c>
      <c r="DR85" s="164">
        <f t="shared" si="215"/>
        <v>73</v>
      </c>
      <c r="DS85" s="225"/>
      <c r="DT85" s="226"/>
      <c r="DU85" s="98"/>
      <c r="DV85" s="93"/>
      <c r="DW85" s="94"/>
      <c r="DX85" s="93"/>
      <c r="DY85" s="93"/>
      <c r="DZ85" s="93"/>
      <c r="EA85" s="94"/>
      <c r="EB85" s="99"/>
      <c r="EC85" s="99"/>
      <c r="ED85" s="94"/>
      <c r="EE85" s="94"/>
      <c r="EF85" s="94"/>
      <c r="EG85" s="165">
        <f t="shared" si="157"/>
        <v>0</v>
      </c>
      <c r="EH85" s="219" t="b">
        <f t="shared" si="158"/>
        <v>0</v>
      </c>
      <c r="EI85" s="188">
        <f t="shared" si="159"/>
        <v>0</v>
      </c>
      <c r="EJ85" s="164">
        <f t="shared" si="160"/>
        <v>0</v>
      </c>
      <c r="EK85" s="164">
        <f t="shared" si="161"/>
        <v>0</v>
      </c>
      <c r="EL85" s="164">
        <f t="shared" si="162"/>
        <v>0</v>
      </c>
      <c r="EM85" s="164">
        <f t="shared" si="163"/>
        <v>0</v>
      </c>
      <c r="EN85" s="166">
        <f t="shared" si="216"/>
        <v>0</v>
      </c>
      <c r="EP85" s="164">
        <f t="shared" si="217"/>
        <v>73</v>
      </c>
      <c r="EQ85" s="225"/>
      <c r="ER85" s="226"/>
      <c r="ES85" s="98"/>
      <c r="ET85" s="93"/>
      <c r="EU85" s="94"/>
      <c r="EV85" s="93"/>
      <c r="EW85" s="93"/>
      <c r="EX85" s="93"/>
      <c r="EY85" s="94"/>
      <c r="EZ85" s="99"/>
      <c r="FA85" s="99"/>
      <c r="FB85" s="94"/>
      <c r="FC85" s="94"/>
      <c r="FD85" s="94"/>
      <c r="FE85" s="165">
        <f t="shared" si="164"/>
        <v>0</v>
      </c>
      <c r="FF85" s="219" t="b">
        <f t="shared" si="165"/>
        <v>0</v>
      </c>
      <c r="FG85" s="188">
        <f t="shared" si="166"/>
        <v>0</v>
      </c>
      <c r="FH85" s="164">
        <f t="shared" si="167"/>
        <v>0</v>
      </c>
      <c r="FI85" s="164">
        <f t="shared" si="168"/>
        <v>0</v>
      </c>
      <c r="FJ85" s="164">
        <f t="shared" si="169"/>
        <v>0</v>
      </c>
      <c r="FK85" s="164">
        <f t="shared" si="170"/>
        <v>0</v>
      </c>
      <c r="FL85" s="166">
        <f t="shared" si="218"/>
        <v>0</v>
      </c>
      <c r="FN85" s="164">
        <f t="shared" si="219"/>
        <v>73</v>
      </c>
      <c r="FO85" s="225"/>
      <c r="FP85" s="226"/>
      <c r="FQ85" s="98"/>
      <c r="FR85" s="93"/>
      <c r="FS85" s="94"/>
      <c r="FT85" s="93"/>
      <c r="FU85" s="93"/>
      <c r="FV85" s="93"/>
      <c r="FW85" s="94"/>
      <c r="FX85" s="99"/>
      <c r="FY85" s="99"/>
      <c r="FZ85" s="94"/>
      <c r="GA85" s="94"/>
      <c r="GB85" s="94"/>
      <c r="GC85" s="165">
        <f t="shared" si="171"/>
        <v>0</v>
      </c>
      <c r="GD85" s="219" t="b">
        <f t="shared" si="172"/>
        <v>0</v>
      </c>
      <c r="GE85" s="188">
        <f t="shared" si="173"/>
        <v>0</v>
      </c>
      <c r="GF85" s="164">
        <f t="shared" si="174"/>
        <v>0</v>
      </c>
      <c r="GG85" s="164">
        <f t="shared" si="175"/>
        <v>0</v>
      </c>
      <c r="GH85" s="164">
        <f t="shared" si="176"/>
        <v>0</v>
      </c>
      <c r="GI85" s="164">
        <f t="shared" si="177"/>
        <v>0</v>
      </c>
      <c r="GJ85" s="166">
        <f t="shared" si="220"/>
        <v>0</v>
      </c>
      <c r="GL85" s="164">
        <f t="shared" si="221"/>
        <v>73</v>
      </c>
      <c r="GM85" s="225"/>
      <c r="GN85" s="226"/>
      <c r="GO85" s="98"/>
      <c r="GP85" s="93"/>
      <c r="GQ85" s="94"/>
      <c r="GR85" s="93"/>
      <c r="GS85" s="93"/>
      <c r="GT85" s="93"/>
      <c r="GU85" s="94"/>
      <c r="GV85" s="99"/>
      <c r="GW85" s="99"/>
      <c r="GX85" s="94"/>
      <c r="GY85" s="94"/>
      <c r="GZ85" s="94"/>
      <c r="HA85" s="165">
        <f t="shared" si="178"/>
        <v>0</v>
      </c>
      <c r="HB85" s="219" t="b">
        <f t="shared" si="179"/>
        <v>0</v>
      </c>
      <c r="HC85" s="188">
        <f t="shared" si="180"/>
        <v>0</v>
      </c>
      <c r="HD85" s="164">
        <f t="shared" si="181"/>
        <v>0</v>
      </c>
      <c r="HE85" s="164">
        <f t="shared" si="182"/>
        <v>0</v>
      </c>
      <c r="HF85" s="164">
        <f t="shared" si="183"/>
        <v>0</v>
      </c>
      <c r="HG85" s="164">
        <f t="shared" si="184"/>
        <v>0</v>
      </c>
      <c r="HH85" s="166">
        <f t="shared" si="222"/>
        <v>0</v>
      </c>
      <c r="HJ85" s="164">
        <f t="shared" si="223"/>
        <v>73</v>
      </c>
      <c r="HK85" s="225"/>
      <c r="HL85" s="226"/>
      <c r="HM85" s="98"/>
      <c r="HN85" s="93"/>
      <c r="HO85" s="94"/>
      <c r="HP85" s="93"/>
      <c r="HQ85" s="93"/>
      <c r="HR85" s="93"/>
      <c r="HS85" s="94"/>
      <c r="HT85" s="99"/>
      <c r="HU85" s="99"/>
      <c r="HV85" s="94"/>
      <c r="HW85" s="94"/>
      <c r="HX85" s="94"/>
      <c r="HY85" s="165">
        <f t="shared" si="185"/>
        <v>0</v>
      </c>
      <c r="HZ85" s="219" t="b">
        <f t="shared" si="186"/>
        <v>0</v>
      </c>
      <c r="IA85" s="188">
        <f t="shared" si="187"/>
        <v>0</v>
      </c>
      <c r="IB85" s="164">
        <f t="shared" si="188"/>
        <v>0</v>
      </c>
      <c r="IC85" s="164">
        <f t="shared" si="189"/>
        <v>0</v>
      </c>
      <c r="ID85" s="164">
        <f t="shared" si="190"/>
        <v>0</v>
      </c>
      <c r="IE85" s="164">
        <f t="shared" si="191"/>
        <v>0</v>
      </c>
      <c r="IF85" s="166">
        <f t="shared" si="224"/>
        <v>0</v>
      </c>
      <c r="IH85" s="164">
        <f t="shared" si="225"/>
        <v>73</v>
      </c>
      <c r="II85" s="225"/>
      <c r="IJ85" s="226"/>
      <c r="IK85" s="98"/>
      <c r="IL85" s="93"/>
      <c r="IM85" s="94"/>
      <c r="IN85" s="93"/>
      <c r="IO85" s="93"/>
      <c r="IP85" s="93"/>
      <c r="IQ85" s="94"/>
      <c r="IR85" s="99"/>
      <c r="IS85" s="99"/>
      <c r="IT85" s="94"/>
      <c r="IU85" s="94"/>
      <c r="IV85" s="94"/>
      <c r="IW85" s="165">
        <f t="shared" si="192"/>
        <v>0</v>
      </c>
      <c r="IX85" s="219" t="b">
        <f t="shared" si="193"/>
        <v>0</v>
      </c>
      <c r="IY85" s="188">
        <f t="shared" si="194"/>
        <v>0</v>
      </c>
      <c r="IZ85" s="164">
        <f t="shared" si="195"/>
        <v>0</v>
      </c>
      <c r="JA85" s="164">
        <f t="shared" si="196"/>
        <v>0</v>
      </c>
      <c r="JB85" s="164">
        <f t="shared" si="197"/>
        <v>0</v>
      </c>
      <c r="JC85" s="164">
        <f t="shared" si="198"/>
        <v>0</v>
      </c>
      <c r="JD85" s="166">
        <f t="shared" si="226"/>
        <v>0</v>
      </c>
      <c r="JE85" s="126"/>
      <c r="JF85" s="164">
        <f t="shared" si="227"/>
        <v>73</v>
      </c>
      <c r="JG85" s="225"/>
      <c r="JH85" s="226"/>
      <c r="JI85" s="98"/>
      <c r="JJ85" s="93"/>
      <c r="JK85" s="94"/>
      <c r="JL85" s="93"/>
      <c r="JM85" s="93"/>
      <c r="JN85" s="93"/>
      <c r="JO85" s="94"/>
      <c r="JP85" s="99"/>
      <c r="JQ85" s="99"/>
      <c r="JR85" s="94"/>
      <c r="JS85" s="94"/>
      <c r="JT85" s="94"/>
      <c r="JU85" s="165">
        <f t="shared" si="199"/>
        <v>0</v>
      </c>
      <c r="JV85" s="219" t="b">
        <f t="shared" si="200"/>
        <v>0</v>
      </c>
      <c r="JW85" s="188">
        <f t="shared" si="201"/>
        <v>0</v>
      </c>
      <c r="JX85" s="164">
        <f t="shared" si="202"/>
        <v>0</v>
      </c>
      <c r="JY85" s="164">
        <f t="shared" si="203"/>
        <v>0</v>
      </c>
      <c r="JZ85" s="164">
        <f t="shared" si="204"/>
        <v>0</v>
      </c>
      <c r="KA85" s="164">
        <f t="shared" si="205"/>
        <v>0</v>
      </c>
      <c r="KB85" s="166">
        <f t="shared" si="228"/>
        <v>0</v>
      </c>
      <c r="LK85" s="170"/>
      <c r="LY85" s="126"/>
    </row>
    <row r="86" spans="1:337" x14ac:dyDescent="0.25">
      <c r="A86" s="164">
        <f t="shared" si="206"/>
        <v>74</v>
      </c>
      <c r="B86" s="225"/>
      <c r="C86" s="226"/>
      <c r="D86" s="98"/>
      <c r="E86" s="93"/>
      <c r="F86" s="94"/>
      <c r="G86" s="93"/>
      <c r="H86" s="93"/>
      <c r="I86" s="93"/>
      <c r="J86" s="94"/>
      <c r="K86" s="99"/>
      <c r="L86" s="99"/>
      <c r="M86" s="94"/>
      <c r="N86" s="94"/>
      <c r="O86" s="94"/>
      <c r="P86" s="165">
        <f t="shared" si="121"/>
        <v>0</v>
      </c>
      <c r="Q86" s="219" t="b">
        <f t="shared" si="122"/>
        <v>0</v>
      </c>
      <c r="R86" s="188">
        <f t="shared" si="123"/>
        <v>0</v>
      </c>
      <c r="S86" s="164">
        <f t="shared" si="124"/>
        <v>0</v>
      </c>
      <c r="T86" s="164">
        <f t="shared" si="125"/>
        <v>0</v>
      </c>
      <c r="U86" s="164">
        <f t="shared" si="126"/>
        <v>0</v>
      </c>
      <c r="V86" s="164">
        <f t="shared" si="127"/>
        <v>0</v>
      </c>
      <c r="W86" s="166">
        <f t="shared" si="128"/>
        <v>0</v>
      </c>
      <c r="X86" s="167"/>
      <c r="Z86" s="164">
        <f t="shared" si="207"/>
        <v>74</v>
      </c>
      <c r="AA86" s="225"/>
      <c r="AB86" s="226"/>
      <c r="AC86" s="98"/>
      <c r="AD86" s="93"/>
      <c r="AE86" s="94"/>
      <c r="AF86" s="93"/>
      <c r="AG86" s="93"/>
      <c r="AH86" s="93"/>
      <c r="AI86" s="94"/>
      <c r="AJ86" s="99"/>
      <c r="AK86" s="99"/>
      <c r="AL86" s="94"/>
      <c r="AM86" s="94"/>
      <c r="AN86" s="94"/>
      <c r="AO86" s="165">
        <f t="shared" si="129"/>
        <v>0</v>
      </c>
      <c r="AP86" s="219" t="b">
        <f t="shared" si="130"/>
        <v>0</v>
      </c>
      <c r="AQ86" s="188">
        <f t="shared" si="131"/>
        <v>0</v>
      </c>
      <c r="AR86" s="164">
        <f t="shared" si="132"/>
        <v>0</v>
      </c>
      <c r="AS86" s="164">
        <f t="shared" si="133"/>
        <v>0</v>
      </c>
      <c r="AT86" s="164">
        <f t="shared" si="134"/>
        <v>0</v>
      </c>
      <c r="AU86" s="164">
        <f t="shared" si="135"/>
        <v>0</v>
      </c>
      <c r="AV86" s="166">
        <f t="shared" si="208"/>
        <v>0</v>
      </c>
      <c r="AX86" s="164">
        <f t="shared" si="209"/>
        <v>74</v>
      </c>
      <c r="AY86" s="225"/>
      <c r="AZ86" s="226"/>
      <c r="BA86" s="98"/>
      <c r="BB86" s="93"/>
      <c r="BC86" s="94"/>
      <c r="BD86" s="93"/>
      <c r="BE86" s="93"/>
      <c r="BF86" s="93"/>
      <c r="BG86" s="94"/>
      <c r="BH86" s="99"/>
      <c r="BI86" s="99"/>
      <c r="BJ86" s="94"/>
      <c r="BK86" s="94"/>
      <c r="BL86" s="94"/>
      <c r="BM86" s="165">
        <f t="shared" si="136"/>
        <v>0</v>
      </c>
      <c r="BN86" s="219" t="b">
        <f t="shared" si="137"/>
        <v>0</v>
      </c>
      <c r="BO86" s="188">
        <f t="shared" si="138"/>
        <v>0</v>
      </c>
      <c r="BP86" s="164">
        <f t="shared" si="139"/>
        <v>0</v>
      </c>
      <c r="BQ86" s="164">
        <f t="shared" si="140"/>
        <v>0</v>
      </c>
      <c r="BR86" s="164">
        <f t="shared" si="141"/>
        <v>0</v>
      </c>
      <c r="BS86" s="164">
        <f t="shared" si="142"/>
        <v>0</v>
      </c>
      <c r="BT86" s="166">
        <f t="shared" si="210"/>
        <v>0</v>
      </c>
      <c r="BV86" s="164">
        <f t="shared" si="211"/>
        <v>74</v>
      </c>
      <c r="BW86" s="225"/>
      <c r="BX86" s="226"/>
      <c r="BY86" s="98"/>
      <c r="BZ86" s="93"/>
      <c r="CA86" s="94"/>
      <c r="CB86" s="93"/>
      <c r="CC86" s="93"/>
      <c r="CD86" s="93"/>
      <c r="CE86" s="94"/>
      <c r="CF86" s="99"/>
      <c r="CG86" s="99"/>
      <c r="CH86" s="94"/>
      <c r="CI86" s="94"/>
      <c r="CJ86" s="94"/>
      <c r="CK86" s="165">
        <f t="shared" si="143"/>
        <v>0</v>
      </c>
      <c r="CL86" s="219" t="b">
        <f t="shared" si="144"/>
        <v>0</v>
      </c>
      <c r="CM86" s="188">
        <f t="shared" si="145"/>
        <v>0</v>
      </c>
      <c r="CN86" s="164">
        <f t="shared" si="146"/>
        <v>0</v>
      </c>
      <c r="CO86" s="164">
        <f t="shared" si="147"/>
        <v>0</v>
      </c>
      <c r="CP86" s="164">
        <f t="shared" si="148"/>
        <v>0</v>
      </c>
      <c r="CQ86" s="164">
        <f t="shared" si="149"/>
        <v>0</v>
      </c>
      <c r="CR86" s="166">
        <f t="shared" si="212"/>
        <v>0</v>
      </c>
      <c r="CT86" s="164">
        <f t="shared" si="213"/>
        <v>74</v>
      </c>
      <c r="CU86" s="225"/>
      <c r="CV86" s="226"/>
      <c r="CW86" s="98"/>
      <c r="CX86" s="93"/>
      <c r="CY86" s="94"/>
      <c r="CZ86" s="93"/>
      <c r="DA86" s="93"/>
      <c r="DB86" s="93"/>
      <c r="DC86" s="94"/>
      <c r="DD86" s="99"/>
      <c r="DE86" s="99"/>
      <c r="DF86" s="94"/>
      <c r="DG86" s="94"/>
      <c r="DH86" s="94"/>
      <c r="DI86" s="165">
        <f t="shared" si="150"/>
        <v>0</v>
      </c>
      <c r="DJ86" s="219" t="b">
        <f t="shared" si="151"/>
        <v>0</v>
      </c>
      <c r="DK86" s="188">
        <f t="shared" si="152"/>
        <v>0</v>
      </c>
      <c r="DL86" s="164">
        <f t="shared" si="153"/>
        <v>0</v>
      </c>
      <c r="DM86" s="164">
        <f t="shared" si="154"/>
        <v>0</v>
      </c>
      <c r="DN86" s="164">
        <f t="shared" si="155"/>
        <v>0</v>
      </c>
      <c r="DO86" s="164">
        <f t="shared" si="156"/>
        <v>0</v>
      </c>
      <c r="DP86" s="166">
        <f t="shared" si="214"/>
        <v>0</v>
      </c>
      <c r="DR86" s="164">
        <f t="shared" si="215"/>
        <v>74</v>
      </c>
      <c r="DS86" s="225"/>
      <c r="DT86" s="226"/>
      <c r="DU86" s="98"/>
      <c r="DV86" s="93"/>
      <c r="DW86" s="94"/>
      <c r="DX86" s="93"/>
      <c r="DY86" s="93"/>
      <c r="DZ86" s="93"/>
      <c r="EA86" s="94"/>
      <c r="EB86" s="99"/>
      <c r="EC86" s="99"/>
      <c r="ED86" s="94"/>
      <c r="EE86" s="94"/>
      <c r="EF86" s="94"/>
      <c r="EG86" s="165">
        <f t="shared" si="157"/>
        <v>0</v>
      </c>
      <c r="EH86" s="219" t="b">
        <f t="shared" si="158"/>
        <v>0</v>
      </c>
      <c r="EI86" s="188">
        <f t="shared" si="159"/>
        <v>0</v>
      </c>
      <c r="EJ86" s="164">
        <f t="shared" si="160"/>
        <v>0</v>
      </c>
      <c r="EK86" s="164">
        <f t="shared" si="161"/>
        <v>0</v>
      </c>
      <c r="EL86" s="164">
        <f t="shared" si="162"/>
        <v>0</v>
      </c>
      <c r="EM86" s="164">
        <f t="shared" si="163"/>
        <v>0</v>
      </c>
      <c r="EN86" s="166">
        <f t="shared" si="216"/>
        <v>0</v>
      </c>
      <c r="EP86" s="164">
        <f t="shared" si="217"/>
        <v>74</v>
      </c>
      <c r="EQ86" s="225"/>
      <c r="ER86" s="226"/>
      <c r="ES86" s="98"/>
      <c r="ET86" s="93"/>
      <c r="EU86" s="94"/>
      <c r="EV86" s="93"/>
      <c r="EW86" s="93"/>
      <c r="EX86" s="93"/>
      <c r="EY86" s="94"/>
      <c r="EZ86" s="99"/>
      <c r="FA86" s="99"/>
      <c r="FB86" s="94"/>
      <c r="FC86" s="94"/>
      <c r="FD86" s="94"/>
      <c r="FE86" s="165">
        <f t="shared" si="164"/>
        <v>0</v>
      </c>
      <c r="FF86" s="219" t="b">
        <f t="shared" si="165"/>
        <v>0</v>
      </c>
      <c r="FG86" s="188">
        <f t="shared" si="166"/>
        <v>0</v>
      </c>
      <c r="FH86" s="164">
        <f t="shared" si="167"/>
        <v>0</v>
      </c>
      <c r="FI86" s="164">
        <f t="shared" si="168"/>
        <v>0</v>
      </c>
      <c r="FJ86" s="164">
        <f t="shared" si="169"/>
        <v>0</v>
      </c>
      <c r="FK86" s="164">
        <f t="shared" si="170"/>
        <v>0</v>
      </c>
      <c r="FL86" s="166">
        <f t="shared" si="218"/>
        <v>0</v>
      </c>
      <c r="FN86" s="164">
        <f t="shared" si="219"/>
        <v>74</v>
      </c>
      <c r="FO86" s="225"/>
      <c r="FP86" s="226"/>
      <c r="FQ86" s="98"/>
      <c r="FR86" s="93"/>
      <c r="FS86" s="94"/>
      <c r="FT86" s="93"/>
      <c r="FU86" s="93"/>
      <c r="FV86" s="93"/>
      <c r="FW86" s="94"/>
      <c r="FX86" s="99"/>
      <c r="FY86" s="99"/>
      <c r="FZ86" s="94"/>
      <c r="GA86" s="94"/>
      <c r="GB86" s="94"/>
      <c r="GC86" s="165">
        <f t="shared" si="171"/>
        <v>0</v>
      </c>
      <c r="GD86" s="219" t="b">
        <f t="shared" si="172"/>
        <v>0</v>
      </c>
      <c r="GE86" s="188">
        <f t="shared" si="173"/>
        <v>0</v>
      </c>
      <c r="GF86" s="164">
        <f t="shared" si="174"/>
        <v>0</v>
      </c>
      <c r="GG86" s="164">
        <f t="shared" si="175"/>
        <v>0</v>
      </c>
      <c r="GH86" s="164">
        <f t="shared" si="176"/>
        <v>0</v>
      </c>
      <c r="GI86" s="164">
        <f t="shared" si="177"/>
        <v>0</v>
      </c>
      <c r="GJ86" s="166">
        <f t="shared" si="220"/>
        <v>0</v>
      </c>
      <c r="GL86" s="164">
        <f t="shared" si="221"/>
        <v>74</v>
      </c>
      <c r="GM86" s="225"/>
      <c r="GN86" s="226"/>
      <c r="GO86" s="98"/>
      <c r="GP86" s="93"/>
      <c r="GQ86" s="94"/>
      <c r="GR86" s="93"/>
      <c r="GS86" s="93"/>
      <c r="GT86" s="93"/>
      <c r="GU86" s="94"/>
      <c r="GV86" s="99"/>
      <c r="GW86" s="99"/>
      <c r="GX86" s="94"/>
      <c r="GY86" s="94"/>
      <c r="GZ86" s="94"/>
      <c r="HA86" s="165">
        <f t="shared" si="178"/>
        <v>0</v>
      </c>
      <c r="HB86" s="219" t="b">
        <f t="shared" si="179"/>
        <v>0</v>
      </c>
      <c r="HC86" s="188">
        <f t="shared" si="180"/>
        <v>0</v>
      </c>
      <c r="HD86" s="164">
        <f t="shared" si="181"/>
        <v>0</v>
      </c>
      <c r="HE86" s="164">
        <f t="shared" si="182"/>
        <v>0</v>
      </c>
      <c r="HF86" s="164">
        <f t="shared" si="183"/>
        <v>0</v>
      </c>
      <c r="HG86" s="164">
        <f t="shared" si="184"/>
        <v>0</v>
      </c>
      <c r="HH86" s="166">
        <f t="shared" si="222"/>
        <v>0</v>
      </c>
      <c r="HJ86" s="164">
        <f t="shared" si="223"/>
        <v>74</v>
      </c>
      <c r="HK86" s="225"/>
      <c r="HL86" s="226"/>
      <c r="HM86" s="98"/>
      <c r="HN86" s="93"/>
      <c r="HO86" s="94"/>
      <c r="HP86" s="93"/>
      <c r="HQ86" s="93"/>
      <c r="HR86" s="93"/>
      <c r="HS86" s="94"/>
      <c r="HT86" s="99"/>
      <c r="HU86" s="99"/>
      <c r="HV86" s="94"/>
      <c r="HW86" s="94"/>
      <c r="HX86" s="94"/>
      <c r="HY86" s="165">
        <f t="shared" si="185"/>
        <v>0</v>
      </c>
      <c r="HZ86" s="219" t="b">
        <f t="shared" si="186"/>
        <v>0</v>
      </c>
      <c r="IA86" s="188">
        <f t="shared" si="187"/>
        <v>0</v>
      </c>
      <c r="IB86" s="164">
        <f t="shared" si="188"/>
        <v>0</v>
      </c>
      <c r="IC86" s="164">
        <f t="shared" si="189"/>
        <v>0</v>
      </c>
      <c r="ID86" s="164">
        <f t="shared" si="190"/>
        <v>0</v>
      </c>
      <c r="IE86" s="164">
        <f t="shared" si="191"/>
        <v>0</v>
      </c>
      <c r="IF86" s="166">
        <f t="shared" si="224"/>
        <v>0</v>
      </c>
      <c r="IH86" s="164">
        <f t="shared" si="225"/>
        <v>74</v>
      </c>
      <c r="II86" s="225"/>
      <c r="IJ86" s="226"/>
      <c r="IK86" s="98"/>
      <c r="IL86" s="93"/>
      <c r="IM86" s="94"/>
      <c r="IN86" s="93"/>
      <c r="IO86" s="93"/>
      <c r="IP86" s="93"/>
      <c r="IQ86" s="94"/>
      <c r="IR86" s="99"/>
      <c r="IS86" s="99"/>
      <c r="IT86" s="94"/>
      <c r="IU86" s="94"/>
      <c r="IV86" s="94"/>
      <c r="IW86" s="165">
        <f t="shared" si="192"/>
        <v>0</v>
      </c>
      <c r="IX86" s="219" t="b">
        <f t="shared" si="193"/>
        <v>0</v>
      </c>
      <c r="IY86" s="188">
        <f t="shared" si="194"/>
        <v>0</v>
      </c>
      <c r="IZ86" s="164">
        <f t="shared" si="195"/>
        <v>0</v>
      </c>
      <c r="JA86" s="164">
        <f t="shared" si="196"/>
        <v>0</v>
      </c>
      <c r="JB86" s="164">
        <f t="shared" si="197"/>
        <v>0</v>
      </c>
      <c r="JC86" s="164">
        <f t="shared" si="198"/>
        <v>0</v>
      </c>
      <c r="JD86" s="166">
        <f t="shared" si="226"/>
        <v>0</v>
      </c>
      <c r="JE86" s="126"/>
      <c r="JF86" s="164">
        <f t="shared" si="227"/>
        <v>74</v>
      </c>
      <c r="JG86" s="225"/>
      <c r="JH86" s="226"/>
      <c r="JI86" s="98"/>
      <c r="JJ86" s="93"/>
      <c r="JK86" s="94"/>
      <c r="JL86" s="93"/>
      <c r="JM86" s="93"/>
      <c r="JN86" s="93"/>
      <c r="JO86" s="94"/>
      <c r="JP86" s="99"/>
      <c r="JQ86" s="99"/>
      <c r="JR86" s="94"/>
      <c r="JS86" s="94"/>
      <c r="JT86" s="94"/>
      <c r="JU86" s="165">
        <f t="shared" si="199"/>
        <v>0</v>
      </c>
      <c r="JV86" s="219" t="b">
        <f t="shared" si="200"/>
        <v>0</v>
      </c>
      <c r="JW86" s="188">
        <f t="shared" si="201"/>
        <v>0</v>
      </c>
      <c r="JX86" s="164">
        <f t="shared" si="202"/>
        <v>0</v>
      </c>
      <c r="JY86" s="164">
        <f t="shared" si="203"/>
        <v>0</v>
      </c>
      <c r="JZ86" s="164">
        <f t="shared" si="204"/>
        <v>0</v>
      </c>
      <c r="KA86" s="164">
        <f t="shared" si="205"/>
        <v>0</v>
      </c>
      <c r="KB86" s="166">
        <f t="shared" si="228"/>
        <v>0</v>
      </c>
      <c r="LK86" s="170"/>
      <c r="LY86" s="126"/>
    </row>
    <row r="87" spans="1:337" x14ac:dyDescent="0.25">
      <c r="A87" s="164">
        <f t="shared" si="206"/>
        <v>75</v>
      </c>
      <c r="B87" s="225"/>
      <c r="C87" s="226"/>
      <c r="D87" s="98"/>
      <c r="E87" s="93"/>
      <c r="F87" s="94"/>
      <c r="G87" s="93"/>
      <c r="H87" s="93"/>
      <c r="I87" s="93"/>
      <c r="J87" s="94"/>
      <c r="K87" s="99"/>
      <c r="L87" s="99"/>
      <c r="M87" s="94"/>
      <c r="N87" s="94"/>
      <c r="O87" s="94"/>
      <c r="P87" s="165">
        <f t="shared" si="121"/>
        <v>0</v>
      </c>
      <c r="Q87" s="219" t="b">
        <f t="shared" si="122"/>
        <v>0</v>
      </c>
      <c r="R87" s="188">
        <f t="shared" si="123"/>
        <v>0</v>
      </c>
      <c r="S87" s="164">
        <f t="shared" si="124"/>
        <v>0</v>
      </c>
      <c r="T87" s="164">
        <f t="shared" si="125"/>
        <v>0</v>
      </c>
      <c r="U87" s="164">
        <f t="shared" si="126"/>
        <v>0</v>
      </c>
      <c r="V87" s="164">
        <f t="shared" si="127"/>
        <v>0</v>
      </c>
      <c r="W87" s="166">
        <f t="shared" si="128"/>
        <v>0</v>
      </c>
      <c r="X87" s="167"/>
      <c r="Z87" s="164">
        <f t="shared" si="207"/>
        <v>75</v>
      </c>
      <c r="AA87" s="225"/>
      <c r="AB87" s="226"/>
      <c r="AC87" s="98"/>
      <c r="AD87" s="93"/>
      <c r="AE87" s="94"/>
      <c r="AF87" s="93"/>
      <c r="AG87" s="93"/>
      <c r="AH87" s="93"/>
      <c r="AI87" s="94"/>
      <c r="AJ87" s="99"/>
      <c r="AK87" s="99"/>
      <c r="AL87" s="94"/>
      <c r="AM87" s="94"/>
      <c r="AN87" s="94"/>
      <c r="AO87" s="165">
        <f t="shared" si="129"/>
        <v>0</v>
      </c>
      <c r="AP87" s="219" t="b">
        <f t="shared" si="130"/>
        <v>0</v>
      </c>
      <c r="AQ87" s="188">
        <f t="shared" si="131"/>
        <v>0</v>
      </c>
      <c r="AR87" s="164">
        <f t="shared" si="132"/>
        <v>0</v>
      </c>
      <c r="AS87" s="164">
        <f t="shared" si="133"/>
        <v>0</v>
      </c>
      <c r="AT87" s="164">
        <f t="shared" si="134"/>
        <v>0</v>
      </c>
      <c r="AU87" s="164">
        <f t="shared" si="135"/>
        <v>0</v>
      </c>
      <c r="AV87" s="166">
        <f t="shared" si="208"/>
        <v>0</v>
      </c>
      <c r="AX87" s="164">
        <f t="shared" si="209"/>
        <v>75</v>
      </c>
      <c r="AY87" s="225"/>
      <c r="AZ87" s="226"/>
      <c r="BA87" s="98"/>
      <c r="BB87" s="93"/>
      <c r="BC87" s="94"/>
      <c r="BD87" s="93"/>
      <c r="BE87" s="93"/>
      <c r="BF87" s="93"/>
      <c r="BG87" s="94"/>
      <c r="BH87" s="99"/>
      <c r="BI87" s="99"/>
      <c r="BJ87" s="94"/>
      <c r="BK87" s="94"/>
      <c r="BL87" s="94"/>
      <c r="BM87" s="165">
        <f t="shared" si="136"/>
        <v>0</v>
      </c>
      <c r="BN87" s="219" t="b">
        <f t="shared" si="137"/>
        <v>0</v>
      </c>
      <c r="BO87" s="188">
        <f t="shared" si="138"/>
        <v>0</v>
      </c>
      <c r="BP87" s="164">
        <f t="shared" si="139"/>
        <v>0</v>
      </c>
      <c r="BQ87" s="164">
        <f t="shared" si="140"/>
        <v>0</v>
      </c>
      <c r="BR87" s="164">
        <f t="shared" si="141"/>
        <v>0</v>
      </c>
      <c r="BS87" s="164">
        <f t="shared" si="142"/>
        <v>0</v>
      </c>
      <c r="BT87" s="166">
        <f t="shared" si="210"/>
        <v>0</v>
      </c>
      <c r="BV87" s="164">
        <f t="shared" si="211"/>
        <v>75</v>
      </c>
      <c r="BW87" s="225"/>
      <c r="BX87" s="226"/>
      <c r="BY87" s="98"/>
      <c r="BZ87" s="93"/>
      <c r="CA87" s="94"/>
      <c r="CB87" s="93"/>
      <c r="CC87" s="93"/>
      <c r="CD87" s="93"/>
      <c r="CE87" s="94"/>
      <c r="CF87" s="99"/>
      <c r="CG87" s="99"/>
      <c r="CH87" s="94"/>
      <c r="CI87" s="94"/>
      <c r="CJ87" s="94"/>
      <c r="CK87" s="165">
        <f t="shared" si="143"/>
        <v>0</v>
      </c>
      <c r="CL87" s="219" t="b">
        <f t="shared" si="144"/>
        <v>0</v>
      </c>
      <c r="CM87" s="188">
        <f t="shared" si="145"/>
        <v>0</v>
      </c>
      <c r="CN87" s="164">
        <f t="shared" si="146"/>
        <v>0</v>
      </c>
      <c r="CO87" s="164">
        <f t="shared" si="147"/>
        <v>0</v>
      </c>
      <c r="CP87" s="164">
        <f t="shared" si="148"/>
        <v>0</v>
      </c>
      <c r="CQ87" s="164">
        <f t="shared" si="149"/>
        <v>0</v>
      </c>
      <c r="CR87" s="166">
        <f t="shared" si="212"/>
        <v>0</v>
      </c>
      <c r="CT87" s="164">
        <f t="shared" si="213"/>
        <v>75</v>
      </c>
      <c r="CU87" s="225"/>
      <c r="CV87" s="226"/>
      <c r="CW87" s="98"/>
      <c r="CX87" s="93"/>
      <c r="CY87" s="94"/>
      <c r="CZ87" s="93"/>
      <c r="DA87" s="93"/>
      <c r="DB87" s="93"/>
      <c r="DC87" s="94"/>
      <c r="DD87" s="99"/>
      <c r="DE87" s="99"/>
      <c r="DF87" s="94"/>
      <c r="DG87" s="94"/>
      <c r="DH87" s="94"/>
      <c r="DI87" s="165">
        <f t="shared" si="150"/>
        <v>0</v>
      </c>
      <c r="DJ87" s="219" t="b">
        <f t="shared" si="151"/>
        <v>0</v>
      </c>
      <c r="DK87" s="188">
        <f t="shared" si="152"/>
        <v>0</v>
      </c>
      <c r="DL87" s="164">
        <f t="shared" si="153"/>
        <v>0</v>
      </c>
      <c r="DM87" s="164">
        <f t="shared" si="154"/>
        <v>0</v>
      </c>
      <c r="DN87" s="164">
        <f t="shared" si="155"/>
        <v>0</v>
      </c>
      <c r="DO87" s="164">
        <f t="shared" si="156"/>
        <v>0</v>
      </c>
      <c r="DP87" s="166">
        <f t="shared" si="214"/>
        <v>0</v>
      </c>
      <c r="DR87" s="164">
        <f t="shared" si="215"/>
        <v>75</v>
      </c>
      <c r="DS87" s="225"/>
      <c r="DT87" s="226"/>
      <c r="DU87" s="98"/>
      <c r="DV87" s="93"/>
      <c r="DW87" s="94"/>
      <c r="DX87" s="93"/>
      <c r="DY87" s="93"/>
      <c r="DZ87" s="93"/>
      <c r="EA87" s="94"/>
      <c r="EB87" s="99"/>
      <c r="EC87" s="99"/>
      <c r="ED87" s="94"/>
      <c r="EE87" s="94"/>
      <c r="EF87" s="94"/>
      <c r="EG87" s="165">
        <f t="shared" si="157"/>
        <v>0</v>
      </c>
      <c r="EH87" s="219" t="b">
        <f t="shared" si="158"/>
        <v>0</v>
      </c>
      <c r="EI87" s="188">
        <f t="shared" si="159"/>
        <v>0</v>
      </c>
      <c r="EJ87" s="164">
        <f t="shared" si="160"/>
        <v>0</v>
      </c>
      <c r="EK87" s="164">
        <f t="shared" si="161"/>
        <v>0</v>
      </c>
      <c r="EL87" s="164">
        <f t="shared" si="162"/>
        <v>0</v>
      </c>
      <c r="EM87" s="164">
        <f t="shared" si="163"/>
        <v>0</v>
      </c>
      <c r="EN87" s="166">
        <f t="shared" si="216"/>
        <v>0</v>
      </c>
      <c r="EP87" s="164">
        <f t="shared" si="217"/>
        <v>75</v>
      </c>
      <c r="EQ87" s="225"/>
      <c r="ER87" s="226"/>
      <c r="ES87" s="98"/>
      <c r="ET87" s="93"/>
      <c r="EU87" s="94"/>
      <c r="EV87" s="93"/>
      <c r="EW87" s="93"/>
      <c r="EX87" s="93"/>
      <c r="EY87" s="94"/>
      <c r="EZ87" s="99"/>
      <c r="FA87" s="99"/>
      <c r="FB87" s="94"/>
      <c r="FC87" s="94"/>
      <c r="FD87" s="94"/>
      <c r="FE87" s="165">
        <f t="shared" si="164"/>
        <v>0</v>
      </c>
      <c r="FF87" s="219" t="b">
        <f t="shared" si="165"/>
        <v>0</v>
      </c>
      <c r="FG87" s="188">
        <f t="shared" si="166"/>
        <v>0</v>
      </c>
      <c r="FH87" s="164">
        <f t="shared" si="167"/>
        <v>0</v>
      </c>
      <c r="FI87" s="164">
        <f t="shared" si="168"/>
        <v>0</v>
      </c>
      <c r="FJ87" s="164">
        <f t="shared" si="169"/>
        <v>0</v>
      </c>
      <c r="FK87" s="164">
        <f t="shared" si="170"/>
        <v>0</v>
      </c>
      <c r="FL87" s="166">
        <f t="shared" si="218"/>
        <v>0</v>
      </c>
      <c r="FN87" s="164">
        <f t="shared" si="219"/>
        <v>75</v>
      </c>
      <c r="FO87" s="225"/>
      <c r="FP87" s="226"/>
      <c r="FQ87" s="98"/>
      <c r="FR87" s="93"/>
      <c r="FS87" s="94"/>
      <c r="FT87" s="93"/>
      <c r="FU87" s="93"/>
      <c r="FV87" s="93"/>
      <c r="FW87" s="94"/>
      <c r="FX87" s="99"/>
      <c r="FY87" s="99"/>
      <c r="FZ87" s="94"/>
      <c r="GA87" s="94"/>
      <c r="GB87" s="94"/>
      <c r="GC87" s="165">
        <f t="shared" si="171"/>
        <v>0</v>
      </c>
      <c r="GD87" s="219" t="b">
        <f t="shared" si="172"/>
        <v>0</v>
      </c>
      <c r="GE87" s="188">
        <f t="shared" si="173"/>
        <v>0</v>
      </c>
      <c r="GF87" s="164">
        <f t="shared" si="174"/>
        <v>0</v>
      </c>
      <c r="GG87" s="164">
        <f t="shared" si="175"/>
        <v>0</v>
      </c>
      <c r="GH87" s="164">
        <f t="shared" si="176"/>
        <v>0</v>
      </c>
      <c r="GI87" s="164">
        <f t="shared" si="177"/>
        <v>0</v>
      </c>
      <c r="GJ87" s="166">
        <f t="shared" si="220"/>
        <v>0</v>
      </c>
      <c r="GL87" s="164">
        <f t="shared" si="221"/>
        <v>75</v>
      </c>
      <c r="GM87" s="225"/>
      <c r="GN87" s="226"/>
      <c r="GO87" s="98"/>
      <c r="GP87" s="93"/>
      <c r="GQ87" s="94"/>
      <c r="GR87" s="93"/>
      <c r="GS87" s="93"/>
      <c r="GT87" s="93"/>
      <c r="GU87" s="94"/>
      <c r="GV87" s="99"/>
      <c r="GW87" s="99"/>
      <c r="GX87" s="94"/>
      <c r="GY87" s="94"/>
      <c r="GZ87" s="94"/>
      <c r="HA87" s="165">
        <f t="shared" si="178"/>
        <v>0</v>
      </c>
      <c r="HB87" s="219" t="b">
        <f t="shared" si="179"/>
        <v>0</v>
      </c>
      <c r="HC87" s="188">
        <f t="shared" si="180"/>
        <v>0</v>
      </c>
      <c r="HD87" s="164">
        <f t="shared" si="181"/>
        <v>0</v>
      </c>
      <c r="HE87" s="164">
        <f t="shared" si="182"/>
        <v>0</v>
      </c>
      <c r="HF87" s="164">
        <f t="shared" si="183"/>
        <v>0</v>
      </c>
      <c r="HG87" s="164">
        <f t="shared" si="184"/>
        <v>0</v>
      </c>
      <c r="HH87" s="166">
        <f t="shared" si="222"/>
        <v>0</v>
      </c>
      <c r="HJ87" s="164">
        <f t="shared" si="223"/>
        <v>75</v>
      </c>
      <c r="HK87" s="225"/>
      <c r="HL87" s="226"/>
      <c r="HM87" s="98"/>
      <c r="HN87" s="93"/>
      <c r="HO87" s="94"/>
      <c r="HP87" s="93"/>
      <c r="HQ87" s="93"/>
      <c r="HR87" s="93"/>
      <c r="HS87" s="94"/>
      <c r="HT87" s="99"/>
      <c r="HU87" s="99"/>
      <c r="HV87" s="94"/>
      <c r="HW87" s="94"/>
      <c r="HX87" s="94"/>
      <c r="HY87" s="165">
        <f t="shared" si="185"/>
        <v>0</v>
      </c>
      <c r="HZ87" s="219" t="b">
        <f t="shared" si="186"/>
        <v>0</v>
      </c>
      <c r="IA87" s="188">
        <f t="shared" si="187"/>
        <v>0</v>
      </c>
      <c r="IB87" s="164">
        <f t="shared" si="188"/>
        <v>0</v>
      </c>
      <c r="IC87" s="164">
        <f t="shared" si="189"/>
        <v>0</v>
      </c>
      <c r="ID87" s="164">
        <f t="shared" si="190"/>
        <v>0</v>
      </c>
      <c r="IE87" s="164">
        <f t="shared" si="191"/>
        <v>0</v>
      </c>
      <c r="IF87" s="166">
        <f t="shared" si="224"/>
        <v>0</v>
      </c>
      <c r="IH87" s="164">
        <f t="shared" si="225"/>
        <v>75</v>
      </c>
      <c r="II87" s="225"/>
      <c r="IJ87" s="226"/>
      <c r="IK87" s="98"/>
      <c r="IL87" s="93"/>
      <c r="IM87" s="94"/>
      <c r="IN87" s="93"/>
      <c r="IO87" s="93"/>
      <c r="IP87" s="93"/>
      <c r="IQ87" s="94"/>
      <c r="IR87" s="99"/>
      <c r="IS87" s="99"/>
      <c r="IT87" s="94"/>
      <c r="IU87" s="94"/>
      <c r="IV87" s="94"/>
      <c r="IW87" s="165">
        <f t="shared" si="192"/>
        <v>0</v>
      </c>
      <c r="IX87" s="219" t="b">
        <f t="shared" si="193"/>
        <v>0</v>
      </c>
      <c r="IY87" s="188">
        <f t="shared" si="194"/>
        <v>0</v>
      </c>
      <c r="IZ87" s="164">
        <f t="shared" si="195"/>
        <v>0</v>
      </c>
      <c r="JA87" s="164">
        <f t="shared" si="196"/>
        <v>0</v>
      </c>
      <c r="JB87" s="164">
        <f t="shared" si="197"/>
        <v>0</v>
      </c>
      <c r="JC87" s="164">
        <f t="shared" si="198"/>
        <v>0</v>
      </c>
      <c r="JD87" s="166">
        <f t="shared" si="226"/>
        <v>0</v>
      </c>
      <c r="JE87" s="126"/>
      <c r="JF87" s="164">
        <f t="shared" si="227"/>
        <v>75</v>
      </c>
      <c r="JG87" s="225"/>
      <c r="JH87" s="226"/>
      <c r="JI87" s="98"/>
      <c r="JJ87" s="93"/>
      <c r="JK87" s="94"/>
      <c r="JL87" s="93"/>
      <c r="JM87" s="93"/>
      <c r="JN87" s="93"/>
      <c r="JO87" s="94"/>
      <c r="JP87" s="99"/>
      <c r="JQ87" s="99"/>
      <c r="JR87" s="94"/>
      <c r="JS87" s="94"/>
      <c r="JT87" s="94"/>
      <c r="JU87" s="165">
        <f t="shared" si="199"/>
        <v>0</v>
      </c>
      <c r="JV87" s="219" t="b">
        <f t="shared" si="200"/>
        <v>0</v>
      </c>
      <c r="JW87" s="188">
        <f t="shared" si="201"/>
        <v>0</v>
      </c>
      <c r="JX87" s="164">
        <f t="shared" si="202"/>
        <v>0</v>
      </c>
      <c r="JY87" s="164">
        <f t="shared" si="203"/>
        <v>0</v>
      </c>
      <c r="JZ87" s="164">
        <f t="shared" si="204"/>
        <v>0</v>
      </c>
      <c r="KA87" s="164">
        <f t="shared" si="205"/>
        <v>0</v>
      </c>
      <c r="KB87" s="166">
        <f t="shared" si="228"/>
        <v>0</v>
      </c>
      <c r="LK87" s="170"/>
      <c r="LY87" s="126"/>
    </row>
    <row r="88" spans="1:337" x14ac:dyDescent="0.25">
      <c r="A88" s="164">
        <f t="shared" si="206"/>
        <v>76</v>
      </c>
      <c r="B88" s="225"/>
      <c r="C88" s="226"/>
      <c r="D88" s="98"/>
      <c r="E88" s="93"/>
      <c r="F88" s="94"/>
      <c r="G88" s="93"/>
      <c r="H88" s="93"/>
      <c r="I88" s="93"/>
      <c r="J88" s="94"/>
      <c r="K88" s="99"/>
      <c r="L88" s="99"/>
      <c r="M88" s="94"/>
      <c r="N88" s="94"/>
      <c r="O88" s="94"/>
      <c r="P88" s="165">
        <f t="shared" si="121"/>
        <v>0</v>
      </c>
      <c r="Q88" s="219" t="b">
        <f t="shared" si="122"/>
        <v>0</v>
      </c>
      <c r="R88" s="188">
        <f t="shared" si="123"/>
        <v>0</v>
      </c>
      <c r="S88" s="164">
        <f t="shared" si="124"/>
        <v>0</v>
      </c>
      <c r="T88" s="164">
        <f t="shared" si="125"/>
        <v>0</v>
      </c>
      <c r="U88" s="164">
        <f t="shared" si="126"/>
        <v>0</v>
      </c>
      <c r="V88" s="164">
        <f t="shared" si="127"/>
        <v>0</v>
      </c>
      <c r="W88" s="166">
        <f t="shared" si="128"/>
        <v>0</v>
      </c>
      <c r="X88" s="167"/>
      <c r="Z88" s="164">
        <f t="shared" si="207"/>
        <v>76</v>
      </c>
      <c r="AA88" s="225"/>
      <c r="AB88" s="226"/>
      <c r="AC88" s="98"/>
      <c r="AD88" s="93"/>
      <c r="AE88" s="94"/>
      <c r="AF88" s="93"/>
      <c r="AG88" s="93"/>
      <c r="AH88" s="93"/>
      <c r="AI88" s="94"/>
      <c r="AJ88" s="99"/>
      <c r="AK88" s="99"/>
      <c r="AL88" s="94"/>
      <c r="AM88" s="94"/>
      <c r="AN88" s="94"/>
      <c r="AO88" s="165">
        <f t="shared" si="129"/>
        <v>0</v>
      </c>
      <c r="AP88" s="219" t="b">
        <f t="shared" si="130"/>
        <v>0</v>
      </c>
      <c r="AQ88" s="188">
        <f t="shared" si="131"/>
        <v>0</v>
      </c>
      <c r="AR88" s="164">
        <f t="shared" si="132"/>
        <v>0</v>
      </c>
      <c r="AS88" s="164">
        <f t="shared" si="133"/>
        <v>0</v>
      </c>
      <c r="AT88" s="164">
        <f t="shared" si="134"/>
        <v>0</v>
      </c>
      <c r="AU88" s="164">
        <f t="shared" si="135"/>
        <v>0</v>
      </c>
      <c r="AV88" s="166">
        <f t="shared" si="208"/>
        <v>0</v>
      </c>
      <c r="AX88" s="164">
        <f t="shared" si="209"/>
        <v>76</v>
      </c>
      <c r="AY88" s="225"/>
      <c r="AZ88" s="226"/>
      <c r="BA88" s="98"/>
      <c r="BB88" s="93"/>
      <c r="BC88" s="94"/>
      <c r="BD88" s="93"/>
      <c r="BE88" s="93"/>
      <c r="BF88" s="93"/>
      <c r="BG88" s="94"/>
      <c r="BH88" s="99"/>
      <c r="BI88" s="99"/>
      <c r="BJ88" s="94"/>
      <c r="BK88" s="94"/>
      <c r="BL88" s="94"/>
      <c r="BM88" s="165">
        <f t="shared" si="136"/>
        <v>0</v>
      </c>
      <c r="BN88" s="219" t="b">
        <f t="shared" si="137"/>
        <v>0</v>
      </c>
      <c r="BO88" s="188">
        <f t="shared" si="138"/>
        <v>0</v>
      </c>
      <c r="BP88" s="164">
        <f t="shared" si="139"/>
        <v>0</v>
      </c>
      <c r="BQ88" s="164">
        <f t="shared" si="140"/>
        <v>0</v>
      </c>
      <c r="BR88" s="164">
        <f t="shared" si="141"/>
        <v>0</v>
      </c>
      <c r="BS88" s="164">
        <f t="shared" si="142"/>
        <v>0</v>
      </c>
      <c r="BT88" s="166">
        <f t="shared" si="210"/>
        <v>0</v>
      </c>
      <c r="BV88" s="164">
        <f t="shared" si="211"/>
        <v>76</v>
      </c>
      <c r="BW88" s="225"/>
      <c r="BX88" s="226"/>
      <c r="BY88" s="98"/>
      <c r="BZ88" s="93"/>
      <c r="CA88" s="94"/>
      <c r="CB88" s="93"/>
      <c r="CC88" s="93"/>
      <c r="CD88" s="93"/>
      <c r="CE88" s="94"/>
      <c r="CF88" s="99"/>
      <c r="CG88" s="99"/>
      <c r="CH88" s="94"/>
      <c r="CI88" s="94"/>
      <c r="CJ88" s="94"/>
      <c r="CK88" s="165">
        <f t="shared" si="143"/>
        <v>0</v>
      </c>
      <c r="CL88" s="219" t="b">
        <f t="shared" si="144"/>
        <v>0</v>
      </c>
      <c r="CM88" s="188">
        <f t="shared" si="145"/>
        <v>0</v>
      </c>
      <c r="CN88" s="164">
        <f t="shared" si="146"/>
        <v>0</v>
      </c>
      <c r="CO88" s="164">
        <f t="shared" si="147"/>
        <v>0</v>
      </c>
      <c r="CP88" s="164">
        <f t="shared" si="148"/>
        <v>0</v>
      </c>
      <c r="CQ88" s="164">
        <f t="shared" si="149"/>
        <v>0</v>
      </c>
      <c r="CR88" s="166">
        <f t="shared" si="212"/>
        <v>0</v>
      </c>
      <c r="CT88" s="164">
        <f t="shared" si="213"/>
        <v>76</v>
      </c>
      <c r="CU88" s="225"/>
      <c r="CV88" s="226"/>
      <c r="CW88" s="98"/>
      <c r="CX88" s="93"/>
      <c r="CY88" s="94"/>
      <c r="CZ88" s="93"/>
      <c r="DA88" s="93"/>
      <c r="DB88" s="93"/>
      <c r="DC88" s="94"/>
      <c r="DD88" s="99"/>
      <c r="DE88" s="99"/>
      <c r="DF88" s="94"/>
      <c r="DG88" s="94"/>
      <c r="DH88" s="94"/>
      <c r="DI88" s="165">
        <f t="shared" si="150"/>
        <v>0</v>
      </c>
      <c r="DJ88" s="219" t="b">
        <f t="shared" si="151"/>
        <v>0</v>
      </c>
      <c r="DK88" s="188">
        <f t="shared" si="152"/>
        <v>0</v>
      </c>
      <c r="DL88" s="164">
        <f t="shared" si="153"/>
        <v>0</v>
      </c>
      <c r="DM88" s="164">
        <f t="shared" si="154"/>
        <v>0</v>
      </c>
      <c r="DN88" s="164">
        <f t="shared" si="155"/>
        <v>0</v>
      </c>
      <c r="DO88" s="164">
        <f t="shared" si="156"/>
        <v>0</v>
      </c>
      <c r="DP88" s="166">
        <f t="shared" si="214"/>
        <v>0</v>
      </c>
      <c r="DR88" s="164">
        <f t="shared" si="215"/>
        <v>76</v>
      </c>
      <c r="DS88" s="225"/>
      <c r="DT88" s="226"/>
      <c r="DU88" s="98"/>
      <c r="DV88" s="93"/>
      <c r="DW88" s="94"/>
      <c r="DX88" s="93"/>
      <c r="DY88" s="93"/>
      <c r="DZ88" s="93"/>
      <c r="EA88" s="94"/>
      <c r="EB88" s="99"/>
      <c r="EC88" s="99"/>
      <c r="ED88" s="94"/>
      <c r="EE88" s="94"/>
      <c r="EF88" s="94"/>
      <c r="EG88" s="165">
        <f t="shared" si="157"/>
        <v>0</v>
      </c>
      <c r="EH88" s="219" t="b">
        <f t="shared" si="158"/>
        <v>0</v>
      </c>
      <c r="EI88" s="188">
        <f t="shared" si="159"/>
        <v>0</v>
      </c>
      <c r="EJ88" s="164">
        <f t="shared" si="160"/>
        <v>0</v>
      </c>
      <c r="EK88" s="164">
        <f t="shared" si="161"/>
        <v>0</v>
      </c>
      <c r="EL88" s="164">
        <f t="shared" si="162"/>
        <v>0</v>
      </c>
      <c r="EM88" s="164">
        <f t="shared" si="163"/>
        <v>0</v>
      </c>
      <c r="EN88" s="166">
        <f t="shared" si="216"/>
        <v>0</v>
      </c>
      <c r="EP88" s="164">
        <f t="shared" si="217"/>
        <v>76</v>
      </c>
      <c r="EQ88" s="225"/>
      <c r="ER88" s="226"/>
      <c r="ES88" s="98"/>
      <c r="ET88" s="93"/>
      <c r="EU88" s="94"/>
      <c r="EV88" s="93"/>
      <c r="EW88" s="93"/>
      <c r="EX88" s="93"/>
      <c r="EY88" s="94"/>
      <c r="EZ88" s="99"/>
      <c r="FA88" s="99"/>
      <c r="FB88" s="94"/>
      <c r="FC88" s="94"/>
      <c r="FD88" s="94"/>
      <c r="FE88" s="165">
        <f t="shared" si="164"/>
        <v>0</v>
      </c>
      <c r="FF88" s="219" t="b">
        <f t="shared" si="165"/>
        <v>0</v>
      </c>
      <c r="FG88" s="188">
        <f t="shared" si="166"/>
        <v>0</v>
      </c>
      <c r="FH88" s="164">
        <f t="shared" si="167"/>
        <v>0</v>
      </c>
      <c r="FI88" s="164">
        <f t="shared" si="168"/>
        <v>0</v>
      </c>
      <c r="FJ88" s="164">
        <f t="shared" si="169"/>
        <v>0</v>
      </c>
      <c r="FK88" s="164">
        <f t="shared" si="170"/>
        <v>0</v>
      </c>
      <c r="FL88" s="166">
        <f t="shared" si="218"/>
        <v>0</v>
      </c>
      <c r="FN88" s="164">
        <f t="shared" si="219"/>
        <v>76</v>
      </c>
      <c r="FO88" s="225"/>
      <c r="FP88" s="226"/>
      <c r="FQ88" s="98"/>
      <c r="FR88" s="93"/>
      <c r="FS88" s="94"/>
      <c r="FT88" s="93"/>
      <c r="FU88" s="93"/>
      <c r="FV88" s="93"/>
      <c r="FW88" s="94"/>
      <c r="FX88" s="99"/>
      <c r="FY88" s="99"/>
      <c r="FZ88" s="94"/>
      <c r="GA88" s="94"/>
      <c r="GB88" s="94"/>
      <c r="GC88" s="165">
        <f t="shared" si="171"/>
        <v>0</v>
      </c>
      <c r="GD88" s="219" t="b">
        <f t="shared" si="172"/>
        <v>0</v>
      </c>
      <c r="GE88" s="188">
        <f t="shared" si="173"/>
        <v>0</v>
      </c>
      <c r="GF88" s="164">
        <f t="shared" si="174"/>
        <v>0</v>
      </c>
      <c r="GG88" s="164">
        <f t="shared" si="175"/>
        <v>0</v>
      </c>
      <c r="GH88" s="164">
        <f t="shared" si="176"/>
        <v>0</v>
      </c>
      <c r="GI88" s="164">
        <f t="shared" si="177"/>
        <v>0</v>
      </c>
      <c r="GJ88" s="166">
        <f t="shared" si="220"/>
        <v>0</v>
      </c>
      <c r="GL88" s="164">
        <f t="shared" si="221"/>
        <v>76</v>
      </c>
      <c r="GM88" s="225"/>
      <c r="GN88" s="226"/>
      <c r="GO88" s="98"/>
      <c r="GP88" s="93"/>
      <c r="GQ88" s="94"/>
      <c r="GR88" s="93"/>
      <c r="GS88" s="93"/>
      <c r="GT88" s="93"/>
      <c r="GU88" s="94"/>
      <c r="GV88" s="99"/>
      <c r="GW88" s="99"/>
      <c r="GX88" s="94"/>
      <c r="GY88" s="94"/>
      <c r="GZ88" s="94"/>
      <c r="HA88" s="165">
        <f t="shared" si="178"/>
        <v>0</v>
      </c>
      <c r="HB88" s="219" t="b">
        <f t="shared" si="179"/>
        <v>0</v>
      </c>
      <c r="HC88" s="188">
        <f t="shared" si="180"/>
        <v>0</v>
      </c>
      <c r="HD88" s="164">
        <f t="shared" si="181"/>
        <v>0</v>
      </c>
      <c r="HE88" s="164">
        <f t="shared" si="182"/>
        <v>0</v>
      </c>
      <c r="HF88" s="164">
        <f t="shared" si="183"/>
        <v>0</v>
      </c>
      <c r="HG88" s="164">
        <f t="shared" si="184"/>
        <v>0</v>
      </c>
      <c r="HH88" s="166">
        <f t="shared" si="222"/>
        <v>0</v>
      </c>
      <c r="HJ88" s="164">
        <f t="shared" si="223"/>
        <v>76</v>
      </c>
      <c r="HK88" s="225"/>
      <c r="HL88" s="226"/>
      <c r="HM88" s="98"/>
      <c r="HN88" s="93"/>
      <c r="HO88" s="94"/>
      <c r="HP88" s="93"/>
      <c r="HQ88" s="93"/>
      <c r="HR88" s="93"/>
      <c r="HS88" s="94"/>
      <c r="HT88" s="99"/>
      <c r="HU88" s="99"/>
      <c r="HV88" s="94"/>
      <c r="HW88" s="94"/>
      <c r="HX88" s="94"/>
      <c r="HY88" s="165">
        <f t="shared" si="185"/>
        <v>0</v>
      </c>
      <c r="HZ88" s="219" t="b">
        <f t="shared" si="186"/>
        <v>0</v>
      </c>
      <c r="IA88" s="188">
        <f t="shared" si="187"/>
        <v>0</v>
      </c>
      <c r="IB88" s="164">
        <f t="shared" si="188"/>
        <v>0</v>
      </c>
      <c r="IC88" s="164">
        <f t="shared" si="189"/>
        <v>0</v>
      </c>
      <c r="ID88" s="164">
        <f t="shared" si="190"/>
        <v>0</v>
      </c>
      <c r="IE88" s="164">
        <f t="shared" si="191"/>
        <v>0</v>
      </c>
      <c r="IF88" s="166">
        <f t="shared" si="224"/>
        <v>0</v>
      </c>
      <c r="IH88" s="164">
        <f t="shared" si="225"/>
        <v>76</v>
      </c>
      <c r="II88" s="225"/>
      <c r="IJ88" s="226"/>
      <c r="IK88" s="98"/>
      <c r="IL88" s="93"/>
      <c r="IM88" s="94"/>
      <c r="IN88" s="93"/>
      <c r="IO88" s="93"/>
      <c r="IP88" s="93"/>
      <c r="IQ88" s="94"/>
      <c r="IR88" s="99"/>
      <c r="IS88" s="99"/>
      <c r="IT88" s="94"/>
      <c r="IU88" s="94"/>
      <c r="IV88" s="94"/>
      <c r="IW88" s="165">
        <f t="shared" si="192"/>
        <v>0</v>
      </c>
      <c r="IX88" s="219" t="b">
        <f t="shared" si="193"/>
        <v>0</v>
      </c>
      <c r="IY88" s="188">
        <f t="shared" si="194"/>
        <v>0</v>
      </c>
      <c r="IZ88" s="164">
        <f t="shared" si="195"/>
        <v>0</v>
      </c>
      <c r="JA88" s="164">
        <f t="shared" si="196"/>
        <v>0</v>
      </c>
      <c r="JB88" s="164">
        <f t="shared" si="197"/>
        <v>0</v>
      </c>
      <c r="JC88" s="164">
        <f t="shared" si="198"/>
        <v>0</v>
      </c>
      <c r="JD88" s="166">
        <f t="shared" si="226"/>
        <v>0</v>
      </c>
      <c r="JE88" s="126"/>
      <c r="JF88" s="164">
        <f t="shared" si="227"/>
        <v>76</v>
      </c>
      <c r="JG88" s="225"/>
      <c r="JH88" s="226"/>
      <c r="JI88" s="98"/>
      <c r="JJ88" s="93"/>
      <c r="JK88" s="94"/>
      <c r="JL88" s="93"/>
      <c r="JM88" s="93"/>
      <c r="JN88" s="93"/>
      <c r="JO88" s="94"/>
      <c r="JP88" s="99"/>
      <c r="JQ88" s="99"/>
      <c r="JR88" s="94"/>
      <c r="JS88" s="94"/>
      <c r="JT88" s="94"/>
      <c r="JU88" s="165">
        <f t="shared" si="199"/>
        <v>0</v>
      </c>
      <c r="JV88" s="219" t="b">
        <f t="shared" si="200"/>
        <v>0</v>
      </c>
      <c r="JW88" s="188">
        <f t="shared" si="201"/>
        <v>0</v>
      </c>
      <c r="JX88" s="164">
        <f t="shared" si="202"/>
        <v>0</v>
      </c>
      <c r="JY88" s="164">
        <f t="shared" si="203"/>
        <v>0</v>
      </c>
      <c r="JZ88" s="164">
        <f t="shared" si="204"/>
        <v>0</v>
      </c>
      <c r="KA88" s="164">
        <f t="shared" si="205"/>
        <v>0</v>
      </c>
      <c r="KB88" s="166">
        <f t="shared" si="228"/>
        <v>0</v>
      </c>
      <c r="LK88" s="170"/>
      <c r="LY88" s="126"/>
    </row>
    <row r="89" spans="1:337" x14ac:dyDescent="0.25">
      <c r="A89" s="164">
        <f t="shared" si="206"/>
        <v>77</v>
      </c>
      <c r="B89" s="225"/>
      <c r="C89" s="226"/>
      <c r="D89" s="98"/>
      <c r="E89" s="93"/>
      <c r="F89" s="94"/>
      <c r="G89" s="93"/>
      <c r="H89" s="93"/>
      <c r="I89" s="93"/>
      <c r="J89" s="94"/>
      <c r="K89" s="99"/>
      <c r="L89" s="99"/>
      <c r="M89" s="94"/>
      <c r="N89" s="94"/>
      <c r="O89" s="94"/>
      <c r="P89" s="165">
        <f t="shared" si="121"/>
        <v>0</v>
      </c>
      <c r="Q89" s="219" t="b">
        <f t="shared" si="122"/>
        <v>0</v>
      </c>
      <c r="R89" s="188">
        <f t="shared" si="123"/>
        <v>0</v>
      </c>
      <c r="S89" s="164">
        <f t="shared" si="124"/>
        <v>0</v>
      </c>
      <c r="T89" s="164">
        <f t="shared" si="125"/>
        <v>0</v>
      </c>
      <c r="U89" s="164">
        <f t="shared" si="126"/>
        <v>0</v>
      </c>
      <c r="V89" s="164">
        <f t="shared" si="127"/>
        <v>0</v>
      </c>
      <c r="W89" s="166">
        <f t="shared" si="128"/>
        <v>0</v>
      </c>
      <c r="X89" s="167"/>
      <c r="Z89" s="164">
        <f t="shared" si="207"/>
        <v>77</v>
      </c>
      <c r="AA89" s="225"/>
      <c r="AB89" s="226"/>
      <c r="AC89" s="98"/>
      <c r="AD89" s="93"/>
      <c r="AE89" s="94"/>
      <c r="AF89" s="93"/>
      <c r="AG89" s="93"/>
      <c r="AH89" s="93"/>
      <c r="AI89" s="94"/>
      <c r="AJ89" s="99"/>
      <c r="AK89" s="99"/>
      <c r="AL89" s="94"/>
      <c r="AM89" s="94"/>
      <c r="AN89" s="94"/>
      <c r="AO89" s="165">
        <f t="shared" si="129"/>
        <v>0</v>
      </c>
      <c r="AP89" s="219" t="b">
        <f t="shared" si="130"/>
        <v>0</v>
      </c>
      <c r="AQ89" s="188">
        <f t="shared" si="131"/>
        <v>0</v>
      </c>
      <c r="AR89" s="164">
        <f t="shared" si="132"/>
        <v>0</v>
      </c>
      <c r="AS89" s="164">
        <f t="shared" si="133"/>
        <v>0</v>
      </c>
      <c r="AT89" s="164">
        <f t="shared" si="134"/>
        <v>0</v>
      </c>
      <c r="AU89" s="164">
        <f t="shared" si="135"/>
        <v>0</v>
      </c>
      <c r="AV89" s="166">
        <f t="shared" si="208"/>
        <v>0</v>
      </c>
      <c r="AX89" s="164">
        <f t="shared" si="209"/>
        <v>77</v>
      </c>
      <c r="AY89" s="225"/>
      <c r="AZ89" s="226"/>
      <c r="BA89" s="98"/>
      <c r="BB89" s="93"/>
      <c r="BC89" s="94"/>
      <c r="BD89" s="93"/>
      <c r="BE89" s="93"/>
      <c r="BF89" s="93"/>
      <c r="BG89" s="94"/>
      <c r="BH89" s="99"/>
      <c r="BI89" s="99"/>
      <c r="BJ89" s="94"/>
      <c r="BK89" s="94"/>
      <c r="BL89" s="94"/>
      <c r="BM89" s="165">
        <f t="shared" si="136"/>
        <v>0</v>
      </c>
      <c r="BN89" s="219" t="b">
        <f t="shared" si="137"/>
        <v>0</v>
      </c>
      <c r="BO89" s="188">
        <f t="shared" si="138"/>
        <v>0</v>
      </c>
      <c r="BP89" s="164">
        <f t="shared" si="139"/>
        <v>0</v>
      </c>
      <c r="BQ89" s="164">
        <f t="shared" si="140"/>
        <v>0</v>
      </c>
      <c r="BR89" s="164">
        <f t="shared" si="141"/>
        <v>0</v>
      </c>
      <c r="BS89" s="164">
        <f t="shared" si="142"/>
        <v>0</v>
      </c>
      <c r="BT89" s="166">
        <f t="shared" si="210"/>
        <v>0</v>
      </c>
      <c r="BV89" s="164">
        <f t="shared" si="211"/>
        <v>77</v>
      </c>
      <c r="BW89" s="225"/>
      <c r="BX89" s="226"/>
      <c r="BY89" s="98"/>
      <c r="BZ89" s="93"/>
      <c r="CA89" s="94"/>
      <c r="CB89" s="93"/>
      <c r="CC89" s="93"/>
      <c r="CD89" s="93"/>
      <c r="CE89" s="94"/>
      <c r="CF89" s="99"/>
      <c r="CG89" s="99"/>
      <c r="CH89" s="94"/>
      <c r="CI89" s="94"/>
      <c r="CJ89" s="94"/>
      <c r="CK89" s="165">
        <f t="shared" si="143"/>
        <v>0</v>
      </c>
      <c r="CL89" s="219" t="b">
        <f t="shared" si="144"/>
        <v>0</v>
      </c>
      <c r="CM89" s="188">
        <f t="shared" si="145"/>
        <v>0</v>
      </c>
      <c r="CN89" s="164">
        <f t="shared" si="146"/>
        <v>0</v>
      </c>
      <c r="CO89" s="164">
        <f t="shared" si="147"/>
        <v>0</v>
      </c>
      <c r="CP89" s="164">
        <f t="shared" si="148"/>
        <v>0</v>
      </c>
      <c r="CQ89" s="164">
        <f t="shared" si="149"/>
        <v>0</v>
      </c>
      <c r="CR89" s="166">
        <f t="shared" si="212"/>
        <v>0</v>
      </c>
      <c r="CT89" s="164">
        <f t="shared" si="213"/>
        <v>77</v>
      </c>
      <c r="CU89" s="225"/>
      <c r="CV89" s="226"/>
      <c r="CW89" s="98"/>
      <c r="CX89" s="93"/>
      <c r="CY89" s="94"/>
      <c r="CZ89" s="93"/>
      <c r="DA89" s="93"/>
      <c r="DB89" s="93"/>
      <c r="DC89" s="94"/>
      <c r="DD89" s="99"/>
      <c r="DE89" s="99"/>
      <c r="DF89" s="94"/>
      <c r="DG89" s="94"/>
      <c r="DH89" s="94"/>
      <c r="DI89" s="165">
        <f t="shared" si="150"/>
        <v>0</v>
      </c>
      <c r="DJ89" s="219" t="b">
        <f t="shared" si="151"/>
        <v>0</v>
      </c>
      <c r="DK89" s="188">
        <f t="shared" si="152"/>
        <v>0</v>
      </c>
      <c r="DL89" s="164">
        <f t="shared" si="153"/>
        <v>0</v>
      </c>
      <c r="DM89" s="164">
        <f t="shared" si="154"/>
        <v>0</v>
      </c>
      <c r="DN89" s="164">
        <f t="shared" si="155"/>
        <v>0</v>
      </c>
      <c r="DO89" s="164">
        <f t="shared" si="156"/>
        <v>0</v>
      </c>
      <c r="DP89" s="166">
        <f t="shared" si="214"/>
        <v>0</v>
      </c>
      <c r="DR89" s="164">
        <f t="shared" si="215"/>
        <v>77</v>
      </c>
      <c r="DS89" s="225"/>
      <c r="DT89" s="226"/>
      <c r="DU89" s="98"/>
      <c r="DV89" s="93"/>
      <c r="DW89" s="94"/>
      <c r="DX89" s="93"/>
      <c r="DY89" s="93"/>
      <c r="DZ89" s="93"/>
      <c r="EA89" s="94"/>
      <c r="EB89" s="99"/>
      <c r="EC89" s="99"/>
      <c r="ED89" s="94"/>
      <c r="EE89" s="94"/>
      <c r="EF89" s="94"/>
      <c r="EG89" s="165">
        <f t="shared" si="157"/>
        <v>0</v>
      </c>
      <c r="EH89" s="219" t="b">
        <f t="shared" si="158"/>
        <v>0</v>
      </c>
      <c r="EI89" s="188">
        <f t="shared" si="159"/>
        <v>0</v>
      </c>
      <c r="EJ89" s="164">
        <f t="shared" si="160"/>
        <v>0</v>
      </c>
      <c r="EK89" s="164">
        <f t="shared" si="161"/>
        <v>0</v>
      </c>
      <c r="EL89" s="164">
        <f t="shared" si="162"/>
        <v>0</v>
      </c>
      <c r="EM89" s="164">
        <f t="shared" si="163"/>
        <v>0</v>
      </c>
      <c r="EN89" s="166">
        <f t="shared" si="216"/>
        <v>0</v>
      </c>
      <c r="EP89" s="164">
        <f t="shared" si="217"/>
        <v>77</v>
      </c>
      <c r="EQ89" s="225"/>
      <c r="ER89" s="226"/>
      <c r="ES89" s="98"/>
      <c r="ET89" s="93"/>
      <c r="EU89" s="94"/>
      <c r="EV89" s="93"/>
      <c r="EW89" s="93"/>
      <c r="EX89" s="93"/>
      <c r="EY89" s="94"/>
      <c r="EZ89" s="99"/>
      <c r="FA89" s="99"/>
      <c r="FB89" s="94"/>
      <c r="FC89" s="94"/>
      <c r="FD89" s="94"/>
      <c r="FE89" s="165">
        <f t="shared" si="164"/>
        <v>0</v>
      </c>
      <c r="FF89" s="219" t="b">
        <f t="shared" si="165"/>
        <v>0</v>
      </c>
      <c r="FG89" s="188">
        <f t="shared" si="166"/>
        <v>0</v>
      </c>
      <c r="FH89" s="164">
        <f t="shared" si="167"/>
        <v>0</v>
      </c>
      <c r="FI89" s="164">
        <f t="shared" si="168"/>
        <v>0</v>
      </c>
      <c r="FJ89" s="164">
        <f t="shared" si="169"/>
        <v>0</v>
      </c>
      <c r="FK89" s="164">
        <f t="shared" si="170"/>
        <v>0</v>
      </c>
      <c r="FL89" s="166">
        <f t="shared" si="218"/>
        <v>0</v>
      </c>
      <c r="FN89" s="164">
        <f t="shared" si="219"/>
        <v>77</v>
      </c>
      <c r="FO89" s="225"/>
      <c r="FP89" s="226"/>
      <c r="FQ89" s="98"/>
      <c r="FR89" s="93"/>
      <c r="FS89" s="94"/>
      <c r="FT89" s="93"/>
      <c r="FU89" s="93"/>
      <c r="FV89" s="93"/>
      <c r="FW89" s="94"/>
      <c r="FX89" s="99"/>
      <c r="FY89" s="99"/>
      <c r="FZ89" s="94"/>
      <c r="GA89" s="94"/>
      <c r="GB89" s="94"/>
      <c r="GC89" s="165">
        <f t="shared" si="171"/>
        <v>0</v>
      </c>
      <c r="GD89" s="219" t="b">
        <f t="shared" si="172"/>
        <v>0</v>
      </c>
      <c r="GE89" s="188">
        <f t="shared" si="173"/>
        <v>0</v>
      </c>
      <c r="GF89" s="164">
        <f t="shared" si="174"/>
        <v>0</v>
      </c>
      <c r="GG89" s="164">
        <f t="shared" si="175"/>
        <v>0</v>
      </c>
      <c r="GH89" s="164">
        <f t="shared" si="176"/>
        <v>0</v>
      </c>
      <c r="GI89" s="164">
        <f t="shared" si="177"/>
        <v>0</v>
      </c>
      <c r="GJ89" s="166">
        <f t="shared" si="220"/>
        <v>0</v>
      </c>
      <c r="GL89" s="164">
        <f t="shared" si="221"/>
        <v>77</v>
      </c>
      <c r="GM89" s="225"/>
      <c r="GN89" s="226"/>
      <c r="GO89" s="98"/>
      <c r="GP89" s="93"/>
      <c r="GQ89" s="94"/>
      <c r="GR89" s="93"/>
      <c r="GS89" s="93"/>
      <c r="GT89" s="93"/>
      <c r="GU89" s="94"/>
      <c r="GV89" s="99"/>
      <c r="GW89" s="99"/>
      <c r="GX89" s="94"/>
      <c r="GY89" s="94"/>
      <c r="GZ89" s="94"/>
      <c r="HA89" s="165">
        <f t="shared" si="178"/>
        <v>0</v>
      </c>
      <c r="HB89" s="219" t="b">
        <f t="shared" si="179"/>
        <v>0</v>
      </c>
      <c r="HC89" s="188">
        <f t="shared" si="180"/>
        <v>0</v>
      </c>
      <c r="HD89" s="164">
        <f t="shared" si="181"/>
        <v>0</v>
      </c>
      <c r="HE89" s="164">
        <f t="shared" si="182"/>
        <v>0</v>
      </c>
      <c r="HF89" s="164">
        <f t="shared" si="183"/>
        <v>0</v>
      </c>
      <c r="HG89" s="164">
        <f t="shared" si="184"/>
        <v>0</v>
      </c>
      <c r="HH89" s="166">
        <f t="shared" si="222"/>
        <v>0</v>
      </c>
      <c r="HJ89" s="164">
        <f t="shared" si="223"/>
        <v>77</v>
      </c>
      <c r="HK89" s="225"/>
      <c r="HL89" s="226"/>
      <c r="HM89" s="98"/>
      <c r="HN89" s="93"/>
      <c r="HO89" s="94"/>
      <c r="HP89" s="93"/>
      <c r="HQ89" s="93"/>
      <c r="HR89" s="93"/>
      <c r="HS89" s="94"/>
      <c r="HT89" s="99"/>
      <c r="HU89" s="99"/>
      <c r="HV89" s="94"/>
      <c r="HW89" s="94"/>
      <c r="HX89" s="94"/>
      <c r="HY89" s="165">
        <f t="shared" si="185"/>
        <v>0</v>
      </c>
      <c r="HZ89" s="219" t="b">
        <f t="shared" si="186"/>
        <v>0</v>
      </c>
      <c r="IA89" s="188">
        <f t="shared" si="187"/>
        <v>0</v>
      </c>
      <c r="IB89" s="164">
        <f t="shared" si="188"/>
        <v>0</v>
      </c>
      <c r="IC89" s="164">
        <f t="shared" si="189"/>
        <v>0</v>
      </c>
      <c r="ID89" s="164">
        <f t="shared" si="190"/>
        <v>0</v>
      </c>
      <c r="IE89" s="164">
        <f t="shared" si="191"/>
        <v>0</v>
      </c>
      <c r="IF89" s="166">
        <f t="shared" si="224"/>
        <v>0</v>
      </c>
      <c r="IH89" s="164">
        <f t="shared" si="225"/>
        <v>77</v>
      </c>
      <c r="II89" s="225"/>
      <c r="IJ89" s="226"/>
      <c r="IK89" s="98"/>
      <c r="IL89" s="93"/>
      <c r="IM89" s="94"/>
      <c r="IN89" s="93"/>
      <c r="IO89" s="93"/>
      <c r="IP89" s="93"/>
      <c r="IQ89" s="94"/>
      <c r="IR89" s="99"/>
      <c r="IS89" s="99"/>
      <c r="IT89" s="94"/>
      <c r="IU89" s="94"/>
      <c r="IV89" s="94"/>
      <c r="IW89" s="165">
        <f t="shared" si="192"/>
        <v>0</v>
      </c>
      <c r="IX89" s="219" t="b">
        <f t="shared" si="193"/>
        <v>0</v>
      </c>
      <c r="IY89" s="188">
        <f t="shared" si="194"/>
        <v>0</v>
      </c>
      <c r="IZ89" s="164">
        <f t="shared" si="195"/>
        <v>0</v>
      </c>
      <c r="JA89" s="164">
        <f t="shared" si="196"/>
        <v>0</v>
      </c>
      <c r="JB89" s="164">
        <f t="shared" si="197"/>
        <v>0</v>
      </c>
      <c r="JC89" s="164">
        <f t="shared" si="198"/>
        <v>0</v>
      </c>
      <c r="JD89" s="166">
        <f t="shared" si="226"/>
        <v>0</v>
      </c>
      <c r="JE89" s="126"/>
      <c r="JF89" s="164">
        <f t="shared" si="227"/>
        <v>77</v>
      </c>
      <c r="JG89" s="225"/>
      <c r="JH89" s="226"/>
      <c r="JI89" s="98"/>
      <c r="JJ89" s="93"/>
      <c r="JK89" s="94"/>
      <c r="JL89" s="93"/>
      <c r="JM89" s="93"/>
      <c r="JN89" s="93"/>
      <c r="JO89" s="94"/>
      <c r="JP89" s="99"/>
      <c r="JQ89" s="99"/>
      <c r="JR89" s="94"/>
      <c r="JS89" s="94"/>
      <c r="JT89" s="94"/>
      <c r="JU89" s="165">
        <f t="shared" si="199"/>
        <v>0</v>
      </c>
      <c r="JV89" s="219" t="b">
        <f t="shared" si="200"/>
        <v>0</v>
      </c>
      <c r="JW89" s="188">
        <f t="shared" si="201"/>
        <v>0</v>
      </c>
      <c r="JX89" s="164">
        <f t="shared" si="202"/>
        <v>0</v>
      </c>
      <c r="JY89" s="164">
        <f t="shared" si="203"/>
        <v>0</v>
      </c>
      <c r="JZ89" s="164">
        <f t="shared" si="204"/>
        <v>0</v>
      </c>
      <c r="KA89" s="164">
        <f t="shared" si="205"/>
        <v>0</v>
      </c>
      <c r="KB89" s="166">
        <f t="shared" si="228"/>
        <v>0</v>
      </c>
      <c r="LK89" s="170"/>
      <c r="LY89" s="126"/>
    </row>
    <row r="90" spans="1:337" x14ac:dyDescent="0.25">
      <c r="A90" s="164">
        <f t="shared" si="206"/>
        <v>78</v>
      </c>
      <c r="B90" s="225"/>
      <c r="C90" s="226"/>
      <c r="D90" s="98"/>
      <c r="E90" s="93"/>
      <c r="F90" s="94"/>
      <c r="G90" s="93"/>
      <c r="H90" s="93"/>
      <c r="I90" s="93"/>
      <c r="J90" s="94"/>
      <c r="K90" s="99"/>
      <c r="L90" s="99"/>
      <c r="M90" s="94"/>
      <c r="N90" s="94"/>
      <c r="O90" s="94"/>
      <c r="P90" s="165">
        <f t="shared" si="121"/>
        <v>0</v>
      </c>
      <c r="Q90" s="219" t="b">
        <f t="shared" si="122"/>
        <v>0</v>
      </c>
      <c r="R90" s="188">
        <f t="shared" si="123"/>
        <v>0</v>
      </c>
      <c r="S90" s="164">
        <f t="shared" si="124"/>
        <v>0</v>
      </c>
      <c r="T90" s="164">
        <f t="shared" si="125"/>
        <v>0</v>
      </c>
      <c r="U90" s="164">
        <f t="shared" si="126"/>
        <v>0</v>
      </c>
      <c r="V90" s="164">
        <f t="shared" si="127"/>
        <v>0</v>
      </c>
      <c r="W90" s="166">
        <f t="shared" si="128"/>
        <v>0</v>
      </c>
      <c r="X90" s="167"/>
      <c r="Z90" s="164">
        <f t="shared" si="207"/>
        <v>78</v>
      </c>
      <c r="AA90" s="225"/>
      <c r="AB90" s="226"/>
      <c r="AC90" s="98"/>
      <c r="AD90" s="93"/>
      <c r="AE90" s="94"/>
      <c r="AF90" s="93"/>
      <c r="AG90" s="93"/>
      <c r="AH90" s="93"/>
      <c r="AI90" s="94"/>
      <c r="AJ90" s="99"/>
      <c r="AK90" s="99"/>
      <c r="AL90" s="94"/>
      <c r="AM90" s="94"/>
      <c r="AN90" s="94"/>
      <c r="AO90" s="165">
        <f t="shared" si="129"/>
        <v>0</v>
      </c>
      <c r="AP90" s="219" t="b">
        <f t="shared" si="130"/>
        <v>0</v>
      </c>
      <c r="AQ90" s="188">
        <f t="shared" si="131"/>
        <v>0</v>
      </c>
      <c r="AR90" s="164">
        <f t="shared" si="132"/>
        <v>0</v>
      </c>
      <c r="AS90" s="164">
        <f t="shared" si="133"/>
        <v>0</v>
      </c>
      <c r="AT90" s="164">
        <f t="shared" si="134"/>
        <v>0</v>
      </c>
      <c r="AU90" s="164">
        <f t="shared" si="135"/>
        <v>0</v>
      </c>
      <c r="AV90" s="166">
        <f t="shared" si="208"/>
        <v>0</v>
      </c>
      <c r="AX90" s="164">
        <f t="shared" si="209"/>
        <v>78</v>
      </c>
      <c r="AY90" s="225"/>
      <c r="AZ90" s="226"/>
      <c r="BA90" s="98"/>
      <c r="BB90" s="93"/>
      <c r="BC90" s="94"/>
      <c r="BD90" s="93"/>
      <c r="BE90" s="93"/>
      <c r="BF90" s="93"/>
      <c r="BG90" s="94"/>
      <c r="BH90" s="99"/>
      <c r="BI90" s="99"/>
      <c r="BJ90" s="94"/>
      <c r="BK90" s="94"/>
      <c r="BL90" s="94"/>
      <c r="BM90" s="165">
        <f t="shared" si="136"/>
        <v>0</v>
      </c>
      <c r="BN90" s="219" t="b">
        <f t="shared" si="137"/>
        <v>0</v>
      </c>
      <c r="BO90" s="188">
        <f t="shared" si="138"/>
        <v>0</v>
      </c>
      <c r="BP90" s="164">
        <f t="shared" si="139"/>
        <v>0</v>
      </c>
      <c r="BQ90" s="164">
        <f t="shared" si="140"/>
        <v>0</v>
      </c>
      <c r="BR90" s="164">
        <f t="shared" si="141"/>
        <v>0</v>
      </c>
      <c r="BS90" s="164">
        <f t="shared" si="142"/>
        <v>0</v>
      </c>
      <c r="BT90" s="166">
        <f t="shared" si="210"/>
        <v>0</v>
      </c>
      <c r="BV90" s="164">
        <f t="shared" si="211"/>
        <v>78</v>
      </c>
      <c r="BW90" s="225"/>
      <c r="BX90" s="226"/>
      <c r="BY90" s="98"/>
      <c r="BZ90" s="93"/>
      <c r="CA90" s="94"/>
      <c r="CB90" s="93"/>
      <c r="CC90" s="93"/>
      <c r="CD90" s="93"/>
      <c r="CE90" s="94"/>
      <c r="CF90" s="99"/>
      <c r="CG90" s="99"/>
      <c r="CH90" s="94"/>
      <c r="CI90" s="94"/>
      <c r="CJ90" s="94"/>
      <c r="CK90" s="165">
        <f t="shared" si="143"/>
        <v>0</v>
      </c>
      <c r="CL90" s="219" t="b">
        <f t="shared" si="144"/>
        <v>0</v>
      </c>
      <c r="CM90" s="188">
        <f t="shared" si="145"/>
        <v>0</v>
      </c>
      <c r="CN90" s="164">
        <f t="shared" si="146"/>
        <v>0</v>
      </c>
      <c r="CO90" s="164">
        <f t="shared" si="147"/>
        <v>0</v>
      </c>
      <c r="CP90" s="164">
        <f t="shared" si="148"/>
        <v>0</v>
      </c>
      <c r="CQ90" s="164">
        <f t="shared" si="149"/>
        <v>0</v>
      </c>
      <c r="CR90" s="166">
        <f t="shared" si="212"/>
        <v>0</v>
      </c>
      <c r="CT90" s="164">
        <f t="shared" si="213"/>
        <v>78</v>
      </c>
      <c r="CU90" s="225"/>
      <c r="CV90" s="226"/>
      <c r="CW90" s="98"/>
      <c r="CX90" s="93"/>
      <c r="CY90" s="94"/>
      <c r="CZ90" s="93"/>
      <c r="DA90" s="93"/>
      <c r="DB90" s="93"/>
      <c r="DC90" s="94"/>
      <c r="DD90" s="99"/>
      <c r="DE90" s="99"/>
      <c r="DF90" s="94"/>
      <c r="DG90" s="94"/>
      <c r="DH90" s="94"/>
      <c r="DI90" s="165">
        <f t="shared" si="150"/>
        <v>0</v>
      </c>
      <c r="DJ90" s="219" t="b">
        <f t="shared" si="151"/>
        <v>0</v>
      </c>
      <c r="DK90" s="188">
        <f t="shared" si="152"/>
        <v>0</v>
      </c>
      <c r="DL90" s="164">
        <f t="shared" si="153"/>
        <v>0</v>
      </c>
      <c r="DM90" s="164">
        <f t="shared" si="154"/>
        <v>0</v>
      </c>
      <c r="DN90" s="164">
        <f t="shared" si="155"/>
        <v>0</v>
      </c>
      <c r="DO90" s="164">
        <f t="shared" si="156"/>
        <v>0</v>
      </c>
      <c r="DP90" s="166">
        <f t="shared" si="214"/>
        <v>0</v>
      </c>
      <c r="DR90" s="164">
        <f t="shared" si="215"/>
        <v>78</v>
      </c>
      <c r="DS90" s="225"/>
      <c r="DT90" s="226"/>
      <c r="DU90" s="98"/>
      <c r="DV90" s="93"/>
      <c r="DW90" s="94"/>
      <c r="DX90" s="93"/>
      <c r="DY90" s="93"/>
      <c r="DZ90" s="93"/>
      <c r="EA90" s="94"/>
      <c r="EB90" s="99"/>
      <c r="EC90" s="99"/>
      <c r="ED90" s="94"/>
      <c r="EE90" s="94"/>
      <c r="EF90" s="94"/>
      <c r="EG90" s="165">
        <f t="shared" si="157"/>
        <v>0</v>
      </c>
      <c r="EH90" s="219" t="b">
        <f t="shared" si="158"/>
        <v>0</v>
      </c>
      <c r="EI90" s="188">
        <f t="shared" si="159"/>
        <v>0</v>
      </c>
      <c r="EJ90" s="164">
        <f t="shared" si="160"/>
        <v>0</v>
      </c>
      <c r="EK90" s="164">
        <f t="shared" si="161"/>
        <v>0</v>
      </c>
      <c r="EL90" s="164">
        <f t="shared" si="162"/>
        <v>0</v>
      </c>
      <c r="EM90" s="164">
        <f t="shared" si="163"/>
        <v>0</v>
      </c>
      <c r="EN90" s="166">
        <f t="shared" si="216"/>
        <v>0</v>
      </c>
      <c r="EP90" s="164">
        <f t="shared" si="217"/>
        <v>78</v>
      </c>
      <c r="EQ90" s="225"/>
      <c r="ER90" s="226"/>
      <c r="ES90" s="98"/>
      <c r="ET90" s="93"/>
      <c r="EU90" s="94"/>
      <c r="EV90" s="93"/>
      <c r="EW90" s="93"/>
      <c r="EX90" s="93"/>
      <c r="EY90" s="94"/>
      <c r="EZ90" s="99"/>
      <c r="FA90" s="99"/>
      <c r="FB90" s="94"/>
      <c r="FC90" s="94"/>
      <c r="FD90" s="94"/>
      <c r="FE90" s="165">
        <f t="shared" si="164"/>
        <v>0</v>
      </c>
      <c r="FF90" s="219" t="b">
        <f t="shared" si="165"/>
        <v>0</v>
      </c>
      <c r="FG90" s="188">
        <f t="shared" si="166"/>
        <v>0</v>
      </c>
      <c r="FH90" s="164">
        <f t="shared" si="167"/>
        <v>0</v>
      </c>
      <c r="FI90" s="164">
        <f t="shared" si="168"/>
        <v>0</v>
      </c>
      <c r="FJ90" s="164">
        <f t="shared" si="169"/>
        <v>0</v>
      </c>
      <c r="FK90" s="164">
        <f t="shared" si="170"/>
        <v>0</v>
      </c>
      <c r="FL90" s="166">
        <f t="shared" si="218"/>
        <v>0</v>
      </c>
      <c r="FN90" s="164">
        <f t="shared" si="219"/>
        <v>78</v>
      </c>
      <c r="FO90" s="225"/>
      <c r="FP90" s="226"/>
      <c r="FQ90" s="98"/>
      <c r="FR90" s="93"/>
      <c r="FS90" s="94"/>
      <c r="FT90" s="93"/>
      <c r="FU90" s="93"/>
      <c r="FV90" s="93"/>
      <c r="FW90" s="94"/>
      <c r="FX90" s="99"/>
      <c r="FY90" s="99"/>
      <c r="FZ90" s="94"/>
      <c r="GA90" s="94"/>
      <c r="GB90" s="94"/>
      <c r="GC90" s="165">
        <f t="shared" si="171"/>
        <v>0</v>
      </c>
      <c r="GD90" s="219" t="b">
        <f t="shared" si="172"/>
        <v>0</v>
      </c>
      <c r="GE90" s="188">
        <f t="shared" si="173"/>
        <v>0</v>
      </c>
      <c r="GF90" s="164">
        <f t="shared" si="174"/>
        <v>0</v>
      </c>
      <c r="GG90" s="164">
        <f t="shared" si="175"/>
        <v>0</v>
      </c>
      <c r="GH90" s="164">
        <f t="shared" si="176"/>
        <v>0</v>
      </c>
      <c r="GI90" s="164">
        <f t="shared" si="177"/>
        <v>0</v>
      </c>
      <c r="GJ90" s="166">
        <f t="shared" si="220"/>
        <v>0</v>
      </c>
      <c r="GL90" s="164">
        <f t="shared" si="221"/>
        <v>78</v>
      </c>
      <c r="GM90" s="225"/>
      <c r="GN90" s="226"/>
      <c r="GO90" s="98"/>
      <c r="GP90" s="93"/>
      <c r="GQ90" s="94"/>
      <c r="GR90" s="93"/>
      <c r="GS90" s="93"/>
      <c r="GT90" s="93"/>
      <c r="GU90" s="94"/>
      <c r="GV90" s="99"/>
      <c r="GW90" s="99"/>
      <c r="GX90" s="94"/>
      <c r="GY90" s="94"/>
      <c r="GZ90" s="94"/>
      <c r="HA90" s="165">
        <f t="shared" si="178"/>
        <v>0</v>
      </c>
      <c r="HB90" s="219" t="b">
        <f t="shared" si="179"/>
        <v>0</v>
      </c>
      <c r="HC90" s="188">
        <f t="shared" si="180"/>
        <v>0</v>
      </c>
      <c r="HD90" s="164">
        <f t="shared" si="181"/>
        <v>0</v>
      </c>
      <c r="HE90" s="164">
        <f t="shared" si="182"/>
        <v>0</v>
      </c>
      <c r="HF90" s="164">
        <f t="shared" si="183"/>
        <v>0</v>
      </c>
      <c r="HG90" s="164">
        <f t="shared" si="184"/>
        <v>0</v>
      </c>
      <c r="HH90" s="166">
        <f t="shared" si="222"/>
        <v>0</v>
      </c>
      <c r="HJ90" s="164">
        <f t="shared" si="223"/>
        <v>78</v>
      </c>
      <c r="HK90" s="225"/>
      <c r="HL90" s="226"/>
      <c r="HM90" s="98"/>
      <c r="HN90" s="93"/>
      <c r="HO90" s="94"/>
      <c r="HP90" s="93"/>
      <c r="HQ90" s="93"/>
      <c r="HR90" s="93"/>
      <c r="HS90" s="94"/>
      <c r="HT90" s="99"/>
      <c r="HU90" s="99"/>
      <c r="HV90" s="94"/>
      <c r="HW90" s="94"/>
      <c r="HX90" s="94"/>
      <c r="HY90" s="165">
        <f t="shared" si="185"/>
        <v>0</v>
      </c>
      <c r="HZ90" s="219" t="b">
        <f t="shared" si="186"/>
        <v>0</v>
      </c>
      <c r="IA90" s="188">
        <f t="shared" si="187"/>
        <v>0</v>
      </c>
      <c r="IB90" s="164">
        <f t="shared" si="188"/>
        <v>0</v>
      </c>
      <c r="IC90" s="164">
        <f t="shared" si="189"/>
        <v>0</v>
      </c>
      <c r="ID90" s="164">
        <f t="shared" si="190"/>
        <v>0</v>
      </c>
      <c r="IE90" s="164">
        <f t="shared" si="191"/>
        <v>0</v>
      </c>
      <c r="IF90" s="166">
        <f t="shared" si="224"/>
        <v>0</v>
      </c>
      <c r="IH90" s="164">
        <f t="shared" si="225"/>
        <v>78</v>
      </c>
      <c r="II90" s="225"/>
      <c r="IJ90" s="226"/>
      <c r="IK90" s="98"/>
      <c r="IL90" s="93"/>
      <c r="IM90" s="94"/>
      <c r="IN90" s="93"/>
      <c r="IO90" s="93"/>
      <c r="IP90" s="93"/>
      <c r="IQ90" s="94"/>
      <c r="IR90" s="99"/>
      <c r="IS90" s="99"/>
      <c r="IT90" s="94"/>
      <c r="IU90" s="94"/>
      <c r="IV90" s="94"/>
      <c r="IW90" s="165">
        <f t="shared" si="192"/>
        <v>0</v>
      </c>
      <c r="IX90" s="219" t="b">
        <f t="shared" si="193"/>
        <v>0</v>
      </c>
      <c r="IY90" s="188">
        <f t="shared" si="194"/>
        <v>0</v>
      </c>
      <c r="IZ90" s="164">
        <f t="shared" si="195"/>
        <v>0</v>
      </c>
      <c r="JA90" s="164">
        <f t="shared" si="196"/>
        <v>0</v>
      </c>
      <c r="JB90" s="164">
        <f t="shared" si="197"/>
        <v>0</v>
      </c>
      <c r="JC90" s="164">
        <f t="shared" si="198"/>
        <v>0</v>
      </c>
      <c r="JD90" s="166">
        <f t="shared" si="226"/>
        <v>0</v>
      </c>
      <c r="JE90" s="126"/>
      <c r="JF90" s="164">
        <f t="shared" si="227"/>
        <v>78</v>
      </c>
      <c r="JG90" s="225"/>
      <c r="JH90" s="226"/>
      <c r="JI90" s="98"/>
      <c r="JJ90" s="93"/>
      <c r="JK90" s="94"/>
      <c r="JL90" s="93"/>
      <c r="JM90" s="93"/>
      <c r="JN90" s="93"/>
      <c r="JO90" s="94"/>
      <c r="JP90" s="99"/>
      <c r="JQ90" s="99"/>
      <c r="JR90" s="94"/>
      <c r="JS90" s="94"/>
      <c r="JT90" s="94"/>
      <c r="JU90" s="165">
        <f t="shared" si="199"/>
        <v>0</v>
      </c>
      <c r="JV90" s="219" t="b">
        <f t="shared" si="200"/>
        <v>0</v>
      </c>
      <c r="JW90" s="188">
        <f t="shared" si="201"/>
        <v>0</v>
      </c>
      <c r="JX90" s="164">
        <f t="shared" si="202"/>
        <v>0</v>
      </c>
      <c r="JY90" s="164">
        <f t="shared" si="203"/>
        <v>0</v>
      </c>
      <c r="JZ90" s="164">
        <f t="shared" si="204"/>
        <v>0</v>
      </c>
      <c r="KA90" s="164">
        <f t="shared" si="205"/>
        <v>0</v>
      </c>
      <c r="KB90" s="166">
        <f t="shared" si="228"/>
        <v>0</v>
      </c>
      <c r="LK90" s="170"/>
      <c r="LY90" s="126"/>
    </row>
    <row r="91" spans="1:337" x14ac:dyDescent="0.25">
      <c r="A91" s="164">
        <f t="shared" si="206"/>
        <v>79</v>
      </c>
      <c r="B91" s="225"/>
      <c r="C91" s="226"/>
      <c r="D91" s="98"/>
      <c r="E91" s="93"/>
      <c r="F91" s="94"/>
      <c r="G91" s="93"/>
      <c r="H91" s="93"/>
      <c r="I91" s="93"/>
      <c r="J91" s="94"/>
      <c r="K91" s="99"/>
      <c r="L91" s="99"/>
      <c r="M91" s="94"/>
      <c r="N91" s="94"/>
      <c r="O91" s="94"/>
      <c r="P91" s="165">
        <f t="shared" si="121"/>
        <v>0</v>
      </c>
      <c r="Q91" s="219" t="b">
        <f t="shared" si="122"/>
        <v>0</v>
      </c>
      <c r="R91" s="188">
        <f t="shared" si="123"/>
        <v>0</v>
      </c>
      <c r="S91" s="164">
        <f t="shared" si="124"/>
        <v>0</v>
      </c>
      <c r="T91" s="164">
        <f t="shared" si="125"/>
        <v>0</v>
      </c>
      <c r="U91" s="164">
        <f t="shared" si="126"/>
        <v>0</v>
      </c>
      <c r="V91" s="164">
        <f t="shared" si="127"/>
        <v>0</v>
      </c>
      <c r="W91" s="166">
        <f t="shared" si="128"/>
        <v>0</v>
      </c>
      <c r="X91" s="167"/>
      <c r="Z91" s="164">
        <f t="shared" si="207"/>
        <v>79</v>
      </c>
      <c r="AA91" s="225"/>
      <c r="AB91" s="226"/>
      <c r="AC91" s="98"/>
      <c r="AD91" s="93"/>
      <c r="AE91" s="94"/>
      <c r="AF91" s="93"/>
      <c r="AG91" s="93"/>
      <c r="AH91" s="93"/>
      <c r="AI91" s="94"/>
      <c r="AJ91" s="99"/>
      <c r="AK91" s="99"/>
      <c r="AL91" s="94"/>
      <c r="AM91" s="94"/>
      <c r="AN91" s="94"/>
      <c r="AO91" s="165">
        <f t="shared" si="129"/>
        <v>0</v>
      </c>
      <c r="AP91" s="219" t="b">
        <f t="shared" si="130"/>
        <v>0</v>
      </c>
      <c r="AQ91" s="188">
        <f t="shared" si="131"/>
        <v>0</v>
      </c>
      <c r="AR91" s="164">
        <f t="shared" si="132"/>
        <v>0</v>
      </c>
      <c r="AS91" s="164">
        <f t="shared" si="133"/>
        <v>0</v>
      </c>
      <c r="AT91" s="164">
        <f t="shared" si="134"/>
        <v>0</v>
      </c>
      <c r="AU91" s="164">
        <f t="shared" si="135"/>
        <v>0</v>
      </c>
      <c r="AV91" s="166">
        <f t="shared" si="208"/>
        <v>0</v>
      </c>
      <c r="AX91" s="164">
        <f t="shared" si="209"/>
        <v>79</v>
      </c>
      <c r="AY91" s="225"/>
      <c r="AZ91" s="226"/>
      <c r="BA91" s="98"/>
      <c r="BB91" s="93"/>
      <c r="BC91" s="94"/>
      <c r="BD91" s="93"/>
      <c r="BE91" s="93"/>
      <c r="BF91" s="93"/>
      <c r="BG91" s="94"/>
      <c r="BH91" s="99"/>
      <c r="BI91" s="99"/>
      <c r="BJ91" s="94"/>
      <c r="BK91" s="94"/>
      <c r="BL91" s="94"/>
      <c r="BM91" s="165">
        <f t="shared" si="136"/>
        <v>0</v>
      </c>
      <c r="BN91" s="219" t="b">
        <f t="shared" si="137"/>
        <v>0</v>
      </c>
      <c r="BO91" s="188">
        <f t="shared" si="138"/>
        <v>0</v>
      </c>
      <c r="BP91" s="164">
        <f t="shared" si="139"/>
        <v>0</v>
      </c>
      <c r="BQ91" s="164">
        <f t="shared" si="140"/>
        <v>0</v>
      </c>
      <c r="BR91" s="164">
        <f t="shared" si="141"/>
        <v>0</v>
      </c>
      <c r="BS91" s="164">
        <f t="shared" si="142"/>
        <v>0</v>
      </c>
      <c r="BT91" s="166">
        <f t="shared" si="210"/>
        <v>0</v>
      </c>
      <c r="BV91" s="164">
        <f t="shared" si="211"/>
        <v>79</v>
      </c>
      <c r="BW91" s="225"/>
      <c r="BX91" s="226"/>
      <c r="BY91" s="98"/>
      <c r="BZ91" s="93"/>
      <c r="CA91" s="94"/>
      <c r="CB91" s="93"/>
      <c r="CC91" s="93"/>
      <c r="CD91" s="93"/>
      <c r="CE91" s="94"/>
      <c r="CF91" s="99"/>
      <c r="CG91" s="99"/>
      <c r="CH91" s="94"/>
      <c r="CI91" s="94"/>
      <c r="CJ91" s="94"/>
      <c r="CK91" s="165">
        <f t="shared" si="143"/>
        <v>0</v>
      </c>
      <c r="CL91" s="219" t="b">
        <f t="shared" si="144"/>
        <v>0</v>
      </c>
      <c r="CM91" s="188">
        <f t="shared" si="145"/>
        <v>0</v>
      </c>
      <c r="CN91" s="164">
        <f t="shared" si="146"/>
        <v>0</v>
      </c>
      <c r="CO91" s="164">
        <f t="shared" si="147"/>
        <v>0</v>
      </c>
      <c r="CP91" s="164">
        <f t="shared" si="148"/>
        <v>0</v>
      </c>
      <c r="CQ91" s="164">
        <f t="shared" si="149"/>
        <v>0</v>
      </c>
      <c r="CR91" s="166">
        <f t="shared" si="212"/>
        <v>0</v>
      </c>
      <c r="CT91" s="164">
        <f t="shared" si="213"/>
        <v>79</v>
      </c>
      <c r="CU91" s="225"/>
      <c r="CV91" s="226"/>
      <c r="CW91" s="98"/>
      <c r="CX91" s="93"/>
      <c r="CY91" s="94"/>
      <c r="CZ91" s="93"/>
      <c r="DA91" s="93"/>
      <c r="DB91" s="93"/>
      <c r="DC91" s="94"/>
      <c r="DD91" s="99"/>
      <c r="DE91" s="99"/>
      <c r="DF91" s="94"/>
      <c r="DG91" s="94"/>
      <c r="DH91" s="94"/>
      <c r="DI91" s="165">
        <f t="shared" si="150"/>
        <v>0</v>
      </c>
      <c r="DJ91" s="219" t="b">
        <f t="shared" si="151"/>
        <v>0</v>
      </c>
      <c r="DK91" s="188">
        <f t="shared" si="152"/>
        <v>0</v>
      </c>
      <c r="DL91" s="164">
        <f t="shared" si="153"/>
        <v>0</v>
      </c>
      <c r="DM91" s="164">
        <f t="shared" si="154"/>
        <v>0</v>
      </c>
      <c r="DN91" s="164">
        <f t="shared" si="155"/>
        <v>0</v>
      </c>
      <c r="DO91" s="164">
        <f t="shared" si="156"/>
        <v>0</v>
      </c>
      <c r="DP91" s="166">
        <f t="shared" si="214"/>
        <v>0</v>
      </c>
      <c r="DR91" s="164">
        <f t="shared" si="215"/>
        <v>79</v>
      </c>
      <c r="DS91" s="225"/>
      <c r="DT91" s="226"/>
      <c r="DU91" s="98"/>
      <c r="DV91" s="93"/>
      <c r="DW91" s="94"/>
      <c r="DX91" s="93"/>
      <c r="DY91" s="93"/>
      <c r="DZ91" s="93"/>
      <c r="EA91" s="94"/>
      <c r="EB91" s="99"/>
      <c r="EC91" s="99"/>
      <c r="ED91" s="94"/>
      <c r="EE91" s="94"/>
      <c r="EF91" s="94"/>
      <c r="EG91" s="165">
        <f t="shared" si="157"/>
        <v>0</v>
      </c>
      <c r="EH91" s="219" t="b">
        <f t="shared" si="158"/>
        <v>0</v>
      </c>
      <c r="EI91" s="188">
        <f t="shared" si="159"/>
        <v>0</v>
      </c>
      <c r="EJ91" s="164">
        <f t="shared" si="160"/>
        <v>0</v>
      </c>
      <c r="EK91" s="164">
        <f t="shared" si="161"/>
        <v>0</v>
      </c>
      <c r="EL91" s="164">
        <f t="shared" si="162"/>
        <v>0</v>
      </c>
      <c r="EM91" s="164">
        <f t="shared" si="163"/>
        <v>0</v>
      </c>
      <c r="EN91" s="166">
        <f t="shared" si="216"/>
        <v>0</v>
      </c>
      <c r="EP91" s="164">
        <f t="shared" si="217"/>
        <v>79</v>
      </c>
      <c r="EQ91" s="225"/>
      <c r="ER91" s="226"/>
      <c r="ES91" s="98"/>
      <c r="ET91" s="93"/>
      <c r="EU91" s="94"/>
      <c r="EV91" s="93"/>
      <c r="EW91" s="93"/>
      <c r="EX91" s="93"/>
      <c r="EY91" s="94"/>
      <c r="EZ91" s="99"/>
      <c r="FA91" s="99"/>
      <c r="FB91" s="94"/>
      <c r="FC91" s="94"/>
      <c r="FD91" s="94"/>
      <c r="FE91" s="165">
        <f t="shared" si="164"/>
        <v>0</v>
      </c>
      <c r="FF91" s="219" t="b">
        <f t="shared" si="165"/>
        <v>0</v>
      </c>
      <c r="FG91" s="188">
        <f t="shared" si="166"/>
        <v>0</v>
      </c>
      <c r="FH91" s="164">
        <f t="shared" si="167"/>
        <v>0</v>
      </c>
      <c r="FI91" s="164">
        <f t="shared" si="168"/>
        <v>0</v>
      </c>
      <c r="FJ91" s="164">
        <f t="shared" si="169"/>
        <v>0</v>
      </c>
      <c r="FK91" s="164">
        <f t="shared" si="170"/>
        <v>0</v>
      </c>
      <c r="FL91" s="166">
        <f t="shared" si="218"/>
        <v>0</v>
      </c>
      <c r="FN91" s="164">
        <f t="shared" si="219"/>
        <v>79</v>
      </c>
      <c r="FO91" s="225"/>
      <c r="FP91" s="226"/>
      <c r="FQ91" s="98"/>
      <c r="FR91" s="93"/>
      <c r="FS91" s="94"/>
      <c r="FT91" s="93"/>
      <c r="FU91" s="93"/>
      <c r="FV91" s="93"/>
      <c r="FW91" s="94"/>
      <c r="FX91" s="99"/>
      <c r="FY91" s="99"/>
      <c r="FZ91" s="94"/>
      <c r="GA91" s="94"/>
      <c r="GB91" s="94"/>
      <c r="GC91" s="165">
        <f t="shared" si="171"/>
        <v>0</v>
      </c>
      <c r="GD91" s="219" t="b">
        <f t="shared" si="172"/>
        <v>0</v>
      </c>
      <c r="GE91" s="188">
        <f t="shared" si="173"/>
        <v>0</v>
      </c>
      <c r="GF91" s="164">
        <f t="shared" si="174"/>
        <v>0</v>
      </c>
      <c r="GG91" s="164">
        <f t="shared" si="175"/>
        <v>0</v>
      </c>
      <c r="GH91" s="164">
        <f t="shared" si="176"/>
        <v>0</v>
      </c>
      <c r="GI91" s="164">
        <f t="shared" si="177"/>
        <v>0</v>
      </c>
      <c r="GJ91" s="166">
        <f t="shared" si="220"/>
        <v>0</v>
      </c>
      <c r="GL91" s="164">
        <f t="shared" si="221"/>
        <v>79</v>
      </c>
      <c r="GM91" s="225"/>
      <c r="GN91" s="226"/>
      <c r="GO91" s="98"/>
      <c r="GP91" s="93"/>
      <c r="GQ91" s="94"/>
      <c r="GR91" s="93"/>
      <c r="GS91" s="93"/>
      <c r="GT91" s="93"/>
      <c r="GU91" s="94"/>
      <c r="GV91" s="99"/>
      <c r="GW91" s="99"/>
      <c r="GX91" s="94"/>
      <c r="GY91" s="94"/>
      <c r="GZ91" s="94"/>
      <c r="HA91" s="165">
        <f t="shared" si="178"/>
        <v>0</v>
      </c>
      <c r="HB91" s="219" t="b">
        <f t="shared" si="179"/>
        <v>0</v>
      </c>
      <c r="HC91" s="188">
        <f t="shared" si="180"/>
        <v>0</v>
      </c>
      <c r="HD91" s="164">
        <f t="shared" si="181"/>
        <v>0</v>
      </c>
      <c r="HE91" s="164">
        <f t="shared" si="182"/>
        <v>0</v>
      </c>
      <c r="HF91" s="164">
        <f t="shared" si="183"/>
        <v>0</v>
      </c>
      <c r="HG91" s="164">
        <f t="shared" si="184"/>
        <v>0</v>
      </c>
      <c r="HH91" s="166">
        <f t="shared" si="222"/>
        <v>0</v>
      </c>
      <c r="HJ91" s="164">
        <f t="shared" si="223"/>
        <v>79</v>
      </c>
      <c r="HK91" s="225"/>
      <c r="HL91" s="226"/>
      <c r="HM91" s="98"/>
      <c r="HN91" s="93"/>
      <c r="HO91" s="94"/>
      <c r="HP91" s="93"/>
      <c r="HQ91" s="93"/>
      <c r="HR91" s="93"/>
      <c r="HS91" s="94"/>
      <c r="HT91" s="99"/>
      <c r="HU91" s="99"/>
      <c r="HV91" s="94"/>
      <c r="HW91" s="94"/>
      <c r="HX91" s="94"/>
      <c r="HY91" s="165">
        <f t="shared" si="185"/>
        <v>0</v>
      </c>
      <c r="HZ91" s="219" t="b">
        <f t="shared" si="186"/>
        <v>0</v>
      </c>
      <c r="IA91" s="188">
        <f t="shared" si="187"/>
        <v>0</v>
      </c>
      <c r="IB91" s="164">
        <f t="shared" si="188"/>
        <v>0</v>
      </c>
      <c r="IC91" s="164">
        <f t="shared" si="189"/>
        <v>0</v>
      </c>
      <c r="ID91" s="164">
        <f t="shared" si="190"/>
        <v>0</v>
      </c>
      <c r="IE91" s="164">
        <f t="shared" si="191"/>
        <v>0</v>
      </c>
      <c r="IF91" s="166">
        <f t="shared" si="224"/>
        <v>0</v>
      </c>
      <c r="IH91" s="164">
        <f t="shared" si="225"/>
        <v>79</v>
      </c>
      <c r="II91" s="225"/>
      <c r="IJ91" s="226"/>
      <c r="IK91" s="98"/>
      <c r="IL91" s="93"/>
      <c r="IM91" s="94"/>
      <c r="IN91" s="93"/>
      <c r="IO91" s="93"/>
      <c r="IP91" s="93"/>
      <c r="IQ91" s="94"/>
      <c r="IR91" s="99"/>
      <c r="IS91" s="99"/>
      <c r="IT91" s="94"/>
      <c r="IU91" s="94"/>
      <c r="IV91" s="94"/>
      <c r="IW91" s="165">
        <f t="shared" si="192"/>
        <v>0</v>
      </c>
      <c r="IX91" s="219" t="b">
        <f t="shared" si="193"/>
        <v>0</v>
      </c>
      <c r="IY91" s="188">
        <f t="shared" si="194"/>
        <v>0</v>
      </c>
      <c r="IZ91" s="164">
        <f t="shared" si="195"/>
        <v>0</v>
      </c>
      <c r="JA91" s="164">
        <f t="shared" si="196"/>
        <v>0</v>
      </c>
      <c r="JB91" s="164">
        <f t="shared" si="197"/>
        <v>0</v>
      </c>
      <c r="JC91" s="164">
        <f t="shared" si="198"/>
        <v>0</v>
      </c>
      <c r="JD91" s="166">
        <f t="shared" si="226"/>
        <v>0</v>
      </c>
      <c r="JE91" s="126"/>
      <c r="JF91" s="164">
        <f t="shared" si="227"/>
        <v>79</v>
      </c>
      <c r="JG91" s="225"/>
      <c r="JH91" s="226"/>
      <c r="JI91" s="98"/>
      <c r="JJ91" s="93"/>
      <c r="JK91" s="94"/>
      <c r="JL91" s="93"/>
      <c r="JM91" s="93"/>
      <c r="JN91" s="93"/>
      <c r="JO91" s="94"/>
      <c r="JP91" s="99"/>
      <c r="JQ91" s="99"/>
      <c r="JR91" s="94"/>
      <c r="JS91" s="94"/>
      <c r="JT91" s="94"/>
      <c r="JU91" s="165">
        <f t="shared" si="199"/>
        <v>0</v>
      </c>
      <c r="JV91" s="219" t="b">
        <f t="shared" si="200"/>
        <v>0</v>
      </c>
      <c r="JW91" s="188">
        <f t="shared" si="201"/>
        <v>0</v>
      </c>
      <c r="JX91" s="164">
        <f t="shared" si="202"/>
        <v>0</v>
      </c>
      <c r="JY91" s="164">
        <f t="shared" si="203"/>
        <v>0</v>
      </c>
      <c r="JZ91" s="164">
        <f t="shared" si="204"/>
        <v>0</v>
      </c>
      <c r="KA91" s="164">
        <f t="shared" si="205"/>
        <v>0</v>
      </c>
      <c r="KB91" s="166">
        <f t="shared" si="228"/>
        <v>0</v>
      </c>
      <c r="LK91" s="170"/>
      <c r="LY91" s="126"/>
    </row>
    <row r="92" spans="1:337" x14ac:dyDescent="0.25">
      <c r="A92" s="164">
        <f t="shared" si="206"/>
        <v>80</v>
      </c>
      <c r="B92" s="225"/>
      <c r="C92" s="226"/>
      <c r="D92" s="98"/>
      <c r="E92" s="93"/>
      <c r="F92" s="94"/>
      <c r="G92" s="93"/>
      <c r="H92" s="93"/>
      <c r="I92" s="93"/>
      <c r="J92" s="94"/>
      <c r="K92" s="99"/>
      <c r="L92" s="99"/>
      <c r="M92" s="94"/>
      <c r="N92" s="94"/>
      <c r="O92" s="94"/>
      <c r="P92" s="165">
        <f t="shared" si="121"/>
        <v>0</v>
      </c>
      <c r="Q92" s="219" t="b">
        <f t="shared" si="122"/>
        <v>0</v>
      </c>
      <c r="R92" s="188">
        <f t="shared" si="123"/>
        <v>0</v>
      </c>
      <c r="S92" s="164">
        <f t="shared" si="124"/>
        <v>0</v>
      </c>
      <c r="T92" s="164">
        <f t="shared" si="125"/>
        <v>0</v>
      </c>
      <c r="U92" s="164">
        <f t="shared" si="126"/>
        <v>0</v>
      </c>
      <c r="V92" s="164">
        <f t="shared" si="127"/>
        <v>0</v>
      </c>
      <c r="W92" s="166">
        <f t="shared" si="128"/>
        <v>0</v>
      </c>
      <c r="X92" s="167"/>
      <c r="Z92" s="164">
        <f t="shared" si="207"/>
        <v>80</v>
      </c>
      <c r="AA92" s="225"/>
      <c r="AB92" s="226"/>
      <c r="AC92" s="98"/>
      <c r="AD92" s="93"/>
      <c r="AE92" s="94"/>
      <c r="AF92" s="93"/>
      <c r="AG92" s="93"/>
      <c r="AH92" s="93"/>
      <c r="AI92" s="94"/>
      <c r="AJ92" s="99"/>
      <c r="AK92" s="99"/>
      <c r="AL92" s="94"/>
      <c r="AM92" s="94"/>
      <c r="AN92" s="94"/>
      <c r="AO92" s="165">
        <f t="shared" si="129"/>
        <v>0</v>
      </c>
      <c r="AP92" s="219" t="b">
        <f t="shared" si="130"/>
        <v>0</v>
      </c>
      <c r="AQ92" s="188">
        <f t="shared" si="131"/>
        <v>0</v>
      </c>
      <c r="AR92" s="164">
        <f t="shared" si="132"/>
        <v>0</v>
      </c>
      <c r="AS92" s="164">
        <f t="shared" si="133"/>
        <v>0</v>
      </c>
      <c r="AT92" s="164">
        <f t="shared" si="134"/>
        <v>0</v>
      </c>
      <c r="AU92" s="164">
        <f t="shared" si="135"/>
        <v>0</v>
      </c>
      <c r="AV92" s="166">
        <f t="shared" si="208"/>
        <v>0</v>
      </c>
      <c r="AX92" s="164">
        <f t="shared" si="209"/>
        <v>80</v>
      </c>
      <c r="AY92" s="225"/>
      <c r="AZ92" s="226"/>
      <c r="BA92" s="98"/>
      <c r="BB92" s="93"/>
      <c r="BC92" s="94"/>
      <c r="BD92" s="93"/>
      <c r="BE92" s="93"/>
      <c r="BF92" s="93"/>
      <c r="BG92" s="94"/>
      <c r="BH92" s="99"/>
      <c r="BI92" s="99"/>
      <c r="BJ92" s="94"/>
      <c r="BK92" s="94"/>
      <c r="BL92" s="94"/>
      <c r="BM92" s="165">
        <f t="shared" si="136"/>
        <v>0</v>
      </c>
      <c r="BN92" s="219" t="b">
        <f t="shared" si="137"/>
        <v>0</v>
      </c>
      <c r="BO92" s="188">
        <f t="shared" si="138"/>
        <v>0</v>
      </c>
      <c r="BP92" s="164">
        <f t="shared" si="139"/>
        <v>0</v>
      </c>
      <c r="BQ92" s="164">
        <f t="shared" si="140"/>
        <v>0</v>
      </c>
      <c r="BR92" s="164">
        <f t="shared" si="141"/>
        <v>0</v>
      </c>
      <c r="BS92" s="164">
        <f t="shared" si="142"/>
        <v>0</v>
      </c>
      <c r="BT92" s="166">
        <f t="shared" si="210"/>
        <v>0</v>
      </c>
      <c r="BV92" s="164">
        <f t="shared" si="211"/>
        <v>80</v>
      </c>
      <c r="BW92" s="225"/>
      <c r="BX92" s="226"/>
      <c r="BY92" s="98"/>
      <c r="BZ92" s="93"/>
      <c r="CA92" s="94"/>
      <c r="CB92" s="93"/>
      <c r="CC92" s="93"/>
      <c r="CD92" s="93"/>
      <c r="CE92" s="94"/>
      <c r="CF92" s="99"/>
      <c r="CG92" s="99"/>
      <c r="CH92" s="94"/>
      <c r="CI92" s="94"/>
      <c r="CJ92" s="94"/>
      <c r="CK92" s="165">
        <f t="shared" si="143"/>
        <v>0</v>
      </c>
      <c r="CL92" s="219" t="b">
        <f t="shared" si="144"/>
        <v>0</v>
      </c>
      <c r="CM92" s="188">
        <f t="shared" si="145"/>
        <v>0</v>
      </c>
      <c r="CN92" s="164">
        <f t="shared" si="146"/>
        <v>0</v>
      </c>
      <c r="CO92" s="164">
        <f t="shared" si="147"/>
        <v>0</v>
      </c>
      <c r="CP92" s="164">
        <f t="shared" si="148"/>
        <v>0</v>
      </c>
      <c r="CQ92" s="164">
        <f t="shared" si="149"/>
        <v>0</v>
      </c>
      <c r="CR92" s="166">
        <f t="shared" si="212"/>
        <v>0</v>
      </c>
      <c r="CT92" s="164">
        <f t="shared" si="213"/>
        <v>80</v>
      </c>
      <c r="CU92" s="225"/>
      <c r="CV92" s="226"/>
      <c r="CW92" s="98"/>
      <c r="CX92" s="93"/>
      <c r="CY92" s="94"/>
      <c r="CZ92" s="93"/>
      <c r="DA92" s="93"/>
      <c r="DB92" s="93"/>
      <c r="DC92" s="94"/>
      <c r="DD92" s="99"/>
      <c r="DE92" s="99"/>
      <c r="DF92" s="94"/>
      <c r="DG92" s="94"/>
      <c r="DH92" s="94"/>
      <c r="DI92" s="165">
        <f t="shared" si="150"/>
        <v>0</v>
      </c>
      <c r="DJ92" s="219" t="b">
        <f t="shared" si="151"/>
        <v>0</v>
      </c>
      <c r="DK92" s="188">
        <f t="shared" si="152"/>
        <v>0</v>
      </c>
      <c r="DL92" s="164">
        <f t="shared" si="153"/>
        <v>0</v>
      </c>
      <c r="DM92" s="164">
        <f t="shared" si="154"/>
        <v>0</v>
      </c>
      <c r="DN92" s="164">
        <f t="shared" si="155"/>
        <v>0</v>
      </c>
      <c r="DO92" s="164">
        <f t="shared" si="156"/>
        <v>0</v>
      </c>
      <c r="DP92" s="166">
        <f t="shared" si="214"/>
        <v>0</v>
      </c>
      <c r="DR92" s="164">
        <f t="shared" si="215"/>
        <v>80</v>
      </c>
      <c r="DS92" s="225"/>
      <c r="DT92" s="226"/>
      <c r="DU92" s="98"/>
      <c r="DV92" s="93"/>
      <c r="DW92" s="94"/>
      <c r="DX92" s="93"/>
      <c r="DY92" s="93"/>
      <c r="DZ92" s="93"/>
      <c r="EA92" s="94"/>
      <c r="EB92" s="99"/>
      <c r="EC92" s="99"/>
      <c r="ED92" s="94"/>
      <c r="EE92" s="94"/>
      <c r="EF92" s="94"/>
      <c r="EG92" s="165">
        <f t="shared" si="157"/>
        <v>0</v>
      </c>
      <c r="EH92" s="219" t="b">
        <f t="shared" si="158"/>
        <v>0</v>
      </c>
      <c r="EI92" s="188">
        <f t="shared" si="159"/>
        <v>0</v>
      </c>
      <c r="EJ92" s="164">
        <f t="shared" si="160"/>
        <v>0</v>
      </c>
      <c r="EK92" s="164">
        <f t="shared" si="161"/>
        <v>0</v>
      </c>
      <c r="EL92" s="164">
        <f t="shared" si="162"/>
        <v>0</v>
      </c>
      <c r="EM92" s="164">
        <f t="shared" si="163"/>
        <v>0</v>
      </c>
      <c r="EN92" s="166">
        <f t="shared" si="216"/>
        <v>0</v>
      </c>
      <c r="EP92" s="164">
        <f t="shared" si="217"/>
        <v>80</v>
      </c>
      <c r="EQ92" s="225"/>
      <c r="ER92" s="226"/>
      <c r="ES92" s="98"/>
      <c r="ET92" s="93"/>
      <c r="EU92" s="94"/>
      <c r="EV92" s="93"/>
      <c r="EW92" s="93"/>
      <c r="EX92" s="93"/>
      <c r="EY92" s="94"/>
      <c r="EZ92" s="99"/>
      <c r="FA92" s="99"/>
      <c r="FB92" s="94"/>
      <c r="FC92" s="94"/>
      <c r="FD92" s="94"/>
      <c r="FE92" s="165">
        <f t="shared" si="164"/>
        <v>0</v>
      </c>
      <c r="FF92" s="219" t="b">
        <f t="shared" si="165"/>
        <v>0</v>
      </c>
      <c r="FG92" s="188">
        <f t="shared" si="166"/>
        <v>0</v>
      </c>
      <c r="FH92" s="164">
        <f t="shared" si="167"/>
        <v>0</v>
      </c>
      <c r="FI92" s="164">
        <f t="shared" si="168"/>
        <v>0</v>
      </c>
      <c r="FJ92" s="164">
        <f t="shared" si="169"/>
        <v>0</v>
      </c>
      <c r="FK92" s="164">
        <f t="shared" si="170"/>
        <v>0</v>
      </c>
      <c r="FL92" s="166">
        <f t="shared" si="218"/>
        <v>0</v>
      </c>
      <c r="FN92" s="164">
        <f t="shared" si="219"/>
        <v>80</v>
      </c>
      <c r="FO92" s="225"/>
      <c r="FP92" s="226"/>
      <c r="FQ92" s="98"/>
      <c r="FR92" s="93"/>
      <c r="FS92" s="94"/>
      <c r="FT92" s="93"/>
      <c r="FU92" s="93"/>
      <c r="FV92" s="93"/>
      <c r="FW92" s="94"/>
      <c r="FX92" s="99"/>
      <c r="FY92" s="99"/>
      <c r="FZ92" s="94"/>
      <c r="GA92" s="94"/>
      <c r="GB92" s="94"/>
      <c r="GC92" s="165">
        <f t="shared" si="171"/>
        <v>0</v>
      </c>
      <c r="GD92" s="219" t="b">
        <f t="shared" si="172"/>
        <v>0</v>
      </c>
      <c r="GE92" s="188">
        <f t="shared" si="173"/>
        <v>0</v>
      </c>
      <c r="GF92" s="164">
        <f t="shared" si="174"/>
        <v>0</v>
      </c>
      <c r="GG92" s="164">
        <f t="shared" si="175"/>
        <v>0</v>
      </c>
      <c r="GH92" s="164">
        <f t="shared" si="176"/>
        <v>0</v>
      </c>
      <c r="GI92" s="164">
        <f t="shared" si="177"/>
        <v>0</v>
      </c>
      <c r="GJ92" s="166">
        <f t="shared" si="220"/>
        <v>0</v>
      </c>
      <c r="GL92" s="164">
        <f t="shared" si="221"/>
        <v>80</v>
      </c>
      <c r="GM92" s="225"/>
      <c r="GN92" s="226"/>
      <c r="GO92" s="98"/>
      <c r="GP92" s="93"/>
      <c r="GQ92" s="94"/>
      <c r="GR92" s="93"/>
      <c r="GS92" s="93"/>
      <c r="GT92" s="93"/>
      <c r="GU92" s="94"/>
      <c r="GV92" s="99"/>
      <c r="GW92" s="99"/>
      <c r="GX92" s="94"/>
      <c r="GY92" s="94"/>
      <c r="GZ92" s="94"/>
      <c r="HA92" s="165">
        <f t="shared" si="178"/>
        <v>0</v>
      </c>
      <c r="HB92" s="219" t="b">
        <f t="shared" si="179"/>
        <v>0</v>
      </c>
      <c r="HC92" s="188">
        <f t="shared" si="180"/>
        <v>0</v>
      </c>
      <c r="HD92" s="164">
        <f t="shared" si="181"/>
        <v>0</v>
      </c>
      <c r="HE92" s="164">
        <f t="shared" si="182"/>
        <v>0</v>
      </c>
      <c r="HF92" s="164">
        <f t="shared" si="183"/>
        <v>0</v>
      </c>
      <c r="HG92" s="164">
        <f t="shared" si="184"/>
        <v>0</v>
      </c>
      <c r="HH92" s="166">
        <f t="shared" si="222"/>
        <v>0</v>
      </c>
      <c r="HJ92" s="164">
        <f t="shared" si="223"/>
        <v>80</v>
      </c>
      <c r="HK92" s="225"/>
      <c r="HL92" s="226"/>
      <c r="HM92" s="98"/>
      <c r="HN92" s="93"/>
      <c r="HO92" s="94"/>
      <c r="HP92" s="93"/>
      <c r="HQ92" s="93"/>
      <c r="HR92" s="93"/>
      <c r="HS92" s="94"/>
      <c r="HT92" s="99"/>
      <c r="HU92" s="99"/>
      <c r="HV92" s="94"/>
      <c r="HW92" s="94"/>
      <c r="HX92" s="94"/>
      <c r="HY92" s="165">
        <f t="shared" si="185"/>
        <v>0</v>
      </c>
      <c r="HZ92" s="219" t="b">
        <f t="shared" si="186"/>
        <v>0</v>
      </c>
      <c r="IA92" s="188">
        <f t="shared" si="187"/>
        <v>0</v>
      </c>
      <c r="IB92" s="164">
        <f t="shared" si="188"/>
        <v>0</v>
      </c>
      <c r="IC92" s="164">
        <f t="shared" si="189"/>
        <v>0</v>
      </c>
      <c r="ID92" s="164">
        <f t="shared" si="190"/>
        <v>0</v>
      </c>
      <c r="IE92" s="164">
        <f t="shared" si="191"/>
        <v>0</v>
      </c>
      <c r="IF92" s="166">
        <f t="shared" si="224"/>
        <v>0</v>
      </c>
      <c r="IH92" s="164">
        <f t="shared" si="225"/>
        <v>80</v>
      </c>
      <c r="II92" s="225"/>
      <c r="IJ92" s="226"/>
      <c r="IK92" s="98"/>
      <c r="IL92" s="93"/>
      <c r="IM92" s="94"/>
      <c r="IN92" s="93"/>
      <c r="IO92" s="93"/>
      <c r="IP92" s="93"/>
      <c r="IQ92" s="94"/>
      <c r="IR92" s="99"/>
      <c r="IS92" s="99"/>
      <c r="IT92" s="94"/>
      <c r="IU92" s="94"/>
      <c r="IV92" s="94"/>
      <c r="IW92" s="165">
        <f t="shared" si="192"/>
        <v>0</v>
      </c>
      <c r="IX92" s="219" t="b">
        <f t="shared" si="193"/>
        <v>0</v>
      </c>
      <c r="IY92" s="188">
        <f t="shared" si="194"/>
        <v>0</v>
      </c>
      <c r="IZ92" s="164">
        <f t="shared" si="195"/>
        <v>0</v>
      </c>
      <c r="JA92" s="164">
        <f t="shared" si="196"/>
        <v>0</v>
      </c>
      <c r="JB92" s="164">
        <f t="shared" si="197"/>
        <v>0</v>
      </c>
      <c r="JC92" s="164">
        <f t="shared" si="198"/>
        <v>0</v>
      </c>
      <c r="JD92" s="166">
        <f t="shared" si="226"/>
        <v>0</v>
      </c>
      <c r="JE92" s="126"/>
      <c r="JF92" s="164">
        <f t="shared" si="227"/>
        <v>80</v>
      </c>
      <c r="JG92" s="225"/>
      <c r="JH92" s="226"/>
      <c r="JI92" s="98"/>
      <c r="JJ92" s="93"/>
      <c r="JK92" s="94"/>
      <c r="JL92" s="93"/>
      <c r="JM92" s="93"/>
      <c r="JN92" s="93"/>
      <c r="JO92" s="94"/>
      <c r="JP92" s="99"/>
      <c r="JQ92" s="99"/>
      <c r="JR92" s="94"/>
      <c r="JS92" s="94"/>
      <c r="JT92" s="94"/>
      <c r="JU92" s="165">
        <f t="shared" si="199"/>
        <v>0</v>
      </c>
      <c r="JV92" s="219" t="b">
        <f t="shared" si="200"/>
        <v>0</v>
      </c>
      <c r="JW92" s="188">
        <f t="shared" si="201"/>
        <v>0</v>
      </c>
      <c r="JX92" s="164">
        <f t="shared" si="202"/>
        <v>0</v>
      </c>
      <c r="JY92" s="164">
        <f t="shared" si="203"/>
        <v>0</v>
      </c>
      <c r="JZ92" s="164">
        <f t="shared" si="204"/>
        <v>0</v>
      </c>
      <c r="KA92" s="164">
        <f t="shared" si="205"/>
        <v>0</v>
      </c>
      <c r="KB92" s="166">
        <f t="shared" si="228"/>
        <v>0</v>
      </c>
      <c r="LK92" s="170"/>
      <c r="LY92" s="126"/>
    </row>
    <row r="93" spans="1:337" x14ac:dyDescent="0.25">
      <c r="A93" s="164">
        <f t="shared" si="206"/>
        <v>81</v>
      </c>
      <c r="B93" s="225"/>
      <c r="C93" s="226"/>
      <c r="D93" s="98"/>
      <c r="E93" s="93"/>
      <c r="F93" s="94"/>
      <c r="G93" s="93"/>
      <c r="H93" s="93"/>
      <c r="I93" s="93"/>
      <c r="J93" s="94"/>
      <c r="K93" s="99"/>
      <c r="L93" s="99"/>
      <c r="M93" s="94"/>
      <c r="N93" s="94"/>
      <c r="O93" s="94"/>
      <c r="P93" s="165">
        <f t="shared" si="121"/>
        <v>0</v>
      </c>
      <c r="Q93" s="219" t="b">
        <f t="shared" si="122"/>
        <v>0</v>
      </c>
      <c r="R93" s="188">
        <f t="shared" si="123"/>
        <v>0</v>
      </c>
      <c r="S93" s="164">
        <f t="shared" si="124"/>
        <v>0</v>
      </c>
      <c r="T93" s="164">
        <f t="shared" si="125"/>
        <v>0</v>
      </c>
      <c r="U93" s="164">
        <f t="shared" si="126"/>
        <v>0</v>
      </c>
      <c r="V93" s="164">
        <f t="shared" si="127"/>
        <v>0</v>
      </c>
      <c r="W93" s="166">
        <f t="shared" si="128"/>
        <v>0</v>
      </c>
      <c r="X93" s="167"/>
      <c r="Z93" s="164">
        <f t="shared" si="207"/>
        <v>81</v>
      </c>
      <c r="AA93" s="225"/>
      <c r="AB93" s="226"/>
      <c r="AC93" s="98"/>
      <c r="AD93" s="93"/>
      <c r="AE93" s="94"/>
      <c r="AF93" s="93"/>
      <c r="AG93" s="93"/>
      <c r="AH93" s="93"/>
      <c r="AI93" s="94"/>
      <c r="AJ93" s="99"/>
      <c r="AK93" s="99"/>
      <c r="AL93" s="94"/>
      <c r="AM93" s="94"/>
      <c r="AN93" s="94"/>
      <c r="AO93" s="165">
        <f t="shared" si="129"/>
        <v>0</v>
      </c>
      <c r="AP93" s="219" t="b">
        <f t="shared" si="130"/>
        <v>0</v>
      </c>
      <c r="AQ93" s="188">
        <f t="shared" si="131"/>
        <v>0</v>
      </c>
      <c r="AR93" s="164">
        <f t="shared" si="132"/>
        <v>0</v>
      </c>
      <c r="AS93" s="164">
        <f t="shared" si="133"/>
        <v>0</v>
      </c>
      <c r="AT93" s="164">
        <f t="shared" si="134"/>
        <v>0</v>
      </c>
      <c r="AU93" s="164">
        <f t="shared" si="135"/>
        <v>0</v>
      </c>
      <c r="AV93" s="166">
        <f t="shared" si="208"/>
        <v>0</v>
      </c>
      <c r="AX93" s="164">
        <f t="shared" si="209"/>
        <v>81</v>
      </c>
      <c r="AY93" s="225"/>
      <c r="AZ93" s="226"/>
      <c r="BA93" s="98"/>
      <c r="BB93" s="93"/>
      <c r="BC93" s="94"/>
      <c r="BD93" s="93"/>
      <c r="BE93" s="93"/>
      <c r="BF93" s="93"/>
      <c r="BG93" s="94"/>
      <c r="BH93" s="99"/>
      <c r="BI93" s="99"/>
      <c r="BJ93" s="94"/>
      <c r="BK93" s="94"/>
      <c r="BL93" s="94"/>
      <c r="BM93" s="165">
        <f t="shared" si="136"/>
        <v>0</v>
      </c>
      <c r="BN93" s="219" t="b">
        <f t="shared" si="137"/>
        <v>0</v>
      </c>
      <c r="BO93" s="188">
        <f t="shared" si="138"/>
        <v>0</v>
      </c>
      <c r="BP93" s="164">
        <f t="shared" si="139"/>
        <v>0</v>
      </c>
      <c r="BQ93" s="164">
        <f t="shared" si="140"/>
        <v>0</v>
      </c>
      <c r="BR93" s="164">
        <f t="shared" si="141"/>
        <v>0</v>
      </c>
      <c r="BS93" s="164">
        <f t="shared" si="142"/>
        <v>0</v>
      </c>
      <c r="BT93" s="166">
        <f t="shared" si="210"/>
        <v>0</v>
      </c>
      <c r="BV93" s="164">
        <f t="shared" si="211"/>
        <v>81</v>
      </c>
      <c r="BW93" s="225"/>
      <c r="BX93" s="226"/>
      <c r="BY93" s="98"/>
      <c r="BZ93" s="93"/>
      <c r="CA93" s="94"/>
      <c r="CB93" s="93"/>
      <c r="CC93" s="93"/>
      <c r="CD93" s="93"/>
      <c r="CE93" s="94"/>
      <c r="CF93" s="99"/>
      <c r="CG93" s="99"/>
      <c r="CH93" s="94"/>
      <c r="CI93" s="94"/>
      <c r="CJ93" s="94"/>
      <c r="CK93" s="165">
        <f t="shared" si="143"/>
        <v>0</v>
      </c>
      <c r="CL93" s="219" t="b">
        <f t="shared" si="144"/>
        <v>0</v>
      </c>
      <c r="CM93" s="188">
        <f t="shared" si="145"/>
        <v>0</v>
      </c>
      <c r="CN93" s="164">
        <f t="shared" si="146"/>
        <v>0</v>
      </c>
      <c r="CO93" s="164">
        <f t="shared" si="147"/>
        <v>0</v>
      </c>
      <c r="CP93" s="164">
        <f t="shared" si="148"/>
        <v>0</v>
      </c>
      <c r="CQ93" s="164">
        <f t="shared" si="149"/>
        <v>0</v>
      </c>
      <c r="CR93" s="166">
        <f t="shared" si="212"/>
        <v>0</v>
      </c>
      <c r="CT93" s="164">
        <f t="shared" si="213"/>
        <v>81</v>
      </c>
      <c r="CU93" s="225"/>
      <c r="CV93" s="226"/>
      <c r="CW93" s="98"/>
      <c r="CX93" s="93"/>
      <c r="CY93" s="94"/>
      <c r="CZ93" s="93"/>
      <c r="DA93" s="93"/>
      <c r="DB93" s="93"/>
      <c r="DC93" s="94"/>
      <c r="DD93" s="99"/>
      <c r="DE93" s="99"/>
      <c r="DF93" s="94"/>
      <c r="DG93" s="94"/>
      <c r="DH93" s="94"/>
      <c r="DI93" s="165">
        <f t="shared" si="150"/>
        <v>0</v>
      </c>
      <c r="DJ93" s="219" t="b">
        <f t="shared" si="151"/>
        <v>0</v>
      </c>
      <c r="DK93" s="188">
        <f t="shared" si="152"/>
        <v>0</v>
      </c>
      <c r="DL93" s="164">
        <f t="shared" si="153"/>
        <v>0</v>
      </c>
      <c r="DM93" s="164">
        <f t="shared" si="154"/>
        <v>0</v>
      </c>
      <c r="DN93" s="164">
        <f t="shared" si="155"/>
        <v>0</v>
      </c>
      <c r="DO93" s="164">
        <f t="shared" si="156"/>
        <v>0</v>
      </c>
      <c r="DP93" s="166">
        <f t="shared" si="214"/>
        <v>0</v>
      </c>
      <c r="DR93" s="164">
        <f t="shared" si="215"/>
        <v>81</v>
      </c>
      <c r="DS93" s="225"/>
      <c r="DT93" s="226"/>
      <c r="DU93" s="98"/>
      <c r="DV93" s="93"/>
      <c r="DW93" s="94"/>
      <c r="DX93" s="93"/>
      <c r="DY93" s="93"/>
      <c r="DZ93" s="93"/>
      <c r="EA93" s="94"/>
      <c r="EB93" s="99"/>
      <c r="EC93" s="99"/>
      <c r="ED93" s="94"/>
      <c r="EE93" s="94"/>
      <c r="EF93" s="94"/>
      <c r="EG93" s="165">
        <f t="shared" si="157"/>
        <v>0</v>
      </c>
      <c r="EH93" s="219" t="b">
        <f t="shared" si="158"/>
        <v>0</v>
      </c>
      <c r="EI93" s="188">
        <f t="shared" si="159"/>
        <v>0</v>
      </c>
      <c r="EJ93" s="164">
        <f t="shared" si="160"/>
        <v>0</v>
      </c>
      <c r="EK93" s="164">
        <f t="shared" si="161"/>
        <v>0</v>
      </c>
      <c r="EL93" s="164">
        <f t="shared" si="162"/>
        <v>0</v>
      </c>
      <c r="EM93" s="164">
        <f t="shared" si="163"/>
        <v>0</v>
      </c>
      <c r="EN93" s="166">
        <f t="shared" si="216"/>
        <v>0</v>
      </c>
      <c r="EP93" s="164">
        <f t="shared" si="217"/>
        <v>81</v>
      </c>
      <c r="EQ93" s="225"/>
      <c r="ER93" s="226"/>
      <c r="ES93" s="98"/>
      <c r="ET93" s="93"/>
      <c r="EU93" s="94"/>
      <c r="EV93" s="93"/>
      <c r="EW93" s="93"/>
      <c r="EX93" s="93"/>
      <c r="EY93" s="94"/>
      <c r="EZ93" s="99"/>
      <c r="FA93" s="99"/>
      <c r="FB93" s="94"/>
      <c r="FC93" s="94"/>
      <c r="FD93" s="94"/>
      <c r="FE93" s="165">
        <f t="shared" si="164"/>
        <v>0</v>
      </c>
      <c r="FF93" s="219" t="b">
        <f t="shared" si="165"/>
        <v>0</v>
      </c>
      <c r="FG93" s="188">
        <f t="shared" si="166"/>
        <v>0</v>
      </c>
      <c r="FH93" s="164">
        <f t="shared" si="167"/>
        <v>0</v>
      </c>
      <c r="FI93" s="164">
        <f t="shared" si="168"/>
        <v>0</v>
      </c>
      <c r="FJ93" s="164">
        <f t="shared" si="169"/>
        <v>0</v>
      </c>
      <c r="FK93" s="164">
        <f t="shared" si="170"/>
        <v>0</v>
      </c>
      <c r="FL93" s="166">
        <f t="shared" si="218"/>
        <v>0</v>
      </c>
      <c r="FN93" s="164">
        <f t="shared" si="219"/>
        <v>81</v>
      </c>
      <c r="FO93" s="225"/>
      <c r="FP93" s="226"/>
      <c r="FQ93" s="98"/>
      <c r="FR93" s="93"/>
      <c r="FS93" s="94"/>
      <c r="FT93" s="93"/>
      <c r="FU93" s="93"/>
      <c r="FV93" s="93"/>
      <c r="FW93" s="94"/>
      <c r="FX93" s="99"/>
      <c r="FY93" s="99"/>
      <c r="FZ93" s="94"/>
      <c r="GA93" s="94"/>
      <c r="GB93" s="94"/>
      <c r="GC93" s="165">
        <f t="shared" si="171"/>
        <v>0</v>
      </c>
      <c r="GD93" s="219" t="b">
        <f t="shared" si="172"/>
        <v>0</v>
      </c>
      <c r="GE93" s="188">
        <f t="shared" si="173"/>
        <v>0</v>
      </c>
      <c r="GF93" s="164">
        <f t="shared" si="174"/>
        <v>0</v>
      </c>
      <c r="GG93" s="164">
        <f t="shared" si="175"/>
        <v>0</v>
      </c>
      <c r="GH93" s="164">
        <f t="shared" si="176"/>
        <v>0</v>
      </c>
      <c r="GI93" s="164">
        <f t="shared" si="177"/>
        <v>0</v>
      </c>
      <c r="GJ93" s="166">
        <f t="shared" si="220"/>
        <v>0</v>
      </c>
      <c r="GL93" s="164">
        <f t="shared" si="221"/>
        <v>81</v>
      </c>
      <c r="GM93" s="225"/>
      <c r="GN93" s="226"/>
      <c r="GO93" s="98"/>
      <c r="GP93" s="93"/>
      <c r="GQ93" s="94"/>
      <c r="GR93" s="93"/>
      <c r="GS93" s="93"/>
      <c r="GT93" s="93"/>
      <c r="GU93" s="94"/>
      <c r="GV93" s="99"/>
      <c r="GW93" s="99"/>
      <c r="GX93" s="94"/>
      <c r="GY93" s="94"/>
      <c r="GZ93" s="94"/>
      <c r="HA93" s="165">
        <f t="shared" si="178"/>
        <v>0</v>
      </c>
      <c r="HB93" s="219" t="b">
        <f t="shared" si="179"/>
        <v>0</v>
      </c>
      <c r="HC93" s="188">
        <f t="shared" si="180"/>
        <v>0</v>
      </c>
      <c r="HD93" s="164">
        <f t="shared" si="181"/>
        <v>0</v>
      </c>
      <c r="HE93" s="164">
        <f t="shared" si="182"/>
        <v>0</v>
      </c>
      <c r="HF93" s="164">
        <f t="shared" si="183"/>
        <v>0</v>
      </c>
      <c r="HG93" s="164">
        <f t="shared" si="184"/>
        <v>0</v>
      </c>
      <c r="HH93" s="166">
        <f t="shared" si="222"/>
        <v>0</v>
      </c>
      <c r="HJ93" s="164">
        <f t="shared" si="223"/>
        <v>81</v>
      </c>
      <c r="HK93" s="225"/>
      <c r="HL93" s="226"/>
      <c r="HM93" s="98"/>
      <c r="HN93" s="93"/>
      <c r="HO93" s="94"/>
      <c r="HP93" s="93"/>
      <c r="HQ93" s="93"/>
      <c r="HR93" s="93"/>
      <c r="HS93" s="94"/>
      <c r="HT93" s="99"/>
      <c r="HU93" s="99"/>
      <c r="HV93" s="94"/>
      <c r="HW93" s="94"/>
      <c r="HX93" s="94"/>
      <c r="HY93" s="165">
        <f t="shared" si="185"/>
        <v>0</v>
      </c>
      <c r="HZ93" s="219" t="b">
        <f t="shared" si="186"/>
        <v>0</v>
      </c>
      <c r="IA93" s="188">
        <f t="shared" si="187"/>
        <v>0</v>
      </c>
      <c r="IB93" s="164">
        <f t="shared" si="188"/>
        <v>0</v>
      </c>
      <c r="IC93" s="164">
        <f t="shared" si="189"/>
        <v>0</v>
      </c>
      <c r="ID93" s="164">
        <f t="shared" si="190"/>
        <v>0</v>
      </c>
      <c r="IE93" s="164">
        <f t="shared" si="191"/>
        <v>0</v>
      </c>
      <c r="IF93" s="166">
        <f t="shared" si="224"/>
        <v>0</v>
      </c>
      <c r="IH93" s="164">
        <f t="shared" si="225"/>
        <v>81</v>
      </c>
      <c r="II93" s="225"/>
      <c r="IJ93" s="226"/>
      <c r="IK93" s="98"/>
      <c r="IL93" s="93"/>
      <c r="IM93" s="94"/>
      <c r="IN93" s="93"/>
      <c r="IO93" s="93"/>
      <c r="IP93" s="93"/>
      <c r="IQ93" s="94"/>
      <c r="IR93" s="99"/>
      <c r="IS93" s="99"/>
      <c r="IT93" s="94"/>
      <c r="IU93" s="94"/>
      <c r="IV93" s="94"/>
      <c r="IW93" s="165">
        <f t="shared" si="192"/>
        <v>0</v>
      </c>
      <c r="IX93" s="219" t="b">
        <f t="shared" si="193"/>
        <v>0</v>
      </c>
      <c r="IY93" s="188">
        <f t="shared" si="194"/>
        <v>0</v>
      </c>
      <c r="IZ93" s="164">
        <f t="shared" si="195"/>
        <v>0</v>
      </c>
      <c r="JA93" s="164">
        <f t="shared" si="196"/>
        <v>0</v>
      </c>
      <c r="JB93" s="164">
        <f t="shared" si="197"/>
        <v>0</v>
      </c>
      <c r="JC93" s="164">
        <f t="shared" si="198"/>
        <v>0</v>
      </c>
      <c r="JD93" s="166">
        <f t="shared" si="226"/>
        <v>0</v>
      </c>
      <c r="JE93" s="126"/>
      <c r="JF93" s="164">
        <f t="shared" si="227"/>
        <v>81</v>
      </c>
      <c r="JG93" s="225"/>
      <c r="JH93" s="226"/>
      <c r="JI93" s="98"/>
      <c r="JJ93" s="93"/>
      <c r="JK93" s="94"/>
      <c r="JL93" s="93"/>
      <c r="JM93" s="93"/>
      <c r="JN93" s="93"/>
      <c r="JO93" s="94"/>
      <c r="JP93" s="99"/>
      <c r="JQ93" s="99"/>
      <c r="JR93" s="94"/>
      <c r="JS93" s="94"/>
      <c r="JT93" s="94"/>
      <c r="JU93" s="165">
        <f t="shared" si="199"/>
        <v>0</v>
      </c>
      <c r="JV93" s="219" t="b">
        <f t="shared" si="200"/>
        <v>0</v>
      </c>
      <c r="JW93" s="188">
        <f t="shared" si="201"/>
        <v>0</v>
      </c>
      <c r="JX93" s="164">
        <f t="shared" si="202"/>
        <v>0</v>
      </c>
      <c r="JY93" s="164">
        <f t="shared" si="203"/>
        <v>0</v>
      </c>
      <c r="JZ93" s="164">
        <f t="shared" si="204"/>
        <v>0</v>
      </c>
      <c r="KA93" s="164">
        <f t="shared" si="205"/>
        <v>0</v>
      </c>
      <c r="KB93" s="166">
        <f t="shared" si="228"/>
        <v>0</v>
      </c>
      <c r="LK93" s="170"/>
      <c r="LY93" s="126"/>
    </row>
    <row r="94" spans="1:337" x14ac:dyDescent="0.25">
      <c r="A94" s="164">
        <f t="shared" si="206"/>
        <v>82</v>
      </c>
      <c r="B94" s="225"/>
      <c r="C94" s="226"/>
      <c r="D94" s="98"/>
      <c r="E94" s="93"/>
      <c r="F94" s="94"/>
      <c r="G94" s="93"/>
      <c r="H94" s="93"/>
      <c r="I94" s="93"/>
      <c r="J94" s="94"/>
      <c r="K94" s="99"/>
      <c r="L94" s="99"/>
      <c r="M94" s="94"/>
      <c r="N94" s="94"/>
      <c r="O94" s="94"/>
      <c r="P94" s="165">
        <f t="shared" si="121"/>
        <v>0</v>
      </c>
      <c r="Q94" s="219" t="b">
        <f t="shared" si="122"/>
        <v>0</v>
      </c>
      <c r="R94" s="188">
        <f t="shared" si="123"/>
        <v>0</v>
      </c>
      <c r="S94" s="164">
        <f t="shared" si="124"/>
        <v>0</v>
      </c>
      <c r="T94" s="164">
        <f t="shared" si="125"/>
        <v>0</v>
      </c>
      <c r="U94" s="164">
        <f t="shared" si="126"/>
        <v>0</v>
      </c>
      <c r="V94" s="164">
        <f t="shared" si="127"/>
        <v>0</v>
      </c>
      <c r="W94" s="166">
        <f t="shared" si="128"/>
        <v>0</v>
      </c>
      <c r="X94" s="167"/>
      <c r="Z94" s="164">
        <f t="shared" si="207"/>
        <v>82</v>
      </c>
      <c r="AA94" s="225"/>
      <c r="AB94" s="226"/>
      <c r="AC94" s="98"/>
      <c r="AD94" s="93"/>
      <c r="AE94" s="94"/>
      <c r="AF94" s="93"/>
      <c r="AG94" s="93"/>
      <c r="AH94" s="93"/>
      <c r="AI94" s="94"/>
      <c r="AJ94" s="99"/>
      <c r="AK94" s="99"/>
      <c r="AL94" s="94"/>
      <c r="AM94" s="94"/>
      <c r="AN94" s="94"/>
      <c r="AO94" s="165">
        <f t="shared" si="129"/>
        <v>0</v>
      </c>
      <c r="AP94" s="219" t="b">
        <f t="shared" si="130"/>
        <v>0</v>
      </c>
      <c r="AQ94" s="188">
        <f t="shared" si="131"/>
        <v>0</v>
      </c>
      <c r="AR94" s="164">
        <f t="shared" si="132"/>
        <v>0</v>
      </c>
      <c r="AS94" s="164">
        <f t="shared" si="133"/>
        <v>0</v>
      </c>
      <c r="AT94" s="164">
        <f t="shared" si="134"/>
        <v>0</v>
      </c>
      <c r="AU94" s="164">
        <f t="shared" si="135"/>
        <v>0</v>
      </c>
      <c r="AV94" s="166">
        <f t="shared" si="208"/>
        <v>0</v>
      </c>
      <c r="AX94" s="164">
        <f t="shared" si="209"/>
        <v>82</v>
      </c>
      <c r="AY94" s="225"/>
      <c r="AZ94" s="226"/>
      <c r="BA94" s="98"/>
      <c r="BB94" s="93"/>
      <c r="BC94" s="94"/>
      <c r="BD94" s="93"/>
      <c r="BE94" s="93"/>
      <c r="BF94" s="93"/>
      <c r="BG94" s="94"/>
      <c r="BH94" s="99"/>
      <c r="BI94" s="99"/>
      <c r="BJ94" s="94"/>
      <c r="BK94" s="94"/>
      <c r="BL94" s="94"/>
      <c r="BM94" s="165">
        <f t="shared" si="136"/>
        <v>0</v>
      </c>
      <c r="BN94" s="219" t="b">
        <f t="shared" si="137"/>
        <v>0</v>
      </c>
      <c r="BO94" s="188">
        <f t="shared" si="138"/>
        <v>0</v>
      </c>
      <c r="BP94" s="164">
        <f t="shared" si="139"/>
        <v>0</v>
      </c>
      <c r="BQ94" s="164">
        <f t="shared" si="140"/>
        <v>0</v>
      </c>
      <c r="BR94" s="164">
        <f t="shared" si="141"/>
        <v>0</v>
      </c>
      <c r="BS94" s="164">
        <f t="shared" si="142"/>
        <v>0</v>
      </c>
      <c r="BT94" s="166">
        <f t="shared" si="210"/>
        <v>0</v>
      </c>
      <c r="BV94" s="164">
        <f t="shared" si="211"/>
        <v>82</v>
      </c>
      <c r="BW94" s="225"/>
      <c r="BX94" s="226"/>
      <c r="BY94" s="98"/>
      <c r="BZ94" s="93"/>
      <c r="CA94" s="94"/>
      <c r="CB94" s="93"/>
      <c r="CC94" s="93"/>
      <c r="CD94" s="93"/>
      <c r="CE94" s="94"/>
      <c r="CF94" s="99"/>
      <c r="CG94" s="99"/>
      <c r="CH94" s="94"/>
      <c r="CI94" s="94"/>
      <c r="CJ94" s="94"/>
      <c r="CK94" s="165">
        <f t="shared" si="143"/>
        <v>0</v>
      </c>
      <c r="CL94" s="219" t="b">
        <f t="shared" si="144"/>
        <v>0</v>
      </c>
      <c r="CM94" s="188">
        <f t="shared" si="145"/>
        <v>0</v>
      </c>
      <c r="CN94" s="164">
        <f t="shared" si="146"/>
        <v>0</v>
      </c>
      <c r="CO94" s="164">
        <f t="shared" si="147"/>
        <v>0</v>
      </c>
      <c r="CP94" s="164">
        <f t="shared" si="148"/>
        <v>0</v>
      </c>
      <c r="CQ94" s="164">
        <f t="shared" si="149"/>
        <v>0</v>
      </c>
      <c r="CR94" s="166">
        <f t="shared" si="212"/>
        <v>0</v>
      </c>
      <c r="CT94" s="164">
        <f t="shared" si="213"/>
        <v>82</v>
      </c>
      <c r="CU94" s="225"/>
      <c r="CV94" s="226"/>
      <c r="CW94" s="98"/>
      <c r="CX94" s="93"/>
      <c r="CY94" s="94"/>
      <c r="CZ94" s="93"/>
      <c r="DA94" s="93"/>
      <c r="DB94" s="93"/>
      <c r="DC94" s="94"/>
      <c r="DD94" s="99"/>
      <c r="DE94" s="99"/>
      <c r="DF94" s="94"/>
      <c r="DG94" s="94"/>
      <c r="DH94" s="94"/>
      <c r="DI94" s="165">
        <f t="shared" si="150"/>
        <v>0</v>
      </c>
      <c r="DJ94" s="219" t="b">
        <f t="shared" si="151"/>
        <v>0</v>
      </c>
      <c r="DK94" s="188">
        <f t="shared" si="152"/>
        <v>0</v>
      </c>
      <c r="DL94" s="164">
        <f t="shared" si="153"/>
        <v>0</v>
      </c>
      <c r="DM94" s="164">
        <f t="shared" si="154"/>
        <v>0</v>
      </c>
      <c r="DN94" s="164">
        <f t="shared" si="155"/>
        <v>0</v>
      </c>
      <c r="DO94" s="164">
        <f t="shared" si="156"/>
        <v>0</v>
      </c>
      <c r="DP94" s="166">
        <f t="shared" si="214"/>
        <v>0</v>
      </c>
      <c r="DR94" s="164">
        <f t="shared" si="215"/>
        <v>82</v>
      </c>
      <c r="DS94" s="225"/>
      <c r="DT94" s="226"/>
      <c r="DU94" s="98"/>
      <c r="DV94" s="93"/>
      <c r="DW94" s="94"/>
      <c r="DX94" s="93"/>
      <c r="DY94" s="93"/>
      <c r="DZ94" s="93"/>
      <c r="EA94" s="94"/>
      <c r="EB94" s="99"/>
      <c r="EC94" s="99"/>
      <c r="ED94" s="94"/>
      <c r="EE94" s="94"/>
      <c r="EF94" s="94"/>
      <c r="EG94" s="165">
        <f t="shared" si="157"/>
        <v>0</v>
      </c>
      <c r="EH94" s="219" t="b">
        <f t="shared" si="158"/>
        <v>0</v>
      </c>
      <c r="EI94" s="188">
        <f t="shared" si="159"/>
        <v>0</v>
      </c>
      <c r="EJ94" s="164">
        <f t="shared" si="160"/>
        <v>0</v>
      </c>
      <c r="EK94" s="164">
        <f t="shared" si="161"/>
        <v>0</v>
      </c>
      <c r="EL94" s="164">
        <f t="shared" si="162"/>
        <v>0</v>
      </c>
      <c r="EM94" s="164">
        <f t="shared" si="163"/>
        <v>0</v>
      </c>
      <c r="EN94" s="166">
        <f t="shared" si="216"/>
        <v>0</v>
      </c>
      <c r="EP94" s="164">
        <f t="shared" si="217"/>
        <v>82</v>
      </c>
      <c r="EQ94" s="225"/>
      <c r="ER94" s="226"/>
      <c r="ES94" s="98"/>
      <c r="ET94" s="93"/>
      <c r="EU94" s="94"/>
      <c r="EV94" s="93"/>
      <c r="EW94" s="93"/>
      <c r="EX94" s="93"/>
      <c r="EY94" s="94"/>
      <c r="EZ94" s="99"/>
      <c r="FA94" s="99"/>
      <c r="FB94" s="94"/>
      <c r="FC94" s="94"/>
      <c r="FD94" s="94"/>
      <c r="FE94" s="165">
        <f t="shared" si="164"/>
        <v>0</v>
      </c>
      <c r="FF94" s="219" t="b">
        <f t="shared" si="165"/>
        <v>0</v>
      </c>
      <c r="FG94" s="188">
        <f t="shared" si="166"/>
        <v>0</v>
      </c>
      <c r="FH94" s="164">
        <f t="shared" si="167"/>
        <v>0</v>
      </c>
      <c r="FI94" s="164">
        <f t="shared" si="168"/>
        <v>0</v>
      </c>
      <c r="FJ94" s="164">
        <f t="shared" si="169"/>
        <v>0</v>
      </c>
      <c r="FK94" s="164">
        <f t="shared" si="170"/>
        <v>0</v>
      </c>
      <c r="FL94" s="166">
        <f t="shared" si="218"/>
        <v>0</v>
      </c>
      <c r="FN94" s="164">
        <f t="shared" si="219"/>
        <v>82</v>
      </c>
      <c r="FO94" s="225"/>
      <c r="FP94" s="226"/>
      <c r="FQ94" s="98"/>
      <c r="FR94" s="93"/>
      <c r="FS94" s="94"/>
      <c r="FT94" s="93"/>
      <c r="FU94" s="93"/>
      <c r="FV94" s="93"/>
      <c r="FW94" s="94"/>
      <c r="FX94" s="99"/>
      <c r="FY94" s="99"/>
      <c r="FZ94" s="94"/>
      <c r="GA94" s="94"/>
      <c r="GB94" s="94"/>
      <c r="GC94" s="165">
        <f t="shared" si="171"/>
        <v>0</v>
      </c>
      <c r="GD94" s="219" t="b">
        <f t="shared" si="172"/>
        <v>0</v>
      </c>
      <c r="GE94" s="188">
        <f t="shared" si="173"/>
        <v>0</v>
      </c>
      <c r="GF94" s="164">
        <f t="shared" si="174"/>
        <v>0</v>
      </c>
      <c r="GG94" s="164">
        <f t="shared" si="175"/>
        <v>0</v>
      </c>
      <c r="GH94" s="164">
        <f t="shared" si="176"/>
        <v>0</v>
      </c>
      <c r="GI94" s="164">
        <f t="shared" si="177"/>
        <v>0</v>
      </c>
      <c r="GJ94" s="166">
        <f t="shared" si="220"/>
        <v>0</v>
      </c>
      <c r="GL94" s="164">
        <f t="shared" si="221"/>
        <v>82</v>
      </c>
      <c r="GM94" s="225"/>
      <c r="GN94" s="226"/>
      <c r="GO94" s="98"/>
      <c r="GP94" s="93"/>
      <c r="GQ94" s="94"/>
      <c r="GR94" s="93"/>
      <c r="GS94" s="93"/>
      <c r="GT94" s="93"/>
      <c r="GU94" s="94"/>
      <c r="GV94" s="99"/>
      <c r="GW94" s="99"/>
      <c r="GX94" s="94"/>
      <c r="GY94" s="94"/>
      <c r="GZ94" s="94"/>
      <c r="HA94" s="165">
        <f t="shared" si="178"/>
        <v>0</v>
      </c>
      <c r="HB94" s="219" t="b">
        <f t="shared" si="179"/>
        <v>0</v>
      </c>
      <c r="HC94" s="188">
        <f t="shared" si="180"/>
        <v>0</v>
      </c>
      <c r="HD94" s="164">
        <f t="shared" si="181"/>
        <v>0</v>
      </c>
      <c r="HE94" s="164">
        <f t="shared" si="182"/>
        <v>0</v>
      </c>
      <c r="HF94" s="164">
        <f t="shared" si="183"/>
        <v>0</v>
      </c>
      <c r="HG94" s="164">
        <f t="shared" si="184"/>
        <v>0</v>
      </c>
      <c r="HH94" s="166">
        <f t="shared" si="222"/>
        <v>0</v>
      </c>
      <c r="HJ94" s="164">
        <f t="shared" si="223"/>
        <v>82</v>
      </c>
      <c r="HK94" s="225"/>
      <c r="HL94" s="226"/>
      <c r="HM94" s="98"/>
      <c r="HN94" s="93"/>
      <c r="HO94" s="94"/>
      <c r="HP94" s="93"/>
      <c r="HQ94" s="93"/>
      <c r="HR94" s="93"/>
      <c r="HS94" s="94"/>
      <c r="HT94" s="99"/>
      <c r="HU94" s="99"/>
      <c r="HV94" s="94"/>
      <c r="HW94" s="94"/>
      <c r="HX94" s="94"/>
      <c r="HY94" s="165">
        <f t="shared" si="185"/>
        <v>0</v>
      </c>
      <c r="HZ94" s="219" t="b">
        <f t="shared" si="186"/>
        <v>0</v>
      </c>
      <c r="IA94" s="188">
        <f t="shared" si="187"/>
        <v>0</v>
      </c>
      <c r="IB94" s="164">
        <f t="shared" si="188"/>
        <v>0</v>
      </c>
      <c r="IC94" s="164">
        <f t="shared" si="189"/>
        <v>0</v>
      </c>
      <c r="ID94" s="164">
        <f t="shared" si="190"/>
        <v>0</v>
      </c>
      <c r="IE94" s="164">
        <f t="shared" si="191"/>
        <v>0</v>
      </c>
      <c r="IF94" s="166">
        <f t="shared" si="224"/>
        <v>0</v>
      </c>
      <c r="IH94" s="164">
        <f t="shared" si="225"/>
        <v>82</v>
      </c>
      <c r="II94" s="225"/>
      <c r="IJ94" s="226"/>
      <c r="IK94" s="98"/>
      <c r="IL94" s="93"/>
      <c r="IM94" s="94"/>
      <c r="IN94" s="93"/>
      <c r="IO94" s="93"/>
      <c r="IP94" s="93"/>
      <c r="IQ94" s="94"/>
      <c r="IR94" s="99"/>
      <c r="IS94" s="99"/>
      <c r="IT94" s="94"/>
      <c r="IU94" s="94"/>
      <c r="IV94" s="94"/>
      <c r="IW94" s="165">
        <f t="shared" si="192"/>
        <v>0</v>
      </c>
      <c r="IX94" s="219" t="b">
        <f t="shared" si="193"/>
        <v>0</v>
      </c>
      <c r="IY94" s="188">
        <f t="shared" si="194"/>
        <v>0</v>
      </c>
      <c r="IZ94" s="164">
        <f t="shared" si="195"/>
        <v>0</v>
      </c>
      <c r="JA94" s="164">
        <f t="shared" si="196"/>
        <v>0</v>
      </c>
      <c r="JB94" s="164">
        <f t="shared" si="197"/>
        <v>0</v>
      </c>
      <c r="JC94" s="164">
        <f t="shared" si="198"/>
        <v>0</v>
      </c>
      <c r="JD94" s="166">
        <f t="shared" si="226"/>
        <v>0</v>
      </c>
      <c r="JE94" s="126"/>
      <c r="JF94" s="164">
        <f t="shared" si="227"/>
        <v>82</v>
      </c>
      <c r="JG94" s="225"/>
      <c r="JH94" s="226"/>
      <c r="JI94" s="98"/>
      <c r="JJ94" s="93"/>
      <c r="JK94" s="94"/>
      <c r="JL94" s="93"/>
      <c r="JM94" s="93"/>
      <c r="JN94" s="93"/>
      <c r="JO94" s="94"/>
      <c r="JP94" s="99"/>
      <c r="JQ94" s="99"/>
      <c r="JR94" s="94"/>
      <c r="JS94" s="94"/>
      <c r="JT94" s="94"/>
      <c r="JU94" s="165">
        <f t="shared" si="199"/>
        <v>0</v>
      </c>
      <c r="JV94" s="219" t="b">
        <f t="shared" si="200"/>
        <v>0</v>
      </c>
      <c r="JW94" s="188">
        <f t="shared" si="201"/>
        <v>0</v>
      </c>
      <c r="JX94" s="164">
        <f t="shared" si="202"/>
        <v>0</v>
      </c>
      <c r="JY94" s="164">
        <f t="shared" si="203"/>
        <v>0</v>
      </c>
      <c r="JZ94" s="164">
        <f t="shared" si="204"/>
        <v>0</v>
      </c>
      <c r="KA94" s="164">
        <f t="shared" si="205"/>
        <v>0</v>
      </c>
      <c r="KB94" s="166">
        <f t="shared" si="228"/>
        <v>0</v>
      </c>
      <c r="LK94" s="170"/>
      <c r="LY94" s="126"/>
    </row>
    <row r="95" spans="1:337" x14ac:dyDescent="0.25">
      <c r="A95" s="164">
        <f t="shared" si="206"/>
        <v>83</v>
      </c>
      <c r="B95" s="225"/>
      <c r="C95" s="226"/>
      <c r="D95" s="98"/>
      <c r="E95" s="93"/>
      <c r="F95" s="94"/>
      <c r="G95" s="93"/>
      <c r="H95" s="93"/>
      <c r="I95" s="93"/>
      <c r="J95" s="94"/>
      <c r="K95" s="99"/>
      <c r="L95" s="99"/>
      <c r="M95" s="94"/>
      <c r="N95" s="94"/>
      <c r="O95" s="94"/>
      <c r="P95" s="165">
        <f t="shared" si="121"/>
        <v>0</v>
      </c>
      <c r="Q95" s="219" t="b">
        <f t="shared" si="122"/>
        <v>0</v>
      </c>
      <c r="R95" s="188">
        <f t="shared" si="123"/>
        <v>0</v>
      </c>
      <c r="S95" s="164">
        <f t="shared" si="124"/>
        <v>0</v>
      </c>
      <c r="T95" s="164">
        <f t="shared" si="125"/>
        <v>0</v>
      </c>
      <c r="U95" s="164">
        <f t="shared" si="126"/>
        <v>0</v>
      </c>
      <c r="V95" s="164">
        <f t="shared" si="127"/>
        <v>0</v>
      </c>
      <c r="W95" s="166">
        <f t="shared" si="128"/>
        <v>0</v>
      </c>
      <c r="X95" s="167"/>
      <c r="Z95" s="164">
        <f t="shared" si="207"/>
        <v>83</v>
      </c>
      <c r="AA95" s="225"/>
      <c r="AB95" s="226"/>
      <c r="AC95" s="98"/>
      <c r="AD95" s="93"/>
      <c r="AE95" s="94"/>
      <c r="AF95" s="93"/>
      <c r="AG95" s="93"/>
      <c r="AH95" s="93"/>
      <c r="AI95" s="94"/>
      <c r="AJ95" s="99"/>
      <c r="AK95" s="99"/>
      <c r="AL95" s="94"/>
      <c r="AM95" s="94"/>
      <c r="AN95" s="94"/>
      <c r="AO95" s="165">
        <f t="shared" si="129"/>
        <v>0</v>
      </c>
      <c r="AP95" s="219" t="b">
        <f t="shared" si="130"/>
        <v>0</v>
      </c>
      <c r="AQ95" s="188">
        <f t="shared" si="131"/>
        <v>0</v>
      </c>
      <c r="AR95" s="164">
        <f t="shared" si="132"/>
        <v>0</v>
      </c>
      <c r="AS95" s="164">
        <f t="shared" si="133"/>
        <v>0</v>
      </c>
      <c r="AT95" s="164">
        <f t="shared" si="134"/>
        <v>0</v>
      </c>
      <c r="AU95" s="164">
        <f t="shared" si="135"/>
        <v>0</v>
      </c>
      <c r="AV95" s="166">
        <f t="shared" si="208"/>
        <v>0</v>
      </c>
      <c r="AX95" s="164">
        <f t="shared" si="209"/>
        <v>83</v>
      </c>
      <c r="AY95" s="225"/>
      <c r="AZ95" s="226"/>
      <c r="BA95" s="98"/>
      <c r="BB95" s="93"/>
      <c r="BC95" s="94"/>
      <c r="BD95" s="93"/>
      <c r="BE95" s="93"/>
      <c r="BF95" s="93"/>
      <c r="BG95" s="94"/>
      <c r="BH95" s="99"/>
      <c r="BI95" s="99"/>
      <c r="BJ95" s="94"/>
      <c r="BK95" s="94"/>
      <c r="BL95" s="94"/>
      <c r="BM95" s="165">
        <f t="shared" si="136"/>
        <v>0</v>
      </c>
      <c r="BN95" s="219" t="b">
        <f t="shared" si="137"/>
        <v>0</v>
      </c>
      <c r="BO95" s="188">
        <f t="shared" si="138"/>
        <v>0</v>
      </c>
      <c r="BP95" s="164">
        <f t="shared" si="139"/>
        <v>0</v>
      </c>
      <c r="BQ95" s="164">
        <f t="shared" si="140"/>
        <v>0</v>
      </c>
      <c r="BR95" s="164">
        <f t="shared" si="141"/>
        <v>0</v>
      </c>
      <c r="BS95" s="164">
        <f t="shared" si="142"/>
        <v>0</v>
      </c>
      <c r="BT95" s="166">
        <f t="shared" si="210"/>
        <v>0</v>
      </c>
      <c r="BV95" s="164">
        <f t="shared" si="211"/>
        <v>83</v>
      </c>
      <c r="BW95" s="225"/>
      <c r="BX95" s="226"/>
      <c r="BY95" s="98"/>
      <c r="BZ95" s="93"/>
      <c r="CA95" s="94"/>
      <c r="CB95" s="93"/>
      <c r="CC95" s="93"/>
      <c r="CD95" s="93"/>
      <c r="CE95" s="94"/>
      <c r="CF95" s="99"/>
      <c r="CG95" s="99"/>
      <c r="CH95" s="94"/>
      <c r="CI95" s="94"/>
      <c r="CJ95" s="94"/>
      <c r="CK95" s="165">
        <f t="shared" si="143"/>
        <v>0</v>
      </c>
      <c r="CL95" s="219" t="b">
        <f t="shared" si="144"/>
        <v>0</v>
      </c>
      <c r="CM95" s="188">
        <f t="shared" si="145"/>
        <v>0</v>
      </c>
      <c r="CN95" s="164">
        <f t="shared" si="146"/>
        <v>0</v>
      </c>
      <c r="CO95" s="164">
        <f t="shared" si="147"/>
        <v>0</v>
      </c>
      <c r="CP95" s="164">
        <f t="shared" si="148"/>
        <v>0</v>
      </c>
      <c r="CQ95" s="164">
        <f t="shared" si="149"/>
        <v>0</v>
      </c>
      <c r="CR95" s="166">
        <f t="shared" si="212"/>
        <v>0</v>
      </c>
      <c r="CT95" s="164">
        <f t="shared" si="213"/>
        <v>83</v>
      </c>
      <c r="CU95" s="225"/>
      <c r="CV95" s="226"/>
      <c r="CW95" s="98"/>
      <c r="CX95" s="93"/>
      <c r="CY95" s="94"/>
      <c r="CZ95" s="93"/>
      <c r="DA95" s="93"/>
      <c r="DB95" s="93"/>
      <c r="DC95" s="94"/>
      <c r="DD95" s="99"/>
      <c r="DE95" s="99"/>
      <c r="DF95" s="94"/>
      <c r="DG95" s="94"/>
      <c r="DH95" s="94"/>
      <c r="DI95" s="165">
        <f t="shared" si="150"/>
        <v>0</v>
      </c>
      <c r="DJ95" s="219" t="b">
        <f t="shared" si="151"/>
        <v>0</v>
      </c>
      <c r="DK95" s="188">
        <f t="shared" si="152"/>
        <v>0</v>
      </c>
      <c r="DL95" s="164">
        <f t="shared" si="153"/>
        <v>0</v>
      </c>
      <c r="DM95" s="164">
        <f t="shared" si="154"/>
        <v>0</v>
      </c>
      <c r="DN95" s="164">
        <f t="shared" si="155"/>
        <v>0</v>
      </c>
      <c r="DO95" s="164">
        <f t="shared" si="156"/>
        <v>0</v>
      </c>
      <c r="DP95" s="166">
        <f t="shared" si="214"/>
        <v>0</v>
      </c>
      <c r="DR95" s="164">
        <f t="shared" si="215"/>
        <v>83</v>
      </c>
      <c r="DS95" s="225"/>
      <c r="DT95" s="226"/>
      <c r="DU95" s="98"/>
      <c r="DV95" s="93"/>
      <c r="DW95" s="94"/>
      <c r="DX95" s="93"/>
      <c r="DY95" s="93"/>
      <c r="DZ95" s="93"/>
      <c r="EA95" s="94"/>
      <c r="EB95" s="99"/>
      <c r="EC95" s="99"/>
      <c r="ED95" s="94"/>
      <c r="EE95" s="94"/>
      <c r="EF95" s="94"/>
      <c r="EG95" s="165">
        <f t="shared" si="157"/>
        <v>0</v>
      </c>
      <c r="EH95" s="219" t="b">
        <f t="shared" si="158"/>
        <v>0</v>
      </c>
      <c r="EI95" s="188">
        <f t="shared" si="159"/>
        <v>0</v>
      </c>
      <c r="EJ95" s="164">
        <f t="shared" si="160"/>
        <v>0</v>
      </c>
      <c r="EK95" s="164">
        <f t="shared" si="161"/>
        <v>0</v>
      </c>
      <c r="EL95" s="164">
        <f t="shared" si="162"/>
        <v>0</v>
      </c>
      <c r="EM95" s="164">
        <f t="shared" si="163"/>
        <v>0</v>
      </c>
      <c r="EN95" s="166">
        <f t="shared" si="216"/>
        <v>0</v>
      </c>
      <c r="EP95" s="164">
        <f t="shared" si="217"/>
        <v>83</v>
      </c>
      <c r="EQ95" s="225"/>
      <c r="ER95" s="226"/>
      <c r="ES95" s="98"/>
      <c r="ET95" s="93"/>
      <c r="EU95" s="94"/>
      <c r="EV95" s="93"/>
      <c r="EW95" s="93"/>
      <c r="EX95" s="93"/>
      <c r="EY95" s="94"/>
      <c r="EZ95" s="99"/>
      <c r="FA95" s="99"/>
      <c r="FB95" s="94"/>
      <c r="FC95" s="94"/>
      <c r="FD95" s="94"/>
      <c r="FE95" s="165">
        <f t="shared" si="164"/>
        <v>0</v>
      </c>
      <c r="FF95" s="219" t="b">
        <f t="shared" si="165"/>
        <v>0</v>
      </c>
      <c r="FG95" s="188">
        <f t="shared" si="166"/>
        <v>0</v>
      </c>
      <c r="FH95" s="164">
        <f t="shared" si="167"/>
        <v>0</v>
      </c>
      <c r="FI95" s="164">
        <f t="shared" si="168"/>
        <v>0</v>
      </c>
      <c r="FJ95" s="164">
        <f t="shared" si="169"/>
        <v>0</v>
      </c>
      <c r="FK95" s="164">
        <f t="shared" si="170"/>
        <v>0</v>
      </c>
      <c r="FL95" s="166">
        <f t="shared" si="218"/>
        <v>0</v>
      </c>
      <c r="FN95" s="164">
        <f t="shared" si="219"/>
        <v>83</v>
      </c>
      <c r="FO95" s="225"/>
      <c r="FP95" s="226"/>
      <c r="FQ95" s="98"/>
      <c r="FR95" s="93"/>
      <c r="FS95" s="94"/>
      <c r="FT95" s="93"/>
      <c r="FU95" s="93"/>
      <c r="FV95" s="93"/>
      <c r="FW95" s="94"/>
      <c r="FX95" s="99"/>
      <c r="FY95" s="99"/>
      <c r="FZ95" s="94"/>
      <c r="GA95" s="94"/>
      <c r="GB95" s="94"/>
      <c r="GC95" s="165">
        <f t="shared" si="171"/>
        <v>0</v>
      </c>
      <c r="GD95" s="219" t="b">
        <f t="shared" si="172"/>
        <v>0</v>
      </c>
      <c r="GE95" s="188">
        <f t="shared" si="173"/>
        <v>0</v>
      </c>
      <c r="GF95" s="164">
        <f t="shared" si="174"/>
        <v>0</v>
      </c>
      <c r="GG95" s="164">
        <f t="shared" si="175"/>
        <v>0</v>
      </c>
      <c r="GH95" s="164">
        <f t="shared" si="176"/>
        <v>0</v>
      </c>
      <c r="GI95" s="164">
        <f t="shared" si="177"/>
        <v>0</v>
      </c>
      <c r="GJ95" s="166">
        <f t="shared" si="220"/>
        <v>0</v>
      </c>
      <c r="GL95" s="164">
        <f t="shared" si="221"/>
        <v>83</v>
      </c>
      <c r="GM95" s="225"/>
      <c r="GN95" s="226"/>
      <c r="GO95" s="98"/>
      <c r="GP95" s="93"/>
      <c r="GQ95" s="94"/>
      <c r="GR95" s="93"/>
      <c r="GS95" s="93"/>
      <c r="GT95" s="93"/>
      <c r="GU95" s="94"/>
      <c r="GV95" s="99"/>
      <c r="GW95" s="99"/>
      <c r="GX95" s="94"/>
      <c r="GY95" s="94"/>
      <c r="GZ95" s="94"/>
      <c r="HA95" s="165">
        <f t="shared" si="178"/>
        <v>0</v>
      </c>
      <c r="HB95" s="219" t="b">
        <f t="shared" si="179"/>
        <v>0</v>
      </c>
      <c r="HC95" s="188">
        <f t="shared" si="180"/>
        <v>0</v>
      </c>
      <c r="HD95" s="164">
        <f t="shared" si="181"/>
        <v>0</v>
      </c>
      <c r="HE95" s="164">
        <f t="shared" si="182"/>
        <v>0</v>
      </c>
      <c r="HF95" s="164">
        <f t="shared" si="183"/>
        <v>0</v>
      </c>
      <c r="HG95" s="164">
        <f t="shared" si="184"/>
        <v>0</v>
      </c>
      <c r="HH95" s="166">
        <f t="shared" si="222"/>
        <v>0</v>
      </c>
      <c r="HJ95" s="164">
        <f t="shared" si="223"/>
        <v>83</v>
      </c>
      <c r="HK95" s="225"/>
      <c r="HL95" s="226"/>
      <c r="HM95" s="98"/>
      <c r="HN95" s="93"/>
      <c r="HO95" s="94"/>
      <c r="HP95" s="93"/>
      <c r="HQ95" s="93"/>
      <c r="HR95" s="93"/>
      <c r="HS95" s="94"/>
      <c r="HT95" s="99"/>
      <c r="HU95" s="99"/>
      <c r="HV95" s="94"/>
      <c r="HW95" s="94"/>
      <c r="HX95" s="94"/>
      <c r="HY95" s="165">
        <f t="shared" si="185"/>
        <v>0</v>
      </c>
      <c r="HZ95" s="219" t="b">
        <f t="shared" si="186"/>
        <v>0</v>
      </c>
      <c r="IA95" s="188">
        <f t="shared" si="187"/>
        <v>0</v>
      </c>
      <c r="IB95" s="164">
        <f t="shared" si="188"/>
        <v>0</v>
      </c>
      <c r="IC95" s="164">
        <f t="shared" si="189"/>
        <v>0</v>
      </c>
      <c r="ID95" s="164">
        <f t="shared" si="190"/>
        <v>0</v>
      </c>
      <c r="IE95" s="164">
        <f t="shared" si="191"/>
        <v>0</v>
      </c>
      <c r="IF95" s="166">
        <f t="shared" si="224"/>
        <v>0</v>
      </c>
      <c r="IH95" s="164">
        <f t="shared" si="225"/>
        <v>83</v>
      </c>
      <c r="II95" s="225"/>
      <c r="IJ95" s="226"/>
      <c r="IK95" s="98"/>
      <c r="IL95" s="93"/>
      <c r="IM95" s="94"/>
      <c r="IN95" s="93"/>
      <c r="IO95" s="93"/>
      <c r="IP95" s="93"/>
      <c r="IQ95" s="94"/>
      <c r="IR95" s="99"/>
      <c r="IS95" s="99"/>
      <c r="IT95" s="94"/>
      <c r="IU95" s="94"/>
      <c r="IV95" s="94"/>
      <c r="IW95" s="165">
        <f t="shared" si="192"/>
        <v>0</v>
      </c>
      <c r="IX95" s="219" t="b">
        <f t="shared" si="193"/>
        <v>0</v>
      </c>
      <c r="IY95" s="188">
        <f t="shared" si="194"/>
        <v>0</v>
      </c>
      <c r="IZ95" s="164">
        <f t="shared" si="195"/>
        <v>0</v>
      </c>
      <c r="JA95" s="164">
        <f t="shared" si="196"/>
        <v>0</v>
      </c>
      <c r="JB95" s="164">
        <f t="shared" si="197"/>
        <v>0</v>
      </c>
      <c r="JC95" s="164">
        <f t="shared" si="198"/>
        <v>0</v>
      </c>
      <c r="JD95" s="166">
        <f t="shared" si="226"/>
        <v>0</v>
      </c>
      <c r="JE95" s="126"/>
      <c r="JF95" s="164">
        <f t="shared" si="227"/>
        <v>83</v>
      </c>
      <c r="JG95" s="225"/>
      <c r="JH95" s="226"/>
      <c r="JI95" s="98"/>
      <c r="JJ95" s="93"/>
      <c r="JK95" s="94"/>
      <c r="JL95" s="93"/>
      <c r="JM95" s="93"/>
      <c r="JN95" s="93"/>
      <c r="JO95" s="94"/>
      <c r="JP95" s="99"/>
      <c r="JQ95" s="99"/>
      <c r="JR95" s="94"/>
      <c r="JS95" s="94"/>
      <c r="JT95" s="94"/>
      <c r="JU95" s="165">
        <f t="shared" si="199"/>
        <v>0</v>
      </c>
      <c r="JV95" s="219" t="b">
        <f t="shared" si="200"/>
        <v>0</v>
      </c>
      <c r="JW95" s="188">
        <f t="shared" si="201"/>
        <v>0</v>
      </c>
      <c r="JX95" s="164">
        <f t="shared" si="202"/>
        <v>0</v>
      </c>
      <c r="JY95" s="164">
        <f t="shared" si="203"/>
        <v>0</v>
      </c>
      <c r="JZ95" s="164">
        <f t="shared" si="204"/>
        <v>0</v>
      </c>
      <c r="KA95" s="164">
        <f t="shared" si="205"/>
        <v>0</v>
      </c>
      <c r="KB95" s="166">
        <f t="shared" si="228"/>
        <v>0</v>
      </c>
      <c r="LK95" s="170"/>
      <c r="LY95" s="126"/>
    </row>
    <row r="96" spans="1:337" x14ac:dyDescent="0.25">
      <c r="A96" s="164">
        <f t="shared" si="206"/>
        <v>84</v>
      </c>
      <c r="B96" s="225"/>
      <c r="C96" s="226"/>
      <c r="D96" s="98"/>
      <c r="E96" s="93"/>
      <c r="F96" s="94"/>
      <c r="G96" s="93"/>
      <c r="H96" s="93"/>
      <c r="I96" s="93"/>
      <c r="J96" s="94"/>
      <c r="K96" s="99"/>
      <c r="L96" s="99"/>
      <c r="M96" s="94"/>
      <c r="N96" s="94"/>
      <c r="O96" s="94"/>
      <c r="P96" s="165">
        <f t="shared" si="121"/>
        <v>0</v>
      </c>
      <c r="Q96" s="219" t="b">
        <f t="shared" si="122"/>
        <v>0</v>
      </c>
      <c r="R96" s="188">
        <f t="shared" si="123"/>
        <v>0</v>
      </c>
      <c r="S96" s="164">
        <f t="shared" si="124"/>
        <v>0</v>
      </c>
      <c r="T96" s="164">
        <f t="shared" si="125"/>
        <v>0</v>
      </c>
      <c r="U96" s="164">
        <f t="shared" si="126"/>
        <v>0</v>
      </c>
      <c r="V96" s="164">
        <f t="shared" si="127"/>
        <v>0</v>
      </c>
      <c r="W96" s="166">
        <f t="shared" si="128"/>
        <v>0</v>
      </c>
      <c r="X96" s="167"/>
      <c r="Z96" s="164">
        <f t="shared" si="207"/>
        <v>84</v>
      </c>
      <c r="AA96" s="225"/>
      <c r="AB96" s="226"/>
      <c r="AC96" s="98"/>
      <c r="AD96" s="93"/>
      <c r="AE96" s="94"/>
      <c r="AF96" s="93"/>
      <c r="AG96" s="93"/>
      <c r="AH96" s="93"/>
      <c r="AI96" s="94"/>
      <c r="AJ96" s="99"/>
      <c r="AK96" s="99"/>
      <c r="AL96" s="94"/>
      <c r="AM96" s="94"/>
      <c r="AN96" s="94"/>
      <c r="AO96" s="165">
        <f t="shared" si="129"/>
        <v>0</v>
      </c>
      <c r="AP96" s="219" t="b">
        <f t="shared" si="130"/>
        <v>0</v>
      </c>
      <c r="AQ96" s="188">
        <f t="shared" si="131"/>
        <v>0</v>
      </c>
      <c r="AR96" s="164">
        <f t="shared" si="132"/>
        <v>0</v>
      </c>
      <c r="AS96" s="164">
        <f t="shared" si="133"/>
        <v>0</v>
      </c>
      <c r="AT96" s="164">
        <f t="shared" si="134"/>
        <v>0</v>
      </c>
      <c r="AU96" s="164">
        <f t="shared" si="135"/>
        <v>0</v>
      </c>
      <c r="AV96" s="166">
        <f t="shared" si="208"/>
        <v>0</v>
      </c>
      <c r="AX96" s="164">
        <f t="shared" si="209"/>
        <v>84</v>
      </c>
      <c r="AY96" s="225"/>
      <c r="AZ96" s="226"/>
      <c r="BA96" s="98"/>
      <c r="BB96" s="93"/>
      <c r="BC96" s="94"/>
      <c r="BD96" s="93"/>
      <c r="BE96" s="93"/>
      <c r="BF96" s="93"/>
      <c r="BG96" s="94"/>
      <c r="BH96" s="99"/>
      <c r="BI96" s="99"/>
      <c r="BJ96" s="94"/>
      <c r="BK96" s="94"/>
      <c r="BL96" s="94"/>
      <c r="BM96" s="165">
        <f t="shared" si="136"/>
        <v>0</v>
      </c>
      <c r="BN96" s="219" t="b">
        <f t="shared" si="137"/>
        <v>0</v>
      </c>
      <c r="BO96" s="188">
        <f t="shared" si="138"/>
        <v>0</v>
      </c>
      <c r="BP96" s="164">
        <f t="shared" si="139"/>
        <v>0</v>
      </c>
      <c r="BQ96" s="164">
        <f t="shared" si="140"/>
        <v>0</v>
      </c>
      <c r="BR96" s="164">
        <f t="shared" si="141"/>
        <v>0</v>
      </c>
      <c r="BS96" s="164">
        <f t="shared" si="142"/>
        <v>0</v>
      </c>
      <c r="BT96" s="166">
        <f t="shared" si="210"/>
        <v>0</v>
      </c>
      <c r="BV96" s="164">
        <f t="shared" si="211"/>
        <v>84</v>
      </c>
      <c r="BW96" s="225"/>
      <c r="BX96" s="226"/>
      <c r="BY96" s="98"/>
      <c r="BZ96" s="93"/>
      <c r="CA96" s="94"/>
      <c r="CB96" s="93"/>
      <c r="CC96" s="93"/>
      <c r="CD96" s="93"/>
      <c r="CE96" s="94"/>
      <c r="CF96" s="99"/>
      <c r="CG96" s="99"/>
      <c r="CH96" s="94"/>
      <c r="CI96" s="94"/>
      <c r="CJ96" s="94"/>
      <c r="CK96" s="165">
        <f t="shared" si="143"/>
        <v>0</v>
      </c>
      <c r="CL96" s="219" t="b">
        <f t="shared" si="144"/>
        <v>0</v>
      </c>
      <c r="CM96" s="188">
        <f t="shared" si="145"/>
        <v>0</v>
      </c>
      <c r="CN96" s="164">
        <f t="shared" si="146"/>
        <v>0</v>
      </c>
      <c r="CO96" s="164">
        <f t="shared" si="147"/>
        <v>0</v>
      </c>
      <c r="CP96" s="164">
        <f t="shared" si="148"/>
        <v>0</v>
      </c>
      <c r="CQ96" s="164">
        <f t="shared" si="149"/>
        <v>0</v>
      </c>
      <c r="CR96" s="166">
        <f t="shared" si="212"/>
        <v>0</v>
      </c>
      <c r="CT96" s="164">
        <f t="shared" si="213"/>
        <v>84</v>
      </c>
      <c r="CU96" s="225"/>
      <c r="CV96" s="226"/>
      <c r="CW96" s="98"/>
      <c r="CX96" s="93"/>
      <c r="CY96" s="94"/>
      <c r="CZ96" s="93"/>
      <c r="DA96" s="93"/>
      <c r="DB96" s="93"/>
      <c r="DC96" s="94"/>
      <c r="DD96" s="99"/>
      <c r="DE96" s="99"/>
      <c r="DF96" s="94"/>
      <c r="DG96" s="94"/>
      <c r="DH96" s="94"/>
      <c r="DI96" s="165">
        <f t="shared" si="150"/>
        <v>0</v>
      </c>
      <c r="DJ96" s="219" t="b">
        <f t="shared" si="151"/>
        <v>0</v>
      </c>
      <c r="DK96" s="188">
        <f t="shared" si="152"/>
        <v>0</v>
      </c>
      <c r="DL96" s="164">
        <f t="shared" si="153"/>
        <v>0</v>
      </c>
      <c r="DM96" s="164">
        <f t="shared" si="154"/>
        <v>0</v>
      </c>
      <c r="DN96" s="164">
        <f t="shared" si="155"/>
        <v>0</v>
      </c>
      <c r="DO96" s="164">
        <f t="shared" si="156"/>
        <v>0</v>
      </c>
      <c r="DP96" s="166">
        <f t="shared" si="214"/>
        <v>0</v>
      </c>
      <c r="DR96" s="164">
        <f t="shared" si="215"/>
        <v>84</v>
      </c>
      <c r="DS96" s="225"/>
      <c r="DT96" s="226"/>
      <c r="DU96" s="98"/>
      <c r="DV96" s="93"/>
      <c r="DW96" s="94"/>
      <c r="DX96" s="93"/>
      <c r="DY96" s="93"/>
      <c r="DZ96" s="93"/>
      <c r="EA96" s="94"/>
      <c r="EB96" s="99"/>
      <c r="EC96" s="99"/>
      <c r="ED96" s="94"/>
      <c r="EE96" s="94"/>
      <c r="EF96" s="94"/>
      <c r="EG96" s="165">
        <f t="shared" si="157"/>
        <v>0</v>
      </c>
      <c r="EH96" s="219" t="b">
        <f t="shared" si="158"/>
        <v>0</v>
      </c>
      <c r="EI96" s="188">
        <f t="shared" si="159"/>
        <v>0</v>
      </c>
      <c r="EJ96" s="164">
        <f t="shared" si="160"/>
        <v>0</v>
      </c>
      <c r="EK96" s="164">
        <f t="shared" si="161"/>
        <v>0</v>
      </c>
      <c r="EL96" s="164">
        <f t="shared" si="162"/>
        <v>0</v>
      </c>
      <c r="EM96" s="164">
        <f t="shared" si="163"/>
        <v>0</v>
      </c>
      <c r="EN96" s="166">
        <f t="shared" si="216"/>
        <v>0</v>
      </c>
      <c r="EP96" s="164">
        <f t="shared" si="217"/>
        <v>84</v>
      </c>
      <c r="EQ96" s="225"/>
      <c r="ER96" s="226"/>
      <c r="ES96" s="98"/>
      <c r="ET96" s="93"/>
      <c r="EU96" s="94"/>
      <c r="EV96" s="93"/>
      <c r="EW96" s="93"/>
      <c r="EX96" s="93"/>
      <c r="EY96" s="94"/>
      <c r="EZ96" s="99"/>
      <c r="FA96" s="99"/>
      <c r="FB96" s="94"/>
      <c r="FC96" s="94"/>
      <c r="FD96" s="94"/>
      <c r="FE96" s="165">
        <f t="shared" si="164"/>
        <v>0</v>
      </c>
      <c r="FF96" s="219" t="b">
        <f t="shared" si="165"/>
        <v>0</v>
      </c>
      <c r="FG96" s="188">
        <f t="shared" si="166"/>
        <v>0</v>
      </c>
      <c r="FH96" s="164">
        <f t="shared" si="167"/>
        <v>0</v>
      </c>
      <c r="FI96" s="164">
        <f t="shared" si="168"/>
        <v>0</v>
      </c>
      <c r="FJ96" s="164">
        <f t="shared" si="169"/>
        <v>0</v>
      </c>
      <c r="FK96" s="164">
        <f t="shared" si="170"/>
        <v>0</v>
      </c>
      <c r="FL96" s="166">
        <f t="shared" si="218"/>
        <v>0</v>
      </c>
      <c r="FN96" s="164">
        <f t="shared" si="219"/>
        <v>84</v>
      </c>
      <c r="FO96" s="225"/>
      <c r="FP96" s="226"/>
      <c r="FQ96" s="98"/>
      <c r="FR96" s="93"/>
      <c r="FS96" s="94"/>
      <c r="FT96" s="93"/>
      <c r="FU96" s="93"/>
      <c r="FV96" s="93"/>
      <c r="FW96" s="94"/>
      <c r="FX96" s="99"/>
      <c r="FY96" s="99"/>
      <c r="FZ96" s="94"/>
      <c r="GA96" s="94"/>
      <c r="GB96" s="94"/>
      <c r="GC96" s="165">
        <f t="shared" si="171"/>
        <v>0</v>
      </c>
      <c r="GD96" s="219" t="b">
        <f t="shared" si="172"/>
        <v>0</v>
      </c>
      <c r="GE96" s="188">
        <f t="shared" si="173"/>
        <v>0</v>
      </c>
      <c r="GF96" s="164">
        <f t="shared" si="174"/>
        <v>0</v>
      </c>
      <c r="GG96" s="164">
        <f t="shared" si="175"/>
        <v>0</v>
      </c>
      <c r="GH96" s="164">
        <f t="shared" si="176"/>
        <v>0</v>
      </c>
      <c r="GI96" s="164">
        <f t="shared" si="177"/>
        <v>0</v>
      </c>
      <c r="GJ96" s="166">
        <f t="shared" si="220"/>
        <v>0</v>
      </c>
      <c r="GL96" s="164">
        <f t="shared" si="221"/>
        <v>84</v>
      </c>
      <c r="GM96" s="225"/>
      <c r="GN96" s="226"/>
      <c r="GO96" s="98"/>
      <c r="GP96" s="93"/>
      <c r="GQ96" s="94"/>
      <c r="GR96" s="93"/>
      <c r="GS96" s="93"/>
      <c r="GT96" s="93"/>
      <c r="GU96" s="94"/>
      <c r="GV96" s="99"/>
      <c r="GW96" s="99"/>
      <c r="GX96" s="94"/>
      <c r="GY96" s="94"/>
      <c r="GZ96" s="94"/>
      <c r="HA96" s="165">
        <f t="shared" si="178"/>
        <v>0</v>
      </c>
      <c r="HB96" s="219" t="b">
        <f t="shared" si="179"/>
        <v>0</v>
      </c>
      <c r="HC96" s="188">
        <f t="shared" si="180"/>
        <v>0</v>
      </c>
      <c r="HD96" s="164">
        <f t="shared" si="181"/>
        <v>0</v>
      </c>
      <c r="HE96" s="164">
        <f t="shared" si="182"/>
        <v>0</v>
      </c>
      <c r="HF96" s="164">
        <f t="shared" si="183"/>
        <v>0</v>
      </c>
      <c r="HG96" s="164">
        <f t="shared" si="184"/>
        <v>0</v>
      </c>
      <c r="HH96" s="166">
        <f t="shared" si="222"/>
        <v>0</v>
      </c>
      <c r="HJ96" s="164">
        <f t="shared" si="223"/>
        <v>84</v>
      </c>
      <c r="HK96" s="225"/>
      <c r="HL96" s="226"/>
      <c r="HM96" s="98"/>
      <c r="HN96" s="93"/>
      <c r="HO96" s="94"/>
      <c r="HP96" s="93"/>
      <c r="HQ96" s="93"/>
      <c r="HR96" s="93"/>
      <c r="HS96" s="94"/>
      <c r="HT96" s="99"/>
      <c r="HU96" s="99"/>
      <c r="HV96" s="94"/>
      <c r="HW96" s="94"/>
      <c r="HX96" s="94"/>
      <c r="HY96" s="165">
        <f t="shared" si="185"/>
        <v>0</v>
      </c>
      <c r="HZ96" s="219" t="b">
        <f t="shared" si="186"/>
        <v>0</v>
      </c>
      <c r="IA96" s="188">
        <f t="shared" si="187"/>
        <v>0</v>
      </c>
      <c r="IB96" s="164">
        <f t="shared" si="188"/>
        <v>0</v>
      </c>
      <c r="IC96" s="164">
        <f t="shared" si="189"/>
        <v>0</v>
      </c>
      <c r="ID96" s="164">
        <f t="shared" si="190"/>
        <v>0</v>
      </c>
      <c r="IE96" s="164">
        <f t="shared" si="191"/>
        <v>0</v>
      </c>
      <c r="IF96" s="166">
        <f t="shared" si="224"/>
        <v>0</v>
      </c>
      <c r="IH96" s="164">
        <f t="shared" si="225"/>
        <v>84</v>
      </c>
      <c r="II96" s="225"/>
      <c r="IJ96" s="226"/>
      <c r="IK96" s="98"/>
      <c r="IL96" s="93"/>
      <c r="IM96" s="94"/>
      <c r="IN96" s="93"/>
      <c r="IO96" s="93"/>
      <c r="IP96" s="93"/>
      <c r="IQ96" s="94"/>
      <c r="IR96" s="99"/>
      <c r="IS96" s="99"/>
      <c r="IT96" s="94"/>
      <c r="IU96" s="94"/>
      <c r="IV96" s="94"/>
      <c r="IW96" s="165">
        <f t="shared" si="192"/>
        <v>0</v>
      </c>
      <c r="IX96" s="219" t="b">
        <f t="shared" si="193"/>
        <v>0</v>
      </c>
      <c r="IY96" s="188">
        <f t="shared" si="194"/>
        <v>0</v>
      </c>
      <c r="IZ96" s="164">
        <f t="shared" si="195"/>
        <v>0</v>
      </c>
      <c r="JA96" s="164">
        <f t="shared" si="196"/>
        <v>0</v>
      </c>
      <c r="JB96" s="164">
        <f t="shared" si="197"/>
        <v>0</v>
      </c>
      <c r="JC96" s="164">
        <f t="shared" si="198"/>
        <v>0</v>
      </c>
      <c r="JD96" s="166">
        <f t="shared" si="226"/>
        <v>0</v>
      </c>
      <c r="JE96" s="126"/>
      <c r="JF96" s="164">
        <f t="shared" si="227"/>
        <v>84</v>
      </c>
      <c r="JG96" s="225"/>
      <c r="JH96" s="226"/>
      <c r="JI96" s="98"/>
      <c r="JJ96" s="93"/>
      <c r="JK96" s="94"/>
      <c r="JL96" s="93"/>
      <c r="JM96" s="93"/>
      <c r="JN96" s="93"/>
      <c r="JO96" s="94"/>
      <c r="JP96" s="99"/>
      <c r="JQ96" s="99"/>
      <c r="JR96" s="94"/>
      <c r="JS96" s="94"/>
      <c r="JT96" s="94"/>
      <c r="JU96" s="165">
        <f t="shared" si="199"/>
        <v>0</v>
      </c>
      <c r="JV96" s="219" t="b">
        <f t="shared" si="200"/>
        <v>0</v>
      </c>
      <c r="JW96" s="188">
        <f t="shared" si="201"/>
        <v>0</v>
      </c>
      <c r="JX96" s="164">
        <f t="shared" si="202"/>
        <v>0</v>
      </c>
      <c r="JY96" s="164">
        <f t="shared" si="203"/>
        <v>0</v>
      </c>
      <c r="JZ96" s="164">
        <f t="shared" si="204"/>
        <v>0</v>
      </c>
      <c r="KA96" s="164">
        <f t="shared" si="205"/>
        <v>0</v>
      </c>
      <c r="KB96" s="166">
        <f t="shared" si="228"/>
        <v>0</v>
      </c>
      <c r="LK96" s="170"/>
      <c r="LY96" s="126"/>
    </row>
    <row r="97" spans="1:337" x14ac:dyDescent="0.25">
      <c r="A97" s="164">
        <f t="shared" si="206"/>
        <v>85</v>
      </c>
      <c r="B97" s="225"/>
      <c r="C97" s="226"/>
      <c r="D97" s="98"/>
      <c r="E97" s="93"/>
      <c r="F97" s="94"/>
      <c r="G97" s="93"/>
      <c r="H97" s="93"/>
      <c r="I97" s="93"/>
      <c r="J97" s="94"/>
      <c r="K97" s="99"/>
      <c r="L97" s="99"/>
      <c r="M97" s="94"/>
      <c r="N97" s="94"/>
      <c r="O97" s="94"/>
      <c r="P97" s="165">
        <f t="shared" si="121"/>
        <v>0</v>
      </c>
      <c r="Q97" s="219" t="b">
        <f t="shared" si="122"/>
        <v>0</v>
      </c>
      <c r="R97" s="188">
        <f t="shared" si="123"/>
        <v>0</v>
      </c>
      <c r="S97" s="164">
        <f t="shared" si="124"/>
        <v>0</v>
      </c>
      <c r="T97" s="164">
        <f t="shared" si="125"/>
        <v>0</v>
      </c>
      <c r="U97" s="164">
        <f t="shared" si="126"/>
        <v>0</v>
      </c>
      <c r="V97" s="164">
        <f t="shared" si="127"/>
        <v>0</v>
      </c>
      <c r="W97" s="166">
        <f t="shared" si="128"/>
        <v>0</v>
      </c>
      <c r="X97" s="167"/>
      <c r="Z97" s="164">
        <f t="shared" si="207"/>
        <v>85</v>
      </c>
      <c r="AA97" s="225"/>
      <c r="AB97" s="226"/>
      <c r="AC97" s="98"/>
      <c r="AD97" s="93"/>
      <c r="AE97" s="94"/>
      <c r="AF97" s="93"/>
      <c r="AG97" s="93"/>
      <c r="AH97" s="93"/>
      <c r="AI97" s="94"/>
      <c r="AJ97" s="99"/>
      <c r="AK97" s="99"/>
      <c r="AL97" s="94"/>
      <c r="AM97" s="94"/>
      <c r="AN97" s="94"/>
      <c r="AO97" s="165">
        <f t="shared" si="129"/>
        <v>0</v>
      </c>
      <c r="AP97" s="219" t="b">
        <f t="shared" si="130"/>
        <v>0</v>
      </c>
      <c r="AQ97" s="188">
        <f t="shared" si="131"/>
        <v>0</v>
      </c>
      <c r="AR97" s="164">
        <f t="shared" si="132"/>
        <v>0</v>
      </c>
      <c r="AS97" s="164">
        <f t="shared" si="133"/>
        <v>0</v>
      </c>
      <c r="AT97" s="164">
        <f t="shared" si="134"/>
        <v>0</v>
      </c>
      <c r="AU97" s="164">
        <f t="shared" si="135"/>
        <v>0</v>
      </c>
      <c r="AV97" s="166">
        <f t="shared" si="208"/>
        <v>0</v>
      </c>
      <c r="AX97" s="164">
        <f t="shared" si="209"/>
        <v>85</v>
      </c>
      <c r="AY97" s="225"/>
      <c r="AZ97" s="226"/>
      <c r="BA97" s="98"/>
      <c r="BB97" s="93"/>
      <c r="BC97" s="94"/>
      <c r="BD97" s="93"/>
      <c r="BE97" s="93"/>
      <c r="BF97" s="93"/>
      <c r="BG97" s="94"/>
      <c r="BH97" s="99"/>
      <c r="BI97" s="99"/>
      <c r="BJ97" s="94"/>
      <c r="BK97" s="94"/>
      <c r="BL97" s="94"/>
      <c r="BM97" s="165">
        <f t="shared" si="136"/>
        <v>0</v>
      </c>
      <c r="BN97" s="219" t="b">
        <f t="shared" si="137"/>
        <v>0</v>
      </c>
      <c r="BO97" s="188">
        <f t="shared" si="138"/>
        <v>0</v>
      </c>
      <c r="BP97" s="164">
        <f t="shared" si="139"/>
        <v>0</v>
      </c>
      <c r="BQ97" s="164">
        <f t="shared" si="140"/>
        <v>0</v>
      </c>
      <c r="BR97" s="164">
        <f t="shared" si="141"/>
        <v>0</v>
      </c>
      <c r="BS97" s="164">
        <f t="shared" si="142"/>
        <v>0</v>
      </c>
      <c r="BT97" s="166">
        <f t="shared" si="210"/>
        <v>0</v>
      </c>
      <c r="BV97" s="164">
        <f t="shared" si="211"/>
        <v>85</v>
      </c>
      <c r="BW97" s="225"/>
      <c r="BX97" s="226"/>
      <c r="BY97" s="98"/>
      <c r="BZ97" s="93"/>
      <c r="CA97" s="94"/>
      <c r="CB97" s="93"/>
      <c r="CC97" s="93"/>
      <c r="CD97" s="93"/>
      <c r="CE97" s="94"/>
      <c r="CF97" s="99"/>
      <c r="CG97" s="99"/>
      <c r="CH97" s="94"/>
      <c r="CI97" s="94"/>
      <c r="CJ97" s="94"/>
      <c r="CK97" s="165">
        <f t="shared" si="143"/>
        <v>0</v>
      </c>
      <c r="CL97" s="219" t="b">
        <f t="shared" si="144"/>
        <v>0</v>
      </c>
      <c r="CM97" s="188">
        <f t="shared" si="145"/>
        <v>0</v>
      </c>
      <c r="CN97" s="164">
        <f t="shared" si="146"/>
        <v>0</v>
      </c>
      <c r="CO97" s="164">
        <f t="shared" si="147"/>
        <v>0</v>
      </c>
      <c r="CP97" s="164">
        <f t="shared" si="148"/>
        <v>0</v>
      </c>
      <c r="CQ97" s="164">
        <f t="shared" si="149"/>
        <v>0</v>
      </c>
      <c r="CR97" s="166">
        <f t="shared" si="212"/>
        <v>0</v>
      </c>
      <c r="CT97" s="164">
        <f t="shared" si="213"/>
        <v>85</v>
      </c>
      <c r="CU97" s="225"/>
      <c r="CV97" s="226"/>
      <c r="CW97" s="98"/>
      <c r="CX97" s="93"/>
      <c r="CY97" s="94"/>
      <c r="CZ97" s="93"/>
      <c r="DA97" s="93"/>
      <c r="DB97" s="93"/>
      <c r="DC97" s="94"/>
      <c r="DD97" s="99"/>
      <c r="DE97" s="99"/>
      <c r="DF97" s="94"/>
      <c r="DG97" s="94"/>
      <c r="DH97" s="94"/>
      <c r="DI97" s="165">
        <f t="shared" si="150"/>
        <v>0</v>
      </c>
      <c r="DJ97" s="219" t="b">
        <f t="shared" si="151"/>
        <v>0</v>
      </c>
      <c r="DK97" s="188">
        <f t="shared" si="152"/>
        <v>0</v>
      </c>
      <c r="DL97" s="164">
        <f t="shared" si="153"/>
        <v>0</v>
      </c>
      <c r="DM97" s="164">
        <f t="shared" si="154"/>
        <v>0</v>
      </c>
      <c r="DN97" s="164">
        <f t="shared" si="155"/>
        <v>0</v>
      </c>
      <c r="DO97" s="164">
        <f t="shared" si="156"/>
        <v>0</v>
      </c>
      <c r="DP97" s="166">
        <f t="shared" si="214"/>
        <v>0</v>
      </c>
      <c r="DR97" s="164">
        <f t="shared" si="215"/>
        <v>85</v>
      </c>
      <c r="DS97" s="225"/>
      <c r="DT97" s="226"/>
      <c r="DU97" s="98"/>
      <c r="DV97" s="93"/>
      <c r="DW97" s="94"/>
      <c r="DX97" s="93"/>
      <c r="DY97" s="93"/>
      <c r="DZ97" s="93"/>
      <c r="EA97" s="94"/>
      <c r="EB97" s="99"/>
      <c r="EC97" s="99"/>
      <c r="ED97" s="94"/>
      <c r="EE97" s="94"/>
      <c r="EF97" s="94"/>
      <c r="EG97" s="165">
        <f t="shared" si="157"/>
        <v>0</v>
      </c>
      <c r="EH97" s="219" t="b">
        <f t="shared" si="158"/>
        <v>0</v>
      </c>
      <c r="EI97" s="188">
        <f t="shared" si="159"/>
        <v>0</v>
      </c>
      <c r="EJ97" s="164">
        <f t="shared" si="160"/>
        <v>0</v>
      </c>
      <c r="EK97" s="164">
        <f t="shared" si="161"/>
        <v>0</v>
      </c>
      <c r="EL97" s="164">
        <f t="shared" si="162"/>
        <v>0</v>
      </c>
      <c r="EM97" s="164">
        <f t="shared" si="163"/>
        <v>0</v>
      </c>
      <c r="EN97" s="166">
        <f t="shared" si="216"/>
        <v>0</v>
      </c>
      <c r="EP97" s="164">
        <f t="shared" si="217"/>
        <v>85</v>
      </c>
      <c r="EQ97" s="225"/>
      <c r="ER97" s="226"/>
      <c r="ES97" s="98"/>
      <c r="ET97" s="93"/>
      <c r="EU97" s="94"/>
      <c r="EV97" s="93"/>
      <c r="EW97" s="93"/>
      <c r="EX97" s="93"/>
      <c r="EY97" s="94"/>
      <c r="EZ97" s="99"/>
      <c r="FA97" s="99"/>
      <c r="FB97" s="94"/>
      <c r="FC97" s="94"/>
      <c r="FD97" s="94"/>
      <c r="FE97" s="165">
        <f t="shared" si="164"/>
        <v>0</v>
      </c>
      <c r="FF97" s="219" t="b">
        <f t="shared" si="165"/>
        <v>0</v>
      </c>
      <c r="FG97" s="188">
        <f t="shared" si="166"/>
        <v>0</v>
      </c>
      <c r="FH97" s="164">
        <f t="shared" si="167"/>
        <v>0</v>
      </c>
      <c r="FI97" s="164">
        <f t="shared" si="168"/>
        <v>0</v>
      </c>
      <c r="FJ97" s="164">
        <f t="shared" si="169"/>
        <v>0</v>
      </c>
      <c r="FK97" s="164">
        <f t="shared" si="170"/>
        <v>0</v>
      </c>
      <c r="FL97" s="166">
        <f t="shared" si="218"/>
        <v>0</v>
      </c>
      <c r="FN97" s="164">
        <f t="shared" si="219"/>
        <v>85</v>
      </c>
      <c r="FO97" s="225"/>
      <c r="FP97" s="226"/>
      <c r="FQ97" s="98"/>
      <c r="FR97" s="93"/>
      <c r="FS97" s="94"/>
      <c r="FT97" s="93"/>
      <c r="FU97" s="93"/>
      <c r="FV97" s="93"/>
      <c r="FW97" s="94"/>
      <c r="FX97" s="99"/>
      <c r="FY97" s="99"/>
      <c r="FZ97" s="94"/>
      <c r="GA97" s="94"/>
      <c r="GB97" s="94"/>
      <c r="GC97" s="165">
        <f t="shared" si="171"/>
        <v>0</v>
      </c>
      <c r="GD97" s="219" t="b">
        <f t="shared" si="172"/>
        <v>0</v>
      </c>
      <c r="GE97" s="188">
        <f t="shared" si="173"/>
        <v>0</v>
      </c>
      <c r="GF97" s="164">
        <f t="shared" si="174"/>
        <v>0</v>
      </c>
      <c r="GG97" s="164">
        <f t="shared" si="175"/>
        <v>0</v>
      </c>
      <c r="GH97" s="164">
        <f t="shared" si="176"/>
        <v>0</v>
      </c>
      <c r="GI97" s="164">
        <f t="shared" si="177"/>
        <v>0</v>
      </c>
      <c r="GJ97" s="166">
        <f t="shared" si="220"/>
        <v>0</v>
      </c>
      <c r="GL97" s="164">
        <f t="shared" si="221"/>
        <v>85</v>
      </c>
      <c r="GM97" s="225"/>
      <c r="GN97" s="226"/>
      <c r="GO97" s="98"/>
      <c r="GP97" s="93"/>
      <c r="GQ97" s="94"/>
      <c r="GR97" s="93"/>
      <c r="GS97" s="93"/>
      <c r="GT97" s="93"/>
      <c r="GU97" s="94"/>
      <c r="GV97" s="99"/>
      <c r="GW97" s="99"/>
      <c r="GX97" s="94"/>
      <c r="GY97" s="94"/>
      <c r="GZ97" s="94"/>
      <c r="HA97" s="165">
        <f t="shared" si="178"/>
        <v>0</v>
      </c>
      <c r="HB97" s="219" t="b">
        <f t="shared" si="179"/>
        <v>0</v>
      </c>
      <c r="HC97" s="188">
        <f t="shared" si="180"/>
        <v>0</v>
      </c>
      <c r="HD97" s="164">
        <f t="shared" si="181"/>
        <v>0</v>
      </c>
      <c r="HE97" s="164">
        <f t="shared" si="182"/>
        <v>0</v>
      </c>
      <c r="HF97" s="164">
        <f t="shared" si="183"/>
        <v>0</v>
      </c>
      <c r="HG97" s="164">
        <f t="shared" si="184"/>
        <v>0</v>
      </c>
      <c r="HH97" s="166">
        <f t="shared" si="222"/>
        <v>0</v>
      </c>
      <c r="HJ97" s="164">
        <f t="shared" si="223"/>
        <v>85</v>
      </c>
      <c r="HK97" s="225"/>
      <c r="HL97" s="226"/>
      <c r="HM97" s="98"/>
      <c r="HN97" s="93"/>
      <c r="HO97" s="94"/>
      <c r="HP97" s="93"/>
      <c r="HQ97" s="93"/>
      <c r="HR97" s="93"/>
      <c r="HS97" s="94"/>
      <c r="HT97" s="99"/>
      <c r="HU97" s="99"/>
      <c r="HV97" s="94"/>
      <c r="HW97" s="94"/>
      <c r="HX97" s="94"/>
      <c r="HY97" s="165">
        <f t="shared" si="185"/>
        <v>0</v>
      </c>
      <c r="HZ97" s="219" t="b">
        <f t="shared" si="186"/>
        <v>0</v>
      </c>
      <c r="IA97" s="188">
        <f t="shared" si="187"/>
        <v>0</v>
      </c>
      <c r="IB97" s="164">
        <f t="shared" si="188"/>
        <v>0</v>
      </c>
      <c r="IC97" s="164">
        <f t="shared" si="189"/>
        <v>0</v>
      </c>
      <c r="ID97" s="164">
        <f t="shared" si="190"/>
        <v>0</v>
      </c>
      <c r="IE97" s="164">
        <f t="shared" si="191"/>
        <v>0</v>
      </c>
      <c r="IF97" s="166">
        <f t="shared" si="224"/>
        <v>0</v>
      </c>
      <c r="IH97" s="164">
        <f t="shared" si="225"/>
        <v>85</v>
      </c>
      <c r="II97" s="225"/>
      <c r="IJ97" s="226"/>
      <c r="IK97" s="98"/>
      <c r="IL97" s="93"/>
      <c r="IM97" s="94"/>
      <c r="IN97" s="93"/>
      <c r="IO97" s="93"/>
      <c r="IP97" s="93"/>
      <c r="IQ97" s="94"/>
      <c r="IR97" s="99"/>
      <c r="IS97" s="99"/>
      <c r="IT97" s="94"/>
      <c r="IU97" s="94"/>
      <c r="IV97" s="94"/>
      <c r="IW97" s="165">
        <f t="shared" si="192"/>
        <v>0</v>
      </c>
      <c r="IX97" s="219" t="b">
        <f t="shared" si="193"/>
        <v>0</v>
      </c>
      <c r="IY97" s="188">
        <f t="shared" si="194"/>
        <v>0</v>
      </c>
      <c r="IZ97" s="164">
        <f t="shared" si="195"/>
        <v>0</v>
      </c>
      <c r="JA97" s="164">
        <f t="shared" si="196"/>
        <v>0</v>
      </c>
      <c r="JB97" s="164">
        <f t="shared" si="197"/>
        <v>0</v>
      </c>
      <c r="JC97" s="164">
        <f t="shared" si="198"/>
        <v>0</v>
      </c>
      <c r="JD97" s="166">
        <f t="shared" si="226"/>
        <v>0</v>
      </c>
      <c r="JE97" s="126"/>
      <c r="JF97" s="164">
        <f t="shared" si="227"/>
        <v>85</v>
      </c>
      <c r="JG97" s="225"/>
      <c r="JH97" s="226"/>
      <c r="JI97" s="98"/>
      <c r="JJ97" s="93"/>
      <c r="JK97" s="94"/>
      <c r="JL97" s="93"/>
      <c r="JM97" s="93"/>
      <c r="JN97" s="93"/>
      <c r="JO97" s="94"/>
      <c r="JP97" s="99"/>
      <c r="JQ97" s="99"/>
      <c r="JR97" s="94"/>
      <c r="JS97" s="94"/>
      <c r="JT97" s="94"/>
      <c r="JU97" s="165">
        <f t="shared" si="199"/>
        <v>0</v>
      </c>
      <c r="JV97" s="219" t="b">
        <f t="shared" si="200"/>
        <v>0</v>
      </c>
      <c r="JW97" s="188">
        <f t="shared" si="201"/>
        <v>0</v>
      </c>
      <c r="JX97" s="164">
        <f t="shared" si="202"/>
        <v>0</v>
      </c>
      <c r="JY97" s="164">
        <f t="shared" si="203"/>
        <v>0</v>
      </c>
      <c r="JZ97" s="164">
        <f t="shared" si="204"/>
        <v>0</v>
      </c>
      <c r="KA97" s="164">
        <f t="shared" si="205"/>
        <v>0</v>
      </c>
      <c r="KB97" s="166">
        <f t="shared" si="228"/>
        <v>0</v>
      </c>
      <c r="LK97" s="170"/>
      <c r="LY97" s="126"/>
    </row>
    <row r="98" spans="1:337" x14ac:dyDescent="0.25">
      <c r="A98" s="164">
        <f t="shared" si="206"/>
        <v>86</v>
      </c>
      <c r="B98" s="225"/>
      <c r="C98" s="226"/>
      <c r="D98" s="98"/>
      <c r="E98" s="93"/>
      <c r="F98" s="94"/>
      <c r="G98" s="93"/>
      <c r="H98" s="93"/>
      <c r="I98" s="93"/>
      <c r="J98" s="94"/>
      <c r="K98" s="99"/>
      <c r="L98" s="99"/>
      <c r="M98" s="94"/>
      <c r="N98" s="94"/>
      <c r="O98" s="94"/>
      <c r="P98" s="165">
        <f t="shared" si="121"/>
        <v>0</v>
      </c>
      <c r="Q98" s="219" t="b">
        <f t="shared" si="122"/>
        <v>0</v>
      </c>
      <c r="R98" s="188">
        <f t="shared" si="123"/>
        <v>0</v>
      </c>
      <c r="S98" s="164">
        <f t="shared" si="124"/>
        <v>0</v>
      </c>
      <c r="T98" s="164">
        <f t="shared" si="125"/>
        <v>0</v>
      </c>
      <c r="U98" s="164">
        <f t="shared" si="126"/>
        <v>0</v>
      </c>
      <c r="V98" s="164">
        <f t="shared" si="127"/>
        <v>0</v>
      </c>
      <c r="W98" s="166">
        <f t="shared" si="128"/>
        <v>0</v>
      </c>
      <c r="X98" s="167"/>
      <c r="Z98" s="164">
        <f t="shared" si="207"/>
        <v>86</v>
      </c>
      <c r="AA98" s="225"/>
      <c r="AB98" s="226"/>
      <c r="AC98" s="98"/>
      <c r="AD98" s="93"/>
      <c r="AE98" s="94"/>
      <c r="AF98" s="93"/>
      <c r="AG98" s="93"/>
      <c r="AH98" s="93"/>
      <c r="AI98" s="94"/>
      <c r="AJ98" s="99"/>
      <c r="AK98" s="99"/>
      <c r="AL98" s="94"/>
      <c r="AM98" s="94"/>
      <c r="AN98" s="94"/>
      <c r="AO98" s="165">
        <f t="shared" si="129"/>
        <v>0</v>
      </c>
      <c r="AP98" s="219" t="b">
        <f t="shared" si="130"/>
        <v>0</v>
      </c>
      <c r="AQ98" s="188">
        <f t="shared" si="131"/>
        <v>0</v>
      </c>
      <c r="AR98" s="164">
        <f t="shared" si="132"/>
        <v>0</v>
      </c>
      <c r="AS98" s="164">
        <f t="shared" si="133"/>
        <v>0</v>
      </c>
      <c r="AT98" s="164">
        <f t="shared" si="134"/>
        <v>0</v>
      </c>
      <c r="AU98" s="164">
        <f t="shared" si="135"/>
        <v>0</v>
      </c>
      <c r="AV98" s="166">
        <f t="shared" si="208"/>
        <v>0</v>
      </c>
      <c r="AX98" s="164">
        <f t="shared" si="209"/>
        <v>86</v>
      </c>
      <c r="AY98" s="225"/>
      <c r="AZ98" s="226"/>
      <c r="BA98" s="98"/>
      <c r="BB98" s="93"/>
      <c r="BC98" s="94"/>
      <c r="BD98" s="93"/>
      <c r="BE98" s="93"/>
      <c r="BF98" s="93"/>
      <c r="BG98" s="94"/>
      <c r="BH98" s="99"/>
      <c r="BI98" s="99"/>
      <c r="BJ98" s="94"/>
      <c r="BK98" s="94"/>
      <c r="BL98" s="94"/>
      <c r="BM98" s="165">
        <f t="shared" si="136"/>
        <v>0</v>
      </c>
      <c r="BN98" s="219" t="b">
        <f t="shared" si="137"/>
        <v>0</v>
      </c>
      <c r="BO98" s="188">
        <f t="shared" si="138"/>
        <v>0</v>
      </c>
      <c r="BP98" s="164">
        <f t="shared" si="139"/>
        <v>0</v>
      </c>
      <c r="BQ98" s="164">
        <f t="shared" si="140"/>
        <v>0</v>
      </c>
      <c r="BR98" s="164">
        <f t="shared" si="141"/>
        <v>0</v>
      </c>
      <c r="BS98" s="164">
        <f t="shared" si="142"/>
        <v>0</v>
      </c>
      <c r="BT98" s="166">
        <f t="shared" si="210"/>
        <v>0</v>
      </c>
      <c r="BV98" s="164">
        <f t="shared" si="211"/>
        <v>86</v>
      </c>
      <c r="BW98" s="225"/>
      <c r="BX98" s="226"/>
      <c r="BY98" s="98"/>
      <c r="BZ98" s="93"/>
      <c r="CA98" s="94"/>
      <c r="CB98" s="93"/>
      <c r="CC98" s="93"/>
      <c r="CD98" s="93"/>
      <c r="CE98" s="94"/>
      <c r="CF98" s="99"/>
      <c r="CG98" s="99"/>
      <c r="CH98" s="94"/>
      <c r="CI98" s="94"/>
      <c r="CJ98" s="94"/>
      <c r="CK98" s="165">
        <f t="shared" si="143"/>
        <v>0</v>
      </c>
      <c r="CL98" s="219" t="b">
        <f t="shared" si="144"/>
        <v>0</v>
      </c>
      <c r="CM98" s="188">
        <f t="shared" si="145"/>
        <v>0</v>
      </c>
      <c r="CN98" s="164">
        <f t="shared" si="146"/>
        <v>0</v>
      </c>
      <c r="CO98" s="164">
        <f t="shared" si="147"/>
        <v>0</v>
      </c>
      <c r="CP98" s="164">
        <f t="shared" si="148"/>
        <v>0</v>
      </c>
      <c r="CQ98" s="164">
        <f t="shared" si="149"/>
        <v>0</v>
      </c>
      <c r="CR98" s="166">
        <f t="shared" si="212"/>
        <v>0</v>
      </c>
      <c r="CT98" s="164">
        <f t="shared" si="213"/>
        <v>86</v>
      </c>
      <c r="CU98" s="225"/>
      <c r="CV98" s="226"/>
      <c r="CW98" s="98"/>
      <c r="CX98" s="93"/>
      <c r="CY98" s="94"/>
      <c r="CZ98" s="93"/>
      <c r="DA98" s="93"/>
      <c r="DB98" s="93"/>
      <c r="DC98" s="94"/>
      <c r="DD98" s="99"/>
      <c r="DE98" s="99"/>
      <c r="DF98" s="94"/>
      <c r="DG98" s="94"/>
      <c r="DH98" s="94"/>
      <c r="DI98" s="165">
        <f t="shared" si="150"/>
        <v>0</v>
      </c>
      <c r="DJ98" s="219" t="b">
        <f t="shared" si="151"/>
        <v>0</v>
      </c>
      <c r="DK98" s="188">
        <f t="shared" si="152"/>
        <v>0</v>
      </c>
      <c r="DL98" s="164">
        <f t="shared" si="153"/>
        <v>0</v>
      </c>
      <c r="DM98" s="164">
        <f t="shared" si="154"/>
        <v>0</v>
      </c>
      <c r="DN98" s="164">
        <f t="shared" si="155"/>
        <v>0</v>
      </c>
      <c r="DO98" s="164">
        <f t="shared" si="156"/>
        <v>0</v>
      </c>
      <c r="DP98" s="166">
        <f t="shared" si="214"/>
        <v>0</v>
      </c>
      <c r="DR98" s="164">
        <f t="shared" si="215"/>
        <v>86</v>
      </c>
      <c r="DS98" s="225"/>
      <c r="DT98" s="226"/>
      <c r="DU98" s="98"/>
      <c r="DV98" s="93"/>
      <c r="DW98" s="94"/>
      <c r="DX98" s="93"/>
      <c r="DY98" s="93"/>
      <c r="DZ98" s="93"/>
      <c r="EA98" s="94"/>
      <c r="EB98" s="99"/>
      <c r="EC98" s="99"/>
      <c r="ED98" s="94"/>
      <c r="EE98" s="94"/>
      <c r="EF98" s="94"/>
      <c r="EG98" s="165">
        <f t="shared" si="157"/>
        <v>0</v>
      </c>
      <c r="EH98" s="219" t="b">
        <f t="shared" si="158"/>
        <v>0</v>
      </c>
      <c r="EI98" s="188">
        <f t="shared" si="159"/>
        <v>0</v>
      </c>
      <c r="EJ98" s="164">
        <f t="shared" si="160"/>
        <v>0</v>
      </c>
      <c r="EK98" s="164">
        <f t="shared" si="161"/>
        <v>0</v>
      </c>
      <c r="EL98" s="164">
        <f t="shared" si="162"/>
        <v>0</v>
      </c>
      <c r="EM98" s="164">
        <f t="shared" si="163"/>
        <v>0</v>
      </c>
      <c r="EN98" s="166">
        <f t="shared" si="216"/>
        <v>0</v>
      </c>
      <c r="EP98" s="164">
        <f t="shared" si="217"/>
        <v>86</v>
      </c>
      <c r="EQ98" s="225"/>
      <c r="ER98" s="226"/>
      <c r="ES98" s="98"/>
      <c r="ET98" s="93"/>
      <c r="EU98" s="94"/>
      <c r="EV98" s="93"/>
      <c r="EW98" s="93"/>
      <c r="EX98" s="93"/>
      <c r="EY98" s="94"/>
      <c r="EZ98" s="99"/>
      <c r="FA98" s="99"/>
      <c r="FB98" s="94"/>
      <c r="FC98" s="94"/>
      <c r="FD98" s="94"/>
      <c r="FE98" s="165">
        <f t="shared" si="164"/>
        <v>0</v>
      </c>
      <c r="FF98" s="219" t="b">
        <f t="shared" si="165"/>
        <v>0</v>
      </c>
      <c r="FG98" s="188">
        <f t="shared" si="166"/>
        <v>0</v>
      </c>
      <c r="FH98" s="164">
        <f t="shared" si="167"/>
        <v>0</v>
      </c>
      <c r="FI98" s="164">
        <f t="shared" si="168"/>
        <v>0</v>
      </c>
      <c r="FJ98" s="164">
        <f t="shared" si="169"/>
        <v>0</v>
      </c>
      <c r="FK98" s="164">
        <f t="shared" si="170"/>
        <v>0</v>
      </c>
      <c r="FL98" s="166">
        <f t="shared" si="218"/>
        <v>0</v>
      </c>
      <c r="FN98" s="164">
        <f t="shared" si="219"/>
        <v>86</v>
      </c>
      <c r="FO98" s="225"/>
      <c r="FP98" s="226"/>
      <c r="FQ98" s="98"/>
      <c r="FR98" s="93"/>
      <c r="FS98" s="94"/>
      <c r="FT98" s="93"/>
      <c r="FU98" s="93"/>
      <c r="FV98" s="93"/>
      <c r="FW98" s="94"/>
      <c r="FX98" s="99"/>
      <c r="FY98" s="99"/>
      <c r="FZ98" s="94"/>
      <c r="GA98" s="94"/>
      <c r="GB98" s="94"/>
      <c r="GC98" s="165">
        <f t="shared" si="171"/>
        <v>0</v>
      </c>
      <c r="GD98" s="219" t="b">
        <f t="shared" si="172"/>
        <v>0</v>
      </c>
      <c r="GE98" s="188">
        <f t="shared" si="173"/>
        <v>0</v>
      </c>
      <c r="GF98" s="164">
        <f t="shared" si="174"/>
        <v>0</v>
      </c>
      <c r="GG98" s="164">
        <f t="shared" si="175"/>
        <v>0</v>
      </c>
      <c r="GH98" s="164">
        <f t="shared" si="176"/>
        <v>0</v>
      </c>
      <c r="GI98" s="164">
        <f t="shared" si="177"/>
        <v>0</v>
      </c>
      <c r="GJ98" s="166">
        <f t="shared" si="220"/>
        <v>0</v>
      </c>
      <c r="GL98" s="164">
        <f t="shared" si="221"/>
        <v>86</v>
      </c>
      <c r="GM98" s="225"/>
      <c r="GN98" s="226"/>
      <c r="GO98" s="98"/>
      <c r="GP98" s="93"/>
      <c r="GQ98" s="94"/>
      <c r="GR98" s="93"/>
      <c r="GS98" s="93"/>
      <c r="GT98" s="93"/>
      <c r="GU98" s="94"/>
      <c r="GV98" s="99"/>
      <c r="GW98" s="99"/>
      <c r="GX98" s="94"/>
      <c r="GY98" s="94"/>
      <c r="GZ98" s="94"/>
      <c r="HA98" s="165">
        <f t="shared" si="178"/>
        <v>0</v>
      </c>
      <c r="HB98" s="219" t="b">
        <f t="shared" si="179"/>
        <v>0</v>
      </c>
      <c r="HC98" s="188">
        <f t="shared" si="180"/>
        <v>0</v>
      </c>
      <c r="HD98" s="164">
        <f t="shared" si="181"/>
        <v>0</v>
      </c>
      <c r="HE98" s="164">
        <f t="shared" si="182"/>
        <v>0</v>
      </c>
      <c r="HF98" s="164">
        <f t="shared" si="183"/>
        <v>0</v>
      </c>
      <c r="HG98" s="164">
        <f t="shared" si="184"/>
        <v>0</v>
      </c>
      <c r="HH98" s="166">
        <f t="shared" si="222"/>
        <v>0</v>
      </c>
      <c r="HJ98" s="164">
        <f t="shared" si="223"/>
        <v>86</v>
      </c>
      <c r="HK98" s="225"/>
      <c r="HL98" s="226"/>
      <c r="HM98" s="98"/>
      <c r="HN98" s="93"/>
      <c r="HO98" s="94"/>
      <c r="HP98" s="93"/>
      <c r="HQ98" s="93"/>
      <c r="HR98" s="93"/>
      <c r="HS98" s="94"/>
      <c r="HT98" s="99"/>
      <c r="HU98" s="99"/>
      <c r="HV98" s="94"/>
      <c r="HW98" s="94"/>
      <c r="HX98" s="94"/>
      <c r="HY98" s="165">
        <f t="shared" si="185"/>
        <v>0</v>
      </c>
      <c r="HZ98" s="219" t="b">
        <f t="shared" si="186"/>
        <v>0</v>
      </c>
      <c r="IA98" s="188">
        <f t="shared" si="187"/>
        <v>0</v>
      </c>
      <c r="IB98" s="164">
        <f t="shared" si="188"/>
        <v>0</v>
      </c>
      <c r="IC98" s="164">
        <f t="shared" si="189"/>
        <v>0</v>
      </c>
      <c r="ID98" s="164">
        <f t="shared" si="190"/>
        <v>0</v>
      </c>
      <c r="IE98" s="164">
        <f t="shared" si="191"/>
        <v>0</v>
      </c>
      <c r="IF98" s="166">
        <f t="shared" si="224"/>
        <v>0</v>
      </c>
      <c r="IH98" s="164">
        <f t="shared" si="225"/>
        <v>86</v>
      </c>
      <c r="II98" s="225"/>
      <c r="IJ98" s="226"/>
      <c r="IK98" s="98"/>
      <c r="IL98" s="93"/>
      <c r="IM98" s="94"/>
      <c r="IN98" s="93"/>
      <c r="IO98" s="93"/>
      <c r="IP98" s="93"/>
      <c r="IQ98" s="94"/>
      <c r="IR98" s="99"/>
      <c r="IS98" s="99"/>
      <c r="IT98" s="94"/>
      <c r="IU98" s="94"/>
      <c r="IV98" s="94"/>
      <c r="IW98" s="165">
        <f t="shared" si="192"/>
        <v>0</v>
      </c>
      <c r="IX98" s="219" t="b">
        <f t="shared" si="193"/>
        <v>0</v>
      </c>
      <c r="IY98" s="188">
        <f t="shared" si="194"/>
        <v>0</v>
      </c>
      <c r="IZ98" s="164">
        <f t="shared" si="195"/>
        <v>0</v>
      </c>
      <c r="JA98" s="164">
        <f t="shared" si="196"/>
        <v>0</v>
      </c>
      <c r="JB98" s="164">
        <f t="shared" si="197"/>
        <v>0</v>
      </c>
      <c r="JC98" s="164">
        <f t="shared" si="198"/>
        <v>0</v>
      </c>
      <c r="JD98" s="166">
        <f t="shared" si="226"/>
        <v>0</v>
      </c>
      <c r="JE98" s="126"/>
      <c r="JF98" s="164">
        <f t="shared" si="227"/>
        <v>86</v>
      </c>
      <c r="JG98" s="225"/>
      <c r="JH98" s="226"/>
      <c r="JI98" s="98"/>
      <c r="JJ98" s="93"/>
      <c r="JK98" s="94"/>
      <c r="JL98" s="93"/>
      <c r="JM98" s="93"/>
      <c r="JN98" s="93"/>
      <c r="JO98" s="94"/>
      <c r="JP98" s="99"/>
      <c r="JQ98" s="99"/>
      <c r="JR98" s="94"/>
      <c r="JS98" s="94"/>
      <c r="JT98" s="94"/>
      <c r="JU98" s="165">
        <f t="shared" si="199"/>
        <v>0</v>
      </c>
      <c r="JV98" s="219" t="b">
        <f t="shared" si="200"/>
        <v>0</v>
      </c>
      <c r="JW98" s="188">
        <f t="shared" si="201"/>
        <v>0</v>
      </c>
      <c r="JX98" s="164">
        <f t="shared" si="202"/>
        <v>0</v>
      </c>
      <c r="JY98" s="164">
        <f t="shared" si="203"/>
        <v>0</v>
      </c>
      <c r="JZ98" s="164">
        <f t="shared" si="204"/>
        <v>0</v>
      </c>
      <c r="KA98" s="164">
        <f t="shared" si="205"/>
        <v>0</v>
      </c>
      <c r="KB98" s="166">
        <f t="shared" si="228"/>
        <v>0</v>
      </c>
      <c r="LK98" s="170"/>
      <c r="LY98" s="126"/>
    </row>
    <row r="99" spans="1:337" x14ac:dyDescent="0.25">
      <c r="A99" s="164">
        <f t="shared" si="206"/>
        <v>87</v>
      </c>
      <c r="B99" s="225"/>
      <c r="C99" s="226"/>
      <c r="D99" s="98"/>
      <c r="E99" s="93"/>
      <c r="F99" s="94"/>
      <c r="G99" s="93"/>
      <c r="H99" s="93"/>
      <c r="I99" s="93"/>
      <c r="J99" s="94"/>
      <c r="K99" s="99"/>
      <c r="L99" s="99"/>
      <c r="M99" s="94"/>
      <c r="N99" s="94"/>
      <c r="O99" s="94"/>
      <c r="P99" s="165">
        <f t="shared" si="121"/>
        <v>0</v>
      </c>
      <c r="Q99" s="219" t="b">
        <f t="shared" si="122"/>
        <v>0</v>
      </c>
      <c r="R99" s="188">
        <f t="shared" si="123"/>
        <v>0</v>
      </c>
      <c r="S99" s="164">
        <f t="shared" si="124"/>
        <v>0</v>
      </c>
      <c r="T99" s="164">
        <f t="shared" si="125"/>
        <v>0</v>
      </c>
      <c r="U99" s="164">
        <f t="shared" si="126"/>
        <v>0</v>
      </c>
      <c r="V99" s="164">
        <f t="shared" si="127"/>
        <v>0</v>
      </c>
      <c r="W99" s="166">
        <f t="shared" si="128"/>
        <v>0</v>
      </c>
      <c r="X99" s="167"/>
      <c r="Z99" s="164">
        <f t="shared" si="207"/>
        <v>87</v>
      </c>
      <c r="AA99" s="225"/>
      <c r="AB99" s="226"/>
      <c r="AC99" s="98"/>
      <c r="AD99" s="93"/>
      <c r="AE99" s="94"/>
      <c r="AF99" s="93"/>
      <c r="AG99" s="93"/>
      <c r="AH99" s="93"/>
      <c r="AI99" s="94"/>
      <c r="AJ99" s="99"/>
      <c r="AK99" s="99"/>
      <c r="AL99" s="94"/>
      <c r="AM99" s="94"/>
      <c r="AN99" s="94"/>
      <c r="AO99" s="165">
        <f t="shared" si="129"/>
        <v>0</v>
      </c>
      <c r="AP99" s="219" t="b">
        <f t="shared" si="130"/>
        <v>0</v>
      </c>
      <c r="AQ99" s="188">
        <f t="shared" si="131"/>
        <v>0</v>
      </c>
      <c r="AR99" s="164">
        <f t="shared" si="132"/>
        <v>0</v>
      </c>
      <c r="AS99" s="164">
        <f t="shared" si="133"/>
        <v>0</v>
      </c>
      <c r="AT99" s="164">
        <f t="shared" si="134"/>
        <v>0</v>
      </c>
      <c r="AU99" s="164">
        <f t="shared" si="135"/>
        <v>0</v>
      </c>
      <c r="AV99" s="166">
        <f t="shared" si="208"/>
        <v>0</v>
      </c>
      <c r="AX99" s="164">
        <f t="shared" si="209"/>
        <v>87</v>
      </c>
      <c r="AY99" s="225"/>
      <c r="AZ99" s="226"/>
      <c r="BA99" s="98"/>
      <c r="BB99" s="93"/>
      <c r="BC99" s="94"/>
      <c r="BD99" s="93"/>
      <c r="BE99" s="93"/>
      <c r="BF99" s="93"/>
      <c r="BG99" s="94"/>
      <c r="BH99" s="99"/>
      <c r="BI99" s="99"/>
      <c r="BJ99" s="94"/>
      <c r="BK99" s="94"/>
      <c r="BL99" s="94"/>
      <c r="BM99" s="165">
        <f t="shared" si="136"/>
        <v>0</v>
      </c>
      <c r="BN99" s="219" t="b">
        <f t="shared" si="137"/>
        <v>0</v>
      </c>
      <c r="BO99" s="188">
        <f t="shared" si="138"/>
        <v>0</v>
      </c>
      <c r="BP99" s="164">
        <f t="shared" si="139"/>
        <v>0</v>
      </c>
      <c r="BQ99" s="164">
        <f t="shared" si="140"/>
        <v>0</v>
      </c>
      <c r="BR99" s="164">
        <f t="shared" si="141"/>
        <v>0</v>
      </c>
      <c r="BS99" s="164">
        <f t="shared" si="142"/>
        <v>0</v>
      </c>
      <c r="BT99" s="166">
        <f t="shared" si="210"/>
        <v>0</v>
      </c>
      <c r="BV99" s="164">
        <f t="shared" si="211"/>
        <v>87</v>
      </c>
      <c r="BW99" s="225"/>
      <c r="BX99" s="226"/>
      <c r="BY99" s="98"/>
      <c r="BZ99" s="93"/>
      <c r="CA99" s="94"/>
      <c r="CB99" s="93"/>
      <c r="CC99" s="93"/>
      <c r="CD99" s="93"/>
      <c r="CE99" s="94"/>
      <c r="CF99" s="99"/>
      <c r="CG99" s="99"/>
      <c r="CH99" s="94"/>
      <c r="CI99" s="94"/>
      <c r="CJ99" s="94"/>
      <c r="CK99" s="165">
        <f t="shared" si="143"/>
        <v>0</v>
      </c>
      <c r="CL99" s="219" t="b">
        <f t="shared" si="144"/>
        <v>0</v>
      </c>
      <c r="CM99" s="188">
        <f t="shared" si="145"/>
        <v>0</v>
      </c>
      <c r="CN99" s="164">
        <f t="shared" si="146"/>
        <v>0</v>
      </c>
      <c r="CO99" s="164">
        <f t="shared" si="147"/>
        <v>0</v>
      </c>
      <c r="CP99" s="164">
        <f t="shared" si="148"/>
        <v>0</v>
      </c>
      <c r="CQ99" s="164">
        <f t="shared" si="149"/>
        <v>0</v>
      </c>
      <c r="CR99" s="166">
        <f t="shared" si="212"/>
        <v>0</v>
      </c>
      <c r="CT99" s="164">
        <f t="shared" si="213"/>
        <v>87</v>
      </c>
      <c r="CU99" s="225"/>
      <c r="CV99" s="226"/>
      <c r="CW99" s="98"/>
      <c r="CX99" s="93"/>
      <c r="CY99" s="94"/>
      <c r="CZ99" s="93"/>
      <c r="DA99" s="93"/>
      <c r="DB99" s="93"/>
      <c r="DC99" s="94"/>
      <c r="DD99" s="99"/>
      <c r="DE99" s="99"/>
      <c r="DF99" s="94"/>
      <c r="DG99" s="94"/>
      <c r="DH99" s="94"/>
      <c r="DI99" s="165">
        <f t="shared" si="150"/>
        <v>0</v>
      </c>
      <c r="DJ99" s="219" t="b">
        <f t="shared" si="151"/>
        <v>0</v>
      </c>
      <c r="DK99" s="188">
        <f t="shared" si="152"/>
        <v>0</v>
      </c>
      <c r="DL99" s="164">
        <f t="shared" si="153"/>
        <v>0</v>
      </c>
      <c r="DM99" s="164">
        <f t="shared" si="154"/>
        <v>0</v>
      </c>
      <c r="DN99" s="164">
        <f t="shared" si="155"/>
        <v>0</v>
      </c>
      <c r="DO99" s="164">
        <f t="shared" si="156"/>
        <v>0</v>
      </c>
      <c r="DP99" s="166">
        <f t="shared" si="214"/>
        <v>0</v>
      </c>
      <c r="DR99" s="164">
        <f t="shared" si="215"/>
        <v>87</v>
      </c>
      <c r="DS99" s="225"/>
      <c r="DT99" s="226"/>
      <c r="DU99" s="98"/>
      <c r="DV99" s="93"/>
      <c r="DW99" s="94"/>
      <c r="DX99" s="93"/>
      <c r="DY99" s="93"/>
      <c r="DZ99" s="93"/>
      <c r="EA99" s="94"/>
      <c r="EB99" s="99"/>
      <c r="EC99" s="99"/>
      <c r="ED99" s="94"/>
      <c r="EE99" s="94"/>
      <c r="EF99" s="94"/>
      <c r="EG99" s="165">
        <f t="shared" si="157"/>
        <v>0</v>
      </c>
      <c r="EH99" s="219" t="b">
        <f t="shared" si="158"/>
        <v>0</v>
      </c>
      <c r="EI99" s="188">
        <f t="shared" si="159"/>
        <v>0</v>
      </c>
      <c r="EJ99" s="164">
        <f t="shared" si="160"/>
        <v>0</v>
      </c>
      <c r="EK99" s="164">
        <f t="shared" si="161"/>
        <v>0</v>
      </c>
      <c r="EL99" s="164">
        <f t="shared" si="162"/>
        <v>0</v>
      </c>
      <c r="EM99" s="164">
        <f t="shared" si="163"/>
        <v>0</v>
      </c>
      <c r="EN99" s="166">
        <f t="shared" si="216"/>
        <v>0</v>
      </c>
      <c r="EP99" s="164">
        <f t="shared" si="217"/>
        <v>87</v>
      </c>
      <c r="EQ99" s="225"/>
      <c r="ER99" s="226"/>
      <c r="ES99" s="98"/>
      <c r="ET99" s="93"/>
      <c r="EU99" s="94"/>
      <c r="EV99" s="93"/>
      <c r="EW99" s="93"/>
      <c r="EX99" s="93"/>
      <c r="EY99" s="94"/>
      <c r="EZ99" s="99"/>
      <c r="FA99" s="99"/>
      <c r="FB99" s="94"/>
      <c r="FC99" s="94"/>
      <c r="FD99" s="94"/>
      <c r="FE99" s="165">
        <f t="shared" si="164"/>
        <v>0</v>
      </c>
      <c r="FF99" s="219" t="b">
        <f t="shared" si="165"/>
        <v>0</v>
      </c>
      <c r="FG99" s="188">
        <f t="shared" si="166"/>
        <v>0</v>
      </c>
      <c r="FH99" s="164">
        <f t="shared" si="167"/>
        <v>0</v>
      </c>
      <c r="FI99" s="164">
        <f t="shared" si="168"/>
        <v>0</v>
      </c>
      <c r="FJ99" s="164">
        <f t="shared" si="169"/>
        <v>0</v>
      </c>
      <c r="FK99" s="164">
        <f t="shared" si="170"/>
        <v>0</v>
      </c>
      <c r="FL99" s="166">
        <f t="shared" si="218"/>
        <v>0</v>
      </c>
      <c r="FN99" s="164">
        <f t="shared" si="219"/>
        <v>87</v>
      </c>
      <c r="FO99" s="225"/>
      <c r="FP99" s="226"/>
      <c r="FQ99" s="98"/>
      <c r="FR99" s="93"/>
      <c r="FS99" s="94"/>
      <c r="FT99" s="93"/>
      <c r="FU99" s="93"/>
      <c r="FV99" s="93"/>
      <c r="FW99" s="94"/>
      <c r="FX99" s="99"/>
      <c r="FY99" s="99"/>
      <c r="FZ99" s="94"/>
      <c r="GA99" s="94"/>
      <c r="GB99" s="94"/>
      <c r="GC99" s="165">
        <f t="shared" si="171"/>
        <v>0</v>
      </c>
      <c r="GD99" s="219" t="b">
        <f t="shared" si="172"/>
        <v>0</v>
      </c>
      <c r="GE99" s="188">
        <f t="shared" si="173"/>
        <v>0</v>
      </c>
      <c r="GF99" s="164">
        <f t="shared" si="174"/>
        <v>0</v>
      </c>
      <c r="GG99" s="164">
        <f t="shared" si="175"/>
        <v>0</v>
      </c>
      <c r="GH99" s="164">
        <f t="shared" si="176"/>
        <v>0</v>
      </c>
      <c r="GI99" s="164">
        <f t="shared" si="177"/>
        <v>0</v>
      </c>
      <c r="GJ99" s="166">
        <f t="shared" si="220"/>
        <v>0</v>
      </c>
      <c r="GL99" s="164">
        <f t="shared" si="221"/>
        <v>87</v>
      </c>
      <c r="GM99" s="225"/>
      <c r="GN99" s="226"/>
      <c r="GO99" s="98"/>
      <c r="GP99" s="93"/>
      <c r="GQ99" s="94"/>
      <c r="GR99" s="93"/>
      <c r="GS99" s="93"/>
      <c r="GT99" s="93"/>
      <c r="GU99" s="94"/>
      <c r="GV99" s="99"/>
      <c r="GW99" s="99"/>
      <c r="GX99" s="94"/>
      <c r="GY99" s="94"/>
      <c r="GZ99" s="94"/>
      <c r="HA99" s="165">
        <f t="shared" si="178"/>
        <v>0</v>
      </c>
      <c r="HB99" s="219" t="b">
        <f t="shared" si="179"/>
        <v>0</v>
      </c>
      <c r="HC99" s="188">
        <f t="shared" si="180"/>
        <v>0</v>
      </c>
      <c r="HD99" s="164">
        <f t="shared" si="181"/>
        <v>0</v>
      </c>
      <c r="HE99" s="164">
        <f t="shared" si="182"/>
        <v>0</v>
      </c>
      <c r="HF99" s="164">
        <f t="shared" si="183"/>
        <v>0</v>
      </c>
      <c r="HG99" s="164">
        <f t="shared" si="184"/>
        <v>0</v>
      </c>
      <c r="HH99" s="166">
        <f t="shared" si="222"/>
        <v>0</v>
      </c>
      <c r="HJ99" s="164">
        <f t="shared" si="223"/>
        <v>87</v>
      </c>
      <c r="HK99" s="225"/>
      <c r="HL99" s="226"/>
      <c r="HM99" s="98"/>
      <c r="HN99" s="93"/>
      <c r="HO99" s="94"/>
      <c r="HP99" s="93"/>
      <c r="HQ99" s="93"/>
      <c r="HR99" s="93"/>
      <c r="HS99" s="94"/>
      <c r="HT99" s="99"/>
      <c r="HU99" s="99"/>
      <c r="HV99" s="94"/>
      <c r="HW99" s="94"/>
      <c r="HX99" s="94"/>
      <c r="HY99" s="165">
        <f t="shared" si="185"/>
        <v>0</v>
      </c>
      <c r="HZ99" s="219" t="b">
        <f t="shared" si="186"/>
        <v>0</v>
      </c>
      <c r="IA99" s="188">
        <f t="shared" si="187"/>
        <v>0</v>
      </c>
      <c r="IB99" s="164">
        <f t="shared" si="188"/>
        <v>0</v>
      </c>
      <c r="IC99" s="164">
        <f t="shared" si="189"/>
        <v>0</v>
      </c>
      <c r="ID99" s="164">
        <f t="shared" si="190"/>
        <v>0</v>
      </c>
      <c r="IE99" s="164">
        <f t="shared" si="191"/>
        <v>0</v>
      </c>
      <c r="IF99" s="166">
        <f t="shared" si="224"/>
        <v>0</v>
      </c>
      <c r="IH99" s="164">
        <f t="shared" si="225"/>
        <v>87</v>
      </c>
      <c r="II99" s="225"/>
      <c r="IJ99" s="226"/>
      <c r="IK99" s="98"/>
      <c r="IL99" s="93"/>
      <c r="IM99" s="94"/>
      <c r="IN99" s="93"/>
      <c r="IO99" s="93"/>
      <c r="IP99" s="93"/>
      <c r="IQ99" s="94"/>
      <c r="IR99" s="99"/>
      <c r="IS99" s="99"/>
      <c r="IT99" s="94"/>
      <c r="IU99" s="94"/>
      <c r="IV99" s="94"/>
      <c r="IW99" s="165">
        <f t="shared" si="192"/>
        <v>0</v>
      </c>
      <c r="IX99" s="219" t="b">
        <f t="shared" si="193"/>
        <v>0</v>
      </c>
      <c r="IY99" s="188">
        <f t="shared" si="194"/>
        <v>0</v>
      </c>
      <c r="IZ99" s="164">
        <f t="shared" si="195"/>
        <v>0</v>
      </c>
      <c r="JA99" s="164">
        <f t="shared" si="196"/>
        <v>0</v>
      </c>
      <c r="JB99" s="164">
        <f t="shared" si="197"/>
        <v>0</v>
      </c>
      <c r="JC99" s="164">
        <f t="shared" si="198"/>
        <v>0</v>
      </c>
      <c r="JD99" s="166">
        <f t="shared" si="226"/>
        <v>0</v>
      </c>
      <c r="JE99" s="126"/>
      <c r="JF99" s="164">
        <f t="shared" si="227"/>
        <v>87</v>
      </c>
      <c r="JG99" s="225"/>
      <c r="JH99" s="226"/>
      <c r="JI99" s="98"/>
      <c r="JJ99" s="93"/>
      <c r="JK99" s="94"/>
      <c r="JL99" s="93"/>
      <c r="JM99" s="93"/>
      <c r="JN99" s="93"/>
      <c r="JO99" s="94"/>
      <c r="JP99" s="99"/>
      <c r="JQ99" s="99"/>
      <c r="JR99" s="94"/>
      <c r="JS99" s="94"/>
      <c r="JT99" s="94"/>
      <c r="JU99" s="165">
        <f t="shared" si="199"/>
        <v>0</v>
      </c>
      <c r="JV99" s="219" t="b">
        <f t="shared" si="200"/>
        <v>0</v>
      </c>
      <c r="JW99" s="188">
        <f t="shared" si="201"/>
        <v>0</v>
      </c>
      <c r="JX99" s="164">
        <f t="shared" si="202"/>
        <v>0</v>
      </c>
      <c r="JY99" s="164">
        <f t="shared" si="203"/>
        <v>0</v>
      </c>
      <c r="JZ99" s="164">
        <f t="shared" si="204"/>
        <v>0</v>
      </c>
      <c r="KA99" s="164">
        <f t="shared" si="205"/>
        <v>0</v>
      </c>
      <c r="KB99" s="166">
        <f t="shared" si="228"/>
        <v>0</v>
      </c>
      <c r="LK99" s="170"/>
      <c r="LY99" s="126"/>
    </row>
    <row r="100" spans="1:337" x14ac:dyDescent="0.25">
      <c r="A100" s="164">
        <f t="shared" si="206"/>
        <v>88</v>
      </c>
      <c r="B100" s="225"/>
      <c r="C100" s="226"/>
      <c r="D100" s="98"/>
      <c r="E100" s="93"/>
      <c r="F100" s="94"/>
      <c r="G100" s="93"/>
      <c r="H100" s="93"/>
      <c r="I100" s="93"/>
      <c r="J100" s="94"/>
      <c r="K100" s="99"/>
      <c r="L100" s="99"/>
      <c r="M100" s="94"/>
      <c r="N100" s="94"/>
      <c r="O100" s="94"/>
      <c r="P100" s="165">
        <f t="shared" si="121"/>
        <v>0</v>
      </c>
      <c r="Q100" s="219" t="b">
        <f t="shared" si="122"/>
        <v>0</v>
      </c>
      <c r="R100" s="188">
        <f t="shared" si="123"/>
        <v>0</v>
      </c>
      <c r="S100" s="164">
        <f t="shared" si="124"/>
        <v>0</v>
      </c>
      <c r="T100" s="164">
        <f t="shared" si="125"/>
        <v>0</v>
      </c>
      <c r="U100" s="164">
        <f t="shared" si="126"/>
        <v>0</v>
      </c>
      <c r="V100" s="164">
        <f t="shared" si="127"/>
        <v>0</v>
      </c>
      <c r="W100" s="166">
        <f t="shared" si="128"/>
        <v>0</v>
      </c>
      <c r="X100" s="167"/>
      <c r="Z100" s="164">
        <f t="shared" si="207"/>
        <v>88</v>
      </c>
      <c r="AA100" s="225"/>
      <c r="AB100" s="226"/>
      <c r="AC100" s="98"/>
      <c r="AD100" s="93"/>
      <c r="AE100" s="94"/>
      <c r="AF100" s="93"/>
      <c r="AG100" s="93"/>
      <c r="AH100" s="93"/>
      <c r="AI100" s="94"/>
      <c r="AJ100" s="99"/>
      <c r="AK100" s="99"/>
      <c r="AL100" s="94"/>
      <c r="AM100" s="94"/>
      <c r="AN100" s="94"/>
      <c r="AO100" s="165">
        <f t="shared" si="129"/>
        <v>0</v>
      </c>
      <c r="AP100" s="219" t="b">
        <f t="shared" si="130"/>
        <v>0</v>
      </c>
      <c r="AQ100" s="188">
        <f t="shared" si="131"/>
        <v>0</v>
      </c>
      <c r="AR100" s="164">
        <f t="shared" si="132"/>
        <v>0</v>
      </c>
      <c r="AS100" s="164">
        <f t="shared" si="133"/>
        <v>0</v>
      </c>
      <c r="AT100" s="164">
        <f t="shared" si="134"/>
        <v>0</v>
      </c>
      <c r="AU100" s="164">
        <f t="shared" si="135"/>
        <v>0</v>
      </c>
      <c r="AV100" s="166">
        <f t="shared" si="208"/>
        <v>0</v>
      </c>
      <c r="AX100" s="164">
        <f t="shared" si="209"/>
        <v>88</v>
      </c>
      <c r="AY100" s="225"/>
      <c r="AZ100" s="226"/>
      <c r="BA100" s="98"/>
      <c r="BB100" s="93"/>
      <c r="BC100" s="94"/>
      <c r="BD100" s="93"/>
      <c r="BE100" s="93"/>
      <c r="BF100" s="93"/>
      <c r="BG100" s="94"/>
      <c r="BH100" s="99"/>
      <c r="BI100" s="99"/>
      <c r="BJ100" s="94"/>
      <c r="BK100" s="94"/>
      <c r="BL100" s="94"/>
      <c r="BM100" s="165">
        <f t="shared" si="136"/>
        <v>0</v>
      </c>
      <c r="BN100" s="219" t="b">
        <f t="shared" si="137"/>
        <v>0</v>
      </c>
      <c r="BO100" s="188">
        <f t="shared" si="138"/>
        <v>0</v>
      </c>
      <c r="BP100" s="164">
        <f t="shared" si="139"/>
        <v>0</v>
      </c>
      <c r="BQ100" s="164">
        <f t="shared" si="140"/>
        <v>0</v>
      </c>
      <c r="BR100" s="164">
        <f t="shared" si="141"/>
        <v>0</v>
      </c>
      <c r="BS100" s="164">
        <f t="shared" si="142"/>
        <v>0</v>
      </c>
      <c r="BT100" s="166">
        <f t="shared" si="210"/>
        <v>0</v>
      </c>
      <c r="BV100" s="164">
        <f t="shared" si="211"/>
        <v>88</v>
      </c>
      <c r="BW100" s="225"/>
      <c r="BX100" s="226"/>
      <c r="BY100" s="98"/>
      <c r="BZ100" s="93"/>
      <c r="CA100" s="94"/>
      <c r="CB100" s="93"/>
      <c r="CC100" s="93"/>
      <c r="CD100" s="93"/>
      <c r="CE100" s="94"/>
      <c r="CF100" s="99"/>
      <c r="CG100" s="99"/>
      <c r="CH100" s="94"/>
      <c r="CI100" s="94"/>
      <c r="CJ100" s="94"/>
      <c r="CK100" s="165">
        <f t="shared" si="143"/>
        <v>0</v>
      </c>
      <c r="CL100" s="219" t="b">
        <f t="shared" si="144"/>
        <v>0</v>
      </c>
      <c r="CM100" s="188">
        <f t="shared" si="145"/>
        <v>0</v>
      </c>
      <c r="CN100" s="164">
        <f t="shared" si="146"/>
        <v>0</v>
      </c>
      <c r="CO100" s="164">
        <f t="shared" si="147"/>
        <v>0</v>
      </c>
      <c r="CP100" s="164">
        <f t="shared" si="148"/>
        <v>0</v>
      </c>
      <c r="CQ100" s="164">
        <f t="shared" si="149"/>
        <v>0</v>
      </c>
      <c r="CR100" s="166">
        <f t="shared" si="212"/>
        <v>0</v>
      </c>
      <c r="CT100" s="164">
        <f t="shared" si="213"/>
        <v>88</v>
      </c>
      <c r="CU100" s="225"/>
      <c r="CV100" s="226"/>
      <c r="CW100" s="98"/>
      <c r="CX100" s="93"/>
      <c r="CY100" s="94"/>
      <c r="CZ100" s="93"/>
      <c r="DA100" s="93"/>
      <c r="DB100" s="93"/>
      <c r="DC100" s="94"/>
      <c r="DD100" s="99"/>
      <c r="DE100" s="99"/>
      <c r="DF100" s="94"/>
      <c r="DG100" s="94"/>
      <c r="DH100" s="94"/>
      <c r="DI100" s="165">
        <f t="shared" si="150"/>
        <v>0</v>
      </c>
      <c r="DJ100" s="219" t="b">
        <f t="shared" si="151"/>
        <v>0</v>
      </c>
      <c r="DK100" s="188">
        <f t="shared" si="152"/>
        <v>0</v>
      </c>
      <c r="DL100" s="164">
        <f t="shared" si="153"/>
        <v>0</v>
      </c>
      <c r="DM100" s="164">
        <f t="shared" si="154"/>
        <v>0</v>
      </c>
      <c r="DN100" s="164">
        <f t="shared" si="155"/>
        <v>0</v>
      </c>
      <c r="DO100" s="164">
        <f t="shared" si="156"/>
        <v>0</v>
      </c>
      <c r="DP100" s="166">
        <f t="shared" si="214"/>
        <v>0</v>
      </c>
      <c r="DR100" s="164">
        <f t="shared" si="215"/>
        <v>88</v>
      </c>
      <c r="DS100" s="225"/>
      <c r="DT100" s="226"/>
      <c r="DU100" s="98"/>
      <c r="DV100" s="93"/>
      <c r="DW100" s="94"/>
      <c r="DX100" s="93"/>
      <c r="DY100" s="93"/>
      <c r="DZ100" s="93"/>
      <c r="EA100" s="94"/>
      <c r="EB100" s="99"/>
      <c r="EC100" s="99"/>
      <c r="ED100" s="94"/>
      <c r="EE100" s="94"/>
      <c r="EF100" s="94"/>
      <c r="EG100" s="165">
        <f t="shared" si="157"/>
        <v>0</v>
      </c>
      <c r="EH100" s="219" t="b">
        <f t="shared" si="158"/>
        <v>0</v>
      </c>
      <c r="EI100" s="188">
        <f t="shared" si="159"/>
        <v>0</v>
      </c>
      <c r="EJ100" s="164">
        <f t="shared" si="160"/>
        <v>0</v>
      </c>
      <c r="EK100" s="164">
        <f t="shared" si="161"/>
        <v>0</v>
      </c>
      <c r="EL100" s="164">
        <f t="shared" si="162"/>
        <v>0</v>
      </c>
      <c r="EM100" s="164">
        <f t="shared" si="163"/>
        <v>0</v>
      </c>
      <c r="EN100" s="166">
        <f t="shared" si="216"/>
        <v>0</v>
      </c>
      <c r="EP100" s="164">
        <f t="shared" si="217"/>
        <v>88</v>
      </c>
      <c r="EQ100" s="225"/>
      <c r="ER100" s="226"/>
      <c r="ES100" s="98"/>
      <c r="ET100" s="93"/>
      <c r="EU100" s="94"/>
      <c r="EV100" s="93"/>
      <c r="EW100" s="93"/>
      <c r="EX100" s="93"/>
      <c r="EY100" s="94"/>
      <c r="EZ100" s="99"/>
      <c r="FA100" s="99"/>
      <c r="FB100" s="94"/>
      <c r="FC100" s="94"/>
      <c r="FD100" s="94"/>
      <c r="FE100" s="165">
        <f t="shared" si="164"/>
        <v>0</v>
      </c>
      <c r="FF100" s="219" t="b">
        <f t="shared" si="165"/>
        <v>0</v>
      </c>
      <c r="FG100" s="188">
        <f t="shared" si="166"/>
        <v>0</v>
      </c>
      <c r="FH100" s="164">
        <f t="shared" si="167"/>
        <v>0</v>
      </c>
      <c r="FI100" s="164">
        <f t="shared" si="168"/>
        <v>0</v>
      </c>
      <c r="FJ100" s="164">
        <f t="shared" si="169"/>
        <v>0</v>
      </c>
      <c r="FK100" s="164">
        <f t="shared" si="170"/>
        <v>0</v>
      </c>
      <c r="FL100" s="166">
        <f t="shared" si="218"/>
        <v>0</v>
      </c>
      <c r="FN100" s="164">
        <f t="shared" si="219"/>
        <v>88</v>
      </c>
      <c r="FO100" s="225"/>
      <c r="FP100" s="226"/>
      <c r="FQ100" s="98"/>
      <c r="FR100" s="93"/>
      <c r="FS100" s="94"/>
      <c r="FT100" s="93"/>
      <c r="FU100" s="93"/>
      <c r="FV100" s="93"/>
      <c r="FW100" s="94"/>
      <c r="FX100" s="99"/>
      <c r="FY100" s="99"/>
      <c r="FZ100" s="94"/>
      <c r="GA100" s="94"/>
      <c r="GB100" s="94"/>
      <c r="GC100" s="165">
        <f t="shared" si="171"/>
        <v>0</v>
      </c>
      <c r="GD100" s="219" t="b">
        <f t="shared" si="172"/>
        <v>0</v>
      </c>
      <c r="GE100" s="188">
        <f t="shared" si="173"/>
        <v>0</v>
      </c>
      <c r="GF100" s="164">
        <f t="shared" si="174"/>
        <v>0</v>
      </c>
      <c r="GG100" s="164">
        <f t="shared" si="175"/>
        <v>0</v>
      </c>
      <c r="GH100" s="164">
        <f t="shared" si="176"/>
        <v>0</v>
      </c>
      <c r="GI100" s="164">
        <f t="shared" si="177"/>
        <v>0</v>
      </c>
      <c r="GJ100" s="166">
        <f t="shared" si="220"/>
        <v>0</v>
      </c>
      <c r="GL100" s="164">
        <f t="shared" si="221"/>
        <v>88</v>
      </c>
      <c r="GM100" s="225"/>
      <c r="GN100" s="226"/>
      <c r="GO100" s="98"/>
      <c r="GP100" s="93"/>
      <c r="GQ100" s="94"/>
      <c r="GR100" s="93"/>
      <c r="GS100" s="93"/>
      <c r="GT100" s="93"/>
      <c r="GU100" s="94"/>
      <c r="GV100" s="99"/>
      <c r="GW100" s="99"/>
      <c r="GX100" s="94"/>
      <c r="GY100" s="94"/>
      <c r="GZ100" s="94"/>
      <c r="HA100" s="165">
        <f t="shared" si="178"/>
        <v>0</v>
      </c>
      <c r="HB100" s="219" t="b">
        <f t="shared" si="179"/>
        <v>0</v>
      </c>
      <c r="HC100" s="188">
        <f t="shared" si="180"/>
        <v>0</v>
      </c>
      <c r="HD100" s="164">
        <f t="shared" si="181"/>
        <v>0</v>
      </c>
      <c r="HE100" s="164">
        <f t="shared" si="182"/>
        <v>0</v>
      </c>
      <c r="HF100" s="164">
        <f t="shared" si="183"/>
        <v>0</v>
      </c>
      <c r="HG100" s="164">
        <f t="shared" si="184"/>
        <v>0</v>
      </c>
      <c r="HH100" s="166">
        <f t="shared" si="222"/>
        <v>0</v>
      </c>
      <c r="HJ100" s="164">
        <f t="shared" si="223"/>
        <v>88</v>
      </c>
      <c r="HK100" s="225"/>
      <c r="HL100" s="226"/>
      <c r="HM100" s="98"/>
      <c r="HN100" s="93"/>
      <c r="HO100" s="94"/>
      <c r="HP100" s="93"/>
      <c r="HQ100" s="93"/>
      <c r="HR100" s="93"/>
      <c r="HS100" s="94"/>
      <c r="HT100" s="99"/>
      <c r="HU100" s="99"/>
      <c r="HV100" s="94"/>
      <c r="HW100" s="94"/>
      <c r="HX100" s="94"/>
      <c r="HY100" s="165">
        <f t="shared" si="185"/>
        <v>0</v>
      </c>
      <c r="HZ100" s="219" t="b">
        <f t="shared" si="186"/>
        <v>0</v>
      </c>
      <c r="IA100" s="188">
        <f t="shared" si="187"/>
        <v>0</v>
      </c>
      <c r="IB100" s="164">
        <f t="shared" si="188"/>
        <v>0</v>
      </c>
      <c r="IC100" s="164">
        <f t="shared" si="189"/>
        <v>0</v>
      </c>
      <c r="ID100" s="164">
        <f t="shared" si="190"/>
        <v>0</v>
      </c>
      <c r="IE100" s="164">
        <f t="shared" si="191"/>
        <v>0</v>
      </c>
      <c r="IF100" s="166">
        <f t="shared" si="224"/>
        <v>0</v>
      </c>
      <c r="IH100" s="164">
        <f t="shared" si="225"/>
        <v>88</v>
      </c>
      <c r="II100" s="225"/>
      <c r="IJ100" s="226"/>
      <c r="IK100" s="98"/>
      <c r="IL100" s="93"/>
      <c r="IM100" s="94"/>
      <c r="IN100" s="93"/>
      <c r="IO100" s="93"/>
      <c r="IP100" s="93"/>
      <c r="IQ100" s="94"/>
      <c r="IR100" s="99"/>
      <c r="IS100" s="99"/>
      <c r="IT100" s="94"/>
      <c r="IU100" s="94"/>
      <c r="IV100" s="94"/>
      <c r="IW100" s="165">
        <f t="shared" si="192"/>
        <v>0</v>
      </c>
      <c r="IX100" s="219" t="b">
        <f t="shared" si="193"/>
        <v>0</v>
      </c>
      <c r="IY100" s="188">
        <f t="shared" si="194"/>
        <v>0</v>
      </c>
      <c r="IZ100" s="164">
        <f t="shared" si="195"/>
        <v>0</v>
      </c>
      <c r="JA100" s="164">
        <f t="shared" si="196"/>
        <v>0</v>
      </c>
      <c r="JB100" s="164">
        <f t="shared" si="197"/>
        <v>0</v>
      </c>
      <c r="JC100" s="164">
        <f t="shared" si="198"/>
        <v>0</v>
      </c>
      <c r="JD100" s="166">
        <f t="shared" si="226"/>
        <v>0</v>
      </c>
      <c r="JE100" s="126"/>
      <c r="JF100" s="164">
        <f t="shared" si="227"/>
        <v>88</v>
      </c>
      <c r="JG100" s="225"/>
      <c r="JH100" s="226"/>
      <c r="JI100" s="98"/>
      <c r="JJ100" s="93"/>
      <c r="JK100" s="94"/>
      <c r="JL100" s="93"/>
      <c r="JM100" s="93"/>
      <c r="JN100" s="93"/>
      <c r="JO100" s="94"/>
      <c r="JP100" s="99"/>
      <c r="JQ100" s="99"/>
      <c r="JR100" s="94"/>
      <c r="JS100" s="94"/>
      <c r="JT100" s="94"/>
      <c r="JU100" s="165">
        <f t="shared" si="199"/>
        <v>0</v>
      </c>
      <c r="JV100" s="219" t="b">
        <f t="shared" si="200"/>
        <v>0</v>
      </c>
      <c r="JW100" s="188">
        <f t="shared" si="201"/>
        <v>0</v>
      </c>
      <c r="JX100" s="164">
        <f t="shared" si="202"/>
        <v>0</v>
      </c>
      <c r="JY100" s="164">
        <f t="shared" si="203"/>
        <v>0</v>
      </c>
      <c r="JZ100" s="164">
        <f t="shared" si="204"/>
        <v>0</v>
      </c>
      <c r="KA100" s="164">
        <f t="shared" si="205"/>
        <v>0</v>
      </c>
      <c r="KB100" s="166">
        <f t="shared" si="228"/>
        <v>0</v>
      </c>
      <c r="LK100" s="170"/>
      <c r="LY100" s="126"/>
    </row>
    <row r="101" spans="1:337" x14ac:dyDescent="0.25">
      <c r="A101" s="164">
        <f t="shared" si="206"/>
        <v>89</v>
      </c>
      <c r="B101" s="225"/>
      <c r="C101" s="226"/>
      <c r="D101" s="98"/>
      <c r="E101" s="93"/>
      <c r="F101" s="94"/>
      <c r="G101" s="93"/>
      <c r="H101" s="93"/>
      <c r="I101" s="93"/>
      <c r="J101" s="94"/>
      <c r="K101" s="99"/>
      <c r="L101" s="99"/>
      <c r="M101" s="94"/>
      <c r="N101" s="94"/>
      <c r="O101" s="94"/>
      <c r="P101" s="165">
        <f t="shared" si="121"/>
        <v>0</v>
      </c>
      <c r="Q101" s="219" t="b">
        <f t="shared" si="122"/>
        <v>0</v>
      </c>
      <c r="R101" s="188">
        <f t="shared" si="123"/>
        <v>0</v>
      </c>
      <c r="S101" s="164">
        <f t="shared" si="124"/>
        <v>0</v>
      </c>
      <c r="T101" s="164">
        <f t="shared" si="125"/>
        <v>0</v>
      </c>
      <c r="U101" s="164">
        <f t="shared" si="126"/>
        <v>0</v>
      </c>
      <c r="V101" s="164">
        <f t="shared" si="127"/>
        <v>0</v>
      </c>
      <c r="W101" s="166">
        <f t="shared" si="128"/>
        <v>0</v>
      </c>
      <c r="X101" s="167"/>
      <c r="Z101" s="164">
        <f t="shared" si="207"/>
        <v>89</v>
      </c>
      <c r="AA101" s="225"/>
      <c r="AB101" s="226"/>
      <c r="AC101" s="98"/>
      <c r="AD101" s="93"/>
      <c r="AE101" s="94"/>
      <c r="AF101" s="93"/>
      <c r="AG101" s="93"/>
      <c r="AH101" s="93"/>
      <c r="AI101" s="94"/>
      <c r="AJ101" s="99"/>
      <c r="AK101" s="99"/>
      <c r="AL101" s="94"/>
      <c r="AM101" s="94"/>
      <c r="AN101" s="94"/>
      <c r="AO101" s="165">
        <f t="shared" si="129"/>
        <v>0</v>
      </c>
      <c r="AP101" s="219" t="b">
        <f t="shared" si="130"/>
        <v>0</v>
      </c>
      <c r="AQ101" s="188">
        <f t="shared" si="131"/>
        <v>0</v>
      </c>
      <c r="AR101" s="164">
        <f t="shared" si="132"/>
        <v>0</v>
      </c>
      <c r="AS101" s="164">
        <f t="shared" si="133"/>
        <v>0</v>
      </c>
      <c r="AT101" s="164">
        <f t="shared" si="134"/>
        <v>0</v>
      </c>
      <c r="AU101" s="164">
        <f t="shared" si="135"/>
        <v>0</v>
      </c>
      <c r="AV101" s="166">
        <f t="shared" si="208"/>
        <v>0</v>
      </c>
      <c r="AX101" s="164">
        <f t="shared" si="209"/>
        <v>89</v>
      </c>
      <c r="AY101" s="225"/>
      <c r="AZ101" s="226"/>
      <c r="BA101" s="98"/>
      <c r="BB101" s="93"/>
      <c r="BC101" s="94"/>
      <c r="BD101" s="93"/>
      <c r="BE101" s="93"/>
      <c r="BF101" s="93"/>
      <c r="BG101" s="94"/>
      <c r="BH101" s="99"/>
      <c r="BI101" s="99"/>
      <c r="BJ101" s="94"/>
      <c r="BK101" s="94"/>
      <c r="BL101" s="94"/>
      <c r="BM101" s="165">
        <f t="shared" si="136"/>
        <v>0</v>
      </c>
      <c r="BN101" s="219" t="b">
        <f t="shared" si="137"/>
        <v>0</v>
      </c>
      <c r="BO101" s="188">
        <f t="shared" si="138"/>
        <v>0</v>
      </c>
      <c r="BP101" s="164">
        <f t="shared" si="139"/>
        <v>0</v>
      </c>
      <c r="BQ101" s="164">
        <f t="shared" si="140"/>
        <v>0</v>
      </c>
      <c r="BR101" s="164">
        <f t="shared" si="141"/>
        <v>0</v>
      </c>
      <c r="BS101" s="164">
        <f t="shared" si="142"/>
        <v>0</v>
      </c>
      <c r="BT101" s="166">
        <f t="shared" si="210"/>
        <v>0</v>
      </c>
      <c r="BV101" s="164">
        <f t="shared" si="211"/>
        <v>89</v>
      </c>
      <c r="BW101" s="225"/>
      <c r="BX101" s="226"/>
      <c r="BY101" s="98"/>
      <c r="BZ101" s="93"/>
      <c r="CA101" s="94"/>
      <c r="CB101" s="93"/>
      <c r="CC101" s="93"/>
      <c r="CD101" s="93"/>
      <c r="CE101" s="94"/>
      <c r="CF101" s="99"/>
      <c r="CG101" s="99"/>
      <c r="CH101" s="94"/>
      <c r="CI101" s="94"/>
      <c r="CJ101" s="94"/>
      <c r="CK101" s="165">
        <f t="shared" si="143"/>
        <v>0</v>
      </c>
      <c r="CL101" s="219" t="b">
        <f t="shared" si="144"/>
        <v>0</v>
      </c>
      <c r="CM101" s="188">
        <f t="shared" si="145"/>
        <v>0</v>
      </c>
      <c r="CN101" s="164">
        <f t="shared" si="146"/>
        <v>0</v>
      </c>
      <c r="CO101" s="164">
        <f t="shared" si="147"/>
        <v>0</v>
      </c>
      <c r="CP101" s="164">
        <f t="shared" si="148"/>
        <v>0</v>
      </c>
      <c r="CQ101" s="164">
        <f t="shared" si="149"/>
        <v>0</v>
      </c>
      <c r="CR101" s="166">
        <f t="shared" si="212"/>
        <v>0</v>
      </c>
      <c r="CT101" s="164">
        <f t="shared" si="213"/>
        <v>89</v>
      </c>
      <c r="CU101" s="225"/>
      <c r="CV101" s="226"/>
      <c r="CW101" s="98"/>
      <c r="CX101" s="93"/>
      <c r="CY101" s="94"/>
      <c r="CZ101" s="93"/>
      <c r="DA101" s="93"/>
      <c r="DB101" s="93"/>
      <c r="DC101" s="94"/>
      <c r="DD101" s="99"/>
      <c r="DE101" s="99"/>
      <c r="DF101" s="94"/>
      <c r="DG101" s="94"/>
      <c r="DH101" s="94"/>
      <c r="DI101" s="165">
        <f t="shared" si="150"/>
        <v>0</v>
      </c>
      <c r="DJ101" s="219" t="b">
        <f t="shared" si="151"/>
        <v>0</v>
      </c>
      <c r="DK101" s="188">
        <f t="shared" si="152"/>
        <v>0</v>
      </c>
      <c r="DL101" s="164">
        <f t="shared" si="153"/>
        <v>0</v>
      </c>
      <c r="DM101" s="164">
        <f t="shared" si="154"/>
        <v>0</v>
      </c>
      <c r="DN101" s="164">
        <f t="shared" si="155"/>
        <v>0</v>
      </c>
      <c r="DO101" s="164">
        <f t="shared" si="156"/>
        <v>0</v>
      </c>
      <c r="DP101" s="166">
        <f t="shared" si="214"/>
        <v>0</v>
      </c>
      <c r="DR101" s="164">
        <f t="shared" si="215"/>
        <v>89</v>
      </c>
      <c r="DS101" s="225"/>
      <c r="DT101" s="226"/>
      <c r="DU101" s="98"/>
      <c r="DV101" s="93"/>
      <c r="DW101" s="94"/>
      <c r="DX101" s="93"/>
      <c r="DY101" s="93"/>
      <c r="DZ101" s="93"/>
      <c r="EA101" s="94"/>
      <c r="EB101" s="99"/>
      <c r="EC101" s="99"/>
      <c r="ED101" s="94"/>
      <c r="EE101" s="94"/>
      <c r="EF101" s="94"/>
      <c r="EG101" s="165">
        <f t="shared" si="157"/>
        <v>0</v>
      </c>
      <c r="EH101" s="219" t="b">
        <f t="shared" si="158"/>
        <v>0</v>
      </c>
      <c r="EI101" s="188">
        <f t="shared" si="159"/>
        <v>0</v>
      </c>
      <c r="EJ101" s="164">
        <f t="shared" si="160"/>
        <v>0</v>
      </c>
      <c r="EK101" s="164">
        <f t="shared" si="161"/>
        <v>0</v>
      </c>
      <c r="EL101" s="164">
        <f t="shared" si="162"/>
        <v>0</v>
      </c>
      <c r="EM101" s="164">
        <f t="shared" si="163"/>
        <v>0</v>
      </c>
      <c r="EN101" s="166">
        <f t="shared" si="216"/>
        <v>0</v>
      </c>
      <c r="EP101" s="164">
        <f t="shared" si="217"/>
        <v>89</v>
      </c>
      <c r="EQ101" s="225"/>
      <c r="ER101" s="226"/>
      <c r="ES101" s="98"/>
      <c r="ET101" s="93"/>
      <c r="EU101" s="94"/>
      <c r="EV101" s="93"/>
      <c r="EW101" s="93"/>
      <c r="EX101" s="93"/>
      <c r="EY101" s="94"/>
      <c r="EZ101" s="99"/>
      <c r="FA101" s="99"/>
      <c r="FB101" s="94"/>
      <c r="FC101" s="94"/>
      <c r="FD101" s="94"/>
      <c r="FE101" s="165">
        <f t="shared" si="164"/>
        <v>0</v>
      </c>
      <c r="FF101" s="219" t="b">
        <f t="shared" si="165"/>
        <v>0</v>
      </c>
      <c r="FG101" s="188">
        <f t="shared" si="166"/>
        <v>0</v>
      </c>
      <c r="FH101" s="164">
        <f t="shared" si="167"/>
        <v>0</v>
      </c>
      <c r="FI101" s="164">
        <f t="shared" si="168"/>
        <v>0</v>
      </c>
      <c r="FJ101" s="164">
        <f t="shared" si="169"/>
        <v>0</v>
      </c>
      <c r="FK101" s="164">
        <f t="shared" si="170"/>
        <v>0</v>
      </c>
      <c r="FL101" s="166">
        <f t="shared" si="218"/>
        <v>0</v>
      </c>
      <c r="FN101" s="164">
        <f t="shared" si="219"/>
        <v>89</v>
      </c>
      <c r="FO101" s="225"/>
      <c r="FP101" s="226"/>
      <c r="FQ101" s="98"/>
      <c r="FR101" s="93"/>
      <c r="FS101" s="94"/>
      <c r="FT101" s="93"/>
      <c r="FU101" s="93"/>
      <c r="FV101" s="93"/>
      <c r="FW101" s="94"/>
      <c r="FX101" s="99"/>
      <c r="FY101" s="99"/>
      <c r="FZ101" s="94"/>
      <c r="GA101" s="94"/>
      <c r="GB101" s="94"/>
      <c r="GC101" s="165">
        <f t="shared" si="171"/>
        <v>0</v>
      </c>
      <c r="GD101" s="219" t="b">
        <f t="shared" si="172"/>
        <v>0</v>
      </c>
      <c r="GE101" s="188">
        <f t="shared" si="173"/>
        <v>0</v>
      </c>
      <c r="GF101" s="164">
        <f t="shared" si="174"/>
        <v>0</v>
      </c>
      <c r="GG101" s="164">
        <f t="shared" si="175"/>
        <v>0</v>
      </c>
      <c r="GH101" s="164">
        <f t="shared" si="176"/>
        <v>0</v>
      </c>
      <c r="GI101" s="164">
        <f t="shared" si="177"/>
        <v>0</v>
      </c>
      <c r="GJ101" s="166">
        <f t="shared" si="220"/>
        <v>0</v>
      </c>
      <c r="GL101" s="164">
        <f t="shared" si="221"/>
        <v>89</v>
      </c>
      <c r="GM101" s="225"/>
      <c r="GN101" s="226"/>
      <c r="GO101" s="98"/>
      <c r="GP101" s="93"/>
      <c r="GQ101" s="94"/>
      <c r="GR101" s="93"/>
      <c r="GS101" s="93"/>
      <c r="GT101" s="93"/>
      <c r="GU101" s="94"/>
      <c r="GV101" s="99"/>
      <c r="GW101" s="99"/>
      <c r="GX101" s="94"/>
      <c r="GY101" s="94"/>
      <c r="GZ101" s="94"/>
      <c r="HA101" s="165">
        <f t="shared" si="178"/>
        <v>0</v>
      </c>
      <c r="HB101" s="219" t="b">
        <f t="shared" si="179"/>
        <v>0</v>
      </c>
      <c r="HC101" s="188">
        <f t="shared" si="180"/>
        <v>0</v>
      </c>
      <c r="HD101" s="164">
        <f t="shared" si="181"/>
        <v>0</v>
      </c>
      <c r="HE101" s="164">
        <f t="shared" si="182"/>
        <v>0</v>
      </c>
      <c r="HF101" s="164">
        <f t="shared" si="183"/>
        <v>0</v>
      </c>
      <c r="HG101" s="164">
        <f t="shared" si="184"/>
        <v>0</v>
      </c>
      <c r="HH101" s="166">
        <f t="shared" si="222"/>
        <v>0</v>
      </c>
      <c r="HJ101" s="164">
        <f t="shared" si="223"/>
        <v>89</v>
      </c>
      <c r="HK101" s="225"/>
      <c r="HL101" s="226"/>
      <c r="HM101" s="98"/>
      <c r="HN101" s="93"/>
      <c r="HO101" s="94"/>
      <c r="HP101" s="93"/>
      <c r="HQ101" s="93"/>
      <c r="HR101" s="93"/>
      <c r="HS101" s="94"/>
      <c r="HT101" s="99"/>
      <c r="HU101" s="99"/>
      <c r="HV101" s="94"/>
      <c r="HW101" s="94"/>
      <c r="HX101" s="94"/>
      <c r="HY101" s="165">
        <f t="shared" si="185"/>
        <v>0</v>
      </c>
      <c r="HZ101" s="219" t="b">
        <f t="shared" si="186"/>
        <v>0</v>
      </c>
      <c r="IA101" s="188">
        <f t="shared" si="187"/>
        <v>0</v>
      </c>
      <c r="IB101" s="164">
        <f t="shared" si="188"/>
        <v>0</v>
      </c>
      <c r="IC101" s="164">
        <f t="shared" si="189"/>
        <v>0</v>
      </c>
      <c r="ID101" s="164">
        <f t="shared" si="190"/>
        <v>0</v>
      </c>
      <c r="IE101" s="164">
        <f t="shared" si="191"/>
        <v>0</v>
      </c>
      <c r="IF101" s="166">
        <f t="shared" si="224"/>
        <v>0</v>
      </c>
      <c r="IH101" s="164">
        <f t="shared" si="225"/>
        <v>89</v>
      </c>
      <c r="II101" s="225"/>
      <c r="IJ101" s="226"/>
      <c r="IK101" s="98"/>
      <c r="IL101" s="93"/>
      <c r="IM101" s="94"/>
      <c r="IN101" s="93"/>
      <c r="IO101" s="93"/>
      <c r="IP101" s="93"/>
      <c r="IQ101" s="94"/>
      <c r="IR101" s="99"/>
      <c r="IS101" s="99"/>
      <c r="IT101" s="94"/>
      <c r="IU101" s="94"/>
      <c r="IV101" s="94"/>
      <c r="IW101" s="165">
        <f t="shared" si="192"/>
        <v>0</v>
      </c>
      <c r="IX101" s="219" t="b">
        <f t="shared" si="193"/>
        <v>0</v>
      </c>
      <c r="IY101" s="188">
        <f t="shared" si="194"/>
        <v>0</v>
      </c>
      <c r="IZ101" s="164">
        <f t="shared" si="195"/>
        <v>0</v>
      </c>
      <c r="JA101" s="164">
        <f t="shared" si="196"/>
        <v>0</v>
      </c>
      <c r="JB101" s="164">
        <f t="shared" si="197"/>
        <v>0</v>
      </c>
      <c r="JC101" s="164">
        <f t="shared" si="198"/>
        <v>0</v>
      </c>
      <c r="JD101" s="166">
        <f t="shared" si="226"/>
        <v>0</v>
      </c>
      <c r="JE101" s="126"/>
      <c r="JF101" s="164">
        <f t="shared" si="227"/>
        <v>89</v>
      </c>
      <c r="JG101" s="225"/>
      <c r="JH101" s="226"/>
      <c r="JI101" s="98"/>
      <c r="JJ101" s="93"/>
      <c r="JK101" s="94"/>
      <c r="JL101" s="93"/>
      <c r="JM101" s="93"/>
      <c r="JN101" s="93"/>
      <c r="JO101" s="94"/>
      <c r="JP101" s="99"/>
      <c r="JQ101" s="99"/>
      <c r="JR101" s="94"/>
      <c r="JS101" s="94"/>
      <c r="JT101" s="94"/>
      <c r="JU101" s="165">
        <f t="shared" si="199"/>
        <v>0</v>
      </c>
      <c r="JV101" s="219" t="b">
        <f t="shared" si="200"/>
        <v>0</v>
      </c>
      <c r="JW101" s="188">
        <f t="shared" si="201"/>
        <v>0</v>
      </c>
      <c r="JX101" s="164">
        <f t="shared" si="202"/>
        <v>0</v>
      </c>
      <c r="JY101" s="164">
        <f t="shared" si="203"/>
        <v>0</v>
      </c>
      <c r="JZ101" s="164">
        <f t="shared" si="204"/>
        <v>0</v>
      </c>
      <c r="KA101" s="164">
        <f t="shared" si="205"/>
        <v>0</v>
      </c>
      <c r="KB101" s="166">
        <f t="shared" si="228"/>
        <v>0</v>
      </c>
      <c r="LK101" s="170"/>
      <c r="LY101" s="126"/>
    </row>
    <row r="102" spans="1:337" x14ac:dyDescent="0.25">
      <c r="A102" s="164">
        <f t="shared" si="206"/>
        <v>90</v>
      </c>
      <c r="B102" s="225"/>
      <c r="C102" s="226"/>
      <c r="D102" s="98"/>
      <c r="E102" s="93"/>
      <c r="F102" s="94"/>
      <c r="G102" s="93"/>
      <c r="H102" s="93"/>
      <c r="I102" s="93"/>
      <c r="J102" s="94"/>
      <c r="K102" s="99"/>
      <c r="L102" s="99"/>
      <c r="M102" s="94"/>
      <c r="N102" s="94"/>
      <c r="O102" s="94"/>
      <c r="P102" s="165">
        <f t="shared" si="121"/>
        <v>0</v>
      </c>
      <c r="Q102" s="219" t="b">
        <f t="shared" si="122"/>
        <v>0</v>
      </c>
      <c r="R102" s="188">
        <f t="shared" si="123"/>
        <v>0</v>
      </c>
      <c r="S102" s="164">
        <f t="shared" si="124"/>
        <v>0</v>
      </c>
      <c r="T102" s="164">
        <f t="shared" si="125"/>
        <v>0</v>
      </c>
      <c r="U102" s="164">
        <f t="shared" si="126"/>
        <v>0</v>
      </c>
      <c r="V102" s="164">
        <f t="shared" si="127"/>
        <v>0</v>
      </c>
      <c r="W102" s="166">
        <f t="shared" si="128"/>
        <v>0</v>
      </c>
      <c r="X102" s="167"/>
      <c r="Z102" s="164">
        <f t="shared" si="207"/>
        <v>90</v>
      </c>
      <c r="AA102" s="225"/>
      <c r="AB102" s="226"/>
      <c r="AC102" s="98"/>
      <c r="AD102" s="93"/>
      <c r="AE102" s="94"/>
      <c r="AF102" s="93"/>
      <c r="AG102" s="93"/>
      <c r="AH102" s="93"/>
      <c r="AI102" s="94"/>
      <c r="AJ102" s="99"/>
      <c r="AK102" s="99"/>
      <c r="AL102" s="94"/>
      <c r="AM102" s="94"/>
      <c r="AN102" s="94"/>
      <c r="AO102" s="165">
        <f t="shared" si="129"/>
        <v>0</v>
      </c>
      <c r="AP102" s="219" t="b">
        <f t="shared" si="130"/>
        <v>0</v>
      </c>
      <c r="AQ102" s="188">
        <f t="shared" si="131"/>
        <v>0</v>
      </c>
      <c r="AR102" s="164">
        <f t="shared" si="132"/>
        <v>0</v>
      </c>
      <c r="AS102" s="164">
        <f t="shared" si="133"/>
        <v>0</v>
      </c>
      <c r="AT102" s="164">
        <f t="shared" si="134"/>
        <v>0</v>
      </c>
      <c r="AU102" s="164">
        <f t="shared" si="135"/>
        <v>0</v>
      </c>
      <c r="AV102" s="166">
        <f t="shared" si="208"/>
        <v>0</v>
      </c>
      <c r="AX102" s="164">
        <f t="shared" si="209"/>
        <v>90</v>
      </c>
      <c r="AY102" s="225"/>
      <c r="AZ102" s="226"/>
      <c r="BA102" s="98"/>
      <c r="BB102" s="93"/>
      <c r="BC102" s="94"/>
      <c r="BD102" s="93"/>
      <c r="BE102" s="93"/>
      <c r="BF102" s="93"/>
      <c r="BG102" s="94"/>
      <c r="BH102" s="99"/>
      <c r="BI102" s="99"/>
      <c r="BJ102" s="94"/>
      <c r="BK102" s="94"/>
      <c r="BL102" s="94"/>
      <c r="BM102" s="165">
        <f t="shared" si="136"/>
        <v>0</v>
      </c>
      <c r="BN102" s="219" t="b">
        <f t="shared" si="137"/>
        <v>0</v>
      </c>
      <c r="BO102" s="188">
        <f t="shared" si="138"/>
        <v>0</v>
      </c>
      <c r="BP102" s="164">
        <f t="shared" si="139"/>
        <v>0</v>
      </c>
      <c r="BQ102" s="164">
        <f t="shared" si="140"/>
        <v>0</v>
      </c>
      <c r="BR102" s="164">
        <f t="shared" si="141"/>
        <v>0</v>
      </c>
      <c r="BS102" s="164">
        <f t="shared" si="142"/>
        <v>0</v>
      </c>
      <c r="BT102" s="166">
        <f t="shared" si="210"/>
        <v>0</v>
      </c>
      <c r="BV102" s="164">
        <f t="shared" si="211"/>
        <v>90</v>
      </c>
      <c r="BW102" s="225"/>
      <c r="BX102" s="226"/>
      <c r="BY102" s="98"/>
      <c r="BZ102" s="93"/>
      <c r="CA102" s="94"/>
      <c r="CB102" s="93"/>
      <c r="CC102" s="93"/>
      <c r="CD102" s="93"/>
      <c r="CE102" s="94"/>
      <c r="CF102" s="99"/>
      <c r="CG102" s="99"/>
      <c r="CH102" s="94"/>
      <c r="CI102" s="94"/>
      <c r="CJ102" s="94"/>
      <c r="CK102" s="165">
        <f t="shared" si="143"/>
        <v>0</v>
      </c>
      <c r="CL102" s="219" t="b">
        <f t="shared" si="144"/>
        <v>0</v>
      </c>
      <c r="CM102" s="188">
        <f t="shared" si="145"/>
        <v>0</v>
      </c>
      <c r="CN102" s="164">
        <f t="shared" si="146"/>
        <v>0</v>
      </c>
      <c r="CO102" s="164">
        <f t="shared" si="147"/>
        <v>0</v>
      </c>
      <c r="CP102" s="164">
        <f t="shared" si="148"/>
        <v>0</v>
      </c>
      <c r="CQ102" s="164">
        <f t="shared" si="149"/>
        <v>0</v>
      </c>
      <c r="CR102" s="166">
        <f t="shared" si="212"/>
        <v>0</v>
      </c>
      <c r="CT102" s="164">
        <f t="shared" si="213"/>
        <v>90</v>
      </c>
      <c r="CU102" s="225"/>
      <c r="CV102" s="226"/>
      <c r="CW102" s="98"/>
      <c r="CX102" s="93"/>
      <c r="CY102" s="94"/>
      <c r="CZ102" s="93"/>
      <c r="DA102" s="93"/>
      <c r="DB102" s="93"/>
      <c r="DC102" s="94"/>
      <c r="DD102" s="99"/>
      <c r="DE102" s="99"/>
      <c r="DF102" s="94"/>
      <c r="DG102" s="94"/>
      <c r="DH102" s="94"/>
      <c r="DI102" s="165">
        <f t="shared" si="150"/>
        <v>0</v>
      </c>
      <c r="DJ102" s="219" t="b">
        <f t="shared" si="151"/>
        <v>0</v>
      </c>
      <c r="DK102" s="188">
        <f t="shared" si="152"/>
        <v>0</v>
      </c>
      <c r="DL102" s="164">
        <f t="shared" si="153"/>
        <v>0</v>
      </c>
      <c r="DM102" s="164">
        <f t="shared" si="154"/>
        <v>0</v>
      </c>
      <c r="DN102" s="164">
        <f t="shared" si="155"/>
        <v>0</v>
      </c>
      <c r="DO102" s="164">
        <f t="shared" si="156"/>
        <v>0</v>
      </c>
      <c r="DP102" s="166">
        <f t="shared" si="214"/>
        <v>0</v>
      </c>
      <c r="DR102" s="164">
        <f t="shared" si="215"/>
        <v>90</v>
      </c>
      <c r="DS102" s="225"/>
      <c r="DT102" s="226"/>
      <c r="DU102" s="98"/>
      <c r="DV102" s="93"/>
      <c r="DW102" s="94"/>
      <c r="DX102" s="93"/>
      <c r="DY102" s="93"/>
      <c r="DZ102" s="93"/>
      <c r="EA102" s="94"/>
      <c r="EB102" s="99"/>
      <c r="EC102" s="99"/>
      <c r="ED102" s="94"/>
      <c r="EE102" s="94"/>
      <c r="EF102" s="94"/>
      <c r="EG102" s="165">
        <f t="shared" si="157"/>
        <v>0</v>
      </c>
      <c r="EH102" s="219" t="b">
        <f t="shared" si="158"/>
        <v>0</v>
      </c>
      <c r="EI102" s="188">
        <f t="shared" si="159"/>
        <v>0</v>
      </c>
      <c r="EJ102" s="164">
        <f t="shared" si="160"/>
        <v>0</v>
      </c>
      <c r="EK102" s="164">
        <f t="shared" si="161"/>
        <v>0</v>
      </c>
      <c r="EL102" s="164">
        <f t="shared" si="162"/>
        <v>0</v>
      </c>
      <c r="EM102" s="164">
        <f t="shared" si="163"/>
        <v>0</v>
      </c>
      <c r="EN102" s="166">
        <f t="shared" si="216"/>
        <v>0</v>
      </c>
      <c r="EP102" s="164">
        <f t="shared" si="217"/>
        <v>90</v>
      </c>
      <c r="EQ102" s="225"/>
      <c r="ER102" s="226"/>
      <c r="ES102" s="98"/>
      <c r="ET102" s="93"/>
      <c r="EU102" s="94"/>
      <c r="EV102" s="93"/>
      <c r="EW102" s="93"/>
      <c r="EX102" s="93"/>
      <c r="EY102" s="94"/>
      <c r="EZ102" s="99"/>
      <c r="FA102" s="99"/>
      <c r="FB102" s="94"/>
      <c r="FC102" s="94"/>
      <c r="FD102" s="94"/>
      <c r="FE102" s="165">
        <f t="shared" si="164"/>
        <v>0</v>
      </c>
      <c r="FF102" s="219" t="b">
        <f t="shared" si="165"/>
        <v>0</v>
      </c>
      <c r="FG102" s="188">
        <f t="shared" si="166"/>
        <v>0</v>
      </c>
      <c r="FH102" s="164">
        <f t="shared" si="167"/>
        <v>0</v>
      </c>
      <c r="FI102" s="164">
        <f t="shared" si="168"/>
        <v>0</v>
      </c>
      <c r="FJ102" s="164">
        <f t="shared" si="169"/>
        <v>0</v>
      </c>
      <c r="FK102" s="164">
        <f t="shared" si="170"/>
        <v>0</v>
      </c>
      <c r="FL102" s="166">
        <f t="shared" si="218"/>
        <v>0</v>
      </c>
      <c r="FN102" s="164">
        <f t="shared" si="219"/>
        <v>90</v>
      </c>
      <c r="FO102" s="225"/>
      <c r="FP102" s="226"/>
      <c r="FQ102" s="98"/>
      <c r="FR102" s="93"/>
      <c r="FS102" s="94"/>
      <c r="FT102" s="93"/>
      <c r="FU102" s="93"/>
      <c r="FV102" s="93"/>
      <c r="FW102" s="94"/>
      <c r="FX102" s="99"/>
      <c r="FY102" s="99"/>
      <c r="FZ102" s="94"/>
      <c r="GA102" s="94"/>
      <c r="GB102" s="94"/>
      <c r="GC102" s="165">
        <f t="shared" si="171"/>
        <v>0</v>
      </c>
      <c r="GD102" s="219" t="b">
        <f t="shared" si="172"/>
        <v>0</v>
      </c>
      <c r="GE102" s="188">
        <f t="shared" si="173"/>
        <v>0</v>
      </c>
      <c r="GF102" s="164">
        <f t="shared" si="174"/>
        <v>0</v>
      </c>
      <c r="GG102" s="164">
        <f t="shared" si="175"/>
        <v>0</v>
      </c>
      <c r="GH102" s="164">
        <f t="shared" si="176"/>
        <v>0</v>
      </c>
      <c r="GI102" s="164">
        <f t="shared" si="177"/>
        <v>0</v>
      </c>
      <c r="GJ102" s="166">
        <f t="shared" si="220"/>
        <v>0</v>
      </c>
      <c r="GL102" s="164">
        <f t="shared" si="221"/>
        <v>90</v>
      </c>
      <c r="GM102" s="225"/>
      <c r="GN102" s="226"/>
      <c r="GO102" s="98"/>
      <c r="GP102" s="93"/>
      <c r="GQ102" s="94"/>
      <c r="GR102" s="93"/>
      <c r="GS102" s="93"/>
      <c r="GT102" s="93"/>
      <c r="GU102" s="94"/>
      <c r="GV102" s="99"/>
      <c r="GW102" s="99"/>
      <c r="GX102" s="94"/>
      <c r="GY102" s="94"/>
      <c r="GZ102" s="94"/>
      <c r="HA102" s="165">
        <f t="shared" si="178"/>
        <v>0</v>
      </c>
      <c r="HB102" s="219" t="b">
        <f t="shared" si="179"/>
        <v>0</v>
      </c>
      <c r="HC102" s="188">
        <f t="shared" si="180"/>
        <v>0</v>
      </c>
      <c r="HD102" s="164">
        <f t="shared" si="181"/>
        <v>0</v>
      </c>
      <c r="HE102" s="164">
        <f t="shared" si="182"/>
        <v>0</v>
      </c>
      <c r="HF102" s="164">
        <f t="shared" si="183"/>
        <v>0</v>
      </c>
      <c r="HG102" s="164">
        <f t="shared" si="184"/>
        <v>0</v>
      </c>
      <c r="HH102" s="166">
        <f t="shared" si="222"/>
        <v>0</v>
      </c>
      <c r="HJ102" s="164">
        <f t="shared" si="223"/>
        <v>90</v>
      </c>
      <c r="HK102" s="225"/>
      <c r="HL102" s="226"/>
      <c r="HM102" s="98"/>
      <c r="HN102" s="93"/>
      <c r="HO102" s="94"/>
      <c r="HP102" s="93"/>
      <c r="HQ102" s="93"/>
      <c r="HR102" s="93"/>
      <c r="HS102" s="94"/>
      <c r="HT102" s="99"/>
      <c r="HU102" s="99"/>
      <c r="HV102" s="94"/>
      <c r="HW102" s="94"/>
      <c r="HX102" s="94"/>
      <c r="HY102" s="165">
        <f t="shared" si="185"/>
        <v>0</v>
      </c>
      <c r="HZ102" s="219" t="b">
        <f t="shared" si="186"/>
        <v>0</v>
      </c>
      <c r="IA102" s="188">
        <f t="shared" si="187"/>
        <v>0</v>
      </c>
      <c r="IB102" s="164">
        <f t="shared" si="188"/>
        <v>0</v>
      </c>
      <c r="IC102" s="164">
        <f t="shared" si="189"/>
        <v>0</v>
      </c>
      <c r="ID102" s="164">
        <f t="shared" si="190"/>
        <v>0</v>
      </c>
      <c r="IE102" s="164">
        <f t="shared" si="191"/>
        <v>0</v>
      </c>
      <c r="IF102" s="166">
        <f t="shared" si="224"/>
        <v>0</v>
      </c>
      <c r="IH102" s="164">
        <f t="shared" si="225"/>
        <v>90</v>
      </c>
      <c r="II102" s="225"/>
      <c r="IJ102" s="226"/>
      <c r="IK102" s="98"/>
      <c r="IL102" s="93"/>
      <c r="IM102" s="94"/>
      <c r="IN102" s="93"/>
      <c r="IO102" s="93"/>
      <c r="IP102" s="93"/>
      <c r="IQ102" s="94"/>
      <c r="IR102" s="99"/>
      <c r="IS102" s="99"/>
      <c r="IT102" s="94"/>
      <c r="IU102" s="94"/>
      <c r="IV102" s="94"/>
      <c r="IW102" s="165">
        <f t="shared" si="192"/>
        <v>0</v>
      </c>
      <c r="IX102" s="219" t="b">
        <f t="shared" si="193"/>
        <v>0</v>
      </c>
      <c r="IY102" s="188">
        <f t="shared" si="194"/>
        <v>0</v>
      </c>
      <c r="IZ102" s="164">
        <f t="shared" si="195"/>
        <v>0</v>
      </c>
      <c r="JA102" s="164">
        <f t="shared" si="196"/>
        <v>0</v>
      </c>
      <c r="JB102" s="164">
        <f t="shared" si="197"/>
        <v>0</v>
      </c>
      <c r="JC102" s="164">
        <f t="shared" si="198"/>
        <v>0</v>
      </c>
      <c r="JD102" s="166">
        <f t="shared" si="226"/>
        <v>0</v>
      </c>
      <c r="JE102" s="126"/>
      <c r="JF102" s="164">
        <f t="shared" si="227"/>
        <v>90</v>
      </c>
      <c r="JG102" s="225"/>
      <c r="JH102" s="226"/>
      <c r="JI102" s="98"/>
      <c r="JJ102" s="93"/>
      <c r="JK102" s="94"/>
      <c r="JL102" s="93"/>
      <c r="JM102" s="93"/>
      <c r="JN102" s="93"/>
      <c r="JO102" s="94"/>
      <c r="JP102" s="99"/>
      <c r="JQ102" s="99"/>
      <c r="JR102" s="94"/>
      <c r="JS102" s="94"/>
      <c r="JT102" s="94"/>
      <c r="JU102" s="165">
        <f t="shared" si="199"/>
        <v>0</v>
      </c>
      <c r="JV102" s="219" t="b">
        <f t="shared" si="200"/>
        <v>0</v>
      </c>
      <c r="JW102" s="188">
        <f t="shared" si="201"/>
        <v>0</v>
      </c>
      <c r="JX102" s="164">
        <f t="shared" si="202"/>
        <v>0</v>
      </c>
      <c r="JY102" s="164">
        <f t="shared" si="203"/>
        <v>0</v>
      </c>
      <c r="JZ102" s="164">
        <f t="shared" si="204"/>
        <v>0</v>
      </c>
      <c r="KA102" s="164">
        <f t="shared" si="205"/>
        <v>0</v>
      </c>
      <c r="KB102" s="166">
        <f t="shared" si="228"/>
        <v>0</v>
      </c>
      <c r="LK102" s="170"/>
      <c r="LY102" s="126"/>
    </row>
    <row r="103" spans="1:337" x14ac:dyDescent="0.25">
      <c r="A103" s="164">
        <f t="shared" si="206"/>
        <v>91</v>
      </c>
      <c r="B103" s="225"/>
      <c r="C103" s="226"/>
      <c r="D103" s="98"/>
      <c r="E103" s="93"/>
      <c r="F103" s="94"/>
      <c r="G103" s="93"/>
      <c r="H103" s="93"/>
      <c r="I103" s="93"/>
      <c r="J103" s="94"/>
      <c r="K103" s="99"/>
      <c r="L103" s="99"/>
      <c r="M103" s="94"/>
      <c r="N103" s="94"/>
      <c r="O103" s="94"/>
      <c r="P103" s="165">
        <f t="shared" si="121"/>
        <v>0</v>
      </c>
      <c r="Q103" s="219" t="b">
        <f t="shared" si="122"/>
        <v>0</v>
      </c>
      <c r="R103" s="188">
        <f t="shared" si="123"/>
        <v>0</v>
      </c>
      <c r="S103" s="164">
        <f t="shared" si="124"/>
        <v>0</v>
      </c>
      <c r="T103" s="164">
        <f t="shared" si="125"/>
        <v>0</v>
      </c>
      <c r="U103" s="164">
        <f t="shared" si="126"/>
        <v>0</v>
      </c>
      <c r="V103" s="164">
        <f t="shared" si="127"/>
        <v>0</v>
      </c>
      <c r="W103" s="166">
        <f t="shared" si="128"/>
        <v>0</v>
      </c>
      <c r="X103" s="167"/>
      <c r="Z103" s="164">
        <f t="shared" si="207"/>
        <v>91</v>
      </c>
      <c r="AA103" s="225"/>
      <c r="AB103" s="226"/>
      <c r="AC103" s="98"/>
      <c r="AD103" s="93"/>
      <c r="AE103" s="94"/>
      <c r="AF103" s="93"/>
      <c r="AG103" s="93"/>
      <c r="AH103" s="93"/>
      <c r="AI103" s="94"/>
      <c r="AJ103" s="99"/>
      <c r="AK103" s="99"/>
      <c r="AL103" s="94"/>
      <c r="AM103" s="94"/>
      <c r="AN103" s="94"/>
      <c r="AO103" s="165">
        <f t="shared" si="129"/>
        <v>0</v>
      </c>
      <c r="AP103" s="219" t="b">
        <f t="shared" si="130"/>
        <v>0</v>
      </c>
      <c r="AQ103" s="188">
        <f t="shared" si="131"/>
        <v>0</v>
      </c>
      <c r="AR103" s="164">
        <f t="shared" si="132"/>
        <v>0</v>
      </c>
      <c r="AS103" s="164">
        <f t="shared" si="133"/>
        <v>0</v>
      </c>
      <c r="AT103" s="164">
        <f t="shared" si="134"/>
        <v>0</v>
      </c>
      <c r="AU103" s="164">
        <f t="shared" si="135"/>
        <v>0</v>
      </c>
      <c r="AV103" s="166">
        <f t="shared" si="208"/>
        <v>0</v>
      </c>
      <c r="AX103" s="164">
        <f t="shared" si="209"/>
        <v>91</v>
      </c>
      <c r="AY103" s="225"/>
      <c r="AZ103" s="226"/>
      <c r="BA103" s="98"/>
      <c r="BB103" s="93"/>
      <c r="BC103" s="94"/>
      <c r="BD103" s="93"/>
      <c r="BE103" s="93"/>
      <c r="BF103" s="93"/>
      <c r="BG103" s="94"/>
      <c r="BH103" s="99"/>
      <c r="BI103" s="99"/>
      <c r="BJ103" s="94"/>
      <c r="BK103" s="94"/>
      <c r="BL103" s="94"/>
      <c r="BM103" s="165">
        <f t="shared" si="136"/>
        <v>0</v>
      </c>
      <c r="BN103" s="219" t="b">
        <f t="shared" si="137"/>
        <v>0</v>
      </c>
      <c r="BO103" s="188">
        <f t="shared" si="138"/>
        <v>0</v>
      </c>
      <c r="BP103" s="164">
        <f t="shared" si="139"/>
        <v>0</v>
      </c>
      <c r="BQ103" s="164">
        <f t="shared" si="140"/>
        <v>0</v>
      </c>
      <c r="BR103" s="164">
        <f t="shared" si="141"/>
        <v>0</v>
      </c>
      <c r="BS103" s="164">
        <f t="shared" si="142"/>
        <v>0</v>
      </c>
      <c r="BT103" s="166">
        <f t="shared" si="210"/>
        <v>0</v>
      </c>
      <c r="BV103" s="164">
        <f t="shared" si="211"/>
        <v>91</v>
      </c>
      <c r="BW103" s="225"/>
      <c r="BX103" s="226"/>
      <c r="BY103" s="98"/>
      <c r="BZ103" s="93"/>
      <c r="CA103" s="94"/>
      <c r="CB103" s="93"/>
      <c r="CC103" s="93"/>
      <c r="CD103" s="93"/>
      <c r="CE103" s="94"/>
      <c r="CF103" s="99"/>
      <c r="CG103" s="99"/>
      <c r="CH103" s="94"/>
      <c r="CI103" s="94"/>
      <c r="CJ103" s="94"/>
      <c r="CK103" s="165">
        <f t="shared" si="143"/>
        <v>0</v>
      </c>
      <c r="CL103" s="219" t="b">
        <f t="shared" si="144"/>
        <v>0</v>
      </c>
      <c r="CM103" s="188">
        <f t="shared" si="145"/>
        <v>0</v>
      </c>
      <c r="CN103" s="164">
        <f t="shared" si="146"/>
        <v>0</v>
      </c>
      <c r="CO103" s="164">
        <f t="shared" si="147"/>
        <v>0</v>
      </c>
      <c r="CP103" s="164">
        <f t="shared" si="148"/>
        <v>0</v>
      </c>
      <c r="CQ103" s="164">
        <f t="shared" si="149"/>
        <v>0</v>
      </c>
      <c r="CR103" s="166">
        <f t="shared" si="212"/>
        <v>0</v>
      </c>
      <c r="CT103" s="164">
        <f t="shared" si="213"/>
        <v>91</v>
      </c>
      <c r="CU103" s="225"/>
      <c r="CV103" s="226"/>
      <c r="CW103" s="98"/>
      <c r="CX103" s="93"/>
      <c r="CY103" s="94"/>
      <c r="CZ103" s="93"/>
      <c r="DA103" s="93"/>
      <c r="DB103" s="93"/>
      <c r="DC103" s="94"/>
      <c r="DD103" s="99"/>
      <c r="DE103" s="99"/>
      <c r="DF103" s="94"/>
      <c r="DG103" s="94"/>
      <c r="DH103" s="94"/>
      <c r="DI103" s="165">
        <f t="shared" si="150"/>
        <v>0</v>
      </c>
      <c r="DJ103" s="219" t="b">
        <f t="shared" si="151"/>
        <v>0</v>
      </c>
      <c r="DK103" s="188">
        <f t="shared" si="152"/>
        <v>0</v>
      </c>
      <c r="DL103" s="164">
        <f t="shared" si="153"/>
        <v>0</v>
      </c>
      <c r="DM103" s="164">
        <f t="shared" si="154"/>
        <v>0</v>
      </c>
      <c r="DN103" s="164">
        <f t="shared" si="155"/>
        <v>0</v>
      </c>
      <c r="DO103" s="164">
        <f t="shared" si="156"/>
        <v>0</v>
      </c>
      <c r="DP103" s="166">
        <f t="shared" si="214"/>
        <v>0</v>
      </c>
      <c r="DR103" s="164">
        <f t="shared" si="215"/>
        <v>91</v>
      </c>
      <c r="DS103" s="225"/>
      <c r="DT103" s="226"/>
      <c r="DU103" s="98"/>
      <c r="DV103" s="93"/>
      <c r="DW103" s="94"/>
      <c r="DX103" s="93"/>
      <c r="DY103" s="93"/>
      <c r="DZ103" s="93"/>
      <c r="EA103" s="94"/>
      <c r="EB103" s="99"/>
      <c r="EC103" s="99"/>
      <c r="ED103" s="94"/>
      <c r="EE103" s="94"/>
      <c r="EF103" s="94"/>
      <c r="EG103" s="165">
        <f t="shared" si="157"/>
        <v>0</v>
      </c>
      <c r="EH103" s="219" t="b">
        <f t="shared" si="158"/>
        <v>0</v>
      </c>
      <c r="EI103" s="188">
        <f t="shared" si="159"/>
        <v>0</v>
      </c>
      <c r="EJ103" s="164">
        <f t="shared" si="160"/>
        <v>0</v>
      </c>
      <c r="EK103" s="164">
        <f t="shared" si="161"/>
        <v>0</v>
      </c>
      <c r="EL103" s="164">
        <f t="shared" si="162"/>
        <v>0</v>
      </c>
      <c r="EM103" s="164">
        <f t="shared" si="163"/>
        <v>0</v>
      </c>
      <c r="EN103" s="166">
        <f t="shared" si="216"/>
        <v>0</v>
      </c>
      <c r="EP103" s="164">
        <f t="shared" si="217"/>
        <v>91</v>
      </c>
      <c r="EQ103" s="225"/>
      <c r="ER103" s="226"/>
      <c r="ES103" s="98"/>
      <c r="ET103" s="93"/>
      <c r="EU103" s="94"/>
      <c r="EV103" s="93"/>
      <c r="EW103" s="93"/>
      <c r="EX103" s="93"/>
      <c r="EY103" s="94"/>
      <c r="EZ103" s="99"/>
      <c r="FA103" s="99"/>
      <c r="FB103" s="94"/>
      <c r="FC103" s="94"/>
      <c r="FD103" s="94"/>
      <c r="FE103" s="165">
        <f t="shared" si="164"/>
        <v>0</v>
      </c>
      <c r="FF103" s="219" t="b">
        <f t="shared" si="165"/>
        <v>0</v>
      </c>
      <c r="FG103" s="188">
        <f t="shared" si="166"/>
        <v>0</v>
      </c>
      <c r="FH103" s="164">
        <f t="shared" si="167"/>
        <v>0</v>
      </c>
      <c r="FI103" s="164">
        <f t="shared" si="168"/>
        <v>0</v>
      </c>
      <c r="FJ103" s="164">
        <f t="shared" si="169"/>
        <v>0</v>
      </c>
      <c r="FK103" s="164">
        <f t="shared" si="170"/>
        <v>0</v>
      </c>
      <c r="FL103" s="166">
        <f t="shared" si="218"/>
        <v>0</v>
      </c>
      <c r="FN103" s="164">
        <f t="shared" si="219"/>
        <v>91</v>
      </c>
      <c r="FO103" s="225"/>
      <c r="FP103" s="226"/>
      <c r="FQ103" s="98"/>
      <c r="FR103" s="93"/>
      <c r="FS103" s="94"/>
      <c r="FT103" s="93"/>
      <c r="FU103" s="93"/>
      <c r="FV103" s="93"/>
      <c r="FW103" s="94"/>
      <c r="FX103" s="99"/>
      <c r="FY103" s="99"/>
      <c r="FZ103" s="94"/>
      <c r="GA103" s="94"/>
      <c r="GB103" s="94"/>
      <c r="GC103" s="165">
        <f t="shared" si="171"/>
        <v>0</v>
      </c>
      <c r="GD103" s="219" t="b">
        <f t="shared" si="172"/>
        <v>0</v>
      </c>
      <c r="GE103" s="188">
        <f t="shared" si="173"/>
        <v>0</v>
      </c>
      <c r="GF103" s="164">
        <f t="shared" si="174"/>
        <v>0</v>
      </c>
      <c r="GG103" s="164">
        <f t="shared" si="175"/>
        <v>0</v>
      </c>
      <c r="GH103" s="164">
        <f t="shared" si="176"/>
        <v>0</v>
      </c>
      <c r="GI103" s="164">
        <f t="shared" si="177"/>
        <v>0</v>
      </c>
      <c r="GJ103" s="166">
        <f t="shared" si="220"/>
        <v>0</v>
      </c>
      <c r="GL103" s="164">
        <f t="shared" si="221"/>
        <v>91</v>
      </c>
      <c r="GM103" s="225"/>
      <c r="GN103" s="226"/>
      <c r="GO103" s="98"/>
      <c r="GP103" s="93"/>
      <c r="GQ103" s="94"/>
      <c r="GR103" s="93"/>
      <c r="GS103" s="93"/>
      <c r="GT103" s="93"/>
      <c r="GU103" s="94"/>
      <c r="GV103" s="99"/>
      <c r="GW103" s="99"/>
      <c r="GX103" s="94"/>
      <c r="GY103" s="94"/>
      <c r="GZ103" s="94"/>
      <c r="HA103" s="165">
        <f t="shared" si="178"/>
        <v>0</v>
      </c>
      <c r="HB103" s="219" t="b">
        <f t="shared" si="179"/>
        <v>0</v>
      </c>
      <c r="HC103" s="188">
        <f t="shared" si="180"/>
        <v>0</v>
      </c>
      <c r="HD103" s="164">
        <f t="shared" si="181"/>
        <v>0</v>
      </c>
      <c r="HE103" s="164">
        <f t="shared" si="182"/>
        <v>0</v>
      </c>
      <c r="HF103" s="164">
        <f t="shared" si="183"/>
        <v>0</v>
      </c>
      <c r="HG103" s="164">
        <f t="shared" si="184"/>
        <v>0</v>
      </c>
      <c r="HH103" s="166">
        <f t="shared" si="222"/>
        <v>0</v>
      </c>
      <c r="HJ103" s="164">
        <f t="shared" si="223"/>
        <v>91</v>
      </c>
      <c r="HK103" s="225"/>
      <c r="HL103" s="226"/>
      <c r="HM103" s="98"/>
      <c r="HN103" s="93"/>
      <c r="HO103" s="94"/>
      <c r="HP103" s="93"/>
      <c r="HQ103" s="93"/>
      <c r="HR103" s="93"/>
      <c r="HS103" s="94"/>
      <c r="HT103" s="99"/>
      <c r="HU103" s="99"/>
      <c r="HV103" s="94"/>
      <c r="HW103" s="94"/>
      <c r="HX103" s="94"/>
      <c r="HY103" s="165">
        <f t="shared" si="185"/>
        <v>0</v>
      </c>
      <c r="HZ103" s="219" t="b">
        <f t="shared" si="186"/>
        <v>0</v>
      </c>
      <c r="IA103" s="188">
        <f t="shared" si="187"/>
        <v>0</v>
      </c>
      <c r="IB103" s="164">
        <f t="shared" si="188"/>
        <v>0</v>
      </c>
      <c r="IC103" s="164">
        <f t="shared" si="189"/>
        <v>0</v>
      </c>
      <c r="ID103" s="164">
        <f t="shared" si="190"/>
        <v>0</v>
      </c>
      <c r="IE103" s="164">
        <f t="shared" si="191"/>
        <v>0</v>
      </c>
      <c r="IF103" s="166">
        <f t="shared" si="224"/>
        <v>0</v>
      </c>
      <c r="IH103" s="164">
        <f t="shared" si="225"/>
        <v>91</v>
      </c>
      <c r="II103" s="225"/>
      <c r="IJ103" s="226"/>
      <c r="IK103" s="98"/>
      <c r="IL103" s="93"/>
      <c r="IM103" s="94"/>
      <c r="IN103" s="93"/>
      <c r="IO103" s="93"/>
      <c r="IP103" s="93"/>
      <c r="IQ103" s="94"/>
      <c r="IR103" s="99"/>
      <c r="IS103" s="99"/>
      <c r="IT103" s="94"/>
      <c r="IU103" s="94"/>
      <c r="IV103" s="94"/>
      <c r="IW103" s="165">
        <f t="shared" si="192"/>
        <v>0</v>
      </c>
      <c r="IX103" s="219" t="b">
        <f t="shared" si="193"/>
        <v>0</v>
      </c>
      <c r="IY103" s="188">
        <f t="shared" si="194"/>
        <v>0</v>
      </c>
      <c r="IZ103" s="164">
        <f t="shared" si="195"/>
        <v>0</v>
      </c>
      <c r="JA103" s="164">
        <f t="shared" si="196"/>
        <v>0</v>
      </c>
      <c r="JB103" s="164">
        <f t="shared" si="197"/>
        <v>0</v>
      </c>
      <c r="JC103" s="164">
        <f t="shared" si="198"/>
        <v>0</v>
      </c>
      <c r="JD103" s="166">
        <f t="shared" si="226"/>
        <v>0</v>
      </c>
      <c r="JE103" s="126"/>
      <c r="JF103" s="164">
        <f t="shared" si="227"/>
        <v>91</v>
      </c>
      <c r="JG103" s="225"/>
      <c r="JH103" s="226"/>
      <c r="JI103" s="98"/>
      <c r="JJ103" s="93"/>
      <c r="JK103" s="94"/>
      <c r="JL103" s="93"/>
      <c r="JM103" s="93"/>
      <c r="JN103" s="93"/>
      <c r="JO103" s="94"/>
      <c r="JP103" s="99"/>
      <c r="JQ103" s="99"/>
      <c r="JR103" s="94"/>
      <c r="JS103" s="94"/>
      <c r="JT103" s="94"/>
      <c r="JU103" s="165">
        <f t="shared" si="199"/>
        <v>0</v>
      </c>
      <c r="JV103" s="219" t="b">
        <f t="shared" si="200"/>
        <v>0</v>
      </c>
      <c r="JW103" s="188">
        <f t="shared" si="201"/>
        <v>0</v>
      </c>
      <c r="JX103" s="164">
        <f t="shared" si="202"/>
        <v>0</v>
      </c>
      <c r="JY103" s="164">
        <f t="shared" si="203"/>
        <v>0</v>
      </c>
      <c r="JZ103" s="164">
        <f t="shared" si="204"/>
        <v>0</v>
      </c>
      <c r="KA103" s="164">
        <f t="shared" si="205"/>
        <v>0</v>
      </c>
      <c r="KB103" s="166">
        <f t="shared" si="228"/>
        <v>0</v>
      </c>
      <c r="LK103" s="170"/>
      <c r="LY103" s="126"/>
    </row>
    <row r="104" spans="1:337" x14ac:dyDescent="0.25">
      <c r="A104" s="164">
        <f t="shared" si="206"/>
        <v>92</v>
      </c>
      <c r="B104" s="225"/>
      <c r="C104" s="226"/>
      <c r="D104" s="98"/>
      <c r="E104" s="93"/>
      <c r="F104" s="94"/>
      <c r="G104" s="93"/>
      <c r="H104" s="93"/>
      <c r="I104" s="93"/>
      <c r="J104" s="94"/>
      <c r="K104" s="99"/>
      <c r="L104" s="99"/>
      <c r="M104" s="94"/>
      <c r="N104" s="94"/>
      <c r="O104" s="94"/>
      <c r="P104" s="165">
        <f t="shared" si="121"/>
        <v>0</v>
      </c>
      <c r="Q104" s="219" t="b">
        <f t="shared" si="122"/>
        <v>0</v>
      </c>
      <c r="R104" s="188">
        <f t="shared" si="123"/>
        <v>0</v>
      </c>
      <c r="S104" s="164">
        <f t="shared" si="124"/>
        <v>0</v>
      </c>
      <c r="T104" s="164">
        <f t="shared" si="125"/>
        <v>0</v>
      </c>
      <c r="U104" s="164">
        <f t="shared" si="126"/>
        <v>0</v>
      </c>
      <c r="V104" s="164">
        <f t="shared" si="127"/>
        <v>0</v>
      </c>
      <c r="W104" s="166">
        <f t="shared" si="128"/>
        <v>0</v>
      </c>
      <c r="X104" s="167"/>
      <c r="Z104" s="164">
        <f t="shared" si="207"/>
        <v>92</v>
      </c>
      <c r="AA104" s="225"/>
      <c r="AB104" s="226"/>
      <c r="AC104" s="98"/>
      <c r="AD104" s="93"/>
      <c r="AE104" s="94"/>
      <c r="AF104" s="93"/>
      <c r="AG104" s="93"/>
      <c r="AH104" s="93"/>
      <c r="AI104" s="94"/>
      <c r="AJ104" s="99"/>
      <c r="AK104" s="99"/>
      <c r="AL104" s="94"/>
      <c r="AM104" s="94"/>
      <c r="AN104" s="94"/>
      <c r="AO104" s="165">
        <f t="shared" si="129"/>
        <v>0</v>
      </c>
      <c r="AP104" s="219" t="b">
        <f t="shared" si="130"/>
        <v>0</v>
      </c>
      <c r="AQ104" s="188">
        <f t="shared" si="131"/>
        <v>0</v>
      </c>
      <c r="AR104" s="164">
        <f t="shared" si="132"/>
        <v>0</v>
      </c>
      <c r="AS104" s="164">
        <f t="shared" si="133"/>
        <v>0</v>
      </c>
      <c r="AT104" s="164">
        <f t="shared" si="134"/>
        <v>0</v>
      </c>
      <c r="AU104" s="164">
        <f t="shared" si="135"/>
        <v>0</v>
      </c>
      <c r="AV104" s="166">
        <f t="shared" si="208"/>
        <v>0</v>
      </c>
      <c r="AX104" s="164">
        <f t="shared" si="209"/>
        <v>92</v>
      </c>
      <c r="AY104" s="225"/>
      <c r="AZ104" s="226"/>
      <c r="BA104" s="98"/>
      <c r="BB104" s="93"/>
      <c r="BC104" s="94"/>
      <c r="BD104" s="93"/>
      <c r="BE104" s="93"/>
      <c r="BF104" s="93"/>
      <c r="BG104" s="94"/>
      <c r="BH104" s="99"/>
      <c r="BI104" s="99"/>
      <c r="BJ104" s="94"/>
      <c r="BK104" s="94"/>
      <c r="BL104" s="94"/>
      <c r="BM104" s="165">
        <f t="shared" si="136"/>
        <v>0</v>
      </c>
      <c r="BN104" s="219" t="b">
        <f t="shared" si="137"/>
        <v>0</v>
      </c>
      <c r="BO104" s="188">
        <f t="shared" si="138"/>
        <v>0</v>
      </c>
      <c r="BP104" s="164">
        <f t="shared" si="139"/>
        <v>0</v>
      </c>
      <c r="BQ104" s="164">
        <f t="shared" si="140"/>
        <v>0</v>
      </c>
      <c r="BR104" s="164">
        <f t="shared" si="141"/>
        <v>0</v>
      </c>
      <c r="BS104" s="164">
        <f t="shared" si="142"/>
        <v>0</v>
      </c>
      <c r="BT104" s="166">
        <f t="shared" si="210"/>
        <v>0</v>
      </c>
      <c r="BV104" s="164">
        <f t="shared" si="211"/>
        <v>92</v>
      </c>
      <c r="BW104" s="225"/>
      <c r="BX104" s="226"/>
      <c r="BY104" s="98"/>
      <c r="BZ104" s="93"/>
      <c r="CA104" s="94"/>
      <c r="CB104" s="93"/>
      <c r="CC104" s="93"/>
      <c r="CD104" s="93"/>
      <c r="CE104" s="94"/>
      <c r="CF104" s="99"/>
      <c r="CG104" s="99"/>
      <c r="CH104" s="94"/>
      <c r="CI104" s="94"/>
      <c r="CJ104" s="94"/>
      <c r="CK104" s="165">
        <f t="shared" si="143"/>
        <v>0</v>
      </c>
      <c r="CL104" s="219" t="b">
        <f t="shared" si="144"/>
        <v>0</v>
      </c>
      <c r="CM104" s="188">
        <f t="shared" si="145"/>
        <v>0</v>
      </c>
      <c r="CN104" s="164">
        <f t="shared" si="146"/>
        <v>0</v>
      </c>
      <c r="CO104" s="164">
        <f t="shared" si="147"/>
        <v>0</v>
      </c>
      <c r="CP104" s="164">
        <f t="shared" si="148"/>
        <v>0</v>
      </c>
      <c r="CQ104" s="164">
        <f t="shared" si="149"/>
        <v>0</v>
      </c>
      <c r="CR104" s="166">
        <f t="shared" si="212"/>
        <v>0</v>
      </c>
      <c r="CT104" s="164">
        <f t="shared" si="213"/>
        <v>92</v>
      </c>
      <c r="CU104" s="225"/>
      <c r="CV104" s="226"/>
      <c r="CW104" s="98"/>
      <c r="CX104" s="93"/>
      <c r="CY104" s="94"/>
      <c r="CZ104" s="93"/>
      <c r="DA104" s="93"/>
      <c r="DB104" s="93"/>
      <c r="DC104" s="94"/>
      <c r="DD104" s="99"/>
      <c r="DE104" s="99"/>
      <c r="DF104" s="94"/>
      <c r="DG104" s="94"/>
      <c r="DH104" s="94"/>
      <c r="DI104" s="165">
        <f t="shared" si="150"/>
        <v>0</v>
      </c>
      <c r="DJ104" s="219" t="b">
        <f t="shared" si="151"/>
        <v>0</v>
      </c>
      <c r="DK104" s="188">
        <f t="shared" si="152"/>
        <v>0</v>
      </c>
      <c r="DL104" s="164">
        <f t="shared" si="153"/>
        <v>0</v>
      </c>
      <c r="DM104" s="164">
        <f t="shared" si="154"/>
        <v>0</v>
      </c>
      <c r="DN104" s="164">
        <f t="shared" si="155"/>
        <v>0</v>
      </c>
      <c r="DO104" s="164">
        <f t="shared" si="156"/>
        <v>0</v>
      </c>
      <c r="DP104" s="166">
        <f t="shared" si="214"/>
        <v>0</v>
      </c>
      <c r="DR104" s="164">
        <f t="shared" si="215"/>
        <v>92</v>
      </c>
      <c r="DS104" s="225"/>
      <c r="DT104" s="226"/>
      <c r="DU104" s="98"/>
      <c r="DV104" s="93"/>
      <c r="DW104" s="94"/>
      <c r="DX104" s="93"/>
      <c r="DY104" s="93"/>
      <c r="DZ104" s="93"/>
      <c r="EA104" s="94"/>
      <c r="EB104" s="99"/>
      <c r="EC104" s="99"/>
      <c r="ED104" s="94"/>
      <c r="EE104" s="94"/>
      <c r="EF104" s="94"/>
      <c r="EG104" s="165">
        <f t="shared" si="157"/>
        <v>0</v>
      </c>
      <c r="EH104" s="219" t="b">
        <f t="shared" si="158"/>
        <v>0</v>
      </c>
      <c r="EI104" s="188">
        <f t="shared" si="159"/>
        <v>0</v>
      </c>
      <c r="EJ104" s="164">
        <f t="shared" si="160"/>
        <v>0</v>
      </c>
      <c r="EK104" s="164">
        <f t="shared" si="161"/>
        <v>0</v>
      </c>
      <c r="EL104" s="164">
        <f t="shared" si="162"/>
        <v>0</v>
      </c>
      <c r="EM104" s="164">
        <f t="shared" si="163"/>
        <v>0</v>
      </c>
      <c r="EN104" s="166">
        <f t="shared" si="216"/>
        <v>0</v>
      </c>
      <c r="EP104" s="164">
        <f t="shared" si="217"/>
        <v>92</v>
      </c>
      <c r="EQ104" s="225"/>
      <c r="ER104" s="226"/>
      <c r="ES104" s="98"/>
      <c r="ET104" s="93"/>
      <c r="EU104" s="94"/>
      <c r="EV104" s="93"/>
      <c r="EW104" s="93"/>
      <c r="EX104" s="93"/>
      <c r="EY104" s="94"/>
      <c r="EZ104" s="99"/>
      <c r="FA104" s="99"/>
      <c r="FB104" s="94"/>
      <c r="FC104" s="94"/>
      <c r="FD104" s="94"/>
      <c r="FE104" s="165">
        <f t="shared" si="164"/>
        <v>0</v>
      </c>
      <c r="FF104" s="219" t="b">
        <f t="shared" si="165"/>
        <v>0</v>
      </c>
      <c r="FG104" s="188">
        <f t="shared" si="166"/>
        <v>0</v>
      </c>
      <c r="FH104" s="164">
        <f t="shared" si="167"/>
        <v>0</v>
      </c>
      <c r="FI104" s="164">
        <f t="shared" si="168"/>
        <v>0</v>
      </c>
      <c r="FJ104" s="164">
        <f t="shared" si="169"/>
        <v>0</v>
      </c>
      <c r="FK104" s="164">
        <f t="shared" si="170"/>
        <v>0</v>
      </c>
      <c r="FL104" s="166">
        <f t="shared" si="218"/>
        <v>0</v>
      </c>
      <c r="FN104" s="164">
        <f t="shared" si="219"/>
        <v>92</v>
      </c>
      <c r="FO104" s="225"/>
      <c r="FP104" s="226"/>
      <c r="FQ104" s="98"/>
      <c r="FR104" s="93"/>
      <c r="FS104" s="94"/>
      <c r="FT104" s="93"/>
      <c r="FU104" s="93"/>
      <c r="FV104" s="93"/>
      <c r="FW104" s="94"/>
      <c r="FX104" s="99"/>
      <c r="FY104" s="99"/>
      <c r="FZ104" s="94"/>
      <c r="GA104" s="94"/>
      <c r="GB104" s="94"/>
      <c r="GC104" s="165">
        <f t="shared" si="171"/>
        <v>0</v>
      </c>
      <c r="GD104" s="219" t="b">
        <f t="shared" si="172"/>
        <v>0</v>
      </c>
      <c r="GE104" s="188">
        <f t="shared" si="173"/>
        <v>0</v>
      </c>
      <c r="GF104" s="164">
        <f t="shared" si="174"/>
        <v>0</v>
      </c>
      <c r="GG104" s="164">
        <f t="shared" si="175"/>
        <v>0</v>
      </c>
      <c r="GH104" s="164">
        <f t="shared" si="176"/>
        <v>0</v>
      </c>
      <c r="GI104" s="164">
        <f t="shared" si="177"/>
        <v>0</v>
      </c>
      <c r="GJ104" s="166">
        <f t="shared" si="220"/>
        <v>0</v>
      </c>
      <c r="GL104" s="164">
        <f t="shared" si="221"/>
        <v>92</v>
      </c>
      <c r="GM104" s="225"/>
      <c r="GN104" s="226"/>
      <c r="GO104" s="98"/>
      <c r="GP104" s="93"/>
      <c r="GQ104" s="94"/>
      <c r="GR104" s="93"/>
      <c r="GS104" s="93"/>
      <c r="GT104" s="93"/>
      <c r="GU104" s="94"/>
      <c r="GV104" s="99"/>
      <c r="GW104" s="99"/>
      <c r="GX104" s="94"/>
      <c r="GY104" s="94"/>
      <c r="GZ104" s="94"/>
      <c r="HA104" s="165">
        <f t="shared" si="178"/>
        <v>0</v>
      </c>
      <c r="HB104" s="219" t="b">
        <f t="shared" si="179"/>
        <v>0</v>
      </c>
      <c r="HC104" s="188">
        <f t="shared" si="180"/>
        <v>0</v>
      </c>
      <c r="HD104" s="164">
        <f t="shared" si="181"/>
        <v>0</v>
      </c>
      <c r="HE104" s="164">
        <f t="shared" si="182"/>
        <v>0</v>
      </c>
      <c r="HF104" s="164">
        <f t="shared" si="183"/>
        <v>0</v>
      </c>
      <c r="HG104" s="164">
        <f t="shared" si="184"/>
        <v>0</v>
      </c>
      <c r="HH104" s="166">
        <f t="shared" si="222"/>
        <v>0</v>
      </c>
      <c r="HJ104" s="164">
        <f t="shared" si="223"/>
        <v>92</v>
      </c>
      <c r="HK104" s="225"/>
      <c r="HL104" s="226"/>
      <c r="HM104" s="98"/>
      <c r="HN104" s="93"/>
      <c r="HO104" s="94"/>
      <c r="HP104" s="93"/>
      <c r="HQ104" s="93"/>
      <c r="HR104" s="93"/>
      <c r="HS104" s="94"/>
      <c r="HT104" s="99"/>
      <c r="HU104" s="99"/>
      <c r="HV104" s="94"/>
      <c r="HW104" s="94"/>
      <c r="HX104" s="94"/>
      <c r="HY104" s="165">
        <f t="shared" si="185"/>
        <v>0</v>
      </c>
      <c r="HZ104" s="219" t="b">
        <f t="shared" si="186"/>
        <v>0</v>
      </c>
      <c r="IA104" s="188">
        <f t="shared" si="187"/>
        <v>0</v>
      </c>
      <c r="IB104" s="164">
        <f t="shared" si="188"/>
        <v>0</v>
      </c>
      <c r="IC104" s="164">
        <f t="shared" si="189"/>
        <v>0</v>
      </c>
      <c r="ID104" s="164">
        <f t="shared" si="190"/>
        <v>0</v>
      </c>
      <c r="IE104" s="164">
        <f t="shared" si="191"/>
        <v>0</v>
      </c>
      <c r="IF104" s="166">
        <f t="shared" si="224"/>
        <v>0</v>
      </c>
      <c r="IH104" s="164">
        <f t="shared" si="225"/>
        <v>92</v>
      </c>
      <c r="II104" s="225"/>
      <c r="IJ104" s="226"/>
      <c r="IK104" s="98"/>
      <c r="IL104" s="93"/>
      <c r="IM104" s="94"/>
      <c r="IN104" s="93"/>
      <c r="IO104" s="93"/>
      <c r="IP104" s="93"/>
      <c r="IQ104" s="94"/>
      <c r="IR104" s="99"/>
      <c r="IS104" s="99"/>
      <c r="IT104" s="94"/>
      <c r="IU104" s="94"/>
      <c r="IV104" s="94"/>
      <c r="IW104" s="165">
        <f t="shared" si="192"/>
        <v>0</v>
      </c>
      <c r="IX104" s="219" t="b">
        <f t="shared" si="193"/>
        <v>0</v>
      </c>
      <c r="IY104" s="188">
        <f t="shared" si="194"/>
        <v>0</v>
      </c>
      <c r="IZ104" s="164">
        <f t="shared" si="195"/>
        <v>0</v>
      </c>
      <c r="JA104" s="164">
        <f t="shared" si="196"/>
        <v>0</v>
      </c>
      <c r="JB104" s="164">
        <f t="shared" si="197"/>
        <v>0</v>
      </c>
      <c r="JC104" s="164">
        <f t="shared" si="198"/>
        <v>0</v>
      </c>
      <c r="JD104" s="166">
        <f t="shared" si="226"/>
        <v>0</v>
      </c>
      <c r="JE104" s="126"/>
      <c r="JF104" s="164">
        <f t="shared" si="227"/>
        <v>92</v>
      </c>
      <c r="JG104" s="225"/>
      <c r="JH104" s="226"/>
      <c r="JI104" s="98"/>
      <c r="JJ104" s="93"/>
      <c r="JK104" s="94"/>
      <c r="JL104" s="93"/>
      <c r="JM104" s="93"/>
      <c r="JN104" s="93"/>
      <c r="JO104" s="94"/>
      <c r="JP104" s="99"/>
      <c r="JQ104" s="99"/>
      <c r="JR104" s="94"/>
      <c r="JS104" s="94"/>
      <c r="JT104" s="94"/>
      <c r="JU104" s="165">
        <f t="shared" si="199"/>
        <v>0</v>
      </c>
      <c r="JV104" s="219" t="b">
        <f t="shared" si="200"/>
        <v>0</v>
      </c>
      <c r="JW104" s="188">
        <f t="shared" si="201"/>
        <v>0</v>
      </c>
      <c r="JX104" s="164">
        <f t="shared" si="202"/>
        <v>0</v>
      </c>
      <c r="JY104" s="164">
        <f t="shared" si="203"/>
        <v>0</v>
      </c>
      <c r="JZ104" s="164">
        <f t="shared" si="204"/>
        <v>0</v>
      </c>
      <c r="KA104" s="164">
        <f t="shared" si="205"/>
        <v>0</v>
      </c>
      <c r="KB104" s="166">
        <f t="shared" si="228"/>
        <v>0</v>
      </c>
      <c r="LK104" s="170"/>
      <c r="LY104" s="126"/>
    </row>
    <row r="105" spans="1:337" x14ac:dyDescent="0.25">
      <c r="A105" s="164">
        <f t="shared" si="206"/>
        <v>93</v>
      </c>
      <c r="B105" s="225"/>
      <c r="C105" s="226"/>
      <c r="D105" s="98"/>
      <c r="E105" s="93"/>
      <c r="F105" s="94"/>
      <c r="G105" s="93"/>
      <c r="H105" s="93"/>
      <c r="I105" s="93"/>
      <c r="J105" s="94"/>
      <c r="K105" s="99"/>
      <c r="L105" s="99"/>
      <c r="M105" s="94"/>
      <c r="N105" s="94"/>
      <c r="O105" s="94"/>
      <c r="P105" s="165">
        <f t="shared" si="121"/>
        <v>0</v>
      </c>
      <c r="Q105" s="219" t="b">
        <f t="shared" si="122"/>
        <v>0</v>
      </c>
      <c r="R105" s="188">
        <f t="shared" si="123"/>
        <v>0</v>
      </c>
      <c r="S105" s="164">
        <f t="shared" si="124"/>
        <v>0</v>
      </c>
      <c r="T105" s="164">
        <f t="shared" si="125"/>
        <v>0</v>
      </c>
      <c r="U105" s="164">
        <f t="shared" si="126"/>
        <v>0</v>
      </c>
      <c r="V105" s="164">
        <f t="shared" si="127"/>
        <v>0</v>
      </c>
      <c r="W105" s="166">
        <f t="shared" si="128"/>
        <v>0</v>
      </c>
      <c r="X105" s="167"/>
      <c r="Z105" s="164">
        <f t="shared" si="207"/>
        <v>93</v>
      </c>
      <c r="AA105" s="225"/>
      <c r="AB105" s="226"/>
      <c r="AC105" s="98"/>
      <c r="AD105" s="93"/>
      <c r="AE105" s="94"/>
      <c r="AF105" s="93"/>
      <c r="AG105" s="93"/>
      <c r="AH105" s="93"/>
      <c r="AI105" s="94"/>
      <c r="AJ105" s="99"/>
      <c r="AK105" s="99"/>
      <c r="AL105" s="94"/>
      <c r="AM105" s="94"/>
      <c r="AN105" s="94"/>
      <c r="AO105" s="165">
        <f t="shared" si="129"/>
        <v>0</v>
      </c>
      <c r="AP105" s="219" t="b">
        <f t="shared" si="130"/>
        <v>0</v>
      </c>
      <c r="AQ105" s="188">
        <f t="shared" si="131"/>
        <v>0</v>
      </c>
      <c r="AR105" s="164">
        <f t="shared" si="132"/>
        <v>0</v>
      </c>
      <c r="AS105" s="164">
        <f t="shared" si="133"/>
        <v>0</v>
      </c>
      <c r="AT105" s="164">
        <f t="shared" si="134"/>
        <v>0</v>
      </c>
      <c r="AU105" s="164">
        <f t="shared" si="135"/>
        <v>0</v>
      </c>
      <c r="AV105" s="166">
        <f t="shared" si="208"/>
        <v>0</v>
      </c>
      <c r="AX105" s="164">
        <f t="shared" si="209"/>
        <v>93</v>
      </c>
      <c r="AY105" s="225"/>
      <c r="AZ105" s="226"/>
      <c r="BA105" s="98"/>
      <c r="BB105" s="93"/>
      <c r="BC105" s="94"/>
      <c r="BD105" s="93"/>
      <c r="BE105" s="93"/>
      <c r="BF105" s="93"/>
      <c r="BG105" s="94"/>
      <c r="BH105" s="99"/>
      <c r="BI105" s="99"/>
      <c r="BJ105" s="94"/>
      <c r="BK105" s="94"/>
      <c r="BL105" s="94"/>
      <c r="BM105" s="165">
        <f t="shared" si="136"/>
        <v>0</v>
      </c>
      <c r="BN105" s="219" t="b">
        <f t="shared" si="137"/>
        <v>0</v>
      </c>
      <c r="BO105" s="188">
        <f t="shared" si="138"/>
        <v>0</v>
      </c>
      <c r="BP105" s="164">
        <f t="shared" si="139"/>
        <v>0</v>
      </c>
      <c r="BQ105" s="164">
        <f t="shared" si="140"/>
        <v>0</v>
      </c>
      <c r="BR105" s="164">
        <f t="shared" si="141"/>
        <v>0</v>
      </c>
      <c r="BS105" s="164">
        <f t="shared" si="142"/>
        <v>0</v>
      </c>
      <c r="BT105" s="166">
        <f t="shared" si="210"/>
        <v>0</v>
      </c>
      <c r="BV105" s="164">
        <f t="shared" si="211"/>
        <v>93</v>
      </c>
      <c r="BW105" s="225"/>
      <c r="BX105" s="226"/>
      <c r="BY105" s="98"/>
      <c r="BZ105" s="93"/>
      <c r="CA105" s="94"/>
      <c r="CB105" s="93"/>
      <c r="CC105" s="93"/>
      <c r="CD105" s="93"/>
      <c r="CE105" s="94"/>
      <c r="CF105" s="99"/>
      <c r="CG105" s="99"/>
      <c r="CH105" s="94"/>
      <c r="CI105" s="94"/>
      <c r="CJ105" s="94"/>
      <c r="CK105" s="165">
        <f t="shared" si="143"/>
        <v>0</v>
      </c>
      <c r="CL105" s="219" t="b">
        <f t="shared" si="144"/>
        <v>0</v>
      </c>
      <c r="CM105" s="188">
        <f t="shared" si="145"/>
        <v>0</v>
      </c>
      <c r="CN105" s="164">
        <f t="shared" si="146"/>
        <v>0</v>
      </c>
      <c r="CO105" s="164">
        <f t="shared" si="147"/>
        <v>0</v>
      </c>
      <c r="CP105" s="164">
        <f t="shared" si="148"/>
        <v>0</v>
      </c>
      <c r="CQ105" s="164">
        <f t="shared" si="149"/>
        <v>0</v>
      </c>
      <c r="CR105" s="166">
        <f t="shared" si="212"/>
        <v>0</v>
      </c>
      <c r="CT105" s="164">
        <f t="shared" si="213"/>
        <v>93</v>
      </c>
      <c r="CU105" s="225"/>
      <c r="CV105" s="226"/>
      <c r="CW105" s="98"/>
      <c r="CX105" s="93"/>
      <c r="CY105" s="94"/>
      <c r="CZ105" s="93"/>
      <c r="DA105" s="93"/>
      <c r="DB105" s="93"/>
      <c r="DC105" s="94"/>
      <c r="DD105" s="99"/>
      <c r="DE105" s="99"/>
      <c r="DF105" s="94"/>
      <c r="DG105" s="94"/>
      <c r="DH105" s="94"/>
      <c r="DI105" s="165">
        <f t="shared" si="150"/>
        <v>0</v>
      </c>
      <c r="DJ105" s="219" t="b">
        <f t="shared" si="151"/>
        <v>0</v>
      </c>
      <c r="DK105" s="188">
        <f t="shared" si="152"/>
        <v>0</v>
      </c>
      <c r="DL105" s="164">
        <f t="shared" si="153"/>
        <v>0</v>
      </c>
      <c r="DM105" s="164">
        <f t="shared" si="154"/>
        <v>0</v>
      </c>
      <c r="DN105" s="164">
        <f t="shared" si="155"/>
        <v>0</v>
      </c>
      <c r="DO105" s="164">
        <f t="shared" si="156"/>
        <v>0</v>
      </c>
      <c r="DP105" s="166">
        <f t="shared" si="214"/>
        <v>0</v>
      </c>
      <c r="DR105" s="164">
        <f t="shared" si="215"/>
        <v>93</v>
      </c>
      <c r="DS105" s="225"/>
      <c r="DT105" s="226"/>
      <c r="DU105" s="98"/>
      <c r="DV105" s="93"/>
      <c r="DW105" s="94"/>
      <c r="DX105" s="93"/>
      <c r="DY105" s="93"/>
      <c r="DZ105" s="93"/>
      <c r="EA105" s="94"/>
      <c r="EB105" s="99"/>
      <c r="EC105" s="99"/>
      <c r="ED105" s="94"/>
      <c r="EE105" s="94"/>
      <c r="EF105" s="94"/>
      <c r="EG105" s="165">
        <f t="shared" si="157"/>
        <v>0</v>
      </c>
      <c r="EH105" s="219" t="b">
        <f t="shared" si="158"/>
        <v>0</v>
      </c>
      <c r="EI105" s="188">
        <f t="shared" si="159"/>
        <v>0</v>
      </c>
      <c r="EJ105" s="164">
        <f t="shared" si="160"/>
        <v>0</v>
      </c>
      <c r="EK105" s="164">
        <f t="shared" si="161"/>
        <v>0</v>
      </c>
      <c r="EL105" s="164">
        <f t="shared" si="162"/>
        <v>0</v>
      </c>
      <c r="EM105" s="164">
        <f t="shared" si="163"/>
        <v>0</v>
      </c>
      <c r="EN105" s="166">
        <f t="shared" si="216"/>
        <v>0</v>
      </c>
      <c r="EP105" s="164">
        <f t="shared" si="217"/>
        <v>93</v>
      </c>
      <c r="EQ105" s="225"/>
      <c r="ER105" s="226"/>
      <c r="ES105" s="98"/>
      <c r="ET105" s="93"/>
      <c r="EU105" s="94"/>
      <c r="EV105" s="93"/>
      <c r="EW105" s="93"/>
      <c r="EX105" s="93"/>
      <c r="EY105" s="94"/>
      <c r="EZ105" s="99"/>
      <c r="FA105" s="99"/>
      <c r="FB105" s="94"/>
      <c r="FC105" s="94"/>
      <c r="FD105" s="94"/>
      <c r="FE105" s="165">
        <f t="shared" si="164"/>
        <v>0</v>
      </c>
      <c r="FF105" s="219" t="b">
        <f t="shared" si="165"/>
        <v>0</v>
      </c>
      <c r="FG105" s="188">
        <f t="shared" si="166"/>
        <v>0</v>
      </c>
      <c r="FH105" s="164">
        <f t="shared" si="167"/>
        <v>0</v>
      </c>
      <c r="FI105" s="164">
        <f t="shared" si="168"/>
        <v>0</v>
      </c>
      <c r="FJ105" s="164">
        <f t="shared" si="169"/>
        <v>0</v>
      </c>
      <c r="FK105" s="164">
        <f t="shared" si="170"/>
        <v>0</v>
      </c>
      <c r="FL105" s="166">
        <f t="shared" si="218"/>
        <v>0</v>
      </c>
      <c r="FN105" s="164">
        <f t="shared" si="219"/>
        <v>93</v>
      </c>
      <c r="FO105" s="225"/>
      <c r="FP105" s="226"/>
      <c r="FQ105" s="98"/>
      <c r="FR105" s="93"/>
      <c r="FS105" s="94"/>
      <c r="FT105" s="93"/>
      <c r="FU105" s="93"/>
      <c r="FV105" s="93"/>
      <c r="FW105" s="94"/>
      <c r="FX105" s="99"/>
      <c r="FY105" s="99"/>
      <c r="FZ105" s="94"/>
      <c r="GA105" s="94"/>
      <c r="GB105" s="94"/>
      <c r="GC105" s="165">
        <f t="shared" si="171"/>
        <v>0</v>
      </c>
      <c r="GD105" s="219" t="b">
        <f t="shared" si="172"/>
        <v>0</v>
      </c>
      <c r="GE105" s="188">
        <f t="shared" si="173"/>
        <v>0</v>
      </c>
      <c r="GF105" s="164">
        <f t="shared" si="174"/>
        <v>0</v>
      </c>
      <c r="GG105" s="164">
        <f t="shared" si="175"/>
        <v>0</v>
      </c>
      <c r="GH105" s="164">
        <f t="shared" si="176"/>
        <v>0</v>
      </c>
      <c r="GI105" s="164">
        <f t="shared" si="177"/>
        <v>0</v>
      </c>
      <c r="GJ105" s="166">
        <f t="shared" si="220"/>
        <v>0</v>
      </c>
      <c r="GL105" s="164">
        <f t="shared" si="221"/>
        <v>93</v>
      </c>
      <c r="GM105" s="225"/>
      <c r="GN105" s="226"/>
      <c r="GO105" s="98"/>
      <c r="GP105" s="93"/>
      <c r="GQ105" s="94"/>
      <c r="GR105" s="93"/>
      <c r="GS105" s="93"/>
      <c r="GT105" s="93"/>
      <c r="GU105" s="94"/>
      <c r="GV105" s="99"/>
      <c r="GW105" s="99"/>
      <c r="GX105" s="94"/>
      <c r="GY105" s="94"/>
      <c r="GZ105" s="94"/>
      <c r="HA105" s="165">
        <f t="shared" si="178"/>
        <v>0</v>
      </c>
      <c r="HB105" s="219" t="b">
        <f t="shared" si="179"/>
        <v>0</v>
      </c>
      <c r="HC105" s="188">
        <f t="shared" si="180"/>
        <v>0</v>
      </c>
      <c r="HD105" s="164">
        <f t="shared" si="181"/>
        <v>0</v>
      </c>
      <c r="HE105" s="164">
        <f t="shared" si="182"/>
        <v>0</v>
      </c>
      <c r="HF105" s="164">
        <f t="shared" si="183"/>
        <v>0</v>
      </c>
      <c r="HG105" s="164">
        <f t="shared" si="184"/>
        <v>0</v>
      </c>
      <c r="HH105" s="166">
        <f t="shared" si="222"/>
        <v>0</v>
      </c>
      <c r="HJ105" s="164">
        <f t="shared" si="223"/>
        <v>93</v>
      </c>
      <c r="HK105" s="225"/>
      <c r="HL105" s="226"/>
      <c r="HM105" s="98"/>
      <c r="HN105" s="93"/>
      <c r="HO105" s="94"/>
      <c r="HP105" s="93"/>
      <c r="HQ105" s="93"/>
      <c r="HR105" s="93"/>
      <c r="HS105" s="94"/>
      <c r="HT105" s="99"/>
      <c r="HU105" s="99"/>
      <c r="HV105" s="94"/>
      <c r="HW105" s="94"/>
      <c r="HX105" s="94"/>
      <c r="HY105" s="165">
        <f t="shared" si="185"/>
        <v>0</v>
      </c>
      <c r="HZ105" s="219" t="b">
        <f t="shared" si="186"/>
        <v>0</v>
      </c>
      <c r="IA105" s="188">
        <f t="shared" si="187"/>
        <v>0</v>
      </c>
      <c r="IB105" s="164">
        <f t="shared" si="188"/>
        <v>0</v>
      </c>
      <c r="IC105" s="164">
        <f t="shared" si="189"/>
        <v>0</v>
      </c>
      <c r="ID105" s="164">
        <f t="shared" si="190"/>
        <v>0</v>
      </c>
      <c r="IE105" s="164">
        <f t="shared" si="191"/>
        <v>0</v>
      </c>
      <c r="IF105" s="166">
        <f t="shared" si="224"/>
        <v>0</v>
      </c>
      <c r="IH105" s="164">
        <f t="shared" si="225"/>
        <v>93</v>
      </c>
      <c r="II105" s="225"/>
      <c r="IJ105" s="226"/>
      <c r="IK105" s="98"/>
      <c r="IL105" s="93"/>
      <c r="IM105" s="94"/>
      <c r="IN105" s="93"/>
      <c r="IO105" s="93"/>
      <c r="IP105" s="93"/>
      <c r="IQ105" s="94"/>
      <c r="IR105" s="99"/>
      <c r="IS105" s="99"/>
      <c r="IT105" s="94"/>
      <c r="IU105" s="94"/>
      <c r="IV105" s="94"/>
      <c r="IW105" s="165">
        <f t="shared" si="192"/>
        <v>0</v>
      </c>
      <c r="IX105" s="219" t="b">
        <f t="shared" si="193"/>
        <v>0</v>
      </c>
      <c r="IY105" s="188">
        <f t="shared" si="194"/>
        <v>0</v>
      </c>
      <c r="IZ105" s="164">
        <f t="shared" si="195"/>
        <v>0</v>
      </c>
      <c r="JA105" s="164">
        <f t="shared" si="196"/>
        <v>0</v>
      </c>
      <c r="JB105" s="164">
        <f t="shared" si="197"/>
        <v>0</v>
      </c>
      <c r="JC105" s="164">
        <f t="shared" si="198"/>
        <v>0</v>
      </c>
      <c r="JD105" s="166">
        <f t="shared" si="226"/>
        <v>0</v>
      </c>
      <c r="JE105" s="126"/>
      <c r="JF105" s="164">
        <f t="shared" si="227"/>
        <v>93</v>
      </c>
      <c r="JG105" s="225"/>
      <c r="JH105" s="226"/>
      <c r="JI105" s="98"/>
      <c r="JJ105" s="93"/>
      <c r="JK105" s="94"/>
      <c r="JL105" s="93"/>
      <c r="JM105" s="93"/>
      <c r="JN105" s="93"/>
      <c r="JO105" s="94"/>
      <c r="JP105" s="99"/>
      <c r="JQ105" s="99"/>
      <c r="JR105" s="94"/>
      <c r="JS105" s="94"/>
      <c r="JT105" s="94"/>
      <c r="JU105" s="165">
        <f t="shared" si="199"/>
        <v>0</v>
      </c>
      <c r="JV105" s="219" t="b">
        <f t="shared" si="200"/>
        <v>0</v>
      </c>
      <c r="JW105" s="188">
        <f t="shared" si="201"/>
        <v>0</v>
      </c>
      <c r="JX105" s="164">
        <f t="shared" si="202"/>
        <v>0</v>
      </c>
      <c r="JY105" s="164">
        <f t="shared" si="203"/>
        <v>0</v>
      </c>
      <c r="JZ105" s="164">
        <f t="shared" si="204"/>
        <v>0</v>
      </c>
      <c r="KA105" s="164">
        <f t="shared" si="205"/>
        <v>0</v>
      </c>
      <c r="KB105" s="166">
        <f t="shared" si="228"/>
        <v>0</v>
      </c>
      <c r="LK105" s="170"/>
      <c r="LY105" s="126"/>
    </row>
    <row r="106" spans="1:337" x14ac:dyDescent="0.25">
      <c r="A106" s="164">
        <f t="shared" si="206"/>
        <v>94</v>
      </c>
      <c r="B106" s="225"/>
      <c r="C106" s="226"/>
      <c r="D106" s="98"/>
      <c r="E106" s="93"/>
      <c r="F106" s="94"/>
      <c r="G106" s="93"/>
      <c r="H106" s="93"/>
      <c r="I106" s="93"/>
      <c r="J106" s="94"/>
      <c r="K106" s="99"/>
      <c r="L106" s="99"/>
      <c r="M106" s="94"/>
      <c r="N106" s="94"/>
      <c r="O106" s="94"/>
      <c r="P106" s="165">
        <f t="shared" si="121"/>
        <v>0</v>
      </c>
      <c r="Q106" s="219" t="b">
        <f t="shared" si="122"/>
        <v>0</v>
      </c>
      <c r="R106" s="188">
        <f t="shared" si="123"/>
        <v>0</v>
      </c>
      <c r="S106" s="164">
        <f t="shared" si="124"/>
        <v>0</v>
      </c>
      <c r="T106" s="164">
        <f t="shared" si="125"/>
        <v>0</v>
      </c>
      <c r="U106" s="164">
        <f t="shared" si="126"/>
        <v>0</v>
      </c>
      <c r="V106" s="164">
        <f t="shared" si="127"/>
        <v>0</v>
      </c>
      <c r="W106" s="166">
        <f t="shared" si="128"/>
        <v>0</v>
      </c>
      <c r="X106" s="167"/>
      <c r="Z106" s="164">
        <f t="shared" si="207"/>
        <v>94</v>
      </c>
      <c r="AA106" s="225"/>
      <c r="AB106" s="226"/>
      <c r="AC106" s="98"/>
      <c r="AD106" s="93"/>
      <c r="AE106" s="94"/>
      <c r="AF106" s="93"/>
      <c r="AG106" s="93"/>
      <c r="AH106" s="93"/>
      <c r="AI106" s="94"/>
      <c r="AJ106" s="99"/>
      <c r="AK106" s="99"/>
      <c r="AL106" s="94"/>
      <c r="AM106" s="94"/>
      <c r="AN106" s="94"/>
      <c r="AO106" s="165">
        <f t="shared" si="129"/>
        <v>0</v>
      </c>
      <c r="AP106" s="219" t="b">
        <f t="shared" si="130"/>
        <v>0</v>
      </c>
      <c r="AQ106" s="188">
        <f t="shared" si="131"/>
        <v>0</v>
      </c>
      <c r="AR106" s="164">
        <f t="shared" si="132"/>
        <v>0</v>
      </c>
      <c r="AS106" s="164">
        <f t="shared" si="133"/>
        <v>0</v>
      </c>
      <c r="AT106" s="164">
        <f t="shared" si="134"/>
        <v>0</v>
      </c>
      <c r="AU106" s="164">
        <f t="shared" si="135"/>
        <v>0</v>
      </c>
      <c r="AV106" s="166">
        <f t="shared" si="208"/>
        <v>0</v>
      </c>
      <c r="AX106" s="164">
        <f t="shared" si="209"/>
        <v>94</v>
      </c>
      <c r="AY106" s="225"/>
      <c r="AZ106" s="226"/>
      <c r="BA106" s="98"/>
      <c r="BB106" s="93"/>
      <c r="BC106" s="94"/>
      <c r="BD106" s="93"/>
      <c r="BE106" s="93"/>
      <c r="BF106" s="93"/>
      <c r="BG106" s="94"/>
      <c r="BH106" s="99"/>
      <c r="BI106" s="99"/>
      <c r="BJ106" s="94"/>
      <c r="BK106" s="94"/>
      <c r="BL106" s="94"/>
      <c r="BM106" s="165">
        <f t="shared" si="136"/>
        <v>0</v>
      </c>
      <c r="BN106" s="219" t="b">
        <f t="shared" si="137"/>
        <v>0</v>
      </c>
      <c r="BO106" s="188">
        <f t="shared" si="138"/>
        <v>0</v>
      </c>
      <c r="BP106" s="164">
        <f t="shared" si="139"/>
        <v>0</v>
      </c>
      <c r="BQ106" s="164">
        <f t="shared" si="140"/>
        <v>0</v>
      </c>
      <c r="BR106" s="164">
        <f t="shared" si="141"/>
        <v>0</v>
      </c>
      <c r="BS106" s="164">
        <f t="shared" si="142"/>
        <v>0</v>
      </c>
      <c r="BT106" s="166">
        <f t="shared" si="210"/>
        <v>0</v>
      </c>
      <c r="BV106" s="164">
        <f t="shared" si="211"/>
        <v>94</v>
      </c>
      <c r="BW106" s="225"/>
      <c r="BX106" s="226"/>
      <c r="BY106" s="98"/>
      <c r="BZ106" s="93"/>
      <c r="CA106" s="94"/>
      <c r="CB106" s="93"/>
      <c r="CC106" s="93"/>
      <c r="CD106" s="93"/>
      <c r="CE106" s="94"/>
      <c r="CF106" s="99"/>
      <c r="CG106" s="99"/>
      <c r="CH106" s="94"/>
      <c r="CI106" s="94"/>
      <c r="CJ106" s="94"/>
      <c r="CK106" s="165">
        <f t="shared" si="143"/>
        <v>0</v>
      </c>
      <c r="CL106" s="219" t="b">
        <f t="shared" si="144"/>
        <v>0</v>
      </c>
      <c r="CM106" s="188">
        <f t="shared" si="145"/>
        <v>0</v>
      </c>
      <c r="CN106" s="164">
        <f t="shared" si="146"/>
        <v>0</v>
      </c>
      <c r="CO106" s="164">
        <f t="shared" si="147"/>
        <v>0</v>
      </c>
      <c r="CP106" s="164">
        <f t="shared" si="148"/>
        <v>0</v>
      </c>
      <c r="CQ106" s="164">
        <f t="shared" si="149"/>
        <v>0</v>
      </c>
      <c r="CR106" s="166">
        <f t="shared" si="212"/>
        <v>0</v>
      </c>
      <c r="CT106" s="164">
        <f t="shared" si="213"/>
        <v>94</v>
      </c>
      <c r="CU106" s="225"/>
      <c r="CV106" s="226"/>
      <c r="CW106" s="98"/>
      <c r="CX106" s="93"/>
      <c r="CY106" s="94"/>
      <c r="CZ106" s="93"/>
      <c r="DA106" s="93"/>
      <c r="DB106" s="93"/>
      <c r="DC106" s="94"/>
      <c r="DD106" s="99"/>
      <c r="DE106" s="99"/>
      <c r="DF106" s="94"/>
      <c r="DG106" s="94"/>
      <c r="DH106" s="94"/>
      <c r="DI106" s="165">
        <f t="shared" si="150"/>
        <v>0</v>
      </c>
      <c r="DJ106" s="219" t="b">
        <f t="shared" si="151"/>
        <v>0</v>
      </c>
      <c r="DK106" s="188">
        <f t="shared" si="152"/>
        <v>0</v>
      </c>
      <c r="DL106" s="164">
        <f t="shared" si="153"/>
        <v>0</v>
      </c>
      <c r="DM106" s="164">
        <f t="shared" si="154"/>
        <v>0</v>
      </c>
      <c r="DN106" s="164">
        <f t="shared" si="155"/>
        <v>0</v>
      </c>
      <c r="DO106" s="164">
        <f t="shared" si="156"/>
        <v>0</v>
      </c>
      <c r="DP106" s="166">
        <f t="shared" si="214"/>
        <v>0</v>
      </c>
      <c r="DR106" s="164">
        <f t="shared" si="215"/>
        <v>94</v>
      </c>
      <c r="DS106" s="225"/>
      <c r="DT106" s="226"/>
      <c r="DU106" s="98"/>
      <c r="DV106" s="93"/>
      <c r="DW106" s="94"/>
      <c r="DX106" s="93"/>
      <c r="DY106" s="93"/>
      <c r="DZ106" s="93"/>
      <c r="EA106" s="94"/>
      <c r="EB106" s="99"/>
      <c r="EC106" s="99"/>
      <c r="ED106" s="94"/>
      <c r="EE106" s="94"/>
      <c r="EF106" s="94"/>
      <c r="EG106" s="165">
        <f t="shared" si="157"/>
        <v>0</v>
      </c>
      <c r="EH106" s="219" t="b">
        <f t="shared" si="158"/>
        <v>0</v>
      </c>
      <c r="EI106" s="188">
        <f t="shared" si="159"/>
        <v>0</v>
      </c>
      <c r="EJ106" s="164">
        <f t="shared" si="160"/>
        <v>0</v>
      </c>
      <c r="EK106" s="164">
        <f t="shared" si="161"/>
        <v>0</v>
      </c>
      <c r="EL106" s="164">
        <f t="shared" si="162"/>
        <v>0</v>
      </c>
      <c r="EM106" s="164">
        <f t="shared" si="163"/>
        <v>0</v>
      </c>
      <c r="EN106" s="166">
        <f t="shared" si="216"/>
        <v>0</v>
      </c>
      <c r="EP106" s="164">
        <f t="shared" si="217"/>
        <v>94</v>
      </c>
      <c r="EQ106" s="225"/>
      <c r="ER106" s="226"/>
      <c r="ES106" s="98"/>
      <c r="ET106" s="93"/>
      <c r="EU106" s="94"/>
      <c r="EV106" s="93"/>
      <c r="EW106" s="93"/>
      <c r="EX106" s="93"/>
      <c r="EY106" s="94"/>
      <c r="EZ106" s="99"/>
      <c r="FA106" s="99"/>
      <c r="FB106" s="94"/>
      <c r="FC106" s="94"/>
      <c r="FD106" s="94"/>
      <c r="FE106" s="165">
        <f t="shared" si="164"/>
        <v>0</v>
      </c>
      <c r="FF106" s="219" t="b">
        <f t="shared" si="165"/>
        <v>0</v>
      </c>
      <c r="FG106" s="188">
        <f t="shared" si="166"/>
        <v>0</v>
      </c>
      <c r="FH106" s="164">
        <f t="shared" si="167"/>
        <v>0</v>
      </c>
      <c r="FI106" s="164">
        <f t="shared" si="168"/>
        <v>0</v>
      </c>
      <c r="FJ106" s="164">
        <f t="shared" si="169"/>
        <v>0</v>
      </c>
      <c r="FK106" s="164">
        <f t="shared" si="170"/>
        <v>0</v>
      </c>
      <c r="FL106" s="166">
        <f t="shared" si="218"/>
        <v>0</v>
      </c>
      <c r="FN106" s="164">
        <f t="shared" si="219"/>
        <v>94</v>
      </c>
      <c r="FO106" s="225"/>
      <c r="FP106" s="226"/>
      <c r="FQ106" s="98"/>
      <c r="FR106" s="93"/>
      <c r="FS106" s="94"/>
      <c r="FT106" s="93"/>
      <c r="FU106" s="93"/>
      <c r="FV106" s="93"/>
      <c r="FW106" s="94"/>
      <c r="FX106" s="99"/>
      <c r="FY106" s="99"/>
      <c r="FZ106" s="94"/>
      <c r="GA106" s="94"/>
      <c r="GB106" s="94"/>
      <c r="GC106" s="165">
        <f t="shared" si="171"/>
        <v>0</v>
      </c>
      <c r="GD106" s="219" t="b">
        <f t="shared" si="172"/>
        <v>0</v>
      </c>
      <c r="GE106" s="188">
        <f t="shared" si="173"/>
        <v>0</v>
      </c>
      <c r="GF106" s="164">
        <f t="shared" si="174"/>
        <v>0</v>
      </c>
      <c r="GG106" s="164">
        <f t="shared" si="175"/>
        <v>0</v>
      </c>
      <c r="GH106" s="164">
        <f t="shared" si="176"/>
        <v>0</v>
      </c>
      <c r="GI106" s="164">
        <f t="shared" si="177"/>
        <v>0</v>
      </c>
      <c r="GJ106" s="166">
        <f t="shared" si="220"/>
        <v>0</v>
      </c>
      <c r="GL106" s="164">
        <f t="shared" si="221"/>
        <v>94</v>
      </c>
      <c r="GM106" s="225"/>
      <c r="GN106" s="226"/>
      <c r="GO106" s="98"/>
      <c r="GP106" s="93"/>
      <c r="GQ106" s="94"/>
      <c r="GR106" s="93"/>
      <c r="GS106" s="93"/>
      <c r="GT106" s="93"/>
      <c r="GU106" s="94"/>
      <c r="GV106" s="99"/>
      <c r="GW106" s="99"/>
      <c r="GX106" s="94"/>
      <c r="GY106" s="94"/>
      <c r="GZ106" s="94"/>
      <c r="HA106" s="165">
        <f t="shared" si="178"/>
        <v>0</v>
      </c>
      <c r="HB106" s="219" t="b">
        <f t="shared" si="179"/>
        <v>0</v>
      </c>
      <c r="HC106" s="188">
        <f t="shared" si="180"/>
        <v>0</v>
      </c>
      <c r="HD106" s="164">
        <f t="shared" si="181"/>
        <v>0</v>
      </c>
      <c r="HE106" s="164">
        <f t="shared" si="182"/>
        <v>0</v>
      </c>
      <c r="HF106" s="164">
        <f t="shared" si="183"/>
        <v>0</v>
      </c>
      <c r="HG106" s="164">
        <f t="shared" si="184"/>
        <v>0</v>
      </c>
      <c r="HH106" s="166">
        <f t="shared" si="222"/>
        <v>0</v>
      </c>
      <c r="HJ106" s="164">
        <f t="shared" si="223"/>
        <v>94</v>
      </c>
      <c r="HK106" s="225"/>
      <c r="HL106" s="226"/>
      <c r="HM106" s="98"/>
      <c r="HN106" s="93"/>
      <c r="HO106" s="94"/>
      <c r="HP106" s="93"/>
      <c r="HQ106" s="93"/>
      <c r="HR106" s="93"/>
      <c r="HS106" s="94"/>
      <c r="HT106" s="99"/>
      <c r="HU106" s="99"/>
      <c r="HV106" s="94"/>
      <c r="HW106" s="94"/>
      <c r="HX106" s="94"/>
      <c r="HY106" s="165">
        <f t="shared" si="185"/>
        <v>0</v>
      </c>
      <c r="HZ106" s="219" t="b">
        <f t="shared" si="186"/>
        <v>0</v>
      </c>
      <c r="IA106" s="188">
        <f t="shared" si="187"/>
        <v>0</v>
      </c>
      <c r="IB106" s="164">
        <f t="shared" si="188"/>
        <v>0</v>
      </c>
      <c r="IC106" s="164">
        <f t="shared" si="189"/>
        <v>0</v>
      </c>
      <c r="ID106" s="164">
        <f t="shared" si="190"/>
        <v>0</v>
      </c>
      <c r="IE106" s="164">
        <f t="shared" si="191"/>
        <v>0</v>
      </c>
      <c r="IF106" s="166">
        <f t="shared" si="224"/>
        <v>0</v>
      </c>
      <c r="IH106" s="164">
        <f t="shared" si="225"/>
        <v>94</v>
      </c>
      <c r="II106" s="225"/>
      <c r="IJ106" s="226"/>
      <c r="IK106" s="98"/>
      <c r="IL106" s="93"/>
      <c r="IM106" s="94"/>
      <c r="IN106" s="93"/>
      <c r="IO106" s="93"/>
      <c r="IP106" s="93"/>
      <c r="IQ106" s="94"/>
      <c r="IR106" s="99"/>
      <c r="IS106" s="99"/>
      <c r="IT106" s="94"/>
      <c r="IU106" s="94"/>
      <c r="IV106" s="94"/>
      <c r="IW106" s="165">
        <f t="shared" si="192"/>
        <v>0</v>
      </c>
      <c r="IX106" s="219" t="b">
        <f t="shared" si="193"/>
        <v>0</v>
      </c>
      <c r="IY106" s="188">
        <f t="shared" si="194"/>
        <v>0</v>
      </c>
      <c r="IZ106" s="164">
        <f t="shared" si="195"/>
        <v>0</v>
      </c>
      <c r="JA106" s="164">
        <f t="shared" si="196"/>
        <v>0</v>
      </c>
      <c r="JB106" s="164">
        <f t="shared" si="197"/>
        <v>0</v>
      </c>
      <c r="JC106" s="164">
        <f t="shared" si="198"/>
        <v>0</v>
      </c>
      <c r="JD106" s="166">
        <f t="shared" si="226"/>
        <v>0</v>
      </c>
      <c r="JE106" s="126"/>
      <c r="JF106" s="164">
        <f t="shared" si="227"/>
        <v>94</v>
      </c>
      <c r="JG106" s="225"/>
      <c r="JH106" s="226"/>
      <c r="JI106" s="98"/>
      <c r="JJ106" s="93"/>
      <c r="JK106" s="94"/>
      <c r="JL106" s="93"/>
      <c r="JM106" s="93"/>
      <c r="JN106" s="93"/>
      <c r="JO106" s="94"/>
      <c r="JP106" s="99"/>
      <c r="JQ106" s="99"/>
      <c r="JR106" s="94"/>
      <c r="JS106" s="94"/>
      <c r="JT106" s="94"/>
      <c r="JU106" s="165">
        <f t="shared" si="199"/>
        <v>0</v>
      </c>
      <c r="JV106" s="219" t="b">
        <f t="shared" si="200"/>
        <v>0</v>
      </c>
      <c r="JW106" s="188">
        <f t="shared" si="201"/>
        <v>0</v>
      </c>
      <c r="JX106" s="164">
        <f t="shared" si="202"/>
        <v>0</v>
      </c>
      <c r="JY106" s="164">
        <f t="shared" si="203"/>
        <v>0</v>
      </c>
      <c r="JZ106" s="164">
        <f t="shared" si="204"/>
        <v>0</v>
      </c>
      <c r="KA106" s="164">
        <f t="shared" si="205"/>
        <v>0</v>
      </c>
      <c r="KB106" s="166">
        <f t="shared" si="228"/>
        <v>0</v>
      </c>
      <c r="LK106" s="170"/>
      <c r="LY106" s="126"/>
    </row>
    <row r="107" spans="1:337" x14ac:dyDescent="0.25">
      <c r="A107" s="164">
        <f t="shared" si="206"/>
        <v>95</v>
      </c>
      <c r="B107" s="225"/>
      <c r="C107" s="226"/>
      <c r="D107" s="98"/>
      <c r="E107" s="93"/>
      <c r="F107" s="94"/>
      <c r="G107" s="93"/>
      <c r="H107" s="93"/>
      <c r="I107" s="93"/>
      <c r="J107" s="94"/>
      <c r="K107" s="99"/>
      <c r="L107" s="99"/>
      <c r="M107" s="94"/>
      <c r="N107" s="94"/>
      <c r="O107" s="94"/>
      <c r="P107" s="165">
        <f t="shared" si="121"/>
        <v>0</v>
      </c>
      <c r="Q107" s="219" t="b">
        <f t="shared" si="122"/>
        <v>0</v>
      </c>
      <c r="R107" s="188">
        <f t="shared" si="123"/>
        <v>0</v>
      </c>
      <c r="S107" s="164">
        <f t="shared" si="124"/>
        <v>0</v>
      </c>
      <c r="T107" s="164">
        <f t="shared" si="125"/>
        <v>0</v>
      </c>
      <c r="U107" s="164">
        <f t="shared" si="126"/>
        <v>0</v>
      </c>
      <c r="V107" s="164">
        <f t="shared" si="127"/>
        <v>0</v>
      </c>
      <c r="W107" s="166">
        <f t="shared" si="128"/>
        <v>0</v>
      </c>
      <c r="X107" s="167"/>
      <c r="Z107" s="164">
        <f t="shared" si="207"/>
        <v>95</v>
      </c>
      <c r="AA107" s="225"/>
      <c r="AB107" s="226"/>
      <c r="AC107" s="98"/>
      <c r="AD107" s="93"/>
      <c r="AE107" s="94"/>
      <c r="AF107" s="93"/>
      <c r="AG107" s="93"/>
      <c r="AH107" s="93"/>
      <c r="AI107" s="94"/>
      <c r="AJ107" s="99"/>
      <c r="AK107" s="99"/>
      <c r="AL107" s="94"/>
      <c r="AM107" s="94"/>
      <c r="AN107" s="94"/>
      <c r="AO107" s="165">
        <f t="shared" si="129"/>
        <v>0</v>
      </c>
      <c r="AP107" s="219" t="b">
        <f t="shared" si="130"/>
        <v>0</v>
      </c>
      <c r="AQ107" s="188">
        <f t="shared" si="131"/>
        <v>0</v>
      </c>
      <c r="AR107" s="164">
        <f t="shared" si="132"/>
        <v>0</v>
      </c>
      <c r="AS107" s="164">
        <f t="shared" si="133"/>
        <v>0</v>
      </c>
      <c r="AT107" s="164">
        <f t="shared" si="134"/>
        <v>0</v>
      </c>
      <c r="AU107" s="164">
        <f t="shared" si="135"/>
        <v>0</v>
      </c>
      <c r="AV107" s="166">
        <f t="shared" si="208"/>
        <v>0</v>
      </c>
      <c r="AX107" s="164">
        <f t="shared" si="209"/>
        <v>95</v>
      </c>
      <c r="AY107" s="225"/>
      <c r="AZ107" s="226"/>
      <c r="BA107" s="98"/>
      <c r="BB107" s="93"/>
      <c r="BC107" s="94"/>
      <c r="BD107" s="93"/>
      <c r="BE107" s="93"/>
      <c r="BF107" s="93"/>
      <c r="BG107" s="94"/>
      <c r="BH107" s="99"/>
      <c r="BI107" s="99"/>
      <c r="BJ107" s="94"/>
      <c r="BK107" s="94"/>
      <c r="BL107" s="94"/>
      <c r="BM107" s="165">
        <f t="shared" si="136"/>
        <v>0</v>
      </c>
      <c r="BN107" s="219" t="b">
        <f t="shared" si="137"/>
        <v>0</v>
      </c>
      <c r="BO107" s="188">
        <f t="shared" si="138"/>
        <v>0</v>
      </c>
      <c r="BP107" s="164">
        <f t="shared" si="139"/>
        <v>0</v>
      </c>
      <c r="BQ107" s="164">
        <f t="shared" si="140"/>
        <v>0</v>
      </c>
      <c r="BR107" s="164">
        <f t="shared" si="141"/>
        <v>0</v>
      </c>
      <c r="BS107" s="164">
        <f t="shared" si="142"/>
        <v>0</v>
      </c>
      <c r="BT107" s="166">
        <f t="shared" si="210"/>
        <v>0</v>
      </c>
      <c r="BV107" s="164">
        <f t="shared" si="211"/>
        <v>95</v>
      </c>
      <c r="BW107" s="225"/>
      <c r="BX107" s="226"/>
      <c r="BY107" s="98"/>
      <c r="BZ107" s="93"/>
      <c r="CA107" s="94"/>
      <c r="CB107" s="93"/>
      <c r="CC107" s="93"/>
      <c r="CD107" s="93"/>
      <c r="CE107" s="94"/>
      <c r="CF107" s="99"/>
      <c r="CG107" s="99"/>
      <c r="CH107" s="94"/>
      <c r="CI107" s="94"/>
      <c r="CJ107" s="94"/>
      <c r="CK107" s="165">
        <f t="shared" si="143"/>
        <v>0</v>
      </c>
      <c r="CL107" s="219" t="b">
        <f t="shared" si="144"/>
        <v>0</v>
      </c>
      <c r="CM107" s="188">
        <f t="shared" si="145"/>
        <v>0</v>
      </c>
      <c r="CN107" s="164">
        <f t="shared" si="146"/>
        <v>0</v>
      </c>
      <c r="CO107" s="164">
        <f t="shared" si="147"/>
        <v>0</v>
      </c>
      <c r="CP107" s="164">
        <f t="shared" si="148"/>
        <v>0</v>
      </c>
      <c r="CQ107" s="164">
        <f t="shared" si="149"/>
        <v>0</v>
      </c>
      <c r="CR107" s="166">
        <f t="shared" si="212"/>
        <v>0</v>
      </c>
      <c r="CT107" s="164">
        <f t="shared" si="213"/>
        <v>95</v>
      </c>
      <c r="CU107" s="225"/>
      <c r="CV107" s="226"/>
      <c r="CW107" s="98"/>
      <c r="CX107" s="93"/>
      <c r="CY107" s="94"/>
      <c r="CZ107" s="93"/>
      <c r="DA107" s="93"/>
      <c r="DB107" s="93"/>
      <c r="DC107" s="94"/>
      <c r="DD107" s="99"/>
      <c r="DE107" s="99"/>
      <c r="DF107" s="94"/>
      <c r="DG107" s="94"/>
      <c r="DH107" s="94"/>
      <c r="DI107" s="165">
        <f t="shared" si="150"/>
        <v>0</v>
      </c>
      <c r="DJ107" s="219" t="b">
        <f t="shared" si="151"/>
        <v>0</v>
      </c>
      <c r="DK107" s="188">
        <f t="shared" si="152"/>
        <v>0</v>
      </c>
      <c r="DL107" s="164">
        <f t="shared" si="153"/>
        <v>0</v>
      </c>
      <c r="DM107" s="164">
        <f t="shared" si="154"/>
        <v>0</v>
      </c>
      <c r="DN107" s="164">
        <f t="shared" si="155"/>
        <v>0</v>
      </c>
      <c r="DO107" s="164">
        <f t="shared" si="156"/>
        <v>0</v>
      </c>
      <c r="DP107" s="166">
        <f t="shared" si="214"/>
        <v>0</v>
      </c>
      <c r="DR107" s="164">
        <f t="shared" si="215"/>
        <v>95</v>
      </c>
      <c r="DS107" s="225"/>
      <c r="DT107" s="226"/>
      <c r="DU107" s="98"/>
      <c r="DV107" s="93"/>
      <c r="DW107" s="94"/>
      <c r="DX107" s="93"/>
      <c r="DY107" s="93"/>
      <c r="DZ107" s="93"/>
      <c r="EA107" s="94"/>
      <c r="EB107" s="99"/>
      <c r="EC107" s="99"/>
      <c r="ED107" s="94"/>
      <c r="EE107" s="94"/>
      <c r="EF107" s="94"/>
      <c r="EG107" s="165">
        <f t="shared" si="157"/>
        <v>0</v>
      </c>
      <c r="EH107" s="219" t="b">
        <f t="shared" si="158"/>
        <v>0</v>
      </c>
      <c r="EI107" s="188">
        <f t="shared" si="159"/>
        <v>0</v>
      </c>
      <c r="EJ107" s="164">
        <f t="shared" si="160"/>
        <v>0</v>
      </c>
      <c r="EK107" s="164">
        <f t="shared" si="161"/>
        <v>0</v>
      </c>
      <c r="EL107" s="164">
        <f t="shared" si="162"/>
        <v>0</v>
      </c>
      <c r="EM107" s="164">
        <f t="shared" si="163"/>
        <v>0</v>
      </c>
      <c r="EN107" s="166">
        <f t="shared" si="216"/>
        <v>0</v>
      </c>
      <c r="EP107" s="164">
        <f t="shared" si="217"/>
        <v>95</v>
      </c>
      <c r="EQ107" s="225"/>
      <c r="ER107" s="226"/>
      <c r="ES107" s="98"/>
      <c r="ET107" s="93"/>
      <c r="EU107" s="94"/>
      <c r="EV107" s="93"/>
      <c r="EW107" s="93"/>
      <c r="EX107" s="93"/>
      <c r="EY107" s="94"/>
      <c r="EZ107" s="99"/>
      <c r="FA107" s="99"/>
      <c r="FB107" s="94"/>
      <c r="FC107" s="94"/>
      <c r="FD107" s="94"/>
      <c r="FE107" s="165">
        <f t="shared" si="164"/>
        <v>0</v>
      </c>
      <c r="FF107" s="219" t="b">
        <f t="shared" si="165"/>
        <v>0</v>
      </c>
      <c r="FG107" s="188">
        <f t="shared" si="166"/>
        <v>0</v>
      </c>
      <c r="FH107" s="164">
        <f t="shared" si="167"/>
        <v>0</v>
      </c>
      <c r="FI107" s="164">
        <f t="shared" si="168"/>
        <v>0</v>
      </c>
      <c r="FJ107" s="164">
        <f t="shared" si="169"/>
        <v>0</v>
      </c>
      <c r="FK107" s="164">
        <f t="shared" si="170"/>
        <v>0</v>
      </c>
      <c r="FL107" s="166">
        <f t="shared" si="218"/>
        <v>0</v>
      </c>
      <c r="FN107" s="164">
        <f t="shared" si="219"/>
        <v>95</v>
      </c>
      <c r="FO107" s="225"/>
      <c r="FP107" s="226"/>
      <c r="FQ107" s="98"/>
      <c r="FR107" s="93"/>
      <c r="FS107" s="94"/>
      <c r="FT107" s="93"/>
      <c r="FU107" s="93"/>
      <c r="FV107" s="93"/>
      <c r="FW107" s="94"/>
      <c r="FX107" s="99"/>
      <c r="FY107" s="99"/>
      <c r="FZ107" s="94"/>
      <c r="GA107" s="94"/>
      <c r="GB107" s="94"/>
      <c r="GC107" s="165">
        <f t="shared" si="171"/>
        <v>0</v>
      </c>
      <c r="GD107" s="219" t="b">
        <f t="shared" si="172"/>
        <v>0</v>
      </c>
      <c r="GE107" s="188">
        <f t="shared" si="173"/>
        <v>0</v>
      </c>
      <c r="GF107" s="164">
        <f t="shared" si="174"/>
        <v>0</v>
      </c>
      <c r="GG107" s="164">
        <f t="shared" si="175"/>
        <v>0</v>
      </c>
      <c r="GH107" s="164">
        <f t="shared" si="176"/>
        <v>0</v>
      </c>
      <c r="GI107" s="164">
        <f t="shared" si="177"/>
        <v>0</v>
      </c>
      <c r="GJ107" s="166">
        <f t="shared" si="220"/>
        <v>0</v>
      </c>
      <c r="GL107" s="164">
        <f t="shared" si="221"/>
        <v>95</v>
      </c>
      <c r="GM107" s="225"/>
      <c r="GN107" s="226"/>
      <c r="GO107" s="98"/>
      <c r="GP107" s="93"/>
      <c r="GQ107" s="94"/>
      <c r="GR107" s="93"/>
      <c r="GS107" s="93"/>
      <c r="GT107" s="93"/>
      <c r="GU107" s="94"/>
      <c r="GV107" s="99"/>
      <c r="GW107" s="99"/>
      <c r="GX107" s="94"/>
      <c r="GY107" s="94"/>
      <c r="GZ107" s="94"/>
      <c r="HA107" s="165">
        <f t="shared" si="178"/>
        <v>0</v>
      </c>
      <c r="HB107" s="219" t="b">
        <f t="shared" si="179"/>
        <v>0</v>
      </c>
      <c r="HC107" s="188">
        <f t="shared" si="180"/>
        <v>0</v>
      </c>
      <c r="HD107" s="164">
        <f t="shared" si="181"/>
        <v>0</v>
      </c>
      <c r="HE107" s="164">
        <f t="shared" si="182"/>
        <v>0</v>
      </c>
      <c r="HF107" s="164">
        <f t="shared" si="183"/>
        <v>0</v>
      </c>
      <c r="HG107" s="164">
        <f t="shared" si="184"/>
        <v>0</v>
      </c>
      <c r="HH107" s="166">
        <f t="shared" si="222"/>
        <v>0</v>
      </c>
      <c r="HJ107" s="164">
        <f t="shared" si="223"/>
        <v>95</v>
      </c>
      <c r="HK107" s="225"/>
      <c r="HL107" s="226"/>
      <c r="HM107" s="98"/>
      <c r="HN107" s="93"/>
      <c r="HO107" s="94"/>
      <c r="HP107" s="93"/>
      <c r="HQ107" s="93"/>
      <c r="HR107" s="93"/>
      <c r="HS107" s="94"/>
      <c r="HT107" s="99"/>
      <c r="HU107" s="99"/>
      <c r="HV107" s="94"/>
      <c r="HW107" s="94"/>
      <c r="HX107" s="94"/>
      <c r="HY107" s="165">
        <f t="shared" si="185"/>
        <v>0</v>
      </c>
      <c r="HZ107" s="219" t="b">
        <f t="shared" si="186"/>
        <v>0</v>
      </c>
      <c r="IA107" s="188">
        <f t="shared" si="187"/>
        <v>0</v>
      </c>
      <c r="IB107" s="164">
        <f t="shared" si="188"/>
        <v>0</v>
      </c>
      <c r="IC107" s="164">
        <f t="shared" si="189"/>
        <v>0</v>
      </c>
      <c r="ID107" s="164">
        <f t="shared" si="190"/>
        <v>0</v>
      </c>
      <c r="IE107" s="164">
        <f t="shared" si="191"/>
        <v>0</v>
      </c>
      <c r="IF107" s="166">
        <f t="shared" si="224"/>
        <v>0</v>
      </c>
      <c r="IH107" s="164">
        <f t="shared" si="225"/>
        <v>95</v>
      </c>
      <c r="II107" s="225"/>
      <c r="IJ107" s="226"/>
      <c r="IK107" s="98"/>
      <c r="IL107" s="93"/>
      <c r="IM107" s="94"/>
      <c r="IN107" s="93"/>
      <c r="IO107" s="93"/>
      <c r="IP107" s="93"/>
      <c r="IQ107" s="94"/>
      <c r="IR107" s="99"/>
      <c r="IS107" s="99"/>
      <c r="IT107" s="94"/>
      <c r="IU107" s="94"/>
      <c r="IV107" s="94"/>
      <c r="IW107" s="165">
        <f t="shared" si="192"/>
        <v>0</v>
      </c>
      <c r="IX107" s="219" t="b">
        <f t="shared" si="193"/>
        <v>0</v>
      </c>
      <c r="IY107" s="188">
        <f t="shared" si="194"/>
        <v>0</v>
      </c>
      <c r="IZ107" s="164">
        <f t="shared" si="195"/>
        <v>0</v>
      </c>
      <c r="JA107" s="164">
        <f t="shared" si="196"/>
        <v>0</v>
      </c>
      <c r="JB107" s="164">
        <f t="shared" si="197"/>
        <v>0</v>
      </c>
      <c r="JC107" s="164">
        <f t="shared" si="198"/>
        <v>0</v>
      </c>
      <c r="JD107" s="166">
        <f t="shared" si="226"/>
        <v>0</v>
      </c>
      <c r="JE107" s="126"/>
      <c r="JF107" s="164">
        <f t="shared" si="227"/>
        <v>95</v>
      </c>
      <c r="JG107" s="225"/>
      <c r="JH107" s="226"/>
      <c r="JI107" s="98"/>
      <c r="JJ107" s="93"/>
      <c r="JK107" s="94"/>
      <c r="JL107" s="93"/>
      <c r="JM107" s="93"/>
      <c r="JN107" s="93"/>
      <c r="JO107" s="94"/>
      <c r="JP107" s="99"/>
      <c r="JQ107" s="99"/>
      <c r="JR107" s="94"/>
      <c r="JS107" s="94"/>
      <c r="JT107" s="94"/>
      <c r="JU107" s="165">
        <f t="shared" si="199"/>
        <v>0</v>
      </c>
      <c r="JV107" s="219" t="b">
        <f t="shared" si="200"/>
        <v>0</v>
      </c>
      <c r="JW107" s="188">
        <f t="shared" si="201"/>
        <v>0</v>
      </c>
      <c r="JX107" s="164">
        <f t="shared" si="202"/>
        <v>0</v>
      </c>
      <c r="JY107" s="164">
        <f t="shared" si="203"/>
        <v>0</v>
      </c>
      <c r="JZ107" s="164">
        <f t="shared" si="204"/>
        <v>0</v>
      </c>
      <c r="KA107" s="164">
        <f t="shared" si="205"/>
        <v>0</v>
      </c>
      <c r="KB107" s="166">
        <f t="shared" si="228"/>
        <v>0</v>
      </c>
      <c r="LK107" s="170"/>
      <c r="LY107" s="126"/>
    </row>
    <row r="108" spans="1:337" x14ac:dyDescent="0.25">
      <c r="A108" s="164">
        <f t="shared" si="206"/>
        <v>96</v>
      </c>
      <c r="B108" s="225"/>
      <c r="C108" s="226"/>
      <c r="D108" s="98"/>
      <c r="E108" s="93"/>
      <c r="F108" s="94"/>
      <c r="G108" s="93"/>
      <c r="H108" s="93"/>
      <c r="I108" s="93"/>
      <c r="J108" s="94"/>
      <c r="K108" s="99"/>
      <c r="L108" s="99"/>
      <c r="M108" s="94"/>
      <c r="N108" s="94"/>
      <c r="O108" s="94"/>
      <c r="P108" s="165">
        <f t="shared" si="121"/>
        <v>0</v>
      </c>
      <c r="Q108" s="219" t="b">
        <f t="shared" si="122"/>
        <v>0</v>
      </c>
      <c r="R108" s="188">
        <f t="shared" si="123"/>
        <v>0</v>
      </c>
      <c r="S108" s="164">
        <f t="shared" si="124"/>
        <v>0</v>
      </c>
      <c r="T108" s="164">
        <f t="shared" si="125"/>
        <v>0</v>
      </c>
      <c r="U108" s="164">
        <f t="shared" si="126"/>
        <v>0</v>
      </c>
      <c r="V108" s="164">
        <f t="shared" si="127"/>
        <v>0</v>
      </c>
      <c r="W108" s="166">
        <f t="shared" si="128"/>
        <v>0</v>
      </c>
      <c r="X108" s="167"/>
      <c r="Z108" s="164">
        <f t="shared" si="207"/>
        <v>96</v>
      </c>
      <c r="AA108" s="225"/>
      <c r="AB108" s="226"/>
      <c r="AC108" s="98"/>
      <c r="AD108" s="93"/>
      <c r="AE108" s="94"/>
      <c r="AF108" s="93"/>
      <c r="AG108" s="93"/>
      <c r="AH108" s="93"/>
      <c r="AI108" s="94"/>
      <c r="AJ108" s="99"/>
      <c r="AK108" s="99"/>
      <c r="AL108" s="94"/>
      <c r="AM108" s="94"/>
      <c r="AN108" s="94"/>
      <c r="AO108" s="165">
        <f t="shared" si="129"/>
        <v>0</v>
      </c>
      <c r="AP108" s="219" t="b">
        <f t="shared" si="130"/>
        <v>0</v>
      </c>
      <c r="AQ108" s="188">
        <f t="shared" si="131"/>
        <v>0</v>
      </c>
      <c r="AR108" s="164">
        <f t="shared" si="132"/>
        <v>0</v>
      </c>
      <c r="AS108" s="164">
        <f t="shared" si="133"/>
        <v>0</v>
      </c>
      <c r="AT108" s="164">
        <f t="shared" si="134"/>
        <v>0</v>
      </c>
      <c r="AU108" s="164">
        <f t="shared" si="135"/>
        <v>0</v>
      </c>
      <c r="AV108" s="166">
        <f t="shared" si="208"/>
        <v>0</v>
      </c>
      <c r="AX108" s="164">
        <f t="shared" si="209"/>
        <v>96</v>
      </c>
      <c r="AY108" s="225"/>
      <c r="AZ108" s="226"/>
      <c r="BA108" s="98"/>
      <c r="BB108" s="93"/>
      <c r="BC108" s="94"/>
      <c r="BD108" s="93"/>
      <c r="BE108" s="93"/>
      <c r="BF108" s="93"/>
      <c r="BG108" s="94"/>
      <c r="BH108" s="99"/>
      <c r="BI108" s="99"/>
      <c r="BJ108" s="94"/>
      <c r="BK108" s="94"/>
      <c r="BL108" s="94"/>
      <c r="BM108" s="165">
        <f t="shared" si="136"/>
        <v>0</v>
      </c>
      <c r="BN108" s="219" t="b">
        <f t="shared" si="137"/>
        <v>0</v>
      </c>
      <c r="BO108" s="188">
        <f t="shared" si="138"/>
        <v>0</v>
      </c>
      <c r="BP108" s="164">
        <f t="shared" si="139"/>
        <v>0</v>
      </c>
      <c r="BQ108" s="164">
        <f t="shared" si="140"/>
        <v>0</v>
      </c>
      <c r="BR108" s="164">
        <f t="shared" si="141"/>
        <v>0</v>
      </c>
      <c r="BS108" s="164">
        <f t="shared" si="142"/>
        <v>0</v>
      </c>
      <c r="BT108" s="166">
        <f t="shared" si="210"/>
        <v>0</v>
      </c>
      <c r="BV108" s="164">
        <f t="shared" si="211"/>
        <v>96</v>
      </c>
      <c r="BW108" s="225"/>
      <c r="BX108" s="226"/>
      <c r="BY108" s="98"/>
      <c r="BZ108" s="93"/>
      <c r="CA108" s="94"/>
      <c r="CB108" s="93"/>
      <c r="CC108" s="93"/>
      <c r="CD108" s="93"/>
      <c r="CE108" s="94"/>
      <c r="CF108" s="99"/>
      <c r="CG108" s="99"/>
      <c r="CH108" s="94"/>
      <c r="CI108" s="94"/>
      <c r="CJ108" s="94"/>
      <c r="CK108" s="165">
        <f t="shared" si="143"/>
        <v>0</v>
      </c>
      <c r="CL108" s="219" t="b">
        <f t="shared" si="144"/>
        <v>0</v>
      </c>
      <c r="CM108" s="188">
        <f t="shared" si="145"/>
        <v>0</v>
      </c>
      <c r="CN108" s="164">
        <f t="shared" si="146"/>
        <v>0</v>
      </c>
      <c r="CO108" s="164">
        <f t="shared" si="147"/>
        <v>0</v>
      </c>
      <c r="CP108" s="164">
        <f t="shared" si="148"/>
        <v>0</v>
      </c>
      <c r="CQ108" s="164">
        <f t="shared" si="149"/>
        <v>0</v>
      </c>
      <c r="CR108" s="166">
        <f t="shared" si="212"/>
        <v>0</v>
      </c>
      <c r="CT108" s="164">
        <f t="shared" si="213"/>
        <v>96</v>
      </c>
      <c r="CU108" s="225"/>
      <c r="CV108" s="226"/>
      <c r="CW108" s="98"/>
      <c r="CX108" s="93"/>
      <c r="CY108" s="94"/>
      <c r="CZ108" s="93"/>
      <c r="DA108" s="93"/>
      <c r="DB108" s="93"/>
      <c r="DC108" s="94"/>
      <c r="DD108" s="99"/>
      <c r="DE108" s="99"/>
      <c r="DF108" s="94"/>
      <c r="DG108" s="94"/>
      <c r="DH108" s="94"/>
      <c r="DI108" s="165">
        <f t="shared" si="150"/>
        <v>0</v>
      </c>
      <c r="DJ108" s="219" t="b">
        <f t="shared" si="151"/>
        <v>0</v>
      </c>
      <c r="DK108" s="188">
        <f t="shared" si="152"/>
        <v>0</v>
      </c>
      <c r="DL108" s="164">
        <f t="shared" si="153"/>
        <v>0</v>
      </c>
      <c r="DM108" s="164">
        <f t="shared" si="154"/>
        <v>0</v>
      </c>
      <c r="DN108" s="164">
        <f t="shared" si="155"/>
        <v>0</v>
      </c>
      <c r="DO108" s="164">
        <f t="shared" si="156"/>
        <v>0</v>
      </c>
      <c r="DP108" s="166">
        <f t="shared" si="214"/>
        <v>0</v>
      </c>
      <c r="DR108" s="164">
        <f t="shared" si="215"/>
        <v>96</v>
      </c>
      <c r="DS108" s="225"/>
      <c r="DT108" s="226"/>
      <c r="DU108" s="98"/>
      <c r="DV108" s="93"/>
      <c r="DW108" s="94"/>
      <c r="DX108" s="93"/>
      <c r="DY108" s="93"/>
      <c r="DZ108" s="93"/>
      <c r="EA108" s="94"/>
      <c r="EB108" s="99"/>
      <c r="EC108" s="99"/>
      <c r="ED108" s="94"/>
      <c r="EE108" s="94"/>
      <c r="EF108" s="94"/>
      <c r="EG108" s="165">
        <f t="shared" si="157"/>
        <v>0</v>
      </c>
      <c r="EH108" s="219" t="b">
        <f t="shared" si="158"/>
        <v>0</v>
      </c>
      <c r="EI108" s="188">
        <f t="shared" si="159"/>
        <v>0</v>
      </c>
      <c r="EJ108" s="164">
        <f t="shared" si="160"/>
        <v>0</v>
      </c>
      <c r="EK108" s="164">
        <f t="shared" si="161"/>
        <v>0</v>
      </c>
      <c r="EL108" s="164">
        <f t="shared" si="162"/>
        <v>0</v>
      </c>
      <c r="EM108" s="164">
        <f t="shared" si="163"/>
        <v>0</v>
      </c>
      <c r="EN108" s="166">
        <f t="shared" si="216"/>
        <v>0</v>
      </c>
      <c r="EP108" s="164">
        <f t="shared" si="217"/>
        <v>96</v>
      </c>
      <c r="EQ108" s="225"/>
      <c r="ER108" s="226"/>
      <c r="ES108" s="98"/>
      <c r="ET108" s="93"/>
      <c r="EU108" s="94"/>
      <c r="EV108" s="93"/>
      <c r="EW108" s="93"/>
      <c r="EX108" s="93"/>
      <c r="EY108" s="94"/>
      <c r="EZ108" s="99"/>
      <c r="FA108" s="99"/>
      <c r="FB108" s="94"/>
      <c r="FC108" s="94"/>
      <c r="FD108" s="94"/>
      <c r="FE108" s="165">
        <f t="shared" si="164"/>
        <v>0</v>
      </c>
      <c r="FF108" s="219" t="b">
        <f t="shared" si="165"/>
        <v>0</v>
      </c>
      <c r="FG108" s="188">
        <f t="shared" si="166"/>
        <v>0</v>
      </c>
      <c r="FH108" s="164">
        <f t="shared" si="167"/>
        <v>0</v>
      </c>
      <c r="FI108" s="164">
        <f t="shared" si="168"/>
        <v>0</v>
      </c>
      <c r="FJ108" s="164">
        <f t="shared" si="169"/>
        <v>0</v>
      </c>
      <c r="FK108" s="164">
        <f t="shared" si="170"/>
        <v>0</v>
      </c>
      <c r="FL108" s="166">
        <f t="shared" si="218"/>
        <v>0</v>
      </c>
      <c r="FN108" s="164">
        <f t="shared" si="219"/>
        <v>96</v>
      </c>
      <c r="FO108" s="225"/>
      <c r="FP108" s="226"/>
      <c r="FQ108" s="98"/>
      <c r="FR108" s="93"/>
      <c r="FS108" s="94"/>
      <c r="FT108" s="93"/>
      <c r="FU108" s="93"/>
      <c r="FV108" s="93"/>
      <c r="FW108" s="94"/>
      <c r="FX108" s="99"/>
      <c r="FY108" s="99"/>
      <c r="FZ108" s="94"/>
      <c r="GA108" s="94"/>
      <c r="GB108" s="94"/>
      <c r="GC108" s="165">
        <f t="shared" si="171"/>
        <v>0</v>
      </c>
      <c r="GD108" s="219" t="b">
        <f t="shared" si="172"/>
        <v>0</v>
      </c>
      <c r="GE108" s="188">
        <f t="shared" si="173"/>
        <v>0</v>
      </c>
      <c r="GF108" s="164">
        <f t="shared" si="174"/>
        <v>0</v>
      </c>
      <c r="GG108" s="164">
        <f t="shared" si="175"/>
        <v>0</v>
      </c>
      <c r="GH108" s="164">
        <f t="shared" si="176"/>
        <v>0</v>
      </c>
      <c r="GI108" s="164">
        <f t="shared" si="177"/>
        <v>0</v>
      </c>
      <c r="GJ108" s="166">
        <f t="shared" si="220"/>
        <v>0</v>
      </c>
      <c r="GL108" s="164">
        <f t="shared" si="221"/>
        <v>96</v>
      </c>
      <c r="GM108" s="225"/>
      <c r="GN108" s="226"/>
      <c r="GO108" s="98"/>
      <c r="GP108" s="93"/>
      <c r="GQ108" s="94"/>
      <c r="GR108" s="93"/>
      <c r="GS108" s="93"/>
      <c r="GT108" s="93"/>
      <c r="GU108" s="94"/>
      <c r="GV108" s="99"/>
      <c r="GW108" s="99"/>
      <c r="GX108" s="94"/>
      <c r="GY108" s="94"/>
      <c r="GZ108" s="94"/>
      <c r="HA108" s="165">
        <f t="shared" si="178"/>
        <v>0</v>
      </c>
      <c r="HB108" s="219" t="b">
        <f t="shared" si="179"/>
        <v>0</v>
      </c>
      <c r="HC108" s="188">
        <f t="shared" si="180"/>
        <v>0</v>
      </c>
      <c r="HD108" s="164">
        <f t="shared" si="181"/>
        <v>0</v>
      </c>
      <c r="HE108" s="164">
        <f t="shared" si="182"/>
        <v>0</v>
      </c>
      <c r="HF108" s="164">
        <f t="shared" si="183"/>
        <v>0</v>
      </c>
      <c r="HG108" s="164">
        <f t="shared" si="184"/>
        <v>0</v>
      </c>
      <c r="HH108" s="166">
        <f t="shared" si="222"/>
        <v>0</v>
      </c>
      <c r="HJ108" s="164">
        <f t="shared" si="223"/>
        <v>96</v>
      </c>
      <c r="HK108" s="225"/>
      <c r="HL108" s="226"/>
      <c r="HM108" s="98"/>
      <c r="HN108" s="93"/>
      <c r="HO108" s="94"/>
      <c r="HP108" s="93"/>
      <c r="HQ108" s="93"/>
      <c r="HR108" s="93"/>
      <c r="HS108" s="94"/>
      <c r="HT108" s="99"/>
      <c r="HU108" s="99"/>
      <c r="HV108" s="94"/>
      <c r="HW108" s="94"/>
      <c r="HX108" s="94"/>
      <c r="HY108" s="165">
        <f t="shared" si="185"/>
        <v>0</v>
      </c>
      <c r="HZ108" s="219" t="b">
        <f t="shared" si="186"/>
        <v>0</v>
      </c>
      <c r="IA108" s="188">
        <f t="shared" si="187"/>
        <v>0</v>
      </c>
      <c r="IB108" s="164">
        <f t="shared" si="188"/>
        <v>0</v>
      </c>
      <c r="IC108" s="164">
        <f t="shared" si="189"/>
        <v>0</v>
      </c>
      <c r="ID108" s="164">
        <f t="shared" si="190"/>
        <v>0</v>
      </c>
      <c r="IE108" s="164">
        <f t="shared" si="191"/>
        <v>0</v>
      </c>
      <c r="IF108" s="166">
        <f t="shared" si="224"/>
        <v>0</v>
      </c>
      <c r="IH108" s="164">
        <f t="shared" si="225"/>
        <v>96</v>
      </c>
      <c r="II108" s="225"/>
      <c r="IJ108" s="226"/>
      <c r="IK108" s="98"/>
      <c r="IL108" s="93"/>
      <c r="IM108" s="94"/>
      <c r="IN108" s="93"/>
      <c r="IO108" s="93"/>
      <c r="IP108" s="93"/>
      <c r="IQ108" s="94"/>
      <c r="IR108" s="99"/>
      <c r="IS108" s="99"/>
      <c r="IT108" s="94"/>
      <c r="IU108" s="94"/>
      <c r="IV108" s="94"/>
      <c r="IW108" s="165">
        <f t="shared" si="192"/>
        <v>0</v>
      </c>
      <c r="IX108" s="219" t="b">
        <f t="shared" si="193"/>
        <v>0</v>
      </c>
      <c r="IY108" s="188">
        <f t="shared" si="194"/>
        <v>0</v>
      </c>
      <c r="IZ108" s="164">
        <f t="shared" si="195"/>
        <v>0</v>
      </c>
      <c r="JA108" s="164">
        <f t="shared" si="196"/>
        <v>0</v>
      </c>
      <c r="JB108" s="164">
        <f t="shared" si="197"/>
        <v>0</v>
      </c>
      <c r="JC108" s="164">
        <f t="shared" si="198"/>
        <v>0</v>
      </c>
      <c r="JD108" s="166">
        <f t="shared" si="226"/>
        <v>0</v>
      </c>
      <c r="JE108" s="126"/>
      <c r="JF108" s="164">
        <f t="shared" si="227"/>
        <v>96</v>
      </c>
      <c r="JG108" s="225"/>
      <c r="JH108" s="226"/>
      <c r="JI108" s="98"/>
      <c r="JJ108" s="93"/>
      <c r="JK108" s="94"/>
      <c r="JL108" s="93"/>
      <c r="JM108" s="93"/>
      <c r="JN108" s="93"/>
      <c r="JO108" s="94"/>
      <c r="JP108" s="99"/>
      <c r="JQ108" s="99"/>
      <c r="JR108" s="94"/>
      <c r="JS108" s="94"/>
      <c r="JT108" s="94"/>
      <c r="JU108" s="165">
        <f t="shared" si="199"/>
        <v>0</v>
      </c>
      <c r="JV108" s="219" t="b">
        <f t="shared" si="200"/>
        <v>0</v>
      </c>
      <c r="JW108" s="188">
        <f t="shared" si="201"/>
        <v>0</v>
      </c>
      <c r="JX108" s="164">
        <f t="shared" si="202"/>
        <v>0</v>
      </c>
      <c r="JY108" s="164">
        <f t="shared" si="203"/>
        <v>0</v>
      </c>
      <c r="JZ108" s="164">
        <f t="shared" si="204"/>
        <v>0</v>
      </c>
      <c r="KA108" s="164">
        <f t="shared" si="205"/>
        <v>0</v>
      </c>
      <c r="KB108" s="166">
        <f t="shared" si="228"/>
        <v>0</v>
      </c>
      <c r="LK108" s="170"/>
      <c r="LY108" s="126"/>
    </row>
    <row r="109" spans="1:337" x14ac:dyDescent="0.25">
      <c r="A109" s="164">
        <f t="shared" si="206"/>
        <v>97</v>
      </c>
      <c r="B109" s="225"/>
      <c r="C109" s="226"/>
      <c r="D109" s="98"/>
      <c r="E109" s="93"/>
      <c r="F109" s="94"/>
      <c r="G109" s="93"/>
      <c r="H109" s="93"/>
      <c r="I109" s="93"/>
      <c r="J109" s="94"/>
      <c r="K109" s="99"/>
      <c r="L109" s="99"/>
      <c r="M109" s="94"/>
      <c r="N109" s="94"/>
      <c r="O109" s="94"/>
      <c r="P109" s="165">
        <f t="shared" si="121"/>
        <v>0</v>
      </c>
      <c r="Q109" s="219" t="b">
        <f t="shared" si="122"/>
        <v>0</v>
      </c>
      <c r="R109" s="188">
        <f t="shared" si="123"/>
        <v>0</v>
      </c>
      <c r="S109" s="164">
        <f t="shared" si="124"/>
        <v>0</v>
      </c>
      <c r="T109" s="164">
        <f t="shared" si="125"/>
        <v>0</v>
      </c>
      <c r="U109" s="164">
        <f t="shared" si="126"/>
        <v>0</v>
      </c>
      <c r="V109" s="164">
        <f t="shared" si="127"/>
        <v>0</v>
      </c>
      <c r="W109" s="166">
        <f t="shared" si="128"/>
        <v>0</v>
      </c>
      <c r="X109" s="167"/>
      <c r="Z109" s="164">
        <f t="shared" si="207"/>
        <v>97</v>
      </c>
      <c r="AA109" s="225"/>
      <c r="AB109" s="226"/>
      <c r="AC109" s="98"/>
      <c r="AD109" s="93"/>
      <c r="AE109" s="94"/>
      <c r="AF109" s="93"/>
      <c r="AG109" s="93"/>
      <c r="AH109" s="93"/>
      <c r="AI109" s="94"/>
      <c r="AJ109" s="99"/>
      <c r="AK109" s="99"/>
      <c r="AL109" s="94"/>
      <c r="AM109" s="94"/>
      <c r="AN109" s="94"/>
      <c r="AO109" s="165">
        <f t="shared" si="129"/>
        <v>0</v>
      </c>
      <c r="AP109" s="219" t="b">
        <f t="shared" si="130"/>
        <v>0</v>
      </c>
      <c r="AQ109" s="188">
        <f t="shared" si="131"/>
        <v>0</v>
      </c>
      <c r="AR109" s="164">
        <f t="shared" si="132"/>
        <v>0</v>
      </c>
      <c r="AS109" s="164">
        <f t="shared" si="133"/>
        <v>0</v>
      </c>
      <c r="AT109" s="164">
        <f t="shared" si="134"/>
        <v>0</v>
      </c>
      <c r="AU109" s="164">
        <f t="shared" si="135"/>
        <v>0</v>
      </c>
      <c r="AV109" s="166">
        <f t="shared" si="208"/>
        <v>0</v>
      </c>
      <c r="AX109" s="164">
        <f t="shared" si="209"/>
        <v>97</v>
      </c>
      <c r="AY109" s="225"/>
      <c r="AZ109" s="226"/>
      <c r="BA109" s="98"/>
      <c r="BB109" s="93"/>
      <c r="BC109" s="94"/>
      <c r="BD109" s="93"/>
      <c r="BE109" s="93"/>
      <c r="BF109" s="93"/>
      <c r="BG109" s="94"/>
      <c r="BH109" s="99"/>
      <c r="BI109" s="99"/>
      <c r="BJ109" s="94"/>
      <c r="BK109" s="94"/>
      <c r="BL109" s="94"/>
      <c r="BM109" s="165">
        <f t="shared" si="136"/>
        <v>0</v>
      </c>
      <c r="BN109" s="219" t="b">
        <f t="shared" si="137"/>
        <v>0</v>
      </c>
      <c r="BO109" s="188">
        <f t="shared" si="138"/>
        <v>0</v>
      </c>
      <c r="BP109" s="164">
        <f t="shared" si="139"/>
        <v>0</v>
      </c>
      <c r="BQ109" s="164">
        <f t="shared" si="140"/>
        <v>0</v>
      </c>
      <c r="BR109" s="164">
        <f t="shared" si="141"/>
        <v>0</v>
      </c>
      <c r="BS109" s="164">
        <f t="shared" si="142"/>
        <v>0</v>
      </c>
      <c r="BT109" s="166">
        <f t="shared" si="210"/>
        <v>0</v>
      </c>
      <c r="BV109" s="164">
        <f t="shared" si="211"/>
        <v>97</v>
      </c>
      <c r="BW109" s="225"/>
      <c r="BX109" s="226"/>
      <c r="BY109" s="98"/>
      <c r="BZ109" s="93"/>
      <c r="CA109" s="94"/>
      <c r="CB109" s="93"/>
      <c r="CC109" s="93"/>
      <c r="CD109" s="93"/>
      <c r="CE109" s="94"/>
      <c r="CF109" s="99"/>
      <c r="CG109" s="99"/>
      <c r="CH109" s="94"/>
      <c r="CI109" s="94"/>
      <c r="CJ109" s="94"/>
      <c r="CK109" s="165">
        <f t="shared" si="143"/>
        <v>0</v>
      </c>
      <c r="CL109" s="219" t="b">
        <f t="shared" si="144"/>
        <v>0</v>
      </c>
      <c r="CM109" s="188">
        <f t="shared" si="145"/>
        <v>0</v>
      </c>
      <c r="CN109" s="164">
        <f t="shared" si="146"/>
        <v>0</v>
      </c>
      <c r="CO109" s="164">
        <f t="shared" si="147"/>
        <v>0</v>
      </c>
      <c r="CP109" s="164">
        <f t="shared" si="148"/>
        <v>0</v>
      </c>
      <c r="CQ109" s="164">
        <f t="shared" si="149"/>
        <v>0</v>
      </c>
      <c r="CR109" s="166">
        <f t="shared" si="212"/>
        <v>0</v>
      </c>
      <c r="CT109" s="164">
        <f t="shared" si="213"/>
        <v>97</v>
      </c>
      <c r="CU109" s="225"/>
      <c r="CV109" s="226"/>
      <c r="CW109" s="98"/>
      <c r="CX109" s="93"/>
      <c r="CY109" s="94"/>
      <c r="CZ109" s="93"/>
      <c r="DA109" s="93"/>
      <c r="DB109" s="93"/>
      <c r="DC109" s="94"/>
      <c r="DD109" s="99"/>
      <c r="DE109" s="99"/>
      <c r="DF109" s="94"/>
      <c r="DG109" s="94"/>
      <c r="DH109" s="94"/>
      <c r="DI109" s="165">
        <f t="shared" si="150"/>
        <v>0</v>
      </c>
      <c r="DJ109" s="219" t="b">
        <f t="shared" si="151"/>
        <v>0</v>
      </c>
      <c r="DK109" s="188">
        <f t="shared" si="152"/>
        <v>0</v>
      </c>
      <c r="DL109" s="164">
        <f t="shared" si="153"/>
        <v>0</v>
      </c>
      <c r="DM109" s="164">
        <f t="shared" si="154"/>
        <v>0</v>
      </c>
      <c r="DN109" s="164">
        <f t="shared" si="155"/>
        <v>0</v>
      </c>
      <c r="DO109" s="164">
        <f t="shared" si="156"/>
        <v>0</v>
      </c>
      <c r="DP109" s="166">
        <f t="shared" si="214"/>
        <v>0</v>
      </c>
      <c r="DR109" s="164">
        <f t="shared" si="215"/>
        <v>97</v>
      </c>
      <c r="DS109" s="225"/>
      <c r="DT109" s="226"/>
      <c r="DU109" s="98"/>
      <c r="DV109" s="93"/>
      <c r="DW109" s="94"/>
      <c r="DX109" s="93"/>
      <c r="DY109" s="93"/>
      <c r="DZ109" s="93"/>
      <c r="EA109" s="94"/>
      <c r="EB109" s="99"/>
      <c r="EC109" s="99"/>
      <c r="ED109" s="94"/>
      <c r="EE109" s="94"/>
      <c r="EF109" s="94"/>
      <c r="EG109" s="165">
        <f t="shared" si="157"/>
        <v>0</v>
      </c>
      <c r="EH109" s="219" t="b">
        <f t="shared" si="158"/>
        <v>0</v>
      </c>
      <c r="EI109" s="188">
        <f t="shared" si="159"/>
        <v>0</v>
      </c>
      <c r="EJ109" s="164">
        <f t="shared" si="160"/>
        <v>0</v>
      </c>
      <c r="EK109" s="164">
        <f t="shared" si="161"/>
        <v>0</v>
      </c>
      <c r="EL109" s="164">
        <f t="shared" si="162"/>
        <v>0</v>
      </c>
      <c r="EM109" s="164">
        <f t="shared" si="163"/>
        <v>0</v>
      </c>
      <c r="EN109" s="166">
        <f t="shared" si="216"/>
        <v>0</v>
      </c>
      <c r="EP109" s="164">
        <f t="shared" si="217"/>
        <v>97</v>
      </c>
      <c r="EQ109" s="225"/>
      <c r="ER109" s="226"/>
      <c r="ES109" s="98"/>
      <c r="ET109" s="93"/>
      <c r="EU109" s="94"/>
      <c r="EV109" s="93"/>
      <c r="EW109" s="93"/>
      <c r="EX109" s="93"/>
      <c r="EY109" s="94"/>
      <c r="EZ109" s="99"/>
      <c r="FA109" s="99"/>
      <c r="FB109" s="94"/>
      <c r="FC109" s="94"/>
      <c r="FD109" s="94"/>
      <c r="FE109" s="165">
        <f t="shared" si="164"/>
        <v>0</v>
      </c>
      <c r="FF109" s="219" t="b">
        <f t="shared" si="165"/>
        <v>0</v>
      </c>
      <c r="FG109" s="188">
        <f t="shared" si="166"/>
        <v>0</v>
      </c>
      <c r="FH109" s="164">
        <f t="shared" si="167"/>
        <v>0</v>
      </c>
      <c r="FI109" s="164">
        <f t="shared" si="168"/>
        <v>0</v>
      </c>
      <c r="FJ109" s="164">
        <f t="shared" si="169"/>
        <v>0</v>
      </c>
      <c r="FK109" s="164">
        <f t="shared" si="170"/>
        <v>0</v>
      </c>
      <c r="FL109" s="166">
        <f t="shared" si="218"/>
        <v>0</v>
      </c>
      <c r="FN109" s="164">
        <f t="shared" si="219"/>
        <v>97</v>
      </c>
      <c r="FO109" s="225"/>
      <c r="FP109" s="226"/>
      <c r="FQ109" s="98"/>
      <c r="FR109" s="93"/>
      <c r="FS109" s="94"/>
      <c r="FT109" s="93"/>
      <c r="FU109" s="93"/>
      <c r="FV109" s="93"/>
      <c r="FW109" s="94"/>
      <c r="FX109" s="99"/>
      <c r="FY109" s="99"/>
      <c r="FZ109" s="94"/>
      <c r="GA109" s="94"/>
      <c r="GB109" s="94"/>
      <c r="GC109" s="165">
        <f t="shared" si="171"/>
        <v>0</v>
      </c>
      <c r="GD109" s="219" t="b">
        <f t="shared" si="172"/>
        <v>0</v>
      </c>
      <c r="GE109" s="188">
        <f t="shared" si="173"/>
        <v>0</v>
      </c>
      <c r="GF109" s="164">
        <f t="shared" si="174"/>
        <v>0</v>
      </c>
      <c r="GG109" s="164">
        <f t="shared" si="175"/>
        <v>0</v>
      </c>
      <c r="GH109" s="164">
        <f t="shared" si="176"/>
        <v>0</v>
      </c>
      <c r="GI109" s="164">
        <f t="shared" si="177"/>
        <v>0</v>
      </c>
      <c r="GJ109" s="166">
        <f t="shared" si="220"/>
        <v>0</v>
      </c>
      <c r="GL109" s="164">
        <f t="shared" si="221"/>
        <v>97</v>
      </c>
      <c r="GM109" s="225"/>
      <c r="GN109" s="226"/>
      <c r="GO109" s="98"/>
      <c r="GP109" s="93"/>
      <c r="GQ109" s="94"/>
      <c r="GR109" s="93"/>
      <c r="GS109" s="93"/>
      <c r="GT109" s="93"/>
      <c r="GU109" s="94"/>
      <c r="GV109" s="99"/>
      <c r="GW109" s="99"/>
      <c r="GX109" s="94"/>
      <c r="GY109" s="94"/>
      <c r="GZ109" s="94"/>
      <c r="HA109" s="165">
        <f t="shared" si="178"/>
        <v>0</v>
      </c>
      <c r="HB109" s="219" t="b">
        <f t="shared" si="179"/>
        <v>0</v>
      </c>
      <c r="HC109" s="188">
        <f t="shared" si="180"/>
        <v>0</v>
      </c>
      <c r="HD109" s="164">
        <f t="shared" si="181"/>
        <v>0</v>
      </c>
      <c r="HE109" s="164">
        <f t="shared" si="182"/>
        <v>0</v>
      </c>
      <c r="HF109" s="164">
        <f t="shared" si="183"/>
        <v>0</v>
      </c>
      <c r="HG109" s="164">
        <f t="shared" si="184"/>
        <v>0</v>
      </c>
      <c r="HH109" s="166">
        <f t="shared" si="222"/>
        <v>0</v>
      </c>
      <c r="HJ109" s="164">
        <f t="shared" si="223"/>
        <v>97</v>
      </c>
      <c r="HK109" s="225"/>
      <c r="HL109" s="226"/>
      <c r="HM109" s="98"/>
      <c r="HN109" s="93"/>
      <c r="HO109" s="94"/>
      <c r="HP109" s="93"/>
      <c r="HQ109" s="93"/>
      <c r="HR109" s="93"/>
      <c r="HS109" s="94"/>
      <c r="HT109" s="99"/>
      <c r="HU109" s="99"/>
      <c r="HV109" s="94"/>
      <c r="HW109" s="94"/>
      <c r="HX109" s="94"/>
      <c r="HY109" s="165">
        <f t="shared" si="185"/>
        <v>0</v>
      </c>
      <c r="HZ109" s="219" t="b">
        <f t="shared" si="186"/>
        <v>0</v>
      </c>
      <c r="IA109" s="188">
        <f t="shared" si="187"/>
        <v>0</v>
      </c>
      <c r="IB109" s="164">
        <f t="shared" si="188"/>
        <v>0</v>
      </c>
      <c r="IC109" s="164">
        <f t="shared" si="189"/>
        <v>0</v>
      </c>
      <c r="ID109" s="164">
        <f t="shared" si="190"/>
        <v>0</v>
      </c>
      <c r="IE109" s="164">
        <f t="shared" si="191"/>
        <v>0</v>
      </c>
      <c r="IF109" s="166">
        <f t="shared" si="224"/>
        <v>0</v>
      </c>
      <c r="IH109" s="164">
        <f t="shared" si="225"/>
        <v>97</v>
      </c>
      <c r="II109" s="225"/>
      <c r="IJ109" s="226"/>
      <c r="IK109" s="98"/>
      <c r="IL109" s="93"/>
      <c r="IM109" s="94"/>
      <c r="IN109" s="93"/>
      <c r="IO109" s="93"/>
      <c r="IP109" s="93"/>
      <c r="IQ109" s="94"/>
      <c r="IR109" s="99"/>
      <c r="IS109" s="99"/>
      <c r="IT109" s="94"/>
      <c r="IU109" s="94"/>
      <c r="IV109" s="94"/>
      <c r="IW109" s="165">
        <f t="shared" si="192"/>
        <v>0</v>
      </c>
      <c r="IX109" s="219" t="b">
        <f t="shared" si="193"/>
        <v>0</v>
      </c>
      <c r="IY109" s="188">
        <f t="shared" si="194"/>
        <v>0</v>
      </c>
      <c r="IZ109" s="164">
        <f t="shared" si="195"/>
        <v>0</v>
      </c>
      <c r="JA109" s="164">
        <f t="shared" si="196"/>
        <v>0</v>
      </c>
      <c r="JB109" s="164">
        <f t="shared" si="197"/>
        <v>0</v>
      </c>
      <c r="JC109" s="164">
        <f t="shared" si="198"/>
        <v>0</v>
      </c>
      <c r="JD109" s="166">
        <f t="shared" si="226"/>
        <v>0</v>
      </c>
      <c r="JE109" s="126"/>
      <c r="JF109" s="164">
        <f t="shared" si="227"/>
        <v>97</v>
      </c>
      <c r="JG109" s="225"/>
      <c r="JH109" s="226"/>
      <c r="JI109" s="98"/>
      <c r="JJ109" s="93"/>
      <c r="JK109" s="94"/>
      <c r="JL109" s="93"/>
      <c r="JM109" s="93"/>
      <c r="JN109" s="93"/>
      <c r="JO109" s="94"/>
      <c r="JP109" s="99"/>
      <c r="JQ109" s="99"/>
      <c r="JR109" s="94"/>
      <c r="JS109" s="94"/>
      <c r="JT109" s="94"/>
      <c r="JU109" s="165">
        <f t="shared" si="199"/>
        <v>0</v>
      </c>
      <c r="JV109" s="219" t="b">
        <f t="shared" si="200"/>
        <v>0</v>
      </c>
      <c r="JW109" s="188">
        <f t="shared" si="201"/>
        <v>0</v>
      </c>
      <c r="JX109" s="164">
        <f t="shared" si="202"/>
        <v>0</v>
      </c>
      <c r="JY109" s="164">
        <f t="shared" si="203"/>
        <v>0</v>
      </c>
      <c r="JZ109" s="164">
        <f t="shared" si="204"/>
        <v>0</v>
      </c>
      <c r="KA109" s="164">
        <f t="shared" si="205"/>
        <v>0</v>
      </c>
      <c r="KB109" s="166">
        <f t="shared" si="228"/>
        <v>0</v>
      </c>
      <c r="LK109" s="170"/>
      <c r="LY109" s="126"/>
    </row>
    <row r="110" spans="1:337" x14ac:dyDescent="0.25">
      <c r="A110" s="164">
        <f t="shared" si="206"/>
        <v>98</v>
      </c>
      <c r="B110" s="225"/>
      <c r="C110" s="226"/>
      <c r="D110" s="98"/>
      <c r="E110" s="93"/>
      <c r="F110" s="94"/>
      <c r="G110" s="93"/>
      <c r="H110" s="93"/>
      <c r="I110" s="93"/>
      <c r="J110" s="94"/>
      <c r="K110" s="99"/>
      <c r="L110" s="99"/>
      <c r="M110" s="94"/>
      <c r="N110" s="94"/>
      <c r="O110" s="94"/>
      <c r="P110" s="165">
        <f t="shared" si="121"/>
        <v>0</v>
      </c>
      <c r="Q110" s="219" t="b">
        <f t="shared" si="122"/>
        <v>0</v>
      </c>
      <c r="R110" s="188">
        <f t="shared" si="123"/>
        <v>0</v>
      </c>
      <c r="S110" s="164">
        <f t="shared" si="124"/>
        <v>0</v>
      </c>
      <c r="T110" s="164">
        <f t="shared" si="125"/>
        <v>0</v>
      </c>
      <c r="U110" s="164">
        <f t="shared" si="126"/>
        <v>0</v>
      </c>
      <c r="V110" s="164">
        <f t="shared" si="127"/>
        <v>0</v>
      </c>
      <c r="W110" s="166">
        <f t="shared" si="128"/>
        <v>0</v>
      </c>
      <c r="X110" s="167"/>
      <c r="Z110" s="164">
        <f t="shared" si="207"/>
        <v>98</v>
      </c>
      <c r="AA110" s="225"/>
      <c r="AB110" s="226"/>
      <c r="AC110" s="98"/>
      <c r="AD110" s="93"/>
      <c r="AE110" s="94"/>
      <c r="AF110" s="93"/>
      <c r="AG110" s="93"/>
      <c r="AH110" s="93"/>
      <c r="AI110" s="94"/>
      <c r="AJ110" s="99"/>
      <c r="AK110" s="99"/>
      <c r="AL110" s="94"/>
      <c r="AM110" s="94"/>
      <c r="AN110" s="94"/>
      <c r="AO110" s="165">
        <f t="shared" si="129"/>
        <v>0</v>
      </c>
      <c r="AP110" s="219" t="b">
        <f t="shared" si="130"/>
        <v>0</v>
      </c>
      <c r="AQ110" s="188">
        <f t="shared" si="131"/>
        <v>0</v>
      </c>
      <c r="AR110" s="164">
        <f t="shared" si="132"/>
        <v>0</v>
      </c>
      <c r="AS110" s="164">
        <f t="shared" si="133"/>
        <v>0</v>
      </c>
      <c r="AT110" s="164">
        <f t="shared" si="134"/>
        <v>0</v>
      </c>
      <c r="AU110" s="164">
        <f t="shared" si="135"/>
        <v>0</v>
      </c>
      <c r="AV110" s="166">
        <f t="shared" si="208"/>
        <v>0</v>
      </c>
      <c r="AX110" s="164">
        <f t="shared" si="209"/>
        <v>98</v>
      </c>
      <c r="AY110" s="225"/>
      <c r="AZ110" s="226"/>
      <c r="BA110" s="98"/>
      <c r="BB110" s="93"/>
      <c r="BC110" s="94"/>
      <c r="BD110" s="93"/>
      <c r="BE110" s="93"/>
      <c r="BF110" s="93"/>
      <c r="BG110" s="94"/>
      <c r="BH110" s="99"/>
      <c r="BI110" s="99"/>
      <c r="BJ110" s="94"/>
      <c r="BK110" s="94"/>
      <c r="BL110" s="94"/>
      <c r="BM110" s="165">
        <f t="shared" si="136"/>
        <v>0</v>
      </c>
      <c r="BN110" s="219" t="b">
        <f t="shared" si="137"/>
        <v>0</v>
      </c>
      <c r="BO110" s="188">
        <f t="shared" si="138"/>
        <v>0</v>
      </c>
      <c r="BP110" s="164">
        <f t="shared" si="139"/>
        <v>0</v>
      </c>
      <c r="BQ110" s="164">
        <f t="shared" si="140"/>
        <v>0</v>
      </c>
      <c r="BR110" s="164">
        <f t="shared" si="141"/>
        <v>0</v>
      </c>
      <c r="BS110" s="164">
        <f t="shared" si="142"/>
        <v>0</v>
      </c>
      <c r="BT110" s="166">
        <f t="shared" si="210"/>
        <v>0</v>
      </c>
      <c r="BV110" s="164">
        <f t="shared" si="211"/>
        <v>98</v>
      </c>
      <c r="BW110" s="225"/>
      <c r="BX110" s="226"/>
      <c r="BY110" s="98"/>
      <c r="BZ110" s="93"/>
      <c r="CA110" s="94"/>
      <c r="CB110" s="93"/>
      <c r="CC110" s="93"/>
      <c r="CD110" s="93"/>
      <c r="CE110" s="94"/>
      <c r="CF110" s="99"/>
      <c r="CG110" s="99"/>
      <c r="CH110" s="94"/>
      <c r="CI110" s="94"/>
      <c r="CJ110" s="94"/>
      <c r="CK110" s="165">
        <f t="shared" si="143"/>
        <v>0</v>
      </c>
      <c r="CL110" s="219" t="b">
        <f t="shared" si="144"/>
        <v>0</v>
      </c>
      <c r="CM110" s="188">
        <f t="shared" si="145"/>
        <v>0</v>
      </c>
      <c r="CN110" s="164">
        <f t="shared" si="146"/>
        <v>0</v>
      </c>
      <c r="CO110" s="164">
        <f t="shared" si="147"/>
        <v>0</v>
      </c>
      <c r="CP110" s="164">
        <f t="shared" si="148"/>
        <v>0</v>
      </c>
      <c r="CQ110" s="164">
        <f t="shared" si="149"/>
        <v>0</v>
      </c>
      <c r="CR110" s="166">
        <f t="shared" si="212"/>
        <v>0</v>
      </c>
      <c r="CT110" s="164">
        <f t="shared" si="213"/>
        <v>98</v>
      </c>
      <c r="CU110" s="225"/>
      <c r="CV110" s="226"/>
      <c r="CW110" s="98"/>
      <c r="CX110" s="93"/>
      <c r="CY110" s="94"/>
      <c r="CZ110" s="93"/>
      <c r="DA110" s="93"/>
      <c r="DB110" s="93"/>
      <c r="DC110" s="94"/>
      <c r="DD110" s="99"/>
      <c r="DE110" s="99"/>
      <c r="DF110" s="94"/>
      <c r="DG110" s="94"/>
      <c r="DH110" s="94"/>
      <c r="DI110" s="165">
        <f t="shared" si="150"/>
        <v>0</v>
      </c>
      <c r="DJ110" s="219" t="b">
        <f t="shared" si="151"/>
        <v>0</v>
      </c>
      <c r="DK110" s="188">
        <f t="shared" si="152"/>
        <v>0</v>
      </c>
      <c r="DL110" s="164">
        <f t="shared" si="153"/>
        <v>0</v>
      </c>
      <c r="DM110" s="164">
        <f t="shared" si="154"/>
        <v>0</v>
      </c>
      <c r="DN110" s="164">
        <f t="shared" si="155"/>
        <v>0</v>
      </c>
      <c r="DO110" s="164">
        <f t="shared" si="156"/>
        <v>0</v>
      </c>
      <c r="DP110" s="166">
        <f t="shared" si="214"/>
        <v>0</v>
      </c>
      <c r="DR110" s="164">
        <f t="shared" si="215"/>
        <v>98</v>
      </c>
      <c r="DS110" s="225"/>
      <c r="DT110" s="226"/>
      <c r="DU110" s="98"/>
      <c r="DV110" s="93"/>
      <c r="DW110" s="94"/>
      <c r="DX110" s="93"/>
      <c r="DY110" s="93"/>
      <c r="DZ110" s="93"/>
      <c r="EA110" s="94"/>
      <c r="EB110" s="99"/>
      <c r="EC110" s="99"/>
      <c r="ED110" s="94"/>
      <c r="EE110" s="94"/>
      <c r="EF110" s="94"/>
      <c r="EG110" s="165">
        <f t="shared" si="157"/>
        <v>0</v>
      </c>
      <c r="EH110" s="219" t="b">
        <f t="shared" si="158"/>
        <v>0</v>
      </c>
      <c r="EI110" s="188">
        <f t="shared" si="159"/>
        <v>0</v>
      </c>
      <c r="EJ110" s="164">
        <f t="shared" si="160"/>
        <v>0</v>
      </c>
      <c r="EK110" s="164">
        <f t="shared" si="161"/>
        <v>0</v>
      </c>
      <c r="EL110" s="164">
        <f t="shared" si="162"/>
        <v>0</v>
      </c>
      <c r="EM110" s="164">
        <f t="shared" si="163"/>
        <v>0</v>
      </c>
      <c r="EN110" s="166">
        <f t="shared" si="216"/>
        <v>0</v>
      </c>
      <c r="EP110" s="164">
        <f t="shared" si="217"/>
        <v>98</v>
      </c>
      <c r="EQ110" s="225"/>
      <c r="ER110" s="226"/>
      <c r="ES110" s="98"/>
      <c r="ET110" s="93"/>
      <c r="EU110" s="94"/>
      <c r="EV110" s="93"/>
      <c r="EW110" s="93"/>
      <c r="EX110" s="93"/>
      <c r="EY110" s="94"/>
      <c r="EZ110" s="99"/>
      <c r="FA110" s="99"/>
      <c r="FB110" s="94"/>
      <c r="FC110" s="94"/>
      <c r="FD110" s="94"/>
      <c r="FE110" s="165">
        <f t="shared" si="164"/>
        <v>0</v>
      </c>
      <c r="FF110" s="219" t="b">
        <f t="shared" si="165"/>
        <v>0</v>
      </c>
      <c r="FG110" s="188">
        <f t="shared" si="166"/>
        <v>0</v>
      </c>
      <c r="FH110" s="164">
        <f t="shared" si="167"/>
        <v>0</v>
      </c>
      <c r="FI110" s="164">
        <f t="shared" si="168"/>
        <v>0</v>
      </c>
      <c r="FJ110" s="164">
        <f t="shared" si="169"/>
        <v>0</v>
      </c>
      <c r="FK110" s="164">
        <f t="shared" si="170"/>
        <v>0</v>
      </c>
      <c r="FL110" s="166">
        <f t="shared" si="218"/>
        <v>0</v>
      </c>
      <c r="FN110" s="164">
        <f t="shared" si="219"/>
        <v>98</v>
      </c>
      <c r="FO110" s="225"/>
      <c r="FP110" s="226"/>
      <c r="FQ110" s="98"/>
      <c r="FR110" s="93"/>
      <c r="FS110" s="94"/>
      <c r="FT110" s="93"/>
      <c r="FU110" s="93"/>
      <c r="FV110" s="93"/>
      <c r="FW110" s="94"/>
      <c r="FX110" s="99"/>
      <c r="FY110" s="99"/>
      <c r="FZ110" s="94"/>
      <c r="GA110" s="94"/>
      <c r="GB110" s="94"/>
      <c r="GC110" s="165">
        <f t="shared" si="171"/>
        <v>0</v>
      </c>
      <c r="GD110" s="219" t="b">
        <f t="shared" si="172"/>
        <v>0</v>
      </c>
      <c r="GE110" s="188">
        <f t="shared" si="173"/>
        <v>0</v>
      </c>
      <c r="GF110" s="164">
        <f t="shared" si="174"/>
        <v>0</v>
      </c>
      <c r="GG110" s="164">
        <f t="shared" si="175"/>
        <v>0</v>
      </c>
      <c r="GH110" s="164">
        <f t="shared" si="176"/>
        <v>0</v>
      </c>
      <c r="GI110" s="164">
        <f t="shared" si="177"/>
        <v>0</v>
      </c>
      <c r="GJ110" s="166">
        <f t="shared" si="220"/>
        <v>0</v>
      </c>
      <c r="GL110" s="164">
        <f t="shared" si="221"/>
        <v>98</v>
      </c>
      <c r="GM110" s="225"/>
      <c r="GN110" s="226"/>
      <c r="GO110" s="98"/>
      <c r="GP110" s="93"/>
      <c r="GQ110" s="94"/>
      <c r="GR110" s="93"/>
      <c r="GS110" s="93"/>
      <c r="GT110" s="93"/>
      <c r="GU110" s="94"/>
      <c r="GV110" s="99"/>
      <c r="GW110" s="99"/>
      <c r="GX110" s="94"/>
      <c r="GY110" s="94"/>
      <c r="GZ110" s="94"/>
      <c r="HA110" s="165">
        <f t="shared" si="178"/>
        <v>0</v>
      </c>
      <c r="HB110" s="219" t="b">
        <f t="shared" si="179"/>
        <v>0</v>
      </c>
      <c r="HC110" s="188">
        <f t="shared" si="180"/>
        <v>0</v>
      </c>
      <c r="HD110" s="164">
        <f t="shared" si="181"/>
        <v>0</v>
      </c>
      <c r="HE110" s="164">
        <f t="shared" si="182"/>
        <v>0</v>
      </c>
      <c r="HF110" s="164">
        <f t="shared" si="183"/>
        <v>0</v>
      </c>
      <c r="HG110" s="164">
        <f t="shared" si="184"/>
        <v>0</v>
      </c>
      <c r="HH110" s="166">
        <f t="shared" si="222"/>
        <v>0</v>
      </c>
      <c r="HJ110" s="164">
        <f t="shared" si="223"/>
        <v>98</v>
      </c>
      <c r="HK110" s="225"/>
      <c r="HL110" s="226"/>
      <c r="HM110" s="98"/>
      <c r="HN110" s="93"/>
      <c r="HO110" s="94"/>
      <c r="HP110" s="93"/>
      <c r="HQ110" s="93"/>
      <c r="HR110" s="93"/>
      <c r="HS110" s="94"/>
      <c r="HT110" s="99"/>
      <c r="HU110" s="99"/>
      <c r="HV110" s="94"/>
      <c r="HW110" s="94"/>
      <c r="HX110" s="94"/>
      <c r="HY110" s="165">
        <f t="shared" si="185"/>
        <v>0</v>
      </c>
      <c r="HZ110" s="219" t="b">
        <f t="shared" si="186"/>
        <v>0</v>
      </c>
      <c r="IA110" s="188">
        <f t="shared" si="187"/>
        <v>0</v>
      </c>
      <c r="IB110" s="164">
        <f t="shared" si="188"/>
        <v>0</v>
      </c>
      <c r="IC110" s="164">
        <f t="shared" si="189"/>
        <v>0</v>
      </c>
      <c r="ID110" s="164">
        <f t="shared" si="190"/>
        <v>0</v>
      </c>
      <c r="IE110" s="164">
        <f t="shared" si="191"/>
        <v>0</v>
      </c>
      <c r="IF110" s="166">
        <f t="shared" si="224"/>
        <v>0</v>
      </c>
      <c r="IH110" s="164">
        <f t="shared" si="225"/>
        <v>98</v>
      </c>
      <c r="II110" s="225"/>
      <c r="IJ110" s="226"/>
      <c r="IK110" s="98"/>
      <c r="IL110" s="93"/>
      <c r="IM110" s="94"/>
      <c r="IN110" s="93"/>
      <c r="IO110" s="93"/>
      <c r="IP110" s="93"/>
      <c r="IQ110" s="94"/>
      <c r="IR110" s="99"/>
      <c r="IS110" s="99"/>
      <c r="IT110" s="94"/>
      <c r="IU110" s="94"/>
      <c r="IV110" s="94"/>
      <c r="IW110" s="165">
        <f t="shared" si="192"/>
        <v>0</v>
      </c>
      <c r="IX110" s="219" t="b">
        <f t="shared" si="193"/>
        <v>0</v>
      </c>
      <c r="IY110" s="188">
        <f t="shared" si="194"/>
        <v>0</v>
      </c>
      <c r="IZ110" s="164">
        <f t="shared" si="195"/>
        <v>0</v>
      </c>
      <c r="JA110" s="164">
        <f t="shared" si="196"/>
        <v>0</v>
      </c>
      <c r="JB110" s="164">
        <f t="shared" si="197"/>
        <v>0</v>
      </c>
      <c r="JC110" s="164">
        <f t="shared" si="198"/>
        <v>0</v>
      </c>
      <c r="JD110" s="166">
        <f t="shared" si="226"/>
        <v>0</v>
      </c>
      <c r="JE110" s="126"/>
      <c r="JF110" s="164">
        <f t="shared" si="227"/>
        <v>98</v>
      </c>
      <c r="JG110" s="225"/>
      <c r="JH110" s="226"/>
      <c r="JI110" s="98"/>
      <c r="JJ110" s="93"/>
      <c r="JK110" s="94"/>
      <c r="JL110" s="93"/>
      <c r="JM110" s="93"/>
      <c r="JN110" s="93"/>
      <c r="JO110" s="94"/>
      <c r="JP110" s="99"/>
      <c r="JQ110" s="99"/>
      <c r="JR110" s="94"/>
      <c r="JS110" s="94"/>
      <c r="JT110" s="94"/>
      <c r="JU110" s="165">
        <f t="shared" si="199"/>
        <v>0</v>
      </c>
      <c r="JV110" s="219" t="b">
        <f t="shared" si="200"/>
        <v>0</v>
      </c>
      <c r="JW110" s="188">
        <f t="shared" si="201"/>
        <v>0</v>
      </c>
      <c r="JX110" s="164">
        <f t="shared" si="202"/>
        <v>0</v>
      </c>
      <c r="JY110" s="164">
        <f t="shared" si="203"/>
        <v>0</v>
      </c>
      <c r="JZ110" s="164">
        <f t="shared" si="204"/>
        <v>0</v>
      </c>
      <c r="KA110" s="164">
        <f t="shared" si="205"/>
        <v>0</v>
      </c>
      <c r="KB110" s="166">
        <f t="shared" si="228"/>
        <v>0</v>
      </c>
      <c r="LK110" s="170"/>
      <c r="LY110" s="126"/>
    </row>
    <row r="111" spans="1:337" x14ac:dyDescent="0.25">
      <c r="A111" s="164">
        <f t="shared" si="206"/>
        <v>99</v>
      </c>
      <c r="B111" s="225"/>
      <c r="C111" s="226"/>
      <c r="D111" s="98"/>
      <c r="E111" s="93"/>
      <c r="F111" s="94"/>
      <c r="G111" s="93"/>
      <c r="H111" s="93"/>
      <c r="I111" s="93"/>
      <c r="J111" s="94"/>
      <c r="K111" s="99"/>
      <c r="L111" s="99"/>
      <c r="M111" s="94"/>
      <c r="N111" s="94"/>
      <c r="O111" s="94"/>
      <c r="P111" s="165">
        <f t="shared" si="121"/>
        <v>0</v>
      </c>
      <c r="Q111" s="219" t="b">
        <f t="shared" si="122"/>
        <v>0</v>
      </c>
      <c r="R111" s="188">
        <f t="shared" si="123"/>
        <v>0</v>
      </c>
      <c r="S111" s="164">
        <f t="shared" si="124"/>
        <v>0</v>
      </c>
      <c r="T111" s="164">
        <f t="shared" si="125"/>
        <v>0</v>
      </c>
      <c r="U111" s="164">
        <f t="shared" si="126"/>
        <v>0</v>
      </c>
      <c r="V111" s="164">
        <f t="shared" si="127"/>
        <v>0</v>
      </c>
      <c r="W111" s="166">
        <f t="shared" si="128"/>
        <v>0</v>
      </c>
      <c r="X111" s="167"/>
      <c r="Z111" s="164">
        <f t="shared" si="207"/>
        <v>99</v>
      </c>
      <c r="AA111" s="225"/>
      <c r="AB111" s="226"/>
      <c r="AC111" s="98"/>
      <c r="AD111" s="93"/>
      <c r="AE111" s="94"/>
      <c r="AF111" s="93"/>
      <c r="AG111" s="93"/>
      <c r="AH111" s="93"/>
      <c r="AI111" s="94"/>
      <c r="AJ111" s="99"/>
      <c r="AK111" s="99"/>
      <c r="AL111" s="94"/>
      <c r="AM111" s="94"/>
      <c r="AN111" s="94"/>
      <c r="AO111" s="165">
        <f t="shared" si="129"/>
        <v>0</v>
      </c>
      <c r="AP111" s="219" t="b">
        <f t="shared" si="130"/>
        <v>0</v>
      </c>
      <c r="AQ111" s="188">
        <f t="shared" si="131"/>
        <v>0</v>
      </c>
      <c r="AR111" s="164">
        <f t="shared" si="132"/>
        <v>0</v>
      </c>
      <c r="AS111" s="164">
        <f t="shared" si="133"/>
        <v>0</v>
      </c>
      <c r="AT111" s="164">
        <f t="shared" si="134"/>
        <v>0</v>
      </c>
      <c r="AU111" s="164">
        <f t="shared" si="135"/>
        <v>0</v>
      </c>
      <c r="AV111" s="166">
        <f t="shared" si="208"/>
        <v>0</v>
      </c>
      <c r="AX111" s="164">
        <f t="shared" si="209"/>
        <v>99</v>
      </c>
      <c r="AY111" s="225"/>
      <c r="AZ111" s="226"/>
      <c r="BA111" s="98"/>
      <c r="BB111" s="93"/>
      <c r="BC111" s="94"/>
      <c r="BD111" s="93"/>
      <c r="BE111" s="93"/>
      <c r="BF111" s="93"/>
      <c r="BG111" s="94"/>
      <c r="BH111" s="99"/>
      <c r="BI111" s="99"/>
      <c r="BJ111" s="94"/>
      <c r="BK111" s="94"/>
      <c r="BL111" s="94"/>
      <c r="BM111" s="165">
        <f t="shared" si="136"/>
        <v>0</v>
      </c>
      <c r="BN111" s="219" t="b">
        <f t="shared" si="137"/>
        <v>0</v>
      </c>
      <c r="BO111" s="188">
        <f t="shared" si="138"/>
        <v>0</v>
      </c>
      <c r="BP111" s="164">
        <f t="shared" si="139"/>
        <v>0</v>
      </c>
      <c r="BQ111" s="164">
        <f t="shared" si="140"/>
        <v>0</v>
      </c>
      <c r="BR111" s="164">
        <f t="shared" si="141"/>
        <v>0</v>
      </c>
      <c r="BS111" s="164">
        <f t="shared" si="142"/>
        <v>0</v>
      </c>
      <c r="BT111" s="166">
        <f t="shared" si="210"/>
        <v>0</v>
      </c>
      <c r="BV111" s="164">
        <f t="shared" si="211"/>
        <v>99</v>
      </c>
      <c r="BW111" s="225"/>
      <c r="BX111" s="226"/>
      <c r="BY111" s="98"/>
      <c r="BZ111" s="93"/>
      <c r="CA111" s="94"/>
      <c r="CB111" s="93"/>
      <c r="CC111" s="93"/>
      <c r="CD111" s="93"/>
      <c r="CE111" s="94"/>
      <c r="CF111" s="99"/>
      <c r="CG111" s="99"/>
      <c r="CH111" s="94"/>
      <c r="CI111" s="94"/>
      <c r="CJ111" s="94"/>
      <c r="CK111" s="165">
        <f t="shared" si="143"/>
        <v>0</v>
      </c>
      <c r="CL111" s="219" t="b">
        <f t="shared" si="144"/>
        <v>0</v>
      </c>
      <c r="CM111" s="188">
        <f t="shared" si="145"/>
        <v>0</v>
      </c>
      <c r="CN111" s="164">
        <f t="shared" si="146"/>
        <v>0</v>
      </c>
      <c r="CO111" s="164">
        <f t="shared" si="147"/>
        <v>0</v>
      </c>
      <c r="CP111" s="164">
        <f t="shared" si="148"/>
        <v>0</v>
      </c>
      <c r="CQ111" s="164">
        <f t="shared" si="149"/>
        <v>0</v>
      </c>
      <c r="CR111" s="166">
        <f t="shared" si="212"/>
        <v>0</v>
      </c>
      <c r="CT111" s="164">
        <f t="shared" si="213"/>
        <v>99</v>
      </c>
      <c r="CU111" s="225"/>
      <c r="CV111" s="226"/>
      <c r="CW111" s="98"/>
      <c r="CX111" s="93"/>
      <c r="CY111" s="94"/>
      <c r="CZ111" s="93"/>
      <c r="DA111" s="93"/>
      <c r="DB111" s="93"/>
      <c r="DC111" s="94"/>
      <c r="DD111" s="99"/>
      <c r="DE111" s="99"/>
      <c r="DF111" s="94"/>
      <c r="DG111" s="94"/>
      <c r="DH111" s="94"/>
      <c r="DI111" s="165">
        <f t="shared" si="150"/>
        <v>0</v>
      </c>
      <c r="DJ111" s="219" t="b">
        <f t="shared" si="151"/>
        <v>0</v>
      </c>
      <c r="DK111" s="188">
        <f t="shared" si="152"/>
        <v>0</v>
      </c>
      <c r="DL111" s="164">
        <f t="shared" si="153"/>
        <v>0</v>
      </c>
      <c r="DM111" s="164">
        <f t="shared" si="154"/>
        <v>0</v>
      </c>
      <c r="DN111" s="164">
        <f t="shared" si="155"/>
        <v>0</v>
      </c>
      <c r="DO111" s="164">
        <f t="shared" si="156"/>
        <v>0</v>
      </c>
      <c r="DP111" s="166">
        <f t="shared" si="214"/>
        <v>0</v>
      </c>
      <c r="DR111" s="164">
        <f t="shared" si="215"/>
        <v>99</v>
      </c>
      <c r="DS111" s="225"/>
      <c r="DT111" s="226"/>
      <c r="DU111" s="98"/>
      <c r="DV111" s="93"/>
      <c r="DW111" s="94"/>
      <c r="DX111" s="93"/>
      <c r="DY111" s="93"/>
      <c r="DZ111" s="93"/>
      <c r="EA111" s="94"/>
      <c r="EB111" s="99"/>
      <c r="EC111" s="99"/>
      <c r="ED111" s="94"/>
      <c r="EE111" s="94"/>
      <c r="EF111" s="94"/>
      <c r="EG111" s="165">
        <f t="shared" si="157"/>
        <v>0</v>
      </c>
      <c r="EH111" s="219" t="b">
        <f t="shared" si="158"/>
        <v>0</v>
      </c>
      <c r="EI111" s="188">
        <f t="shared" si="159"/>
        <v>0</v>
      </c>
      <c r="EJ111" s="164">
        <f t="shared" si="160"/>
        <v>0</v>
      </c>
      <c r="EK111" s="164">
        <f t="shared" si="161"/>
        <v>0</v>
      </c>
      <c r="EL111" s="164">
        <f t="shared" si="162"/>
        <v>0</v>
      </c>
      <c r="EM111" s="164">
        <f t="shared" si="163"/>
        <v>0</v>
      </c>
      <c r="EN111" s="166">
        <f t="shared" si="216"/>
        <v>0</v>
      </c>
      <c r="EP111" s="164">
        <f t="shared" si="217"/>
        <v>99</v>
      </c>
      <c r="EQ111" s="225"/>
      <c r="ER111" s="226"/>
      <c r="ES111" s="98"/>
      <c r="ET111" s="93"/>
      <c r="EU111" s="94"/>
      <c r="EV111" s="93"/>
      <c r="EW111" s="93"/>
      <c r="EX111" s="93"/>
      <c r="EY111" s="94"/>
      <c r="EZ111" s="99"/>
      <c r="FA111" s="99"/>
      <c r="FB111" s="94"/>
      <c r="FC111" s="94"/>
      <c r="FD111" s="94"/>
      <c r="FE111" s="165">
        <f t="shared" si="164"/>
        <v>0</v>
      </c>
      <c r="FF111" s="219" t="b">
        <f t="shared" si="165"/>
        <v>0</v>
      </c>
      <c r="FG111" s="188">
        <f t="shared" si="166"/>
        <v>0</v>
      </c>
      <c r="FH111" s="164">
        <f t="shared" si="167"/>
        <v>0</v>
      </c>
      <c r="FI111" s="164">
        <f t="shared" si="168"/>
        <v>0</v>
      </c>
      <c r="FJ111" s="164">
        <f t="shared" si="169"/>
        <v>0</v>
      </c>
      <c r="FK111" s="164">
        <f t="shared" si="170"/>
        <v>0</v>
      </c>
      <c r="FL111" s="166">
        <f t="shared" si="218"/>
        <v>0</v>
      </c>
      <c r="FN111" s="164">
        <f t="shared" si="219"/>
        <v>99</v>
      </c>
      <c r="FO111" s="225"/>
      <c r="FP111" s="226"/>
      <c r="FQ111" s="98"/>
      <c r="FR111" s="93"/>
      <c r="FS111" s="94"/>
      <c r="FT111" s="93"/>
      <c r="FU111" s="93"/>
      <c r="FV111" s="93"/>
      <c r="FW111" s="94"/>
      <c r="FX111" s="99"/>
      <c r="FY111" s="99"/>
      <c r="FZ111" s="94"/>
      <c r="GA111" s="94"/>
      <c r="GB111" s="94"/>
      <c r="GC111" s="165">
        <f t="shared" si="171"/>
        <v>0</v>
      </c>
      <c r="GD111" s="219" t="b">
        <f t="shared" si="172"/>
        <v>0</v>
      </c>
      <c r="GE111" s="188">
        <f t="shared" si="173"/>
        <v>0</v>
      </c>
      <c r="GF111" s="164">
        <f t="shared" si="174"/>
        <v>0</v>
      </c>
      <c r="GG111" s="164">
        <f t="shared" si="175"/>
        <v>0</v>
      </c>
      <c r="GH111" s="164">
        <f t="shared" si="176"/>
        <v>0</v>
      </c>
      <c r="GI111" s="164">
        <f t="shared" si="177"/>
        <v>0</v>
      </c>
      <c r="GJ111" s="166">
        <f t="shared" si="220"/>
        <v>0</v>
      </c>
      <c r="GL111" s="164">
        <f t="shared" si="221"/>
        <v>99</v>
      </c>
      <c r="GM111" s="225"/>
      <c r="GN111" s="226"/>
      <c r="GO111" s="98"/>
      <c r="GP111" s="93"/>
      <c r="GQ111" s="94"/>
      <c r="GR111" s="93"/>
      <c r="GS111" s="93"/>
      <c r="GT111" s="93"/>
      <c r="GU111" s="94"/>
      <c r="GV111" s="99"/>
      <c r="GW111" s="99"/>
      <c r="GX111" s="94"/>
      <c r="GY111" s="94"/>
      <c r="GZ111" s="94"/>
      <c r="HA111" s="165">
        <f t="shared" si="178"/>
        <v>0</v>
      </c>
      <c r="HB111" s="219" t="b">
        <f t="shared" si="179"/>
        <v>0</v>
      </c>
      <c r="HC111" s="188">
        <f t="shared" si="180"/>
        <v>0</v>
      </c>
      <c r="HD111" s="164">
        <f t="shared" si="181"/>
        <v>0</v>
      </c>
      <c r="HE111" s="164">
        <f t="shared" si="182"/>
        <v>0</v>
      </c>
      <c r="HF111" s="164">
        <f t="shared" si="183"/>
        <v>0</v>
      </c>
      <c r="HG111" s="164">
        <f t="shared" si="184"/>
        <v>0</v>
      </c>
      <c r="HH111" s="166">
        <f t="shared" si="222"/>
        <v>0</v>
      </c>
      <c r="HJ111" s="164">
        <f t="shared" si="223"/>
        <v>99</v>
      </c>
      <c r="HK111" s="225"/>
      <c r="HL111" s="226"/>
      <c r="HM111" s="98"/>
      <c r="HN111" s="93"/>
      <c r="HO111" s="94"/>
      <c r="HP111" s="93"/>
      <c r="HQ111" s="93"/>
      <c r="HR111" s="93"/>
      <c r="HS111" s="94"/>
      <c r="HT111" s="99"/>
      <c r="HU111" s="99"/>
      <c r="HV111" s="94"/>
      <c r="HW111" s="94"/>
      <c r="HX111" s="94"/>
      <c r="HY111" s="165">
        <f t="shared" si="185"/>
        <v>0</v>
      </c>
      <c r="HZ111" s="219" t="b">
        <f t="shared" si="186"/>
        <v>0</v>
      </c>
      <c r="IA111" s="188">
        <f t="shared" si="187"/>
        <v>0</v>
      </c>
      <c r="IB111" s="164">
        <f t="shared" si="188"/>
        <v>0</v>
      </c>
      <c r="IC111" s="164">
        <f t="shared" si="189"/>
        <v>0</v>
      </c>
      <c r="ID111" s="164">
        <f t="shared" si="190"/>
        <v>0</v>
      </c>
      <c r="IE111" s="164">
        <f t="shared" si="191"/>
        <v>0</v>
      </c>
      <c r="IF111" s="166">
        <f t="shared" si="224"/>
        <v>0</v>
      </c>
      <c r="IH111" s="164">
        <f t="shared" si="225"/>
        <v>99</v>
      </c>
      <c r="II111" s="225"/>
      <c r="IJ111" s="226"/>
      <c r="IK111" s="98"/>
      <c r="IL111" s="93"/>
      <c r="IM111" s="94"/>
      <c r="IN111" s="93"/>
      <c r="IO111" s="93"/>
      <c r="IP111" s="93"/>
      <c r="IQ111" s="94"/>
      <c r="IR111" s="99"/>
      <c r="IS111" s="99"/>
      <c r="IT111" s="94"/>
      <c r="IU111" s="94"/>
      <c r="IV111" s="94"/>
      <c r="IW111" s="165">
        <f t="shared" si="192"/>
        <v>0</v>
      </c>
      <c r="IX111" s="219" t="b">
        <f t="shared" si="193"/>
        <v>0</v>
      </c>
      <c r="IY111" s="188">
        <f t="shared" si="194"/>
        <v>0</v>
      </c>
      <c r="IZ111" s="164">
        <f t="shared" si="195"/>
        <v>0</v>
      </c>
      <c r="JA111" s="164">
        <f t="shared" si="196"/>
        <v>0</v>
      </c>
      <c r="JB111" s="164">
        <f t="shared" si="197"/>
        <v>0</v>
      </c>
      <c r="JC111" s="164">
        <f t="shared" si="198"/>
        <v>0</v>
      </c>
      <c r="JD111" s="166">
        <f t="shared" si="226"/>
        <v>0</v>
      </c>
      <c r="JE111" s="126"/>
      <c r="JF111" s="164">
        <f t="shared" si="227"/>
        <v>99</v>
      </c>
      <c r="JG111" s="225"/>
      <c r="JH111" s="226"/>
      <c r="JI111" s="98"/>
      <c r="JJ111" s="93"/>
      <c r="JK111" s="94"/>
      <c r="JL111" s="93"/>
      <c r="JM111" s="93"/>
      <c r="JN111" s="93"/>
      <c r="JO111" s="94"/>
      <c r="JP111" s="99"/>
      <c r="JQ111" s="99"/>
      <c r="JR111" s="94"/>
      <c r="JS111" s="94"/>
      <c r="JT111" s="94"/>
      <c r="JU111" s="165">
        <f t="shared" si="199"/>
        <v>0</v>
      </c>
      <c r="JV111" s="219" t="b">
        <f t="shared" si="200"/>
        <v>0</v>
      </c>
      <c r="JW111" s="188">
        <f t="shared" si="201"/>
        <v>0</v>
      </c>
      <c r="JX111" s="164">
        <f t="shared" si="202"/>
        <v>0</v>
      </c>
      <c r="JY111" s="164">
        <f t="shared" si="203"/>
        <v>0</v>
      </c>
      <c r="JZ111" s="164">
        <f t="shared" si="204"/>
        <v>0</v>
      </c>
      <c r="KA111" s="164">
        <f t="shared" si="205"/>
        <v>0</v>
      </c>
      <c r="KB111" s="166">
        <f t="shared" si="228"/>
        <v>0</v>
      </c>
      <c r="LK111" s="170"/>
      <c r="LY111" s="126"/>
    </row>
    <row r="112" spans="1:337" x14ac:dyDescent="0.25">
      <c r="A112" s="164">
        <f t="shared" si="206"/>
        <v>100</v>
      </c>
      <c r="B112" s="225"/>
      <c r="C112" s="226"/>
      <c r="D112" s="98"/>
      <c r="E112" s="93"/>
      <c r="F112" s="94"/>
      <c r="G112" s="93"/>
      <c r="H112" s="93"/>
      <c r="I112" s="93"/>
      <c r="J112" s="94"/>
      <c r="K112" s="99"/>
      <c r="L112" s="99"/>
      <c r="M112" s="94"/>
      <c r="N112" s="94"/>
      <c r="O112" s="94"/>
      <c r="P112" s="165">
        <f t="shared" si="121"/>
        <v>0</v>
      </c>
      <c r="Q112" s="219" t="b">
        <f t="shared" si="122"/>
        <v>0</v>
      </c>
      <c r="R112" s="188">
        <f t="shared" si="123"/>
        <v>0</v>
      </c>
      <c r="S112" s="164">
        <f t="shared" si="124"/>
        <v>0</v>
      </c>
      <c r="T112" s="164">
        <f t="shared" si="125"/>
        <v>0</v>
      </c>
      <c r="U112" s="164">
        <f t="shared" si="126"/>
        <v>0</v>
      </c>
      <c r="V112" s="164">
        <f t="shared" si="127"/>
        <v>0</v>
      </c>
      <c r="W112" s="166">
        <f t="shared" si="128"/>
        <v>0</v>
      </c>
      <c r="X112" s="167"/>
      <c r="Z112" s="164">
        <f t="shared" si="207"/>
        <v>100</v>
      </c>
      <c r="AA112" s="225"/>
      <c r="AB112" s="226"/>
      <c r="AC112" s="98"/>
      <c r="AD112" s="93"/>
      <c r="AE112" s="94"/>
      <c r="AF112" s="93"/>
      <c r="AG112" s="93"/>
      <c r="AH112" s="93"/>
      <c r="AI112" s="94"/>
      <c r="AJ112" s="99"/>
      <c r="AK112" s="99"/>
      <c r="AL112" s="94"/>
      <c r="AM112" s="94"/>
      <c r="AN112" s="94"/>
      <c r="AO112" s="165">
        <f t="shared" si="129"/>
        <v>0</v>
      </c>
      <c r="AP112" s="219" t="b">
        <f t="shared" si="130"/>
        <v>0</v>
      </c>
      <c r="AQ112" s="188">
        <f t="shared" si="131"/>
        <v>0</v>
      </c>
      <c r="AR112" s="164">
        <f t="shared" si="132"/>
        <v>0</v>
      </c>
      <c r="AS112" s="164">
        <f t="shared" si="133"/>
        <v>0</v>
      </c>
      <c r="AT112" s="164">
        <f t="shared" si="134"/>
        <v>0</v>
      </c>
      <c r="AU112" s="164">
        <f t="shared" si="135"/>
        <v>0</v>
      </c>
      <c r="AV112" s="166">
        <f t="shared" si="208"/>
        <v>0</v>
      </c>
      <c r="AX112" s="164">
        <f t="shared" si="209"/>
        <v>100</v>
      </c>
      <c r="AY112" s="225"/>
      <c r="AZ112" s="226"/>
      <c r="BA112" s="98"/>
      <c r="BB112" s="93"/>
      <c r="BC112" s="94"/>
      <c r="BD112" s="93"/>
      <c r="BE112" s="93"/>
      <c r="BF112" s="93"/>
      <c r="BG112" s="94"/>
      <c r="BH112" s="99"/>
      <c r="BI112" s="99"/>
      <c r="BJ112" s="94"/>
      <c r="BK112" s="94"/>
      <c r="BL112" s="94"/>
      <c r="BM112" s="165">
        <f t="shared" si="136"/>
        <v>0</v>
      </c>
      <c r="BN112" s="219" t="b">
        <f t="shared" si="137"/>
        <v>0</v>
      </c>
      <c r="BO112" s="188">
        <f t="shared" si="138"/>
        <v>0</v>
      </c>
      <c r="BP112" s="164">
        <f t="shared" si="139"/>
        <v>0</v>
      </c>
      <c r="BQ112" s="164">
        <f t="shared" si="140"/>
        <v>0</v>
      </c>
      <c r="BR112" s="164">
        <f t="shared" si="141"/>
        <v>0</v>
      </c>
      <c r="BS112" s="164">
        <f t="shared" si="142"/>
        <v>0</v>
      </c>
      <c r="BT112" s="166">
        <f t="shared" si="210"/>
        <v>0</v>
      </c>
      <c r="BV112" s="164">
        <f t="shared" si="211"/>
        <v>100</v>
      </c>
      <c r="BW112" s="225"/>
      <c r="BX112" s="226"/>
      <c r="BY112" s="98"/>
      <c r="BZ112" s="93"/>
      <c r="CA112" s="94"/>
      <c r="CB112" s="93"/>
      <c r="CC112" s="93"/>
      <c r="CD112" s="93"/>
      <c r="CE112" s="94"/>
      <c r="CF112" s="99"/>
      <c r="CG112" s="99"/>
      <c r="CH112" s="94"/>
      <c r="CI112" s="94"/>
      <c r="CJ112" s="94"/>
      <c r="CK112" s="165">
        <f t="shared" si="143"/>
        <v>0</v>
      </c>
      <c r="CL112" s="219" t="b">
        <f t="shared" si="144"/>
        <v>0</v>
      </c>
      <c r="CM112" s="188">
        <f t="shared" si="145"/>
        <v>0</v>
      </c>
      <c r="CN112" s="164">
        <f t="shared" si="146"/>
        <v>0</v>
      </c>
      <c r="CO112" s="164">
        <f t="shared" si="147"/>
        <v>0</v>
      </c>
      <c r="CP112" s="164">
        <f t="shared" si="148"/>
        <v>0</v>
      </c>
      <c r="CQ112" s="164">
        <f t="shared" si="149"/>
        <v>0</v>
      </c>
      <c r="CR112" s="166">
        <f t="shared" si="212"/>
        <v>0</v>
      </c>
      <c r="CT112" s="164">
        <f t="shared" si="213"/>
        <v>100</v>
      </c>
      <c r="CU112" s="225"/>
      <c r="CV112" s="226"/>
      <c r="CW112" s="98"/>
      <c r="CX112" s="93"/>
      <c r="CY112" s="94"/>
      <c r="CZ112" s="93"/>
      <c r="DA112" s="93"/>
      <c r="DB112" s="93"/>
      <c r="DC112" s="94"/>
      <c r="DD112" s="99"/>
      <c r="DE112" s="99"/>
      <c r="DF112" s="94"/>
      <c r="DG112" s="94"/>
      <c r="DH112" s="94"/>
      <c r="DI112" s="165">
        <f t="shared" si="150"/>
        <v>0</v>
      </c>
      <c r="DJ112" s="219" t="b">
        <f t="shared" si="151"/>
        <v>0</v>
      </c>
      <c r="DK112" s="188">
        <f t="shared" si="152"/>
        <v>0</v>
      </c>
      <c r="DL112" s="164">
        <f t="shared" si="153"/>
        <v>0</v>
      </c>
      <c r="DM112" s="164">
        <f t="shared" si="154"/>
        <v>0</v>
      </c>
      <c r="DN112" s="164">
        <f t="shared" si="155"/>
        <v>0</v>
      </c>
      <c r="DO112" s="164">
        <f t="shared" si="156"/>
        <v>0</v>
      </c>
      <c r="DP112" s="166">
        <f t="shared" si="214"/>
        <v>0</v>
      </c>
      <c r="DR112" s="164">
        <f t="shared" si="215"/>
        <v>100</v>
      </c>
      <c r="DS112" s="225"/>
      <c r="DT112" s="226"/>
      <c r="DU112" s="98"/>
      <c r="DV112" s="93"/>
      <c r="DW112" s="94"/>
      <c r="DX112" s="93"/>
      <c r="DY112" s="93"/>
      <c r="DZ112" s="93"/>
      <c r="EA112" s="94"/>
      <c r="EB112" s="99"/>
      <c r="EC112" s="99"/>
      <c r="ED112" s="94"/>
      <c r="EE112" s="94"/>
      <c r="EF112" s="94"/>
      <c r="EG112" s="165">
        <f t="shared" si="157"/>
        <v>0</v>
      </c>
      <c r="EH112" s="219" t="b">
        <f t="shared" si="158"/>
        <v>0</v>
      </c>
      <c r="EI112" s="188">
        <f t="shared" si="159"/>
        <v>0</v>
      </c>
      <c r="EJ112" s="164">
        <f t="shared" si="160"/>
        <v>0</v>
      </c>
      <c r="EK112" s="164">
        <f t="shared" si="161"/>
        <v>0</v>
      </c>
      <c r="EL112" s="164">
        <f t="shared" si="162"/>
        <v>0</v>
      </c>
      <c r="EM112" s="164">
        <f t="shared" si="163"/>
        <v>0</v>
      </c>
      <c r="EN112" s="166">
        <f t="shared" si="216"/>
        <v>0</v>
      </c>
      <c r="EP112" s="164">
        <f t="shared" si="217"/>
        <v>100</v>
      </c>
      <c r="EQ112" s="225"/>
      <c r="ER112" s="226"/>
      <c r="ES112" s="98"/>
      <c r="ET112" s="93"/>
      <c r="EU112" s="94"/>
      <c r="EV112" s="93"/>
      <c r="EW112" s="93"/>
      <c r="EX112" s="93"/>
      <c r="EY112" s="94"/>
      <c r="EZ112" s="99"/>
      <c r="FA112" s="99"/>
      <c r="FB112" s="94"/>
      <c r="FC112" s="94"/>
      <c r="FD112" s="94"/>
      <c r="FE112" s="165">
        <f t="shared" si="164"/>
        <v>0</v>
      </c>
      <c r="FF112" s="219" t="b">
        <f t="shared" si="165"/>
        <v>0</v>
      </c>
      <c r="FG112" s="188">
        <f t="shared" si="166"/>
        <v>0</v>
      </c>
      <c r="FH112" s="164">
        <f t="shared" si="167"/>
        <v>0</v>
      </c>
      <c r="FI112" s="164">
        <f t="shared" si="168"/>
        <v>0</v>
      </c>
      <c r="FJ112" s="164">
        <f t="shared" si="169"/>
        <v>0</v>
      </c>
      <c r="FK112" s="164">
        <f t="shared" si="170"/>
        <v>0</v>
      </c>
      <c r="FL112" s="166">
        <f t="shared" si="218"/>
        <v>0</v>
      </c>
      <c r="FN112" s="164">
        <f t="shared" si="219"/>
        <v>100</v>
      </c>
      <c r="FO112" s="225"/>
      <c r="FP112" s="226"/>
      <c r="FQ112" s="98"/>
      <c r="FR112" s="93"/>
      <c r="FS112" s="94"/>
      <c r="FT112" s="93"/>
      <c r="FU112" s="93"/>
      <c r="FV112" s="93"/>
      <c r="FW112" s="94"/>
      <c r="FX112" s="99"/>
      <c r="FY112" s="99"/>
      <c r="FZ112" s="94"/>
      <c r="GA112" s="94"/>
      <c r="GB112" s="94"/>
      <c r="GC112" s="165">
        <f t="shared" si="171"/>
        <v>0</v>
      </c>
      <c r="GD112" s="219" t="b">
        <f t="shared" si="172"/>
        <v>0</v>
      </c>
      <c r="GE112" s="188">
        <f t="shared" si="173"/>
        <v>0</v>
      </c>
      <c r="GF112" s="164">
        <f t="shared" si="174"/>
        <v>0</v>
      </c>
      <c r="GG112" s="164">
        <f t="shared" si="175"/>
        <v>0</v>
      </c>
      <c r="GH112" s="164">
        <f t="shared" si="176"/>
        <v>0</v>
      </c>
      <c r="GI112" s="164">
        <f t="shared" si="177"/>
        <v>0</v>
      </c>
      <c r="GJ112" s="166">
        <f t="shared" si="220"/>
        <v>0</v>
      </c>
      <c r="GL112" s="164">
        <f t="shared" si="221"/>
        <v>100</v>
      </c>
      <c r="GM112" s="225"/>
      <c r="GN112" s="226"/>
      <c r="GO112" s="98"/>
      <c r="GP112" s="93"/>
      <c r="GQ112" s="94"/>
      <c r="GR112" s="93"/>
      <c r="GS112" s="93"/>
      <c r="GT112" s="93"/>
      <c r="GU112" s="94"/>
      <c r="GV112" s="99"/>
      <c r="GW112" s="99"/>
      <c r="GX112" s="94"/>
      <c r="GY112" s="94"/>
      <c r="GZ112" s="94"/>
      <c r="HA112" s="165">
        <f t="shared" si="178"/>
        <v>0</v>
      </c>
      <c r="HB112" s="219" t="b">
        <f t="shared" si="179"/>
        <v>0</v>
      </c>
      <c r="HC112" s="188">
        <f t="shared" si="180"/>
        <v>0</v>
      </c>
      <c r="HD112" s="164">
        <f t="shared" si="181"/>
        <v>0</v>
      </c>
      <c r="HE112" s="164">
        <f t="shared" si="182"/>
        <v>0</v>
      </c>
      <c r="HF112" s="164">
        <f t="shared" si="183"/>
        <v>0</v>
      </c>
      <c r="HG112" s="164">
        <f t="shared" si="184"/>
        <v>0</v>
      </c>
      <c r="HH112" s="166">
        <f t="shared" si="222"/>
        <v>0</v>
      </c>
      <c r="HJ112" s="164">
        <f t="shared" si="223"/>
        <v>100</v>
      </c>
      <c r="HK112" s="225"/>
      <c r="HL112" s="226"/>
      <c r="HM112" s="98"/>
      <c r="HN112" s="93"/>
      <c r="HO112" s="94"/>
      <c r="HP112" s="93"/>
      <c r="HQ112" s="93"/>
      <c r="HR112" s="93"/>
      <c r="HS112" s="94"/>
      <c r="HT112" s="99"/>
      <c r="HU112" s="99"/>
      <c r="HV112" s="94"/>
      <c r="HW112" s="94"/>
      <c r="HX112" s="94"/>
      <c r="HY112" s="165">
        <f t="shared" si="185"/>
        <v>0</v>
      </c>
      <c r="HZ112" s="219" t="b">
        <f t="shared" si="186"/>
        <v>0</v>
      </c>
      <c r="IA112" s="188">
        <f t="shared" si="187"/>
        <v>0</v>
      </c>
      <c r="IB112" s="164">
        <f t="shared" si="188"/>
        <v>0</v>
      </c>
      <c r="IC112" s="164">
        <f t="shared" si="189"/>
        <v>0</v>
      </c>
      <c r="ID112" s="164">
        <f t="shared" si="190"/>
        <v>0</v>
      </c>
      <c r="IE112" s="164">
        <f t="shared" si="191"/>
        <v>0</v>
      </c>
      <c r="IF112" s="166">
        <f t="shared" si="224"/>
        <v>0</v>
      </c>
      <c r="IH112" s="164">
        <f t="shared" si="225"/>
        <v>100</v>
      </c>
      <c r="II112" s="225"/>
      <c r="IJ112" s="226"/>
      <c r="IK112" s="98"/>
      <c r="IL112" s="93"/>
      <c r="IM112" s="94"/>
      <c r="IN112" s="93"/>
      <c r="IO112" s="93"/>
      <c r="IP112" s="93"/>
      <c r="IQ112" s="94"/>
      <c r="IR112" s="99"/>
      <c r="IS112" s="99"/>
      <c r="IT112" s="94"/>
      <c r="IU112" s="94"/>
      <c r="IV112" s="94"/>
      <c r="IW112" s="165">
        <f t="shared" si="192"/>
        <v>0</v>
      </c>
      <c r="IX112" s="219" t="b">
        <f t="shared" si="193"/>
        <v>0</v>
      </c>
      <c r="IY112" s="188">
        <f t="shared" si="194"/>
        <v>0</v>
      </c>
      <c r="IZ112" s="164">
        <f t="shared" si="195"/>
        <v>0</v>
      </c>
      <c r="JA112" s="164">
        <f t="shared" si="196"/>
        <v>0</v>
      </c>
      <c r="JB112" s="164">
        <f t="shared" si="197"/>
        <v>0</v>
      </c>
      <c r="JC112" s="164">
        <f t="shared" si="198"/>
        <v>0</v>
      </c>
      <c r="JD112" s="166">
        <f t="shared" si="226"/>
        <v>0</v>
      </c>
      <c r="JE112" s="126"/>
      <c r="JF112" s="164">
        <f t="shared" si="227"/>
        <v>100</v>
      </c>
      <c r="JG112" s="225"/>
      <c r="JH112" s="226"/>
      <c r="JI112" s="98"/>
      <c r="JJ112" s="93"/>
      <c r="JK112" s="94"/>
      <c r="JL112" s="93"/>
      <c r="JM112" s="93"/>
      <c r="JN112" s="93"/>
      <c r="JO112" s="94"/>
      <c r="JP112" s="99"/>
      <c r="JQ112" s="99"/>
      <c r="JR112" s="94"/>
      <c r="JS112" s="94"/>
      <c r="JT112" s="94"/>
      <c r="JU112" s="165">
        <f t="shared" si="199"/>
        <v>0</v>
      </c>
      <c r="JV112" s="219" t="b">
        <f t="shared" si="200"/>
        <v>0</v>
      </c>
      <c r="JW112" s="188">
        <f t="shared" si="201"/>
        <v>0</v>
      </c>
      <c r="JX112" s="164">
        <f t="shared" si="202"/>
        <v>0</v>
      </c>
      <c r="JY112" s="164">
        <f t="shared" si="203"/>
        <v>0</v>
      </c>
      <c r="JZ112" s="164">
        <f t="shared" si="204"/>
        <v>0</v>
      </c>
      <c r="KA112" s="164">
        <f t="shared" si="205"/>
        <v>0</v>
      </c>
      <c r="KB112" s="166">
        <f t="shared" si="228"/>
        <v>0</v>
      </c>
      <c r="LK112" s="170"/>
      <c r="LY112" s="126"/>
    </row>
  </sheetData>
  <sheetProtection password="91C0" sheet="1" selectLockedCells="1"/>
  <conditionalFormatting sqref="H13:H112">
    <cfRule type="expression" dxfId="766" priority="3210" stopIfTrue="1">
      <formula>OR(F13=1,F13=4,F13=5)</formula>
    </cfRule>
  </conditionalFormatting>
  <conditionalFormatting sqref="I13:I112">
    <cfRule type="expression" dxfId="765" priority="3209" stopIfTrue="1">
      <formula>OR(F13=1,F13=4,F13=5)</formula>
    </cfRule>
  </conditionalFormatting>
  <conditionalFormatting sqref="T13">
    <cfRule type="containsText" dxfId="764" priority="255" operator="containsText" text="N">
      <formula>NOT(ISERROR(SEARCH("N",T13)))</formula>
    </cfRule>
  </conditionalFormatting>
  <conditionalFormatting sqref="T13">
    <cfRule type="containsText" dxfId="763" priority="254" operator="containsText" text="N">
      <formula>NOT(ISERROR(SEARCH("N",T13)))</formula>
    </cfRule>
  </conditionalFormatting>
  <conditionalFormatting sqref="T13">
    <cfRule type="containsText" dxfId="762" priority="253" operator="containsText" text="N">
      <formula>NOT(ISERROR(SEARCH("N",T13)))</formula>
    </cfRule>
  </conditionalFormatting>
  <conditionalFormatting sqref="R13 T13">
    <cfRule type="expression" dxfId="761" priority="230">
      <formula>$E$13=0</formula>
    </cfRule>
  </conditionalFormatting>
  <conditionalFormatting sqref="T14:T112">
    <cfRule type="containsText" dxfId="760" priority="170" operator="containsText" text="N">
      <formula>NOT(ISERROR(SEARCH("N",T14)))</formula>
    </cfRule>
  </conditionalFormatting>
  <conditionalFormatting sqref="T14:T112">
    <cfRule type="containsText" dxfId="759" priority="169" operator="containsText" text="N">
      <formula>NOT(ISERROR(SEARCH("N",T14)))</formula>
    </cfRule>
  </conditionalFormatting>
  <conditionalFormatting sqref="T14:T112">
    <cfRule type="containsText" dxfId="758" priority="168" operator="containsText" text="N">
      <formula>NOT(ISERROR(SEARCH("N",T14)))</formula>
    </cfRule>
  </conditionalFormatting>
  <conditionalFormatting sqref="R14:R112 T14:T112">
    <cfRule type="expression" dxfId="757" priority="167">
      <formula>$E$13=0</formula>
    </cfRule>
  </conditionalFormatting>
  <conditionalFormatting sqref="AS13">
    <cfRule type="containsText" dxfId="756" priority="164" operator="containsText" text="N">
      <formula>NOT(ISERROR(SEARCH("N",AS13)))</formula>
    </cfRule>
  </conditionalFormatting>
  <conditionalFormatting sqref="AS13">
    <cfRule type="containsText" dxfId="755" priority="163" operator="containsText" text="N">
      <formula>NOT(ISERROR(SEARCH("N",AS13)))</formula>
    </cfRule>
  </conditionalFormatting>
  <conditionalFormatting sqref="AS13">
    <cfRule type="containsText" dxfId="754" priority="162" operator="containsText" text="N">
      <formula>NOT(ISERROR(SEARCH("N",AS13)))</formula>
    </cfRule>
  </conditionalFormatting>
  <conditionalFormatting sqref="AQ13 AS13">
    <cfRule type="expression" dxfId="753" priority="161">
      <formula>$E$13=0</formula>
    </cfRule>
  </conditionalFormatting>
  <conditionalFormatting sqref="AS14:AS112">
    <cfRule type="containsText" dxfId="752" priority="158" operator="containsText" text="N">
      <formula>NOT(ISERROR(SEARCH("N",AS14)))</formula>
    </cfRule>
  </conditionalFormatting>
  <conditionalFormatting sqref="AS14:AS112">
    <cfRule type="containsText" dxfId="751" priority="157" operator="containsText" text="N">
      <formula>NOT(ISERROR(SEARCH("N",AS14)))</formula>
    </cfRule>
  </conditionalFormatting>
  <conditionalFormatting sqref="AS14:AS112">
    <cfRule type="containsText" dxfId="750" priority="156" operator="containsText" text="N">
      <formula>NOT(ISERROR(SEARCH("N",AS14)))</formula>
    </cfRule>
  </conditionalFormatting>
  <conditionalFormatting sqref="AQ14:AQ112 AS14:AS112">
    <cfRule type="expression" dxfId="749" priority="155">
      <formula>$E$13=0</formula>
    </cfRule>
  </conditionalFormatting>
  <conditionalFormatting sqref="BQ13">
    <cfRule type="containsText" dxfId="748" priority="152" operator="containsText" text="N">
      <formula>NOT(ISERROR(SEARCH("N",BQ13)))</formula>
    </cfRule>
  </conditionalFormatting>
  <conditionalFormatting sqref="BQ13">
    <cfRule type="containsText" dxfId="747" priority="151" operator="containsText" text="N">
      <formula>NOT(ISERROR(SEARCH("N",BQ13)))</formula>
    </cfRule>
  </conditionalFormatting>
  <conditionalFormatting sqref="BQ13">
    <cfRule type="containsText" dxfId="746" priority="150" operator="containsText" text="N">
      <formula>NOT(ISERROR(SEARCH("N",BQ13)))</formula>
    </cfRule>
  </conditionalFormatting>
  <conditionalFormatting sqref="BO13 BQ13">
    <cfRule type="expression" dxfId="745" priority="149">
      <formula>$E$13=0</formula>
    </cfRule>
  </conditionalFormatting>
  <conditionalFormatting sqref="BQ14:BQ112">
    <cfRule type="containsText" dxfId="744" priority="146" operator="containsText" text="N">
      <formula>NOT(ISERROR(SEARCH("N",BQ14)))</formula>
    </cfRule>
  </conditionalFormatting>
  <conditionalFormatting sqref="BQ14:BQ112">
    <cfRule type="containsText" dxfId="743" priority="145" operator="containsText" text="N">
      <formula>NOT(ISERROR(SEARCH("N",BQ14)))</formula>
    </cfRule>
  </conditionalFormatting>
  <conditionalFormatting sqref="BQ14:BQ112">
    <cfRule type="containsText" dxfId="742" priority="144" operator="containsText" text="N">
      <formula>NOT(ISERROR(SEARCH("N",BQ14)))</formula>
    </cfRule>
  </conditionalFormatting>
  <conditionalFormatting sqref="BO14:BO112 BQ14:BQ112">
    <cfRule type="expression" dxfId="741" priority="143">
      <formula>$E$13=0</formula>
    </cfRule>
  </conditionalFormatting>
  <conditionalFormatting sqref="CO13">
    <cfRule type="containsText" dxfId="740" priority="140" operator="containsText" text="N">
      <formula>NOT(ISERROR(SEARCH("N",CO13)))</formula>
    </cfRule>
  </conditionalFormatting>
  <conditionalFormatting sqref="CO13">
    <cfRule type="containsText" dxfId="739" priority="139" operator="containsText" text="N">
      <formula>NOT(ISERROR(SEARCH("N",CO13)))</formula>
    </cfRule>
  </conditionalFormatting>
  <conditionalFormatting sqref="CO13">
    <cfRule type="containsText" dxfId="738" priority="138" operator="containsText" text="N">
      <formula>NOT(ISERROR(SEARCH("N",CO13)))</formula>
    </cfRule>
  </conditionalFormatting>
  <conditionalFormatting sqref="CM13 CO13">
    <cfRule type="expression" dxfId="737" priority="137">
      <formula>$E$13=0</formula>
    </cfRule>
  </conditionalFormatting>
  <conditionalFormatting sqref="CO14:CO112">
    <cfRule type="containsText" dxfId="736" priority="134" operator="containsText" text="N">
      <formula>NOT(ISERROR(SEARCH("N",CO14)))</formula>
    </cfRule>
  </conditionalFormatting>
  <conditionalFormatting sqref="CO14:CO112">
    <cfRule type="containsText" dxfId="735" priority="133" operator="containsText" text="N">
      <formula>NOT(ISERROR(SEARCH("N",CO14)))</formula>
    </cfRule>
  </conditionalFormatting>
  <conditionalFormatting sqref="CO14:CO112">
    <cfRule type="containsText" dxfId="734" priority="132" operator="containsText" text="N">
      <formula>NOT(ISERROR(SEARCH("N",CO14)))</formula>
    </cfRule>
  </conditionalFormatting>
  <conditionalFormatting sqref="CM14:CM112 CO14:CO112">
    <cfRule type="expression" dxfId="733" priority="131">
      <formula>$E$13=0</formula>
    </cfRule>
  </conditionalFormatting>
  <conditionalFormatting sqref="DM13">
    <cfRule type="containsText" dxfId="732" priority="128" operator="containsText" text="N">
      <formula>NOT(ISERROR(SEARCH("N",DM13)))</formula>
    </cfRule>
  </conditionalFormatting>
  <conditionalFormatting sqref="DM13">
    <cfRule type="containsText" dxfId="731" priority="127" operator="containsText" text="N">
      <formula>NOT(ISERROR(SEARCH("N",DM13)))</formula>
    </cfRule>
  </conditionalFormatting>
  <conditionalFormatting sqref="DM13">
    <cfRule type="containsText" dxfId="730" priority="126" operator="containsText" text="N">
      <formula>NOT(ISERROR(SEARCH("N",DM13)))</formula>
    </cfRule>
  </conditionalFormatting>
  <conditionalFormatting sqref="DK13 DM13">
    <cfRule type="expression" dxfId="729" priority="125">
      <formula>$E$13=0</formula>
    </cfRule>
  </conditionalFormatting>
  <conditionalFormatting sqref="DM14:DM112">
    <cfRule type="containsText" dxfId="728" priority="122" operator="containsText" text="N">
      <formula>NOT(ISERROR(SEARCH("N",DM14)))</formula>
    </cfRule>
  </conditionalFormatting>
  <conditionalFormatting sqref="DM14:DM112">
    <cfRule type="containsText" dxfId="727" priority="121" operator="containsText" text="N">
      <formula>NOT(ISERROR(SEARCH("N",DM14)))</formula>
    </cfRule>
  </conditionalFormatting>
  <conditionalFormatting sqref="DM14:DM112">
    <cfRule type="containsText" dxfId="726" priority="120" operator="containsText" text="N">
      <formula>NOT(ISERROR(SEARCH("N",DM14)))</formula>
    </cfRule>
  </conditionalFormatting>
  <conditionalFormatting sqref="DK14:DK112 DM14:DM112">
    <cfRule type="expression" dxfId="725" priority="119">
      <formula>$E$13=0</formula>
    </cfRule>
  </conditionalFormatting>
  <conditionalFormatting sqref="EK13">
    <cfRule type="containsText" dxfId="724" priority="116" operator="containsText" text="N">
      <formula>NOT(ISERROR(SEARCH("N",EK13)))</formula>
    </cfRule>
  </conditionalFormatting>
  <conditionalFormatting sqref="EK13">
    <cfRule type="containsText" dxfId="723" priority="115" operator="containsText" text="N">
      <formula>NOT(ISERROR(SEARCH("N",EK13)))</formula>
    </cfRule>
  </conditionalFormatting>
  <conditionalFormatting sqref="EK13">
    <cfRule type="containsText" dxfId="722" priority="114" operator="containsText" text="N">
      <formula>NOT(ISERROR(SEARCH("N",EK13)))</formula>
    </cfRule>
  </conditionalFormatting>
  <conditionalFormatting sqref="EI13 EK13">
    <cfRule type="expression" dxfId="721" priority="113">
      <formula>$E$13=0</formula>
    </cfRule>
  </conditionalFormatting>
  <conditionalFormatting sqref="EK14:EK112">
    <cfRule type="containsText" dxfId="720" priority="110" operator="containsText" text="N">
      <formula>NOT(ISERROR(SEARCH("N",EK14)))</formula>
    </cfRule>
  </conditionalFormatting>
  <conditionalFormatting sqref="EK14:EK112">
    <cfRule type="containsText" dxfId="719" priority="109" operator="containsText" text="N">
      <formula>NOT(ISERROR(SEARCH("N",EK14)))</formula>
    </cfRule>
  </conditionalFormatting>
  <conditionalFormatting sqref="EK14:EK112">
    <cfRule type="containsText" dxfId="718" priority="108" operator="containsText" text="N">
      <formula>NOT(ISERROR(SEARCH("N",EK14)))</formula>
    </cfRule>
  </conditionalFormatting>
  <conditionalFormatting sqref="EI14:EI112 EK14:EK112">
    <cfRule type="expression" dxfId="717" priority="107">
      <formula>$E$13=0</formula>
    </cfRule>
  </conditionalFormatting>
  <conditionalFormatting sqref="FI13">
    <cfRule type="containsText" dxfId="716" priority="104" operator="containsText" text="N">
      <formula>NOT(ISERROR(SEARCH("N",FI13)))</formula>
    </cfRule>
  </conditionalFormatting>
  <conditionalFormatting sqref="FI13">
    <cfRule type="containsText" dxfId="715" priority="103" operator="containsText" text="N">
      <formula>NOT(ISERROR(SEARCH("N",FI13)))</formula>
    </cfRule>
  </conditionalFormatting>
  <conditionalFormatting sqref="FI13">
    <cfRule type="containsText" dxfId="714" priority="102" operator="containsText" text="N">
      <formula>NOT(ISERROR(SEARCH("N",FI13)))</formula>
    </cfRule>
  </conditionalFormatting>
  <conditionalFormatting sqref="FG13 FI13">
    <cfRule type="expression" dxfId="713" priority="101">
      <formula>$E$13=0</formula>
    </cfRule>
  </conditionalFormatting>
  <conditionalFormatting sqref="FI14:FI112">
    <cfRule type="containsText" dxfId="712" priority="98" operator="containsText" text="N">
      <formula>NOT(ISERROR(SEARCH("N",FI14)))</formula>
    </cfRule>
  </conditionalFormatting>
  <conditionalFormatting sqref="FI14:FI112">
    <cfRule type="containsText" dxfId="711" priority="97" operator="containsText" text="N">
      <formula>NOT(ISERROR(SEARCH("N",FI14)))</formula>
    </cfRule>
  </conditionalFormatting>
  <conditionalFormatting sqref="FI14:FI112">
    <cfRule type="containsText" dxfId="710" priority="96" operator="containsText" text="N">
      <formula>NOT(ISERROR(SEARCH("N",FI14)))</formula>
    </cfRule>
  </conditionalFormatting>
  <conditionalFormatting sqref="FG14:FG112 FI14:FI112">
    <cfRule type="expression" dxfId="709" priority="95">
      <formula>$E$13=0</formula>
    </cfRule>
  </conditionalFormatting>
  <conditionalFormatting sqref="GG13">
    <cfRule type="containsText" dxfId="708" priority="92" operator="containsText" text="N">
      <formula>NOT(ISERROR(SEARCH("N",GG13)))</formula>
    </cfRule>
  </conditionalFormatting>
  <conditionalFormatting sqref="GG13">
    <cfRule type="containsText" dxfId="707" priority="91" operator="containsText" text="N">
      <formula>NOT(ISERROR(SEARCH("N",GG13)))</formula>
    </cfRule>
  </conditionalFormatting>
  <conditionalFormatting sqref="GG13">
    <cfRule type="containsText" dxfId="706" priority="90" operator="containsText" text="N">
      <formula>NOT(ISERROR(SEARCH("N",GG13)))</formula>
    </cfRule>
  </conditionalFormatting>
  <conditionalFormatting sqref="GE13 GG13">
    <cfRule type="expression" dxfId="705" priority="89">
      <formula>$E$13=0</formula>
    </cfRule>
  </conditionalFormatting>
  <conditionalFormatting sqref="GG14:GG112">
    <cfRule type="containsText" dxfId="704" priority="86" operator="containsText" text="N">
      <formula>NOT(ISERROR(SEARCH("N",GG14)))</formula>
    </cfRule>
  </conditionalFormatting>
  <conditionalFormatting sqref="GG14:GG112">
    <cfRule type="containsText" dxfId="703" priority="85" operator="containsText" text="N">
      <formula>NOT(ISERROR(SEARCH("N",GG14)))</formula>
    </cfRule>
  </conditionalFormatting>
  <conditionalFormatting sqref="GG14:GG112">
    <cfRule type="containsText" dxfId="702" priority="84" operator="containsText" text="N">
      <formula>NOT(ISERROR(SEARCH("N",GG14)))</formula>
    </cfRule>
  </conditionalFormatting>
  <conditionalFormatting sqref="GE14:GE112 GG14:GG112">
    <cfRule type="expression" dxfId="701" priority="83">
      <formula>$E$13=0</formula>
    </cfRule>
  </conditionalFormatting>
  <conditionalFormatting sqref="HE13">
    <cfRule type="containsText" dxfId="700" priority="80" operator="containsText" text="N">
      <formula>NOT(ISERROR(SEARCH("N",HE13)))</formula>
    </cfRule>
  </conditionalFormatting>
  <conditionalFormatting sqref="HE13">
    <cfRule type="containsText" dxfId="699" priority="79" operator="containsText" text="N">
      <formula>NOT(ISERROR(SEARCH("N",HE13)))</formula>
    </cfRule>
  </conditionalFormatting>
  <conditionalFormatting sqref="HE13">
    <cfRule type="containsText" dxfId="698" priority="78" operator="containsText" text="N">
      <formula>NOT(ISERROR(SEARCH("N",HE13)))</formula>
    </cfRule>
  </conditionalFormatting>
  <conditionalFormatting sqref="HC13 HE13">
    <cfRule type="expression" dxfId="697" priority="77">
      <formula>$E$13=0</formula>
    </cfRule>
  </conditionalFormatting>
  <conditionalFormatting sqref="HE14:HE112">
    <cfRule type="containsText" dxfId="696" priority="74" operator="containsText" text="N">
      <formula>NOT(ISERROR(SEARCH("N",HE14)))</formula>
    </cfRule>
  </conditionalFormatting>
  <conditionalFormatting sqref="HE14:HE112">
    <cfRule type="containsText" dxfId="695" priority="73" operator="containsText" text="N">
      <formula>NOT(ISERROR(SEARCH("N",HE14)))</formula>
    </cfRule>
  </conditionalFormatting>
  <conditionalFormatting sqref="HE14:HE112">
    <cfRule type="containsText" dxfId="694" priority="72" operator="containsText" text="N">
      <formula>NOT(ISERROR(SEARCH("N",HE14)))</formula>
    </cfRule>
  </conditionalFormatting>
  <conditionalFormatting sqref="HC14:HC112 HE14:HE112">
    <cfRule type="expression" dxfId="693" priority="71">
      <formula>$E$13=0</formula>
    </cfRule>
  </conditionalFormatting>
  <conditionalFormatting sqref="IC13">
    <cfRule type="containsText" dxfId="692" priority="68" operator="containsText" text="N">
      <formula>NOT(ISERROR(SEARCH("N",IC13)))</formula>
    </cfRule>
  </conditionalFormatting>
  <conditionalFormatting sqref="IC13">
    <cfRule type="containsText" dxfId="691" priority="67" operator="containsText" text="N">
      <formula>NOT(ISERROR(SEARCH("N",IC13)))</formula>
    </cfRule>
  </conditionalFormatting>
  <conditionalFormatting sqref="IC13">
    <cfRule type="containsText" dxfId="690" priority="66" operator="containsText" text="N">
      <formula>NOT(ISERROR(SEARCH("N",IC13)))</formula>
    </cfRule>
  </conditionalFormatting>
  <conditionalFormatting sqref="IA13 IC13">
    <cfRule type="expression" dxfId="689" priority="65">
      <formula>$E$13=0</formula>
    </cfRule>
  </conditionalFormatting>
  <conditionalFormatting sqref="IC14:IC112">
    <cfRule type="containsText" dxfId="688" priority="62" operator="containsText" text="N">
      <formula>NOT(ISERROR(SEARCH("N",IC14)))</formula>
    </cfRule>
  </conditionalFormatting>
  <conditionalFormatting sqref="IC14:IC112">
    <cfRule type="containsText" dxfId="687" priority="61" operator="containsText" text="N">
      <formula>NOT(ISERROR(SEARCH("N",IC14)))</formula>
    </cfRule>
  </conditionalFormatting>
  <conditionalFormatting sqref="IC14:IC112">
    <cfRule type="containsText" dxfId="686" priority="60" operator="containsText" text="N">
      <formula>NOT(ISERROR(SEARCH("N",IC14)))</formula>
    </cfRule>
  </conditionalFormatting>
  <conditionalFormatting sqref="IA14:IA112 IC14:IC112">
    <cfRule type="expression" dxfId="685" priority="59">
      <formula>$E$13=0</formula>
    </cfRule>
  </conditionalFormatting>
  <conditionalFormatting sqref="JA13">
    <cfRule type="containsText" dxfId="684" priority="56" operator="containsText" text="N">
      <formula>NOT(ISERROR(SEARCH("N",JA13)))</formula>
    </cfRule>
  </conditionalFormatting>
  <conditionalFormatting sqref="JA13">
    <cfRule type="containsText" dxfId="683" priority="55" operator="containsText" text="N">
      <formula>NOT(ISERROR(SEARCH("N",JA13)))</formula>
    </cfRule>
  </conditionalFormatting>
  <conditionalFormatting sqref="JA13">
    <cfRule type="containsText" dxfId="682" priority="54" operator="containsText" text="N">
      <formula>NOT(ISERROR(SEARCH("N",JA13)))</formula>
    </cfRule>
  </conditionalFormatting>
  <conditionalFormatting sqref="IY13 JA13">
    <cfRule type="expression" dxfId="681" priority="53">
      <formula>$E$13=0</formula>
    </cfRule>
  </conditionalFormatting>
  <conditionalFormatting sqref="JA14:JA112">
    <cfRule type="containsText" dxfId="680" priority="50" operator="containsText" text="N">
      <formula>NOT(ISERROR(SEARCH("N",JA14)))</formula>
    </cfRule>
  </conditionalFormatting>
  <conditionalFormatting sqref="JA14:JA112">
    <cfRule type="containsText" dxfId="679" priority="49" operator="containsText" text="N">
      <formula>NOT(ISERROR(SEARCH("N",JA14)))</formula>
    </cfRule>
  </conditionalFormatting>
  <conditionalFormatting sqref="JA14:JA112">
    <cfRule type="containsText" dxfId="678" priority="48" operator="containsText" text="N">
      <formula>NOT(ISERROR(SEARCH("N",JA14)))</formula>
    </cfRule>
  </conditionalFormatting>
  <conditionalFormatting sqref="IY14:IY112 JA14:JA112">
    <cfRule type="expression" dxfId="677" priority="47">
      <formula>$E$13=0</formula>
    </cfRule>
  </conditionalFormatting>
  <conditionalFormatting sqref="JY13">
    <cfRule type="containsText" dxfId="676" priority="44" operator="containsText" text="N">
      <formula>NOT(ISERROR(SEARCH("N",JY13)))</formula>
    </cfRule>
  </conditionalFormatting>
  <conditionalFormatting sqref="JY13">
    <cfRule type="containsText" dxfId="675" priority="43" operator="containsText" text="N">
      <formula>NOT(ISERROR(SEARCH("N",JY13)))</formula>
    </cfRule>
  </conditionalFormatting>
  <conditionalFormatting sqref="JY13">
    <cfRule type="containsText" dxfId="674" priority="42" operator="containsText" text="N">
      <formula>NOT(ISERROR(SEARCH("N",JY13)))</formula>
    </cfRule>
  </conditionalFormatting>
  <conditionalFormatting sqref="JW13 JY13">
    <cfRule type="expression" dxfId="673" priority="41">
      <formula>$E$13=0</formula>
    </cfRule>
  </conditionalFormatting>
  <conditionalFormatting sqref="JY14:JY112">
    <cfRule type="containsText" dxfId="672" priority="38" operator="containsText" text="N">
      <formula>NOT(ISERROR(SEARCH("N",JY14)))</formula>
    </cfRule>
  </conditionalFormatting>
  <conditionalFormatting sqref="JY14:JY112">
    <cfRule type="containsText" dxfId="671" priority="37" operator="containsText" text="N">
      <formula>NOT(ISERROR(SEARCH("N",JY14)))</formula>
    </cfRule>
  </conditionalFormatting>
  <conditionalFormatting sqref="JY14:JY112">
    <cfRule type="containsText" dxfId="670" priority="36" operator="containsText" text="N">
      <formula>NOT(ISERROR(SEARCH("N",JY14)))</formula>
    </cfRule>
  </conditionalFormatting>
  <conditionalFormatting sqref="JW14:JW112 JY14:JY112">
    <cfRule type="expression" dxfId="669" priority="35">
      <formula>$E$13=0</formula>
    </cfRule>
  </conditionalFormatting>
  <conditionalFormatting sqref="G13:G112">
    <cfRule type="expression" dxfId="668" priority="34" stopIfTrue="1">
      <formula>OR(F13=2,F13=3)</formula>
    </cfRule>
  </conditionalFormatting>
  <conditionalFormatting sqref="AG13:AG112">
    <cfRule type="expression" dxfId="667" priority="33" stopIfTrue="1">
      <formula>OR(AE13=1,AE13=4,AE13=5)</formula>
    </cfRule>
  </conditionalFormatting>
  <conditionalFormatting sqref="AH13:AH112">
    <cfRule type="expression" dxfId="666" priority="32" stopIfTrue="1">
      <formula>OR(AE13=1,AE13=4,AE13=5)</formula>
    </cfRule>
  </conditionalFormatting>
  <conditionalFormatting sqref="AF13:AF112">
    <cfRule type="expression" dxfId="665" priority="31" stopIfTrue="1">
      <formula>OR(AE13=2,AE13=3)</formula>
    </cfRule>
  </conditionalFormatting>
  <conditionalFormatting sqref="BE13:BE112">
    <cfRule type="expression" dxfId="664" priority="30" stopIfTrue="1">
      <formula>OR(BC13=1,BC13=4,BC13=5)</formula>
    </cfRule>
  </conditionalFormatting>
  <conditionalFormatting sqref="BF13:BF112">
    <cfRule type="expression" dxfId="663" priority="29" stopIfTrue="1">
      <formula>OR(BC13=1,BC13=4,BC13=5)</formula>
    </cfRule>
  </conditionalFormatting>
  <conditionalFormatting sqref="BD13:BD112">
    <cfRule type="expression" dxfId="662" priority="28" stopIfTrue="1">
      <formula>OR(BC13=2,BC13=3)</formula>
    </cfRule>
  </conditionalFormatting>
  <conditionalFormatting sqref="CC13:CC112">
    <cfRule type="expression" dxfId="661" priority="27" stopIfTrue="1">
      <formula>OR(CA13=1,CA13=4,CA13=5)</formula>
    </cfRule>
  </conditionalFormatting>
  <conditionalFormatting sqref="CD13:CD112">
    <cfRule type="expression" dxfId="660" priority="26" stopIfTrue="1">
      <formula>OR(CA13=1,CA13=4,CA13=5)</formula>
    </cfRule>
  </conditionalFormatting>
  <conditionalFormatting sqref="CB13:CB112">
    <cfRule type="expression" dxfId="659" priority="25" stopIfTrue="1">
      <formula>OR(CA13=2,CA13=3)</formula>
    </cfRule>
  </conditionalFormatting>
  <conditionalFormatting sqref="DA13:DA112">
    <cfRule type="expression" dxfId="658" priority="24" stopIfTrue="1">
      <formula>OR(CY13=1,CY13=4,CY13=5)</formula>
    </cfRule>
  </conditionalFormatting>
  <conditionalFormatting sqref="DB13:DB112">
    <cfRule type="expression" dxfId="657" priority="23" stopIfTrue="1">
      <formula>OR(CY13=1,CY13=4,CY13=5)</formula>
    </cfRule>
  </conditionalFormatting>
  <conditionalFormatting sqref="CZ13:CZ112">
    <cfRule type="expression" dxfId="656" priority="22" stopIfTrue="1">
      <formula>OR(CY13=2,CY13=3)</formula>
    </cfRule>
  </conditionalFormatting>
  <conditionalFormatting sqref="DY13:DY112">
    <cfRule type="expression" dxfId="655" priority="21" stopIfTrue="1">
      <formula>OR(DW13=1,DW13=4,DW13=5)</formula>
    </cfRule>
  </conditionalFormatting>
  <conditionalFormatting sqref="DZ13:DZ112">
    <cfRule type="expression" dxfId="654" priority="20" stopIfTrue="1">
      <formula>OR(DW13=1,DW13=4,DW13=5)</formula>
    </cfRule>
  </conditionalFormatting>
  <conditionalFormatting sqref="DX13:DX112">
    <cfRule type="expression" dxfId="653" priority="19" stopIfTrue="1">
      <formula>OR(DW13=2,DW13=3)</formula>
    </cfRule>
  </conditionalFormatting>
  <conditionalFormatting sqref="EW13:EW112">
    <cfRule type="expression" dxfId="652" priority="18" stopIfTrue="1">
      <formula>OR(EU13=1,EU13=4,EU13=5)</formula>
    </cfRule>
  </conditionalFormatting>
  <conditionalFormatting sqref="EX13:EX112">
    <cfRule type="expression" dxfId="651" priority="17" stopIfTrue="1">
      <formula>OR(EU13=1,EU13=4,EU13=5)</formula>
    </cfRule>
  </conditionalFormatting>
  <conditionalFormatting sqref="EV13:EV112">
    <cfRule type="expression" dxfId="650" priority="16" stopIfTrue="1">
      <formula>OR(EU13=2,EU13=3)</formula>
    </cfRule>
  </conditionalFormatting>
  <conditionalFormatting sqref="FU13:FU112">
    <cfRule type="expression" dxfId="649" priority="15" stopIfTrue="1">
      <formula>OR(FS13=1,FS13=4,FS13=5)</formula>
    </cfRule>
  </conditionalFormatting>
  <conditionalFormatting sqref="FV13:FV112">
    <cfRule type="expression" dxfId="648" priority="14" stopIfTrue="1">
      <formula>OR(FS13=1,FS13=4,FS13=5)</formula>
    </cfRule>
  </conditionalFormatting>
  <conditionalFormatting sqref="FT13:FT112">
    <cfRule type="expression" dxfId="647" priority="13" stopIfTrue="1">
      <formula>OR(FS13=2,FS13=3)</formula>
    </cfRule>
  </conditionalFormatting>
  <conditionalFormatting sqref="GS13:GS112">
    <cfRule type="expression" dxfId="646" priority="12" stopIfTrue="1">
      <formula>OR(GQ13=1,GQ13=4,GQ13=5)</formula>
    </cfRule>
  </conditionalFormatting>
  <conditionalFormatting sqref="GT13:GT112">
    <cfRule type="expression" dxfId="645" priority="11" stopIfTrue="1">
      <formula>OR(GQ13=1,GQ13=4,GQ13=5)</formula>
    </cfRule>
  </conditionalFormatting>
  <conditionalFormatting sqref="GR13:GR112">
    <cfRule type="expression" dxfId="644" priority="10" stopIfTrue="1">
      <formula>OR(GQ13=2,GQ13=3)</formula>
    </cfRule>
  </conditionalFormatting>
  <conditionalFormatting sqref="HQ13:HQ112">
    <cfRule type="expression" dxfId="643" priority="9" stopIfTrue="1">
      <formula>OR(HO13=1,HO13=4,HO13=5)</formula>
    </cfRule>
  </conditionalFormatting>
  <conditionalFormatting sqref="HR13:HR112">
    <cfRule type="expression" dxfId="642" priority="8" stopIfTrue="1">
      <formula>OR(HO13=1,HO13=4,HO13=5)</formula>
    </cfRule>
  </conditionalFormatting>
  <conditionalFormatting sqref="HP13:HP112">
    <cfRule type="expression" dxfId="641" priority="7" stopIfTrue="1">
      <formula>OR(HO13=2,HO13=3)</formula>
    </cfRule>
  </conditionalFormatting>
  <conditionalFormatting sqref="IO13:IO112">
    <cfRule type="expression" dxfId="640" priority="6" stopIfTrue="1">
      <formula>OR(IM13=1,IM13=4,IM13=5)</formula>
    </cfRule>
  </conditionalFormatting>
  <conditionalFormatting sqref="IP13:IP112">
    <cfRule type="expression" dxfId="639" priority="5" stopIfTrue="1">
      <formula>OR(IM13=1,IM13=4,IM13=5)</formula>
    </cfRule>
  </conditionalFormatting>
  <conditionalFormatting sqref="IN13:IN112">
    <cfRule type="expression" dxfId="638" priority="4" stopIfTrue="1">
      <formula>OR(IM13=2,IM13=3)</formula>
    </cfRule>
  </conditionalFormatting>
  <conditionalFormatting sqref="JM13:JM112">
    <cfRule type="expression" dxfId="637" priority="3" stopIfTrue="1">
      <formula>OR(JK13=1,JK13=4,JK13=5)</formula>
    </cfRule>
  </conditionalFormatting>
  <conditionalFormatting sqref="JN13:JN112">
    <cfRule type="expression" dxfId="636" priority="2" stopIfTrue="1">
      <formula>OR(JK13=1,JK13=4,JK13=5)</formula>
    </cfRule>
  </conditionalFormatting>
  <conditionalFormatting sqref="JL13:JL112">
    <cfRule type="expression" dxfId="635" priority="1" stopIfTrue="1">
      <formula>OR(JK13=2,JK13=3)</formula>
    </cfRule>
  </conditionalFormatting>
  <dataValidations count="1">
    <dataValidation type="list" allowBlank="1" showInputMessage="1" showErrorMessage="1" sqref="N13:O112 J13:J112 IU13:IV112 IQ13:IQ112 AM13:AN112 AI13:AI112 BK13:BL112 BG13:BG112 CI13:CJ112 CE13:CE112 DG13:DH112 DC13:DC112 EE13:EF112 EA13:EA112 FC13:FD112 EY13:EY112 GA13:GB112 FW13:FW112 GY13:GZ112 GU13:GU112 HW13:HX112 HS13:HS112 JS13:JT112 JO13:JO112">
      <formula1>$G$8:$G$9</formula1>
    </dataValidation>
  </dataValidations>
  <pageMargins left="0.70866141732283472" right="0.70866141732283472" top="0.74803149606299213" bottom="0.74803149606299213" header="0.31496062992125984" footer="0.31496062992125984"/>
  <pageSetup paperSize="9" scale="7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'Referencia Parámetros'!$A$30:$A$34</xm:f>
          </x14:formula1>
          <xm:sqref>F13:F112 AE13:AE112 BC13:BC112 CA13:CA112 CY13:CY112 DW13:DW112 EU13:EU112 FS13:FS112 GQ13:GQ112 HO13:HO112 IM13:IM112 JK13:JK112</xm:sqref>
        </x14:dataValidation>
        <x14:dataValidation type="list" allowBlank="1" showInputMessage="1" showErrorMessage="1">
          <x14:formula1>
            <xm:f>'Referencia Parámetros'!$A$46:$A$90</xm:f>
          </x14:formula1>
          <xm:sqref>FB13:FB112 HV13:HV112 FZ13:FZ112 GX13:GX112 ED13:ED112 M13:M112 IT13:IT112 AL13:AL112 BJ13:BJ112 CH13:CH112 DF13:DF112 JR13:JR112</xm:sqref>
        </x14:dataValidation>
        <x14:dataValidation type="list" allowBlank="1" showInputMessage="1" showErrorMessage="1">
          <x14:formula1>
            <xm:f>'Referencia Parámetros'!$H$20:$H$38</xm:f>
          </x14:formula1>
          <xm:sqref>B13:B112 AA13:AA112 AY13:AY112 BW13:BW112 CU13:CU112 DS13:DS112 EQ13:EQ112 FO13:FO112 GM13:GM112 HK13:HK112 II13:II112 JG13:JG112</xm:sqref>
        </x14:dataValidation>
        <x14:dataValidation type="list" allowBlank="1" showInputMessage="1" showErrorMessage="1">
          <x14:formula1>
            <xm:f>'Referencia Parámetros'!$I$20:$I$21</xm:f>
          </x14:formula1>
          <xm:sqref>C13:C112 AB13:AB112 AZ13:AZ112 BX13:BX112 CV13:CV112 DT13:DT112 ER13:ER112 FP13:FP112 GN13:GN112 HL13:HL112 IJ13:IJ112 JH13:JH112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MI113"/>
  <sheetViews>
    <sheetView showGridLines="0" topLeftCell="KB1" workbookViewId="0">
      <pane ySplit="12" topLeftCell="A13" activePane="bottomLeft" state="frozen"/>
      <selection activeCell="FC17" sqref="FC17"/>
      <selection pane="bottomLeft" activeCell="JQ112" sqref="JQ13:KD112"/>
    </sheetView>
  </sheetViews>
  <sheetFormatPr baseColWidth="10" defaultColWidth="11.42578125" defaultRowHeight="15" x14ac:dyDescent="0.25"/>
  <cols>
    <col min="1" max="1" width="11.42578125" style="6"/>
    <col min="2" max="2" width="11.42578125" style="6" customWidth="1"/>
    <col min="3" max="3" width="11.42578125" style="6"/>
    <col min="4" max="5" width="15.7109375" style="6" customWidth="1"/>
    <col min="6" max="6" width="14.28515625" style="6" customWidth="1"/>
    <col min="7" max="7" width="15.5703125" style="6" customWidth="1"/>
    <col min="8" max="8" width="14.140625" style="6" customWidth="1"/>
    <col min="9" max="10" width="11.42578125" style="6"/>
    <col min="11" max="12" width="15.7109375" style="6" customWidth="1"/>
    <col min="13" max="15" width="11.42578125" style="6"/>
    <col min="16" max="16" width="15.7109375" style="6" customWidth="1"/>
    <col min="17" max="23" width="11.42578125" style="6"/>
    <col min="24" max="24" width="11.42578125" style="6" hidden="1" customWidth="1"/>
    <col min="25" max="25" width="11.42578125" style="6"/>
    <col min="26" max="26" width="8.42578125" style="6" customWidth="1"/>
    <col min="27" max="27" width="9.28515625" style="6" customWidth="1"/>
    <col min="28" max="28" width="11.42578125" style="6"/>
    <col min="29" max="30" width="15.7109375" style="6" customWidth="1"/>
    <col min="31" max="31" width="12.85546875" style="6" customWidth="1"/>
    <col min="32" max="35" width="11.42578125" style="6"/>
    <col min="36" max="37" width="15.7109375" style="6" customWidth="1"/>
    <col min="38" max="40" width="11.42578125" style="6"/>
    <col min="41" max="41" width="15.7109375" style="6" customWidth="1"/>
    <col min="42" max="48" width="11.42578125" style="6"/>
    <col min="49" max="49" width="11.42578125" style="6" hidden="1" customWidth="1"/>
    <col min="50" max="50" width="11.42578125" style="6"/>
    <col min="51" max="51" width="7.5703125" style="6" customWidth="1"/>
    <col min="52" max="52" width="9" style="6" customWidth="1"/>
    <col min="53" max="53" width="11.42578125" style="6"/>
    <col min="54" max="55" width="15.7109375" style="6" customWidth="1"/>
    <col min="56" max="56" width="12.7109375" style="6" customWidth="1"/>
    <col min="57" max="60" width="11.42578125" style="6"/>
    <col min="61" max="62" width="15.7109375" style="6" customWidth="1"/>
    <col min="63" max="65" width="11.42578125" style="6"/>
    <col min="66" max="66" width="15.7109375" style="6" customWidth="1"/>
    <col min="67" max="73" width="11.42578125" style="6"/>
    <col min="74" max="74" width="0" style="6" hidden="1" customWidth="1"/>
    <col min="75" max="75" width="11.42578125" style="6"/>
    <col min="76" max="76" width="8.42578125" style="6" customWidth="1"/>
    <col min="77" max="77" width="8.5703125" style="6" customWidth="1"/>
    <col min="78" max="78" width="11.42578125" style="6"/>
    <col min="79" max="80" width="15.7109375" style="6" customWidth="1"/>
    <col min="81" max="81" width="13.5703125" style="6" customWidth="1"/>
    <col min="82" max="82" width="10.140625" style="6" bestFit="1" customWidth="1"/>
    <col min="83" max="83" width="10" style="6" bestFit="1" customWidth="1"/>
    <col min="84" max="85" width="11.42578125" style="6"/>
    <col min="86" max="87" width="15.7109375" style="6" customWidth="1"/>
    <col min="88" max="90" width="11.42578125" style="6"/>
    <col min="91" max="91" width="15.7109375" style="6" customWidth="1"/>
    <col min="92" max="98" width="11.42578125" style="6"/>
    <col min="99" max="99" width="0" style="6" hidden="1" customWidth="1"/>
    <col min="100" max="100" width="11.42578125" style="6"/>
    <col min="101" max="101" width="7.28515625" style="6" customWidth="1"/>
    <col min="102" max="102" width="9.28515625" style="6" customWidth="1"/>
    <col min="103" max="103" width="11.42578125" style="6"/>
    <col min="104" max="105" width="15.7109375" style="6" customWidth="1"/>
    <col min="106" max="106" width="13.140625" style="6" customWidth="1"/>
    <col min="107" max="110" width="11.42578125" style="6"/>
    <col min="111" max="112" width="15.7109375" style="6" customWidth="1"/>
    <col min="113" max="115" width="11.42578125" style="6"/>
    <col min="116" max="116" width="15.7109375" style="6" customWidth="1"/>
    <col min="117" max="123" width="11.42578125" style="6"/>
    <col min="124" max="124" width="0" style="6" hidden="1" customWidth="1"/>
    <col min="125" max="125" width="11.42578125" style="6"/>
    <col min="126" max="126" width="8.42578125" style="6" customWidth="1"/>
    <col min="127" max="127" width="9.140625" style="6" customWidth="1"/>
    <col min="128" max="128" width="11.42578125" style="6"/>
    <col min="129" max="130" width="15.7109375" style="6" customWidth="1"/>
    <col min="131" max="131" width="13.7109375" style="6" customWidth="1"/>
    <col min="132" max="135" width="11.42578125" style="6"/>
    <col min="136" max="137" width="15.7109375" style="6" customWidth="1"/>
    <col min="138" max="138" width="11.42578125" style="6"/>
    <col min="139" max="139" width="9.5703125" style="6" bestFit="1" customWidth="1"/>
    <col min="140" max="140" width="11.42578125" style="6"/>
    <col min="141" max="141" width="15.7109375" style="6" customWidth="1"/>
    <col min="142" max="148" width="11.42578125" style="6"/>
    <col min="149" max="149" width="0" style="6" hidden="1" customWidth="1"/>
    <col min="150" max="150" width="11.42578125" style="6"/>
    <col min="151" max="151" width="9.28515625" style="6" customWidth="1"/>
    <col min="152" max="152" width="8.7109375" style="6" customWidth="1"/>
    <col min="153" max="153" width="11.42578125" style="6"/>
    <col min="154" max="155" width="15.7109375" style="6" customWidth="1"/>
    <col min="156" max="156" width="14" style="6" customWidth="1"/>
    <col min="157" max="160" width="11.42578125" style="6"/>
    <col min="161" max="162" width="15.7109375" style="6" customWidth="1"/>
    <col min="163" max="165" width="11.42578125" style="6"/>
    <col min="166" max="166" width="15.7109375" style="6" customWidth="1"/>
    <col min="167" max="167" width="12" style="6" bestFit="1" customWidth="1"/>
    <col min="168" max="173" width="11.42578125" style="6"/>
    <col min="174" max="174" width="0" style="6" hidden="1" customWidth="1"/>
    <col min="175" max="175" width="11.42578125" style="6"/>
    <col min="176" max="176" width="9.28515625" style="6" customWidth="1"/>
    <col min="177" max="177" width="8" style="6" customWidth="1"/>
    <col min="178" max="178" width="11.42578125" style="6"/>
    <col min="179" max="180" width="15.7109375" style="6" customWidth="1"/>
    <col min="181" max="181" width="13.140625" style="6" customWidth="1"/>
    <col min="182" max="185" width="11.42578125" style="6"/>
    <col min="186" max="187" width="15.7109375" style="6" customWidth="1"/>
    <col min="188" max="190" width="11.42578125" style="6"/>
    <col min="191" max="191" width="15.7109375" style="6" customWidth="1"/>
    <col min="192" max="194" width="11.42578125" style="6"/>
    <col min="195" max="195" width="11.140625" style="6" customWidth="1"/>
    <col min="196" max="198" width="11.42578125" style="6"/>
    <col min="199" max="199" width="0" style="6" hidden="1" customWidth="1"/>
    <col min="200" max="200" width="11.42578125" style="6"/>
    <col min="201" max="201" width="8.5703125" style="6" customWidth="1"/>
    <col min="202" max="202" width="8.7109375" style="6" customWidth="1"/>
    <col min="203" max="203" width="11.42578125" style="6"/>
    <col min="204" max="205" width="15.7109375" style="6" customWidth="1"/>
    <col min="206" max="206" width="13.5703125" style="6" customWidth="1"/>
    <col min="207" max="210" width="11.42578125" style="6"/>
    <col min="211" max="212" width="15.7109375" style="6" customWidth="1"/>
    <col min="213" max="215" width="11.42578125" style="6"/>
    <col min="216" max="216" width="15.7109375" style="6" customWidth="1"/>
    <col min="217" max="222" width="11.42578125" style="6"/>
    <col min="223" max="223" width="12.7109375" style="6" customWidth="1"/>
    <col min="224" max="224" width="12.7109375" style="6" hidden="1" customWidth="1"/>
    <col min="225" max="225" width="11.42578125" style="6"/>
    <col min="226" max="226" width="8.7109375" style="6" customWidth="1"/>
    <col min="227" max="227" width="9.140625" style="6" customWidth="1"/>
    <col min="228" max="228" width="13.7109375" style="6" bestFit="1" customWidth="1"/>
    <col min="229" max="230" width="15.7109375" style="6" customWidth="1"/>
    <col min="231" max="231" width="13" style="6" customWidth="1"/>
    <col min="232" max="235" width="11.42578125" style="6"/>
    <col min="236" max="237" width="15.7109375" style="6" customWidth="1"/>
    <col min="238" max="240" width="11.42578125" style="6"/>
    <col min="241" max="241" width="15.7109375" style="6" customWidth="1"/>
    <col min="242" max="248" width="11.42578125" style="6"/>
    <col min="249" max="249" width="0" style="6" hidden="1" customWidth="1"/>
    <col min="250" max="250" width="11.42578125" style="6"/>
    <col min="251" max="251" width="10.140625" style="6" customWidth="1"/>
    <col min="252" max="252" width="8.5703125" style="6" customWidth="1"/>
    <col min="253" max="253" width="11.42578125" style="6"/>
    <col min="254" max="255" width="15.7109375" style="6" customWidth="1"/>
    <col min="256" max="256" width="12.85546875" style="6" customWidth="1"/>
    <col min="257" max="260" width="11.42578125" style="6"/>
    <col min="261" max="262" width="15.7109375" style="6" customWidth="1"/>
    <col min="263" max="265" width="11.42578125" style="6"/>
    <col min="266" max="266" width="15.7109375" style="6" customWidth="1"/>
    <col min="267" max="273" width="11.42578125" style="6"/>
    <col min="274" max="274" width="0" style="6" hidden="1" customWidth="1"/>
    <col min="275" max="275" width="11.42578125" style="6"/>
    <col min="276" max="276" width="7.5703125" style="6" customWidth="1"/>
    <col min="277" max="277" width="9.28515625" style="6" customWidth="1"/>
    <col min="278" max="278" width="11.42578125" style="6"/>
    <col min="279" max="280" width="15.7109375" style="6" customWidth="1"/>
    <col min="281" max="281" width="13.57031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10" width="11.42578125" style="6"/>
    <col min="311" max="311" width="12.7109375" style="6" bestFit="1" customWidth="1"/>
    <col min="312" max="333" width="11.42578125" style="6"/>
    <col min="334" max="334" width="11.42578125" style="6" customWidth="1"/>
    <col min="335" max="16384" width="11.42578125" style="6"/>
  </cols>
  <sheetData>
    <row r="1" spans="1:347" hidden="1" x14ac:dyDescent="0.25">
      <c r="C1" s="90" t="b">
        <f>+AND(MONTH('Situación inicial'!KK11)=2,OR(YEAR('Situación inicial'!KK11)=2012,YEAR('Situación inicial'!KK11)=2016,YEAR('Situación inicial'!KK11)=2020,YEAR('Situación inicial'!KK11)=2024,YEAR('Situación inicial'!KK11)=2028))</f>
        <v>0</v>
      </c>
      <c r="D1" s="176"/>
      <c r="E1" s="158">
        <f>IFERROR(IF(D4=0,DATE(YEAR(C4)+1+C5,MONTH(C4),DAY(C4)+1),C4+2+366*C5),"")</f>
        <v>43467</v>
      </c>
      <c r="F1" s="158">
        <f>+'Situación inicial'!G5</f>
        <v>43831</v>
      </c>
      <c r="G1" s="158">
        <f>IFERROR(IF(C5&lt;&gt;0,DATE(YEAR('Situación inicial'!G5)+C5,MONTH(C4),DAY(C4)+1),F1),"")</f>
        <v>43831</v>
      </c>
      <c r="H1" s="158">
        <f>IFERROR(IF('Situación inicial'!G2=0,DATE(YEAR(J5)+1+C5,MONTH(EDATE(C4,1)),1),C4+2+366*C5),"")</f>
        <v>43831</v>
      </c>
    </row>
    <row r="2" spans="1:347" hidden="1" x14ac:dyDescent="0.25">
      <c r="B2" s="157" t="s">
        <v>80</v>
      </c>
      <c r="C2" s="175">
        <f>IFERROR(+DATE(YEAR(J4),MONTH('Situación inicial'!JI11),DAY('Situación inicial'!JI11)),"")</f>
        <v>43405</v>
      </c>
      <c r="D2" s="211"/>
    </row>
    <row r="3" spans="1:347" hidden="1" x14ac:dyDescent="0.25">
      <c r="C3" s="176"/>
      <c r="D3" s="89"/>
      <c r="F3" s="127" t="s">
        <v>13</v>
      </c>
      <c r="G3" s="128"/>
      <c r="H3" s="128"/>
      <c r="I3" s="128"/>
      <c r="J3" s="136"/>
    </row>
    <row r="4" spans="1:347" hidden="1" x14ac:dyDescent="0.25">
      <c r="B4" s="157" t="s">
        <v>79</v>
      </c>
      <c r="C4" s="175">
        <f>+IFERROR(+DATE(YEAR(C2),MONTH('Resumen '!B8),DAY('Resumen '!B8)),"")</f>
        <v>43465</v>
      </c>
      <c r="D4" s="211">
        <f>+IF(C4&gt;=J4,1,0)</f>
        <v>1</v>
      </c>
      <c r="F4" s="192" t="s">
        <v>12</v>
      </c>
      <c r="G4" s="14"/>
      <c r="H4" s="14"/>
      <c r="I4" s="132"/>
      <c r="J4" s="137">
        <f>IFERROR((+'Situación inicial'!F2),"")</f>
        <v>43464</v>
      </c>
    </row>
    <row r="5" spans="1:347" hidden="1" x14ac:dyDescent="0.25">
      <c r="B5" s="157" t="s">
        <v>158</v>
      </c>
      <c r="C5" s="177">
        <f>+IF('Resumen '!C14="No",0,(+IF('Resumen '!G14=1,1,2)))</f>
        <v>0</v>
      </c>
      <c r="D5" s="211">
        <f>+'Situación inicial'!G2</f>
        <v>0</v>
      </c>
      <c r="E5" s="193" t="s">
        <v>124</v>
      </c>
      <c r="F5" s="207">
        <f>'Situación inicial'!F5</f>
        <v>43070</v>
      </c>
      <c r="G5" s="6" t="s">
        <v>257</v>
      </c>
      <c r="J5" s="207">
        <f>IFERROR(IF('Situación inicial'!F3&lt;='Situación inicial'!F2,'Situación inicial'!F2,'Situación inicial'!F3),"")</f>
        <v>43764</v>
      </c>
      <c r="K5" s="289">
        <f>YEAR(J5)+1</f>
        <v>2020</v>
      </c>
    </row>
    <row r="6" spans="1:347" hidden="1" x14ac:dyDescent="0.25"/>
    <row r="7" spans="1:347" x14ac:dyDescent="0.25">
      <c r="B7" s="178" t="s">
        <v>16</v>
      </c>
      <c r="C7" s="143"/>
      <c r="D7" s="144"/>
      <c r="E7" s="179"/>
      <c r="F7" s="146">
        <f>+'Situación inicial'!F8</f>
        <v>0</v>
      </c>
      <c r="H7" s="180" t="s">
        <v>74</v>
      </c>
      <c r="I7" s="181">
        <f>+F8-F7</f>
        <v>0</v>
      </c>
    </row>
    <row r="8" spans="1:347" x14ac:dyDescent="0.25">
      <c r="B8" s="178" t="s">
        <v>73</v>
      </c>
      <c r="C8" s="143"/>
      <c r="D8" s="144"/>
      <c r="E8" s="179"/>
      <c r="F8" s="146">
        <f>IFERROR(AVERAGE(W10,AV10,BU10,CT10,DS10,ER10,FQ10,GP10,HO10,IN10,JM10,KL10),0)</f>
        <v>0</v>
      </c>
      <c r="G8" s="60">
        <v>1</v>
      </c>
      <c r="U8" s="56"/>
      <c r="V8" s="56"/>
      <c r="W8" s="56"/>
      <c r="X8" s="56"/>
      <c r="Y8" s="56"/>
      <c r="Z8" s="56"/>
      <c r="AA8" s="56"/>
      <c r="AB8" s="56"/>
      <c r="AC8" s="56"/>
      <c r="AD8" s="56"/>
      <c r="AE8" s="56"/>
      <c r="AF8" s="56"/>
      <c r="AG8" s="56"/>
      <c r="AH8" s="56"/>
      <c r="AI8" s="56"/>
      <c r="AJ8" s="56"/>
      <c r="AK8" s="56"/>
      <c r="AL8" s="56"/>
      <c r="AM8" s="56"/>
      <c r="AN8" s="56"/>
      <c r="AO8" s="56"/>
      <c r="AP8" s="56"/>
      <c r="AQ8" s="126"/>
      <c r="AR8" s="56"/>
      <c r="AS8" s="56"/>
      <c r="BW8" s="126"/>
    </row>
    <row r="9" spans="1:347" x14ac:dyDescent="0.25">
      <c r="B9" s="147"/>
      <c r="C9" s="126"/>
      <c r="D9" s="140"/>
      <c r="E9" s="140"/>
      <c r="F9" s="126"/>
      <c r="G9" s="170">
        <v>2</v>
      </c>
      <c r="H9" s="126"/>
      <c r="I9" s="148"/>
      <c r="J9" s="126"/>
      <c r="K9" s="126"/>
      <c r="L9" s="126"/>
      <c r="M9" s="126"/>
      <c r="N9" s="126"/>
      <c r="O9" s="126"/>
      <c r="P9" s="126"/>
      <c r="Q9" s="126"/>
      <c r="R9" s="126"/>
      <c r="AK9" s="126"/>
      <c r="AL9" s="126"/>
      <c r="AM9" s="126"/>
      <c r="AN9" s="126"/>
      <c r="AO9" s="126"/>
      <c r="AQ9" s="126"/>
      <c r="BW9" s="126"/>
    </row>
    <row r="10" spans="1:347" x14ac:dyDescent="0.25">
      <c r="A10" s="149" t="s">
        <v>17</v>
      </c>
      <c r="B10" s="182"/>
      <c r="C10" s="183" t="s">
        <v>18</v>
      </c>
      <c r="D10" s="183" t="b">
        <f>+AND(MONTH('Situación inicial'!KK11)=2,OR(YEAR('Situación inicial'!KK11)=2012,YEAR('Situación inicial'!KK11)=2016,YEAR('Situación inicial'!KK11)=2020,YEAR('Situación inicial'!KK11)=2024,YEAR('Situación inicial'!KK11)=2028))</f>
        <v>0</v>
      </c>
      <c r="E10" s="184"/>
      <c r="F10" s="184"/>
      <c r="G10" s="185" t="s">
        <v>71</v>
      </c>
      <c r="H10" s="184"/>
      <c r="I10" s="184"/>
      <c r="J10" s="184"/>
      <c r="K10" s="184"/>
      <c r="L10" s="184"/>
      <c r="M10" s="184"/>
      <c r="N10" s="184"/>
      <c r="O10" s="184"/>
      <c r="P10" s="184"/>
      <c r="Q10" s="184"/>
      <c r="R10" s="184"/>
      <c r="S10" s="184"/>
      <c r="T10" s="184"/>
      <c r="U10" s="184"/>
      <c r="V10" s="184"/>
      <c r="W10" s="152">
        <f>SUM(W13:W$112)</f>
        <v>0</v>
      </c>
      <c r="Z10" s="149" t="s">
        <v>17</v>
      </c>
      <c r="AA10" s="182"/>
      <c r="AB10" s="183" t="s">
        <v>18</v>
      </c>
      <c r="AC10" s="183" t="b">
        <f>+AND(MONTH(E1)=2,OR(YEAR(E1)=2012,YEAR(E1)=2016,YEAR(E1)=2020,YEAR(E1)=2024,YEAR(E1)=2028))</f>
        <v>0</v>
      </c>
      <c r="AD10" s="184"/>
      <c r="AE10" s="184"/>
      <c r="AF10" s="184"/>
      <c r="AG10" s="184"/>
      <c r="AH10" s="184"/>
      <c r="AI10" s="184"/>
      <c r="AJ10" s="184"/>
      <c r="AK10" s="184"/>
      <c r="AL10" s="184"/>
      <c r="AM10" s="184"/>
      <c r="AN10" s="184"/>
      <c r="AO10" s="184"/>
      <c r="AP10" s="184"/>
      <c r="AQ10" s="184"/>
      <c r="AR10" s="184"/>
      <c r="AS10" s="184"/>
      <c r="AT10" s="184"/>
      <c r="AU10" s="184"/>
      <c r="AV10" s="152">
        <f>SUM(AV13:AV$112)</f>
        <v>0</v>
      </c>
      <c r="AY10" s="149" t="s">
        <v>17</v>
      </c>
      <c r="AZ10" s="182"/>
      <c r="BA10" s="183" t="s">
        <v>18</v>
      </c>
      <c r="BB10" s="183" t="b">
        <f>+AND(MONTH(AC11)=2,OR(YEAR(AC11)=2012,YEAR(AC11)=2016,YEAR(AC11)=2020,YEAR(AC11)=2024,YEAR(AC11)=2028))</f>
        <v>1</v>
      </c>
      <c r="BC10" s="184"/>
      <c r="BD10" s="184"/>
      <c r="BE10" s="184"/>
      <c r="BF10" s="184"/>
      <c r="BG10" s="184"/>
      <c r="BH10" s="184"/>
      <c r="BI10" s="184"/>
      <c r="BJ10" s="184"/>
      <c r="BK10" s="184"/>
      <c r="BL10" s="184"/>
      <c r="BM10" s="184"/>
      <c r="BN10" s="184"/>
      <c r="BO10" s="184"/>
      <c r="BP10" s="184"/>
      <c r="BQ10" s="184"/>
      <c r="BR10" s="184"/>
      <c r="BS10" s="184"/>
      <c r="BT10" s="184"/>
      <c r="BU10" s="152">
        <f>SUM(BU13:BU$112)</f>
        <v>0</v>
      </c>
      <c r="BV10" s="153"/>
      <c r="BX10" s="149" t="s">
        <v>17</v>
      </c>
      <c r="BY10" s="182"/>
      <c r="BZ10" s="183" t="s">
        <v>18</v>
      </c>
      <c r="CA10" s="183" t="b">
        <f>+AND(MONTH(BB11)=2,OR(YEAR(BB11)=2012,YEAR(BB11)=2016,YEAR(BB11)=2020,YEAR(BB11)=2024,YEAR(BB11)=2028))</f>
        <v>0</v>
      </c>
      <c r="CB10" s="184"/>
      <c r="CC10" s="184"/>
      <c r="CD10" s="184"/>
      <c r="CE10" s="184"/>
      <c r="CF10" s="184"/>
      <c r="CG10" s="184"/>
      <c r="CH10" s="184"/>
      <c r="CI10" s="184"/>
      <c r="CJ10" s="184"/>
      <c r="CK10" s="184"/>
      <c r="CL10" s="184"/>
      <c r="CM10" s="184"/>
      <c r="CN10" s="184"/>
      <c r="CO10" s="184"/>
      <c r="CP10" s="184"/>
      <c r="CQ10" s="184"/>
      <c r="CR10" s="184"/>
      <c r="CS10" s="184"/>
      <c r="CT10" s="152">
        <f>SUM(CT13:CT$112)</f>
        <v>0</v>
      </c>
      <c r="CU10" s="153"/>
      <c r="CW10" s="149" t="s">
        <v>17</v>
      </c>
      <c r="CX10" s="182"/>
      <c r="CY10" s="183" t="s">
        <v>18</v>
      </c>
      <c r="CZ10" s="183" t="b">
        <f>+AND(MONTH(CA11)=2,OR(YEAR(CA11)=2012,YEAR(CA11)=2016,YEAR(CA11)=2020,YEAR(CA11)=2024,YEAR(CA11)=2028))</f>
        <v>0</v>
      </c>
      <c r="DA10" s="184"/>
      <c r="DB10" s="184"/>
      <c r="DC10" s="184"/>
      <c r="DD10" s="184"/>
      <c r="DE10" s="184"/>
      <c r="DF10" s="184"/>
      <c r="DG10" s="184"/>
      <c r="DH10" s="184"/>
      <c r="DI10" s="184"/>
      <c r="DJ10" s="184"/>
      <c r="DK10" s="184"/>
      <c r="DL10" s="184"/>
      <c r="DM10" s="184"/>
      <c r="DN10" s="184"/>
      <c r="DO10" s="184"/>
      <c r="DP10" s="184"/>
      <c r="DQ10" s="184"/>
      <c r="DR10" s="184"/>
      <c r="DS10" s="152">
        <f>SUM(DS13:DS$112)</f>
        <v>0</v>
      </c>
      <c r="DT10" s="153"/>
      <c r="DV10" s="149" t="s">
        <v>17</v>
      </c>
      <c r="DW10" s="182"/>
      <c r="DX10" s="183" t="s">
        <v>18</v>
      </c>
      <c r="DY10" s="183" t="b">
        <f>+AND(MONTH(CZ11)=2,OR(YEAR(CZ11)=2012,YEAR(CZ11)=2016,YEAR(CZ11)=2020,YEAR(CZ11)=2024,YEAR(CZ11)=2028))</f>
        <v>0</v>
      </c>
      <c r="DZ10" s="184"/>
      <c r="EA10" s="184"/>
      <c r="EB10" s="184"/>
      <c r="EC10" s="184"/>
      <c r="ED10" s="184"/>
      <c r="EE10" s="184"/>
      <c r="EF10" s="184"/>
      <c r="EG10" s="184"/>
      <c r="EH10" s="184"/>
      <c r="EI10" s="184"/>
      <c r="EJ10" s="184"/>
      <c r="EK10" s="184"/>
      <c r="EL10" s="184"/>
      <c r="EM10" s="184"/>
      <c r="EN10" s="184"/>
      <c r="EO10" s="184"/>
      <c r="EP10" s="184"/>
      <c r="EQ10" s="184"/>
      <c r="ER10" s="152">
        <f>SUM(ER13:ER$112)</f>
        <v>0</v>
      </c>
      <c r="ES10" s="153"/>
      <c r="EU10" s="149" t="s">
        <v>17</v>
      </c>
      <c r="EV10" s="182"/>
      <c r="EW10" s="183" t="s">
        <v>18</v>
      </c>
      <c r="EX10" s="183" t="b">
        <f>+AND(MONTH(DY11)=2,OR(YEAR(DY11)=2012,YEAR(DY11)=2016,YEAR(DY11)=2020,YEAR(DY11)=2024,YEAR(DY11)=2028))</f>
        <v>0</v>
      </c>
      <c r="EY10" s="184"/>
      <c r="EZ10" s="184"/>
      <c r="FA10" s="184"/>
      <c r="FB10" s="184"/>
      <c r="FC10" s="184"/>
      <c r="FD10" s="184"/>
      <c r="FE10" s="184"/>
      <c r="FF10" s="184"/>
      <c r="FG10" s="184"/>
      <c r="FH10" s="184"/>
      <c r="FI10" s="184"/>
      <c r="FJ10" s="184"/>
      <c r="FK10" s="184"/>
      <c r="FL10" s="184"/>
      <c r="FM10" s="184"/>
      <c r="FN10" s="184"/>
      <c r="FO10" s="184"/>
      <c r="FP10" s="184"/>
      <c r="FQ10" s="152">
        <f>SUM(FQ13:FQ$112)</f>
        <v>0</v>
      </c>
      <c r="FR10" s="153"/>
      <c r="FT10" s="149" t="s">
        <v>17</v>
      </c>
      <c r="FU10" s="182"/>
      <c r="FV10" s="183" t="s">
        <v>18</v>
      </c>
      <c r="FW10" s="183" t="b">
        <f>+AND(MONTH(EX11)=2,OR(YEAR(EX11)=2012,YEAR(EX11)=2016,YEAR(EX11)=2020,YEAR(EX11)=2024,YEAR(EX11)=2028))</f>
        <v>0</v>
      </c>
      <c r="FX10" s="184"/>
      <c r="FY10" s="184"/>
      <c r="FZ10" s="184"/>
      <c r="GA10" s="184"/>
      <c r="GB10" s="184"/>
      <c r="GC10" s="184"/>
      <c r="GD10" s="184"/>
      <c r="GE10" s="184"/>
      <c r="GF10" s="184"/>
      <c r="GG10" s="184"/>
      <c r="GH10" s="184"/>
      <c r="GI10" s="184"/>
      <c r="GJ10" s="184"/>
      <c r="GK10" s="184"/>
      <c r="GL10" s="184"/>
      <c r="GM10" s="184"/>
      <c r="GN10" s="184"/>
      <c r="GO10" s="184"/>
      <c r="GP10" s="152">
        <f>SUM(GP13:GP$112)</f>
        <v>0</v>
      </c>
      <c r="GQ10" s="153"/>
      <c r="GS10" s="149" t="s">
        <v>17</v>
      </c>
      <c r="GT10" s="182"/>
      <c r="GU10" s="183" t="s">
        <v>18</v>
      </c>
      <c r="GV10" s="183" t="b">
        <f>+AND(MONTH(FW11)=2,OR(YEAR(FW11)=2012,YEAR(FW11)=2016,YEAR(FW11)=2020,YEAR(FW11)=2024,YEAR(FW11)=2028))</f>
        <v>0</v>
      </c>
      <c r="GW10" s="184"/>
      <c r="GX10" s="184"/>
      <c r="GY10" s="184"/>
      <c r="GZ10" s="184"/>
      <c r="HA10" s="184"/>
      <c r="HB10" s="184"/>
      <c r="HC10" s="184"/>
      <c r="HD10" s="184"/>
      <c r="HE10" s="184"/>
      <c r="HF10" s="184"/>
      <c r="HG10" s="184"/>
      <c r="HH10" s="184"/>
      <c r="HI10" s="184"/>
      <c r="HJ10" s="184"/>
      <c r="HK10" s="184"/>
      <c r="HL10" s="184"/>
      <c r="HM10" s="184"/>
      <c r="HN10" s="184"/>
      <c r="HO10" s="152">
        <f>SUM(HO13:HO$112)</f>
        <v>0</v>
      </c>
      <c r="HP10" s="153"/>
      <c r="HR10" s="149" t="s">
        <v>17</v>
      </c>
      <c r="HS10" s="182"/>
      <c r="HT10" s="183" t="s">
        <v>18</v>
      </c>
      <c r="HU10" s="183" t="b">
        <f>+AND(MONTH(GV11)=2,OR(YEAR(GV11)=2012,YEAR(GV11)=2016,YEAR(GV11)=2020,YEAR(GV11)=2024,YEAR(GV11)=2028))</f>
        <v>0</v>
      </c>
      <c r="HV10" s="184"/>
      <c r="HW10" s="184"/>
      <c r="HX10" s="184"/>
      <c r="HY10" s="184"/>
      <c r="HZ10" s="184"/>
      <c r="IA10" s="184"/>
      <c r="IB10" s="184"/>
      <c r="IC10" s="184"/>
      <c r="ID10" s="184"/>
      <c r="IE10" s="184"/>
      <c r="IF10" s="184"/>
      <c r="IG10" s="184"/>
      <c r="IH10" s="184"/>
      <c r="II10" s="184"/>
      <c r="IJ10" s="184"/>
      <c r="IK10" s="184"/>
      <c r="IL10" s="184"/>
      <c r="IM10" s="184"/>
      <c r="IN10" s="152">
        <f>SUM(IN13:IN$112)</f>
        <v>0</v>
      </c>
      <c r="IO10" s="153"/>
      <c r="IQ10" s="149" t="s">
        <v>17</v>
      </c>
      <c r="IR10" s="182"/>
      <c r="IS10" s="183" t="s">
        <v>18</v>
      </c>
      <c r="IT10" s="183" t="b">
        <f>+AND(MONTH(HU11)=2,OR(YEAR(HU11)=2012,YEAR(HU11)=2016,YEAR(HU11)=2020,YEAR(HU11)=2024,YEAR(HU11)=2028))</f>
        <v>0</v>
      </c>
      <c r="IU10" s="184"/>
      <c r="IV10" s="184"/>
      <c r="IW10" s="184"/>
      <c r="IX10" s="184"/>
      <c r="IY10" s="184"/>
      <c r="IZ10" s="184"/>
      <c r="JA10" s="184"/>
      <c r="JB10" s="184"/>
      <c r="JC10" s="184"/>
      <c r="JD10" s="184"/>
      <c r="JE10" s="184"/>
      <c r="JF10" s="184"/>
      <c r="JG10" s="184"/>
      <c r="JH10" s="184"/>
      <c r="JI10" s="184"/>
      <c r="JJ10" s="184"/>
      <c r="JK10" s="184"/>
      <c r="JL10" s="184"/>
      <c r="JM10" s="152">
        <f>SUM(JM13:JM$112)</f>
        <v>0</v>
      </c>
      <c r="JN10" s="153"/>
      <c r="JP10" s="149" t="s">
        <v>17</v>
      </c>
      <c r="JQ10" s="182"/>
      <c r="JR10" s="183" t="s">
        <v>18</v>
      </c>
      <c r="JS10" s="183" t="b">
        <f>+AND(MONTH(IT11)=2,OR(YEAR(IT11)=2012,YEAR(IT11)=2016,YEAR(IT11)=2020,YEAR(IT11)=2024,YEAR(IT11)=2028))</f>
        <v>0</v>
      </c>
      <c r="JT10" s="184"/>
      <c r="JU10" s="184"/>
      <c r="JV10" s="184"/>
      <c r="JW10" s="184"/>
      <c r="JX10" s="184"/>
      <c r="JY10" s="184"/>
      <c r="JZ10" s="184"/>
      <c r="KA10" s="184"/>
      <c r="KB10" s="184"/>
      <c r="KC10" s="184"/>
      <c r="KD10" s="184"/>
      <c r="KE10" s="184"/>
      <c r="KF10" s="184"/>
      <c r="KG10" s="184"/>
      <c r="KH10" s="184"/>
      <c r="KI10" s="184"/>
      <c r="KJ10" s="184"/>
      <c r="KK10" s="184"/>
      <c r="KL10" s="152">
        <f>SUM(KL13:KL$112)</f>
        <v>0</v>
      </c>
    </row>
    <row r="11" spans="1:347" x14ac:dyDescent="0.25">
      <c r="A11" s="155" t="s">
        <v>19</v>
      </c>
      <c r="B11" s="156">
        <v>1</v>
      </c>
      <c r="C11" s="157" t="s">
        <v>20</v>
      </c>
      <c r="D11" s="158">
        <f>IF('Resumen '!E13="NO",'Año 1'!E1,H1)</f>
        <v>43831</v>
      </c>
      <c r="F11" s="126"/>
      <c r="G11" s="126"/>
      <c r="H11" s="126"/>
      <c r="I11" s="126"/>
      <c r="J11" s="126"/>
      <c r="K11" s="126"/>
      <c r="L11" s="126"/>
      <c r="M11" s="126"/>
      <c r="N11" s="126"/>
      <c r="O11" s="126"/>
      <c r="P11" s="126"/>
      <c r="Q11" s="126"/>
      <c r="R11" s="126"/>
      <c r="S11" s="126"/>
      <c r="X11" s="126"/>
      <c r="Y11" s="126"/>
      <c r="Z11" s="155" t="s">
        <v>19</v>
      </c>
      <c r="AA11" s="156">
        <f>+B11+1</f>
        <v>2</v>
      </c>
      <c r="AB11" s="157" t="s">
        <v>20</v>
      </c>
      <c r="AC11" s="158">
        <f>IFERROR(DATE(YEAR(D11),MONTH(D11)+1,DAY(D11)),"")</f>
        <v>43862</v>
      </c>
      <c r="AE11" s="126"/>
      <c r="AF11" s="126"/>
      <c r="AG11" s="126"/>
      <c r="AH11" s="126"/>
      <c r="AI11" s="126"/>
      <c r="AJ11" s="126"/>
      <c r="AK11" s="126"/>
      <c r="AL11" s="126"/>
      <c r="AM11" s="126"/>
      <c r="AN11" s="126"/>
      <c r="AO11" s="126"/>
      <c r="AP11" s="126"/>
      <c r="AQ11" s="126"/>
      <c r="AR11" s="126"/>
      <c r="AW11" s="126"/>
      <c r="AX11" s="126"/>
      <c r="AY11" s="155" t="s">
        <v>19</v>
      </c>
      <c r="AZ11" s="156">
        <f>+AA11+1</f>
        <v>3</v>
      </c>
      <c r="BA11" s="157" t="s">
        <v>20</v>
      </c>
      <c r="BB11" s="158">
        <f>IFERROR(DATE(YEAR(AC11),MONTH(AC11)+1,DAY(AC11)),"")</f>
        <v>43891</v>
      </c>
      <c r="BD11" s="126"/>
      <c r="BE11" s="126"/>
      <c r="BF11" s="126"/>
      <c r="BG11" s="126"/>
      <c r="BH11" s="126"/>
      <c r="BI11" s="126"/>
      <c r="BJ11" s="126"/>
      <c r="BK11" s="126"/>
      <c r="BL11" s="126"/>
      <c r="BM11" s="126"/>
      <c r="BN11" s="126"/>
      <c r="BO11" s="126"/>
      <c r="BP11" s="126"/>
      <c r="BQ11" s="126"/>
      <c r="BX11" s="155" t="s">
        <v>19</v>
      </c>
      <c r="BY11" s="156">
        <f>+AZ11+1</f>
        <v>4</v>
      </c>
      <c r="BZ11" s="157" t="s">
        <v>20</v>
      </c>
      <c r="CA11" s="158">
        <f>IFERROR(DATE(YEAR(BB11),MONTH(BB11)+1,DAY(BB11)),"")</f>
        <v>43922</v>
      </c>
      <c r="CC11" s="126"/>
      <c r="CD11" s="126"/>
      <c r="CE11" s="126"/>
      <c r="CF11" s="126"/>
      <c r="CG11" s="126"/>
      <c r="CH11" s="126"/>
      <c r="CI11" s="126"/>
      <c r="CJ11" s="126"/>
      <c r="CK11" s="126"/>
      <c r="CL11" s="126"/>
      <c r="CM11" s="126"/>
      <c r="CN11" s="126"/>
      <c r="CO11" s="126"/>
      <c r="CP11" s="126"/>
      <c r="CW11" s="155" t="s">
        <v>19</v>
      </c>
      <c r="CX11" s="156">
        <f>+BY11+1</f>
        <v>5</v>
      </c>
      <c r="CY11" s="157" t="s">
        <v>20</v>
      </c>
      <c r="CZ11" s="158">
        <f>IFERROR(+DATE(YEAR(CA11),MONTH(CA11)+1,DAY(CA11)),"")</f>
        <v>43952</v>
      </c>
      <c r="DB11" s="126"/>
      <c r="DC11" s="126"/>
      <c r="DD11" s="126"/>
      <c r="DE11" s="126"/>
      <c r="DF11" s="126"/>
      <c r="DG11" s="126"/>
      <c r="DH11" s="126"/>
      <c r="DI11" s="126"/>
      <c r="DJ11" s="126"/>
      <c r="DK11" s="126"/>
      <c r="DL11" s="126"/>
      <c r="DM11" s="126"/>
      <c r="DN11" s="126"/>
      <c r="DO11" s="126"/>
      <c r="DV11" s="155" t="s">
        <v>19</v>
      </c>
      <c r="DW11" s="156">
        <f>+CX11+1</f>
        <v>6</v>
      </c>
      <c r="DX11" s="157" t="s">
        <v>20</v>
      </c>
      <c r="DY11" s="158">
        <f>IFERROR(DATE(YEAR(CZ11),MONTH(CZ11)+1,DAY(CZ11)),"")</f>
        <v>43983</v>
      </c>
      <c r="EA11" s="126"/>
      <c r="EB11" s="126"/>
      <c r="EC11" s="126"/>
      <c r="ED11" s="126"/>
      <c r="EE11" s="126"/>
      <c r="EF11" s="126"/>
      <c r="EG11" s="126"/>
      <c r="EH11" s="126"/>
      <c r="EI11" s="126"/>
      <c r="EJ11" s="126"/>
      <c r="EK11" s="126"/>
      <c r="EL11" s="126"/>
      <c r="EM11" s="126"/>
      <c r="EN11" s="126"/>
      <c r="EU11" s="155" t="s">
        <v>19</v>
      </c>
      <c r="EV11" s="156">
        <f>+DW11+1</f>
        <v>7</v>
      </c>
      <c r="EW11" s="157" t="s">
        <v>20</v>
      </c>
      <c r="EX11" s="158">
        <f>IFERROR(+DATE(YEAR(DY11),MONTH(DY11)+1,DAY(DY11)),"")</f>
        <v>44013</v>
      </c>
      <c r="EZ11" s="126"/>
      <c r="FA11" s="126"/>
      <c r="FB11" s="126"/>
      <c r="FC11" s="126"/>
      <c r="FD11" s="126"/>
      <c r="FE11" s="126"/>
      <c r="FF11" s="126"/>
      <c r="FG11" s="126"/>
      <c r="FH11" s="126"/>
      <c r="FI11" s="126"/>
      <c r="FJ11" s="126"/>
      <c r="FK11" s="126"/>
      <c r="FL11" s="126"/>
      <c r="FM11" s="126"/>
      <c r="FT11" s="155" t="s">
        <v>19</v>
      </c>
      <c r="FU11" s="156">
        <f>+EV11+1</f>
        <v>8</v>
      </c>
      <c r="FV11" s="157" t="s">
        <v>20</v>
      </c>
      <c r="FW11" s="158">
        <f>IFERROR(+DATE(YEAR(EX11),MONTH(EX11)+1,DAY(EX11)),"")</f>
        <v>44044</v>
      </c>
      <c r="FY11" s="126"/>
      <c r="FZ11" s="126"/>
      <c r="GA11" s="126"/>
      <c r="GB11" s="126"/>
      <c r="GC11" s="126"/>
      <c r="GD11" s="126"/>
      <c r="GE11" s="126"/>
      <c r="GF11" s="126"/>
      <c r="GG11" s="126"/>
      <c r="GH11" s="126"/>
      <c r="GI11" s="126"/>
      <c r="GJ11" s="126"/>
      <c r="GK11" s="126"/>
      <c r="GL11" s="126"/>
      <c r="GS11" s="155" t="s">
        <v>19</v>
      </c>
      <c r="GT11" s="156">
        <f>+FU11+1</f>
        <v>9</v>
      </c>
      <c r="GU11" s="157" t="s">
        <v>20</v>
      </c>
      <c r="GV11" s="158">
        <f>IFERROR(+DATE(YEAR(FW11),MONTH(FW11)+1,DAY(FW11)),"")</f>
        <v>44075</v>
      </c>
      <c r="GX11" s="126"/>
      <c r="GY11" s="126"/>
      <c r="GZ11" s="126"/>
      <c r="HA11" s="126"/>
      <c r="HB11" s="126"/>
      <c r="HC11" s="126"/>
      <c r="HD11" s="126"/>
      <c r="HE11" s="126"/>
      <c r="HF11" s="126"/>
      <c r="HG11" s="126"/>
      <c r="HH11" s="126"/>
      <c r="HI11" s="126"/>
      <c r="HJ11" s="126"/>
      <c r="HK11" s="126"/>
      <c r="HR11" s="155" t="s">
        <v>19</v>
      </c>
      <c r="HS11" s="156">
        <f>+GT11+1</f>
        <v>10</v>
      </c>
      <c r="HT11" s="157" t="s">
        <v>20</v>
      </c>
      <c r="HU11" s="158">
        <f>IFERROR(+DATE(YEAR(GV11),MONTH(GV11)+1,DAY(GV11)),"")</f>
        <v>44105</v>
      </c>
      <c r="HW11" s="126"/>
      <c r="HX11" s="126"/>
      <c r="HY11" s="126"/>
      <c r="HZ11" s="126"/>
      <c r="IA11" s="126"/>
      <c r="IB11" s="126"/>
      <c r="IC11" s="126"/>
      <c r="ID11" s="126"/>
      <c r="IE11" s="126"/>
      <c r="IF11" s="126"/>
      <c r="IG11" s="126"/>
      <c r="IH11" s="126"/>
      <c r="II11" s="126"/>
      <c r="IJ11" s="126"/>
      <c r="IQ11" s="155" t="s">
        <v>19</v>
      </c>
      <c r="IR11" s="156">
        <f>+HS11+1</f>
        <v>11</v>
      </c>
      <c r="IS11" s="157" t="s">
        <v>20</v>
      </c>
      <c r="IT11" s="158">
        <f>IFERROR(+DATE(YEAR(HU11),MONTH(HU11)+1,DAY(HU11)),"")</f>
        <v>44136</v>
      </c>
      <c r="IV11" s="126"/>
      <c r="IW11" s="126"/>
      <c r="IX11" s="126"/>
      <c r="IY11" s="126"/>
      <c r="IZ11" s="126"/>
      <c r="JA11" s="126"/>
      <c r="JB11" s="126"/>
      <c r="JC11" s="126"/>
      <c r="JD11" s="126"/>
      <c r="JE11" s="126"/>
      <c r="JF11" s="126"/>
      <c r="JG11" s="126"/>
      <c r="JH11" s="126"/>
      <c r="JI11" s="126"/>
      <c r="JO11" s="126"/>
      <c r="JP11" s="155" t="s">
        <v>19</v>
      </c>
      <c r="JQ11" s="156">
        <f>+IR11+1</f>
        <v>12</v>
      </c>
      <c r="JR11" s="157" t="s">
        <v>20</v>
      </c>
      <c r="JS11" s="158">
        <f>IFERROR(+DATE(YEAR(IT11),MONTH(IT11)+1,1),"")</f>
        <v>44166</v>
      </c>
      <c r="JU11" s="126"/>
      <c r="JV11" s="126"/>
      <c r="JW11" s="126"/>
      <c r="JX11" s="126"/>
      <c r="JY11" s="126"/>
      <c r="JZ11" s="126"/>
      <c r="KA11" s="126"/>
      <c r="KB11" s="126"/>
      <c r="KC11" s="126"/>
      <c r="KD11" s="126"/>
      <c r="KE11" s="126"/>
      <c r="KF11" s="126"/>
      <c r="KG11" s="126"/>
      <c r="KH11" s="126"/>
    </row>
    <row r="12" spans="1:347" s="162" customFormat="1" ht="60" x14ac:dyDescent="0.25">
      <c r="A12" s="159" t="s">
        <v>21</v>
      </c>
      <c r="B12" s="159" t="s">
        <v>171</v>
      </c>
      <c r="C12" s="159" t="s">
        <v>172</v>
      </c>
      <c r="D12" s="159" t="s">
        <v>22</v>
      </c>
      <c r="E12" s="160" t="s">
        <v>62</v>
      </c>
      <c r="F12" s="160" t="s">
        <v>63</v>
      </c>
      <c r="G12" s="160" t="s">
        <v>68</v>
      </c>
      <c r="H12" s="160" t="s">
        <v>69</v>
      </c>
      <c r="I12" s="160" t="s">
        <v>70</v>
      </c>
      <c r="J12" s="160" t="s">
        <v>48</v>
      </c>
      <c r="K12" s="160" t="s">
        <v>64</v>
      </c>
      <c r="L12" s="160" t="s">
        <v>65</v>
      </c>
      <c r="M12" s="160" t="s">
        <v>72</v>
      </c>
      <c r="N12" s="160" t="s">
        <v>170</v>
      </c>
      <c r="O12" s="160" t="s">
        <v>66</v>
      </c>
      <c r="P12" s="160" t="s">
        <v>67</v>
      </c>
      <c r="Q12" s="160" t="s">
        <v>168</v>
      </c>
      <c r="R12" s="160" t="s">
        <v>123</v>
      </c>
      <c r="S12" s="160" t="s">
        <v>24</v>
      </c>
      <c r="T12" s="160" t="s">
        <v>25</v>
      </c>
      <c r="U12" s="160" t="s">
        <v>169</v>
      </c>
      <c r="V12" s="160" t="s">
        <v>26</v>
      </c>
      <c r="W12" s="160" t="s">
        <v>27</v>
      </c>
      <c r="X12" s="161"/>
      <c r="Z12" s="159" t="s">
        <v>21</v>
      </c>
      <c r="AA12" s="159" t="s">
        <v>171</v>
      </c>
      <c r="AB12" s="159" t="s">
        <v>172</v>
      </c>
      <c r="AC12" s="159" t="s">
        <v>22</v>
      </c>
      <c r="AD12" s="160" t="s">
        <v>62</v>
      </c>
      <c r="AE12" s="160" t="s">
        <v>63</v>
      </c>
      <c r="AF12" s="160" t="s">
        <v>68</v>
      </c>
      <c r="AG12" s="160" t="s">
        <v>69</v>
      </c>
      <c r="AH12" s="160" t="s">
        <v>70</v>
      </c>
      <c r="AI12" s="160" t="s">
        <v>48</v>
      </c>
      <c r="AJ12" s="160" t="s">
        <v>64</v>
      </c>
      <c r="AK12" s="160" t="s">
        <v>65</v>
      </c>
      <c r="AL12" s="160" t="s">
        <v>72</v>
      </c>
      <c r="AM12" s="160" t="s">
        <v>170</v>
      </c>
      <c r="AN12" s="160" t="s">
        <v>66</v>
      </c>
      <c r="AO12" s="160" t="s">
        <v>67</v>
      </c>
      <c r="AP12" s="160" t="s">
        <v>168</v>
      </c>
      <c r="AQ12" s="160" t="s">
        <v>123</v>
      </c>
      <c r="AR12" s="160" t="s">
        <v>24</v>
      </c>
      <c r="AS12" s="160" t="s">
        <v>25</v>
      </c>
      <c r="AT12" s="160" t="s">
        <v>169</v>
      </c>
      <c r="AU12" s="160" t="s">
        <v>26</v>
      </c>
      <c r="AV12" s="160" t="s">
        <v>27</v>
      </c>
      <c r="AW12" s="163"/>
      <c r="AX12" s="163"/>
      <c r="AY12" s="159" t="s">
        <v>21</v>
      </c>
      <c r="AZ12" s="159" t="s">
        <v>171</v>
      </c>
      <c r="BA12" s="159" t="s">
        <v>172</v>
      </c>
      <c r="BB12" s="159" t="s">
        <v>22</v>
      </c>
      <c r="BC12" s="160" t="s">
        <v>62</v>
      </c>
      <c r="BD12" s="160" t="s">
        <v>63</v>
      </c>
      <c r="BE12" s="160" t="s">
        <v>68</v>
      </c>
      <c r="BF12" s="160" t="s">
        <v>69</v>
      </c>
      <c r="BG12" s="160" t="s">
        <v>70</v>
      </c>
      <c r="BH12" s="160" t="s">
        <v>48</v>
      </c>
      <c r="BI12" s="160" t="s">
        <v>64</v>
      </c>
      <c r="BJ12" s="160" t="s">
        <v>65</v>
      </c>
      <c r="BK12" s="160" t="s">
        <v>72</v>
      </c>
      <c r="BL12" s="160" t="s">
        <v>170</v>
      </c>
      <c r="BM12" s="160" t="s">
        <v>66</v>
      </c>
      <c r="BN12" s="160" t="s">
        <v>67</v>
      </c>
      <c r="BO12" s="160" t="s">
        <v>168</v>
      </c>
      <c r="BP12" s="160" t="s">
        <v>123</v>
      </c>
      <c r="BQ12" s="160" t="s">
        <v>24</v>
      </c>
      <c r="BR12" s="160" t="s">
        <v>25</v>
      </c>
      <c r="BS12" s="160" t="s">
        <v>169</v>
      </c>
      <c r="BT12" s="160" t="s">
        <v>26</v>
      </c>
      <c r="BU12" s="160" t="s">
        <v>27</v>
      </c>
      <c r="BV12" s="161"/>
      <c r="BW12" s="79"/>
      <c r="BX12" s="159" t="s">
        <v>21</v>
      </c>
      <c r="BY12" s="159" t="s">
        <v>171</v>
      </c>
      <c r="BZ12" s="159" t="s">
        <v>172</v>
      </c>
      <c r="CA12" s="159" t="s">
        <v>22</v>
      </c>
      <c r="CB12" s="160" t="s">
        <v>62</v>
      </c>
      <c r="CC12" s="160" t="s">
        <v>63</v>
      </c>
      <c r="CD12" s="160" t="s">
        <v>68</v>
      </c>
      <c r="CE12" s="160" t="s">
        <v>69</v>
      </c>
      <c r="CF12" s="160" t="s">
        <v>70</v>
      </c>
      <c r="CG12" s="160" t="s">
        <v>48</v>
      </c>
      <c r="CH12" s="160" t="s">
        <v>64</v>
      </c>
      <c r="CI12" s="160" t="s">
        <v>65</v>
      </c>
      <c r="CJ12" s="160" t="s">
        <v>72</v>
      </c>
      <c r="CK12" s="160" t="s">
        <v>170</v>
      </c>
      <c r="CL12" s="160" t="s">
        <v>66</v>
      </c>
      <c r="CM12" s="160" t="s">
        <v>67</v>
      </c>
      <c r="CN12" s="160" t="s">
        <v>168</v>
      </c>
      <c r="CO12" s="160" t="s">
        <v>123</v>
      </c>
      <c r="CP12" s="160" t="s">
        <v>24</v>
      </c>
      <c r="CQ12" s="160" t="s">
        <v>25</v>
      </c>
      <c r="CR12" s="160" t="s">
        <v>169</v>
      </c>
      <c r="CS12" s="160" t="s">
        <v>26</v>
      </c>
      <c r="CT12" s="160" t="s">
        <v>27</v>
      </c>
      <c r="CU12" s="161"/>
      <c r="CV12" s="79"/>
      <c r="CW12" s="159" t="s">
        <v>21</v>
      </c>
      <c r="CX12" s="159" t="s">
        <v>171</v>
      </c>
      <c r="CY12" s="159" t="s">
        <v>172</v>
      </c>
      <c r="CZ12" s="159" t="s">
        <v>22</v>
      </c>
      <c r="DA12" s="160" t="s">
        <v>62</v>
      </c>
      <c r="DB12" s="160" t="s">
        <v>63</v>
      </c>
      <c r="DC12" s="160" t="s">
        <v>68</v>
      </c>
      <c r="DD12" s="160" t="s">
        <v>69</v>
      </c>
      <c r="DE12" s="160" t="s">
        <v>70</v>
      </c>
      <c r="DF12" s="160" t="s">
        <v>48</v>
      </c>
      <c r="DG12" s="160" t="s">
        <v>64</v>
      </c>
      <c r="DH12" s="160" t="s">
        <v>65</v>
      </c>
      <c r="DI12" s="160" t="s">
        <v>72</v>
      </c>
      <c r="DJ12" s="160" t="s">
        <v>170</v>
      </c>
      <c r="DK12" s="160" t="s">
        <v>66</v>
      </c>
      <c r="DL12" s="160" t="s">
        <v>67</v>
      </c>
      <c r="DM12" s="160" t="s">
        <v>168</v>
      </c>
      <c r="DN12" s="160" t="s">
        <v>123</v>
      </c>
      <c r="DO12" s="160" t="s">
        <v>24</v>
      </c>
      <c r="DP12" s="160" t="s">
        <v>25</v>
      </c>
      <c r="DQ12" s="160" t="s">
        <v>169</v>
      </c>
      <c r="DR12" s="160" t="s">
        <v>26</v>
      </c>
      <c r="DS12" s="160" t="s">
        <v>27</v>
      </c>
      <c r="DT12" s="161"/>
      <c r="DU12" s="79"/>
      <c r="DV12" s="159" t="s">
        <v>21</v>
      </c>
      <c r="DW12" s="159" t="s">
        <v>171</v>
      </c>
      <c r="DX12" s="159" t="s">
        <v>172</v>
      </c>
      <c r="DY12" s="159" t="s">
        <v>22</v>
      </c>
      <c r="DZ12" s="160" t="s">
        <v>62</v>
      </c>
      <c r="EA12" s="160" t="s">
        <v>63</v>
      </c>
      <c r="EB12" s="160" t="s">
        <v>68</v>
      </c>
      <c r="EC12" s="160" t="s">
        <v>69</v>
      </c>
      <c r="ED12" s="160" t="s">
        <v>70</v>
      </c>
      <c r="EE12" s="160" t="s">
        <v>48</v>
      </c>
      <c r="EF12" s="160" t="s">
        <v>64</v>
      </c>
      <c r="EG12" s="160" t="s">
        <v>65</v>
      </c>
      <c r="EH12" s="160" t="s">
        <v>72</v>
      </c>
      <c r="EI12" s="160" t="s">
        <v>170</v>
      </c>
      <c r="EJ12" s="160" t="s">
        <v>66</v>
      </c>
      <c r="EK12" s="160" t="s">
        <v>67</v>
      </c>
      <c r="EL12" s="160" t="s">
        <v>168</v>
      </c>
      <c r="EM12" s="160" t="s">
        <v>123</v>
      </c>
      <c r="EN12" s="160" t="s">
        <v>24</v>
      </c>
      <c r="EO12" s="160" t="s">
        <v>25</v>
      </c>
      <c r="EP12" s="160" t="s">
        <v>169</v>
      </c>
      <c r="EQ12" s="160" t="s">
        <v>26</v>
      </c>
      <c r="ER12" s="160" t="s">
        <v>27</v>
      </c>
      <c r="ES12" s="161"/>
      <c r="ET12" s="79"/>
      <c r="EU12" s="159" t="s">
        <v>21</v>
      </c>
      <c r="EV12" s="159" t="s">
        <v>171</v>
      </c>
      <c r="EW12" s="159" t="s">
        <v>172</v>
      </c>
      <c r="EX12" s="159" t="s">
        <v>22</v>
      </c>
      <c r="EY12" s="160" t="s">
        <v>62</v>
      </c>
      <c r="EZ12" s="160" t="s">
        <v>63</v>
      </c>
      <c r="FA12" s="160" t="s">
        <v>68</v>
      </c>
      <c r="FB12" s="160" t="s">
        <v>69</v>
      </c>
      <c r="FC12" s="160" t="s">
        <v>70</v>
      </c>
      <c r="FD12" s="160" t="s">
        <v>48</v>
      </c>
      <c r="FE12" s="160" t="s">
        <v>64</v>
      </c>
      <c r="FF12" s="160" t="s">
        <v>65</v>
      </c>
      <c r="FG12" s="160" t="s">
        <v>72</v>
      </c>
      <c r="FH12" s="160" t="s">
        <v>170</v>
      </c>
      <c r="FI12" s="160" t="s">
        <v>66</v>
      </c>
      <c r="FJ12" s="160" t="s">
        <v>67</v>
      </c>
      <c r="FK12" s="160" t="s">
        <v>168</v>
      </c>
      <c r="FL12" s="160" t="s">
        <v>123</v>
      </c>
      <c r="FM12" s="160" t="s">
        <v>24</v>
      </c>
      <c r="FN12" s="160" t="s">
        <v>25</v>
      </c>
      <c r="FO12" s="160" t="s">
        <v>169</v>
      </c>
      <c r="FP12" s="160" t="s">
        <v>26</v>
      </c>
      <c r="FQ12" s="160" t="s">
        <v>27</v>
      </c>
      <c r="FR12" s="161"/>
      <c r="FS12" s="79"/>
      <c r="FT12" s="159" t="s">
        <v>21</v>
      </c>
      <c r="FU12" s="159" t="s">
        <v>171</v>
      </c>
      <c r="FV12" s="159" t="s">
        <v>172</v>
      </c>
      <c r="FW12" s="159" t="s">
        <v>22</v>
      </c>
      <c r="FX12" s="160" t="s">
        <v>62</v>
      </c>
      <c r="FY12" s="160" t="s">
        <v>63</v>
      </c>
      <c r="FZ12" s="160" t="s">
        <v>68</v>
      </c>
      <c r="GA12" s="160" t="s">
        <v>69</v>
      </c>
      <c r="GB12" s="160" t="s">
        <v>70</v>
      </c>
      <c r="GC12" s="160" t="s">
        <v>48</v>
      </c>
      <c r="GD12" s="160" t="s">
        <v>64</v>
      </c>
      <c r="GE12" s="160" t="s">
        <v>65</v>
      </c>
      <c r="GF12" s="160" t="s">
        <v>72</v>
      </c>
      <c r="GG12" s="160" t="s">
        <v>170</v>
      </c>
      <c r="GH12" s="160" t="s">
        <v>66</v>
      </c>
      <c r="GI12" s="160" t="s">
        <v>67</v>
      </c>
      <c r="GJ12" s="160" t="s">
        <v>168</v>
      </c>
      <c r="GK12" s="160" t="s">
        <v>123</v>
      </c>
      <c r="GL12" s="160" t="s">
        <v>24</v>
      </c>
      <c r="GM12" s="160" t="s">
        <v>25</v>
      </c>
      <c r="GN12" s="160" t="s">
        <v>169</v>
      </c>
      <c r="GO12" s="160" t="s">
        <v>26</v>
      </c>
      <c r="GP12" s="160" t="s">
        <v>27</v>
      </c>
      <c r="GQ12" s="161"/>
      <c r="GR12" s="79"/>
      <c r="GS12" s="159" t="s">
        <v>21</v>
      </c>
      <c r="GT12" s="159" t="s">
        <v>171</v>
      </c>
      <c r="GU12" s="159" t="s">
        <v>172</v>
      </c>
      <c r="GV12" s="159" t="s">
        <v>22</v>
      </c>
      <c r="GW12" s="160" t="s">
        <v>62</v>
      </c>
      <c r="GX12" s="160" t="s">
        <v>63</v>
      </c>
      <c r="GY12" s="160" t="s">
        <v>68</v>
      </c>
      <c r="GZ12" s="160" t="s">
        <v>69</v>
      </c>
      <c r="HA12" s="160" t="s">
        <v>70</v>
      </c>
      <c r="HB12" s="160" t="s">
        <v>48</v>
      </c>
      <c r="HC12" s="160" t="s">
        <v>64</v>
      </c>
      <c r="HD12" s="160" t="s">
        <v>65</v>
      </c>
      <c r="HE12" s="160" t="s">
        <v>72</v>
      </c>
      <c r="HF12" s="160" t="s">
        <v>170</v>
      </c>
      <c r="HG12" s="160" t="s">
        <v>66</v>
      </c>
      <c r="HH12" s="160" t="s">
        <v>67</v>
      </c>
      <c r="HI12" s="160" t="s">
        <v>168</v>
      </c>
      <c r="HJ12" s="160" t="s">
        <v>123</v>
      </c>
      <c r="HK12" s="160" t="s">
        <v>24</v>
      </c>
      <c r="HL12" s="160" t="s">
        <v>25</v>
      </c>
      <c r="HM12" s="160" t="s">
        <v>169</v>
      </c>
      <c r="HN12" s="160" t="s">
        <v>26</v>
      </c>
      <c r="HO12" s="160" t="s">
        <v>27</v>
      </c>
      <c r="HP12" s="161"/>
      <c r="HQ12" s="79"/>
      <c r="HR12" s="159" t="s">
        <v>21</v>
      </c>
      <c r="HS12" s="159" t="s">
        <v>171</v>
      </c>
      <c r="HT12" s="159" t="s">
        <v>172</v>
      </c>
      <c r="HU12" s="159" t="s">
        <v>22</v>
      </c>
      <c r="HV12" s="160" t="s">
        <v>62</v>
      </c>
      <c r="HW12" s="160" t="s">
        <v>63</v>
      </c>
      <c r="HX12" s="160" t="s">
        <v>68</v>
      </c>
      <c r="HY12" s="160" t="s">
        <v>69</v>
      </c>
      <c r="HZ12" s="160" t="s">
        <v>70</v>
      </c>
      <c r="IA12" s="160" t="s">
        <v>48</v>
      </c>
      <c r="IB12" s="160" t="s">
        <v>64</v>
      </c>
      <c r="IC12" s="160" t="s">
        <v>65</v>
      </c>
      <c r="ID12" s="160" t="s">
        <v>72</v>
      </c>
      <c r="IE12" s="160" t="s">
        <v>170</v>
      </c>
      <c r="IF12" s="160" t="s">
        <v>66</v>
      </c>
      <c r="IG12" s="160" t="s">
        <v>67</v>
      </c>
      <c r="IH12" s="160" t="s">
        <v>168</v>
      </c>
      <c r="II12" s="160" t="s">
        <v>123</v>
      </c>
      <c r="IJ12" s="160" t="s">
        <v>24</v>
      </c>
      <c r="IK12" s="160" t="s">
        <v>25</v>
      </c>
      <c r="IL12" s="160" t="s">
        <v>169</v>
      </c>
      <c r="IM12" s="160" t="s">
        <v>26</v>
      </c>
      <c r="IN12" s="160" t="s">
        <v>27</v>
      </c>
      <c r="IO12" s="161"/>
      <c r="IP12" s="79"/>
      <c r="IQ12" s="159" t="s">
        <v>21</v>
      </c>
      <c r="IR12" s="159" t="s">
        <v>171</v>
      </c>
      <c r="IS12" s="159" t="s">
        <v>172</v>
      </c>
      <c r="IT12" s="159" t="s">
        <v>22</v>
      </c>
      <c r="IU12" s="160" t="s">
        <v>62</v>
      </c>
      <c r="IV12" s="160" t="s">
        <v>63</v>
      </c>
      <c r="IW12" s="160" t="s">
        <v>68</v>
      </c>
      <c r="IX12" s="160" t="s">
        <v>69</v>
      </c>
      <c r="IY12" s="160" t="s">
        <v>70</v>
      </c>
      <c r="IZ12" s="160" t="s">
        <v>48</v>
      </c>
      <c r="JA12" s="160" t="s">
        <v>64</v>
      </c>
      <c r="JB12" s="160" t="s">
        <v>65</v>
      </c>
      <c r="JC12" s="160" t="s">
        <v>72</v>
      </c>
      <c r="JD12" s="160" t="s">
        <v>170</v>
      </c>
      <c r="JE12" s="160" t="s">
        <v>66</v>
      </c>
      <c r="JF12" s="160" t="s">
        <v>67</v>
      </c>
      <c r="JG12" s="160" t="s">
        <v>168</v>
      </c>
      <c r="JH12" s="160" t="s">
        <v>123</v>
      </c>
      <c r="JI12" s="160" t="s">
        <v>24</v>
      </c>
      <c r="JJ12" s="160" t="s">
        <v>25</v>
      </c>
      <c r="JK12" s="160" t="s">
        <v>169</v>
      </c>
      <c r="JL12" s="160" t="s">
        <v>26</v>
      </c>
      <c r="JM12" s="160" t="s">
        <v>27</v>
      </c>
      <c r="JN12" s="161"/>
      <c r="JO12" s="126"/>
      <c r="JP12" s="159" t="s">
        <v>21</v>
      </c>
      <c r="JQ12" s="159" t="s">
        <v>171</v>
      </c>
      <c r="JR12" s="159" t="s">
        <v>172</v>
      </c>
      <c r="JS12" s="159" t="s">
        <v>22</v>
      </c>
      <c r="JT12" s="160" t="s">
        <v>62</v>
      </c>
      <c r="JU12" s="160" t="s">
        <v>63</v>
      </c>
      <c r="JV12" s="160" t="s">
        <v>68</v>
      </c>
      <c r="JW12" s="160" t="s">
        <v>69</v>
      </c>
      <c r="JX12" s="160" t="s">
        <v>70</v>
      </c>
      <c r="JY12" s="160" t="s">
        <v>48</v>
      </c>
      <c r="JZ12" s="160" t="s">
        <v>64</v>
      </c>
      <c r="KA12" s="160" t="s">
        <v>65</v>
      </c>
      <c r="KB12" s="160" t="s">
        <v>72</v>
      </c>
      <c r="KC12" s="160" t="s">
        <v>170</v>
      </c>
      <c r="KD12" s="160" t="s">
        <v>66</v>
      </c>
      <c r="KE12" s="160" t="s">
        <v>67</v>
      </c>
      <c r="KF12" s="160" t="s">
        <v>168</v>
      </c>
      <c r="KG12" s="160" t="s">
        <v>123</v>
      </c>
      <c r="KH12" s="160" t="s">
        <v>24</v>
      </c>
      <c r="KI12" s="160" t="s">
        <v>25</v>
      </c>
      <c r="KJ12" s="160" t="s">
        <v>169</v>
      </c>
      <c r="KK12" s="160" t="s">
        <v>26</v>
      </c>
      <c r="KL12" s="160" t="s">
        <v>27</v>
      </c>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U12" s="174"/>
      <c r="MI12" s="126"/>
    </row>
    <row r="13" spans="1:347" x14ac:dyDescent="0.25">
      <c r="A13" s="164">
        <v>1</v>
      </c>
      <c r="B13" s="225"/>
      <c r="C13" s="226"/>
      <c r="D13" s="1"/>
      <c r="E13" s="1"/>
      <c r="F13" s="95">
        <v>4</v>
      </c>
      <c r="G13" s="93"/>
      <c r="H13" s="93"/>
      <c r="I13" s="93"/>
      <c r="J13" s="95"/>
      <c r="K13" s="96" t="str">
        <f>IFERROR(VLOOKUP(D13,'Situación inicial'!JI$13:JS$112,8,FALSE),"Completar")</f>
        <v>Completar</v>
      </c>
      <c r="L13" s="96" t="str">
        <f>IFERROR(VLOOKUP(D13,'Situación inicial'!JI$13:JS$112,9,FALSE),"Completar")</f>
        <v>Completar</v>
      </c>
      <c r="M13" s="94"/>
      <c r="N13" s="95" t="str">
        <f>IFERROR(VLOOKUP(D13,'Situación inicial'!JI$13:JS$112,11,FALSE),"Completar")</f>
        <v>Completar</v>
      </c>
      <c r="O13" s="95" t="str">
        <f>IFERROR(VLOOKUP(D13,'Situación inicial'!JI$13:JT$112,12,FALSE),"Completar")</f>
        <v>Completar</v>
      </c>
      <c r="P13" s="165">
        <f>IFERROR(IF(F13=1,G13,IF(F13=4,G13,IF(F13=5,G13,(H13*8+I13)))),"")</f>
        <v>0</v>
      </c>
      <c r="Q13" s="219">
        <f>IF(OR(F13=1,F13=4,F13=5),IF(P13&gt;=40,1,P13/40),IF(OR(F13=2,F13=3),IF(P13&gt;=173,1,P13/173)))</f>
        <v>0</v>
      </c>
      <c r="R13" s="188">
        <f>IFERROR(+IF(L13="Completar",0,IF($F$5&gt;L13,DATEDIF(K13,$F$5,"Y"),DATEDIF(K13,L13,"Y"))),0)</f>
        <v>0</v>
      </c>
      <c r="S13" s="164">
        <f>IF(J13=2,0.25,0)</f>
        <v>0</v>
      </c>
      <c r="T13" s="164">
        <f>+IF(R13="","",IF(R13&lt;=24,0.25,0))</f>
        <v>0.25</v>
      </c>
      <c r="U13" s="164">
        <f>IF(N13=2,0.25,0)</f>
        <v>0</v>
      </c>
      <c r="V13" s="164">
        <f>IF(O13=2,0.25,0)</f>
        <v>0</v>
      </c>
      <c r="W13" s="166">
        <f>+IF(E13="",0,S13+Q13+T13+V13+U13)</f>
        <v>0</v>
      </c>
      <c r="X13" s="168">
        <f>IFERROR(VLOOKUP(D13,'Situación inicial'!JI$13:JZ$112,18,FALSE),0)</f>
        <v>0</v>
      </c>
      <c r="Z13" s="164">
        <v>1</v>
      </c>
      <c r="AA13" s="225"/>
      <c r="AB13" s="226"/>
      <c r="AC13" s="1"/>
      <c r="AD13" s="1"/>
      <c r="AE13" s="95"/>
      <c r="AF13" s="93"/>
      <c r="AG13" s="93"/>
      <c r="AH13" s="93"/>
      <c r="AI13" s="95" t="str">
        <f t="shared" ref="AI13" si="0">+IFERROR(VLOOKUP(AC13,D$13:J$112,7,0),"Completar")</f>
        <v>Completar</v>
      </c>
      <c r="AJ13" s="96" t="str">
        <f t="shared" ref="AJ13" si="1">IFERROR(VLOOKUP(AC13,D$13:M$112,8,FALSE),"Completar")</f>
        <v>Completar</v>
      </c>
      <c r="AK13" s="96" t="str">
        <f t="shared" ref="AK13" si="2">IFERROR(VLOOKUP(AC13,D$13:M$112,9,FALSE),"Completar")</f>
        <v>Completar</v>
      </c>
      <c r="AL13" s="94"/>
      <c r="AM13" s="95" t="str">
        <f>IFERROR(VLOOKUP(AC13,D$13:O$112,11,FALSE),"Completar")</f>
        <v>Completar</v>
      </c>
      <c r="AN13" s="95" t="str">
        <f>IFERROR(VLOOKUP(AC13,D$13:O$112,12,FALSE),"Completar")</f>
        <v>Completar</v>
      </c>
      <c r="AO13" s="165">
        <f>IFERROR(IF(AE13=1,AF13,IF(AE13=4,AF13,IF(AE13=5,AF13,(AG13*8+AH13)))),"")</f>
        <v>0</v>
      </c>
      <c r="AP13" s="219" t="b">
        <f>IF(OR(AE13=1,AE13=4,AE13=5),IF(AO13&gt;=40,1,AO13/40),IF(OR(AE13=2,AE13=3),IF(AO13&gt;=173,1,AO13/173)))</f>
        <v>0</v>
      </c>
      <c r="AQ13" s="188">
        <f>IFERROR(+IF(AK13="Completar",0,IF($F$5&gt;AK13,DATEDIF(AJ13,$F$5,"Y"),DATEDIF(AJ13,AK13,"Y"))),0)</f>
        <v>0</v>
      </c>
      <c r="AR13" s="164">
        <f>IF(AI13=2,0.25,0)</f>
        <v>0</v>
      </c>
      <c r="AS13" s="164">
        <f>+IF(AQ13="","",IF(AQ13&lt;=24,0.25,0))</f>
        <v>0.25</v>
      </c>
      <c r="AT13" s="164">
        <f>IF(AM13=2,0.25,0)</f>
        <v>0</v>
      </c>
      <c r="AU13" s="164">
        <f>IF(AN13=2,0.25,0)</f>
        <v>0</v>
      </c>
      <c r="AV13" s="166">
        <f>+IF(AD13="",0,AR13+AP13+AS13+AU13+AT13)</f>
        <v>0</v>
      </c>
      <c r="AW13" s="168">
        <f t="shared" ref="AW13" si="3">IFERROR(VLOOKUP(AC13,D$13:U$112,18,FALSE),0)</f>
        <v>0</v>
      </c>
      <c r="AY13" s="164">
        <v>1</v>
      </c>
      <c r="AZ13" s="225"/>
      <c r="BA13" s="226"/>
      <c r="BB13" s="1"/>
      <c r="BC13" s="1"/>
      <c r="BD13" s="95"/>
      <c r="BE13" s="93"/>
      <c r="BF13" s="93"/>
      <c r="BG13" s="93"/>
      <c r="BH13" s="95" t="str">
        <f t="shared" ref="BH13" si="4">+IFERROR(VLOOKUP(BB13,AC$13:AI$112,7,0),"Completar")</f>
        <v>Completar</v>
      </c>
      <c r="BI13" s="96" t="str">
        <f t="shared" ref="BI13" si="5">IFERROR(VLOOKUP(BB13,AC$13:AL$112,8,FALSE),"Completar")</f>
        <v>Completar</v>
      </c>
      <c r="BJ13" s="96" t="str">
        <f t="shared" ref="BJ13" si="6">IFERROR(VLOOKUP(BB13,AC$13:AL$112,9,FALSE),"Completar")</f>
        <v>Completar</v>
      </c>
      <c r="BK13" s="94"/>
      <c r="BL13" s="95" t="str">
        <f t="shared" ref="BL13" si="7">IFERROR(VLOOKUP(BB13,AC$13:AM$112,11,FALSE),"Completar")</f>
        <v>Completar</v>
      </c>
      <c r="BM13" s="95" t="str">
        <f>IFERROR(VLOOKUP(BB13,AC$13:AN$112,12,FALSE),"Completar")</f>
        <v>Completar</v>
      </c>
      <c r="BN13" s="165">
        <f>IFERROR(IF(BD13=1,BE13,IF(BD13=4,BE13,IF(BD13=5,BE13,(BF13*8+BG13)))),"")</f>
        <v>0</v>
      </c>
      <c r="BO13" s="219" t="b">
        <f>IF(OR(BD13=1,BD13=4,BD13=5),IF(BN13&gt;=40,1,BN13/40),IF(OR(BD13=2,BD13=3),IF(BN13&gt;=173,1,BN13/173)))</f>
        <v>0</v>
      </c>
      <c r="BP13" s="188">
        <f>IFERROR(+IF(BJ13="Completar",0,IF($F$5&gt;BJ13,DATEDIF(BI13,$F$5,"Y"),DATEDIF(BI13,BJ13,"Y"))),0)</f>
        <v>0</v>
      </c>
      <c r="BQ13" s="164">
        <f>IF(BH13=2,0.25,0)</f>
        <v>0</v>
      </c>
      <c r="BR13" s="164">
        <f>+IF(BP13="","",IF(BP13&lt;=24,0.25,0))</f>
        <v>0.25</v>
      </c>
      <c r="BS13" s="164">
        <f>IF(BL13=2,0.25,0)</f>
        <v>0</v>
      </c>
      <c r="BT13" s="164">
        <f>IF(BM13=2,0.25,0)</f>
        <v>0</v>
      </c>
      <c r="BU13" s="166">
        <f>+IF(BC13="",0,BQ13+BO13+BR13+BT13+BS13)</f>
        <v>0</v>
      </c>
      <c r="BV13" s="167"/>
      <c r="BX13" s="164">
        <v>1</v>
      </c>
      <c r="BY13" s="225"/>
      <c r="BZ13" s="226"/>
      <c r="CA13" s="1"/>
      <c r="CB13" s="1"/>
      <c r="CC13" s="95"/>
      <c r="CD13" s="93"/>
      <c r="CE13" s="93"/>
      <c r="CF13" s="93"/>
      <c r="CG13" s="95" t="str">
        <f t="shared" ref="CG13" si="8">+IFERROR(VLOOKUP(CA13,BB$13:BH$112,7,0),"Completar")</f>
        <v>Completar</v>
      </c>
      <c r="CH13" s="96" t="str">
        <f t="shared" ref="CH13" si="9">IFERROR(VLOOKUP(CA13,BB$13:BK$112,8,FALSE),"Completar")</f>
        <v>Completar</v>
      </c>
      <c r="CI13" s="96" t="str">
        <f t="shared" ref="CI13" si="10">IFERROR(VLOOKUP(CA13,BB$13:BK$112,9,FALSE),"Completar")</f>
        <v>Completar</v>
      </c>
      <c r="CJ13" s="94"/>
      <c r="CK13" s="95" t="str">
        <f t="shared" ref="CK13" si="11">IFERROR(VLOOKUP(CA13,BB$13:BL$112,11,FALSE),"Completar")</f>
        <v>Completar</v>
      </c>
      <c r="CL13" s="95" t="str">
        <f>IFERROR(VLOOKUP(CA13,BB$13:BM$112,12,FALSE),"Completar")</f>
        <v>Completar</v>
      </c>
      <c r="CM13" s="165">
        <f>IFERROR(IF(CC13=1,CD13,IF(CC13=4,CD13,IF(CC13=5,CD13,(CE13*8+CF13)))),"")</f>
        <v>0</v>
      </c>
      <c r="CN13" s="219" t="b">
        <f>IF(OR(CC13=1,CC13=4,CC13=5),IF(CM13&gt;=40,1,CM13/40),IF(OR(CC13=2,CC13=3),IF(CM13&gt;=173,1,CM13/173)))</f>
        <v>0</v>
      </c>
      <c r="CO13" s="188">
        <f>IFERROR(+IF(CI13="Completar",0,IF($F$5&gt;CI13,DATEDIF(CH13,$F$5,"Y"),DATEDIF(CH13,CI13,"Y"))),0)</f>
        <v>0</v>
      </c>
      <c r="CP13" s="164">
        <f>IF(CG13=2,0.25,0)</f>
        <v>0</v>
      </c>
      <c r="CQ13" s="164">
        <f>+IF(CO13="","",IF(CO13&lt;=24,0.25,0))</f>
        <v>0.25</v>
      </c>
      <c r="CR13" s="164">
        <f>IF(CK13=2,0.25,0)</f>
        <v>0</v>
      </c>
      <c r="CS13" s="164">
        <f>IF(CL13=2,0.25,0)</f>
        <v>0</v>
      </c>
      <c r="CT13" s="166">
        <f>+IF(CB13="",0,CP13+CN13+CQ13+CS13+CR13)</f>
        <v>0</v>
      </c>
      <c r="CU13" s="167"/>
      <c r="CW13" s="164">
        <v>1</v>
      </c>
      <c r="CX13" s="225"/>
      <c r="CY13" s="226"/>
      <c r="CZ13" s="1"/>
      <c r="DA13" s="1"/>
      <c r="DB13" s="95"/>
      <c r="DC13" s="93"/>
      <c r="DD13" s="93"/>
      <c r="DE13" s="93"/>
      <c r="DF13" s="95" t="str">
        <f t="shared" ref="DF13" si="12">+IFERROR(VLOOKUP(CZ13,CA$13:CG$112,7,0),"Completar")</f>
        <v>Completar</v>
      </c>
      <c r="DG13" s="96" t="str">
        <f t="shared" ref="DG13" si="13">IFERROR(VLOOKUP(CZ13,CA$13:CJ$112,8,FALSE),"Completar")</f>
        <v>Completar</v>
      </c>
      <c r="DH13" s="96" t="str">
        <f t="shared" ref="DH13" si="14">IFERROR(VLOOKUP(CZ13,CA$13:CJ$112,9,FALSE),"Completar")</f>
        <v>Completar</v>
      </c>
      <c r="DI13" s="94"/>
      <c r="DJ13" s="95" t="str">
        <f t="shared" ref="DJ13" si="15">IFERROR(VLOOKUP(CZ13,CA$13:CK$112,11,FALSE),"Completar")</f>
        <v>Completar</v>
      </c>
      <c r="DK13" s="95" t="str">
        <f>IFERROR(VLOOKUP(CZ13,CA$13:CL$112,12,FALSE),"Completar")</f>
        <v>Completar</v>
      </c>
      <c r="DL13" s="165">
        <f>IFERROR(IF(DB13=1,DC13,IF(DB13=4,DC13,IF(DB13=5,DC13,(DD13*8+DE13)))),"")</f>
        <v>0</v>
      </c>
      <c r="DM13" s="219" t="b">
        <f>IF(OR(DB13=1,DB13=4,DB13=5),IF(DL13&gt;=40,1,DL13/40),IF(OR(DB13=2,DB13=3),IF(DL13&gt;=173,1,DL13/173)))</f>
        <v>0</v>
      </c>
      <c r="DN13" s="188">
        <f>IFERROR(+IF(DH13="Completar",0,IF($F$5&gt;DH13,DATEDIF(DG13,$F$5,"Y"),DATEDIF(DG13,DH13,"Y"))),0)</f>
        <v>0</v>
      </c>
      <c r="DO13" s="164">
        <f>IF(DF13=2,0.25,0)</f>
        <v>0</v>
      </c>
      <c r="DP13" s="164">
        <f>+IF(DN13="","",IF(DN13&lt;=24,0.25,0))</f>
        <v>0.25</v>
      </c>
      <c r="DQ13" s="164">
        <f>IF(DJ13=2,0.25,0)</f>
        <v>0</v>
      </c>
      <c r="DR13" s="164">
        <f>IF(DK13=2,0.25,0)</f>
        <v>0</v>
      </c>
      <c r="DS13" s="166">
        <f>+IF(DA13="",0,DO13+DM13+DP13+DR13+DQ13)</f>
        <v>0</v>
      </c>
      <c r="DT13" s="167"/>
      <c r="DV13" s="164">
        <v>1</v>
      </c>
      <c r="DW13" s="225"/>
      <c r="DX13" s="226"/>
      <c r="DY13" s="1"/>
      <c r="DZ13" s="1"/>
      <c r="EA13" s="95"/>
      <c r="EB13" s="93"/>
      <c r="EC13" s="93"/>
      <c r="ED13" s="93"/>
      <c r="EE13" s="95" t="str">
        <f t="shared" ref="EE13" si="16">+IFERROR(VLOOKUP(DY13,CZ$13:DF$112,7,0),"Completar")</f>
        <v>Completar</v>
      </c>
      <c r="EF13" s="96" t="str">
        <f t="shared" ref="EF13" si="17">IFERROR(VLOOKUP(DY13,CZ$13:DI$112,8,FALSE),"Completar")</f>
        <v>Completar</v>
      </c>
      <c r="EG13" s="96" t="str">
        <f t="shared" ref="EG13" si="18">IFERROR(VLOOKUP(DY13,CZ$13:DI$112,9,FALSE),"Completar")</f>
        <v>Completar</v>
      </c>
      <c r="EH13" s="94"/>
      <c r="EI13" s="95" t="str">
        <f t="shared" ref="EI13" si="19">IFERROR(VLOOKUP(DY13,CZ$13:DJ$112,11,FALSE),"Completar")</f>
        <v>Completar</v>
      </c>
      <c r="EJ13" s="95" t="str">
        <f>IFERROR(VLOOKUP(DY13,CZ$13:DK$112,12,FALSE),"Completar")</f>
        <v>Completar</v>
      </c>
      <c r="EK13" s="165">
        <f>IFERROR(IF(EA13=1,EB13,IF(EA13=4,EB13,IF(EA13=5,EB13,(EC13*8+ED13)))),"")</f>
        <v>0</v>
      </c>
      <c r="EL13" s="219" t="b">
        <f>IF(OR(EA13=1,EA13=4,EA13=5),IF(EK13&gt;=40,1,EK13/40),IF(OR(EA13=2,EA13=3),IF(EK13&gt;=173,1,EK13/173)))</f>
        <v>0</v>
      </c>
      <c r="EM13" s="188">
        <f>IFERROR(+IF(EG13="Completar",0,IF($F$5&gt;EG13,DATEDIF(EF13,$F$5,"Y"),DATEDIF(EF13,EG13,"Y"))),0)</f>
        <v>0</v>
      </c>
      <c r="EN13" s="164">
        <f>IF(EE13=2,0.25,0)</f>
        <v>0</v>
      </c>
      <c r="EO13" s="164">
        <f>+IF(EM13="","",IF(EM13&lt;=24,0.25,0))</f>
        <v>0.25</v>
      </c>
      <c r="EP13" s="164">
        <f>IF(EI13=2,0.25,0)</f>
        <v>0</v>
      </c>
      <c r="EQ13" s="164">
        <f>IF(EJ13=2,0.25,0)</f>
        <v>0</v>
      </c>
      <c r="ER13" s="166">
        <f>+IF(DZ13="",0,EN13+EL13+EO13+EQ13+EP13)</f>
        <v>0</v>
      </c>
      <c r="ES13" s="167"/>
      <c r="EU13" s="164">
        <v>1</v>
      </c>
      <c r="EV13" s="225"/>
      <c r="EW13" s="226"/>
      <c r="EX13" s="1"/>
      <c r="EY13" s="1"/>
      <c r="EZ13" s="95"/>
      <c r="FA13" s="93"/>
      <c r="FB13" s="93"/>
      <c r="FC13" s="93"/>
      <c r="FD13" s="95" t="str">
        <f t="shared" ref="FD13" si="20">+IFERROR(VLOOKUP(EX13,DY$13:EE$112,7,0),"Completar")</f>
        <v>Completar</v>
      </c>
      <c r="FE13" s="96" t="str">
        <f t="shared" ref="FE13" si="21">IFERROR(VLOOKUP(EX13,DY$13:EH$112,8,FALSE),"Completar")</f>
        <v>Completar</v>
      </c>
      <c r="FF13" s="96" t="str">
        <f t="shared" ref="FF13" si="22">IFERROR(VLOOKUP(EX13,DY$13:EH$112,9,FALSE),"Completar")</f>
        <v>Completar</v>
      </c>
      <c r="FG13" s="94"/>
      <c r="FH13" s="95" t="str">
        <f t="shared" ref="FH13" si="23">IFERROR(VLOOKUP(EX13,DY$13:EI$112,11,FALSE),"Completar")</f>
        <v>Completar</v>
      </c>
      <c r="FI13" s="95" t="str">
        <f>IFERROR(VLOOKUP(EX13,DY$13:EJ$112,12,FALSE),"Completar")</f>
        <v>Completar</v>
      </c>
      <c r="FJ13" s="165">
        <f>IFERROR(IF(EZ13=1,FA13,IF(EZ13=4,FA13,IF(EZ13=5,FA13,(FB13*8+FC13)))),"")</f>
        <v>0</v>
      </c>
      <c r="FK13" s="219" t="b">
        <f>IF(OR(EZ13=1,EZ13=4,EZ13=5),IF(FJ13&gt;=40,1,FJ13/40),IF(OR(EZ13=2,EZ13=3),IF(FJ13&gt;=173,1,FJ13/173)))</f>
        <v>0</v>
      </c>
      <c r="FL13" s="188">
        <f>IFERROR(+IF(FF13="Completar",0,IF($F$5&gt;FF13,DATEDIF(FE13,$F$5,"Y"),DATEDIF(FE13,FF13,"Y"))),0)</f>
        <v>0</v>
      </c>
      <c r="FM13" s="164">
        <f>IF(FD13=2,0.25,0)</f>
        <v>0</v>
      </c>
      <c r="FN13" s="164">
        <f>+IF(FL13="","",IF(FL13&lt;=24,0.25,0))</f>
        <v>0.25</v>
      </c>
      <c r="FO13" s="164">
        <f>IF(FH13=2,0.25,0)</f>
        <v>0</v>
      </c>
      <c r="FP13" s="164">
        <f>IF(FI13=2,0.25,0)</f>
        <v>0</v>
      </c>
      <c r="FQ13" s="166">
        <f>+IF(EY13="",0,FM13+FK13+FN13+FP13+FO13)</f>
        <v>0</v>
      </c>
      <c r="FR13" s="167"/>
      <c r="FT13" s="164">
        <v>1</v>
      </c>
      <c r="FU13" s="225"/>
      <c r="FV13" s="226"/>
      <c r="FW13" s="1"/>
      <c r="FX13" s="1"/>
      <c r="FY13" s="95"/>
      <c r="FZ13" s="93"/>
      <c r="GA13" s="93"/>
      <c r="GB13" s="93"/>
      <c r="GC13" s="95" t="str">
        <f t="shared" ref="GC13" si="24">+IFERROR(VLOOKUP(FW13,EX$13:FD$112,7,0),"Completar")</f>
        <v>Completar</v>
      </c>
      <c r="GD13" s="96" t="str">
        <f t="shared" ref="GD13" si="25">IFERROR(VLOOKUP(FW13,EX$13:FG$112,8,FALSE),"Completar")</f>
        <v>Completar</v>
      </c>
      <c r="GE13" s="96" t="str">
        <f t="shared" ref="GE13" si="26">IFERROR(VLOOKUP(FW13,EX$13:FG$112,9,FALSE),"Completar")</f>
        <v>Completar</v>
      </c>
      <c r="GF13" s="94"/>
      <c r="GG13" s="95" t="str">
        <f t="shared" ref="GG13" si="27">IFERROR(VLOOKUP(FW13,EX$13:FH$112,11,FALSE),"Completar")</f>
        <v>Completar</v>
      </c>
      <c r="GH13" s="95" t="str">
        <f>IFERROR(VLOOKUP(FW13,EX$13:FI$112,12,FALSE),"Completar")</f>
        <v>Completar</v>
      </c>
      <c r="GI13" s="165">
        <f>IFERROR(IF(FY13=1,FZ13,IF(FY13=4,FZ13,IF(FY13=5,FZ13,(GA13*8+GB13)))),"")</f>
        <v>0</v>
      </c>
      <c r="GJ13" s="219" t="b">
        <f>IF(OR(FY13=1,FY13=4,FY13=5),IF(GI13&gt;=40,1,GI13/40),IF(OR(FY13=2,FY13=3),IF(GI13&gt;=173,1,GI13/173)))</f>
        <v>0</v>
      </c>
      <c r="GK13" s="188">
        <f>IFERROR(+IF(GE13="Completar",0,IF($F$5&gt;GE13,DATEDIF(GD13,$F$5,"Y"),DATEDIF(GD13,GE13,"Y"))),0)</f>
        <v>0</v>
      </c>
      <c r="GL13" s="164">
        <f>IF(GC13=2,0.25,0)</f>
        <v>0</v>
      </c>
      <c r="GM13" s="164">
        <f>+IF(GK13="","",IF(GK13&lt;=24,0.25,0))</f>
        <v>0.25</v>
      </c>
      <c r="GN13" s="164">
        <f>IF(GG13=2,0.25,0)</f>
        <v>0</v>
      </c>
      <c r="GO13" s="164">
        <f>IF(GH13=2,0.25,0)</f>
        <v>0</v>
      </c>
      <c r="GP13" s="166">
        <f>+IF(FX13="",0,GL13+GJ13+GM13+GO13+GN13)</f>
        <v>0</v>
      </c>
      <c r="GQ13" s="167"/>
      <c r="GS13" s="164">
        <v>1</v>
      </c>
      <c r="GT13" s="225"/>
      <c r="GU13" s="226"/>
      <c r="GV13" s="1"/>
      <c r="GW13" s="1"/>
      <c r="GX13" s="95"/>
      <c r="GY13" s="93"/>
      <c r="GZ13" s="93"/>
      <c r="HA13" s="93"/>
      <c r="HB13" s="95" t="str">
        <f t="shared" ref="HB13" si="28">+IFERROR(VLOOKUP(GV13,FW$13:GC$112,7,0),"Completar")</f>
        <v>Completar</v>
      </c>
      <c r="HC13" s="96" t="str">
        <f t="shared" ref="HC13" si="29">IFERROR(VLOOKUP(GV13,FW$13:GF$112,8,FALSE),"Completar")</f>
        <v>Completar</v>
      </c>
      <c r="HD13" s="96" t="str">
        <f t="shared" ref="HD13" si="30">IFERROR(VLOOKUP(GV13,FW$13:GF$112,9,FALSE),"Completar")</f>
        <v>Completar</v>
      </c>
      <c r="HE13" s="94"/>
      <c r="HF13" s="95" t="str">
        <f t="shared" ref="HF13" si="31">IFERROR(VLOOKUP(GV13,FW$13:GG$112,11,FALSE),"Completar")</f>
        <v>Completar</v>
      </c>
      <c r="HG13" s="95" t="str">
        <f>IFERROR(VLOOKUP(GV13,FW$13:GH$112,12,FALSE),"Completar")</f>
        <v>Completar</v>
      </c>
      <c r="HH13" s="165">
        <f>IFERROR(IF(GX13=1,GY13,IF(GX13=4,GY13,IF(GX13=5,GY13,(GZ13*8+HA13)))),"")</f>
        <v>0</v>
      </c>
      <c r="HI13" s="219" t="b">
        <f>IF(OR(GX13=1,GX13=4,GX13=5),IF(HH13&gt;=40,1,HH13/40),IF(OR(GX13=2,GX13=3),IF(HH13&gt;=173,1,HH13/173)))</f>
        <v>0</v>
      </c>
      <c r="HJ13" s="188">
        <f>IFERROR(+IF(HD13="Completar",0,IF($F$5&gt;HD13,DATEDIF(HC13,$F$5,"Y"),DATEDIF(HC13,HD13,"Y"))),0)</f>
        <v>0</v>
      </c>
      <c r="HK13" s="164">
        <f>IF(HB13=2,0.25,0)</f>
        <v>0</v>
      </c>
      <c r="HL13" s="164">
        <f>+IF(HJ13="","",IF(HJ13&lt;=24,0.25,0))</f>
        <v>0.25</v>
      </c>
      <c r="HM13" s="164">
        <f>IF(HF13=2,0.25,0)</f>
        <v>0</v>
      </c>
      <c r="HN13" s="164">
        <f>IF(HG13=2,0.25,0)</f>
        <v>0</v>
      </c>
      <c r="HO13" s="166">
        <f>+IF(GW13="",0,HK13+HI13+HL13+HN13+HM13)</f>
        <v>0</v>
      </c>
      <c r="HP13" s="167"/>
      <c r="HR13" s="164">
        <v>1</v>
      </c>
      <c r="HS13" s="225"/>
      <c r="HT13" s="226"/>
      <c r="HU13" s="1"/>
      <c r="HV13" s="1"/>
      <c r="HW13" s="95"/>
      <c r="HX13" s="93"/>
      <c r="HY13" s="93"/>
      <c r="HZ13" s="93"/>
      <c r="IA13" s="95" t="str">
        <f t="shared" ref="IA13" si="32">+IFERROR(VLOOKUP(HU13,GV$13:HB$112,7,0),"Completar")</f>
        <v>Completar</v>
      </c>
      <c r="IB13" s="96" t="str">
        <f t="shared" ref="IB13" si="33">IFERROR(VLOOKUP(HU13,GV$13:HE$112,8,FALSE),"Completar")</f>
        <v>Completar</v>
      </c>
      <c r="IC13" s="96" t="str">
        <f t="shared" ref="IC13" si="34">IFERROR(VLOOKUP(HU13,GV$13:HE$112,9,FALSE),"Completar")</f>
        <v>Completar</v>
      </c>
      <c r="ID13" s="94"/>
      <c r="IE13" s="95" t="str">
        <f t="shared" ref="IE13" si="35">IFERROR(VLOOKUP(HU13,GV$13:HF$112,11,FALSE),"Completar")</f>
        <v>Completar</v>
      </c>
      <c r="IF13" s="95" t="str">
        <f>IFERROR(VLOOKUP(HU13,GV$13:HG$112,12,FALSE),"Completar")</f>
        <v>Completar</v>
      </c>
      <c r="IG13" s="165">
        <f>IFERROR(IF(HW13=1,HX13,IF(HW13=4,HX13,IF(HW13=5,HX13,(HY13*8+HZ13)))),"")</f>
        <v>0</v>
      </c>
      <c r="IH13" s="219" t="b">
        <f>IF(OR(HW13=1,HW13=4,HW13=5),IF(IG13&gt;=40,1,IG13/40),IF(OR(HW13=2,HW13=3),IF(IG13&gt;=173,1,IG13/173)))</f>
        <v>0</v>
      </c>
      <c r="II13" s="188">
        <f>IFERROR(+IF(IC13="Completar",0,IF($F$5&gt;IC13,DATEDIF(IB13,$F$5,"Y"),DATEDIF(IB13,IC13,"Y"))),0)</f>
        <v>0</v>
      </c>
      <c r="IJ13" s="164">
        <f>IF(IA13=2,0.25,0)</f>
        <v>0</v>
      </c>
      <c r="IK13" s="164">
        <f>+IF(II13="","",IF(II13&lt;=24,0.25,0))</f>
        <v>0.25</v>
      </c>
      <c r="IL13" s="164">
        <f>IF(IE13=2,0.25,0)</f>
        <v>0</v>
      </c>
      <c r="IM13" s="164">
        <f>IF(IF13=2,0.25,0)</f>
        <v>0</v>
      </c>
      <c r="IN13" s="166">
        <f>+IF(HV13="",0,IJ13+IH13+IK13+IM13+IL13)</f>
        <v>0</v>
      </c>
      <c r="IO13" s="167"/>
      <c r="IQ13" s="164">
        <v>1</v>
      </c>
      <c r="IR13" s="225"/>
      <c r="IS13" s="226"/>
      <c r="IT13" s="1"/>
      <c r="IU13" s="1"/>
      <c r="IV13" s="95"/>
      <c r="IW13" s="93"/>
      <c r="IX13" s="93"/>
      <c r="IY13" s="93"/>
      <c r="IZ13" s="95" t="str">
        <f t="shared" ref="IZ13" si="36">+IFERROR(VLOOKUP(IT13,HU$13:IA$112,7,0),"Completar")</f>
        <v>Completar</v>
      </c>
      <c r="JA13" s="96" t="str">
        <f t="shared" ref="JA13" si="37">IFERROR(VLOOKUP(IT13,HU$13:ID$112,8,FALSE),"Completar")</f>
        <v>Completar</v>
      </c>
      <c r="JB13" s="96" t="str">
        <f t="shared" ref="JB13" si="38">IFERROR(VLOOKUP(IT13,HU$13:ID$112,9,FALSE),"Completar")</f>
        <v>Completar</v>
      </c>
      <c r="JC13" s="94"/>
      <c r="JD13" s="95" t="str">
        <f t="shared" ref="JD13" si="39">IFERROR(VLOOKUP(IT13,HU$13:IE$112,11,FALSE),"Completar")</f>
        <v>Completar</v>
      </c>
      <c r="JE13" s="95" t="str">
        <f>IFERROR(VLOOKUP(IT13,HU$13:IF$112,12,FALSE),"Completar")</f>
        <v>Completar</v>
      </c>
      <c r="JF13" s="165">
        <f>IFERROR(IF(IV13=1,IW13,IF(IV13=4,IW13,IF(IV13=5,IW13,(IX13*8+IY13)))),"")</f>
        <v>0</v>
      </c>
      <c r="JG13" s="219" t="b">
        <f>IF(OR(IV13=1,IV13=4,IV13=5),IF(JF13&gt;=40,1,JF13/40),IF(OR(IV13=2,IV13=3),IF(JF13&gt;=173,1,JF13/173)))</f>
        <v>0</v>
      </c>
      <c r="JH13" s="188">
        <f>IFERROR(+IF(JB13="Completar",0,IF($F$5&gt;JB13,DATEDIF(JA13,$F$5,"Y"),DATEDIF(JA13,JB13,"Y"))),0)</f>
        <v>0</v>
      </c>
      <c r="JI13" s="164">
        <f>IF(IZ13=2,0.25,0)</f>
        <v>0</v>
      </c>
      <c r="JJ13" s="164">
        <f>+IF(JH13="","",IF(JH13&lt;=24,0.25,0))</f>
        <v>0.25</v>
      </c>
      <c r="JK13" s="164">
        <f>IF(JD13=2,0.25,0)</f>
        <v>0</v>
      </c>
      <c r="JL13" s="164">
        <f>IF(JE13=2,0.25,0)</f>
        <v>0</v>
      </c>
      <c r="JM13" s="166">
        <f>+IF(IU13="",0,JI13+JG13+JJ13+JL13+JK13)</f>
        <v>0</v>
      </c>
      <c r="JN13" s="167"/>
      <c r="JO13" s="126"/>
      <c r="JP13" s="164">
        <v>1</v>
      </c>
      <c r="JQ13" s="225"/>
      <c r="JR13" s="226"/>
      <c r="JS13" s="1"/>
      <c r="JT13" s="1"/>
      <c r="JU13" s="95"/>
      <c r="JV13" s="93"/>
      <c r="JW13" s="93"/>
      <c r="JX13" s="93"/>
      <c r="JY13" s="95" t="str">
        <f t="shared" ref="JY13" si="40">+IFERROR(VLOOKUP(JS13,IT$13:IZ$112,7,0),"Completar")</f>
        <v>Completar</v>
      </c>
      <c r="JZ13" s="96" t="str">
        <f t="shared" ref="JZ13" si="41">IFERROR(VLOOKUP(JS13,IT$13:JC$112,8,FALSE),"Completar")</f>
        <v>Completar</v>
      </c>
      <c r="KA13" s="96" t="str">
        <f t="shared" ref="KA13" si="42">IFERROR(VLOOKUP(JS13,IT$13:JC$112,9,FALSE),"Completar")</f>
        <v>Completar</v>
      </c>
      <c r="KB13" s="94"/>
      <c r="KC13" s="95" t="str">
        <f t="shared" ref="KC13" si="43">IFERROR(VLOOKUP(JS13,IT$13:JD$112,11,FALSE),"Completar")</f>
        <v>Completar</v>
      </c>
      <c r="KD13" s="95" t="str">
        <f>IFERROR(VLOOKUP(JS13,IT$13:JE$112,12,FALSE),"Completar")</f>
        <v>Completar</v>
      </c>
      <c r="KE13" s="165">
        <f>IFERROR(IF(JU13=1,JV13,IF(JU13=4,JV13,IF(JU13=5,JV13,(JW13*8+JX13)))),"")</f>
        <v>0</v>
      </c>
      <c r="KF13" s="219" t="b">
        <f>IF(OR(JU13=1,JU13=4,JU13=5),IF(KE13&gt;=40,1,KE13/40),IF(OR(JU13=2,JU13=3),IF(KE13&gt;=173,1,KE13/173)))</f>
        <v>0</v>
      </c>
      <c r="KG13" s="188">
        <f>IFERROR(+IF(KA13="Completar",0,IF($F$5&gt;KA13,DATEDIF(JZ13,$F$5,"Y"),DATEDIF(JZ13,KA13,"Y"))),0)</f>
        <v>0</v>
      </c>
      <c r="KH13" s="164">
        <f>IF(JY13=2,0.25,0)</f>
        <v>0</v>
      </c>
      <c r="KI13" s="164">
        <f>+IF(KG13="","",IF(KG13&lt;=24,0.25,0))</f>
        <v>0.25</v>
      </c>
      <c r="KJ13" s="164">
        <f>IF(KC13=2,0.25,0)</f>
        <v>0</v>
      </c>
      <c r="KK13" s="164">
        <f>IF(KD13=2,0.25,0)</f>
        <v>0</v>
      </c>
      <c r="KL13" s="166">
        <f>+IF(JT13="",0,KH13+KF13+KI13+KK13+KJ13)</f>
        <v>0</v>
      </c>
    </row>
    <row r="14" spans="1:347" x14ac:dyDescent="0.25">
      <c r="A14" s="164">
        <f>+A13+1</f>
        <v>2</v>
      </c>
      <c r="B14" s="225"/>
      <c r="C14" s="226"/>
      <c r="D14" s="1"/>
      <c r="E14" s="1"/>
      <c r="F14" s="95"/>
      <c r="G14" s="93"/>
      <c r="H14" s="93"/>
      <c r="I14" s="93"/>
      <c r="J14" s="95"/>
      <c r="K14" s="96" t="str">
        <f>IFERROR(VLOOKUP(D14,'Situación inicial'!JI$13:JS$112,8,FALSE),"Completar")</f>
        <v>Completar</v>
      </c>
      <c r="L14" s="96" t="str">
        <f>IFERROR(VLOOKUP(D14,'Situación inicial'!JI$13:JS$112,9,FALSE),"Completar")</f>
        <v>Completar</v>
      </c>
      <c r="M14" s="94"/>
      <c r="N14" s="95" t="str">
        <f>IFERROR(VLOOKUP(D14,'Situación inicial'!JI$13:JS$112,11,FALSE),"Completar")</f>
        <v>Completar</v>
      </c>
      <c r="O14" s="95" t="str">
        <f>IFERROR(VLOOKUP(D14,'Situación inicial'!JI$13:JT$112,12,FALSE),"Completar")</f>
        <v>Completar</v>
      </c>
      <c r="P14" s="165">
        <f t="shared" ref="P14:P77" si="44">IFERROR(IF(F14=1,G14,IF(F14=4,G14,IF(F14=5,G14,(H14*8+I14)))),"")</f>
        <v>0</v>
      </c>
      <c r="Q14" s="219" t="b">
        <f t="shared" ref="Q14:Q77" si="45">IF(OR(F14=1,F14=4,F14=5),IF(P14&gt;=40,1,P14/40),IF(OR(F14=2,F14=3),IF(P14&gt;=173,1,P14/173)))</f>
        <v>0</v>
      </c>
      <c r="R14" s="188">
        <f t="shared" ref="R14:R77" si="46">IFERROR(+IF(L14="Completar",0,IF($F$5&gt;L14,DATEDIF(K14,$F$5,"Y"),DATEDIF(K14,L14,"Y"))),0)</f>
        <v>0</v>
      </c>
      <c r="S14" s="164">
        <f t="shared" ref="S14:S77" si="47">IF(J14=2,0.25,0)</f>
        <v>0</v>
      </c>
      <c r="T14" s="164">
        <f t="shared" ref="T14:T77" si="48">+IF(R14="","",IF(R14&lt;=24,0.25,0))</f>
        <v>0.25</v>
      </c>
      <c r="U14" s="164">
        <f t="shared" ref="U14:U77" si="49">IF(N14=2,0.25,0)</f>
        <v>0</v>
      </c>
      <c r="V14" s="164">
        <f t="shared" ref="V14:V77" si="50">IF(O14=2,0.25,0)</f>
        <v>0</v>
      </c>
      <c r="W14" s="166">
        <f t="shared" ref="W14:W77" si="51">+IF(E14="",0,S14+Q14+T14+V14+U14)</f>
        <v>0</v>
      </c>
      <c r="X14" s="168">
        <f>IFERROR(VLOOKUP(D14,'Situación inicial'!JI$13:JZ$112,18,FALSE),0)</f>
        <v>0</v>
      </c>
      <c r="Z14" s="164">
        <f>+Z13+1</f>
        <v>2</v>
      </c>
      <c r="AA14" s="225"/>
      <c r="AB14" s="226"/>
      <c r="AC14" s="1"/>
      <c r="AD14" s="1"/>
      <c r="AE14" s="95"/>
      <c r="AF14" s="93"/>
      <c r="AG14" s="93"/>
      <c r="AH14" s="93"/>
      <c r="AI14" s="95" t="str">
        <f t="shared" ref="AI14:AI77" si="52">+IFERROR(VLOOKUP(AC14,D$13:J$112,7,0),"Completar")</f>
        <v>Completar</v>
      </c>
      <c r="AJ14" s="96" t="str">
        <f t="shared" ref="AJ14:AJ77" si="53">IFERROR(VLOOKUP(AC14,D$13:M$112,8,FALSE),"Completar")</f>
        <v>Completar</v>
      </c>
      <c r="AK14" s="96" t="str">
        <f t="shared" ref="AK14:AK77" si="54">IFERROR(VLOOKUP(AC14,D$13:M$112,9,FALSE),"Completar")</f>
        <v>Completar</v>
      </c>
      <c r="AL14" s="94"/>
      <c r="AM14" s="95" t="str">
        <f t="shared" ref="AM14:AM77" si="55">IFERROR(VLOOKUP(AC14,D$13:O$112,11,FALSE),"Completar")</f>
        <v>Completar</v>
      </c>
      <c r="AN14" s="95" t="str">
        <f t="shared" ref="AN14:AN77" si="56">IFERROR(VLOOKUP(AC14,D$13:O$112,12,FALSE),"Completar")</f>
        <v>Completar</v>
      </c>
      <c r="AO14" s="165">
        <f t="shared" ref="AO14:AO77" si="57">IFERROR(IF(AE14=1,AF14,IF(AE14=4,AF14,IF(AE14=5,AF14,(AG14*8+AH14)))),"")</f>
        <v>0</v>
      </c>
      <c r="AP14" s="219" t="b">
        <f t="shared" ref="AP14:AP77" si="58">IF(OR(AE14=1,AE14=4,AE14=5),IF(AO14&gt;=40,1,AO14/40),IF(OR(AE14=2,AE14=3),IF(AO14&gt;=173,1,AO14/173)))</f>
        <v>0</v>
      </c>
      <c r="AQ14" s="188">
        <f t="shared" ref="AQ14:AQ77" si="59">IFERROR(+IF(AK14="Completar",0,IF($F$5&gt;AK14,DATEDIF(AJ14,$F$5,"Y"),DATEDIF(AJ14,AK14,"Y"))),0)</f>
        <v>0</v>
      </c>
      <c r="AR14" s="164">
        <f t="shared" ref="AR14:AR77" si="60">IF(AI14=2,0.25,0)</f>
        <v>0</v>
      </c>
      <c r="AS14" s="164">
        <f t="shared" ref="AS14:AS77" si="61">+IF(AQ14="","",IF(AQ14&lt;=24,0.25,0))</f>
        <v>0.25</v>
      </c>
      <c r="AT14" s="164">
        <f t="shared" ref="AT14:AT77" si="62">IF(AM14=2,0.25,0)</f>
        <v>0</v>
      </c>
      <c r="AU14" s="164">
        <f t="shared" ref="AU14:AU77" si="63">IF(AN14=2,0.25,0)</f>
        <v>0</v>
      </c>
      <c r="AV14" s="166">
        <f t="shared" ref="AV14:AV77" si="64">+IF(AD14="",0,AR14+AP14+AS14+AU14+AT14)</f>
        <v>0</v>
      </c>
      <c r="AW14" s="168">
        <f t="shared" ref="AW14:AW77" si="65">IFERROR(VLOOKUP(AC14,D$13:U$112,18,FALSE),0)</f>
        <v>0</v>
      </c>
      <c r="AY14" s="164">
        <f>+AY13+1</f>
        <v>2</v>
      </c>
      <c r="AZ14" s="225"/>
      <c r="BA14" s="226"/>
      <c r="BB14" s="1"/>
      <c r="BC14" s="1"/>
      <c r="BD14" s="95"/>
      <c r="BE14" s="93"/>
      <c r="BF14" s="93"/>
      <c r="BG14" s="93"/>
      <c r="BH14" s="95" t="str">
        <f t="shared" ref="BH14:BH77" si="66">+IFERROR(VLOOKUP(BB14,AC$13:AI$112,7,0),"Completar")</f>
        <v>Completar</v>
      </c>
      <c r="BI14" s="96" t="str">
        <f t="shared" ref="BI14:BI77" si="67">IFERROR(VLOOKUP(BB14,AC$13:AL$112,8,FALSE),"Completar")</f>
        <v>Completar</v>
      </c>
      <c r="BJ14" s="96" t="str">
        <f t="shared" ref="BJ14:BJ77" si="68">IFERROR(VLOOKUP(BB14,AC$13:AL$112,9,FALSE),"Completar")</f>
        <v>Completar</v>
      </c>
      <c r="BK14" s="94"/>
      <c r="BL14" s="95" t="str">
        <f t="shared" ref="BL14:BL77" si="69">IFERROR(VLOOKUP(BB14,AC$13:AM$112,11,FALSE),"Completar")</f>
        <v>Completar</v>
      </c>
      <c r="BM14" s="95" t="str">
        <f t="shared" ref="BM14:BM77" si="70">IFERROR(VLOOKUP(BB14,AC$13:AN$112,12,FALSE),"Completar")</f>
        <v>Completar</v>
      </c>
      <c r="BN14" s="165">
        <f t="shared" ref="BN14:BN77" si="71">IFERROR(IF(BD14=1,BE14,IF(BD14=4,BE14,IF(BD14=5,BE14,(BF14*8+BG14)))),"")</f>
        <v>0</v>
      </c>
      <c r="BO14" s="219" t="b">
        <f t="shared" ref="BO14:BO77" si="72">IF(OR(BD14=1,BD14=4,BD14=5),IF(BN14&gt;=40,1,BN14/40),IF(OR(BD14=2,BD14=3),IF(BN14&gt;=173,1,BN14/173)))</f>
        <v>0</v>
      </c>
      <c r="BP14" s="188">
        <f t="shared" ref="BP14:BP77" si="73">IFERROR(+IF(BJ14="Completar",0,IF($F$5&gt;BJ14,DATEDIF(BI14,$F$5,"Y"),DATEDIF(BI14,BJ14,"Y"))),0)</f>
        <v>0</v>
      </c>
      <c r="BQ14" s="164">
        <f t="shared" ref="BQ14:BQ77" si="74">IF(BH14=2,0.25,0)</f>
        <v>0</v>
      </c>
      <c r="BR14" s="164">
        <f t="shared" ref="BR14:BR77" si="75">+IF(BP14="","",IF(BP14&lt;=24,0.25,0))</f>
        <v>0.25</v>
      </c>
      <c r="BS14" s="164">
        <f t="shared" ref="BS14:BS77" si="76">IF(BL14=2,0.25,0)</f>
        <v>0</v>
      </c>
      <c r="BT14" s="164">
        <f t="shared" ref="BT14:BT77" si="77">IF(BM14=2,0.25,0)</f>
        <v>0</v>
      </c>
      <c r="BU14" s="166">
        <f t="shared" ref="BU14:BU77" si="78">+IF(BC14="",0,BQ14+BO14+BR14+BT14+BS14)</f>
        <v>0</v>
      </c>
      <c r="BV14" s="167"/>
      <c r="BX14" s="164">
        <f>+BX13+1</f>
        <v>2</v>
      </c>
      <c r="BY14" s="225"/>
      <c r="BZ14" s="226"/>
      <c r="CA14" s="1"/>
      <c r="CB14" s="1"/>
      <c r="CC14" s="95"/>
      <c r="CD14" s="93"/>
      <c r="CE14" s="93"/>
      <c r="CF14" s="93"/>
      <c r="CG14" s="95" t="str">
        <f t="shared" ref="CG14:CG77" si="79">+IFERROR(VLOOKUP(CA14,BB$13:BH$112,7,0),"Completar")</f>
        <v>Completar</v>
      </c>
      <c r="CH14" s="96" t="str">
        <f t="shared" ref="CH14:CH77" si="80">IFERROR(VLOOKUP(CA14,BB$13:BK$112,8,FALSE),"Completar")</f>
        <v>Completar</v>
      </c>
      <c r="CI14" s="96" t="str">
        <f t="shared" ref="CI14:CI77" si="81">IFERROR(VLOOKUP(CA14,BB$13:BK$112,9,FALSE),"Completar")</f>
        <v>Completar</v>
      </c>
      <c r="CJ14" s="94"/>
      <c r="CK14" s="95" t="str">
        <f t="shared" ref="CK14:CK77" si="82">IFERROR(VLOOKUP(CA14,BB$13:BL$112,11,FALSE),"Completar")</f>
        <v>Completar</v>
      </c>
      <c r="CL14" s="95" t="str">
        <f t="shared" ref="CL14:CL77" si="83">IFERROR(VLOOKUP(CA14,BB$13:BM$112,12,FALSE),"Completar")</f>
        <v>Completar</v>
      </c>
      <c r="CM14" s="165">
        <f t="shared" ref="CM14:CM77" si="84">IFERROR(IF(CC14=1,CD14,IF(CC14=4,CD14,IF(CC14=5,CD14,(CE14*8+CF14)))),"")</f>
        <v>0</v>
      </c>
      <c r="CN14" s="219" t="b">
        <f t="shared" ref="CN14:CN77" si="85">IF(OR(CC14=1,CC14=4,CC14=5),IF(CM14&gt;=40,1,CM14/40),IF(OR(CC14=2,CC14=3),IF(CM14&gt;=173,1,CM14/173)))</f>
        <v>0</v>
      </c>
      <c r="CO14" s="188">
        <f t="shared" ref="CO14:CO77" si="86">IFERROR(+IF(CI14="Completar",0,IF($F$5&gt;CI14,DATEDIF(CH14,$F$5,"Y"),DATEDIF(CH14,CI14,"Y"))),0)</f>
        <v>0</v>
      </c>
      <c r="CP14" s="164">
        <f t="shared" ref="CP14:CP77" si="87">IF(CG14=2,0.25,0)</f>
        <v>0</v>
      </c>
      <c r="CQ14" s="164">
        <f t="shared" ref="CQ14:CQ77" si="88">+IF(CO14="","",IF(CO14&lt;=24,0.25,0))</f>
        <v>0.25</v>
      </c>
      <c r="CR14" s="164">
        <f t="shared" ref="CR14:CR77" si="89">IF(CK14=2,0.25,0)</f>
        <v>0</v>
      </c>
      <c r="CS14" s="164">
        <f t="shared" ref="CS14:CS77" si="90">IF(CL14=2,0.25,0)</f>
        <v>0</v>
      </c>
      <c r="CT14" s="166">
        <f t="shared" ref="CT14:CT77" si="91">+IF(CB14="",0,CP14+CN14+CQ14+CS14+CR14)</f>
        <v>0</v>
      </c>
      <c r="CU14" s="167"/>
      <c r="CW14" s="164">
        <f>+CW13+1</f>
        <v>2</v>
      </c>
      <c r="CX14" s="225"/>
      <c r="CY14" s="226"/>
      <c r="CZ14" s="1"/>
      <c r="DA14" s="1"/>
      <c r="DB14" s="95"/>
      <c r="DC14" s="93"/>
      <c r="DD14" s="93"/>
      <c r="DE14" s="93"/>
      <c r="DF14" s="95" t="str">
        <f t="shared" ref="DF14:DF77" si="92">+IFERROR(VLOOKUP(CZ14,CA$13:CG$112,7,0),"Completar")</f>
        <v>Completar</v>
      </c>
      <c r="DG14" s="96" t="str">
        <f t="shared" ref="DG14:DG77" si="93">IFERROR(VLOOKUP(CZ14,CA$13:CJ$112,8,FALSE),"Completar")</f>
        <v>Completar</v>
      </c>
      <c r="DH14" s="96" t="str">
        <f t="shared" ref="DH14:DH77" si="94">IFERROR(VLOOKUP(CZ14,CA$13:CJ$112,9,FALSE),"Completar")</f>
        <v>Completar</v>
      </c>
      <c r="DI14" s="94"/>
      <c r="DJ14" s="95" t="str">
        <f t="shared" ref="DJ14:DJ77" si="95">IFERROR(VLOOKUP(CZ14,CA$13:CK$112,11,FALSE),"Completar")</f>
        <v>Completar</v>
      </c>
      <c r="DK14" s="95" t="str">
        <f t="shared" ref="DK14:DK77" si="96">IFERROR(VLOOKUP(CZ14,CA$13:CL$112,12,FALSE),"Completar")</f>
        <v>Completar</v>
      </c>
      <c r="DL14" s="165">
        <f t="shared" ref="DL14:DL77" si="97">IFERROR(IF(DB14=1,DC14,IF(DB14=4,DC14,IF(DB14=5,DC14,(DD14*8+DE14)))),"")</f>
        <v>0</v>
      </c>
      <c r="DM14" s="219" t="b">
        <f t="shared" ref="DM14:DM77" si="98">IF(OR(DB14=1,DB14=4,DB14=5),IF(DL14&gt;=40,1,DL14/40),IF(OR(DB14=2,DB14=3),IF(DL14&gt;=173,1,DL14/173)))</f>
        <v>0</v>
      </c>
      <c r="DN14" s="188">
        <f t="shared" ref="DN14:DN77" si="99">IFERROR(+IF(DH14="Completar",0,IF($F$5&gt;DH14,DATEDIF(DG14,$F$5,"Y"),DATEDIF(DG14,DH14,"Y"))),0)</f>
        <v>0</v>
      </c>
      <c r="DO14" s="164">
        <f t="shared" ref="DO14:DO77" si="100">IF(DF14=2,0.25,0)</f>
        <v>0</v>
      </c>
      <c r="DP14" s="164">
        <f t="shared" ref="DP14:DP77" si="101">+IF(DN14="","",IF(DN14&lt;=24,0.25,0))</f>
        <v>0.25</v>
      </c>
      <c r="DQ14" s="164">
        <f t="shared" ref="DQ14:DQ77" si="102">IF(DJ14=2,0.25,0)</f>
        <v>0</v>
      </c>
      <c r="DR14" s="164">
        <f t="shared" ref="DR14:DR77" si="103">IF(DK14=2,0.25,0)</f>
        <v>0</v>
      </c>
      <c r="DS14" s="166">
        <f t="shared" ref="DS14:DS77" si="104">+IF(DA14="",0,DO14+DM14+DP14+DR14+DQ14)</f>
        <v>0</v>
      </c>
      <c r="DT14" s="167"/>
      <c r="DV14" s="164">
        <f>+DV13+1</f>
        <v>2</v>
      </c>
      <c r="DW14" s="225"/>
      <c r="DX14" s="226"/>
      <c r="DY14" s="1"/>
      <c r="DZ14" s="1"/>
      <c r="EA14" s="95"/>
      <c r="EB14" s="93"/>
      <c r="EC14" s="93"/>
      <c r="ED14" s="93"/>
      <c r="EE14" s="95" t="str">
        <f t="shared" ref="EE14:EE77" si="105">+IFERROR(VLOOKUP(DY14,CZ$13:DF$112,7,0),"Completar")</f>
        <v>Completar</v>
      </c>
      <c r="EF14" s="96" t="str">
        <f t="shared" ref="EF14:EF77" si="106">IFERROR(VLOOKUP(DY14,CZ$13:DI$112,8,FALSE),"Completar")</f>
        <v>Completar</v>
      </c>
      <c r="EG14" s="96" t="str">
        <f t="shared" ref="EG14:EG77" si="107">IFERROR(VLOOKUP(DY14,CZ$13:DI$112,9,FALSE),"Completar")</f>
        <v>Completar</v>
      </c>
      <c r="EH14" s="94"/>
      <c r="EI14" s="95" t="str">
        <f t="shared" ref="EI14:EI77" si="108">IFERROR(VLOOKUP(DY14,CZ$13:DJ$112,11,FALSE),"Completar")</f>
        <v>Completar</v>
      </c>
      <c r="EJ14" s="95" t="str">
        <f t="shared" ref="EJ14:EJ77" si="109">IFERROR(VLOOKUP(DY14,CZ$13:DK$112,12,FALSE),"Completar")</f>
        <v>Completar</v>
      </c>
      <c r="EK14" s="165">
        <f t="shared" ref="EK14:EK77" si="110">IFERROR(IF(EA14=1,EB14,IF(EA14=4,EB14,IF(EA14=5,EB14,(EC14*8+ED14)))),"")</f>
        <v>0</v>
      </c>
      <c r="EL14" s="219" t="b">
        <f t="shared" ref="EL14:EL77" si="111">IF(OR(EA14=1,EA14=4,EA14=5),IF(EK14&gt;=40,1,EK14/40),IF(OR(EA14=2,EA14=3),IF(EK14&gt;=173,1,EK14/173)))</f>
        <v>0</v>
      </c>
      <c r="EM14" s="188">
        <f t="shared" ref="EM14:EM77" si="112">IFERROR(+IF(EG14="Completar",0,IF($F$5&gt;EG14,DATEDIF(EF14,$F$5,"Y"),DATEDIF(EF14,EG14,"Y"))),0)</f>
        <v>0</v>
      </c>
      <c r="EN14" s="164">
        <f t="shared" ref="EN14:EN77" si="113">IF(EE14=2,0.25,0)</f>
        <v>0</v>
      </c>
      <c r="EO14" s="164">
        <f t="shared" ref="EO14:EO77" si="114">+IF(EM14="","",IF(EM14&lt;=24,0.25,0))</f>
        <v>0.25</v>
      </c>
      <c r="EP14" s="164">
        <f t="shared" ref="EP14:EP77" si="115">IF(EI14=2,0.25,0)</f>
        <v>0</v>
      </c>
      <c r="EQ14" s="164">
        <f t="shared" ref="EQ14:EQ77" si="116">IF(EJ14=2,0.25,0)</f>
        <v>0</v>
      </c>
      <c r="ER14" s="166">
        <f t="shared" ref="ER14:ER77" si="117">+IF(DZ14="",0,EN14+EL14+EO14+EQ14+EP14)</f>
        <v>0</v>
      </c>
      <c r="ES14" s="167"/>
      <c r="EU14" s="164">
        <f>+EU13+1</f>
        <v>2</v>
      </c>
      <c r="EV14" s="225"/>
      <c r="EW14" s="226"/>
      <c r="EX14" s="1"/>
      <c r="EY14" s="1"/>
      <c r="EZ14" s="95"/>
      <c r="FA14" s="93"/>
      <c r="FB14" s="93"/>
      <c r="FC14" s="93"/>
      <c r="FD14" s="95" t="str">
        <f t="shared" ref="FD14:FD77" si="118">+IFERROR(VLOOKUP(EX14,DY$13:EE$112,7,0),"Completar")</f>
        <v>Completar</v>
      </c>
      <c r="FE14" s="96" t="str">
        <f t="shared" ref="FE14:FE77" si="119">IFERROR(VLOOKUP(EX14,DY$13:EH$112,8,FALSE),"Completar")</f>
        <v>Completar</v>
      </c>
      <c r="FF14" s="96" t="str">
        <f t="shared" ref="FF14:FF77" si="120">IFERROR(VLOOKUP(EX14,DY$13:EH$112,9,FALSE),"Completar")</f>
        <v>Completar</v>
      </c>
      <c r="FG14" s="94"/>
      <c r="FH14" s="95" t="str">
        <f t="shared" ref="FH14:FH77" si="121">IFERROR(VLOOKUP(EX14,DY$13:EI$112,11,FALSE),"Completar")</f>
        <v>Completar</v>
      </c>
      <c r="FI14" s="95" t="str">
        <f t="shared" ref="FI14:FI77" si="122">IFERROR(VLOOKUP(EX14,DY$13:EJ$112,12,FALSE),"Completar")</f>
        <v>Completar</v>
      </c>
      <c r="FJ14" s="165">
        <f t="shared" ref="FJ14:FJ77" si="123">IFERROR(IF(EZ14=1,FA14,IF(EZ14=4,FA14,IF(EZ14=5,FA14,(FB14*8+FC14)))),"")</f>
        <v>0</v>
      </c>
      <c r="FK14" s="219" t="b">
        <f t="shared" ref="FK14:FK77" si="124">IF(OR(EZ14=1,EZ14=4,EZ14=5),IF(FJ14&gt;=40,1,FJ14/40),IF(OR(EZ14=2,EZ14=3),IF(FJ14&gt;=173,1,FJ14/173)))</f>
        <v>0</v>
      </c>
      <c r="FL14" s="188">
        <f t="shared" ref="FL14:FL77" si="125">IFERROR(+IF(FF14="Completar",0,IF($F$5&gt;FF14,DATEDIF(FE14,$F$5,"Y"),DATEDIF(FE14,FF14,"Y"))),0)</f>
        <v>0</v>
      </c>
      <c r="FM14" s="164">
        <f t="shared" ref="FM14:FM77" si="126">IF(FD14=2,0.25,0)</f>
        <v>0</v>
      </c>
      <c r="FN14" s="164">
        <f t="shared" ref="FN14:FN77" si="127">+IF(FL14="","",IF(FL14&lt;=24,0.25,0))</f>
        <v>0.25</v>
      </c>
      <c r="FO14" s="164">
        <f t="shared" ref="FO14:FO77" si="128">IF(FH14=2,0.25,0)</f>
        <v>0</v>
      </c>
      <c r="FP14" s="164">
        <f t="shared" ref="FP14:FP77" si="129">IF(FI14=2,0.25,0)</f>
        <v>0</v>
      </c>
      <c r="FQ14" s="166">
        <f t="shared" ref="FQ14:FQ77" si="130">+IF(EY14="",0,FM14+FK14+FN14+FP14+FO14)</f>
        <v>0</v>
      </c>
      <c r="FR14" s="167"/>
      <c r="FT14" s="164">
        <f>+FT13+1</f>
        <v>2</v>
      </c>
      <c r="FU14" s="225"/>
      <c r="FV14" s="226"/>
      <c r="FW14" s="1"/>
      <c r="FX14" s="1"/>
      <c r="FY14" s="95"/>
      <c r="FZ14" s="93"/>
      <c r="GA14" s="93"/>
      <c r="GB14" s="93"/>
      <c r="GC14" s="95" t="str">
        <f t="shared" ref="GC14:GC77" si="131">+IFERROR(VLOOKUP(FW14,EX$13:FD$112,7,0),"Completar")</f>
        <v>Completar</v>
      </c>
      <c r="GD14" s="96" t="str">
        <f t="shared" ref="GD14:GD77" si="132">IFERROR(VLOOKUP(FW14,EX$13:FG$112,8,FALSE),"Completar")</f>
        <v>Completar</v>
      </c>
      <c r="GE14" s="96" t="str">
        <f t="shared" ref="GE14:GE77" si="133">IFERROR(VLOOKUP(FW14,EX$13:FG$112,9,FALSE),"Completar")</f>
        <v>Completar</v>
      </c>
      <c r="GF14" s="94"/>
      <c r="GG14" s="95" t="str">
        <f t="shared" ref="GG14:GG77" si="134">IFERROR(VLOOKUP(FW14,EX$13:FH$112,11,FALSE),"Completar")</f>
        <v>Completar</v>
      </c>
      <c r="GH14" s="95" t="str">
        <f t="shared" ref="GH14:GH77" si="135">IFERROR(VLOOKUP(FW14,EX$13:FI$112,12,FALSE),"Completar")</f>
        <v>Completar</v>
      </c>
      <c r="GI14" s="165">
        <f t="shared" ref="GI14:GI77" si="136">IFERROR(IF(FY14=1,FZ14,IF(FY14=4,FZ14,IF(FY14=5,FZ14,(GA14*8+GB14)))),"")</f>
        <v>0</v>
      </c>
      <c r="GJ14" s="219" t="b">
        <f t="shared" ref="GJ14:GJ77" si="137">IF(OR(FY14=1,FY14=4,FY14=5),IF(GI14&gt;=40,1,GI14/40),IF(OR(FY14=2,FY14=3),IF(GI14&gt;=173,1,GI14/173)))</f>
        <v>0</v>
      </c>
      <c r="GK14" s="188">
        <f t="shared" ref="GK14:GK77" si="138">IFERROR(+IF(GE14="Completar",0,IF($F$5&gt;GE14,DATEDIF(GD14,$F$5,"Y"),DATEDIF(GD14,GE14,"Y"))),0)</f>
        <v>0</v>
      </c>
      <c r="GL14" s="164">
        <f t="shared" ref="GL14:GL77" si="139">IF(GC14=2,0.25,0)</f>
        <v>0</v>
      </c>
      <c r="GM14" s="164">
        <f t="shared" ref="GM14:GM77" si="140">+IF(GK14="","",IF(GK14&lt;=24,0.25,0))</f>
        <v>0.25</v>
      </c>
      <c r="GN14" s="164">
        <f t="shared" ref="GN14:GN77" si="141">IF(GG14=2,0.25,0)</f>
        <v>0</v>
      </c>
      <c r="GO14" s="164">
        <f t="shared" ref="GO14:GO77" si="142">IF(GH14=2,0.25,0)</f>
        <v>0</v>
      </c>
      <c r="GP14" s="166">
        <f t="shared" ref="GP14:GP77" si="143">+IF(FX14="",0,GL14+GJ14+GM14+GO14+GN14)</f>
        <v>0</v>
      </c>
      <c r="GQ14" s="167"/>
      <c r="GS14" s="164">
        <f>+GS13+1</f>
        <v>2</v>
      </c>
      <c r="GT14" s="225"/>
      <c r="GU14" s="226"/>
      <c r="GV14" s="1"/>
      <c r="GW14" s="1"/>
      <c r="GX14" s="95"/>
      <c r="GY14" s="93"/>
      <c r="GZ14" s="93"/>
      <c r="HA14" s="93"/>
      <c r="HB14" s="95" t="str">
        <f t="shared" ref="HB14:HB77" si="144">+IFERROR(VLOOKUP(GV14,FW$13:GC$112,7,0),"Completar")</f>
        <v>Completar</v>
      </c>
      <c r="HC14" s="96" t="str">
        <f t="shared" ref="HC14:HC77" si="145">IFERROR(VLOOKUP(GV14,FW$13:GF$112,8,FALSE),"Completar")</f>
        <v>Completar</v>
      </c>
      <c r="HD14" s="96" t="str">
        <f t="shared" ref="HD14:HD77" si="146">IFERROR(VLOOKUP(GV14,FW$13:GF$112,9,FALSE),"Completar")</f>
        <v>Completar</v>
      </c>
      <c r="HE14" s="94"/>
      <c r="HF14" s="95" t="str">
        <f t="shared" ref="HF14:HF77" si="147">IFERROR(VLOOKUP(GV14,FW$13:GG$112,11,FALSE),"Completar")</f>
        <v>Completar</v>
      </c>
      <c r="HG14" s="95" t="str">
        <f t="shared" ref="HG14:HG77" si="148">IFERROR(VLOOKUP(GV14,FW$13:GH$112,12,FALSE),"Completar")</f>
        <v>Completar</v>
      </c>
      <c r="HH14" s="165">
        <f t="shared" ref="HH14:HH77" si="149">IFERROR(IF(GX14=1,GY14,IF(GX14=4,GY14,IF(GX14=5,GY14,(GZ14*8+HA14)))),"")</f>
        <v>0</v>
      </c>
      <c r="HI14" s="219" t="b">
        <f t="shared" ref="HI14:HI77" si="150">IF(OR(GX14=1,GX14=4,GX14=5),IF(HH14&gt;=40,1,HH14/40),IF(OR(GX14=2,GX14=3),IF(HH14&gt;=173,1,HH14/173)))</f>
        <v>0</v>
      </c>
      <c r="HJ14" s="188">
        <f t="shared" ref="HJ14:HJ77" si="151">IFERROR(+IF(HD14="Completar",0,IF($F$5&gt;HD14,DATEDIF(HC14,$F$5,"Y"),DATEDIF(HC14,HD14,"Y"))),0)</f>
        <v>0</v>
      </c>
      <c r="HK14" s="164">
        <f t="shared" ref="HK14:HK77" si="152">IF(HB14=2,0.25,0)</f>
        <v>0</v>
      </c>
      <c r="HL14" s="164">
        <f t="shared" ref="HL14:HL77" si="153">+IF(HJ14="","",IF(HJ14&lt;=24,0.25,0))</f>
        <v>0.25</v>
      </c>
      <c r="HM14" s="164">
        <f t="shared" ref="HM14:HM77" si="154">IF(HF14=2,0.25,0)</f>
        <v>0</v>
      </c>
      <c r="HN14" s="164">
        <f t="shared" ref="HN14:HN77" si="155">IF(HG14=2,0.25,0)</f>
        <v>0</v>
      </c>
      <c r="HO14" s="166">
        <f t="shared" ref="HO14:HO77" si="156">+IF(GW14="",0,HK14+HI14+HL14+HN14+HM14)</f>
        <v>0</v>
      </c>
      <c r="HP14" s="167"/>
      <c r="HR14" s="164">
        <f>+HR13+1</f>
        <v>2</v>
      </c>
      <c r="HS14" s="225"/>
      <c r="HT14" s="226"/>
      <c r="HU14" s="1"/>
      <c r="HV14" s="1"/>
      <c r="HW14" s="95"/>
      <c r="HX14" s="93"/>
      <c r="HY14" s="93"/>
      <c r="HZ14" s="93"/>
      <c r="IA14" s="95" t="str">
        <f t="shared" ref="IA14:IA77" si="157">+IFERROR(VLOOKUP(HU14,GV$13:HB$112,7,0),"Completar")</f>
        <v>Completar</v>
      </c>
      <c r="IB14" s="96" t="str">
        <f t="shared" ref="IB14:IB77" si="158">IFERROR(VLOOKUP(HU14,GV$13:HE$112,8,FALSE),"Completar")</f>
        <v>Completar</v>
      </c>
      <c r="IC14" s="96" t="str">
        <f t="shared" ref="IC14:IC77" si="159">IFERROR(VLOOKUP(HU14,GV$13:HE$112,9,FALSE),"Completar")</f>
        <v>Completar</v>
      </c>
      <c r="ID14" s="94"/>
      <c r="IE14" s="95" t="str">
        <f t="shared" ref="IE14:IE77" si="160">IFERROR(VLOOKUP(HU14,GV$13:HF$112,11,FALSE),"Completar")</f>
        <v>Completar</v>
      </c>
      <c r="IF14" s="95" t="str">
        <f t="shared" ref="IF14:IF77" si="161">IFERROR(VLOOKUP(HU14,GV$13:HG$112,12,FALSE),"Completar")</f>
        <v>Completar</v>
      </c>
      <c r="IG14" s="165">
        <f t="shared" ref="IG14:IG77" si="162">IFERROR(IF(HW14=1,HX14,IF(HW14=4,HX14,IF(HW14=5,HX14,(HY14*8+HZ14)))),"")</f>
        <v>0</v>
      </c>
      <c r="IH14" s="219" t="b">
        <f t="shared" ref="IH14:IH77" si="163">IF(OR(HW14=1,HW14=4,HW14=5),IF(IG14&gt;=40,1,IG14/40),IF(OR(HW14=2,HW14=3),IF(IG14&gt;=173,1,IG14/173)))</f>
        <v>0</v>
      </c>
      <c r="II14" s="188">
        <f t="shared" ref="II14:II77" si="164">IFERROR(+IF(IC14="Completar",0,IF($F$5&gt;IC14,DATEDIF(IB14,$F$5,"Y"),DATEDIF(IB14,IC14,"Y"))),0)</f>
        <v>0</v>
      </c>
      <c r="IJ14" s="164">
        <f t="shared" ref="IJ14:IJ77" si="165">IF(IA14=2,0.25,0)</f>
        <v>0</v>
      </c>
      <c r="IK14" s="164">
        <f t="shared" ref="IK14:IK77" si="166">+IF(II14="","",IF(II14&lt;=24,0.25,0))</f>
        <v>0.25</v>
      </c>
      <c r="IL14" s="164">
        <f t="shared" ref="IL14:IL77" si="167">IF(IE14=2,0.25,0)</f>
        <v>0</v>
      </c>
      <c r="IM14" s="164">
        <f t="shared" ref="IM14:IM77" si="168">IF(IF14=2,0.25,0)</f>
        <v>0</v>
      </c>
      <c r="IN14" s="166">
        <f t="shared" ref="IN14:IN77" si="169">+IF(HV14="",0,IJ14+IH14+IK14+IM14+IL14)</f>
        <v>0</v>
      </c>
      <c r="IO14" s="167"/>
      <c r="IQ14" s="164">
        <f>+IQ13+1</f>
        <v>2</v>
      </c>
      <c r="IR14" s="225"/>
      <c r="IS14" s="226"/>
      <c r="IT14" s="1"/>
      <c r="IU14" s="1"/>
      <c r="IV14" s="95"/>
      <c r="IW14" s="93"/>
      <c r="IX14" s="93"/>
      <c r="IY14" s="93"/>
      <c r="IZ14" s="95" t="str">
        <f t="shared" ref="IZ14:IZ77" si="170">+IFERROR(VLOOKUP(IT14,HU$13:IA$112,7,0),"Completar")</f>
        <v>Completar</v>
      </c>
      <c r="JA14" s="96" t="str">
        <f t="shared" ref="JA14:JA77" si="171">IFERROR(VLOOKUP(IT14,HU$13:ID$112,8,FALSE),"Completar")</f>
        <v>Completar</v>
      </c>
      <c r="JB14" s="96" t="str">
        <f t="shared" ref="JB14:JB77" si="172">IFERROR(VLOOKUP(IT14,HU$13:ID$112,9,FALSE),"Completar")</f>
        <v>Completar</v>
      </c>
      <c r="JC14" s="94"/>
      <c r="JD14" s="95" t="str">
        <f t="shared" ref="JD14:JD77" si="173">IFERROR(VLOOKUP(IT14,HU$13:IE$112,11,FALSE),"Completar")</f>
        <v>Completar</v>
      </c>
      <c r="JE14" s="95" t="str">
        <f t="shared" ref="JE14:JE77" si="174">IFERROR(VLOOKUP(IT14,HU$13:IF$112,12,FALSE),"Completar")</f>
        <v>Completar</v>
      </c>
      <c r="JF14" s="165">
        <f t="shared" ref="JF14:JF77" si="175">IFERROR(IF(IV14=1,IW14,IF(IV14=4,IW14,IF(IV14=5,IW14,(IX14*8+IY14)))),"")</f>
        <v>0</v>
      </c>
      <c r="JG14" s="219" t="b">
        <f t="shared" ref="JG14:JG77" si="176">IF(OR(IV14=1,IV14=4,IV14=5),IF(JF14&gt;=40,1,JF14/40),IF(OR(IV14=2,IV14=3),IF(JF14&gt;=173,1,JF14/173)))</f>
        <v>0</v>
      </c>
      <c r="JH14" s="188">
        <f t="shared" ref="JH14:JH77" si="177">IFERROR(+IF(JB14="Completar",0,IF($F$5&gt;JB14,DATEDIF(JA14,$F$5,"Y"),DATEDIF(JA14,JB14,"Y"))),0)</f>
        <v>0</v>
      </c>
      <c r="JI14" s="164">
        <f t="shared" ref="JI14:JI77" si="178">IF(IZ14=2,0.25,0)</f>
        <v>0</v>
      </c>
      <c r="JJ14" s="164">
        <f t="shared" ref="JJ14:JJ77" si="179">+IF(JH14="","",IF(JH14&lt;=24,0.25,0))</f>
        <v>0.25</v>
      </c>
      <c r="JK14" s="164">
        <f t="shared" ref="JK14:JK77" si="180">IF(JD14=2,0.25,0)</f>
        <v>0</v>
      </c>
      <c r="JL14" s="164">
        <f t="shared" ref="JL14:JL77" si="181">IF(JE14=2,0.25,0)</f>
        <v>0</v>
      </c>
      <c r="JM14" s="166">
        <f t="shared" ref="JM14:JM77" si="182">+IF(IU14="",0,JI14+JG14+JJ14+JL14+JK14)</f>
        <v>0</v>
      </c>
      <c r="JN14" s="167"/>
      <c r="JO14" s="126"/>
      <c r="JP14" s="164">
        <f>+JP13+1</f>
        <v>2</v>
      </c>
      <c r="JQ14" s="225"/>
      <c r="JR14" s="226"/>
      <c r="JS14" s="1"/>
      <c r="JT14" s="1"/>
      <c r="JU14" s="95"/>
      <c r="JV14" s="93"/>
      <c r="JW14" s="93"/>
      <c r="JX14" s="93"/>
      <c r="JY14" s="95" t="str">
        <f t="shared" ref="JY14:JY77" si="183">+IFERROR(VLOOKUP(JS14,IT$13:IZ$112,7,0),"Completar")</f>
        <v>Completar</v>
      </c>
      <c r="JZ14" s="96" t="str">
        <f t="shared" ref="JZ14:JZ77" si="184">IFERROR(VLOOKUP(JS14,IT$13:JC$112,8,FALSE),"Completar")</f>
        <v>Completar</v>
      </c>
      <c r="KA14" s="96" t="str">
        <f t="shared" ref="KA14:KA77" si="185">IFERROR(VLOOKUP(JS14,IT$13:JC$112,9,FALSE),"Completar")</f>
        <v>Completar</v>
      </c>
      <c r="KB14" s="94"/>
      <c r="KC14" s="95" t="str">
        <f t="shared" ref="KC14:KC77" si="186">IFERROR(VLOOKUP(JS14,IT$13:JD$112,11,FALSE),"Completar")</f>
        <v>Completar</v>
      </c>
      <c r="KD14" s="95" t="str">
        <f t="shared" ref="KD14:KD77" si="187">IFERROR(VLOOKUP(JS14,IT$13:JE$112,12,FALSE),"Completar")</f>
        <v>Completar</v>
      </c>
      <c r="KE14" s="165">
        <f t="shared" ref="KE14:KE77" si="188">IFERROR(IF(JU14=1,JV14,IF(JU14=4,JV14,IF(JU14=5,JV14,(JW14*8+JX14)))),"")</f>
        <v>0</v>
      </c>
      <c r="KF14" s="219" t="b">
        <f t="shared" ref="KF14:KF77" si="189">IF(OR(JU14=1,JU14=4,JU14=5),IF(KE14&gt;=40,1,KE14/40),IF(OR(JU14=2,JU14=3),IF(KE14&gt;=173,1,KE14/173)))</f>
        <v>0</v>
      </c>
      <c r="KG14" s="188">
        <f t="shared" ref="KG14:KG77" si="190">IFERROR(+IF(KA14="Completar",0,IF($F$5&gt;KA14,DATEDIF(JZ14,$F$5,"Y"),DATEDIF(JZ14,KA14,"Y"))),0)</f>
        <v>0</v>
      </c>
      <c r="KH14" s="164">
        <f t="shared" ref="KH14:KH77" si="191">IF(JY14=2,0.25,0)</f>
        <v>0</v>
      </c>
      <c r="KI14" s="164">
        <f t="shared" ref="KI14:KI77" si="192">+IF(KG14="","",IF(KG14&lt;=24,0.25,0))</f>
        <v>0.25</v>
      </c>
      <c r="KJ14" s="164">
        <f t="shared" ref="KJ14:KJ77" si="193">IF(KC14=2,0.25,0)</f>
        <v>0</v>
      </c>
      <c r="KK14" s="164">
        <f t="shared" ref="KK14:KK77" si="194">IF(KD14=2,0.25,0)</f>
        <v>0</v>
      </c>
      <c r="KL14" s="166">
        <f t="shared" ref="KL14:KL77" si="195">+IF(JT14="",0,KH14+KF14+KI14+KK14+KJ14)</f>
        <v>0</v>
      </c>
    </row>
    <row r="15" spans="1:347" x14ac:dyDescent="0.25">
      <c r="A15" s="164">
        <f t="shared" ref="A15:A78" si="196">+A14+1</f>
        <v>3</v>
      </c>
      <c r="B15" s="225"/>
      <c r="C15" s="226"/>
      <c r="D15" s="1"/>
      <c r="E15" s="1"/>
      <c r="F15" s="95"/>
      <c r="G15" s="93"/>
      <c r="H15" s="93"/>
      <c r="I15" s="93"/>
      <c r="J15" s="95"/>
      <c r="K15" s="96" t="str">
        <f>IFERROR(VLOOKUP(D15,'Situación inicial'!JI$13:JS$112,8,FALSE),"Completar")</f>
        <v>Completar</v>
      </c>
      <c r="L15" s="96" t="str">
        <f>IFERROR(VLOOKUP(D15,'Situación inicial'!JI$13:JS$112,9,FALSE),"Completar")</f>
        <v>Completar</v>
      </c>
      <c r="M15" s="94"/>
      <c r="N15" s="95" t="str">
        <f>IFERROR(VLOOKUP(D15,'Situación inicial'!JI$13:JS$112,11,FALSE),"Completar")</f>
        <v>Completar</v>
      </c>
      <c r="O15" s="95" t="str">
        <f>IFERROR(VLOOKUP(D15,'Situación inicial'!JI$13:JT$112,12,FALSE),"Completar")</f>
        <v>Completar</v>
      </c>
      <c r="P15" s="165">
        <f t="shared" si="44"/>
        <v>0</v>
      </c>
      <c r="Q15" s="219" t="b">
        <f t="shared" si="45"/>
        <v>0</v>
      </c>
      <c r="R15" s="188">
        <f t="shared" si="46"/>
        <v>0</v>
      </c>
      <c r="S15" s="164">
        <f t="shared" si="47"/>
        <v>0</v>
      </c>
      <c r="T15" s="164">
        <f t="shared" si="48"/>
        <v>0.25</v>
      </c>
      <c r="U15" s="164">
        <f t="shared" si="49"/>
        <v>0</v>
      </c>
      <c r="V15" s="164">
        <f t="shared" si="50"/>
        <v>0</v>
      </c>
      <c r="W15" s="166">
        <f t="shared" si="51"/>
        <v>0</v>
      </c>
      <c r="X15" s="168">
        <f>IFERROR(VLOOKUP(D15,'Situación inicial'!JI$13:JZ$112,18,FALSE),0)</f>
        <v>0</v>
      </c>
      <c r="Z15" s="164">
        <f t="shared" ref="Z15:Z78" si="197">+Z14+1</f>
        <v>3</v>
      </c>
      <c r="AA15" s="225"/>
      <c r="AB15" s="226"/>
      <c r="AC15" s="1"/>
      <c r="AD15" s="1"/>
      <c r="AE15" s="95"/>
      <c r="AF15" s="93"/>
      <c r="AG15" s="93"/>
      <c r="AH15" s="93"/>
      <c r="AI15" s="95" t="str">
        <f t="shared" si="52"/>
        <v>Completar</v>
      </c>
      <c r="AJ15" s="96" t="str">
        <f t="shared" si="53"/>
        <v>Completar</v>
      </c>
      <c r="AK15" s="96" t="str">
        <f t="shared" si="54"/>
        <v>Completar</v>
      </c>
      <c r="AL15" s="94"/>
      <c r="AM15" s="95" t="str">
        <f t="shared" si="55"/>
        <v>Completar</v>
      </c>
      <c r="AN15" s="95" t="str">
        <f t="shared" si="56"/>
        <v>Completar</v>
      </c>
      <c r="AO15" s="165">
        <f t="shared" si="57"/>
        <v>0</v>
      </c>
      <c r="AP15" s="219" t="b">
        <f t="shared" si="58"/>
        <v>0</v>
      </c>
      <c r="AQ15" s="188">
        <f t="shared" si="59"/>
        <v>0</v>
      </c>
      <c r="AR15" s="164">
        <f t="shared" si="60"/>
        <v>0</v>
      </c>
      <c r="AS15" s="164">
        <f t="shared" si="61"/>
        <v>0.25</v>
      </c>
      <c r="AT15" s="164">
        <f t="shared" si="62"/>
        <v>0</v>
      </c>
      <c r="AU15" s="164">
        <f t="shared" si="63"/>
        <v>0</v>
      </c>
      <c r="AV15" s="166">
        <f t="shared" si="64"/>
        <v>0</v>
      </c>
      <c r="AW15" s="168">
        <f t="shared" si="65"/>
        <v>0</v>
      </c>
      <c r="AY15" s="164">
        <f t="shared" ref="AY15:AY78" si="198">+AY14+1</f>
        <v>3</v>
      </c>
      <c r="AZ15" s="225"/>
      <c r="BA15" s="226"/>
      <c r="BB15" s="1"/>
      <c r="BC15" s="1"/>
      <c r="BD15" s="95"/>
      <c r="BE15" s="93"/>
      <c r="BF15" s="93"/>
      <c r="BG15" s="93"/>
      <c r="BH15" s="95" t="str">
        <f t="shared" si="66"/>
        <v>Completar</v>
      </c>
      <c r="BI15" s="96" t="str">
        <f t="shared" si="67"/>
        <v>Completar</v>
      </c>
      <c r="BJ15" s="96" t="str">
        <f t="shared" si="68"/>
        <v>Completar</v>
      </c>
      <c r="BK15" s="94"/>
      <c r="BL15" s="95" t="str">
        <f t="shared" si="69"/>
        <v>Completar</v>
      </c>
      <c r="BM15" s="95" t="str">
        <f t="shared" si="70"/>
        <v>Completar</v>
      </c>
      <c r="BN15" s="165">
        <f t="shared" si="71"/>
        <v>0</v>
      </c>
      <c r="BO15" s="219" t="b">
        <f t="shared" si="72"/>
        <v>0</v>
      </c>
      <c r="BP15" s="188">
        <f t="shared" si="73"/>
        <v>0</v>
      </c>
      <c r="BQ15" s="164">
        <f t="shared" si="74"/>
        <v>0</v>
      </c>
      <c r="BR15" s="164">
        <f t="shared" si="75"/>
        <v>0.25</v>
      </c>
      <c r="BS15" s="164">
        <f t="shared" si="76"/>
        <v>0</v>
      </c>
      <c r="BT15" s="164">
        <f t="shared" si="77"/>
        <v>0</v>
      </c>
      <c r="BU15" s="166">
        <f t="shared" si="78"/>
        <v>0</v>
      </c>
      <c r="BV15" s="167"/>
      <c r="BX15" s="164">
        <f t="shared" ref="BX15:BX78" si="199">+BX14+1</f>
        <v>3</v>
      </c>
      <c r="BY15" s="225"/>
      <c r="BZ15" s="226"/>
      <c r="CA15" s="1"/>
      <c r="CB15" s="1"/>
      <c r="CC15" s="95"/>
      <c r="CD15" s="93"/>
      <c r="CE15" s="93"/>
      <c r="CF15" s="93"/>
      <c r="CG15" s="95" t="str">
        <f t="shared" si="79"/>
        <v>Completar</v>
      </c>
      <c r="CH15" s="96" t="str">
        <f t="shared" si="80"/>
        <v>Completar</v>
      </c>
      <c r="CI15" s="96" t="str">
        <f t="shared" si="81"/>
        <v>Completar</v>
      </c>
      <c r="CJ15" s="94"/>
      <c r="CK15" s="95" t="str">
        <f t="shared" si="82"/>
        <v>Completar</v>
      </c>
      <c r="CL15" s="95" t="str">
        <f t="shared" si="83"/>
        <v>Completar</v>
      </c>
      <c r="CM15" s="165">
        <f t="shared" si="84"/>
        <v>0</v>
      </c>
      <c r="CN15" s="219" t="b">
        <f t="shared" si="85"/>
        <v>0</v>
      </c>
      <c r="CO15" s="188">
        <f t="shared" si="86"/>
        <v>0</v>
      </c>
      <c r="CP15" s="164">
        <f t="shared" si="87"/>
        <v>0</v>
      </c>
      <c r="CQ15" s="164">
        <f t="shared" si="88"/>
        <v>0.25</v>
      </c>
      <c r="CR15" s="164">
        <f t="shared" si="89"/>
        <v>0</v>
      </c>
      <c r="CS15" s="164">
        <f t="shared" si="90"/>
        <v>0</v>
      </c>
      <c r="CT15" s="166">
        <f t="shared" si="91"/>
        <v>0</v>
      </c>
      <c r="CU15" s="167"/>
      <c r="CW15" s="164">
        <f t="shared" ref="CW15:CW78" si="200">+CW14+1</f>
        <v>3</v>
      </c>
      <c r="CX15" s="225"/>
      <c r="CY15" s="226"/>
      <c r="CZ15" s="1"/>
      <c r="DA15" s="1"/>
      <c r="DB15" s="95"/>
      <c r="DC15" s="93"/>
      <c r="DD15" s="93"/>
      <c r="DE15" s="93"/>
      <c r="DF15" s="95" t="str">
        <f t="shared" si="92"/>
        <v>Completar</v>
      </c>
      <c r="DG15" s="96" t="str">
        <f t="shared" si="93"/>
        <v>Completar</v>
      </c>
      <c r="DH15" s="96" t="str">
        <f t="shared" si="94"/>
        <v>Completar</v>
      </c>
      <c r="DI15" s="94"/>
      <c r="DJ15" s="95" t="str">
        <f t="shared" si="95"/>
        <v>Completar</v>
      </c>
      <c r="DK15" s="95" t="str">
        <f t="shared" si="96"/>
        <v>Completar</v>
      </c>
      <c r="DL15" s="165">
        <f t="shared" si="97"/>
        <v>0</v>
      </c>
      <c r="DM15" s="219" t="b">
        <f t="shared" si="98"/>
        <v>0</v>
      </c>
      <c r="DN15" s="188">
        <f t="shared" si="99"/>
        <v>0</v>
      </c>
      <c r="DO15" s="164">
        <f t="shared" si="100"/>
        <v>0</v>
      </c>
      <c r="DP15" s="164">
        <f t="shared" si="101"/>
        <v>0.25</v>
      </c>
      <c r="DQ15" s="164">
        <f t="shared" si="102"/>
        <v>0</v>
      </c>
      <c r="DR15" s="164">
        <f t="shared" si="103"/>
        <v>0</v>
      </c>
      <c r="DS15" s="166">
        <f t="shared" si="104"/>
        <v>0</v>
      </c>
      <c r="DT15" s="167"/>
      <c r="DV15" s="164">
        <f t="shared" ref="DV15:DV78" si="201">+DV14+1</f>
        <v>3</v>
      </c>
      <c r="DW15" s="225"/>
      <c r="DX15" s="226"/>
      <c r="DY15" s="1"/>
      <c r="DZ15" s="1"/>
      <c r="EA15" s="95"/>
      <c r="EB15" s="93"/>
      <c r="EC15" s="93"/>
      <c r="ED15" s="93"/>
      <c r="EE15" s="95" t="str">
        <f t="shared" si="105"/>
        <v>Completar</v>
      </c>
      <c r="EF15" s="96" t="str">
        <f t="shared" si="106"/>
        <v>Completar</v>
      </c>
      <c r="EG15" s="96" t="str">
        <f t="shared" si="107"/>
        <v>Completar</v>
      </c>
      <c r="EH15" s="94"/>
      <c r="EI15" s="95" t="str">
        <f t="shared" si="108"/>
        <v>Completar</v>
      </c>
      <c r="EJ15" s="95" t="str">
        <f t="shared" si="109"/>
        <v>Completar</v>
      </c>
      <c r="EK15" s="165">
        <f t="shared" si="110"/>
        <v>0</v>
      </c>
      <c r="EL15" s="219" t="b">
        <f t="shared" si="111"/>
        <v>0</v>
      </c>
      <c r="EM15" s="188">
        <f t="shared" si="112"/>
        <v>0</v>
      </c>
      <c r="EN15" s="164">
        <f t="shared" si="113"/>
        <v>0</v>
      </c>
      <c r="EO15" s="164">
        <f t="shared" si="114"/>
        <v>0.25</v>
      </c>
      <c r="EP15" s="164">
        <f t="shared" si="115"/>
        <v>0</v>
      </c>
      <c r="EQ15" s="164">
        <f t="shared" si="116"/>
        <v>0</v>
      </c>
      <c r="ER15" s="166">
        <f t="shared" si="117"/>
        <v>0</v>
      </c>
      <c r="ES15" s="167"/>
      <c r="EU15" s="164">
        <f t="shared" ref="EU15:EU78" si="202">+EU14+1</f>
        <v>3</v>
      </c>
      <c r="EV15" s="225"/>
      <c r="EW15" s="226"/>
      <c r="EX15" s="1"/>
      <c r="EY15" s="1"/>
      <c r="EZ15" s="95"/>
      <c r="FA15" s="93"/>
      <c r="FB15" s="93"/>
      <c r="FC15" s="93"/>
      <c r="FD15" s="95" t="str">
        <f t="shared" si="118"/>
        <v>Completar</v>
      </c>
      <c r="FE15" s="96" t="str">
        <f t="shared" si="119"/>
        <v>Completar</v>
      </c>
      <c r="FF15" s="96" t="str">
        <f t="shared" si="120"/>
        <v>Completar</v>
      </c>
      <c r="FG15" s="94"/>
      <c r="FH15" s="95" t="str">
        <f t="shared" si="121"/>
        <v>Completar</v>
      </c>
      <c r="FI15" s="95" t="str">
        <f t="shared" si="122"/>
        <v>Completar</v>
      </c>
      <c r="FJ15" s="165">
        <f t="shared" si="123"/>
        <v>0</v>
      </c>
      <c r="FK15" s="219" t="b">
        <f t="shared" si="124"/>
        <v>0</v>
      </c>
      <c r="FL15" s="188">
        <f t="shared" si="125"/>
        <v>0</v>
      </c>
      <c r="FM15" s="164">
        <f t="shared" si="126"/>
        <v>0</v>
      </c>
      <c r="FN15" s="164">
        <f t="shared" si="127"/>
        <v>0.25</v>
      </c>
      <c r="FO15" s="164">
        <f t="shared" si="128"/>
        <v>0</v>
      </c>
      <c r="FP15" s="164">
        <f t="shared" si="129"/>
        <v>0</v>
      </c>
      <c r="FQ15" s="166">
        <f t="shared" si="130"/>
        <v>0</v>
      </c>
      <c r="FR15" s="167"/>
      <c r="FT15" s="164">
        <f t="shared" ref="FT15:FT78" si="203">+FT14+1</f>
        <v>3</v>
      </c>
      <c r="FU15" s="225"/>
      <c r="FV15" s="226"/>
      <c r="FW15" s="1"/>
      <c r="FX15" s="1"/>
      <c r="FY15" s="95"/>
      <c r="FZ15" s="93"/>
      <c r="GA15" s="93"/>
      <c r="GB15" s="93"/>
      <c r="GC15" s="95" t="str">
        <f t="shared" si="131"/>
        <v>Completar</v>
      </c>
      <c r="GD15" s="96" t="str">
        <f t="shared" si="132"/>
        <v>Completar</v>
      </c>
      <c r="GE15" s="96" t="str">
        <f t="shared" si="133"/>
        <v>Completar</v>
      </c>
      <c r="GF15" s="94"/>
      <c r="GG15" s="95" t="str">
        <f t="shared" si="134"/>
        <v>Completar</v>
      </c>
      <c r="GH15" s="95" t="str">
        <f t="shared" si="135"/>
        <v>Completar</v>
      </c>
      <c r="GI15" s="165">
        <f t="shared" si="136"/>
        <v>0</v>
      </c>
      <c r="GJ15" s="219" t="b">
        <f t="shared" si="137"/>
        <v>0</v>
      </c>
      <c r="GK15" s="188">
        <f t="shared" si="138"/>
        <v>0</v>
      </c>
      <c r="GL15" s="164">
        <f t="shared" si="139"/>
        <v>0</v>
      </c>
      <c r="GM15" s="164">
        <f t="shared" si="140"/>
        <v>0.25</v>
      </c>
      <c r="GN15" s="164">
        <f t="shared" si="141"/>
        <v>0</v>
      </c>
      <c r="GO15" s="164">
        <f t="shared" si="142"/>
        <v>0</v>
      </c>
      <c r="GP15" s="166">
        <f t="shared" si="143"/>
        <v>0</v>
      </c>
      <c r="GQ15" s="167"/>
      <c r="GS15" s="164">
        <f t="shared" ref="GS15:GS78" si="204">+GS14+1</f>
        <v>3</v>
      </c>
      <c r="GT15" s="225"/>
      <c r="GU15" s="226"/>
      <c r="GV15" s="1"/>
      <c r="GW15" s="1"/>
      <c r="GX15" s="95"/>
      <c r="GY15" s="93"/>
      <c r="GZ15" s="93"/>
      <c r="HA15" s="93"/>
      <c r="HB15" s="95" t="str">
        <f t="shared" si="144"/>
        <v>Completar</v>
      </c>
      <c r="HC15" s="96" t="str">
        <f t="shared" si="145"/>
        <v>Completar</v>
      </c>
      <c r="HD15" s="96" t="str">
        <f t="shared" si="146"/>
        <v>Completar</v>
      </c>
      <c r="HE15" s="94"/>
      <c r="HF15" s="95" t="str">
        <f t="shared" si="147"/>
        <v>Completar</v>
      </c>
      <c r="HG15" s="95" t="str">
        <f t="shared" si="148"/>
        <v>Completar</v>
      </c>
      <c r="HH15" s="165">
        <f t="shared" si="149"/>
        <v>0</v>
      </c>
      <c r="HI15" s="219" t="b">
        <f t="shared" si="150"/>
        <v>0</v>
      </c>
      <c r="HJ15" s="188">
        <f t="shared" si="151"/>
        <v>0</v>
      </c>
      <c r="HK15" s="164">
        <f t="shared" si="152"/>
        <v>0</v>
      </c>
      <c r="HL15" s="164">
        <f t="shared" si="153"/>
        <v>0.25</v>
      </c>
      <c r="HM15" s="164">
        <f t="shared" si="154"/>
        <v>0</v>
      </c>
      <c r="HN15" s="164">
        <f t="shared" si="155"/>
        <v>0</v>
      </c>
      <c r="HO15" s="166">
        <f t="shared" si="156"/>
        <v>0</v>
      </c>
      <c r="HP15" s="167"/>
      <c r="HR15" s="164">
        <f t="shared" ref="HR15:HR78" si="205">+HR14+1</f>
        <v>3</v>
      </c>
      <c r="HS15" s="225"/>
      <c r="HT15" s="226"/>
      <c r="HU15" s="1"/>
      <c r="HV15" s="1"/>
      <c r="HW15" s="95"/>
      <c r="HX15" s="93"/>
      <c r="HY15" s="93"/>
      <c r="HZ15" s="93"/>
      <c r="IA15" s="95" t="str">
        <f t="shared" si="157"/>
        <v>Completar</v>
      </c>
      <c r="IB15" s="96" t="str">
        <f t="shared" si="158"/>
        <v>Completar</v>
      </c>
      <c r="IC15" s="96" t="str">
        <f t="shared" si="159"/>
        <v>Completar</v>
      </c>
      <c r="ID15" s="94"/>
      <c r="IE15" s="95" t="str">
        <f t="shared" si="160"/>
        <v>Completar</v>
      </c>
      <c r="IF15" s="95" t="str">
        <f t="shared" si="161"/>
        <v>Completar</v>
      </c>
      <c r="IG15" s="165">
        <f t="shared" si="162"/>
        <v>0</v>
      </c>
      <c r="IH15" s="219" t="b">
        <f t="shared" si="163"/>
        <v>0</v>
      </c>
      <c r="II15" s="188">
        <f t="shared" si="164"/>
        <v>0</v>
      </c>
      <c r="IJ15" s="164">
        <f t="shared" si="165"/>
        <v>0</v>
      </c>
      <c r="IK15" s="164">
        <f t="shared" si="166"/>
        <v>0.25</v>
      </c>
      <c r="IL15" s="164">
        <f t="shared" si="167"/>
        <v>0</v>
      </c>
      <c r="IM15" s="164">
        <f t="shared" si="168"/>
        <v>0</v>
      </c>
      <c r="IN15" s="166">
        <f t="shared" si="169"/>
        <v>0</v>
      </c>
      <c r="IO15" s="167"/>
      <c r="IQ15" s="164">
        <f t="shared" ref="IQ15:IQ78" si="206">+IQ14+1</f>
        <v>3</v>
      </c>
      <c r="IR15" s="225"/>
      <c r="IS15" s="226"/>
      <c r="IT15" s="1"/>
      <c r="IU15" s="1"/>
      <c r="IV15" s="95"/>
      <c r="IW15" s="93"/>
      <c r="IX15" s="93"/>
      <c r="IY15" s="93"/>
      <c r="IZ15" s="95" t="str">
        <f t="shared" si="170"/>
        <v>Completar</v>
      </c>
      <c r="JA15" s="96" t="str">
        <f t="shared" si="171"/>
        <v>Completar</v>
      </c>
      <c r="JB15" s="96" t="str">
        <f t="shared" si="172"/>
        <v>Completar</v>
      </c>
      <c r="JC15" s="94"/>
      <c r="JD15" s="95" t="str">
        <f t="shared" si="173"/>
        <v>Completar</v>
      </c>
      <c r="JE15" s="95" t="str">
        <f t="shared" si="174"/>
        <v>Completar</v>
      </c>
      <c r="JF15" s="165">
        <f t="shared" si="175"/>
        <v>0</v>
      </c>
      <c r="JG15" s="219" t="b">
        <f t="shared" si="176"/>
        <v>0</v>
      </c>
      <c r="JH15" s="188">
        <f t="shared" si="177"/>
        <v>0</v>
      </c>
      <c r="JI15" s="164">
        <f t="shared" si="178"/>
        <v>0</v>
      </c>
      <c r="JJ15" s="164">
        <f t="shared" si="179"/>
        <v>0.25</v>
      </c>
      <c r="JK15" s="164">
        <f t="shared" si="180"/>
        <v>0</v>
      </c>
      <c r="JL15" s="164">
        <f t="shared" si="181"/>
        <v>0</v>
      </c>
      <c r="JM15" s="166">
        <f t="shared" si="182"/>
        <v>0</v>
      </c>
      <c r="JN15" s="167"/>
      <c r="JO15" s="126"/>
      <c r="JP15" s="164">
        <f t="shared" ref="JP15:JP78" si="207">+JP14+1</f>
        <v>3</v>
      </c>
      <c r="JQ15" s="225"/>
      <c r="JR15" s="226"/>
      <c r="JS15" s="1"/>
      <c r="JT15" s="1"/>
      <c r="JU15" s="95"/>
      <c r="JV15" s="93"/>
      <c r="JW15" s="93"/>
      <c r="JX15" s="93"/>
      <c r="JY15" s="95" t="str">
        <f t="shared" si="183"/>
        <v>Completar</v>
      </c>
      <c r="JZ15" s="96" t="str">
        <f t="shared" si="184"/>
        <v>Completar</v>
      </c>
      <c r="KA15" s="96" t="str">
        <f t="shared" si="185"/>
        <v>Completar</v>
      </c>
      <c r="KB15" s="94"/>
      <c r="KC15" s="95" t="str">
        <f t="shared" si="186"/>
        <v>Completar</v>
      </c>
      <c r="KD15" s="95" t="str">
        <f t="shared" si="187"/>
        <v>Completar</v>
      </c>
      <c r="KE15" s="165">
        <f t="shared" si="188"/>
        <v>0</v>
      </c>
      <c r="KF15" s="219" t="b">
        <f t="shared" si="189"/>
        <v>0</v>
      </c>
      <c r="KG15" s="188">
        <f t="shared" si="190"/>
        <v>0</v>
      </c>
      <c r="KH15" s="164">
        <f t="shared" si="191"/>
        <v>0</v>
      </c>
      <c r="KI15" s="164">
        <f t="shared" si="192"/>
        <v>0.25</v>
      </c>
      <c r="KJ15" s="164">
        <f t="shared" si="193"/>
        <v>0</v>
      </c>
      <c r="KK15" s="164">
        <f t="shared" si="194"/>
        <v>0</v>
      </c>
      <c r="KL15" s="166">
        <f t="shared" si="195"/>
        <v>0</v>
      </c>
    </row>
    <row r="16" spans="1:347" x14ac:dyDescent="0.25">
      <c r="A16" s="164">
        <f t="shared" si="196"/>
        <v>4</v>
      </c>
      <c r="B16" s="225"/>
      <c r="C16" s="226"/>
      <c r="D16" s="1"/>
      <c r="E16" s="1"/>
      <c r="F16" s="95"/>
      <c r="G16" s="93"/>
      <c r="H16" s="93"/>
      <c r="I16" s="93"/>
      <c r="J16" s="95"/>
      <c r="K16" s="96" t="str">
        <f>IFERROR(VLOOKUP(D16,'Situación inicial'!JI$13:JS$112,8,FALSE),"Completar")</f>
        <v>Completar</v>
      </c>
      <c r="L16" s="96" t="str">
        <f>IFERROR(VLOOKUP(D16,'Situación inicial'!JI$13:JS$112,9,FALSE),"Completar")</f>
        <v>Completar</v>
      </c>
      <c r="M16" s="94"/>
      <c r="N16" s="95" t="str">
        <f>IFERROR(VLOOKUP(D16,'Situación inicial'!JI$13:JS$112,11,FALSE),"Completar")</f>
        <v>Completar</v>
      </c>
      <c r="O16" s="95" t="str">
        <f>IFERROR(VLOOKUP(D16,'Situación inicial'!JI$13:JT$112,12,FALSE),"Completar")</f>
        <v>Completar</v>
      </c>
      <c r="P16" s="165">
        <f t="shared" si="44"/>
        <v>0</v>
      </c>
      <c r="Q16" s="219" t="b">
        <f t="shared" si="45"/>
        <v>0</v>
      </c>
      <c r="R16" s="188">
        <f t="shared" si="46"/>
        <v>0</v>
      </c>
      <c r="S16" s="164">
        <f t="shared" si="47"/>
        <v>0</v>
      </c>
      <c r="T16" s="164">
        <f t="shared" si="48"/>
        <v>0.25</v>
      </c>
      <c r="U16" s="164">
        <f t="shared" si="49"/>
        <v>0</v>
      </c>
      <c r="V16" s="164">
        <f t="shared" si="50"/>
        <v>0</v>
      </c>
      <c r="W16" s="166">
        <f t="shared" si="51"/>
        <v>0</v>
      </c>
      <c r="X16" s="168">
        <f>IFERROR(VLOOKUP(D16,'Situación inicial'!JI$13:JZ$112,18,FALSE),0)</f>
        <v>0</v>
      </c>
      <c r="Z16" s="164">
        <f t="shared" si="197"/>
        <v>4</v>
      </c>
      <c r="AA16" s="225"/>
      <c r="AB16" s="226"/>
      <c r="AC16" s="1"/>
      <c r="AD16" s="1"/>
      <c r="AE16" s="95"/>
      <c r="AF16" s="93"/>
      <c r="AG16" s="93"/>
      <c r="AH16" s="93"/>
      <c r="AI16" s="95" t="str">
        <f t="shared" si="52"/>
        <v>Completar</v>
      </c>
      <c r="AJ16" s="96" t="str">
        <f t="shared" si="53"/>
        <v>Completar</v>
      </c>
      <c r="AK16" s="96" t="str">
        <f t="shared" si="54"/>
        <v>Completar</v>
      </c>
      <c r="AL16" s="94"/>
      <c r="AM16" s="95" t="str">
        <f t="shared" si="55"/>
        <v>Completar</v>
      </c>
      <c r="AN16" s="95" t="str">
        <f t="shared" si="56"/>
        <v>Completar</v>
      </c>
      <c r="AO16" s="165">
        <f t="shared" si="57"/>
        <v>0</v>
      </c>
      <c r="AP16" s="219" t="b">
        <f t="shared" si="58"/>
        <v>0</v>
      </c>
      <c r="AQ16" s="188">
        <f t="shared" si="59"/>
        <v>0</v>
      </c>
      <c r="AR16" s="164">
        <f t="shared" si="60"/>
        <v>0</v>
      </c>
      <c r="AS16" s="164">
        <f t="shared" si="61"/>
        <v>0.25</v>
      </c>
      <c r="AT16" s="164">
        <f t="shared" si="62"/>
        <v>0</v>
      </c>
      <c r="AU16" s="164">
        <f t="shared" si="63"/>
        <v>0</v>
      </c>
      <c r="AV16" s="166">
        <f t="shared" si="64"/>
        <v>0</v>
      </c>
      <c r="AW16" s="168">
        <f t="shared" si="65"/>
        <v>0</v>
      </c>
      <c r="AY16" s="164">
        <f t="shared" si="198"/>
        <v>4</v>
      </c>
      <c r="AZ16" s="225"/>
      <c r="BA16" s="226"/>
      <c r="BB16" s="1"/>
      <c r="BC16" s="1"/>
      <c r="BD16" s="95"/>
      <c r="BE16" s="93"/>
      <c r="BF16" s="93"/>
      <c r="BG16" s="93"/>
      <c r="BH16" s="95" t="str">
        <f t="shared" si="66"/>
        <v>Completar</v>
      </c>
      <c r="BI16" s="96" t="str">
        <f t="shared" si="67"/>
        <v>Completar</v>
      </c>
      <c r="BJ16" s="96" t="str">
        <f t="shared" si="68"/>
        <v>Completar</v>
      </c>
      <c r="BK16" s="94"/>
      <c r="BL16" s="95" t="str">
        <f t="shared" si="69"/>
        <v>Completar</v>
      </c>
      <c r="BM16" s="95" t="str">
        <f t="shared" si="70"/>
        <v>Completar</v>
      </c>
      <c r="BN16" s="165">
        <f t="shared" si="71"/>
        <v>0</v>
      </c>
      <c r="BO16" s="219" t="b">
        <f t="shared" si="72"/>
        <v>0</v>
      </c>
      <c r="BP16" s="188">
        <f t="shared" si="73"/>
        <v>0</v>
      </c>
      <c r="BQ16" s="164">
        <f t="shared" si="74"/>
        <v>0</v>
      </c>
      <c r="BR16" s="164">
        <f t="shared" si="75"/>
        <v>0.25</v>
      </c>
      <c r="BS16" s="164">
        <f t="shared" si="76"/>
        <v>0</v>
      </c>
      <c r="BT16" s="164">
        <f t="shared" si="77"/>
        <v>0</v>
      </c>
      <c r="BU16" s="166">
        <f t="shared" si="78"/>
        <v>0</v>
      </c>
      <c r="BV16" s="167"/>
      <c r="BX16" s="164">
        <f t="shared" si="199"/>
        <v>4</v>
      </c>
      <c r="BY16" s="225"/>
      <c r="BZ16" s="226"/>
      <c r="CA16" s="1"/>
      <c r="CB16" s="1"/>
      <c r="CC16" s="95"/>
      <c r="CD16" s="93"/>
      <c r="CE16" s="93"/>
      <c r="CF16" s="93"/>
      <c r="CG16" s="95" t="str">
        <f t="shared" si="79"/>
        <v>Completar</v>
      </c>
      <c r="CH16" s="96" t="str">
        <f t="shared" si="80"/>
        <v>Completar</v>
      </c>
      <c r="CI16" s="96" t="str">
        <f t="shared" si="81"/>
        <v>Completar</v>
      </c>
      <c r="CJ16" s="94"/>
      <c r="CK16" s="95" t="str">
        <f t="shared" si="82"/>
        <v>Completar</v>
      </c>
      <c r="CL16" s="95" t="str">
        <f t="shared" si="83"/>
        <v>Completar</v>
      </c>
      <c r="CM16" s="165">
        <f t="shared" si="84"/>
        <v>0</v>
      </c>
      <c r="CN16" s="219" t="b">
        <f t="shared" si="85"/>
        <v>0</v>
      </c>
      <c r="CO16" s="188">
        <f t="shared" si="86"/>
        <v>0</v>
      </c>
      <c r="CP16" s="164">
        <f t="shared" si="87"/>
        <v>0</v>
      </c>
      <c r="CQ16" s="164">
        <f t="shared" si="88"/>
        <v>0.25</v>
      </c>
      <c r="CR16" s="164">
        <f t="shared" si="89"/>
        <v>0</v>
      </c>
      <c r="CS16" s="164">
        <f t="shared" si="90"/>
        <v>0</v>
      </c>
      <c r="CT16" s="166">
        <f t="shared" si="91"/>
        <v>0</v>
      </c>
      <c r="CU16" s="167"/>
      <c r="CW16" s="164">
        <f t="shared" si="200"/>
        <v>4</v>
      </c>
      <c r="CX16" s="225"/>
      <c r="CY16" s="226"/>
      <c r="CZ16" s="1"/>
      <c r="DA16" s="1"/>
      <c r="DB16" s="95"/>
      <c r="DC16" s="93"/>
      <c r="DD16" s="93"/>
      <c r="DE16" s="93"/>
      <c r="DF16" s="95" t="str">
        <f t="shared" si="92"/>
        <v>Completar</v>
      </c>
      <c r="DG16" s="96" t="str">
        <f t="shared" si="93"/>
        <v>Completar</v>
      </c>
      <c r="DH16" s="96" t="str">
        <f t="shared" si="94"/>
        <v>Completar</v>
      </c>
      <c r="DI16" s="94"/>
      <c r="DJ16" s="95" t="str">
        <f t="shared" si="95"/>
        <v>Completar</v>
      </c>
      <c r="DK16" s="95" t="str">
        <f t="shared" si="96"/>
        <v>Completar</v>
      </c>
      <c r="DL16" s="165">
        <f t="shared" si="97"/>
        <v>0</v>
      </c>
      <c r="DM16" s="219" t="b">
        <f t="shared" si="98"/>
        <v>0</v>
      </c>
      <c r="DN16" s="188">
        <f t="shared" si="99"/>
        <v>0</v>
      </c>
      <c r="DO16" s="164">
        <f t="shared" si="100"/>
        <v>0</v>
      </c>
      <c r="DP16" s="164">
        <f t="shared" si="101"/>
        <v>0.25</v>
      </c>
      <c r="DQ16" s="164">
        <f t="shared" si="102"/>
        <v>0</v>
      </c>
      <c r="DR16" s="164">
        <f t="shared" si="103"/>
        <v>0</v>
      </c>
      <c r="DS16" s="166">
        <f t="shared" si="104"/>
        <v>0</v>
      </c>
      <c r="DT16" s="167"/>
      <c r="DV16" s="164">
        <f t="shared" si="201"/>
        <v>4</v>
      </c>
      <c r="DW16" s="225"/>
      <c r="DX16" s="226"/>
      <c r="DY16" s="1"/>
      <c r="DZ16" s="1"/>
      <c r="EA16" s="95"/>
      <c r="EB16" s="93"/>
      <c r="EC16" s="93"/>
      <c r="ED16" s="93"/>
      <c r="EE16" s="95" t="str">
        <f t="shared" si="105"/>
        <v>Completar</v>
      </c>
      <c r="EF16" s="96" t="str">
        <f t="shared" si="106"/>
        <v>Completar</v>
      </c>
      <c r="EG16" s="96" t="str">
        <f t="shared" si="107"/>
        <v>Completar</v>
      </c>
      <c r="EH16" s="94"/>
      <c r="EI16" s="95" t="str">
        <f t="shared" si="108"/>
        <v>Completar</v>
      </c>
      <c r="EJ16" s="95" t="str">
        <f t="shared" si="109"/>
        <v>Completar</v>
      </c>
      <c r="EK16" s="165">
        <f t="shared" si="110"/>
        <v>0</v>
      </c>
      <c r="EL16" s="219" t="b">
        <f t="shared" si="111"/>
        <v>0</v>
      </c>
      <c r="EM16" s="188">
        <f t="shared" si="112"/>
        <v>0</v>
      </c>
      <c r="EN16" s="164">
        <f t="shared" si="113"/>
        <v>0</v>
      </c>
      <c r="EO16" s="164">
        <f t="shared" si="114"/>
        <v>0.25</v>
      </c>
      <c r="EP16" s="164">
        <f t="shared" si="115"/>
        <v>0</v>
      </c>
      <c r="EQ16" s="164">
        <f t="shared" si="116"/>
        <v>0</v>
      </c>
      <c r="ER16" s="166">
        <f t="shared" si="117"/>
        <v>0</v>
      </c>
      <c r="ES16" s="167"/>
      <c r="EU16" s="164">
        <f t="shared" si="202"/>
        <v>4</v>
      </c>
      <c r="EV16" s="225"/>
      <c r="EW16" s="226"/>
      <c r="EX16" s="1"/>
      <c r="EY16" s="1"/>
      <c r="EZ16" s="95"/>
      <c r="FA16" s="93"/>
      <c r="FB16" s="93"/>
      <c r="FC16" s="93"/>
      <c r="FD16" s="95" t="str">
        <f t="shared" si="118"/>
        <v>Completar</v>
      </c>
      <c r="FE16" s="96" t="str">
        <f t="shared" si="119"/>
        <v>Completar</v>
      </c>
      <c r="FF16" s="96" t="str">
        <f t="shared" si="120"/>
        <v>Completar</v>
      </c>
      <c r="FG16" s="94"/>
      <c r="FH16" s="95" t="str">
        <f t="shared" si="121"/>
        <v>Completar</v>
      </c>
      <c r="FI16" s="95" t="str">
        <f t="shared" si="122"/>
        <v>Completar</v>
      </c>
      <c r="FJ16" s="165">
        <f t="shared" si="123"/>
        <v>0</v>
      </c>
      <c r="FK16" s="219" t="b">
        <f t="shared" si="124"/>
        <v>0</v>
      </c>
      <c r="FL16" s="188">
        <f t="shared" si="125"/>
        <v>0</v>
      </c>
      <c r="FM16" s="164">
        <f t="shared" si="126"/>
        <v>0</v>
      </c>
      <c r="FN16" s="164">
        <f t="shared" si="127"/>
        <v>0.25</v>
      </c>
      <c r="FO16" s="164">
        <f t="shared" si="128"/>
        <v>0</v>
      </c>
      <c r="FP16" s="164">
        <f t="shared" si="129"/>
        <v>0</v>
      </c>
      <c r="FQ16" s="166">
        <f t="shared" si="130"/>
        <v>0</v>
      </c>
      <c r="FR16" s="167"/>
      <c r="FT16" s="164">
        <f t="shared" si="203"/>
        <v>4</v>
      </c>
      <c r="FU16" s="225"/>
      <c r="FV16" s="226"/>
      <c r="FW16" s="1"/>
      <c r="FX16" s="1"/>
      <c r="FY16" s="95"/>
      <c r="FZ16" s="93"/>
      <c r="GA16" s="93"/>
      <c r="GB16" s="93"/>
      <c r="GC16" s="95" t="str">
        <f t="shared" si="131"/>
        <v>Completar</v>
      </c>
      <c r="GD16" s="96" t="str">
        <f t="shared" si="132"/>
        <v>Completar</v>
      </c>
      <c r="GE16" s="96" t="str">
        <f t="shared" si="133"/>
        <v>Completar</v>
      </c>
      <c r="GF16" s="94"/>
      <c r="GG16" s="95" t="str">
        <f t="shared" si="134"/>
        <v>Completar</v>
      </c>
      <c r="GH16" s="95" t="str">
        <f t="shared" si="135"/>
        <v>Completar</v>
      </c>
      <c r="GI16" s="165">
        <f t="shared" si="136"/>
        <v>0</v>
      </c>
      <c r="GJ16" s="219" t="b">
        <f t="shared" si="137"/>
        <v>0</v>
      </c>
      <c r="GK16" s="188">
        <f t="shared" si="138"/>
        <v>0</v>
      </c>
      <c r="GL16" s="164">
        <f t="shared" si="139"/>
        <v>0</v>
      </c>
      <c r="GM16" s="164">
        <f t="shared" si="140"/>
        <v>0.25</v>
      </c>
      <c r="GN16" s="164">
        <f t="shared" si="141"/>
        <v>0</v>
      </c>
      <c r="GO16" s="164">
        <f t="shared" si="142"/>
        <v>0</v>
      </c>
      <c r="GP16" s="166">
        <f t="shared" si="143"/>
        <v>0</v>
      </c>
      <c r="GQ16" s="167"/>
      <c r="GS16" s="164">
        <f t="shared" si="204"/>
        <v>4</v>
      </c>
      <c r="GT16" s="225"/>
      <c r="GU16" s="226"/>
      <c r="GV16" s="1"/>
      <c r="GW16" s="1"/>
      <c r="GX16" s="95"/>
      <c r="GY16" s="93"/>
      <c r="GZ16" s="93"/>
      <c r="HA16" s="93"/>
      <c r="HB16" s="95" t="str">
        <f t="shared" si="144"/>
        <v>Completar</v>
      </c>
      <c r="HC16" s="96" t="str">
        <f t="shared" si="145"/>
        <v>Completar</v>
      </c>
      <c r="HD16" s="96" t="str">
        <f t="shared" si="146"/>
        <v>Completar</v>
      </c>
      <c r="HE16" s="94"/>
      <c r="HF16" s="95" t="str">
        <f t="shared" si="147"/>
        <v>Completar</v>
      </c>
      <c r="HG16" s="95" t="str">
        <f t="shared" si="148"/>
        <v>Completar</v>
      </c>
      <c r="HH16" s="165">
        <f t="shared" si="149"/>
        <v>0</v>
      </c>
      <c r="HI16" s="219" t="b">
        <f t="shared" si="150"/>
        <v>0</v>
      </c>
      <c r="HJ16" s="188">
        <f t="shared" si="151"/>
        <v>0</v>
      </c>
      <c r="HK16" s="164">
        <f t="shared" si="152"/>
        <v>0</v>
      </c>
      <c r="HL16" s="164">
        <f t="shared" si="153"/>
        <v>0.25</v>
      </c>
      <c r="HM16" s="164">
        <f t="shared" si="154"/>
        <v>0</v>
      </c>
      <c r="HN16" s="164">
        <f t="shared" si="155"/>
        <v>0</v>
      </c>
      <c r="HO16" s="166">
        <f t="shared" si="156"/>
        <v>0</v>
      </c>
      <c r="HP16" s="167"/>
      <c r="HR16" s="164">
        <f t="shared" si="205"/>
        <v>4</v>
      </c>
      <c r="HS16" s="225"/>
      <c r="HT16" s="226"/>
      <c r="HU16" s="1"/>
      <c r="HV16" s="1"/>
      <c r="HW16" s="95"/>
      <c r="HX16" s="93"/>
      <c r="HY16" s="93"/>
      <c r="HZ16" s="93"/>
      <c r="IA16" s="95" t="str">
        <f t="shared" si="157"/>
        <v>Completar</v>
      </c>
      <c r="IB16" s="96" t="str">
        <f t="shared" si="158"/>
        <v>Completar</v>
      </c>
      <c r="IC16" s="96" t="str">
        <f t="shared" si="159"/>
        <v>Completar</v>
      </c>
      <c r="ID16" s="94"/>
      <c r="IE16" s="95" t="str">
        <f t="shared" si="160"/>
        <v>Completar</v>
      </c>
      <c r="IF16" s="95" t="str">
        <f t="shared" si="161"/>
        <v>Completar</v>
      </c>
      <c r="IG16" s="165">
        <f t="shared" si="162"/>
        <v>0</v>
      </c>
      <c r="IH16" s="219" t="b">
        <f t="shared" si="163"/>
        <v>0</v>
      </c>
      <c r="II16" s="188">
        <f t="shared" si="164"/>
        <v>0</v>
      </c>
      <c r="IJ16" s="164">
        <f t="shared" si="165"/>
        <v>0</v>
      </c>
      <c r="IK16" s="164">
        <f t="shared" si="166"/>
        <v>0.25</v>
      </c>
      <c r="IL16" s="164">
        <f t="shared" si="167"/>
        <v>0</v>
      </c>
      <c r="IM16" s="164">
        <f t="shared" si="168"/>
        <v>0</v>
      </c>
      <c r="IN16" s="166">
        <f t="shared" si="169"/>
        <v>0</v>
      </c>
      <c r="IO16" s="167"/>
      <c r="IQ16" s="164">
        <f t="shared" si="206"/>
        <v>4</v>
      </c>
      <c r="IR16" s="225"/>
      <c r="IS16" s="226"/>
      <c r="IT16" s="1"/>
      <c r="IU16" s="1"/>
      <c r="IV16" s="95"/>
      <c r="IW16" s="93"/>
      <c r="IX16" s="93"/>
      <c r="IY16" s="93"/>
      <c r="IZ16" s="95" t="str">
        <f t="shared" si="170"/>
        <v>Completar</v>
      </c>
      <c r="JA16" s="96" t="str">
        <f t="shared" si="171"/>
        <v>Completar</v>
      </c>
      <c r="JB16" s="96" t="str">
        <f t="shared" si="172"/>
        <v>Completar</v>
      </c>
      <c r="JC16" s="94"/>
      <c r="JD16" s="95" t="str">
        <f t="shared" si="173"/>
        <v>Completar</v>
      </c>
      <c r="JE16" s="95" t="str">
        <f t="shared" si="174"/>
        <v>Completar</v>
      </c>
      <c r="JF16" s="165">
        <f t="shared" si="175"/>
        <v>0</v>
      </c>
      <c r="JG16" s="219" t="b">
        <f t="shared" si="176"/>
        <v>0</v>
      </c>
      <c r="JH16" s="188">
        <f t="shared" si="177"/>
        <v>0</v>
      </c>
      <c r="JI16" s="164">
        <f t="shared" si="178"/>
        <v>0</v>
      </c>
      <c r="JJ16" s="164">
        <f t="shared" si="179"/>
        <v>0.25</v>
      </c>
      <c r="JK16" s="164">
        <f t="shared" si="180"/>
        <v>0</v>
      </c>
      <c r="JL16" s="164">
        <f t="shared" si="181"/>
        <v>0</v>
      </c>
      <c r="JM16" s="166">
        <f t="shared" si="182"/>
        <v>0</v>
      </c>
      <c r="JN16" s="167"/>
      <c r="JO16" s="126"/>
      <c r="JP16" s="164">
        <f t="shared" si="207"/>
        <v>4</v>
      </c>
      <c r="JQ16" s="225"/>
      <c r="JR16" s="226"/>
      <c r="JS16" s="1"/>
      <c r="JT16" s="1"/>
      <c r="JU16" s="95"/>
      <c r="JV16" s="93"/>
      <c r="JW16" s="93"/>
      <c r="JX16" s="93"/>
      <c r="JY16" s="95" t="str">
        <f t="shared" si="183"/>
        <v>Completar</v>
      </c>
      <c r="JZ16" s="96" t="str">
        <f t="shared" si="184"/>
        <v>Completar</v>
      </c>
      <c r="KA16" s="96" t="str">
        <f t="shared" si="185"/>
        <v>Completar</v>
      </c>
      <c r="KB16" s="94"/>
      <c r="KC16" s="95" t="str">
        <f t="shared" si="186"/>
        <v>Completar</v>
      </c>
      <c r="KD16" s="95" t="str">
        <f t="shared" si="187"/>
        <v>Completar</v>
      </c>
      <c r="KE16" s="165">
        <f t="shared" si="188"/>
        <v>0</v>
      </c>
      <c r="KF16" s="219" t="b">
        <f t="shared" si="189"/>
        <v>0</v>
      </c>
      <c r="KG16" s="188">
        <f t="shared" si="190"/>
        <v>0</v>
      </c>
      <c r="KH16" s="164">
        <f t="shared" si="191"/>
        <v>0</v>
      </c>
      <c r="KI16" s="164">
        <f t="shared" si="192"/>
        <v>0.25</v>
      </c>
      <c r="KJ16" s="164">
        <f t="shared" si="193"/>
        <v>0</v>
      </c>
      <c r="KK16" s="164">
        <f t="shared" si="194"/>
        <v>0</v>
      </c>
      <c r="KL16" s="166">
        <f t="shared" si="195"/>
        <v>0</v>
      </c>
    </row>
    <row r="17" spans="1:298" x14ac:dyDescent="0.25">
      <c r="A17" s="164">
        <f t="shared" si="196"/>
        <v>5</v>
      </c>
      <c r="B17" s="225"/>
      <c r="C17" s="226"/>
      <c r="D17" s="1"/>
      <c r="E17" s="1"/>
      <c r="F17" s="95"/>
      <c r="G17" s="93"/>
      <c r="H17" s="93"/>
      <c r="I17" s="93"/>
      <c r="J17" s="95"/>
      <c r="K17" s="96" t="str">
        <f>IFERROR(VLOOKUP(D17,'Situación inicial'!JI$13:JS$112,8,FALSE),"Completar")</f>
        <v>Completar</v>
      </c>
      <c r="L17" s="96" t="str">
        <f>IFERROR(VLOOKUP(D17,'Situación inicial'!JI$13:JS$112,9,FALSE),"Completar")</f>
        <v>Completar</v>
      </c>
      <c r="M17" s="94"/>
      <c r="N17" s="95" t="str">
        <f>IFERROR(VLOOKUP(D17,'Situación inicial'!JI$13:JS$112,11,FALSE),"Completar")</f>
        <v>Completar</v>
      </c>
      <c r="O17" s="95" t="str">
        <f>IFERROR(VLOOKUP(D17,'Situación inicial'!JI$13:JT$112,12,FALSE),"Completar")</f>
        <v>Completar</v>
      </c>
      <c r="P17" s="165">
        <f t="shared" si="44"/>
        <v>0</v>
      </c>
      <c r="Q17" s="219" t="b">
        <f t="shared" si="45"/>
        <v>0</v>
      </c>
      <c r="R17" s="188">
        <f t="shared" si="46"/>
        <v>0</v>
      </c>
      <c r="S17" s="164">
        <f t="shared" si="47"/>
        <v>0</v>
      </c>
      <c r="T17" s="164">
        <f t="shared" si="48"/>
        <v>0.25</v>
      </c>
      <c r="U17" s="164">
        <f t="shared" si="49"/>
        <v>0</v>
      </c>
      <c r="V17" s="164">
        <f t="shared" si="50"/>
        <v>0</v>
      </c>
      <c r="W17" s="166">
        <f t="shared" si="51"/>
        <v>0</v>
      </c>
      <c r="X17" s="168">
        <f>IFERROR(VLOOKUP(D17,'Situación inicial'!JI$13:JZ$112,18,FALSE),0)</f>
        <v>0</v>
      </c>
      <c r="Z17" s="164">
        <f t="shared" si="197"/>
        <v>5</v>
      </c>
      <c r="AA17" s="225"/>
      <c r="AB17" s="226"/>
      <c r="AC17" s="1"/>
      <c r="AD17" s="1"/>
      <c r="AE17" s="95"/>
      <c r="AF17" s="93"/>
      <c r="AG17" s="93"/>
      <c r="AH17" s="93"/>
      <c r="AI17" s="95" t="str">
        <f t="shared" si="52"/>
        <v>Completar</v>
      </c>
      <c r="AJ17" s="96" t="str">
        <f t="shared" si="53"/>
        <v>Completar</v>
      </c>
      <c r="AK17" s="96" t="str">
        <f t="shared" si="54"/>
        <v>Completar</v>
      </c>
      <c r="AL17" s="94"/>
      <c r="AM17" s="95" t="str">
        <f t="shared" si="55"/>
        <v>Completar</v>
      </c>
      <c r="AN17" s="95" t="str">
        <f t="shared" si="56"/>
        <v>Completar</v>
      </c>
      <c r="AO17" s="165">
        <f t="shared" si="57"/>
        <v>0</v>
      </c>
      <c r="AP17" s="219" t="b">
        <f t="shared" si="58"/>
        <v>0</v>
      </c>
      <c r="AQ17" s="188">
        <f t="shared" si="59"/>
        <v>0</v>
      </c>
      <c r="AR17" s="164">
        <f t="shared" si="60"/>
        <v>0</v>
      </c>
      <c r="AS17" s="164">
        <f t="shared" si="61"/>
        <v>0.25</v>
      </c>
      <c r="AT17" s="164">
        <f t="shared" si="62"/>
        <v>0</v>
      </c>
      <c r="AU17" s="164">
        <f t="shared" si="63"/>
        <v>0</v>
      </c>
      <c r="AV17" s="166">
        <f t="shared" si="64"/>
        <v>0</v>
      </c>
      <c r="AW17" s="168">
        <f t="shared" si="65"/>
        <v>0</v>
      </c>
      <c r="AY17" s="164">
        <f t="shared" si="198"/>
        <v>5</v>
      </c>
      <c r="AZ17" s="225"/>
      <c r="BA17" s="226"/>
      <c r="BB17" s="1"/>
      <c r="BC17" s="1"/>
      <c r="BD17" s="95"/>
      <c r="BE17" s="93"/>
      <c r="BF17" s="93"/>
      <c r="BG17" s="93"/>
      <c r="BH17" s="95" t="str">
        <f t="shared" si="66"/>
        <v>Completar</v>
      </c>
      <c r="BI17" s="96" t="str">
        <f t="shared" si="67"/>
        <v>Completar</v>
      </c>
      <c r="BJ17" s="96" t="str">
        <f t="shared" si="68"/>
        <v>Completar</v>
      </c>
      <c r="BK17" s="94"/>
      <c r="BL17" s="95" t="str">
        <f t="shared" si="69"/>
        <v>Completar</v>
      </c>
      <c r="BM17" s="95" t="str">
        <f t="shared" si="70"/>
        <v>Completar</v>
      </c>
      <c r="BN17" s="165">
        <f t="shared" si="71"/>
        <v>0</v>
      </c>
      <c r="BO17" s="219" t="b">
        <f t="shared" si="72"/>
        <v>0</v>
      </c>
      <c r="BP17" s="188">
        <f t="shared" si="73"/>
        <v>0</v>
      </c>
      <c r="BQ17" s="164">
        <f t="shared" si="74"/>
        <v>0</v>
      </c>
      <c r="BR17" s="164">
        <f t="shared" si="75"/>
        <v>0.25</v>
      </c>
      <c r="BS17" s="164">
        <f t="shared" si="76"/>
        <v>0</v>
      </c>
      <c r="BT17" s="164">
        <f t="shared" si="77"/>
        <v>0</v>
      </c>
      <c r="BU17" s="166">
        <f t="shared" si="78"/>
        <v>0</v>
      </c>
      <c r="BV17" s="167"/>
      <c r="BX17" s="164">
        <f t="shared" si="199"/>
        <v>5</v>
      </c>
      <c r="BY17" s="225"/>
      <c r="BZ17" s="226"/>
      <c r="CA17" s="1"/>
      <c r="CB17" s="1"/>
      <c r="CC17" s="95"/>
      <c r="CD17" s="93"/>
      <c r="CE17" s="93"/>
      <c r="CF17" s="93"/>
      <c r="CG17" s="95" t="str">
        <f t="shared" si="79"/>
        <v>Completar</v>
      </c>
      <c r="CH17" s="96" t="str">
        <f t="shared" si="80"/>
        <v>Completar</v>
      </c>
      <c r="CI17" s="96" t="str">
        <f t="shared" si="81"/>
        <v>Completar</v>
      </c>
      <c r="CJ17" s="94"/>
      <c r="CK17" s="95" t="str">
        <f t="shared" si="82"/>
        <v>Completar</v>
      </c>
      <c r="CL17" s="95" t="str">
        <f t="shared" si="83"/>
        <v>Completar</v>
      </c>
      <c r="CM17" s="165">
        <f t="shared" si="84"/>
        <v>0</v>
      </c>
      <c r="CN17" s="219" t="b">
        <f t="shared" si="85"/>
        <v>0</v>
      </c>
      <c r="CO17" s="188">
        <f t="shared" si="86"/>
        <v>0</v>
      </c>
      <c r="CP17" s="164">
        <f t="shared" si="87"/>
        <v>0</v>
      </c>
      <c r="CQ17" s="164">
        <f t="shared" si="88"/>
        <v>0.25</v>
      </c>
      <c r="CR17" s="164">
        <f t="shared" si="89"/>
        <v>0</v>
      </c>
      <c r="CS17" s="164">
        <f t="shared" si="90"/>
        <v>0</v>
      </c>
      <c r="CT17" s="166">
        <f t="shared" si="91"/>
        <v>0</v>
      </c>
      <c r="CU17" s="167"/>
      <c r="CW17" s="164">
        <f t="shared" si="200"/>
        <v>5</v>
      </c>
      <c r="CX17" s="225"/>
      <c r="CY17" s="226"/>
      <c r="CZ17" s="1"/>
      <c r="DA17" s="1"/>
      <c r="DB17" s="95"/>
      <c r="DC17" s="93"/>
      <c r="DD17" s="93"/>
      <c r="DE17" s="93"/>
      <c r="DF17" s="95" t="str">
        <f t="shared" si="92"/>
        <v>Completar</v>
      </c>
      <c r="DG17" s="96" t="str">
        <f t="shared" si="93"/>
        <v>Completar</v>
      </c>
      <c r="DH17" s="96" t="str">
        <f t="shared" si="94"/>
        <v>Completar</v>
      </c>
      <c r="DI17" s="94"/>
      <c r="DJ17" s="95" t="str">
        <f t="shared" si="95"/>
        <v>Completar</v>
      </c>
      <c r="DK17" s="95" t="str">
        <f t="shared" si="96"/>
        <v>Completar</v>
      </c>
      <c r="DL17" s="165">
        <f t="shared" si="97"/>
        <v>0</v>
      </c>
      <c r="DM17" s="219" t="b">
        <f t="shared" si="98"/>
        <v>0</v>
      </c>
      <c r="DN17" s="188">
        <f t="shared" si="99"/>
        <v>0</v>
      </c>
      <c r="DO17" s="164">
        <f t="shared" si="100"/>
        <v>0</v>
      </c>
      <c r="DP17" s="164">
        <f t="shared" si="101"/>
        <v>0.25</v>
      </c>
      <c r="DQ17" s="164">
        <f t="shared" si="102"/>
        <v>0</v>
      </c>
      <c r="DR17" s="164">
        <f t="shared" si="103"/>
        <v>0</v>
      </c>
      <c r="DS17" s="166">
        <f t="shared" si="104"/>
        <v>0</v>
      </c>
      <c r="DT17" s="167"/>
      <c r="DV17" s="164">
        <f t="shared" si="201"/>
        <v>5</v>
      </c>
      <c r="DW17" s="225"/>
      <c r="DX17" s="226"/>
      <c r="DY17" s="1"/>
      <c r="DZ17" s="1"/>
      <c r="EA17" s="95"/>
      <c r="EB17" s="93"/>
      <c r="EC17" s="93"/>
      <c r="ED17" s="93"/>
      <c r="EE17" s="95" t="str">
        <f t="shared" si="105"/>
        <v>Completar</v>
      </c>
      <c r="EF17" s="96" t="str">
        <f t="shared" si="106"/>
        <v>Completar</v>
      </c>
      <c r="EG17" s="96" t="str">
        <f t="shared" si="107"/>
        <v>Completar</v>
      </c>
      <c r="EH17" s="94"/>
      <c r="EI17" s="95" t="str">
        <f t="shared" si="108"/>
        <v>Completar</v>
      </c>
      <c r="EJ17" s="95" t="str">
        <f t="shared" si="109"/>
        <v>Completar</v>
      </c>
      <c r="EK17" s="165">
        <f t="shared" si="110"/>
        <v>0</v>
      </c>
      <c r="EL17" s="219" t="b">
        <f t="shared" si="111"/>
        <v>0</v>
      </c>
      <c r="EM17" s="188">
        <f t="shared" si="112"/>
        <v>0</v>
      </c>
      <c r="EN17" s="164">
        <f t="shared" si="113"/>
        <v>0</v>
      </c>
      <c r="EO17" s="164">
        <f t="shared" si="114"/>
        <v>0.25</v>
      </c>
      <c r="EP17" s="164">
        <f t="shared" si="115"/>
        <v>0</v>
      </c>
      <c r="EQ17" s="164">
        <f t="shared" si="116"/>
        <v>0</v>
      </c>
      <c r="ER17" s="166">
        <f t="shared" si="117"/>
        <v>0</v>
      </c>
      <c r="ES17" s="167"/>
      <c r="EU17" s="164">
        <f t="shared" si="202"/>
        <v>5</v>
      </c>
      <c r="EV17" s="225"/>
      <c r="EW17" s="226"/>
      <c r="EX17" s="1"/>
      <c r="EY17" s="1"/>
      <c r="EZ17" s="95"/>
      <c r="FA17" s="93"/>
      <c r="FB17" s="93"/>
      <c r="FC17" s="93"/>
      <c r="FD17" s="95" t="str">
        <f t="shared" si="118"/>
        <v>Completar</v>
      </c>
      <c r="FE17" s="96" t="str">
        <f t="shared" si="119"/>
        <v>Completar</v>
      </c>
      <c r="FF17" s="96" t="str">
        <f t="shared" si="120"/>
        <v>Completar</v>
      </c>
      <c r="FG17" s="94"/>
      <c r="FH17" s="95" t="str">
        <f t="shared" si="121"/>
        <v>Completar</v>
      </c>
      <c r="FI17" s="95" t="str">
        <f t="shared" si="122"/>
        <v>Completar</v>
      </c>
      <c r="FJ17" s="165">
        <f t="shared" si="123"/>
        <v>0</v>
      </c>
      <c r="FK17" s="219" t="b">
        <f t="shared" si="124"/>
        <v>0</v>
      </c>
      <c r="FL17" s="188">
        <f t="shared" si="125"/>
        <v>0</v>
      </c>
      <c r="FM17" s="164">
        <f t="shared" si="126"/>
        <v>0</v>
      </c>
      <c r="FN17" s="164">
        <f t="shared" si="127"/>
        <v>0.25</v>
      </c>
      <c r="FO17" s="164">
        <f t="shared" si="128"/>
        <v>0</v>
      </c>
      <c r="FP17" s="164">
        <f t="shared" si="129"/>
        <v>0</v>
      </c>
      <c r="FQ17" s="166">
        <f t="shared" si="130"/>
        <v>0</v>
      </c>
      <c r="FR17" s="167"/>
      <c r="FT17" s="164">
        <f t="shared" si="203"/>
        <v>5</v>
      </c>
      <c r="FU17" s="225"/>
      <c r="FV17" s="226"/>
      <c r="FW17" s="1"/>
      <c r="FX17" s="1"/>
      <c r="FY17" s="95"/>
      <c r="FZ17" s="93"/>
      <c r="GA17" s="93"/>
      <c r="GB17" s="93"/>
      <c r="GC17" s="95" t="str">
        <f t="shared" si="131"/>
        <v>Completar</v>
      </c>
      <c r="GD17" s="96" t="str">
        <f t="shared" si="132"/>
        <v>Completar</v>
      </c>
      <c r="GE17" s="96" t="str">
        <f t="shared" si="133"/>
        <v>Completar</v>
      </c>
      <c r="GF17" s="94"/>
      <c r="GG17" s="95" t="str">
        <f t="shared" si="134"/>
        <v>Completar</v>
      </c>
      <c r="GH17" s="95" t="str">
        <f t="shared" si="135"/>
        <v>Completar</v>
      </c>
      <c r="GI17" s="165">
        <f t="shared" si="136"/>
        <v>0</v>
      </c>
      <c r="GJ17" s="219" t="b">
        <f t="shared" si="137"/>
        <v>0</v>
      </c>
      <c r="GK17" s="188">
        <f t="shared" si="138"/>
        <v>0</v>
      </c>
      <c r="GL17" s="164">
        <f t="shared" si="139"/>
        <v>0</v>
      </c>
      <c r="GM17" s="164">
        <f t="shared" si="140"/>
        <v>0.25</v>
      </c>
      <c r="GN17" s="164">
        <f t="shared" si="141"/>
        <v>0</v>
      </c>
      <c r="GO17" s="164">
        <f t="shared" si="142"/>
        <v>0</v>
      </c>
      <c r="GP17" s="166">
        <f t="shared" si="143"/>
        <v>0</v>
      </c>
      <c r="GQ17" s="167"/>
      <c r="GS17" s="164">
        <f t="shared" si="204"/>
        <v>5</v>
      </c>
      <c r="GT17" s="225"/>
      <c r="GU17" s="226"/>
      <c r="GV17" s="1"/>
      <c r="GW17" s="1"/>
      <c r="GX17" s="95"/>
      <c r="GY17" s="93"/>
      <c r="GZ17" s="93"/>
      <c r="HA17" s="93"/>
      <c r="HB17" s="95" t="str">
        <f t="shared" si="144"/>
        <v>Completar</v>
      </c>
      <c r="HC17" s="96" t="str">
        <f t="shared" si="145"/>
        <v>Completar</v>
      </c>
      <c r="HD17" s="96" t="str">
        <f t="shared" si="146"/>
        <v>Completar</v>
      </c>
      <c r="HE17" s="94"/>
      <c r="HF17" s="95" t="str">
        <f t="shared" si="147"/>
        <v>Completar</v>
      </c>
      <c r="HG17" s="95" t="str">
        <f t="shared" si="148"/>
        <v>Completar</v>
      </c>
      <c r="HH17" s="165">
        <f t="shared" si="149"/>
        <v>0</v>
      </c>
      <c r="HI17" s="219" t="b">
        <f t="shared" si="150"/>
        <v>0</v>
      </c>
      <c r="HJ17" s="188">
        <f t="shared" si="151"/>
        <v>0</v>
      </c>
      <c r="HK17" s="164">
        <f t="shared" si="152"/>
        <v>0</v>
      </c>
      <c r="HL17" s="164">
        <f t="shared" si="153"/>
        <v>0.25</v>
      </c>
      <c r="HM17" s="164">
        <f t="shared" si="154"/>
        <v>0</v>
      </c>
      <c r="HN17" s="164">
        <f t="shared" si="155"/>
        <v>0</v>
      </c>
      <c r="HO17" s="166">
        <f t="shared" si="156"/>
        <v>0</v>
      </c>
      <c r="HP17" s="167"/>
      <c r="HR17" s="164">
        <f t="shared" si="205"/>
        <v>5</v>
      </c>
      <c r="HS17" s="225"/>
      <c r="HT17" s="226"/>
      <c r="HU17" s="1"/>
      <c r="HV17" s="1"/>
      <c r="HW17" s="95"/>
      <c r="HX17" s="93"/>
      <c r="HY17" s="93"/>
      <c r="HZ17" s="93"/>
      <c r="IA17" s="95" t="str">
        <f t="shared" si="157"/>
        <v>Completar</v>
      </c>
      <c r="IB17" s="96" t="str">
        <f t="shared" si="158"/>
        <v>Completar</v>
      </c>
      <c r="IC17" s="96" t="str">
        <f t="shared" si="159"/>
        <v>Completar</v>
      </c>
      <c r="ID17" s="94"/>
      <c r="IE17" s="95" t="str">
        <f t="shared" si="160"/>
        <v>Completar</v>
      </c>
      <c r="IF17" s="95" t="str">
        <f t="shared" si="161"/>
        <v>Completar</v>
      </c>
      <c r="IG17" s="165">
        <f t="shared" si="162"/>
        <v>0</v>
      </c>
      <c r="IH17" s="219" t="b">
        <f t="shared" si="163"/>
        <v>0</v>
      </c>
      <c r="II17" s="188">
        <f t="shared" si="164"/>
        <v>0</v>
      </c>
      <c r="IJ17" s="164">
        <f t="shared" si="165"/>
        <v>0</v>
      </c>
      <c r="IK17" s="164">
        <f t="shared" si="166"/>
        <v>0.25</v>
      </c>
      <c r="IL17" s="164">
        <f t="shared" si="167"/>
        <v>0</v>
      </c>
      <c r="IM17" s="164">
        <f t="shared" si="168"/>
        <v>0</v>
      </c>
      <c r="IN17" s="166">
        <f t="shared" si="169"/>
        <v>0</v>
      </c>
      <c r="IO17" s="167"/>
      <c r="IQ17" s="164">
        <f t="shared" si="206"/>
        <v>5</v>
      </c>
      <c r="IR17" s="225"/>
      <c r="IS17" s="226"/>
      <c r="IT17" s="1"/>
      <c r="IU17" s="1"/>
      <c r="IV17" s="95"/>
      <c r="IW17" s="93"/>
      <c r="IX17" s="93"/>
      <c r="IY17" s="93"/>
      <c r="IZ17" s="95" t="str">
        <f t="shared" si="170"/>
        <v>Completar</v>
      </c>
      <c r="JA17" s="96" t="str">
        <f t="shared" si="171"/>
        <v>Completar</v>
      </c>
      <c r="JB17" s="96" t="str">
        <f t="shared" si="172"/>
        <v>Completar</v>
      </c>
      <c r="JC17" s="94"/>
      <c r="JD17" s="95" t="str">
        <f t="shared" si="173"/>
        <v>Completar</v>
      </c>
      <c r="JE17" s="95" t="str">
        <f t="shared" si="174"/>
        <v>Completar</v>
      </c>
      <c r="JF17" s="165">
        <f t="shared" si="175"/>
        <v>0</v>
      </c>
      <c r="JG17" s="219" t="b">
        <f t="shared" si="176"/>
        <v>0</v>
      </c>
      <c r="JH17" s="188">
        <f t="shared" si="177"/>
        <v>0</v>
      </c>
      <c r="JI17" s="164">
        <f t="shared" si="178"/>
        <v>0</v>
      </c>
      <c r="JJ17" s="164">
        <f t="shared" si="179"/>
        <v>0.25</v>
      </c>
      <c r="JK17" s="164">
        <f t="shared" si="180"/>
        <v>0</v>
      </c>
      <c r="JL17" s="164">
        <f t="shared" si="181"/>
        <v>0</v>
      </c>
      <c r="JM17" s="166">
        <f t="shared" si="182"/>
        <v>0</v>
      </c>
      <c r="JN17" s="167"/>
      <c r="JO17" s="126"/>
      <c r="JP17" s="164">
        <f t="shared" si="207"/>
        <v>5</v>
      </c>
      <c r="JQ17" s="225"/>
      <c r="JR17" s="226"/>
      <c r="JS17" s="1"/>
      <c r="JT17" s="1"/>
      <c r="JU17" s="95"/>
      <c r="JV17" s="93"/>
      <c r="JW17" s="93"/>
      <c r="JX17" s="93"/>
      <c r="JY17" s="95" t="str">
        <f t="shared" si="183"/>
        <v>Completar</v>
      </c>
      <c r="JZ17" s="96" t="str">
        <f t="shared" si="184"/>
        <v>Completar</v>
      </c>
      <c r="KA17" s="96" t="str">
        <f t="shared" si="185"/>
        <v>Completar</v>
      </c>
      <c r="KB17" s="94"/>
      <c r="KC17" s="95" t="str">
        <f t="shared" si="186"/>
        <v>Completar</v>
      </c>
      <c r="KD17" s="95" t="str">
        <f t="shared" si="187"/>
        <v>Completar</v>
      </c>
      <c r="KE17" s="165">
        <f t="shared" si="188"/>
        <v>0</v>
      </c>
      <c r="KF17" s="219" t="b">
        <f t="shared" si="189"/>
        <v>0</v>
      </c>
      <c r="KG17" s="188">
        <f t="shared" si="190"/>
        <v>0</v>
      </c>
      <c r="KH17" s="164">
        <f t="shared" si="191"/>
        <v>0</v>
      </c>
      <c r="KI17" s="164">
        <f t="shared" si="192"/>
        <v>0.25</v>
      </c>
      <c r="KJ17" s="164">
        <f t="shared" si="193"/>
        <v>0</v>
      </c>
      <c r="KK17" s="164">
        <f t="shared" si="194"/>
        <v>0</v>
      </c>
      <c r="KL17" s="166">
        <f t="shared" si="195"/>
        <v>0</v>
      </c>
    </row>
    <row r="18" spans="1:298" x14ac:dyDescent="0.25">
      <c r="A18" s="164">
        <f t="shared" si="196"/>
        <v>6</v>
      </c>
      <c r="B18" s="225"/>
      <c r="C18" s="226"/>
      <c r="D18" s="1"/>
      <c r="E18" s="1"/>
      <c r="F18" s="95"/>
      <c r="G18" s="93"/>
      <c r="H18" s="93"/>
      <c r="I18" s="93"/>
      <c r="J18" s="95"/>
      <c r="K18" s="96" t="str">
        <f>IFERROR(VLOOKUP(D18,'Situación inicial'!JI$13:JS$112,8,FALSE),"Completar")</f>
        <v>Completar</v>
      </c>
      <c r="L18" s="96" t="str">
        <f>IFERROR(VLOOKUP(D18,'Situación inicial'!JI$13:JS$112,9,FALSE),"Completar")</f>
        <v>Completar</v>
      </c>
      <c r="M18" s="94"/>
      <c r="N18" s="95" t="str">
        <f>IFERROR(VLOOKUP(D18,'Situación inicial'!JI$13:JS$112,11,FALSE),"Completar")</f>
        <v>Completar</v>
      </c>
      <c r="O18" s="95" t="str">
        <f>IFERROR(VLOOKUP(D18,'Situación inicial'!JI$13:JT$112,12,FALSE),"Completar")</f>
        <v>Completar</v>
      </c>
      <c r="P18" s="165">
        <f t="shared" si="44"/>
        <v>0</v>
      </c>
      <c r="Q18" s="219" t="b">
        <f t="shared" si="45"/>
        <v>0</v>
      </c>
      <c r="R18" s="188">
        <f t="shared" si="46"/>
        <v>0</v>
      </c>
      <c r="S18" s="164">
        <f t="shared" si="47"/>
        <v>0</v>
      </c>
      <c r="T18" s="164">
        <f t="shared" si="48"/>
        <v>0.25</v>
      </c>
      <c r="U18" s="164">
        <f t="shared" si="49"/>
        <v>0</v>
      </c>
      <c r="V18" s="164">
        <f t="shared" si="50"/>
        <v>0</v>
      </c>
      <c r="W18" s="166">
        <f t="shared" si="51"/>
        <v>0</v>
      </c>
      <c r="X18" s="168">
        <f>IFERROR(VLOOKUP(D18,'Situación inicial'!JI$13:JZ$112,18,FALSE),0)</f>
        <v>0</v>
      </c>
      <c r="Z18" s="164">
        <f t="shared" si="197"/>
        <v>6</v>
      </c>
      <c r="AA18" s="225"/>
      <c r="AB18" s="226"/>
      <c r="AC18" s="1"/>
      <c r="AD18" s="1"/>
      <c r="AE18" s="95"/>
      <c r="AF18" s="93"/>
      <c r="AG18" s="93"/>
      <c r="AH18" s="93"/>
      <c r="AI18" s="95" t="str">
        <f t="shared" si="52"/>
        <v>Completar</v>
      </c>
      <c r="AJ18" s="96" t="str">
        <f t="shared" si="53"/>
        <v>Completar</v>
      </c>
      <c r="AK18" s="96" t="str">
        <f t="shared" si="54"/>
        <v>Completar</v>
      </c>
      <c r="AL18" s="94"/>
      <c r="AM18" s="95" t="str">
        <f t="shared" si="55"/>
        <v>Completar</v>
      </c>
      <c r="AN18" s="95" t="str">
        <f t="shared" si="56"/>
        <v>Completar</v>
      </c>
      <c r="AO18" s="165">
        <f t="shared" si="57"/>
        <v>0</v>
      </c>
      <c r="AP18" s="219" t="b">
        <f t="shared" si="58"/>
        <v>0</v>
      </c>
      <c r="AQ18" s="188">
        <f t="shared" si="59"/>
        <v>0</v>
      </c>
      <c r="AR18" s="164">
        <f t="shared" si="60"/>
        <v>0</v>
      </c>
      <c r="AS18" s="164">
        <f t="shared" si="61"/>
        <v>0.25</v>
      </c>
      <c r="AT18" s="164">
        <f t="shared" si="62"/>
        <v>0</v>
      </c>
      <c r="AU18" s="164">
        <f t="shared" si="63"/>
        <v>0</v>
      </c>
      <c r="AV18" s="166">
        <f t="shared" si="64"/>
        <v>0</v>
      </c>
      <c r="AW18" s="168">
        <f t="shared" si="65"/>
        <v>0</v>
      </c>
      <c r="AY18" s="164">
        <f t="shared" si="198"/>
        <v>6</v>
      </c>
      <c r="AZ18" s="225"/>
      <c r="BA18" s="226"/>
      <c r="BB18" s="1"/>
      <c r="BC18" s="1"/>
      <c r="BD18" s="95"/>
      <c r="BE18" s="93"/>
      <c r="BF18" s="93"/>
      <c r="BG18" s="93"/>
      <c r="BH18" s="95" t="str">
        <f t="shared" si="66"/>
        <v>Completar</v>
      </c>
      <c r="BI18" s="96" t="str">
        <f t="shared" si="67"/>
        <v>Completar</v>
      </c>
      <c r="BJ18" s="96" t="str">
        <f t="shared" si="68"/>
        <v>Completar</v>
      </c>
      <c r="BK18" s="94"/>
      <c r="BL18" s="95" t="str">
        <f t="shared" si="69"/>
        <v>Completar</v>
      </c>
      <c r="BM18" s="95" t="str">
        <f t="shared" si="70"/>
        <v>Completar</v>
      </c>
      <c r="BN18" s="165">
        <f t="shared" si="71"/>
        <v>0</v>
      </c>
      <c r="BO18" s="219" t="b">
        <f t="shared" si="72"/>
        <v>0</v>
      </c>
      <c r="BP18" s="188">
        <f t="shared" si="73"/>
        <v>0</v>
      </c>
      <c r="BQ18" s="164">
        <f t="shared" si="74"/>
        <v>0</v>
      </c>
      <c r="BR18" s="164">
        <f t="shared" si="75"/>
        <v>0.25</v>
      </c>
      <c r="BS18" s="164">
        <f t="shared" si="76"/>
        <v>0</v>
      </c>
      <c r="BT18" s="164">
        <f t="shared" si="77"/>
        <v>0</v>
      </c>
      <c r="BU18" s="166">
        <f t="shared" si="78"/>
        <v>0</v>
      </c>
      <c r="BV18" s="167"/>
      <c r="BX18" s="164">
        <f t="shared" si="199"/>
        <v>6</v>
      </c>
      <c r="BY18" s="225"/>
      <c r="BZ18" s="226"/>
      <c r="CA18" s="1"/>
      <c r="CB18" s="1"/>
      <c r="CC18" s="95"/>
      <c r="CD18" s="93"/>
      <c r="CE18" s="93"/>
      <c r="CF18" s="93"/>
      <c r="CG18" s="95" t="str">
        <f t="shared" si="79"/>
        <v>Completar</v>
      </c>
      <c r="CH18" s="96" t="str">
        <f t="shared" si="80"/>
        <v>Completar</v>
      </c>
      <c r="CI18" s="96" t="str">
        <f t="shared" si="81"/>
        <v>Completar</v>
      </c>
      <c r="CJ18" s="94"/>
      <c r="CK18" s="95" t="str">
        <f t="shared" si="82"/>
        <v>Completar</v>
      </c>
      <c r="CL18" s="95" t="str">
        <f t="shared" si="83"/>
        <v>Completar</v>
      </c>
      <c r="CM18" s="165">
        <f t="shared" si="84"/>
        <v>0</v>
      </c>
      <c r="CN18" s="219" t="b">
        <f t="shared" si="85"/>
        <v>0</v>
      </c>
      <c r="CO18" s="188">
        <f t="shared" si="86"/>
        <v>0</v>
      </c>
      <c r="CP18" s="164">
        <f t="shared" si="87"/>
        <v>0</v>
      </c>
      <c r="CQ18" s="164">
        <f t="shared" si="88"/>
        <v>0.25</v>
      </c>
      <c r="CR18" s="164">
        <f t="shared" si="89"/>
        <v>0</v>
      </c>
      <c r="CS18" s="164">
        <f t="shared" si="90"/>
        <v>0</v>
      </c>
      <c r="CT18" s="166">
        <f t="shared" si="91"/>
        <v>0</v>
      </c>
      <c r="CU18" s="167"/>
      <c r="CW18" s="164">
        <f t="shared" si="200"/>
        <v>6</v>
      </c>
      <c r="CX18" s="225"/>
      <c r="CY18" s="226"/>
      <c r="CZ18" s="1"/>
      <c r="DA18" s="1"/>
      <c r="DB18" s="95"/>
      <c r="DC18" s="93"/>
      <c r="DD18" s="93"/>
      <c r="DE18" s="93"/>
      <c r="DF18" s="95" t="str">
        <f t="shared" si="92"/>
        <v>Completar</v>
      </c>
      <c r="DG18" s="96" t="str">
        <f t="shared" si="93"/>
        <v>Completar</v>
      </c>
      <c r="DH18" s="96" t="str">
        <f t="shared" si="94"/>
        <v>Completar</v>
      </c>
      <c r="DI18" s="94"/>
      <c r="DJ18" s="95" t="str">
        <f t="shared" si="95"/>
        <v>Completar</v>
      </c>
      <c r="DK18" s="95" t="str">
        <f t="shared" si="96"/>
        <v>Completar</v>
      </c>
      <c r="DL18" s="165">
        <f t="shared" si="97"/>
        <v>0</v>
      </c>
      <c r="DM18" s="219" t="b">
        <f t="shared" si="98"/>
        <v>0</v>
      </c>
      <c r="DN18" s="188">
        <f t="shared" si="99"/>
        <v>0</v>
      </c>
      <c r="DO18" s="164">
        <f t="shared" si="100"/>
        <v>0</v>
      </c>
      <c r="DP18" s="164">
        <f t="shared" si="101"/>
        <v>0.25</v>
      </c>
      <c r="DQ18" s="164">
        <f t="shared" si="102"/>
        <v>0</v>
      </c>
      <c r="DR18" s="164">
        <f t="shared" si="103"/>
        <v>0</v>
      </c>
      <c r="DS18" s="166">
        <f t="shared" si="104"/>
        <v>0</v>
      </c>
      <c r="DT18" s="167"/>
      <c r="DV18" s="164">
        <f t="shared" si="201"/>
        <v>6</v>
      </c>
      <c r="DW18" s="225"/>
      <c r="DX18" s="226"/>
      <c r="DY18" s="1"/>
      <c r="DZ18" s="1"/>
      <c r="EA18" s="95"/>
      <c r="EB18" s="93"/>
      <c r="EC18" s="93"/>
      <c r="ED18" s="93"/>
      <c r="EE18" s="95" t="str">
        <f t="shared" si="105"/>
        <v>Completar</v>
      </c>
      <c r="EF18" s="96" t="str">
        <f t="shared" si="106"/>
        <v>Completar</v>
      </c>
      <c r="EG18" s="96" t="str">
        <f t="shared" si="107"/>
        <v>Completar</v>
      </c>
      <c r="EH18" s="94"/>
      <c r="EI18" s="95" t="str">
        <f t="shared" si="108"/>
        <v>Completar</v>
      </c>
      <c r="EJ18" s="95" t="str">
        <f t="shared" si="109"/>
        <v>Completar</v>
      </c>
      <c r="EK18" s="165">
        <f t="shared" si="110"/>
        <v>0</v>
      </c>
      <c r="EL18" s="219" t="b">
        <f t="shared" si="111"/>
        <v>0</v>
      </c>
      <c r="EM18" s="188">
        <f t="shared" si="112"/>
        <v>0</v>
      </c>
      <c r="EN18" s="164">
        <f t="shared" si="113"/>
        <v>0</v>
      </c>
      <c r="EO18" s="164">
        <f t="shared" si="114"/>
        <v>0.25</v>
      </c>
      <c r="EP18" s="164">
        <f t="shared" si="115"/>
        <v>0</v>
      </c>
      <c r="EQ18" s="164">
        <f t="shared" si="116"/>
        <v>0</v>
      </c>
      <c r="ER18" s="166">
        <f t="shared" si="117"/>
        <v>0</v>
      </c>
      <c r="ES18" s="167"/>
      <c r="EU18" s="164">
        <f t="shared" si="202"/>
        <v>6</v>
      </c>
      <c r="EV18" s="225"/>
      <c r="EW18" s="226"/>
      <c r="EX18" s="1"/>
      <c r="EY18" s="1"/>
      <c r="EZ18" s="95"/>
      <c r="FA18" s="93"/>
      <c r="FB18" s="93"/>
      <c r="FC18" s="93"/>
      <c r="FD18" s="95" t="str">
        <f t="shared" si="118"/>
        <v>Completar</v>
      </c>
      <c r="FE18" s="96" t="str">
        <f t="shared" si="119"/>
        <v>Completar</v>
      </c>
      <c r="FF18" s="96" t="str">
        <f t="shared" si="120"/>
        <v>Completar</v>
      </c>
      <c r="FG18" s="94"/>
      <c r="FH18" s="95" t="str">
        <f t="shared" si="121"/>
        <v>Completar</v>
      </c>
      <c r="FI18" s="95" t="str">
        <f t="shared" si="122"/>
        <v>Completar</v>
      </c>
      <c r="FJ18" s="165">
        <f t="shared" si="123"/>
        <v>0</v>
      </c>
      <c r="FK18" s="219" t="b">
        <f t="shared" si="124"/>
        <v>0</v>
      </c>
      <c r="FL18" s="188">
        <f t="shared" si="125"/>
        <v>0</v>
      </c>
      <c r="FM18" s="164">
        <f t="shared" si="126"/>
        <v>0</v>
      </c>
      <c r="FN18" s="164">
        <f t="shared" si="127"/>
        <v>0.25</v>
      </c>
      <c r="FO18" s="164">
        <f t="shared" si="128"/>
        <v>0</v>
      </c>
      <c r="FP18" s="164">
        <f t="shared" si="129"/>
        <v>0</v>
      </c>
      <c r="FQ18" s="166">
        <f t="shared" si="130"/>
        <v>0</v>
      </c>
      <c r="FR18" s="167"/>
      <c r="FT18" s="164">
        <f t="shared" si="203"/>
        <v>6</v>
      </c>
      <c r="FU18" s="225"/>
      <c r="FV18" s="226"/>
      <c r="FW18" s="1"/>
      <c r="FX18" s="1"/>
      <c r="FY18" s="95"/>
      <c r="FZ18" s="93"/>
      <c r="GA18" s="93"/>
      <c r="GB18" s="93"/>
      <c r="GC18" s="95" t="str">
        <f t="shared" si="131"/>
        <v>Completar</v>
      </c>
      <c r="GD18" s="96" t="str">
        <f t="shared" si="132"/>
        <v>Completar</v>
      </c>
      <c r="GE18" s="96" t="str">
        <f t="shared" si="133"/>
        <v>Completar</v>
      </c>
      <c r="GF18" s="94"/>
      <c r="GG18" s="95" t="str">
        <f t="shared" si="134"/>
        <v>Completar</v>
      </c>
      <c r="GH18" s="95" t="str">
        <f t="shared" si="135"/>
        <v>Completar</v>
      </c>
      <c r="GI18" s="165">
        <f t="shared" si="136"/>
        <v>0</v>
      </c>
      <c r="GJ18" s="219" t="b">
        <f t="shared" si="137"/>
        <v>0</v>
      </c>
      <c r="GK18" s="188">
        <f t="shared" si="138"/>
        <v>0</v>
      </c>
      <c r="GL18" s="164">
        <f t="shared" si="139"/>
        <v>0</v>
      </c>
      <c r="GM18" s="164">
        <f t="shared" si="140"/>
        <v>0.25</v>
      </c>
      <c r="GN18" s="164">
        <f t="shared" si="141"/>
        <v>0</v>
      </c>
      <c r="GO18" s="164">
        <f t="shared" si="142"/>
        <v>0</v>
      </c>
      <c r="GP18" s="166">
        <f t="shared" si="143"/>
        <v>0</v>
      </c>
      <c r="GQ18" s="167"/>
      <c r="GS18" s="164">
        <f t="shared" si="204"/>
        <v>6</v>
      </c>
      <c r="GT18" s="225"/>
      <c r="GU18" s="226"/>
      <c r="GV18" s="1"/>
      <c r="GW18" s="1"/>
      <c r="GX18" s="95"/>
      <c r="GY18" s="93"/>
      <c r="GZ18" s="93"/>
      <c r="HA18" s="93"/>
      <c r="HB18" s="95" t="str">
        <f t="shared" si="144"/>
        <v>Completar</v>
      </c>
      <c r="HC18" s="96" t="str">
        <f t="shared" si="145"/>
        <v>Completar</v>
      </c>
      <c r="HD18" s="96" t="str">
        <f t="shared" si="146"/>
        <v>Completar</v>
      </c>
      <c r="HE18" s="94"/>
      <c r="HF18" s="95" t="str">
        <f t="shared" si="147"/>
        <v>Completar</v>
      </c>
      <c r="HG18" s="95" t="str">
        <f t="shared" si="148"/>
        <v>Completar</v>
      </c>
      <c r="HH18" s="165">
        <f t="shared" si="149"/>
        <v>0</v>
      </c>
      <c r="HI18" s="219" t="b">
        <f t="shared" si="150"/>
        <v>0</v>
      </c>
      <c r="HJ18" s="188">
        <f t="shared" si="151"/>
        <v>0</v>
      </c>
      <c r="HK18" s="164">
        <f t="shared" si="152"/>
        <v>0</v>
      </c>
      <c r="HL18" s="164">
        <f t="shared" si="153"/>
        <v>0.25</v>
      </c>
      <c r="HM18" s="164">
        <f t="shared" si="154"/>
        <v>0</v>
      </c>
      <c r="HN18" s="164">
        <f t="shared" si="155"/>
        <v>0</v>
      </c>
      <c r="HO18" s="166">
        <f t="shared" si="156"/>
        <v>0</v>
      </c>
      <c r="HP18" s="167"/>
      <c r="HR18" s="164">
        <f t="shared" si="205"/>
        <v>6</v>
      </c>
      <c r="HS18" s="225"/>
      <c r="HT18" s="226"/>
      <c r="HU18" s="1"/>
      <c r="HV18" s="1"/>
      <c r="HW18" s="95"/>
      <c r="HX18" s="93"/>
      <c r="HY18" s="93"/>
      <c r="HZ18" s="93"/>
      <c r="IA18" s="95" t="str">
        <f t="shared" si="157"/>
        <v>Completar</v>
      </c>
      <c r="IB18" s="96" t="str">
        <f t="shared" si="158"/>
        <v>Completar</v>
      </c>
      <c r="IC18" s="96" t="str">
        <f t="shared" si="159"/>
        <v>Completar</v>
      </c>
      <c r="ID18" s="94"/>
      <c r="IE18" s="95" t="str">
        <f t="shared" si="160"/>
        <v>Completar</v>
      </c>
      <c r="IF18" s="95" t="str">
        <f t="shared" si="161"/>
        <v>Completar</v>
      </c>
      <c r="IG18" s="165">
        <f t="shared" si="162"/>
        <v>0</v>
      </c>
      <c r="IH18" s="219" t="b">
        <f t="shared" si="163"/>
        <v>0</v>
      </c>
      <c r="II18" s="188">
        <f t="shared" si="164"/>
        <v>0</v>
      </c>
      <c r="IJ18" s="164">
        <f t="shared" si="165"/>
        <v>0</v>
      </c>
      <c r="IK18" s="164">
        <f t="shared" si="166"/>
        <v>0.25</v>
      </c>
      <c r="IL18" s="164">
        <f t="shared" si="167"/>
        <v>0</v>
      </c>
      <c r="IM18" s="164">
        <f t="shared" si="168"/>
        <v>0</v>
      </c>
      <c r="IN18" s="166">
        <f t="shared" si="169"/>
        <v>0</v>
      </c>
      <c r="IO18" s="167"/>
      <c r="IQ18" s="164">
        <f t="shared" si="206"/>
        <v>6</v>
      </c>
      <c r="IR18" s="225"/>
      <c r="IS18" s="226"/>
      <c r="IT18" s="1"/>
      <c r="IU18" s="1"/>
      <c r="IV18" s="95"/>
      <c r="IW18" s="93"/>
      <c r="IX18" s="93"/>
      <c r="IY18" s="93"/>
      <c r="IZ18" s="95" t="str">
        <f t="shared" si="170"/>
        <v>Completar</v>
      </c>
      <c r="JA18" s="96" t="str">
        <f t="shared" si="171"/>
        <v>Completar</v>
      </c>
      <c r="JB18" s="96" t="str">
        <f t="shared" si="172"/>
        <v>Completar</v>
      </c>
      <c r="JC18" s="94"/>
      <c r="JD18" s="95" t="str">
        <f t="shared" si="173"/>
        <v>Completar</v>
      </c>
      <c r="JE18" s="95" t="str">
        <f t="shared" si="174"/>
        <v>Completar</v>
      </c>
      <c r="JF18" s="165">
        <f t="shared" si="175"/>
        <v>0</v>
      </c>
      <c r="JG18" s="219" t="b">
        <f t="shared" si="176"/>
        <v>0</v>
      </c>
      <c r="JH18" s="188">
        <f t="shared" si="177"/>
        <v>0</v>
      </c>
      <c r="JI18" s="164">
        <f t="shared" si="178"/>
        <v>0</v>
      </c>
      <c r="JJ18" s="164">
        <f t="shared" si="179"/>
        <v>0.25</v>
      </c>
      <c r="JK18" s="164">
        <f t="shared" si="180"/>
        <v>0</v>
      </c>
      <c r="JL18" s="164">
        <f t="shared" si="181"/>
        <v>0</v>
      </c>
      <c r="JM18" s="166">
        <f t="shared" si="182"/>
        <v>0</v>
      </c>
      <c r="JN18" s="167"/>
      <c r="JO18" s="126"/>
      <c r="JP18" s="164">
        <f t="shared" si="207"/>
        <v>6</v>
      </c>
      <c r="JQ18" s="225"/>
      <c r="JR18" s="226"/>
      <c r="JS18" s="1"/>
      <c r="JT18" s="1"/>
      <c r="JU18" s="95"/>
      <c r="JV18" s="93"/>
      <c r="JW18" s="93"/>
      <c r="JX18" s="93"/>
      <c r="JY18" s="95" t="str">
        <f t="shared" si="183"/>
        <v>Completar</v>
      </c>
      <c r="JZ18" s="96" t="str">
        <f t="shared" si="184"/>
        <v>Completar</v>
      </c>
      <c r="KA18" s="96" t="str">
        <f t="shared" si="185"/>
        <v>Completar</v>
      </c>
      <c r="KB18" s="94"/>
      <c r="KC18" s="95" t="str">
        <f t="shared" si="186"/>
        <v>Completar</v>
      </c>
      <c r="KD18" s="95" t="str">
        <f t="shared" si="187"/>
        <v>Completar</v>
      </c>
      <c r="KE18" s="165">
        <f t="shared" si="188"/>
        <v>0</v>
      </c>
      <c r="KF18" s="219" t="b">
        <f t="shared" si="189"/>
        <v>0</v>
      </c>
      <c r="KG18" s="188">
        <f t="shared" si="190"/>
        <v>0</v>
      </c>
      <c r="KH18" s="164">
        <f t="shared" si="191"/>
        <v>0</v>
      </c>
      <c r="KI18" s="164">
        <f t="shared" si="192"/>
        <v>0.25</v>
      </c>
      <c r="KJ18" s="164">
        <f t="shared" si="193"/>
        <v>0</v>
      </c>
      <c r="KK18" s="164">
        <f t="shared" si="194"/>
        <v>0</v>
      </c>
      <c r="KL18" s="166">
        <f t="shared" si="195"/>
        <v>0</v>
      </c>
    </row>
    <row r="19" spans="1:298" x14ac:dyDescent="0.25">
      <c r="A19" s="164">
        <f t="shared" si="196"/>
        <v>7</v>
      </c>
      <c r="B19" s="225"/>
      <c r="C19" s="226"/>
      <c r="D19" s="1"/>
      <c r="E19" s="1"/>
      <c r="F19" s="95"/>
      <c r="G19" s="93"/>
      <c r="H19" s="93"/>
      <c r="I19" s="93"/>
      <c r="J19" s="95"/>
      <c r="K19" s="96" t="str">
        <f>IFERROR(VLOOKUP(D19,'Situación inicial'!JI$13:JS$112,8,FALSE),"Completar")</f>
        <v>Completar</v>
      </c>
      <c r="L19" s="96" t="str">
        <f>IFERROR(VLOOKUP(D19,'Situación inicial'!JI$13:JS$112,9,FALSE),"Completar")</f>
        <v>Completar</v>
      </c>
      <c r="M19" s="94"/>
      <c r="N19" s="95" t="str">
        <f>IFERROR(VLOOKUP(D19,'Situación inicial'!JI$13:JS$112,11,FALSE),"Completar")</f>
        <v>Completar</v>
      </c>
      <c r="O19" s="95" t="str">
        <f>IFERROR(VLOOKUP(D19,'Situación inicial'!JI$13:JT$112,12,FALSE),"Completar")</f>
        <v>Completar</v>
      </c>
      <c r="P19" s="165">
        <f t="shared" si="44"/>
        <v>0</v>
      </c>
      <c r="Q19" s="219" t="b">
        <f t="shared" si="45"/>
        <v>0</v>
      </c>
      <c r="R19" s="188">
        <f t="shared" si="46"/>
        <v>0</v>
      </c>
      <c r="S19" s="164">
        <f t="shared" si="47"/>
        <v>0</v>
      </c>
      <c r="T19" s="164">
        <f t="shared" si="48"/>
        <v>0.25</v>
      </c>
      <c r="U19" s="164">
        <f t="shared" si="49"/>
        <v>0</v>
      </c>
      <c r="V19" s="164">
        <f t="shared" si="50"/>
        <v>0</v>
      </c>
      <c r="W19" s="166">
        <f t="shared" si="51"/>
        <v>0</v>
      </c>
      <c r="X19" s="168">
        <f>IFERROR(VLOOKUP(D19,'Situación inicial'!JI$13:JZ$112,18,FALSE),0)</f>
        <v>0</v>
      </c>
      <c r="Z19" s="164">
        <f t="shared" si="197"/>
        <v>7</v>
      </c>
      <c r="AA19" s="225"/>
      <c r="AB19" s="226"/>
      <c r="AC19" s="1"/>
      <c r="AD19" s="1"/>
      <c r="AE19" s="95"/>
      <c r="AF19" s="93"/>
      <c r="AG19" s="93"/>
      <c r="AH19" s="93"/>
      <c r="AI19" s="95" t="str">
        <f t="shared" si="52"/>
        <v>Completar</v>
      </c>
      <c r="AJ19" s="96" t="str">
        <f t="shared" si="53"/>
        <v>Completar</v>
      </c>
      <c r="AK19" s="96" t="str">
        <f t="shared" si="54"/>
        <v>Completar</v>
      </c>
      <c r="AL19" s="94"/>
      <c r="AM19" s="95" t="str">
        <f t="shared" si="55"/>
        <v>Completar</v>
      </c>
      <c r="AN19" s="95" t="str">
        <f t="shared" si="56"/>
        <v>Completar</v>
      </c>
      <c r="AO19" s="165">
        <f t="shared" si="57"/>
        <v>0</v>
      </c>
      <c r="AP19" s="219" t="b">
        <f t="shared" si="58"/>
        <v>0</v>
      </c>
      <c r="AQ19" s="188">
        <f t="shared" si="59"/>
        <v>0</v>
      </c>
      <c r="AR19" s="164">
        <f t="shared" si="60"/>
        <v>0</v>
      </c>
      <c r="AS19" s="164">
        <f t="shared" si="61"/>
        <v>0.25</v>
      </c>
      <c r="AT19" s="164">
        <f t="shared" si="62"/>
        <v>0</v>
      </c>
      <c r="AU19" s="164">
        <f t="shared" si="63"/>
        <v>0</v>
      </c>
      <c r="AV19" s="166">
        <f t="shared" si="64"/>
        <v>0</v>
      </c>
      <c r="AW19" s="168">
        <f t="shared" si="65"/>
        <v>0</v>
      </c>
      <c r="AY19" s="164">
        <f t="shared" si="198"/>
        <v>7</v>
      </c>
      <c r="AZ19" s="225"/>
      <c r="BA19" s="226"/>
      <c r="BB19" s="1"/>
      <c r="BC19" s="1"/>
      <c r="BD19" s="95"/>
      <c r="BE19" s="93"/>
      <c r="BF19" s="93"/>
      <c r="BG19" s="93"/>
      <c r="BH19" s="95" t="str">
        <f t="shared" si="66"/>
        <v>Completar</v>
      </c>
      <c r="BI19" s="96" t="str">
        <f t="shared" si="67"/>
        <v>Completar</v>
      </c>
      <c r="BJ19" s="96" t="str">
        <f t="shared" si="68"/>
        <v>Completar</v>
      </c>
      <c r="BK19" s="94"/>
      <c r="BL19" s="95" t="str">
        <f t="shared" si="69"/>
        <v>Completar</v>
      </c>
      <c r="BM19" s="95" t="str">
        <f t="shared" si="70"/>
        <v>Completar</v>
      </c>
      <c r="BN19" s="165">
        <f t="shared" si="71"/>
        <v>0</v>
      </c>
      <c r="BO19" s="219" t="b">
        <f t="shared" si="72"/>
        <v>0</v>
      </c>
      <c r="BP19" s="188">
        <f t="shared" si="73"/>
        <v>0</v>
      </c>
      <c r="BQ19" s="164">
        <f t="shared" si="74"/>
        <v>0</v>
      </c>
      <c r="BR19" s="164">
        <f t="shared" si="75"/>
        <v>0.25</v>
      </c>
      <c r="BS19" s="164">
        <f t="shared" si="76"/>
        <v>0</v>
      </c>
      <c r="BT19" s="164">
        <f t="shared" si="77"/>
        <v>0</v>
      </c>
      <c r="BU19" s="166">
        <f t="shared" si="78"/>
        <v>0</v>
      </c>
      <c r="BV19" s="167"/>
      <c r="BX19" s="164">
        <f t="shared" si="199"/>
        <v>7</v>
      </c>
      <c r="BY19" s="225"/>
      <c r="BZ19" s="226"/>
      <c r="CA19" s="1"/>
      <c r="CB19" s="1"/>
      <c r="CC19" s="95"/>
      <c r="CD19" s="93"/>
      <c r="CE19" s="93"/>
      <c r="CF19" s="93"/>
      <c r="CG19" s="95" t="str">
        <f t="shared" si="79"/>
        <v>Completar</v>
      </c>
      <c r="CH19" s="96" t="str">
        <f t="shared" si="80"/>
        <v>Completar</v>
      </c>
      <c r="CI19" s="96" t="str">
        <f t="shared" si="81"/>
        <v>Completar</v>
      </c>
      <c r="CJ19" s="94"/>
      <c r="CK19" s="95" t="str">
        <f t="shared" si="82"/>
        <v>Completar</v>
      </c>
      <c r="CL19" s="95" t="str">
        <f t="shared" si="83"/>
        <v>Completar</v>
      </c>
      <c r="CM19" s="165">
        <f t="shared" si="84"/>
        <v>0</v>
      </c>
      <c r="CN19" s="219" t="b">
        <f t="shared" si="85"/>
        <v>0</v>
      </c>
      <c r="CO19" s="188">
        <f t="shared" si="86"/>
        <v>0</v>
      </c>
      <c r="CP19" s="164">
        <f t="shared" si="87"/>
        <v>0</v>
      </c>
      <c r="CQ19" s="164">
        <f t="shared" si="88"/>
        <v>0.25</v>
      </c>
      <c r="CR19" s="164">
        <f t="shared" si="89"/>
        <v>0</v>
      </c>
      <c r="CS19" s="164">
        <f t="shared" si="90"/>
        <v>0</v>
      </c>
      <c r="CT19" s="166">
        <f t="shared" si="91"/>
        <v>0</v>
      </c>
      <c r="CU19" s="167"/>
      <c r="CW19" s="164">
        <f t="shared" si="200"/>
        <v>7</v>
      </c>
      <c r="CX19" s="225"/>
      <c r="CY19" s="226"/>
      <c r="CZ19" s="1"/>
      <c r="DA19" s="1"/>
      <c r="DB19" s="95"/>
      <c r="DC19" s="93"/>
      <c r="DD19" s="93"/>
      <c r="DE19" s="93"/>
      <c r="DF19" s="95" t="str">
        <f t="shared" si="92"/>
        <v>Completar</v>
      </c>
      <c r="DG19" s="96" t="str">
        <f t="shared" si="93"/>
        <v>Completar</v>
      </c>
      <c r="DH19" s="96" t="str">
        <f t="shared" si="94"/>
        <v>Completar</v>
      </c>
      <c r="DI19" s="94"/>
      <c r="DJ19" s="95" t="str">
        <f t="shared" si="95"/>
        <v>Completar</v>
      </c>
      <c r="DK19" s="95" t="str">
        <f t="shared" si="96"/>
        <v>Completar</v>
      </c>
      <c r="DL19" s="165">
        <f t="shared" si="97"/>
        <v>0</v>
      </c>
      <c r="DM19" s="219" t="b">
        <f t="shared" si="98"/>
        <v>0</v>
      </c>
      <c r="DN19" s="188">
        <f t="shared" si="99"/>
        <v>0</v>
      </c>
      <c r="DO19" s="164">
        <f t="shared" si="100"/>
        <v>0</v>
      </c>
      <c r="DP19" s="164">
        <f t="shared" si="101"/>
        <v>0.25</v>
      </c>
      <c r="DQ19" s="164">
        <f t="shared" si="102"/>
        <v>0</v>
      </c>
      <c r="DR19" s="164">
        <f t="shared" si="103"/>
        <v>0</v>
      </c>
      <c r="DS19" s="166">
        <f t="shared" si="104"/>
        <v>0</v>
      </c>
      <c r="DT19" s="167"/>
      <c r="DV19" s="164">
        <f t="shared" si="201"/>
        <v>7</v>
      </c>
      <c r="DW19" s="225"/>
      <c r="DX19" s="226"/>
      <c r="DY19" s="1"/>
      <c r="DZ19" s="1"/>
      <c r="EA19" s="95"/>
      <c r="EB19" s="93"/>
      <c r="EC19" s="93"/>
      <c r="ED19" s="93"/>
      <c r="EE19" s="95" t="str">
        <f t="shared" si="105"/>
        <v>Completar</v>
      </c>
      <c r="EF19" s="96" t="str">
        <f t="shared" si="106"/>
        <v>Completar</v>
      </c>
      <c r="EG19" s="96" t="str">
        <f t="shared" si="107"/>
        <v>Completar</v>
      </c>
      <c r="EH19" s="94"/>
      <c r="EI19" s="95" t="str">
        <f t="shared" si="108"/>
        <v>Completar</v>
      </c>
      <c r="EJ19" s="95" t="str">
        <f t="shared" si="109"/>
        <v>Completar</v>
      </c>
      <c r="EK19" s="165">
        <f t="shared" si="110"/>
        <v>0</v>
      </c>
      <c r="EL19" s="219" t="b">
        <f t="shared" si="111"/>
        <v>0</v>
      </c>
      <c r="EM19" s="188">
        <f t="shared" si="112"/>
        <v>0</v>
      </c>
      <c r="EN19" s="164">
        <f t="shared" si="113"/>
        <v>0</v>
      </c>
      <c r="EO19" s="164">
        <f t="shared" si="114"/>
        <v>0.25</v>
      </c>
      <c r="EP19" s="164">
        <f t="shared" si="115"/>
        <v>0</v>
      </c>
      <c r="EQ19" s="164">
        <f t="shared" si="116"/>
        <v>0</v>
      </c>
      <c r="ER19" s="166">
        <f t="shared" si="117"/>
        <v>0</v>
      </c>
      <c r="ES19" s="167"/>
      <c r="EU19" s="164">
        <f t="shared" si="202"/>
        <v>7</v>
      </c>
      <c r="EV19" s="225"/>
      <c r="EW19" s="226"/>
      <c r="EX19" s="1"/>
      <c r="EY19" s="1"/>
      <c r="EZ19" s="95"/>
      <c r="FA19" s="93"/>
      <c r="FB19" s="93"/>
      <c r="FC19" s="93"/>
      <c r="FD19" s="95" t="str">
        <f t="shared" si="118"/>
        <v>Completar</v>
      </c>
      <c r="FE19" s="96" t="str">
        <f t="shared" si="119"/>
        <v>Completar</v>
      </c>
      <c r="FF19" s="96" t="str">
        <f t="shared" si="120"/>
        <v>Completar</v>
      </c>
      <c r="FG19" s="94"/>
      <c r="FH19" s="95" t="str">
        <f t="shared" si="121"/>
        <v>Completar</v>
      </c>
      <c r="FI19" s="95" t="str">
        <f t="shared" si="122"/>
        <v>Completar</v>
      </c>
      <c r="FJ19" s="165">
        <f t="shared" si="123"/>
        <v>0</v>
      </c>
      <c r="FK19" s="219" t="b">
        <f t="shared" si="124"/>
        <v>0</v>
      </c>
      <c r="FL19" s="188">
        <f t="shared" si="125"/>
        <v>0</v>
      </c>
      <c r="FM19" s="164">
        <f t="shared" si="126"/>
        <v>0</v>
      </c>
      <c r="FN19" s="164">
        <f t="shared" si="127"/>
        <v>0.25</v>
      </c>
      <c r="FO19" s="164">
        <f t="shared" si="128"/>
        <v>0</v>
      </c>
      <c r="FP19" s="164">
        <f t="shared" si="129"/>
        <v>0</v>
      </c>
      <c r="FQ19" s="166">
        <f t="shared" si="130"/>
        <v>0</v>
      </c>
      <c r="FR19" s="167"/>
      <c r="FT19" s="164">
        <f t="shared" si="203"/>
        <v>7</v>
      </c>
      <c r="FU19" s="225"/>
      <c r="FV19" s="226"/>
      <c r="FW19" s="1"/>
      <c r="FX19" s="1"/>
      <c r="FY19" s="95"/>
      <c r="FZ19" s="93"/>
      <c r="GA19" s="93"/>
      <c r="GB19" s="93"/>
      <c r="GC19" s="95" t="str">
        <f t="shared" si="131"/>
        <v>Completar</v>
      </c>
      <c r="GD19" s="96" t="str">
        <f t="shared" si="132"/>
        <v>Completar</v>
      </c>
      <c r="GE19" s="96" t="str">
        <f t="shared" si="133"/>
        <v>Completar</v>
      </c>
      <c r="GF19" s="94"/>
      <c r="GG19" s="95" t="str">
        <f t="shared" si="134"/>
        <v>Completar</v>
      </c>
      <c r="GH19" s="95" t="str">
        <f t="shared" si="135"/>
        <v>Completar</v>
      </c>
      <c r="GI19" s="165">
        <f t="shared" si="136"/>
        <v>0</v>
      </c>
      <c r="GJ19" s="219" t="b">
        <f t="shared" si="137"/>
        <v>0</v>
      </c>
      <c r="GK19" s="188">
        <f t="shared" si="138"/>
        <v>0</v>
      </c>
      <c r="GL19" s="164">
        <f t="shared" si="139"/>
        <v>0</v>
      </c>
      <c r="GM19" s="164">
        <f t="shared" si="140"/>
        <v>0.25</v>
      </c>
      <c r="GN19" s="164">
        <f t="shared" si="141"/>
        <v>0</v>
      </c>
      <c r="GO19" s="164">
        <f t="shared" si="142"/>
        <v>0</v>
      </c>
      <c r="GP19" s="166">
        <f t="shared" si="143"/>
        <v>0</v>
      </c>
      <c r="GQ19" s="167"/>
      <c r="GS19" s="164">
        <f t="shared" si="204"/>
        <v>7</v>
      </c>
      <c r="GT19" s="225"/>
      <c r="GU19" s="226"/>
      <c r="GV19" s="1"/>
      <c r="GW19" s="1"/>
      <c r="GX19" s="95"/>
      <c r="GY19" s="93"/>
      <c r="GZ19" s="93"/>
      <c r="HA19" s="93"/>
      <c r="HB19" s="95" t="str">
        <f t="shared" si="144"/>
        <v>Completar</v>
      </c>
      <c r="HC19" s="96" t="str">
        <f t="shared" si="145"/>
        <v>Completar</v>
      </c>
      <c r="HD19" s="96" t="str">
        <f t="shared" si="146"/>
        <v>Completar</v>
      </c>
      <c r="HE19" s="94"/>
      <c r="HF19" s="95" t="str">
        <f t="shared" si="147"/>
        <v>Completar</v>
      </c>
      <c r="HG19" s="95" t="str">
        <f t="shared" si="148"/>
        <v>Completar</v>
      </c>
      <c r="HH19" s="165">
        <f t="shared" si="149"/>
        <v>0</v>
      </c>
      <c r="HI19" s="219" t="b">
        <f t="shared" si="150"/>
        <v>0</v>
      </c>
      <c r="HJ19" s="188">
        <f t="shared" si="151"/>
        <v>0</v>
      </c>
      <c r="HK19" s="164">
        <f t="shared" si="152"/>
        <v>0</v>
      </c>
      <c r="HL19" s="164">
        <f t="shared" si="153"/>
        <v>0.25</v>
      </c>
      <c r="HM19" s="164">
        <f t="shared" si="154"/>
        <v>0</v>
      </c>
      <c r="HN19" s="164">
        <f t="shared" si="155"/>
        <v>0</v>
      </c>
      <c r="HO19" s="166">
        <f t="shared" si="156"/>
        <v>0</v>
      </c>
      <c r="HP19" s="167"/>
      <c r="HR19" s="164">
        <f t="shared" si="205"/>
        <v>7</v>
      </c>
      <c r="HS19" s="225"/>
      <c r="HT19" s="226"/>
      <c r="HU19" s="1"/>
      <c r="HV19" s="1"/>
      <c r="HW19" s="95"/>
      <c r="HX19" s="93"/>
      <c r="HY19" s="93"/>
      <c r="HZ19" s="93"/>
      <c r="IA19" s="95" t="str">
        <f t="shared" si="157"/>
        <v>Completar</v>
      </c>
      <c r="IB19" s="96" t="str">
        <f t="shared" si="158"/>
        <v>Completar</v>
      </c>
      <c r="IC19" s="96" t="str">
        <f t="shared" si="159"/>
        <v>Completar</v>
      </c>
      <c r="ID19" s="94"/>
      <c r="IE19" s="95" t="str">
        <f t="shared" si="160"/>
        <v>Completar</v>
      </c>
      <c r="IF19" s="95" t="str">
        <f t="shared" si="161"/>
        <v>Completar</v>
      </c>
      <c r="IG19" s="165">
        <f t="shared" si="162"/>
        <v>0</v>
      </c>
      <c r="IH19" s="219" t="b">
        <f t="shared" si="163"/>
        <v>0</v>
      </c>
      <c r="II19" s="188">
        <f t="shared" si="164"/>
        <v>0</v>
      </c>
      <c r="IJ19" s="164">
        <f t="shared" si="165"/>
        <v>0</v>
      </c>
      <c r="IK19" s="164">
        <f t="shared" si="166"/>
        <v>0.25</v>
      </c>
      <c r="IL19" s="164">
        <f t="shared" si="167"/>
        <v>0</v>
      </c>
      <c r="IM19" s="164">
        <f t="shared" si="168"/>
        <v>0</v>
      </c>
      <c r="IN19" s="166">
        <f t="shared" si="169"/>
        <v>0</v>
      </c>
      <c r="IO19" s="167"/>
      <c r="IQ19" s="164">
        <f t="shared" si="206"/>
        <v>7</v>
      </c>
      <c r="IR19" s="225"/>
      <c r="IS19" s="226"/>
      <c r="IT19" s="1"/>
      <c r="IU19" s="1"/>
      <c r="IV19" s="95"/>
      <c r="IW19" s="93"/>
      <c r="IX19" s="93"/>
      <c r="IY19" s="93"/>
      <c r="IZ19" s="95" t="str">
        <f t="shared" si="170"/>
        <v>Completar</v>
      </c>
      <c r="JA19" s="96" t="str">
        <f t="shared" si="171"/>
        <v>Completar</v>
      </c>
      <c r="JB19" s="96" t="str">
        <f t="shared" si="172"/>
        <v>Completar</v>
      </c>
      <c r="JC19" s="94"/>
      <c r="JD19" s="95" t="str">
        <f t="shared" si="173"/>
        <v>Completar</v>
      </c>
      <c r="JE19" s="95" t="str">
        <f t="shared" si="174"/>
        <v>Completar</v>
      </c>
      <c r="JF19" s="165">
        <f t="shared" si="175"/>
        <v>0</v>
      </c>
      <c r="JG19" s="219" t="b">
        <f t="shared" si="176"/>
        <v>0</v>
      </c>
      <c r="JH19" s="188">
        <f t="shared" si="177"/>
        <v>0</v>
      </c>
      <c r="JI19" s="164">
        <f t="shared" si="178"/>
        <v>0</v>
      </c>
      <c r="JJ19" s="164">
        <f t="shared" si="179"/>
        <v>0.25</v>
      </c>
      <c r="JK19" s="164">
        <f t="shared" si="180"/>
        <v>0</v>
      </c>
      <c r="JL19" s="164">
        <f t="shared" si="181"/>
        <v>0</v>
      </c>
      <c r="JM19" s="166">
        <f t="shared" si="182"/>
        <v>0</v>
      </c>
      <c r="JN19" s="167"/>
      <c r="JO19" s="126"/>
      <c r="JP19" s="164">
        <f t="shared" si="207"/>
        <v>7</v>
      </c>
      <c r="JQ19" s="225"/>
      <c r="JR19" s="226"/>
      <c r="JS19" s="1"/>
      <c r="JT19" s="1"/>
      <c r="JU19" s="95"/>
      <c r="JV19" s="93"/>
      <c r="JW19" s="93"/>
      <c r="JX19" s="93"/>
      <c r="JY19" s="95" t="str">
        <f t="shared" si="183"/>
        <v>Completar</v>
      </c>
      <c r="JZ19" s="96" t="str">
        <f t="shared" si="184"/>
        <v>Completar</v>
      </c>
      <c r="KA19" s="96" t="str">
        <f t="shared" si="185"/>
        <v>Completar</v>
      </c>
      <c r="KB19" s="94"/>
      <c r="KC19" s="95" t="str">
        <f t="shared" si="186"/>
        <v>Completar</v>
      </c>
      <c r="KD19" s="95" t="str">
        <f t="shared" si="187"/>
        <v>Completar</v>
      </c>
      <c r="KE19" s="165">
        <f t="shared" si="188"/>
        <v>0</v>
      </c>
      <c r="KF19" s="219" t="b">
        <f t="shared" si="189"/>
        <v>0</v>
      </c>
      <c r="KG19" s="188">
        <f t="shared" si="190"/>
        <v>0</v>
      </c>
      <c r="KH19" s="164">
        <f t="shared" si="191"/>
        <v>0</v>
      </c>
      <c r="KI19" s="164">
        <f t="shared" si="192"/>
        <v>0.25</v>
      </c>
      <c r="KJ19" s="164">
        <f t="shared" si="193"/>
        <v>0</v>
      </c>
      <c r="KK19" s="164">
        <f t="shared" si="194"/>
        <v>0</v>
      </c>
      <c r="KL19" s="166">
        <f t="shared" si="195"/>
        <v>0</v>
      </c>
    </row>
    <row r="20" spans="1:298" x14ac:dyDescent="0.25">
      <c r="A20" s="164">
        <f t="shared" si="196"/>
        <v>8</v>
      </c>
      <c r="B20" s="225"/>
      <c r="C20" s="226"/>
      <c r="D20" s="1"/>
      <c r="E20" s="1"/>
      <c r="F20" s="95"/>
      <c r="G20" s="93"/>
      <c r="H20" s="93"/>
      <c r="I20" s="93"/>
      <c r="J20" s="95"/>
      <c r="K20" s="96" t="str">
        <f>IFERROR(VLOOKUP(D20,'Situación inicial'!JI$13:JS$112,8,FALSE),"Completar")</f>
        <v>Completar</v>
      </c>
      <c r="L20" s="96" t="str">
        <f>IFERROR(VLOOKUP(D20,'Situación inicial'!JI$13:JS$112,9,FALSE),"Completar")</f>
        <v>Completar</v>
      </c>
      <c r="M20" s="94"/>
      <c r="N20" s="95" t="str">
        <f>IFERROR(VLOOKUP(D20,'Situación inicial'!JI$13:JS$112,11,FALSE),"Completar")</f>
        <v>Completar</v>
      </c>
      <c r="O20" s="95" t="str">
        <f>IFERROR(VLOOKUP(D20,'Situación inicial'!JI$13:JT$112,12,FALSE),"Completar")</f>
        <v>Completar</v>
      </c>
      <c r="P20" s="165">
        <f t="shared" si="44"/>
        <v>0</v>
      </c>
      <c r="Q20" s="219" t="b">
        <f t="shared" si="45"/>
        <v>0</v>
      </c>
      <c r="R20" s="188">
        <f t="shared" si="46"/>
        <v>0</v>
      </c>
      <c r="S20" s="164">
        <f t="shared" si="47"/>
        <v>0</v>
      </c>
      <c r="T20" s="164">
        <f t="shared" si="48"/>
        <v>0.25</v>
      </c>
      <c r="U20" s="164">
        <f t="shared" si="49"/>
        <v>0</v>
      </c>
      <c r="V20" s="164">
        <f t="shared" si="50"/>
        <v>0</v>
      </c>
      <c r="W20" s="166">
        <f t="shared" si="51"/>
        <v>0</v>
      </c>
      <c r="X20" s="168">
        <f>IFERROR(VLOOKUP(D20,'Situación inicial'!JI$13:JZ$112,18,FALSE),0)</f>
        <v>0</v>
      </c>
      <c r="Z20" s="164">
        <f t="shared" si="197"/>
        <v>8</v>
      </c>
      <c r="AA20" s="225"/>
      <c r="AB20" s="226"/>
      <c r="AC20" s="1"/>
      <c r="AD20" s="1"/>
      <c r="AE20" s="95"/>
      <c r="AF20" s="93"/>
      <c r="AG20" s="93"/>
      <c r="AH20" s="93"/>
      <c r="AI20" s="95" t="str">
        <f t="shared" si="52"/>
        <v>Completar</v>
      </c>
      <c r="AJ20" s="96" t="str">
        <f t="shared" si="53"/>
        <v>Completar</v>
      </c>
      <c r="AK20" s="96" t="str">
        <f t="shared" si="54"/>
        <v>Completar</v>
      </c>
      <c r="AL20" s="94"/>
      <c r="AM20" s="95" t="str">
        <f t="shared" si="55"/>
        <v>Completar</v>
      </c>
      <c r="AN20" s="95" t="str">
        <f t="shared" si="56"/>
        <v>Completar</v>
      </c>
      <c r="AO20" s="165">
        <f t="shared" si="57"/>
        <v>0</v>
      </c>
      <c r="AP20" s="219" t="b">
        <f t="shared" si="58"/>
        <v>0</v>
      </c>
      <c r="AQ20" s="188">
        <f t="shared" si="59"/>
        <v>0</v>
      </c>
      <c r="AR20" s="164">
        <f t="shared" si="60"/>
        <v>0</v>
      </c>
      <c r="AS20" s="164">
        <f t="shared" si="61"/>
        <v>0.25</v>
      </c>
      <c r="AT20" s="164">
        <f t="shared" si="62"/>
        <v>0</v>
      </c>
      <c r="AU20" s="164">
        <f t="shared" si="63"/>
        <v>0</v>
      </c>
      <c r="AV20" s="166">
        <f t="shared" si="64"/>
        <v>0</v>
      </c>
      <c r="AW20" s="168">
        <f t="shared" si="65"/>
        <v>0</v>
      </c>
      <c r="AY20" s="164">
        <f t="shared" si="198"/>
        <v>8</v>
      </c>
      <c r="AZ20" s="225"/>
      <c r="BA20" s="226"/>
      <c r="BB20" s="1"/>
      <c r="BC20" s="1"/>
      <c r="BD20" s="95"/>
      <c r="BE20" s="93"/>
      <c r="BF20" s="93"/>
      <c r="BG20" s="93"/>
      <c r="BH20" s="95" t="str">
        <f t="shared" si="66"/>
        <v>Completar</v>
      </c>
      <c r="BI20" s="96" t="str">
        <f t="shared" si="67"/>
        <v>Completar</v>
      </c>
      <c r="BJ20" s="96" t="str">
        <f t="shared" si="68"/>
        <v>Completar</v>
      </c>
      <c r="BK20" s="94"/>
      <c r="BL20" s="95" t="str">
        <f t="shared" si="69"/>
        <v>Completar</v>
      </c>
      <c r="BM20" s="95" t="str">
        <f t="shared" si="70"/>
        <v>Completar</v>
      </c>
      <c r="BN20" s="165">
        <f t="shared" si="71"/>
        <v>0</v>
      </c>
      <c r="BO20" s="219" t="b">
        <f t="shared" si="72"/>
        <v>0</v>
      </c>
      <c r="BP20" s="188">
        <f t="shared" si="73"/>
        <v>0</v>
      </c>
      <c r="BQ20" s="164">
        <f t="shared" si="74"/>
        <v>0</v>
      </c>
      <c r="BR20" s="164">
        <f t="shared" si="75"/>
        <v>0.25</v>
      </c>
      <c r="BS20" s="164">
        <f t="shared" si="76"/>
        <v>0</v>
      </c>
      <c r="BT20" s="164">
        <f t="shared" si="77"/>
        <v>0</v>
      </c>
      <c r="BU20" s="166">
        <f t="shared" si="78"/>
        <v>0</v>
      </c>
      <c r="BV20" s="167"/>
      <c r="BX20" s="164">
        <f t="shared" si="199"/>
        <v>8</v>
      </c>
      <c r="BY20" s="225"/>
      <c r="BZ20" s="226"/>
      <c r="CA20" s="1"/>
      <c r="CB20" s="1"/>
      <c r="CC20" s="95"/>
      <c r="CD20" s="93"/>
      <c r="CE20" s="93"/>
      <c r="CF20" s="93"/>
      <c r="CG20" s="95" t="str">
        <f t="shared" si="79"/>
        <v>Completar</v>
      </c>
      <c r="CH20" s="96" t="str">
        <f t="shared" si="80"/>
        <v>Completar</v>
      </c>
      <c r="CI20" s="96" t="str">
        <f t="shared" si="81"/>
        <v>Completar</v>
      </c>
      <c r="CJ20" s="94"/>
      <c r="CK20" s="95" t="str">
        <f t="shared" si="82"/>
        <v>Completar</v>
      </c>
      <c r="CL20" s="95" t="str">
        <f t="shared" si="83"/>
        <v>Completar</v>
      </c>
      <c r="CM20" s="165">
        <f t="shared" si="84"/>
        <v>0</v>
      </c>
      <c r="CN20" s="219" t="b">
        <f t="shared" si="85"/>
        <v>0</v>
      </c>
      <c r="CO20" s="188">
        <f t="shared" si="86"/>
        <v>0</v>
      </c>
      <c r="CP20" s="164">
        <f t="shared" si="87"/>
        <v>0</v>
      </c>
      <c r="CQ20" s="164">
        <f t="shared" si="88"/>
        <v>0.25</v>
      </c>
      <c r="CR20" s="164">
        <f t="shared" si="89"/>
        <v>0</v>
      </c>
      <c r="CS20" s="164">
        <f t="shared" si="90"/>
        <v>0</v>
      </c>
      <c r="CT20" s="166">
        <f t="shared" si="91"/>
        <v>0</v>
      </c>
      <c r="CU20" s="167"/>
      <c r="CW20" s="164">
        <f t="shared" si="200"/>
        <v>8</v>
      </c>
      <c r="CX20" s="225"/>
      <c r="CY20" s="226"/>
      <c r="CZ20" s="1"/>
      <c r="DA20" s="1"/>
      <c r="DB20" s="95"/>
      <c r="DC20" s="93"/>
      <c r="DD20" s="93"/>
      <c r="DE20" s="93"/>
      <c r="DF20" s="95" t="str">
        <f t="shared" si="92"/>
        <v>Completar</v>
      </c>
      <c r="DG20" s="96" t="str">
        <f t="shared" si="93"/>
        <v>Completar</v>
      </c>
      <c r="DH20" s="96" t="str">
        <f t="shared" si="94"/>
        <v>Completar</v>
      </c>
      <c r="DI20" s="94"/>
      <c r="DJ20" s="95" t="str">
        <f t="shared" si="95"/>
        <v>Completar</v>
      </c>
      <c r="DK20" s="95" t="str">
        <f t="shared" si="96"/>
        <v>Completar</v>
      </c>
      <c r="DL20" s="165">
        <f t="shared" si="97"/>
        <v>0</v>
      </c>
      <c r="DM20" s="219" t="b">
        <f t="shared" si="98"/>
        <v>0</v>
      </c>
      <c r="DN20" s="188">
        <f t="shared" si="99"/>
        <v>0</v>
      </c>
      <c r="DO20" s="164">
        <f t="shared" si="100"/>
        <v>0</v>
      </c>
      <c r="DP20" s="164">
        <f t="shared" si="101"/>
        <v>0.25</v>
      </c>
      <c r="DQ20" s="164">
        <f t="shared" si="102"/>
        <v>0</v>
      </c>
      <c r="DR20" s="164">
        <f t="shared" si="103"/>
        <v>0</v>
      </c>
      <c r="DS20" s="166">
        <f t="shared" si="104"/>
        <v>0</v>
      </c>
      <c r="DT20" s="167"/>
      <c r="DV20" s="164">
        <f t="shared" si="201"/>
        <v>8</v>
      </c>
      <c r="DW20" s="225"/>
      <c r="DX20" s="226"/>
      <c r="DY20" s="1"/>
      <c r="DZ20" s="1"/>
      <c r="EA20" s="95"/>
      <c r="EB20" s="93"/>
      <c r="EC20" s="93"/>
      <c r="ED20" s="93"/>
      <c r="EE20" s="95" t="str">
        <f t="shared" si="105"/>
        <v>Completar</v>
      </c>
      <c r="EF20" s="96" t="str">
        <f t="shared" si="106"/>
        <v>Completar</v>
      </c>
      <c r="EG20" s="96" t="str">
        <f t="shared" si="107"/>
        <v>Completar</v>
      </c>
      <c r="EH20" s="94"/>
      <c r="EI20" s="95" t="str">
        <f t="shared" si="108"/>
        <v>Completar</v>
      </c>
      <c r="EJ20" s="95" t="str">
        <f t="shared" si="109"/>
        <v>Completar</v>
      </c>
      <c r="EK20" s="165">
        <f t="shared" si="110"/>
        <v>0</v>
      </c>
      <c r="EL20" s="219" t="b">
        <f t="shared" si="111"/>
        <v>0</v>
      </c>
      <c r="EM20" s="188">
        <f t="shared" si="112"/>
        <v>0</v>
      </c>
      <c r="EN20" s="164">
        <f t="shared" si="113"/>
        <v>0</v>
      </c>
      <c r="EO20" s="164">
        <f t="shared" si="114"/>
        <v>0.25</v>
      </c>
      <c r="EP20" s="164">
        <f t="shared" si="115"/>
        <v>0</v>
      </c>
      <c r="EQ20" s="164">
        <f t="shared" si="116"/>
        <v>0</v>
      </c>
      <c r="ER20" s="166">
        <f t="shared" si="117"/>
        <v>0</v>
      </c>
      <c r="ES20" s="167"/>
      <c r="EU20" s="164">
        <f t="shared" si="202"/>
        <v>8</v>
      </c>
      <c r="EV20" s="225"/>
      <c r="EW20" s="226"/>
      <c r="EX20" s="1"/>
      <c r="EY20" s="1"/>
      <c r="EZ20" s="95"/>
      <c r="FA20" s="93"/>
      <c r="FB20" s="93"/>
      <c r="FC20" s="93"/>
      <c r="FD20" s="95" t="str">
        <f t="shared" si="118"/>
        <v>Completar</v>
      </c>
      <c r="FE20" s="96" t="str">
        <f t="shared" si="119"/>
        <v>Completar</v>
      </c>
      <c r="FF20" s="96" t="str">
        <f t="shared" si="120"/>
        <v>Completar</v>
      </c>
      <c r="FG20" s="94"/>
      <c r="FH20" s="95" t="str">
        <f t="shared" si="121"/>
        <v>Completar</v>
      </c>
      <c r="FI20" s="95" t="str">
        <f t="shared" si="122"/>
        <v>Completar</v>
      </c>
      <c r="FJ20" s="165">
        <f t="shared" si="123"/>
        <v>0</v>
      </c>
      <c r="FK20" s="219" t="b">
        <f t="shared" si="124"/>
        <v>0</v>
      </c>
      <c r="FL20" s="188">
        <f t="shared" si="125"/>
        <v>0</v>
      </c>
      <c r="FM20" s="164">
        <f t="shared" si="126"/>
        <v>0</v>
      </c>
      <c r="FN20" s="164">
        <f t="shared" si="127"/>
        <v>0.25</v>
      </c>
      <c r="FO20" s="164">
        <f t="shared" si="128"/>
        <v>0</v>
      </c>
      <c r="FP20" s="164">
        <f t="shared" si="129"/>
        <v>0</v>
      </c>
      <c r="FQ20" s="166">
        <f t="shared" si="130"/>
        <v>0</v>
      </c>
      <c r="FR20" s="167"/>
      <c r="FT20" s="164">
        <f t="shared" si="203"/>
        <v>8</v>
      </c>
      <c r="FU20" s="225"/>
      <c r="FV20" s="226"/>
      <c r="FW20" s="1"/>
      <c r="FX20" s="1"/>
      <c r="FY20" s="95"/>
      <c r="FZ20" s="93"/>
      <c r="GA20" s="93"/>
      <c r="GB20" s="93"/>
      <c r="GC20" s="95" t="str">
        <f t="shared" si="131"/>
        <v>Completar</v>
      </c>
      <c r="GD20" s="96" t="str">
        <f t="shared" si="132"/>
        <v>Completar</v>
      </c>
      <c r="GE20" s="96" t="str">
        <f t="shared" si="133"/>
        <v>Completar</v>
      </c>
      <c r="GF20" s="94"/>
      <c r="GG20" s="95" t="str">
        <f t="shared" si="134"/>
        <v>Completar</v>
      </c>
      <c r="GH20" s="95" t="str">
        <f t="shared" si="135"/>
        <v>Completar</v>
      </c>
      <c r="GI20" s="165">
        <f t="shared" si="136"/>
        <v>0</v>
      </c>
      <c r="GJ20" s="219" t="b">
        <f t="shared" si="137"/>
        <v>0</v>
      </c>
      <c r="GK20" s="188">
        <f t="shared" si="138"/>
        <v>0</v>
      </c>
      <c r="GL20" s="164">
        <f t="shared" si="139"/>
        <v>0</v>
      </c>
      <c r="GM20" s="164">
        <f t="shared" si="140"/>
        <v>0.25</v>
      </c>
      <c r="GN20" s="164">
        <f t="shared" si="141"/>
        <v>0</v>
      </c>
      <c r="GO20" s="164">
        <f t="shared" si="142"/>
        <v>0</v>
      </c>
      <c r="GP20" s="166">
        <f t="shared" si="143"/>
        <v>0</v>
      </c>
      <c r="GQ20" s="167"/>
      <c r="GS20" s="164">
        <f t="shared" si="204"/>
        <v>8</v>
      </c>
      <c r="GT20" s="225"/>
      <c r="GU20" s="226"/>
      <c r="GV20" s="1"/>
      <c r="GW20" s="1"/>
      <c r="GX20" s="95"/>
      <c r="GY20" s="93"/>
      <c r="GZ20" s="93"/>
      <c r="HA20" s="93"/>
      <c r="HB20" s="95" t="str">
        <f t="shared" si="144"/>
        <v>Completar</v>
      </c>
      <c r="HC20" s="96" t="str">
        <f t="shared" si="145"/>
        <v>Completar</v>
      </c>
      <c r="HD20" s="96" t="str">
        <f t="shared" si="146"/>
        <v>Completar</v>
      </c>
      <c r="HE20" s="94"/>
      <c r="HF20" s="95" t="str">
        <f t="shared" si="147"/>
        <v>Completar</v>
      </c>
      <c r="HG20" s="95" t="str">
        <f t="shared" si="148"/>
        <v>Completar</v>
      </c>
      <c r="HH20" s="165">
        <f t="shared" si="149"/>
        <v>0</v>
      </c>
      <c r="HI20" s="219" t="b">
        <f t="shared" si="150"/>
        <v>0</v>
      </c>
      <c r="HJ20" s="188">
        <f t="shared" si="151"/>
        <v>0</v>
      </c>
      <c r="HK20" s="164">
        <f t="shared" si="152"/>
        <v>0</v>
      </c>
      <c r="HL20" s="164">
        <f t="shared" si="153"/>
        <v>0.25</v>
      </c>
      <c r="HM20" s="164">
        <f t="shared" si="154"/>
        <v>0</v>
      </c>
      <c r="HN20" s="164">
        <f t="shared" si="155"/>
        <v>0</v>
      </c>
      <c r="HO20" s="166">
        <f t="shared" si="156"/>
        <v>0</v>
      </c>
      <c r="HP20" s="167"/>
      <c r="HR20" s="164">
        <f t="shared" si="205"/>
        <v>8</v>
      </c>
      <c r="HS20" s="225"/>
      <c r="HT20" s="226"/>
      <c r="HU20" s="1"/>
      <c r="HV20" s="1"/>
      <c r="HW20" s="95"/>
      <c r="HX20" s="93"/>
      <c r="HY20" s="93"/>
      <c r="HZ20" s="93"/>
      <c r="IA20" s="95" t="str">
        <f t="shared" si="157"/>
        <v>Completar</v>
      </c>
      <c r="IB20" s="96" t="str">
        <f t="shared" si="158"/>
        <v>Completar</v>
      </c>
      <c r="IC20" s="96" t="str">
        <f t="shared" si="159"/>
        <v>Completar</v>
      </c>
      <c r="ID20" s="94"/>
      <c r="IE20" s="95" t="str">
        <f t="shared" si="160"/>
        <v>Completar</v>
      </c>
      <c r="IF20" s="95" t="str">
        <f t="shared" si="161"/>
        <v>Completar</v>
      </c>
      <c r="IG20" s="165">
        <f t="shared" si="162"/>
        <v>0</v>
      </c>
      <c r="IH20" s="219" t="b">
        <f t="shared" si="163"/>
        <v>0</v>
      </c>
      <c r="II20" s="188">
        <f t="shared" si="164"/>
        <v>0</v>
      </c>
      <c r="IJ20" s="164">
        <f t="shared" si="165"/>
        <v>0</v>
      </c>
      <c r="IK20" s="164">
        <f t="shared" si="166"/>
        <v>0.25</v>
      </c>
      <c r="IL20" s="164">
        <f t="shared" si="167"/>
        <v>0</v>
      </c>
      <c r="IM20" s="164">
        <f t="shared" si="168"/>
        <v>0</v>
      </c>
      <c r="IN20" s="166">
        <f t="shared" si="169"/>
        <v>0</v>
      </c>
      <c r="IO20" s="167"/>
      <c r="IQ20" s="164">
        <f t="shared" si="206"/>
        <v>8</v>
      </c>
      <c r="IR20" s="225"/>
      <c r="IS20" s="226"/>
      <c r="IT20" s="1"/>
      <c r="IU20" s="1"/>
      <c r="IV20" s="95"/>
      <c r="IW20" s="93"/>
      <c r="IX20" s="93"/>
      <c r="IY20" s="93"/>
      <c r="IZ20" s="95" t="str">
        <f t="shared" si="170"/>
        <v>Completar</v>
      </c>
      <c r="JA20" s="96" t="str">
        <f t="shared" si="171"/>
        <v>Completar</v>
      </c>
      <c r="JB20" s="96" t="str">
        <f t="shared" si="172"/>
        <v>Completar</v>
      </c>
      <c r="JC20" s="94"/>
      <c r="JD20" s="95" t="str">
        <f t="shared" si="173"/>
        <v>Completar</v>
      </c>
      <c r="JE20" s="95" t="str">
        <f t="shared" si="174"/>
        <v>Completar</v>
      </c>
      <c r="JF20" s="165">
        <f t="shared" si="175"/>
        <v>0</v>
      </c>
      <c r="JG20" s="219" t="b">
        <f t="shared" si="176"/>
        <v>0</v>
      </c>
      <c r="JH20" s="188">
        <f t="shared" si="177"/>
        <v>0</v>
      </c>
      <c r="JI20" s="164">
        <f t="shared" si="178"/>
        <v>0</v>
      </c>
      <c r="JJ20" s="164">
        <f t="shared" si="179"/>
        <v>0.25</v>
      </c>
      <c r="JK20" s="164">
        <f t="shared" si="180"/>
        <v>0</v>
      </c>
      <c r="JL20" s="164">
        <f t="shared" si="181"/>
        <v>0</v>
      </c>
      <c r="JM20" s="166">
        <f t="shared" si="182"/>
        <v>0</v>
      </c>
      <c r="JN20" s="167"/>
      <c r="JO20" s="126"/>
      <c r="JP20" s="164">
        <f t="shared" si="207"/>
        <v>8</v>
      </c>
      <c r="JQ20" s="225"/>
      <c r="JR20" s="226"/>
      <c r="JS20" s="1"/>
      <c r="JT20" s="1"/>
      <c r="JU20" s="95"/>
      <c r="JV20" s="93"/>
      <c r="JW20" s="93"/>
      <c r="JX20" s="93"/>
      <c r="JY20" s="95" t="str">
        <f t="shared" si="183"/>
        <v>Completar</v>
      </c>
      <c r="JZ20" s="96" t="str">
        <f t="shared" si="184"/>
        <v>Completar</v>
      </c>
      <c r="KA20" s="96" t="str">
        <f t="shared" si="185"/>
        <v>Completar</v>
      </c>
      <c r="KB20" s="94"/>
      <c r="KC20" s="95" t="str">
        <f t="shared" si="186"/>
        <v>Completar</v>
      </c>
      <c r="KD20" s="95" t="str">
        <f t="shared" si="187"/>
        <v>Completar</v>
      </c>
      <c r="KE20" s="165">
        <f t="shared" si="188"/>
        <v>0</v>
      </c>
      <c r="KF20" s="219" t="b">
        <f t="shared" si="189"/>
        <v>0</v>
      </c>
      <c r="KG20" s="188">
        <f t="shared" si="190"/>
        <v>0</v>
      </c>
      <c r="KH20" s="164">
        <f t="shared" si="191"/>
        <v>0</v>
      </c>
      <c r="KI20" s="164">
        <f t="shared" si="192"/>
        <v>0.25</v>
      </c>
      <c r="KJ20" s="164">
        <f t="shared" si="193"/>
        <v>0</v>
      </c>
      <c r="KK20" s="164">
        <f t="shared" si="194"/>
        <v>0</v>
      </c>
      <c r="KL20" s="166">
        <f t="shared" si="195"/>
        <v>0</v>
      </c>
    </row>
    <row r="21" spans="1:298" x14ac:dyDescent="0.25">
      <c r="A21" s="164">
        <f t="shared" si="196"/>
        <v>9</v>
      </c>
      <c r="B21" s="225"/>
      <c r="C21" s="226"/>
      <c r="D21" s="1"/>
      <c r="E21" s="1"/>
      <c r="F21" s="95"/>
      <c r="G21" s="93"/>
      <c r="H21" s="93"/>
      <c r="I21" s="93"/>
      <c r="J21" s="95"/>
      <c r="K21" s="96" t="str">
        <f>IFERROR(VLOOKUP(D21,'Situación inicial'!JI$13:JS$112,8,FALSE),"Completar")</f>
        <v>Completar</v>
      </c>
      <c r="L21" s="96" t="str">
        <f>IFERROR(VLOOKUP(D21,'Situación inicial'!JI$13:JS$112,9,FALSE),"Completar")</f>
        <v>Completar</v>
      </c>
      <c r="M21" s="94"/>
      <c r="N21" s="95" t="str">
        <f>IFERROR(VLOOKUP(D21,'Situación inicial'!JI$13:JS$112,11,FALSE),"Completar")</f>
        <v>Completar</v>
      </c>
      <c r="O21" s="95" t="str">
        <f>IFERROR(VLOOKUP(D21,'Situación inicial'!JI$13:JT$112,12,FALSE),"Completar")</f>
        <v>Completar</v>
      </c>
      <c r="P21" s="165">
        <f t="shared" si="44"/>
        <v>0</v>
      </c>
      <c r="Q21" s="219" t="b">
        <f t="shared" si="45"/>
        <v>0</v>
      </c>
      <c r="R21" s="188">
        <f t="shared" si="46"/>
        <v>0</v>
      </c>
      <c r="S21" s="164">
        <f t="shared" si="47"/>
        <v>0</v>
      </c>
      <c r="T21" s="164">
        <f t="shared" si="48"/>
        <v>0.25</v>
      </c>
      <c r="U21" s="164">
        <f t="shared" si="49"/>
        <v>0</v>
      </c>
      <c r="V21" s="164">
        <f t="shared" si="50"/>
        <v>0</v>
      </c>
      <c r="W21" s="166">
        <f t="shared" si="51"/>
        <v>0</v>
      </c>
      <c r="X21" s="168">
        <f>IFERROR(VLOOKUP(D21,'Situación inicial'!JI$13:JZ$112,18,FALSE),0)</f>
        <v>0</v>
      </c>
      <c r="Z21" s="164">
        <f t="shared" si="197"/>
        <v>9</v>
      </c>
      <c r="AA21" s="225"/>
      <c r="AB21" s="226"/>
      <c r="AC21" s="1"/>
      <c r="AD21" s="1"/>
      <c r="AE21" s="95"/>
      <c r="AF21" s="93"/>
      <c r="AG21" s="93"/>
      <c r="AH21" s="93"/>
      <c r="AI21" s="95" t="str">
        <f t="shared" si="52"/>
        <v>Completar</v>
      </c>
      <c r="AJ21" s="96" t="str">
        <f t="shared" si="53"/>
        <v>Completar</v>
      </c>
      <c r="AK21" s="96" t="str">
        <f t="shared" si="54"/>
        <v>Completar</v>
      </c>
      <c r="AL21" s="94"/>
      <c r="AM21" s="95" t="str">
        <f t="shared" si="55"/>
        <v>Completar</v>
      </c>
      <c r="AN21" s="95" t="str">
        <f t="shared" si="56"/>
        <v>Completar</v>
      </c>
      <c r="AO21" s="165">
        <f t="shared" si="57"/>
        <v>0</v>
      </c>
      <c r="AP21" s="219" t="b">
        <f t="shared" si="58"/>
        <v>0</v>
      </c>
      <c r="AQ21" s="188">
        <f t="shared" si="59"/>
        <v>0</v>
      </c>
      <c r="AR21" s="164">
        <f t="shared" si="60"/>
        <v>0</v>
      </c>
      <c r="AS21" s="164">
        <f t="shared" si="61"/>
        <v>0.25</v>
      </c>
      <c r="AT21" s="164">
        <f t="shared" si="62"/>
        <v>0</v>
      </c>
      <c r="AU21" s="164">
        <f t="shared" si="63"/>
        <v>0</v>
      </c>
      <c r="AV21" s="166">
        <f t="shared" si="64"/>
        <v>0</v>
      </c>
      <c r="AW21" s="168">
        <f t="shared" si="65"/>
        <v>0</v>
      </c>
      <c r="AY21" s="164">
        <f t="shared" si="198"/>
        <v>9</v>
      </c>
      <c r="AZ21" s="225"/>
      <c r="BA21" s="226"/>
      <c r="BB21" s="1"/>
      <c r="BC21" s="1"/>
      <c r="BD21" s="95"/>
      <c r="BE21" s="93"/>
      <c r="BF21" s="93"/>
      <c r="BG21" s="93"/>
      <c r="BH21" s="95" t="str">
        <f t="shared" si="66"/>
        <v>Completar</v>
      </c>
      <c r="BI21" s="96" t="str">
        <f t="shared" si="67"/>
        <v>Completar</v>
      </c>
      <c r="BJ21" s="96" t="str">
        <f t="shared" si="68"/>
        <v>Completar</v>
      </c>
      <c r="BK21" s="94"/>
      <c r="BL21" s="95" t="str">
        <f t="shared" si="69"/>
        <v>Completar</v>
      </c>
      <c r="BM21" s="95" t="str">
        <f t="shared" si="70"/>
        <v>Completar</v>
      </c>
      <c r="BN21" s="165">
        <f t="shared" si="71"/>
        <v>0</v>
      </c>
      <c r="BO21" s="219" t="b">
        <f t="shared" si="72"/>
        <v>0</v>
      </c>
      <c r="BP21" s="188">
        <f t="shared" si="73"/>
        <v>0</v>
      </c>
      <c r="BQ21" s="164">
        <f t="shared" si="74"/>
        <v>0</v>
      </c>
      <c r="BR21" s="164">
        <f t="shared" si="75"/>
        <v>0.25</v>
      </c>
      <c r="BS21" s="164">
        <f t="shared" si="76"/>
        <v>0</v>
      </c>
      <c r="BT21" s="164">
        <f t="shared" si="77"/>
        <v>0</v>
      </c>
      <c r="BU21" s="166">
        <f t="shared" si="78"/>
        <v>0</v>
      </c>
      <c r="BV21" s="167"/>
      <c r="BX21" s="164">
        <f t="shared" si="199"/>
        <v>9</v>
      </c>
      <c r="BY21" s="225"/>
      <c r="BZ21" s="226"/>
      <c r="CA21" s="1"/>
      <c r="CB21" s="1"/>
      <c r="CC21" s="95"/>
      <c r="CD21" s="93"/>
      <c r="CE21" s="93"/>
      <c r="CF21" s="93"/>
      <c r="CG21" s="95" t="str">
        <f t="shared" si="79"/>
        <v>Completar</v>
      </c>
      <c r="CH21" s="96" t="str">
        <f t="shared" si="80"/>
        <v>Completar</v>
      </c>
      <c r="CI21" s="96" t="str">
        <f t="shared" si="81"/>
        <v>Completar</v>
      </c>
      <c r="CJ21" s="94"/>
      <c r="CK21" s="95" t="str">
        <f t="shared" si="82"/>
        <v>Completar</v>
      </c>
      <c r="CL21" s="95" t="str">
        <f t="shared" si="83"/>
        <v>Completar</v>
      </c>
      <c r="CM21" s="165">
        <f t="shared" si="84"/>
        <v>0</v>
      </c>
      <c r="CN21" s="219" t="b">
        <f t="shared" si="85"/>
        <v>0</v>
      </c>
      <c r="CO21" s="188">
        <f t="shared" si="86"/>
        <v>0</v>
      </c>
      <c r="CP21" s="164">
        <f t="shared" si="87"/>
        <v>0</v>
      </c>
      <c r="CQ21" s="164">
        <f t="shared" si="88"/>
        <v>0.25</v>
      </c>
      <c r="CR21" s="164">
        <f t="shared" si="89"/>
        <v>0</v>
      </c>
      <c r="CS21" s="164">
        <f t="shared" si="90"/>
        <v>0</v>
      </c>
      <c r="CT21" s="166">
        <f t="shared" si="91"/>
        <v>0</v>
      </c>
      <c r="CU21" s="167"/>
      <c r="CW21" s="164">
        <f t="shared" si="200"/>
        <v>9</v>
      </c>
      <c r="CX21" s="225"/>
      <c r="CY21" s="226"/>
      <c r="CZ21" s="1"/>
      <c r="DA21" s="1"/>
      <c r="DB21" s="95"/>
      <c r="DC21" s="93"/>
      <c r="DD21" s="93"/>
      <c r="DE21" s="93"/>
      <c r="DF21" s="95" t="str">
        <f t="shared" si="92"/>
        <v>Completar</v>
      </c>
      <c r="DG21" s="96" t="str">
        <f t="shared" si="93"/>
        <v>Completar</v>
      </c>
      <c r="DH21" s="96" t="str">
        <f t="shared" si="94"/>
        <v>Completar</v>
      </c>
      <c r="DI21" s="94"/>
      <c r="DJ21" s="95" t="str">
        <f t="shared" si="95"/>
        <v>Completar</v>
      </c>
      <c r="DK21" s="95" t="str">
        <f t="shared" si="96"/>
        <v>Completar</v>
      </c>
      <c r="DL21" s="165">
        <f t="shared" si="97"/>
        <v>0</v>
      </c>
      <c r="DM21" s="219" t="b">
        <f t="shared" si="98"/>
        <v>0</v>
      </c>
      <c r="DN21" s="188">
        <f t="shared" si="99"/>
        <v>0</v>
      </c>
      <c r="DO21" s="164">
        <f t="shared" si="100"/>
        <v>0</v>
      </c>
      <c r="DP21" s="164">
        <f t="shared" si="101"/>
        <v>0.25</v>
      </c>
      <c r="DQ21" s="164">
        <f t="shared" si="102"/>
        <v>0</v>
      </c>
      <c r="DR21" s="164">
        <f t="shared" si="103"/>
        <v>0</v>
      </c>
      <c r="DS21" s="166">
        <f t="shared" si="104"/>
        <v>0</v>
      </c>
      <c r="DT21" s="167"/>
      <c r="DV21" s="164">
        <f t="shared" si="201"/>
        <v>9</v>
      </c>
      <c r="DW21" s="225"/>
      <c r="DX21" s="226"/>
      <c r="DY21" s="1"/>
      <c r="DZ21" s="1"/>
      <c r="EA21" s="95"/>
      <c r="EB21" s="93"/>
      <c r="EC21" s="93"/>
      <c r="ED21" s="93"/>
      <c r="EE21" s="95" t="str">
        <f t="shared" si="105"/>
        <v>Completar</v>
      </c>
      <c r="EF21" s="96" t="str">
        <f t="shared" si="106"/>
        <v>Completar</v>
      </c>
      <c r="EG21" s="96" t="str">
        <f t="shared" si="107"/>
        <v>Completar</v>
      </c>
      <c r="EH21" s="94"/>
      <c r="EI21" s="95" t="str">
        <f t="shared" si="108"/>
        <v>Completar</v>
      </c>
      <c r="EJ21" s="95" t="str">
        <f t="shared" si="109"/>
        <v>Completar</v>
      </c>
      <c r="EK21" s="165">
        <f t="shared" si="110"/>
        <v>0</v>
      </c>
      <c r="EL21" s="219" t="b">
        <f t="shared" si="111"/>
        <v>0</v>
      </c>
      <c r="EM21" s="188">
        <f t="shared" si="112"/>
        <v>0</v>
      </c>
      <c r="EN21" s="164">
        <f t="shared" si="113"/>
        <v>0</v>
      </c>
      <c r="EO21" s="164">
        <f t="shared" si="114"/>
        <v>0.25</v>
      </c>
      <c r="EP21" s="164">
        <f t="shared" si="115"/>
        <v>0</v>
      </c>
      <c r="EQ21" s="164">
        <f t="shared" si="116"/>
        <v>0</v>
      </c>
      <c r="ER21" s="166">
        <f t="shared" si="117"/>
        <v>0</v>
      </c>
      <c r="ES21" s="167"/>
      <c r="EU21" s="164">
        <f t="shared" si="202"/>
        <v>9</v>
      </c>
      <c r="EV21" s="225"/>
      <c r="EW21" s="226"/>
      <c r="EX21" s="1"/>
      <c r="EY21" s="1"/>
      <c r="EZ21" s="95"/>
      <c r="FA21" s="93"/>
      <c r="FB21" s="93"/>
      <c r="FC21" s="93"/>
      <c r="FD21" s="95" t="str">
        <f t="shared" si="118"/>
        <v>Completar</v>
      </c>
      <c r="FE21" s="96" t="str">
        <f t="shared" si="119"/>
        <v>Completar</v>
      </c>
      <c r="FF21" s="96" t="str">
        <f t="shared" si="120"/>
        <v>Completar</v>
      </c>
      <c r="FG21" s="94"/>
      <c r="FH21" s="95" t="str">
        <f t="shared" si="121"/>
        <v>Completar</v>
      </c>
      <c r="FI21" s="95" t="str">
        <f t="shared" si="122"/>
        <v>Completar</v>
      </c>
      <c r="FJ21" s="165">
        <f t="shared" si="123"/>
        <v>0</v>
      </c>
      <c r="FK21" s="219" t="b">
        <f t="shared" si="124"/>
        <v>0</v>
      </c>
      <c r="FL21" s="188">
        <f t="shared" si="125"/>
        <v>0</v>
      </c>
      <c r="FM21" s="164">
        <f t="shared" si="126"/>
        <v>0</v>
      </c>
      <c r="FN21" s="164">
        <f t="shared" si="127"/>
        <v>0.25</v>
      </c>
      <c r="FO21" s="164">
        <f t="shared" si="128"/>
        <v>0</v>
      </c>
      <c r="FP21" s="164">
        <f t="shared" si="129"/>
        <v>0</v>
      </c>
      <c r="FQ21" s="166">
        <f t="shared" si="130"/>
        <v>0</v>
      </c>
      <c r="FR21" s="167"/>
      <c r="FT21" s="164">
        <f t="shared" si="203"/>
        <v>9</v>
      </c>
      <c r="FU21" s="225"/>
      <c r="FV21" s="226"/>
      <c r="FW21" s="1"/>
      <c r="FX21" s="1"/>
      <c r="FY21" s="95"/>
      <c r="FZ21" s="93"/>
      <c r="GA21" s="93"/>
      <c r="GB21" s="93"/>
      <c r="GC21" s="95" t="str">
        <f t="shared" si="131"/>
        <v>Completar</v>
      </c>
      <c r="GD21" s="96" t="str">
        <f t="shared" si="132"/>
        <v>Completar</v>
      </c>
      <c r="GE21" s="96" t="str">
        <f t="shared" si="133"/>
        <v>Completar</v>
      </c>
      <c r="GF21" s="94"/>
      <c r="GG21" s="95" t="str">
        <f t="shared" si="134"/>
        <v>Completar</v>
      </c>
      <c r="GH21" s="95" t="str">
        <f t="shared" si="135"/>
        <v>Completar</v>
      </c>
      <c r="GI21" s="165">
        <f t="shared" si="136"/>
        <v>0</v>
      </c>
      <c r="GJ21" s="219" t="b">
        <f t="shared" si="137"/>
        <v>0</v>
      </c>
      <c r="GK21" s="188">
        <f t="shared" si="138"/>
        <v>0</v>
      </c>
      <c r="GL21" s="164">
        <f t="shared" si="139"/>
        <v>0</v>
      </c>
      <c r="GM21" s="164">
        <f t="shared" si="140"/>
        <v>0.25</v>
      </c>
      <c r="GN21" s="164">
        <f t="shared" si="141"/>
        <v>0</v>
      </c>
      <c r="GO21" s="164">
        <f t="shared" si="142"/>
        <v>0</v>
      </c>
      <c r="GP21" s="166">
        <f t="shared" si="143"/>
        <v>0</v>
      </c>
      <c r="GQ21" s="167"/>
      <c r="GS21" s="164">
        <f t="shared" si="204"/>
        <v>9</v>
      </c>
      <c r="GT21" s="225"/>
      <c r="GU21" s="226"/>
      <c r="GV21" s="1"/>
      <c r="GW21" s="1"/>
      <c r="GX21" s="95"/>
      <c r="GY21" s="93"/>
      <c r="GZ21" s="93"/>
      <c r="HA21" s="93"/>
      <c r="HB21" s="95" t="str">
        <f t="shared" si="144"/>
        <v>Completar</v>
      </c>
      <c r="HC21" s="96" t="str">
        <f t="shared" si="145"/>
        <v>Completar</v>
      </c>
      <c r="HD21" s="96" t="str">
        <f t="shared" si="146"/>
        <v>Completar</v>
      </c>
      <c r="HE21" s="94"/>
      <c r="HF21" s="95" t="str">
        <f t="shared" si="147"/>
        <v>Completar</v>
      </c>
      <c r="HG21" s="95" t="str">
        <f t="shared" si="148"/>
        <v>Completar</v>
      </c>
      <c r="HH21" s="165">
        <f t="shared" si="149"/>
        <v>0</v>
      </c>
      <c r="HI21" s="219" t="b">
        <f t="shared" si="150"/>
        <v>0</v>
      </c>
      <c r="HJ21" s="188">
        <f t="shared" si="151"/>
        <v>0</v>
      </c>
      <c r="HK21" s="164">
        <f t="shared" si="152"/>
        <v>0</v>
      </c>
      <c r="HL21" s="164">
        <f t="shared" si="153"/>
        <v>0.25</v>
      </c>
      <c r="HM21" s="164">
        <f t="shared" si="154"/>
        <v>0</v>
      </c>
      <c r="HN21" s="164">
        <f t="shared" si="155"/>
        <v>0</v>
      </c>
      <c r="HO21" s="166">
        <f t="shared" si="156"/>
        <v>0</v>
      </c>
      <c r="HP21" s="167"/>
      <c r="HR21" s="164">
        <f t="shared" si="205"/>
        <v>9</v>
      </c>
      <c r="HS21" s="225"/>
      <c r="HT21" s="226"/>
      <c r="HU21" s="1"/>
      <c r="HV21" s="1"/>
      <c r="HW21" s="95"/>
      <c r="HX21" s="93"/>
      <c r="HY21" s="93"/>
      <c r="HZ21" s="93"/>
      <c r="IA21" s="95" t="str">
        <f t="shared" si="157"/>
        <v>Completar</v>
      </c>
      <c r="IB21" s="96" t="str">
        <f t="shared" si="158"/>
        <v>Completar</v>
      </c>
      <c r="IC21" s="96" t="str">
        <f t="shared" si="159"/>
        <v>Completar</v>
      </c>
      <c r="ID21" s="94"/>
      <c r="IE21" s="95" t="str">
        <f t="shared" si="160"/>
        <v>Completar</v>
      </c>
      <c r="IF21" s="95" t="str">
        <f t="shared" si="161"/>
        <v>Completar</v>
      </c>
      <c r="IG21" s="165">
        <f t="shared" si="162"/>
        <v>0</v>
      </c>
      <c r="IH21" s="219" t="b">
        <f t="shared" si="163"/>
        <v>0</v>
      </c>
      <c r="II21" s="188">
        <f t="shared" si="164"/>
        <v>0</v>
      </c>
      <c r="IJ21" s="164">
        <f t="shared" si="165"/>
        <v>0</v>
      </c>
      <c r="IK21" s="164">
        <f t="shared" si="166"/>
        <v>0.25</v>
      </c>
      <c r="IL21" s="164">
        <f t="shared" si="167"/>
        <v>0</v>
      </c>
      <c r="IM21" s="164">
        <f t="shared" si="168"/>
        <v>0</v>
      </c>
      <c r="IN21" s="166">
        <f t="shared" si="169"/>
        <v>0</v>
      </c>
      <c r="IO21" s="167"/>
      <c r="IQ21" s="164">
        <f t="shared" si="206"/>
        <v>9</v>
      </c>
      <c r="IR21" s="225"/>
      <c r="IS21" s="226"/>
      <c r="IT21" s="1"/>
      <c r="IU21" s="1"/>
      <c r="IV21" s="95"/>
      <c r="IW21" s="93"/>
      <c r="IX21" s="93"/>
      <c r="IY21" s="93"/>
      <c r="IZ21" s="95" t="str">
        <f t="shared" si="170"/>
        <v>Completar</v>
      </c>
      <c r="JA21" s="96" t="str">
        <f t="shared" si="171"/>
        <v>Completar</v>
      </c>
      <c r="JB21" s="96" t="str">
        <f t="shared" si="172"/>
        <v>Completar</v>
      </c>
      <c r="JC21" s="94"/>
      <c r="JD21" s="95" t="str">
        <f t="shared" si="173"/>
        <v>Completar</v>
      </c>
      <c r="JE21" s="95" t="str">
        <f t="shared" si="174"/>
        <v>Completar</v>
      </c>
      <c r="JF21" s="165">
        <f t="shared" si="175"/>
        <v>0</v>
      </c>
      <c r="JG21" s="219" t="b">
        <f t="shared" si="176"/>
        <v>0</v>
      </c>
      <c r="JH21" s="188">
        <f t="shared" si="177"/>
        <v>0</v>
      </c>
      <c r="JI21" s="164">
        <f t="shared" si="178"/>
        <v>0</v>
      </c>
      <c r="JJ21" s="164">
        <f t="shared" si="179"/>
        <v>0.25</v>
      </c>
      <c r="JK21" s="164">
        <f t="shared" si="180"/>
        <v>0</v>
      </c>
      <c r="JL21" s="164">
        <f t="shared" si="181"/>
        <v>0</v>
      </c>
      <c r="JM21" s="166">
        <f t="shared" si="182"/>
        <v>0</v>
      </c>
      <c r="JN21" s="167"/>
      <c r="JO21" s="126"/>
      <c r="JP21" s="164">
        <f t="shared" si="207"/>
        <v>9</v>
      </c>
      <c r="JQ21" s="225"/>
      <c r="JR21" s="226"/>
      <c r="JS21" s="1"/>
      <c r="JT21" s="1"/>
      <c r="JU21" s="95"/>
      <c r="JV21" s="93"/>
      <c r="JW21" s="93"/>
      <c r="JX21" s="93"/>
      <c r="JY21" s="95" t="str">
        <f t="shared" si="183"/>
        <v>Completar</v>
      </c>
      <c r="JZ21" s="96" t="str">
        <f t="shared" si="184"/>
        <v>Completar</v>
      </c>
      <c r="KA21" s="96" t="str">
        <f t="shared" si="185"/>
        <v>Completar</v>
      </c>
      <c r="KB21" s="94"/>
      <c r="KC21" s="95" t="str">
        <f t="shared" si="186"/>
        <v>Completar</v>
      </c>
      <c r="KD21" s="95" t="str">
        <f t="shared" si="187"/>
        <v>Completar</v>
      </c>
      <c r="KE21" s="165">
        <f t="shared" si="188"/>
        <v>0</v>
      </c>
      <c r="KF21" s="219" t="b">
        <f t="shared" si="189"/>
        <v>0</v>
      </c>
      <c r="KG21" s="188">
        <f t="shared" si="190"/>
        <v>0</v>
      </c>
      <c r="KH21" s="164">
        <f t="shared" si="191"/>
        <v>0</v>
      </c>
      <c r="KI21" s="164">
        <f t="shared" si="192"/>
        <v>0.25</v>
      </c>
      <c r="KJ21" s="164">
        <f t="shared" si="193"/>
        <v>0</v>
      </c>
      <c r="KK21" s="164">
        <f t="shared" si="194"/>
        <v>0</v>
      </c>
      <c r="KL21" s="166">
        <f t="shared" si="195"/>
        <v>0</v>
      </c>
    </row>
    <row r="22" spans="1:298" x14ac:dyDescent="0.25">
      <c r="A22" s="164">
        <f t="shared" si="196"/>
        <v>10</v>
      </c>
      <c r="B22" s="225"/>
      <c r="C22" s="226"/>
      <c r="D22" s="1"/>
      <c r="E22" s="1"/>
      <c r="F22" s="95"/>
      <c r="G22" s="93"/>
      <c r="H22" s="93"/>
      <c r="I22" s="93"/>
      <c r="J22" s="95"/>
      <c r="K22" s="96" t="str">
        <f>IFERROR(VLOOKUP(D22,'Situación inicial'!JI$13:JS$112,8,FALSE),"Completar")</f>
        <v>Completar</v>
      </c>
      <c r="L22" s="96" t="str">
        <f>IFERROR(VLOOKUP(D22,'Situación inicial'!JI$13:JS$112,9,FALSE),"Completar")</f>
        <v>Completar</v>
      </c>
      <c r="M22" s="94"/>
      <c r="N22" s="95" t="str">
        <f>IFERROR(VLOOKUP(D22,'Situación inicial'!JI$13:JS$112,11,FALSE),"Completar")</f>
        <v>Completar</v>
      </c>
      <c r="O22" s="95" t="str">
        <f>IFERROR(VLOOKUP(D22,'Situación inicial'!JI$13:JT$112,12,FALSE),"Completar")</f>
        <v>Completar</v>
      </c>
      <c r="P22" s="165">
        <f t="shared" si="44"/>
        <v>0</v>
      </c>
      <c r="Q22" s="219" t="b">
        <f t="shared" si="45"/>
        <v>0</v>
      </c>
      <c r="R22" s="188">
        <f t="shared" si="46"/>
        <v>0</v>
      </c>
      <c r="S22" s="164">
        <f t="shared" si="47"/>
        <v>0</v>
      </c>
      <c r="T22" s="164">
        <f t="shared" si="48"/>
        <v>0.25</v>
      </c>
      <c r="U22" s="164">
        <f t="shared" si="49"/>
        <v>0</v>
      </c>
      <c r="V22" s="164">
        <f t="shared" si="50"/>
        <v>0</v>
      </c>
      <c r="W22" s="166">
        <f t="shared" si="51"/>
        <v>0</v>
      </c>
      <c r="X22" s="168">
        <f>IFERROR(VLOOKUP(D22,'Situación inicial'!JI$13:JZ$112,18,FALSE),0)</f>
        <v>0</v>
      </c>
      <c r="Z22" s="164">
        <f t="shared" si="197"/>
        <v>10</v>
      </c>
      <c r="AA22" s="225"/>
      <c r="AB22" s="226"/>
      <c r="AC22" s="1"/>
      <c r="AD22" s="1"/>
      <c r="AE22" s="95"/>
      <c r="AF22" s="93"/>
      <c r="AG22" s="93"/>
      <c r="AH22" s="93"/>
      <c r="AI22" s="95" t="str">
        <f t="shared" si="52"/>
        <v>Completar</v>
      </c>
      <c r="AJ22" s="96" t="str">
        <f t="shared" si="53"/>
        <v>Completar</v>
      </c>
      <c r="AK22" s="96" t="str">
        <f t="shared" si="54"/>
        <v>Completar</v>
      </c>
      <c r="AL22" s="94"/>
      <c r="AM22" s="95" t="str">
        <f t="shared" si="55"/>
        <v>Completar</v>
      </c>
      <c r="AN22" s="95" t="str">
        <f t="shared" si="56"/>
        <v>Completar</v>
      </c>
      <c r="AO22" s="165">
        <f t="shared" si="57"/>
        <v>0</v>
      </c>
      <c r="AP22" s="219" t="b">
        <f t="shared" si="58"/>
        <v>0</v>
      </c>
      <c r="AQ22" s="188">
        <f t="shared" si="59"/>
        <v>0</v>
      </c>
      <c r="AR22" s="164">
        <f t="shared" si="60"/>
        <v>0</v>
      </c>
      <c r="AS22" s="164">
        <f t="shared" si="61"/>
        <v>0.25</v>
      </c>
      <c r="AT22" s="164">
        <f t="shared" si="62"/>
        <v>0</v>
      </c>
      <c r="AU22" s="164">
        <f t="shared" si="63"/>
        <v>0</v>
      </c>
      <c r="AV22" s="166">
        <f t="shared" si="64"/>
        <v>0</v>
      </c>
      <c r="AW22" s="168">
        <f t="shared" si="65"/>
        <v>0</v>
      </c>
      <c r="AY22" s="164">
        <f t="shared" si="198"/>
        <v>10</v>
      </c>
      <c r="AZ22" s="225"/>
      <c r="BA22" s="226"/>
      <c r="BB22" s="1"/>
      <c r="BC22" s="1"/>
      <c r="BD22" s="95"/>
      <c r="BE22" s="93"/>
      <c r="BF22" s="93"/>
      <c r="BG22" s="93"/>
      <c r="BH22" s="95" t="str">
        <f t="shared" si="66"/>
        <v>Completar</v>
      </c>
      <c r="BI22" s="96" t="str">
        <f t="shared" si="67"/>
        <v>Completar</v>
      </c>
      <c r="BJ22" s="96" t="str">
        <f t="shared" si="68"/>
        <v>Completar</v>
      </c>
      <c r="BK22" s="94"/>
      <c r="BL22" s="95" t="str">
        <f t="shared" si="69"/>
        <v>Completar</v>
      </c>
      <c r="BM22" s="95" t="str">
        <f t="shared" si="70"/>
        <v>Completar</v>
      </c>
      <c r="BN22" s="165">
        <f t="shared" si="71"/>
        <v>0</v>
      </c>
      <c r="BO22" s="219" t="b">
        <f t="shared" si="72"/>
        <v>0</v>
      </c>
      <c r="BP22" s="188">
        <f t="shared" si="73"/>
        <v>0</v>
      </c>
      <c r="BQ22" s="164">
        <f t="shared" si="74"/>
        <v>0</v>
      </c>
      <c r="BR22" s="164">
        <f t="shared" si="75"/>
        <v>0.25</v>
      </c>
      <c r="BS22" s="164">
        <f t="shared" si="76"/>
        <v>0</v>
      </c>
      <c r="BT22" s="164">
        <f t="shared" si="77"/>
        <v>0</v>
      </c>
      <c r="BU22" s="166">
        <f t="shared" si="78"/>
        <v>0</v>
      </c>
      <c r="BV22" s="167"/>
      <c r="BX22" s="164">
        <f t="shared" si="199"/>
        <v>10</v>
      </c>
      <c r="BY22" s="225"/>
      <c r="BZ22" s="226"/>
      <c r="CA22" s="1"/>
      <c r="CB22" s="1"/>
      <c r="CC22" s="95"/>
      <c r="CD22" s="93"/>
      <c r="CE22" s="93"/>
      <c r="CF22" s="93"/>
      <c r="CG22" s="95" t="str">
        <f t="shared" si="79"/>
        <v>Completar</v>
      </c>
      <c r="CH22" s="96" t="str">
        <f t="shared" si="80"/>
        <v>Completar</v>
      </c>
      <c r="CI22" s="96" t="str">
        <f t="shared" si="81"/>
        <v>Completar</v>
      </c>
      <c r="CJ22" s="94"/>
      <c r="CK22" s="95" t="str">
        <f t="shared" si="82"/>
        <v>Completar</v>
      </c>
      <c r="CL22" s="95" t="str">
        <f t="shared" si="83"/>
        <v>Completar</v>
      </c>
      <c r="CM22" s="165">
        <f t="shared" si="84"/>
        <v>0</v>
      </c>
      <c r="CN22" s="219" t="b">
        <f t="shared" si="85"/>
        <v>0</v>
      </c>
      <c r="CO22" s="188">
        <f t="shared" si="86"/>
        <v>0</v>
      </c>
      <c r="CP22" s="164">
        <f t="shared" si="87"/>
        <v>0</v>
      </c>
      <c r="CQ22" s="164">
        <f t="shared" si="88"/>
        <v>0.25</v>
      </c>
      <c r="CR22" s="164">
        <f t="shared" si="89"/>
        <v>0</v>
      </c>
      <c r="CS22" s="164">
        <f t="shared" si="90"/>
        <v>0</v>
      </c>
      <c r="CT22" s="166">
        <f t="shared" si="91"/>
        <v>0</v>
      </c>
      <c r="CU22" s="167"/>
      <c r="CW22" s="164">
        <f t="shared" si="200"/>
        <v>10</v>
      </c>
      <c r="CX22" s="225"/>
      <c r="CY22" s="226"/>
      <c r="CZ22" s="1"/>
      <c r="DA22" s="1"/>
      <c r="DB22" s="95"/>
      <c r="DC22" s="93"/>
      <c r="DD22" s="93"/>
      <c r="DE22" s="93"/>
      <c r="DF22" s="95" t="str">
        <f t="shared" si="92"/>
        <v>Completar</v>
      </c>
      <c r="DG22" s="96" t="str">
        <f t="shared" si="93"/>
        <v>Completar</v>
      </c>
      <c r="DH22" s="96" t="str">
        <f t="shared" si="94"/>
        <v>Completar</v>
      </c>
      <c r="DI22" s="94"/>
      <c r="DJ22" s="95" t="str">
        <f t="shared" si="95"/>
        <v>Completar</v>
      </c>
      <c r="DK22" s="95" t="str">
        <f t="shared" si="96"/>
        <v>Completar</v>
      </c>
      <c r="DL22" s="165">
        <f t="shared" si="97"/>
        <v>0</v>
      </c>
      <c r="DM22" s="219" t="b">
        <f t="shared" si="98"/>
        <v>0</v>
      </c>
      <c r="DN22" s="188">
        <f t="shared" si="99"/>
        <v>0</v>
      </c>
      <c r="DO22" s="164">
        <f t="shared" si="100"/>
        <v>0</v>
      </c>
      <c r="DP22" s="164">
        <f t="shared" si="101"/>
        <v>0.25</v>
      </c>
      <c r="DQ22" s="164">
        <f t="shared" si="102"/>
        <v>0</v>
      </c>
      <c r="DR22" s="164">
        <f t="shared" si="103"/>
        <v>0</v>
      </c>
      <c r="DS22" s="166">
        <f t="shared" si="104"/>
        <v>0</v>
      </c>
      <c r="DT22" s="167"/>
      <c r="DV22" s="164">
        <f t="shared" si="201"/>
        <v>10</v>
      </c>
      <c r="DW22" s="225"/>
      <c r="DX22" s="226"/>
      <c r="DY22" s="1"/>
      <c r="DZ22" s="1"/>
      <c r="EA22" s="95"/>
      <c r="EB22" s="93"/>
      <c r="EC22" s="93"/>
      <c r="ED22" s="93"/>
      <c r="EE22" s="95" t="str">
        <f t="shared" si="105"/>
        <v>Completar</v>
      </c>
      <c r="EF22" s="96" t="str">
        <f t="shared" si="106"/>
        <v>Completar</v>
      </c>
      <c r="EG22" s="96" t="str">
        <f t="shared" si="107"/>
        <v>Completar</v>
      </c>
      <c r="EH22" s="94"/>
      <c r="EI22" s="95" t="str">
        <f t="shared" si="108"/>
        <v>Completar</v>
      </c>
      <c r="EJ22" s="95" t="str">
        <f t="shared" si="109"/>
        <v>Completar</v>
      </c>
      <c r="EK22" s="165">
        <f t="shared" si="110"/>
        <v>0</v>
      </c>
      <c r="EL22" s="219" t="b">
        <f t="shared" si="111"/>
        <v>0</v>
      </c>
      <c r="EM22" s="188">
        <f t="shared" si="112"/>
        <v>0</v>
      </c>
      <c r="EN22" s="164">
        <f t="shared" si="113"/>
        <v>0</v>
      </c>
      <c r="EO22" s="164">
        <f t="shared" si="114"/>
        <v>0.25</v>
      </c>
      <c r="EP22" s="164">
        <f t="shared" si="115"/>
        <v>0</v>
      </c>
      <c r="EQ22" s="164">
        <f t="shared" si="116"/>
        <v>0</v>
      </c>
      <c r="ER22" s="166">
        <f t="shared" si="117"/>
        <v>0</v>
      </c>
      <c r="ES22" s="167"/>
      <c r="EU22" s="164">
        <f t="shared" si="202"/>
        <v>10</v>
      </c>
      <c r="EV22" s="225"/>
      <c r="EW22" s="226"/>
      <c r="EX22" s="1"/>
      <c r="EY22" s="1"/>
      <c r="EZ22" s="95"/>
      <c r="FA22" s="93"/>
      <c r="FB22" s="93"/>
      <c r="FC22" s="93"/>
      <c r="FD22" s="95" t="str">
        <f t="shared" si="118"/>
        <v>Completar</v>
      </c>
      <c r="FE22" s="96" t="str">
        <f t="shared" si="119"/>
        <v>Completar</v>
      </c>
      <c r="FF22" s="96" t="str">
        <f t="shared" si="120"/>
        <v>Completar</v>
      </c>
      <c r="FG22" s="94"/>
      <c r="FH22" s="95" t="str">
        <f t="shared" si="121"/>
        <v>Completar</v>
      </c>
      <c r="FI22" s="95" t="str">
        <f t="shared" si="122"/>
        <v>Completar</v>
      </c>
      <c r="FJ22" s="165">
        <f t="shared" si="123"/>
        <v>0</v>
      </c>
      <c r="FK22" s="219" t="b">
        <f t="shared" si="124"/>
        <v>0</v>
      </c>
      <c r="FL22" s="188">
        <f t="shared" si="125"/>
        <v>0</v>
      </c>
      <c r="FM22" s="164">
        <f t="shared" si="126"/>
        <v>0</v>
      </c>
      <c r="FN22" s="164">
        <f t="shared" si="127"/>
        <v>0.25</v>
      </c>
      <c r="FO22" s="164">
        <f t="shared" si="128"/>
        <v>0</v>
      </c>
      <c r="FP22" s="164">
        <f t="shared" si="129"/>
        <v>0</v>
      </c>
      <c r="FQ22" s="166">
        <f t="shared" si="130"/>
        <v>0</v>
      </c>
      <c r="FR22" s="167"/>
      <c r="FT22" s="164">
        <f t="shared" si="203"/>
        <v>10</v>
      </c>
      <c r="FU22" s="225"/>
      <c r="FV22" s="226"/>
      <c r="FW22" s="1"/>
      <c r="FX22" s="1"/>
      <c r="FY22" s="95"/>
      <c r="FZ22" s="93"/>
      <c r="GA22" s="93"/>
      <c r="GB22" s="93"/>
      <c r="GC22" s="95" t="str">
        <f t="shared" si="131"/>
        <v>Completar</v>
      </c>
      <c r="GD22" s="96" t="str">
        <f t="shared" si="132"/>
        <v>Completar</v>
      </c>
      <c r="GE22" s="96" t="str">
        <f t="shared" si="133"/>
        <v>Completar</v>
      </c>
      <c r="GF22" s="94"/>
      <c r="GG22" s="95" t="str">
        <f t="shared" si="134"/>
        <v>Completar</v>
      </c>
      <c r="GH22" s="95" t="str">
        <f t="shared" si="135"/>
        <v>Completar</v>
      </c>
      <c r="GI22" s="165">
        <f t="shared" si="136"/>
        <v>0</v>
      </c>
      <c r="GJ22" s="219" t="b">
        <f t="shared" si="137"/>
        <v>0</v>
      </c>
      <c r="GK22" s="188">
        <f t="shared" si="138"/>
        <v>0</v>
      </c>
      <c r="GL22" s="164">
        <f t="shared" si="139"/>
        <v>0</v>
      </c>
      <c r="GM22" s="164">
        <f t="shared" si="140"/>
        <v>0.25</v>
      </c>
      <c r="GN22" s="164">
        <f t="shared" si="141"/>
        <v>0</v>
      </c>
      <c r="GO22" s="164">
        <f t="shared" si="142"/>
        <v>0</v>
      </c>
      <c r="GP22" s="166">
        <f t="shared" si="143"/>
        <v>0</v>
      </c>
      <c r="GQ22" s="167"/>
      <c r="GS22" s="164">
        <f t="shared" si="204"/>
        <v>10</v>
      </c>
      <c r="GT22" s="225"/>
      <c r="GU22" s="226"/>
      <c r="GV22" s="1"/>
      <c r="GW22" s="1"/>
      <c r="GX22" s="95"/>
      <c r="GY22" s="93"/>
      <c r="GZ22" s="93"/>
      <c r="HA22" s="93"/>
      <c r="HB22" s="95" t="str">
        <f t="shared" si="144"/>
        <v>Completar</v>
      </c>
      <c r="HC22" s="96" t="str">
        <f t="shared" si="145"/>
        <v>Completar</v>
      </c>
      <c r="HD22" s="96" t="str">
        <f t="shared" si="146"/>
        <v>Completar</v>
      </c>
      <c r="HE22" s="94"/>
      <c r="HF22" s="95" t="str">
        <f t="shared" si="147"/>
        <v>Completar</v>
      </c>
      <c r="HG22" s="95" t="str">
        <f t="shared" si="148"/>
        <v>Completar</v>
      </c>
      <c r="HH22" s="165">
        <f t="shared" si="149"/>
        <v>0</v>
      </c>
      <c r="HI22" s="219" t="b">
        <f t="shared" si="150"/>
        <v>0</v>
      </c>
      <c r="HJ22" s="188">
        <f t="shared" si="151"/>
        <v>0</v>
      </c>
      <c r="HK22" s="164">
        <f t="shared" si="152"/>
        <v>0</v>
      </c>
      <c r="HL22" s="164">
        <f t="shared" si="153"/>
        <v>0.25</v>
      </c>
      <c r="HM22" s="164">
        <f t="shared" si="154"/>
        <v>0</v>
      </c>
      <c r="HN22" s="164">
        <f t="shared" si="155"/>
        <v>0</v>
      </c>
      <c r="HO22" s="166">
        <f t="shared" si="156"/>
        <v>0</v>
      </c>
      <c r="HP22" s="167"/>
      <c r="HR22" s="164">
        <f t="shared" si="205"/>
        <v>10</v>
      </c>
      <c r="HS22" s="225"/>
      <c r="HT22" s="226"/>
      <c r="HU22" s="1"/>
      <c r="HV22" s="1"/>
      <c r="HW22" s="95"/>
      <c r="HX22" s="93"/>
      <c r="HY22" s="93"/>
      <c r="HZ22" s="93"/>
      <c r="IA22" s="95" t="str">
        <f t="shared" si="157"/>
        <v>Completar</v>
      </c>
      <c r="IB22" s="96" t="str">
        <f t="shared" si="158"/>
        <v>Completar</v>
      </c>
      <c r="IC22" s="96" t="str">
        <f t="shared" si="159"/>
        <v>Completar</v>
      </c>
      <c r="ID22" s="94"/>
      <c r="IE22" s="95" t="str">
        <f t="shared" si="160"/>
        <v>Completar</v>
      </c>
      <c r="IF22" s="95" t="str">
        <f t="shared" si="161"/>
        <v>Completar</v>
      </c>
      <c r="IG22" s="165">
        <f t="shared" si="162"/>
        <v>0</v>
      </c>
      <c r="IH22" s="219" t="b">
        <f t="shared" si="163"/>
        <v>0</v>
      </c>
      <c r="II22" s="188">
        <f t="shared" si="164"/>
        <v>0</v>
      </c>
      <c r="IJ22" s="164">
        <f t="shared" si="165"/>
        <v>0</v>
      </c>
      <c r="IK22" s="164">
        <f t="shared" si="166"/>
        <v>0.25</v>
      </c>
      <c r="IL22" s="164">
        <f t="shared" si="167"/>
        <v>0</v>
      </c>
      <c r="IM22" s="164">
        <f t="shared" si="168"/>
        <v>0</v>
      </c>
      <c r="IN22" s="166">
        <f t="shared" si="169"/>
        <v>0</v>
      </c>
      <c r="IO22" s="167"/>
      <c r="IQ22" s="164">
        <f t="shared" si="206"/>
        <v>10</v>
      </c>
      <c r="IR22" s="225"/>
      <c r="IS22" s="226"/>
      <c r="IT22" s="1"/>
      <c r="IU22" s="1"/>
      <c r="IV22" s="95"/>
      <c r="IW22" s="93"/>
      <c r="IX22" s="93"/>
      <c r="IY22" s="93"/>
      <c r="IZ22" s="95" t="str">
        <f t="shared" si="170"/>
        <v>Completar</v>
      </c>
      <c r="JA22" s="96" t="str">
        <f t="shared" si="171"/>
        <v>Completar</v>
      </c>
      <c r="JB22" s="96" t="str">
        <f t="shared" si="172"/>
        <v>Completar</v>
      </c>
      <c r="JC22" s="94"/>
      <c r="JD22" s="95" t="str">
        <f t="shared" si="173"/>
        <v>Completar</v>
      </c>
      <c r="JE22" s="95" t="str">
        <f t="shared" si="174"/>
        <v>Completar</v>
      </c>
      <c r="JF22" s="165">
        <f t="shared" si="175"/>
        <v>0</v>
      </c>
      <c r="JG22" s="219" t="b">
        <f t="shared" si="176"/>
        <v>0</v>
      </c>
      <c r="JH22" s="188">
        <f t="shared" si="177"/>
        <v>0</v>
      </c>
      <c r="JI22" s="164">
        <f t="shared" si="178"/>
        <v>0</v>
      </c>
      <c r="JJ22" s="164">
        <f t="shared" si="179"/>
        <v>0.25</v>
      </c>
      <c r="JK22" s="164">
        <f t="shared" si="180"/>
        <v>0</v>
      </c>
      <c r="JL22" s="164">
        <f t="shared" si="181"/>
        <v>0</v>
      </c>
      <c r="JM22" s="166">
        <f t="shared" si="182"/>
        <v>0</v>
      </c>
      <c r="JN22" s="167"/>
      <c r="JO22" s="126"/>
      <c r="JP22" s="164">
        <f t="shared" si="207"/>
        <v>10</v>
      </c>
      <c r="JQ22" s="225"/>
      <c r="JR22" s="226"/>
      <c r="JS22" s="1"/>
      <c r="JT22" s="1"/>
      <c r="JU22" s="95"/>
      <c r="JV22" s="93"/>
      <c r="JW22" s="93"/>
      <c r="JX22" s="93"/>
      <c r="JY22" s="95" t="str">
        <f t="shared" si="183"/>
        <v>Completar</v>
      </c>
      <c r="JZ22" s="96" t="str">
        <f t="shared" si="184"/>
        <v>Completar</v>
      </c>
      <c r="KA22" s="96" t="str">
        <f t="shared" si="185"/>
        <v>Completar</v>
      </c>
      <c r="KB22" s="94"/>
      <c r="KC22" s="95" t="str">
        <f t="shared" si="186"/>
        <v>Completar</v>
      </c>
      <c r="KD22" s="95" t="str">
        <f t="shared" si="187"/>
        <v>Completar</v>
      </c>
      <c r="KE22" s="165">
        <f t="shared" si="188"/>
        <v>0</v>
      </c>
      <c r="KF22" s="219" t="b">
        <f t="shared" si="189"/>
        <v>0</v>
      </c>
      <c r="KG22" s="188">
        <f t="shared" si="190"/>
        <v>0</v>
      </c>
      <c r="KH22" s="164">
        <f t="shared" si="191"/>
        <v>0</v>
      </c>
      <c r="KI22" s="164">
        <f t="shared" si="192"/>
        <v>0.25</v>
      </c>
      <c r="KJ22" s="164">
        <f t="shared" si="193"/>
        <v>0</v>
      </c>
      <c r="KK22" s="164">
        <f t="shared" si="194"/>
        <v>0</v>
      </c>
      <c r="KL22" s="166">
        <f t="shared" si="195"/>
        <v>0</v>
      </c>
    </row>
    <row r="23" spans="1:298" x14ac:dyDescent="0.25">
      <c r="A23" s="164">
        <f t="shared" si="196"/>
        <v>11</v>
      </c>
      <c r="B23" s="225"/>
      <c r="C23" s="226"/>
      <c r="D23" s="1"/>
      <c r="E23" s="1"/>
      <c r="F23" s="95"/>
      <c r="G23" s="93"/>
      <c r="H23" s="93"/>
      <c r="I23" s="93"/>
      <c r="J23" s="95"/>
      <c r="K23" s="96" t="str">
        <f>IFERROR(VLOOKUP(D23,'Situación inicial'!JI$13:JS$112,8,FALSE),"Completar")</f>
        <v>Completar</v>
      </c>
      <c r="L23" s="96" t="str">
        <f>IFERROR(VLOOKUP(D23,'Situación inicial'!JI$13:JS$112,9,FALSE),"Completar")</f>
        <v>Completar</v>
      </c>
      <c r="M23" s="94"/>
      <c r="N23" s="95" t="str">
        <f>IFERROR(VLOOKUP(D23,'Situación inicial'!JI$13:JS$112,11,FALSE),"Completar")</f>
        <v>Completar</v>
      </c>
      <c r="O23" s="95" t="str">
        <f>IFERROR(VLOOKUP(D23,'Situación inicial'!JI$13:JT$112,12,FALSE),"Completar")</f>
        <v>Completar</v>
      </c>
      <c r="P23" s="165">
        <f t="shared" si="44"/>
        <v>0</v>
      </c>
      <c r="Q23" s="219" t="b">
        <f t="shared" si="45"/>
        <v>0</v>
      </c>
      <c r="R23" s="188">
        <f t="shared" si="46"/>
        <v>0</v>
      </c>
      <c r="S23" s="164">
        <f t="shared" si="47"/>
        <v>0</v>
      </c>
      <c r="T23" s="164">
        <f t="shared" si="48"/>
        <v>0.25</v>
      </c>
      <c r="U23" s="164">
        <f t="shared" si="49"/>
        <v>0</v>
      </c>
      <c r="V23" s="164">
        <f t="shared" si="50"/>
        <v>0</v>
      </c>
      <c r="W23" s="166">
        <f t="shared" si="51"/>
        <v>0</v>
      </c>
      <c r="X23" s="168">
        <f>IFERROR(VLOOKUP(D23,'Situación inicial'!JI$13:JZ$112,18,FALSE),0)</f>
        <v>0</v>
      </c>
      <c r="Z23" s="164">
        <f t="shared" si="197"/>
        <v>11</v>
      </c>
      <c r="AA23" s="225"/>
      <c r="AB23" s="226"/>
      <c r="AC23" s="1"/>
      <c r="AD23" s="1"/>
      <c r="AE23" s="95"/>
      <c r="AF23" s="93"/>
      <c r="AG23" s="93"/>
      <c r="AH23" s="93"/>
      <c r="AI23" s="95" t="str">
        <f t="shared" si="52"/>
        <v>Completar</v>
      </c>
      <c r="AJ23" s="96" t="str">
        <f t="shared" si="53"/>
        <v>Completar</v>
      </c>
      <c r="AK23" s="96" t="str">
        <f t="shared" si="54"/>
        <v>Completar</v>
      </c>
      <c r="AL23" s="94"/>
      <c r="AM23" s="95" t="str">
        <f t="shared" si="55"/>
        <v>Completar</v>
      </c>
      <c r="AN23" s="95" t="str">
        <f t="shared" si="56"/>
        <v>Completar</v>
      </c>
      <c r="AO23" s="165">
        <f t="shared" si="57"/>
        <v>0</v>
      </c>
      <c r="AP23" s="219" t="b">
        <f t="shared" si="58"/>
        <v>0</v>
      </c>
      <c r="AQ23" s="188">
        <f t="shared" si="59"/>
        <v>0</v>
      </c>
      <c r="AR23" s="164">
        <f t="shared" si="60"/>
        <v>0</v>
      </c>
      <c r="AS23" s="164">
        <f t="shared" si="61"/>
        <v>0.25</v>
      </c>
      <c r="AT23" s="164">
        <f t="shared" si="62"/>
        <v>0</v>
      </c>
      <c r="AU23" s="164">
        <f t="shared" si="63"/>
        <v>0</v>
      </c>
      <c r="AV23" s="166">
        <f t="shared" si="64"/>
        <v>0</v>
      </c>
      <c r="AW23" s="168">
        <f t="shared" si="65"/>
        <v>0</v>
      </c>
      <c r="AY23" s="164">
        <f t="shared" si="198"/>
        <v>11</v>
      </c>
      <c r="AZ23" s="225"/>
      <c r="BA23" s="226"/>
      <c r="BB23" s="1"/>
      <c r="BC23" s="1"/>
      <c r="BD23" s="95"/>
      <c r="BE23" s="93"/>
      <c r="BF23" s="93"/>
      <c r="BG23" s="93"/>
      <c r="BH23" s="95" t="str">
        <f t="shared" si="66"/>
        <v>Completar</v>
      </c>
      <c r="BI23" s="96" t="str">
        <f t="shared" si="67"/>
        <v>Completar</v>
      </c>
      <c r="BJ23" s="96" t="str">
        <f t="shared" si="68"/>
        <v>Completar</v>
      </c>
      <c r="BK23" s="94"/>
      <c r="BL23" s="95" t="str">
        <f t="shared" si="69"/>
        <v>Completar</v>
      </c>
      <c r="BM23" s="95" t="str">
        <f t="shared" si="70"/>
        <v>Completar</v>
      </c>
      <c r="BN23" s="165">
        <f t="shared" si="71"/>
        <v>0</v>
      </c>
      <c r="BO23" s="219" t="b">
        <f t="shared" si="72"/>
        <v>0</v>
      </c>
      <c r="BP23" s="188">
        <f t="shared" si="73"/>
        <v>0</v>
      </c>
      <c r="BQ23" s="164">
        <f t="shared" si="74"/>
        <v>0</v>
      </c>
      <c r="BR23" s="164">
        <f t="shared" si="75"/>
        <v>0.25</v>
      </c>
      <c r="BS23" s="164">
        <f t="shared" si="76"/>
        <v>0</v>
      </c>
      <c r="BT23" s="164">
        <f t="shared" si="77"/>
        <v>0</v>
      </c>
      <c r="BU23" s="166">
        <f t="shared" si="78"/>
        <v>0</v>
      </c>
      <c r="BV23" s="167"/>
      <c r="BX23" s="164">
        <f t="shared" si="199"/>
        <v>11</v>
      </c>
      <c r="BY23" s="225"/>
      <c r="BZ23" s="226"/>
      <c r="CA23" s="1"/>
      <c r="CB23" s="1"/>
      <c r="CC23" s="95"/>
      <c r="CD23" s="93"/>
      <c r="CE23" s="93"/>
      <c r="CF23" s="93"/>
      <c r="CG23" s="95" t="str">
        <f t="shared" si="79"/>
        <v>Completar</v>
      </c>
      <c r="CH23" s="96" t="str">
        <f t="shared" si="80"/>
        <v>Completar</v>
      </c>
      <c r="CI23" s="96" t="str">
        <f t="shared" si="81"/>
        <v>Completar</v>
      </c>
      <c r="CJ23" s="94"/>
      <c r="CK23" s="95" t="str">
        <f t="shared" si="82"/>
        <v>Completar</v>
      </c>
      <c r="CL23" s="95" t="str">
        <f t="shared" si="83"/>
        <v>Completar</v>
      </c>
      <c r="CM23" s="165">
        <f t="shared" si="84"/>
        <v>0</v>
      </c>
      <c r="CN23" s="219" t="b">
        <f t="shared" si="85"/>
        <v>0</v>
      </c>
      <c r="CO23" s="188">
        <f t="shared" si="86"/>
        <v>0</v>
      </c>
      <c r="CP23" s="164">
        <f t="shared" si="87"/>
        <v>0</v>
      </c>
      <c r="CQ23" s="164">
        <f t="shared" si="88"/>
        <v>0.25</v>
      </c>
      <c r="CR23" s="164">
        <f t="shared" si="89"/>
        <v>0</v>
      </c>
      <c r="CS23" s="164">
        <f t="shared" si="90"/>
        <v>0</v>
      </c>
      <c r="CT23" s="166">
        <f t="shared" si="91"/>
        <v>0</v>
      </c>
      <c r="CU23" s="167"/>
      <c r="CW23" s="164">
        <f t="shared" si="200"/>
        <v>11</v>
      </c>
      <c r="CX23" s="225"/>
      <c r="CY23" s="226"/>
      <c r="CZ23" s="1"/>
      <c r="DA23" s="1"/>
      <c r="DB23" s="95"/>
      <c r="DC23" s="93"/>
      <c r="DD23" s="93"/>
      <c r="DE23" s="93"/>
      <c r="DF23" s="95" t="str">
        <f t="shared" si="92"/>
        <v>Completar</v>
      </c>
      <c r="DG23" s="96" t="str">
        <f t="shared" si="93"/>
        <v>Completar</v>
      </c>
      <c r="DH23" s="96" t="str">
        <f t="shared" si="94"/>
        <v>Completar</v>
      </c>
      <c r="DI23" s="94"/>
      <c r="DJ23" s="95" t="str">
        <f t="shared" si="95"/>
        <v>Completar</v>
      </c>
      <c r="DK23" s="95" t="str">
        <f t="shared" si="96"/>
        <v>Completar</v>
      </c>
      <c r="DL23" s="165">
        <f t="shared" si="97"/>
        <v>0</v>
      </c>
      <c r="DM23" s="219" t="b">
        <f t="shared" si="98"/>
        <v>0</v>
      </c>
      <c r="DN23" s="188">
        <f t="shared" si="99"/>
        <v>0</v>
      </c>
      <c r="DO23" s="164">
        <f t="shared" si="100"/>
        <v>0</v>
      </c>
      <c r="DP23" s="164">
        <f t="shared" si="101"/>
        <v>0.25</v>
      </c>
      <c r="DQ23" s="164">
        <f t="shared" si="102"/>
        <v>0</v>
      </c>
      <c r="DR23" s="164">
        <f t="shared" si="103"/>
        <v>0</v>
      </c>
      <c r="DS23" s="166">
        <f t="shared" si="104"/>
        <v>0</v>
      </c>
      <c r="DT23" s="167"/>
      <c r="DV23" s="164">
        <f t="shared" si="201"/>
        <v>11</v>
      </c>
      <c r="DW23" s="225"/>
      <c r="DX23" s="226"/>
      <c r="DY23" s="1"/>
      <c r="DZ23" s="1"/>
      <c r="EA23" s="95"/>
      <c r="EB23" s="93"/>
      <c r="EC23" s="93"/>
      <c r="ED23" s="93"/>
      <c r="EE23" s="95" t="str">
        <f t="shared" si="105"/>
        <v>Completar</v>
      </c>
      <c r="EF23" s="96" t="str">
        <f t="shared" si="106"/>
        <v>Completar</v>
      </c>
      <c r="EG23" s="96" t="str">
        <f t="shared" si="107"/>
        <v>Completar</v>
      </c>
      <c r="EH23" s="94"/>
      <c r="EI23" s="95" t="str">
        <f t="shared" si="108"/>
        <v>Completar</v>
      </c>
      <c r="EJ23" s="95" t="str">
        <f t="shared" si="109"/>
        <v>Completar</v>
      </c>
      <c r="EK23" s="165">
        <f t="shared" si="110"/>
        <v>0</v>
      </c>
      <c r="EL23" s="219" t="b">
        <f t="shared" si="111"/>
        <v>0</v>
      </c>
      <c r="EM23" s="188">
        <f t="shared" si="112"/>
        <v>0</v>
      </c>
      <c r="EN23" s="164">
        <f t="shared" si="113"/>
        <v>0</v>
      </c>
      <c r="EO23" s="164">
        <f t="shared" si="114"/>
        <v>0.25</v>
      </c>
      <c r="EP23" s="164">
        <f t="shared" si="115"/>
        <v>0</v>
      </c>
      <c r="EQ23" s="164">
        <f t="shared" si="116"/>
        <v>0</v>
      </c>
      <c r="ER23" s="166">
        <f t="shared" si="117"/>
        <v>0</v>
      </c>
      <c r="ES23" s="167"/>
      <c r="EU23" s="164">
        <f t="shared" si="202"/>
        <v>11</v>
      </c>
      <c r="EV23" s="225"/>
      <c r="EW23" s="226"/>
      <c r="EX23" s="1"/>
      <c r="EY23" s="1"/>
      <c r="EZ23" s="95"/>
      <c r="FA23" s="93"/>
      <c r="FB23" s="93"/>
      <c r="FC23" s="93"/>
      <c r="FD23" s="95" t="str">
        <f t="shared" si="118"/>
        <v>Completar</v>
      </c>
      <c r="FE23" s="96" t="str">
        <f t="shared" si="119"/>
        <v>Completar</v>
      </c>
      <c r="FF23" s="96" t="str">
        <f t="shared" si="120"/>
        <v>Completar</v>
      </c>
      <c r="FG23" s="94"/>
      <c r="FH23" s="95" t="str">
        <f t="shared" si="121"/>
        <v>Completar</v>
      </c>
      <c r="FI23" s="95" t="str">
        <f t="shared" si="122"/>
        <v>Completar</v>
      </c>
      <c r="FJ23" s="165">
        <f t="shared" si="123"/>
        <v>0</v>
      </c>
      <c r="FK23" s="219" t="b">
        <f t="shared" si="124"/>
        <v>0</v>
      </c>
      <c r="FL23" s="188">
        <f t="shared" si="125"/>
        <v>0</v>
      </c>
      <c r="FM23" s="164">
        <f t="shared" si="126"/>
        <v>0</v>
      </c>
      <c r="FN23" s="164">
        <f t="shared" si="127"/>
        <v>0.25</v>
      </c>
      <c r="FO23" s="164">
        <f t="shared" si="128"/>
        <v>0</v>
      </c>
      <c r="FP23" s="164">
        <f t="shared" si="129"/>
        <v>0</v>
      </c>
      <c r="FQ23" s="166">
        <f t="shared" si="130"/>
        <v>0</v>
      </c>
      <c r="FR23" s="167"/>
      <c r="FT23" s="164">
        <f t="shared" si="203"/>
        <v>11</v>
      </c>
      <c r="FU23" s="225"/>
      <c r="FV23" s="226"/>
      <c r="FW23" s="1"/>
      <c r="FX23" s="1"/>
      <c r="FY23" s="95"/>
      <c r="FZ23" s="93"/>
      <c r="GA23" s="93"/>
      <c r="GB23" s="93"/>
      <c r="GC23" s="95" t="str">
        <f t="shared" si="131"/>
        <v>Completar</v>
      </c>
      <c r="GD23" s="96" t="str">
        <f t="shared" si="132"/>
        <v>Completar</v>
      </c>
      <c r="GE23" s="96" t="str">
        <f t="shared" si="133"/>
        <v>Completar</v>
      </c>
      <c r="GF23" s="94"/>
      <c r="GG23" s="95" t="str">
        <f t="shared" si="134"/>
        <v>Completar</v>
      </c>
      <c r="GH23" s="95" t="str">
        <f t="shared" si="135"/>
        <v>Completar</v>
      </c>
      <c r="GI23" s="165">
        <f t="shared" si="136"/>
        <v>0</v>
      </c>
      <c r="GJ23" s="219" t="b">
        <f t="shared" si="137"/>
        <v>0</v>
      </c>
      <c r="GK23" s="188">
        <f t="shared" si="138"/>
        <v>0</v>
      </c>
      <c r="GL23" s="164">
        <f t="shared" si="139"/>
        <v>0</v>
      </c>
      <c r="GM23" s="164">
        <f t="shared" si="140"/>
        <v>0.25</v>
      </c>
      <c r="GN23" s="164">
        <f t="shared" si="141"/>
        <v>0</v>
      </c>
      <c r="GO23" s="164">
        <f t="shared" si="142"/>
        <v>0</v>
      </c>
      <c r="GP23" s="166">
        <f t="shared" si="143"/>
        <v>0</v>
      </c>
      <c r="GQ23" s="167"/>
      <c r="GS23" s="164">
        <f t="shared" si="204"/>
        <v>11</v>
      </c>
      <c r="GT23" s="225"/>
      <c r="GU23" s="226"/>
      <c r="GV23" s="1"/>
      <c r="GW23" s="1"/>
      <c r="GX23" s="95"/>
      <c r="GY23" s="93"/>
      <c r="GZ23" s="93"/>
      <c r="HA23" s="93"/>
      <c r="HB23" s="95" t="str">
        <f t="shared" si="144"/>
        <v>Completar</v>
      </c>
      <c r="HC23" s="96" t="str">
        <f t="shared" si="145"/>
        <v>Completar</v>
      </c>
      <c r="HD23" s="96" t="str">
        <f t="shared" si="146"/>
        <v>Completar</v>
      </c>
      <c r="HE23" s="94"/>
      <c r="HF23" s="95" t="str">
        <f t="shared" si="147"/>
        <v>Completar</v>
      </c>
      <c r="HG23" s="95" t="str">
        <f t="shared" si="148"/>
        <v>Completar</v>
      </c>
      <c r="HH23" s="165">
        <f t="shared" si="149"/>
        <v>0</v>
      </c>
      <c r="HI23" s="219" t="b">
        <f t="shared" si="150"/>
        <v>0</v>
      </c>
      <c r="HJ23" s="188">
        <f t="shared" si="151"/>
        <v>0</v>
      </c>
      <c r="HK23" s="164">
        <f t="shared" si="152"/>
        <v>0</v>
      </c>
      <c r="HL23" s="164">
        <f t="shared" si="153"/>
        <v>0.25</v>
      </c>
      <c r="HM23" s="164">
        <f t="shared" si="154"/>
        <v>0</v>
      </c>
      <c r="HN23" s="164">
        <f t="shared" si="155"/>
        <v>0</v>
      </c>
      <c r="HO23" s="166">
        <f t="shared" si="156"/>
        <v>0</v>
      </c>
      <c r="HP23" s="167"/>
      <c r="HR23" s="164">
        <f t="shared" si="205"/>
        <v>11</v>
      </c>
      <c r="HS23" s="225"/>
      <c r="HT23" s="226"/>
      <c r="HU23" s="1"/>
      <c r="HV23" s="1"/>
      <c r="HW23" s="95"/>
      <c r="HX23" s="93"/>
      <c r="HY23" s="93"/>
      <c r="HZ23" s="93"/>
      <c r="IA23" s="95" t="str">
        <f t="shared" si="157"/>
        <v>Completar</v>
      </c>
      <c r="IB23" s="96" t="str">
        <f t="shared" si="158"/>
        <v>Completar</v>
      </c>
      <c r="IC23" s="96" t="str">
        <f t="shared" si="159"/>
        <v>Completar</v>
      </c>
      <c r="ID23" s="94"/>
      <c r="IE23" s="95" t="str">
        <f t="shared" si="160"/>
        <v>Completar</v>
      </c>
      <c r="IF23" s="95" t="str">
        <f t="shared" si="161"/>
        <v>Completar</v>
      </c>
      <c r="IG23" s="165">
        <f t="shared" si="162"/>
        <v>0</v>
      </c>
      <c r="IH23" s="219" t="b">
        <f t="shared" si="163"/>
        <v>0</v>
      </c>
      <c r="II23" s="188">
        <f t="shared" si="164"/>
        <v>0</v>
      </c>
      <c r="IJ23" s="164">
        <f t="shared" si="165"/>
        <v>0</v>
      </c>
      <c r="IK23" s="164">
        <f t="shared" si="166"/>
        <v>0.25</v>
      </c>
      <c r="IL23" s="164">
        <f t="shared" si="167"/>
        <v>0</v>
      </c>
      <c r="IM23" s="164">
        <f t="shared" si="168"/>
        <v>0</v>
      </c>
      <c r="IN23" s="166">
        <f t="shared" si="169"/>
        <v>0</v>
      </c>
      <c r="IO23" s="167"/>
      <c r="IQ23" s="164">
        <f t="shared" si="206"/>
        <v>11</v>
      </c>
      <c r="IR23" s="225"/>
      <c r="IS23" s="226"/>
      <c r="IT23" s="1"/>
      <c r="IU23" s="1"/>
      <c r="IV23" s="95"/>
      <c r="IW23" s="93"/>
      <c r="IX23" s="93"/>
      <c r="IY23" s="93"/>
      <c r="IZ23" s="95" t="str">
        <f t="shared" si="170"/>
        <v>Completar</v>
      </c>
      <c r="JA23" s="96" t="str">
        <f t="shared" si="171"/>
        <v>Completar</v>
      </c>
      <c r="JB23" s="96" t="str">
        <f t="shared" si="172"/>
        <v>Completar</v>
      </c>
      <c r="JC23" s="94"/>
      <c r="JD23" s="95" t="str">
        <f t="shared" si="173"/>
        <v>Completar</v>
      </c>
      <c r="JE23" s="95" t="str">
        <f t="shared" si="174"/>
        <v>Completar</v>
      </c>
      <c r="JF23" s="165">
        <f t="shared" si="175"/>
        <v>0</v>
      </c>
      <c r="JG23" s="219" t="b">
        <f t="shared" si="176"/>
        <v>0</v>
      </c>
      <c r="JH23" s="188">
        <f t="shared" si="177"/>
        <v>0</v>
      </c>
      <c r="JI23" s="164">
        <f t="shared" si="178"/>
        <v>0</v>
      </c>
      <c r="JJ23" s="164">
        <f t="shared" si="179"/>
        <v>0.25</v>
      </c>
      <c r="JK23" s="164">
        <f t="shared" si="180"/>
        <v>0</v>
      </c>
      <c r="JL23" s="164">
        <f t="shared" si="181"/>
        <v>0</v>
      </c>
      <c r="JM23" s="166">
        <f t="shared" si="182"/>
        <v>0</v>
      </c>
      <c r="JN23" s="167"/>
      <c r="JO23" s="126"/>
      <c r="JP23" s="164">
        <f t="shared" si="207"/>
        <v>11</v>
      </c>
      <c r="JQ23" s="225"/>
      <c r="JR23" s="226"/>
      <c r="JS23" s="1"/>
      <c r="JT23" s="1"/>
      <c r="JU23" s="95"/>
      <c r="JV23" s="93"/>
      <c r="JW23" s="93"/>
      <c r="JX23" s="93"/>
      <c r="JY23" s="95" t="str">
        <f t="shared" si="183"/>
        <v>Completar</v>
      </c>
      <c r="JZ23" s="96" t="str">
        <f t="shared" si="184"/>
        <v>Completar</v>
      </c>
      <c r="KA23" s="96" t="str">
        <f t="shared" si="185"/>
        <v>Completar</v>
      </c>
      <c r="KB23" s="94"/>
      <c r="KC23" s="95" t="str">
        <f t="shared" si="186"/>
        <v>Completar</v>
      </c>
      <c r="KD23" s="95" t="str">
        <f t="shared" si="187"/>
        <v>Completar</v>
      </c>
      <c r="KE23" s="165">
        <f t="shared" si="188"/>
        <v>0</v>
      </c>
      <c r="KF23" s="219" t="b">
        <f t="shared" si="189"/>
        <v>0</v>
      </c>
      <c r="KG23" s="188">
        <f t="shared" si="190"/>
        <v>0</v>
      </c>
      <c r="KH23" s="164">
        <f t="shared" si="191"/>
        <v>0</v>
      </c>
      <c r="KI23" s="164">
        <f t="shared" si="192"/>
        <v>0.25</v>
      </c>
      <c r="KJ23" s="164">
        <f t="shared" si="193"/>
        <v>0</v>
      </c>
      <c r="KK23" s="164">
        <f t="shared" si="194"/>
        <v>0</v>
      </c>
      <c r="KL23" s="166">
        <f t="shared" si="195"/>
        <v>0</v>
      </c>
    </row>
    <row r="24" spans="1:298" x14ac:dyDescent="0.25">
      <c r="A24" s="164">
        <f t="shared" si="196"/>
        <v>12</v>
      </c>
      <c r="B24" s="225"/>
      <c r="C24" s="226"/>
      <c r="D24" s="1"/>
      <c r="E24" s="1"/>
      <c r="F24" s="95"/>
      <c r="G24" s="93"/>
      <c r="H24" s="93"/>
      <c r="I24" s="93"/>
      <c r="J24" s="95"/>
      <c r="K24" s="96" t="str">
        <f>IFERROR(VLOOKUP(D24,'Situación inicial'!JI$13:JS$112,8,FALSE),"Completar")</f>
        <v>Completar</v>
      </c>
      <c r="L24" s="96" t="str">
        <f>IFERROR(VLOOKUP(D24,'Situación inicial'!JI$13:JS$112,9,FALSE),"Completar")</f>
        <v>Completar</v>
      </c>
      <c r="M24" s="94"/>
      <c r="N24" s="95" t="str">
        <f>IFERROR(VLOOKUP(D24,'Situación inicial'!JI$13:JS$112,11,FALSE),"Completar")</f>
        <v>Completar</v>
      </c>
      <c r="O24" s="95" t="str">
        <f>IFERROR(VLOOKUP(D24,'Situación inicial'!JI$13:JT$112,12,FALSE),"Completar")</f>
        <v>Completar</v>
      </c>
      <c r="P24" s="165">
        <f t="shared" si="44"/>
        <v>0</v>
      </c>
      <c r="Q24" s="219" t="b">
        <f t="shared" si="45"/>
        <v>0</v>
      </c>
      <c r="R24" s="188">
        <f t="shared" si="46"/>
        <v>0</v>
      </c>
      <c r="S24" s="164">
        <f t="shared" si="47"/>
        <v>0</v>
      </c>
      <c r="T24" s="164">
        <f t="shared" si="48"/>
        <v>0.25</v>
      </c>
      <c r="U24" s="164">
        <f t="shared" si="49"/>
        <v>0</v>
      </c>
      <c r="V24" s="164">
        <f t="shared" si="50"/>
        <v>0</v>
      </c>
      <c r="W24" s="166">
        <f t="shared" si="51"/>
        <v>0</v>
      </c>
      <c r="X24" s="168">
        <f>IFERROR(VLOOKUP(D24,'Situación inicial'!JI$13:JZ$112,18,FALSE),0)</f>
        <v>0</v>
      </c>
      <c r="Z24" s="164">
        <f t="shared" si="197"/>
        <v>12</v>
      </c>
      <c r="AA24" s="225"/>
      <c r="AB24" s="226"/>
      <c r="AC24" s="1"/>
      <c r="AD24" s="1"/>
      <c r="AE24" s="95"/>
      <c r="AF24" s="93"/>
      <c r="AG24" s="93"/>
      <c r="AH24" s="93"/>
      <c r="AI24" s="95" t="str">
        <f t="shared" si="52"/>
        <v>Completar</v>
      </c>
      <c r="AJ24" s="96" t="str">
        <f t="shared" si="53"/>
        <v>Completar</v>
      </c>
      <c r="AK24" s="96" t="str">
        <f t="shared" si="54"/>
        <v>Completar</v>
      </c>
      <c r="AL24" s="94"/>
      <c r="AM24" s="95" t="str">
        <f t="shared" si="55"/>
        <v>Completar</v>
      </c>
      <c r="AN24" s="95" t="str">
        <f t="shared" si="56"/>
        <v>Completar</v>
      </c>
      <c r="AO24" s="165">
        <f t="shared" si="57"/>
        <v>0</v>
      </c>
      <c r="AP24" s="219" t="b">
        <f t="shared" si="58"/>
        <v>0</v>
      </c>
      <c r="AQ24" s="188">
        <f t="shared" si="59"/>
        <v>0</v>
      </c>
      <c r="AR24" s="164">
        <f t="shared" si="60"/>
        <v>0</v>
      </c>
      <c r="AS24" s="164">
        <f t="shared" si="61"/>
        <v>0.25</v>
      </c>
      <c r="AT24" s="164">
        <f t="shared" si="62"/>
        <v>0</v>
      </c>
      <c r="AU24" s="164">
        <f t="shared" si="63"/>
        <v>0</v>
      </c>
      <c r="AV24" s="166">
        <f t="shared" si="64"/>
        <v>0</v>
      </c>
      <c r="AW24" s="168">
        <f t="shared" si="65"/>
        <v>0</v>
      </c>
      <c r="AY24" s="164">
        <f t="shared" si="198"/>
        <v>12</v>
      </c>
      <c r="AZ24" s="225"/>
      <c r="BA24" s="226"/>
      <c r="BB24" s="1"/>
      <c r="BC24" s="1"/>
      <c r="BD24" s="95"/>
      <c r="BE24" s="93"/>
      <c r="BF24" s="93"/>
      <c r="BG24" s="93"/>
      <c r="BH24" s="95" t="str">
        <f t="shared" si="66"/>
        <v>Completar</v>
      </c>
      <c r="BI24" s="96" t="str">
        <f t="shared" si="67"/>
        <v>Completar</v>
      </c>
      <c r="BJ24" s="96" t="str">
        <f t="shared" si="68"/>
        <v>Completar</v>
      </c>
      <c r="BK24" s="94"/>
      <c r="BL24" s="95" t="str">
        <f t="shared" si="69"/>
        <v>Completar</v>
      </c>
      <c r="BM24" s="95" t="str">
        <f t="shared" si="70"/>
        <v>Completar</v>
      </c>
      <c r="BN24" s="165">
        <f t="shared" si="71"/>
        <v>0</v>
      </c>
      <c r="BO24" s="219" t="b">
        <f t="shared" si="72"/>
        <v>0</v>
      </c>
      <c r="BP24" s="188">
        <f t="shared" si="73"/>
        <v>0</v>
      </c>
      <c r="BQ24" s="164">
        <f t="shared" si="74"/>
        <v>0</v>
      </c>
      <c r="BR24" s="164">
        <f t="shared" si="75"/>
        <v>0.25</v>
      </c>
      <c r="BS24" s="164">
        <f t="shared" si="76"/>
        <v>0</v>
      </c>
      <c r="BT24" s="164">
        <f t="shared" si="77"/>
        <v>0</v>
      </c>
      <c r="BU24" s="166">
        <f t="shared" si="78"/>
        <v>0</v>
      </c>
      <c r="BV24" s="167"/>
      <c r="BX24" s="164">
        <f t="shared" si="199"/>
        <v>12</v>
      </c>
      <c r="BY24" s="225"/>
      <c r="BZ24" s="226"/>
      <c r="CA24" s="1"/>
      <c r="CB24" s="1"/>
      <c r="CC24" s="95"/>
      <c r="CD24" s="93"/>
      <c r="CE24" s="93"/>
      <c r="CF24" s="93"/>
      <c r="CG24" s="95" t="str">
        <f t="shared" si="79"/>
        <v>Completar</v>
      </c>
      <c r="CH24" s="96" t="str">
        <f t="shared" si="80"/>
        <v>Completar</v>
      </c>
      <c r="CI24" s="96" t="str">
        <f t="shared" si="81"/>
        <v>Completar</v>
      </c>
      <c r="CJ24" s="94"/>
      <c r="CK24" s="95" t="str">
        <f t="shared" si="82"/>
        <v>Completar</v>
      </c>
      <c r="CL24" s="95" t="str">
        <f t="shared" si="83"/>
        <v>Completar</v>
      </c>
      <c r="CM24" s="165">
        <f t="shared" si="84"/>
        <v>0</v>
      </c>
      <c r="CN24" s="219" t="b">
        <f t="shared" si="85"/>
        <v>0</v>
      </c>
      <c r="CO24" s="188">
        <f t="shared" si="86"/>
        <v>0</v>
      </c>
      <c r="CP24" s="164">
        <f t="shared" si="87"/>
        <v>0</v>
      </c>
      <c r="CQ24" s="164">
        <f t="shared" si="88"/>
        <v>0.25</v>
      </c>
      <c r="CR24" s="164">
        <f t="shared" si="89"/>
        <v>0</v>
      </c>
      <c r="CS24" s="164">
        <f t="shared" si="90"/>
        <v>0</v>
      </c>
      <c r="CT24" s="166">
        <f t="shared" si="91"/>
        <v>0</v>
      </c>
      <c r="CU24" s="167"/>
      <c r="CW24" s="164">
        <f t="shared" si="200"/>
        <v>12</v>
      </c>
      <c r="CX24" s="225"/>
      <c r="CY24" s="226"/>
      <c r="CZ24" s="1"/>
      <c r="DA24" s="1"/>
      <c r="DB24" s="95"/>
      <c r="DC24" s="93"/>
      <c r="DD24" s="93"/>
      <c r="DE24" s="93"/>
      <c r="DF24" s="95" t="str">
        <f t="shared" si="92"/>
        <v>Completar</v>
      </c>
      <c r="DG24" s="96" t="str">
        <f t="shared" si="93"/>
        <v>Completar</v>
      </c>
      <c r="DH24" s="96" t="str">
        <f t="shared" si="94"/>
        <v>Completar</v>
      </c>
      <c r="DI24" s="94"/>
      <c r="DJ24" s="95" t="str">
        <f t="shared" si="95"/>
        <v>Completar</v>
      </c>
      <c r="DK24" s="95" t="str">
        <f t="shared" si="96"/>
        <v>Completar</v>
      </c>
      <c r="DL24" s="165">
        <f t="shared" si="97"/>
        <v>0</v>
      </c>
      <c r="DM24" s="219" t="b">
        <f t="shared" si="98"/>
        <v>0</v>
      </c>
      <c r="DN24" s="188">
        <f t="shared" si="99"/>
        <v>0</v>
      </c>
      <c r="DO24" s="164">
        <f t="shared" si="100"/>
        <v>0</v>
      </c>
      <c r="DP24" s="164">
        <f t="shared" si="101"/>
        <v>0.25</v>
      </c>
      <c r="DQ24" s="164">
        <f t="shared" si="102"/>
        <v>0</v>
      </c>
      <c r="DR24" s="164">
        <f t="shared" si="103"/>
        <v>0</v>
      </c>
      <c r="DS24" s="166">
        <f t="shared" si="104"/>
        <v>0</v>
      </c>
      <c r="DT24" s="167"/>
      <c r="DV24" s="164">
        <f t="shared" si="201"/>
        <v>12</v>
      </c>
      <c r="DW24" s="225"/>
      <c r="DX24" s="226"/>
      <c r="DY24" s="1"/>
      <c r="DZ24" s="1"/>
      <c r="EA24" s="95"/>
      <c r="EB24" s="93"/>
      <c r="EC24" s="93"/>
      <c r="ED24" s="93"/>
      <c r="EE24" s="95" t="str">
        <f t="shared" si="105"/>
        <v>Completar</v>
      </c>
      <c r="EF24" s="96" t="str">
        <f t="shared" si="106"/>
        <v>Completar</v>
      </c>
      <c r="EG24" s="96" t="str">
        <f t="shared" si="107"/>
        <v>Completar</v>
      </c>
      <c r="EH24" s="94"/>
      <c r="EI24" s="95" t="str">
        <f t="shared" si="108"/>
        <v>Completar</v>
      </c>
      <c r="EJ24" s="95" t="str">
        <f t="shared" si="109"/>
        <v>Completar</v>
      </c>
      <c r="EK24" s="165">
        <f t="shared" si="110"/>
        <v>0</v>
      </c>
      <c r="EL24" s="219" t="b">
        <f t="shared" si="111"/>
        <v>0</v>
      </c>
      <c r="EM24" s="188">
        <f t="shared" si="112"/>
        <v>0</v>
      </c>
      <c r="EN24" s="164">
        <f t="shared" si="113"/>
        <v>0</v>
      </c>
      <c r="EO24" s="164">
        <f t="shared" si="114"/>
        <v>0.25</v>
      </c>
      <c r="EP24" s="164">
        <f t="shared" si="115"/>
        <v>0</v>
      </c>
      <c r="EQ24" s="164">
        <f t="shared" si="116"/>
        <v>0</v>
      </c>
      <c r="ER24" s="166">
        <f t="shared" si="117"/>
        <v>0</v>
      </c>
      <c r="ES24" s="167"/>
      <c r="EU24" s="164">
        <f t="shared" si="202"/>
        <v>12</v>
      </c>
      <c r="EV24" s="225"/>
      <c r="EW24" s="226"/>
      <c r="EX24" s="1"/>
      <c r="EY24" s="1"/>
      <c r="EZ24" s="95"/>
      <c r="FA24" s="93"/>
      <c r="FB24" s="93"/>
      <c r="FC24" s="93"/>
      <c r="FD24" s="95" t="str">
        <f t="shared" si="118"/>
        <v>Completar</v>
      </c>
      <c r="FE24" s="96" t="str">
        <f t="shared" si="119"/>
        <v>Completar</v>
      </c>
      <c r="FF24" s="96" t="str">
        <f t="shared" si="120"/>
        <v>Completar</v>
      </c>
      <c r="FG24" s="94"/>
      <c r="FH24" s="95" t="str">
        <f t="shared" si="121"/>
        <v>Completar</v>
      </c>
      <c r="FI24" s="95" t="str">
        <f t="shared" si="122"/>
        <v>Completar</v>
      </c>
      <c r="FJ24" s="165">
        <f t="shared" si="123"/>
        <v>0</v>
      </c>
      <c r="FK24" s="219" t="b">
        <f t="shared" si="124"/>
        <v>0</v>
      </c>
      <c r="FL24" s="188">
        <f t="shared" si="125"/>
        <v>0</v>
      </c>
      <c r="FM24" s="164">
        <f t="shared" si="126"/>
        <v>0</v>
      </c>
      <c r="FN24" s="164">
        <f t="shared" si="127"/>
        <v>0.25</v>
      </c>
      <c r="FO24" s="164">
        <f t="shared" si="128"/>
        <v>0</v>
      </c>
      <c r="FP24" s="164">
        <f t="shared" si="129"/>
        <v>0</v>
      </c>
      <c r="FQ24" s="166">
        <f t="shared" si="130"/>
        <v>0</v>
      </c>
      <c r="FR24" s="167"/>
      <c r="FT24" s="164">
        <f t="shared" si="203"/>
        <v>12</v>
      </c>
      <c r="FU24" s="225"/>
      <c r="FV24" s="226"/>
      <c r="FW24" s="1"/>
      <c r="FX24" s="1"/>
      <c r="FY24" s="95"/>
      <c r="FZ24" s="93"/>
      <c r="GA24" s="93"/>
      <c r="GB24" s="93"/>
      <c r="GC24" s="95" t="str">
        <f t="shared" si="131"/>
        <v>Completar</v>
      </c>
      <c r="GD24" s="96" t="str">
        <f t="shared" si="132"/>
        <v>Completar</v>
      </c>
      <c r="GE24" s="96" t="str">
        <f t="shared" si="133"/>
        <v>Completar</v>
      </c>
      <c r="GF24" s="94"/>
      <c r="GG24" s="95" t="str">
        <f t="shared" si="134"/>
        <v>Completar</v>
      </c>
      <c r="GH24" s="95" t="str">
        <f t="shared" si="135"/>
        <v>Completar</v>
      </c>
      <c r="GI24" s="165">
        <f t="shared" si="136"/>
        <v>0</v>
      </c>
      <c r="GJ24" s="219" t="b">
        <f t="shared" si="137"/>
        <v>0</v>
      </c>
      <c r="GK24" s="188">
        <f t="shared" si="138"/>
        <v>0</v>
      </c>
      <c r="GL24" s="164">
        <f t="shared" si="139"/>
        <v>0</v>
      </c>
      <c r="GM24" s="164">
        <f t="shared" si="140"/>
        <v>0.25</v>
      </c>
      <c r="GN24" s="164">
        <f t="shared" si="141"/>
        <v>0</v>
      </c>
      <c r="GO24" s="164">
        <f t="shared" si="142"/>
        <v>0</v>
      </c>
      <c r="GP24" s="166">
        <f t="shared" si="143"/>
        <v>0</v>
      </c>
      <c r="GQ24" s="167"/>
      <c r="GS24" s="164">
        <f t="shared" si="204"/>
        <v>12</v>
      </c>
      <c r="GT24" s="225"/>
      <c r="GU24" s="226"/>
      <c r="GV24" s="1"/>
      <c r="GW24" s="1"/>
      <c r="GX24" s="95"/>
      <c r="GY24" s="93"/>
      <c r="GZ24" s="93"/>
      <c r="HA24" s="93"/>
      <c r="HB24" s="95" t="str">
        <f t="shared" si="144"/>
        <v>Completar</v>
      </c>
      <c r="HC24" s="96" t="str">
        <f t="shared" si="145"/>
        <v>Completar</v>
      </c>
      <c r="HD24" s="96" t="str">
        <f t="shared" si="146"/>
        <v>Completar</v>
      </c>
      <c r="HE24" s="94"/>
      <c r="HF24" s="95" t="str">
        <f t="shared" si="147"/>
        <v>Completar</v>
      </c>
      <c r="HG24" s="95" t="str">
        <f t="shared" si="148"/>
        <v>Completar</v>
      </c>
      <c r="HH24" s="165">
        <f t="shared" si="149"/>
        <v>0</v>
      </c>
      <c r="HI24" s="219" t="b">
        <f t="shared" si="150"/>
        <v>0</v>
      </c>
      <c r="HJ24" s="188">
        <f t="shared" si="151"/>
        <v>0</v>
      </c>
      <c r="HK24" s="164">
        <f t="shared" si="152"/>
        <v>0</v>
      </c>
      <c r="HL24" s="164">
        <f t="shared" si="153"/>
        <v>0.25</v>
      </c>
      <c r="HM24" s="164">
        <f t="shared" si="154"/>
        <v>0</v>
      </c>
      <c r="HN24" s="164">
        <f t="shared" si="155"/>
        <v>0</v>
      </c>
      <c r="HO24" s="166">
        <f t="shared" si="156"/>
        <v>0</v>
      </c>
      <c r="HP24" s="167"/>
      <c r="HR24" s="164">
        <f t="shared" si="205"/>
        <v>12</v>
      </c>
      <c r="HS24" s="225"/>
      <c r="HT24" s="226"/>
      <c r="HU24" s="1"/>
      <c r="HV24" s="1"/>
      <c r="HW24" s="95"/>
      <c r="HX24" s="93"/>
      <c r="HY24" s="93"/>
      <c r="HZ24" s="93"/>
      <c r="IA24" s="95" t="str">
        <f t="shared" si="157"/>
        <v>Completar</v>
      </c>
      <c r="IB24" s="96" t="str">
        <f t="shared" si="158"/>
        <v>Completar</v>
      </c>
      <c r="IC24" s="96" t="str">
        <f t="shared" si="159"/>
        <v>Completar</v>
      </c>
      <c r="ID24" s="94"/>
      <c r="IE24" s="95" t="str">
        <f t="shared" si="160"/>
        <v>Completar</v>
      </c>
      <c r="IF24" s="95" t="str">
        <f t="shared" si="161"/>
        <v>Completar</v>
      </c>
      <c r="IG24" s="165">
        <f t="shared" si="162"/>
        <v>0</v>
      </c>
      <c r="IH24" s="219" t="b">
        <f t="shared" si="163"/>
        <v>0</v>
      </c>
      <c r="II24" s="188">
        <f t="shared" si="164"/>
        <v>0</v>
      </c>
      <c r="IJ24" s="164">
        <f t="shared" si="165"/>
        <v>0</v>
      </c>
      <c r="IK24" s="164">
        <f t="shared" si="166"/>
        <v>0.25</v>
      </c>
      <c r="IL24" s="164">
        <f t="shared" si="167"/>
        <v>0</v>
      </c>
      <c r="IM24" s="164">
        <f t="shared" si="168"/>
        <v>0</v>
      </c>
      <c r="IN24" s="166">
        <f t="shared" si="169"/>
        <v>0</v>
      </c>
      <c r="IO24" s="167"/>
      <c r="IQ24" s="164">
        <f t="shared" si="206"/>
        <v>12</v>
      </c>
      <c r="IR24" s="225"/>
      <c r="IS24" s="226"/>
      <c r="IT24" s="1"/>
      <c r="IU24" s="1"/>
      <c r="IV24" s="95"/>
      <c r="IW24" s="93"/>
      <c r="IX24" s="93"/>
      <c r="IY24" s="93"/>
      <c r="IZ24" s="95" t="str">
        <f t="shared" si="170"/>
        <v>Completar</v>
      </c>
      <c r="JA24" s="96" t="str">
        <f t="shared" si="171"/>
        <v>Completar</v>
      </c>
      <c r="JB24" s="96" t="str">
        <f t="shared" si="172"/>
        <v>Completar</v>
      </c>
      <c r="JC24" s="94"/>
      <c r="JD24" s="95" t="str">
        <f t="shared" si="173"/>
        <v>Completar</v>
      </c>
      <c r="JE24" s="95" t="str">
        <f t="shared" si="174"/>
        <v>Completar</v>
      </c>
      <c r="JF24" s="165">
        <f t="shared" si="175"/>
        <v>0</v>
      </c>
      <c r="JG24" s="219" t="b">
        <f t="shared" si="176"/>
        <v>0</v>
      </c>
      <c r="JH24" s="188">
        <f t="shared" si="177"/>
        <v>0</v>
      </c>
      <c r="JI24" s="164">
        <f t="shared" si="178"/>
        <v>0</v>
      </c>
      <c r="JJ24" s="164">
        <f t="shared" si="179"/>
        <v>0.25</v>
      </c>
      <c r="JK24" s="164">
        <f t="shared" si="180"/>
        <v>0</v>
      </c>
      <c r="JL24" s="164">
        <f t="shared" si="181"/>
        <v>0</v>
      </c>
      <c r="JM24" s="166">
        <f t="shared" si="182"/>
        <v>0</v>
      </c>
      <c r="JN24" s="167"/>
      <c r="JO24" s="126"/>
      <c r="JP24" s="164">
        <f t="shared" si="207"/>
        <v>12</v>
      </c>
      <c r="JQ24" s="225"/>
      <c r="JR24" s="226"/>
      <c r="JS24" s="1"/>
      <c r="JT24" s="1"/>
      <c r="JU24" s="95"/>
      <c r="JV24" s="93"/>
      <c r="JW24" s="93"/>
      <c r="JX24" s="93"/>
      <c r="JY24" s="95" t="str">
        <f t="shared" si="183"/>
        <v>Completar</v>
      </c>
      <c r="JZ24" s="96" t="str">
        <f t="shared" si="184"/>
        <v>Completar</v>
      </c>
      <c r="KA24" s="96" t="str">
        <f t="shared" si="185"/>
        <v>Completar</v>
      </c>
      <c r="KB24" s="94"/>
      <c r="KC24" s="95" t="str">
        <f t="shared" si="186"/>
        <v>Completar</v>
      </c>
      <c r="KD24" s="95" t="str">
        <f t="shared" si="187"/>
        <v>Completar</v>
      </c>
      <c r="KE24" s="165">
        <f t="shared" si="188"/>
        <v>0</v>
      </c>
      <c r="KF24" s="219" t="b">
        <f t="shared" si="189"/>
        <v>0</v>
      </c>
      <c r="KG24" s="188">
        <f t="shared" si="190"/>
        <v>0</v>
      </c>
      <c r="KH24" s="164">
        <f t="shared" si="191"/>
        <v>0</v>
      </c>
      <c r="KI24" s="164">
        <f t="shared" si="192"/>
        <v>0.25</v>
      </c>
      <c r="KJ24" s="164">
        <f t="shared" si="193"/>
        <v>0</v>
      </c>
      <c r="KK24" s="164">
        <f t="shared" si="194"/>
        <v>0</v>
      </c>
      <c r="KL24" s="166">
        <f t="shared" si="195"/>
        <v>0</v>
      </c>
    </row>
    <row r="25" spans="1:298" x14ac:dyDescent="0.25">
      <c r="A25" s="164">
        <f t="shared" si="196"/>
        <v>13</v>
      </c>
      <c r="B25" s="225"/>
      <c r="C25" s="226"/>
      <c r="D25" s="1"/>
      <c r="E25" s="1"/>
      <c r="F25" s="95"/>
      <c r="G25" s="93"/>
      <c r="H25" s="93"/>
      <c r="I25" s="93"/>
      <c r="J25" s="95"/>
      <c r="K25" s="96" t="str">
        <f>IFERROR(VLOOKUP(D25,'Situación inicial'!JI$13:JS$112,8,FALSE),"Completar")</f>
        <v>Completar</v>
      </c>
      <c r="L25" s="96" t="str">
        <f>IFERROR(VLOOKUP(D25,'Situación inicial'!JI$13:JS$112,9,FALSE),"Completar")</f>
        <v>Completar</v>
      </c>
      <c r="M25" s="94"/>
      <c r="N25" s="95" t="str">
        <f>IFERROR(VLOOKUP(D25,'Situación inicial'!JI$13:JS$112,11,FALSE),"Completar")</f>
        <v>Completar</v>
      </c>
      <c r="O25" s="95" t="str">
        <f>IFERROR(VLOOKUP(D25,'Situación inicial'!JI$13:JT$112,12,FALSE),"Completar")</f>
        <v>Completar</v>
      </c>
      <c r="P25" s="165">
        <f t="shared" si="44"/>
        <v>0</v>
      </c>
      <c r="Q25" s="219" t="b">
        <f t="shared" si="45"/>
        <v>0</v>
      </c>
      <c r="R25" s="188">
        <f t="shared" si="46"/>
        <v>0</v>
      </c>
      <c r="S25" s="164">
        <f t="shared" si="47"/>
        <v>0</v>
      </c>
      <c r="T25" s="164">
        <f t="shared" si="48"/>
        <v>0.25</v>
      </c>
      <c r="U25" s="164">
        <f t="shared" si="49"/>
        <v>0</v>
      </c>
      <c r="V25" s="164">
        <f t="shared" si="50"/>
        <v>0</v>
      </c>
      <c r="W25" s="166">
        <f t="shared" si="51"/>
        <v>0</v>
      </c>
      <c r="X25" s="168">
        <f>IFERROR(VLOOKUP(D25,'Situación inicial'!JI$13:JZ$112,18,FALSE),0)</f>
        <v>0</v>
      </c>
      <c r="Z25" s="164">
        <f t="shared" si="197"/>
        <v>13</v>
      </c>
      <c r="AA25" s="225"/>
      <c r="AB25" s="226"/>
      <c r="AC25" s="1"/>
      <c r="AD25" s="1"/>
      <c r="AE25" s="95"/>
      <c r="AF25" s="93"/>
      <c r="AG25" s="93"/>
      <c r="AH25" s="93"/>
      <c r="AI25" s="95" t="str">
        <f t="shared" si="52"/>
        <v>Completar</v>
      </c>
      <c r="AJ25" s="96" t="str">
        <f t="shared" si="53"/>
        <v>Completar</v>
      </c>
      <c r="AK25" s="96" t="str">
        <f t="shared" si="54"/>
        <v>Completar</v>
      </c>
      <c r="AL25" s="94"/>
      <c r="AM25" s="95" t="str">
        <f t="shared" si="55"/>
        <v>Completar</v>
      </c>
      <c r="AN25" s="95" t="str">
        <f t="shared" si="56"/>
        <v>Completar</v>
      </c>
      <c r="AO25" s="165">
        <f t="shared" si="57"/>
        <v>0</v>
      </c>
      <c r="AP25" s="219" t="b">
        <f t="shared" si="58"/>
        <v>0</v>
      </c>
      <c r="AQ25" s="188">
        <f t="shared" si="59"/>
        <v>0</v>
      </c>
      <c r="AR25" s="164">
        <f t="shared" si="60"/>
        <v>0</v>
      </c>
      <c r="AS25" s="164">
        <f t="shared" si="61"/>
        <v>0.25</v>
      </c>
      <c r="AT25" s="164">
        <f t="shared" si="62"/>
        <v>0</v>
      </c>
      <c r="AU25" s="164">
        <f t="shared" si="63"/>
        <v>0</v>
      </c>
      <c r="AV25" s="166">
        <f t="shared" si="64"/>
        <v>0</v>
      </c>
      <c r="AW25" s="168">
        <f t="shared" si="65"/>
        <v>0</v>
      </c>
      <c r="AY25" s="164">
        <f t="shared" si="198"/>
        <v>13</v>
      </c>
      <c r="AZ25" s="225"/>
      <c r="BA25" s="226"/>
      <c r="BB25" s="1"/>
      <c r="BC25" s="1"/>
      <c r="BD25" s="95"/>
      <c r="BE25" s="93"/>
      <c r="BF25" s="93"/>
      <c r="BG25" s="93"/>
      <c r="BH25" s="95" t="str">
        <f t="shared" si="66"/>
        <v>Completar</v>
      </c>
      <c r="BI25" s="96" t="str">
        <f t="shared" si="67"/>
        <v>Completar</v>
      </c>
      <c r="BJ25" s="96" t="str">
        <f t="shared" si="68"/>
        <v>Completar</v>
      </c>
      <c r="BK25" s="94"/>
      <c r="BL25" s="95" t="str">
        <f t="shared" si="69"/>
        <v>Completar</v>
      </c>
      <c r="BM25" s="95" t="str">
        <f t="shared" si="70"/>
        <v>Completar</v>
      </c>
      <c r="BN25" s="165">
        <f t="shared" si="71"/>
        <v>0</v>
      </c>
      <c r="BO25" s="219" t="b">
        <f t="shared" si="72"/>
        <v>0</v>
      </c>
      <c r="BP25" s="188">
        <f t="shared" si="73"/>
        <v>0</v>
      </c>
      <c r="BQ25" s="164">
        <f t="shared" si="74"/>
        <v>0</v>
      </c>
      <c r="BR25" s="164">
        <f t="shared" si="75"/>
        <v>0.25</v>
      </c>
      <c r="BS25" s="164">
        <f t="shared" si="76"/>
        <v>0</v>
      </c>
      <c r="BT25" s="164">
        <f t="shared" si="77"/>
        <v>0</v>
      </c>
      <c r="BU25" s="166">
        <f t="shared" si="78"/>
        <v>0</v>
      </c>
      <c r="BV25" s="167"/>
      <c r="BX25" s="164">
        <f t="shared" si="199"/>
        <v>13</v>
      </c>
      <c r="BY25" s="225"/>
      <c r="BZ25" s="226"/>
      <c r="CA25" s="1"/>
      <c r="CB25" s="1"/>
      <c r="CC25" s="95"/>
      <c r="CD25" s="93"/>
      <c r="CE25" s="93"/>
      <c r="CF25" s="93"/>
      <c r="CG25" s="95" t="str">
        <f t="shared" si="79"/>
        <v>Completar</v>
      </c>
      <c r="CH25" s="96" t="str">
        <f t="shared" si="80"/>
        <v>Completar</v>
      </c>
      <c r="CI25" s="96" t="str">
        <f t="shared" si="81"/>
        <v>Completar</v>
      </c>
      <c r="CJ25" s="94"/>
      <c r="CK25" s="95" t="str">
        <f t="shared" si="82"/>
        <v>Completar</v>
      </c>
      <c r="CL25" s="95" t="str">
        <f t="shared" si="83"/>
        <v>Completar</v>
      </c>
      <c r="CM25" s="165">
        <f t="shared" si="84"/>
        <v>0</v>
      </c>
      <c r="CN25" s="219" t="b">
        <f t="shared" si="85"/>
        <v>0</v>
      </c>
      <c r="CO25" s="188">
        <f t="shared" si="86"/>
        <v>0</v>
      </c>
      <c r="CP25" s="164">
        <f t="shared" si="87"/>
        <v>0</v>
      </c>
      <c r="CQ25" s="164">
        <f t="shared" si="88"/>
        <v>0.25</v>
      </c>
      <c r="CR25" s="164">
        <f t="shared" si="89"/>
        <v>0</v>
      </c>
      <c r="CS25" s="164">
        <f t="shared" si="90"/>
        <v>0</v>
      </c>
      <c r="CT25" s="166">
        <f t="shared" si="91"/>
        <v>0</v>
      </c>
      <c r="CU25" s="167"/>
      <c r="CW25" s="164">
        <f t="shared" si="200"/>
        <v>13</v>
      </c>
      <c r="CX25" s="225"/>
      <c r="CY25" s="226"/>
      <c r="CZ25" s="1"/>
      <c r="DA25" s="1"/>
      <c r="DB25" s="95"/>
      <c r="DC25" s="93"/>
      <c r="DD25" s="93"/>
      <c r="DE25" s="93"/>
      <c r="DF25" s="95" t="str">
        <f t="shared" si="92"/>
        <v>Completar</v>
      </c>
      <c r="DG25" s="96" t="str">
        <f t="shared" si="93"/>
        <v>Completar</v>
      </c>
      <c r="DH25" s="96" t="str">
        <f t="shared" si="94"/>
        <v>Completar</v>
      </c>
      <c r="DI25" s="94"/>
      <c r="DJ25" s="95" t="str">
        <f t="shared" si="95"/>
        <v>Completar</v>
      </c>
      <c r="DK25" s="95" t="str">
        <f t="shared" si="96"/>
        <v>Completar</v>
      </c>
      <c r="DL25" s="165">
        <f t="shared" si="97"/>
        <v>0</v>
      </c>
      <c r="DM25" s="219" t="b">
        <f t="shared" si="98"/>
        <v>0</v>
      </c>
      <c r="DN25" s="188">
        <f t="shared" si="99"/>
        <v>0</v>
      </c>
      <c r="DO25" s="164">
        <f t="shared" si="100"/>
        <v>0</v>
      </c>
      <c r="DP25" s="164">
        <f t="shared" si="101"/>
        <v>0.25</v>
      </c>
      <c r="DQ25" s="164">
        <f t="shared" si="102"/>
        <v>0</v>
      </c>
      <c r="DR25" s="164">
        <f t="shared" si="103"/>
        <v>0</v>
      </c>
      <c r="DS25" s="166">
        <f t="shared" si="104"/>
        <v>0</v>
      </c>
      <c r="DT25" s="167"/>
      <c r="DV25" s="164">
        <f t="shared" si="201"/>
        <v>13</v>
      </c>
      <c r="DW25" s="225"/>
      <c r="DX25" s="226"/>
      <c r="DY25" s="1"/>
      <c r="DZ25" s="1"/>
      <c r="EA25" s="95"/>
      <c r="EB25" s="93"/>
      <c r="EC25" s="93"/>
      <c r="ED25" s="93"/>
      <c r="EE25" s="95" t="str">
        <f t="shared" si="105"/>
        <v>Completar</v>
      </c>
      <c r="EF25" s="96" t="str">
        <f t="shared" si="106"/>
        <v>Completar</v>
      </c>
      <c r="EG25" s="96" t="str">
        <f t="shared" si="107"/>
        <v>Completar</v>
      </c>
      <c r="EH25" s="94"/>
      <c r="EI25" s="95" t="str">
        <f t="shared" si="108"/>
        <v>Completar</v>
      </c>
      <c r="EJ25" s="95" t="str">
        <f t="shared" si="109"/>
        <v>Completar</v>
      </c>
      <c r="EK25" s="165">
        <f t="shared" si="110"/>
        <v>0</v>
      </c>
      <c r="EL25" s="219" t="b">
        <f t="shared" si="111"/>
        <v>0</v>
      </c>
      <c r="EM25" s="188">
        <f t="shared" si="112"/>
        <v>0</v>
      </c>
      <c r="EN25" s="164">
        <f t="shared" si="113"/>
        <v>0</v>
      </c>
      <c r="EO25" s="164">
        <f t="shared" si="114"/>
        <v>0.25</v>
      </c>
      <c r="EP25" s="164">
        <f t="shared" si="115"/>
        <v>0</v>
      </c>
      <c r="EQ25" s="164">
        <f t="shared" si="116"/>
        <v>0</v>
      </c>
      <c r="ER25" s="166">
        <f t="shared" si="117"/>
        <v>0</v>
      </c>
      <c r="ES25" s="167"/>
      <c r="EU25" s="164">
        <f t="shared" si="202"/>
        <v>13</v>
      </c>
      <c r="EV25" s="225"/>
      <c r="EW25" s="226"/>
      <c r="EX25" s="1"/>
      <c r="EY25" s="1"/>
      <c r="EZ25" s="95"/>
      <c r="FA25" s="93"/>
      <c r="FB25" s="93"/>
      <c r="FC25" s="93"/>
      <c r="FD25" s="95" t="str">
        <f t="shared" si="118"/>
        <v>Completar</v>
      </c>
      <c r="FE25" s="96" t="str">
        <f t="shared" si="119"/>
        <v>Completar</v>
      </c>
      <c r="FF25" s="96" t="str">
        <f t="shared" si="120"/>
        <v>Completar</v>
      </c>
      <c r="FG25" s="94"/>
      <c r="FH25" s="95" t="str">
        <f t="shared" si="121"/>
        <v>Completar</v>
      </c>
      <c r="FI25" s="95" t="str">
        <f t="shared" si="122"/>
        <v>Completar</v>
      </c>
      <c r="FJ25" s="165">
        <f t="shared" si="123"/>
        <v>0</v>
      </c>
      <c r="FK25" s="219" t="b">
        <f t="shared" si="124"/>
        <v>0</v>
      </c>
      <c r="FL25" s="188">
        <f t="shared" si="125"/>
        <v>0</v>
      </c>
      <c r="FM25" s="164">
        <f t="shared" si="126"/>
        <v>0</v>
      </c>
      <c r="FN25" s="164">
        <f t="shared" si="127"/>
        <v>0.25</v>
      </c>
      <c r="FO25" s="164">
        <f t="shared" si="128"/>
        <v>0</v>
      </c>
      <c r="FP25" s="164">
        <f t="shared" si="129"/>
        <v>0</v>
      </c>
      <c r="FQ25" s="166">
        <f t="shared" si="130"/>
        <v>0</v>
      </c>
      <c r="FR25" s="167"/>
      <c r="FT25" s="164">
        <f t="shared" si="203"/>
        <v>13</v>
      </c>
      <c r="FU25" s="225"/>
      <c r="FV25" s="226"/>
      <c r="FW25" s="1"/>
      <c r="FX25" s="1"/>
      <c r="FY25" s="95"/>
      <c r="FZ25" s="93"/>
      <c r="GA25" s="93"/>
      <c r="GB25" s="93"/>
      <c r="GC25" s="95" t="str">
        <f t="shared" si="131"/>
        <v>Completar</v>
      </c>
      <c r="GD25" s="96" t="str">
        <f t="shared" si="132"/>
        <v>Completar</v>
      </c>
      <c r="GE25" s="96" t="str">
        <f t="shared" si="133"/>
        <v>Completar</v>
      </c>
      <c r="GF25" s="94"/>
      <c r="GG25" s="95" t="str">
        <f t="shared" si="134"/>
        <v>Completar</v>
      </c>
      <c r="GH25" s="95" t="str">
        <f t="shared" si="135"/>
        <v>Completar</v>
      </c>
      <c r="GI25" s="165">
        <f t="shared" si="136"/>
        <v>0</v>
      </c>
      <c r="GJ25" s="219" t="b">
        <f t="shared" si="137"/>
        <v>0</v>
      </c>
      <c r="GK25" s="188">
        <f t="shared" si="138"/>
        <v>0</v>
      </c>
      <c r="GL25" s="164">
        <f t="shared" si="139"/>
        <v>0</v>
      </c>
      <c r="GM25" s="164">
        <f t="shared" si="140"/>
        <v>0.25</v>
      </c>
      <c r="GN25" s="164">
        <f t="shared" si="141"/>
        <v>0</v>
      </c>
      <c r="GO25" s="164">
        <f t="shared" si="142"/>
        <v>0</v>
      </c>
      <c r="GP25" s="166">
        <f t="shared" si="143"/>
        <v>0</v>
      </c>
      <c r="GQ25" s="167"/>
      <c r="GS25" s="164">
        <f t="shared" si="204"/>
        <v>13</v>
      </c>
      <c r="GT25" s="225"/>
      <c r="GU25" s="226"/>
      <c r="GV25" s="1"/>
      <c r="GW25" s="1"/>
      <c r="GX25" s="95"/>
      <c r="GY25" s="93"/>
      <c r="GZ25" s="93"/>
      <c r="HA25" s="93"/>
      <c r="HB25" s="95" t="str">
        <f t="shared" si="144"/>
        <v>Completar</v>
      </c>
      <c r="HC25" s="96" t="str">
        <f t="shared" si="145"/>
        <v>Completar</v>
      </c>
      <c r="HD25" s="96" t="str">
        <f t="shared" si="146"/>
        <v>Completar</v>
      </c>
      <c r="HE25" s="94"/>
      <c r="HF25" s="95" t="str">
        <f t="shared" si="147"/>
        <v>Completar</v>
      </c>
      <c r="HG25" s="95" t="str">
        <f t="shared" si="148"/>
        <v>Completar</v>
      </c>
      <c r="HH25" s="165">
        <f t="shared" si="149"/>
        <v>0</v>
      </c>
      <c r="HI25" s="219" t="b">
        <f t="shared" si="150"/>
        <v>0</v>
      </c>
      <c r="HJ25" s="188">
        <f t="shared" si="151"/>
        <v>0</v>
      </c>
      <c r="HK25" s="164">
        <f t="shared" si="152"/>
        <v>0</v>
      </c>
      <c r="HL25" s="164">
        <f t="shared" si="153"/>
        <v>0.25</v>
      </c>
      <c r="HM25" s="164">
        <f t="shared" si="154"/>
        <v>0</v>
      </c>
      <c r="HN25" s="164">
        <f t="shared" si="155"/>
        <v>0</v>
      </c>
      <c r="HO25" s="166">
        <f t="shared" si="156"/>
        <v>0</v>
      </c>
      <c r="HP25" s="167"/>
      <c r="HR25" s="164">
        <f t="shared" si="205"/>
        <v>13</v>
      </c>
      <c r="HS25" s="225"/>
      <c r="HT25" s="226"/>
      <c r="HU25" s="1"/>
      <c r="HV25" s="1"/>
      <c r="HW25" s="95"/>
      <c r="HX25" s="93"/>
      <c r="HY25" s="93"/>
      <c r="HZ25" s="93"/>
      <c r="IA25" s="95" t="str">
        <f t="shared" si="157"/>
        <v>Completar</v>
      </c>
      <c r="IB25" s="96" t="str">
        <f t="shared" si="158"/>
        <v>Completar</v>
      </c>
      <c r="IC25" s="96" t="str">
        <f t="shared" si="159"/>
        <v>Completar</v>
      </c>
      <c r="ID25" s="94"/>
      <c r="IE25" s="95" t="str">
        <f t="shared" si="160"/>
        <v>Completar</v>
      </c>
      <c r="IF25" s="95" t="str">
        <f t="shared" si="161"/>
        <v>Completar</v>
      </c>
      <c r="IG25" s="165">
        <f t="shared" si="162"/>
        <v>0</v>
      </c>
      <c r="IH25" s="219" t="b">
        <f t="shared" si="163"/>
        <v>0</v>
      </c>
      <c r="II25" s="188">
        <f t="shared" si="164"/>
        <v>0</v>
      </c>
      <c r="IJ25" s="164">
        <f t="shared" si="165"/>
        <v>0</v>
      </c>
      <c r="IK25" s="164">
        <f t="shared" si="166"/>
        <v>0.25</v>
      </c>
      <c r="IL25" s="164">
        <f t="shared" si="167"/>
        <v>0</v>
      </c>
      <c r="IM25" s="164">
        <f t="shared" si="168"/>
        <v>0</v>
      </c>
      <c r="IN25" s="166">
        <f t="shared" si="169"/>
        <v>0</v>
      </c>
      <c r="IO25" s="167"/>
      <c r="IQ25" s="164">
        <f t="shared" si="206"/>
        <v>13</v>
      </c>
      <c r="IR25" s="225"/>
      <c r="IS25" s="226"/>
      <c r="IT25" s="1"/>
      <c r="IU25" s="1"/>
      <c r="IV25" s="95"/>
      <c r="IW25" s="93"/>
      <c r="IX25" s="93"/>
      <c r="IY25" s="93"/>
      <c r="IZ25" s="95" t="str">
        <f t="shared" si="170"/>
        <v>Completar</v>
      </c>
      <c r="JA25" s="96" t="str">
        <f t="shared" si="171"/>
        <v>Completar</v>
      </c>
      <c r="JB25" s="96" t="str">
        <f t="shared" si="172"/>
        <v>Completar</v>
      </c>
      <c r="JC25" s="94"/>
      <c r="JD25" s="95" t="str">
        <f t="shared" si="173"/>
        <v>Completar</v>
      </c>
      <c r="JE25" s="95" t="str">
        <f t="shared" si="174"/>
        <v>Completar</v>
      </c>
      <c r="JF25" s="165">
        <f t="shared" si="175"/>
        <v>0</v>
      </c>
      <c r="JG25" s="219" t="b">
        <f t="shared" si="176"/>
        <v>0</v>
      </c>
      <c r="JH25" s="188">
        <f t="shared" si="177"/>
        <v>0</v>
      </c>
      <c r="JI25" s="164">
        <f t="shared" si="178"/>
        <v>0</v>
      </c>
      <c r="JJ25" s="164">
        <f t="shared" si="179"/>
        <v>0.25</v>
      </c>
      <c r="JK25" s="164">
        <f t="shared" si="180"/>
        <v>0</v>
      </c>
      <c r="JL25" s="164">
        <f t="shared" si="181"/>
        <v>0</v>
      </c>
      <c r="JM25" s="166">
        <f t="shared" si="182"/>
        <v>0</v>
      </c>
      <c r="JN25" s="167"/>
      <c r="JO25" s="126"/>
      <c r="JP25" s="164">
        <f t="shared" si="207"/>
        <v>13</v>
      </c>
      <c r="JQ25" s="225"/>
      <c r="JR25" s="226"/>
      <c r="JS25" s="1"/>
      <c r="JT25" s="1"/>
      <c r="JU25" s="95"/>
      <c r="JV25" s="93"/>
      <c r="JW25" s="93"/>
      <c r="JX25" s="93"/>
      <c r="JY25" s="95" t="str">
        <f t="shared" si="183"/>
        <v>Completar</v>
      </c>
      <c r="JZ25" s="96" t="str">
        <f t="shared" si="184"/>
        <v>Completar</v>
      </c>
      <c r="KA25" s="96" t="str">
        <f t="shared" si="185"/>
        <v>Completar</v>
      </c>
      <c r="KB25" s="94"/>
      <c r="KC25" s="95" t="str">
        <f t="shared" si="186"/>
        <v>Completar</v>
      </c>
      <c r="KD25" s="95" t="str">
        <f t="shared" si="187"/>
        <v>Completar</v>
      </c>
      <c r="KE25" s="165">
        <f t="shared" si="188"/>
        <v>0</v>
      </c>
      <c r="KF25" s="219" t="b">
        <f t="shared" si="189"/>
        <v>0</v>
      </c>
      <c r="KG25" s="188">
        <f t="shared" si="190"/>
        <v>0</v>
      </c>
      <c r="KH25" s="164">
        <f t="shared" si="191"/>
        <v>0</v>
      </c>
      <c r="KI25" s="164">
        <f t="shared" si="192"/>
        <v>0.25</v>
      </c>
      <c r="KJ25" s="164">
        <f t="shared" si="193"/>
        <v>0</v>
      </c>
      <c r="KK25" s="164">
        <f t="shared" si="194"/>
        <v>0</v>
      </c>
      <c r="KL25" s="166">
        <f t="shared" si="195"/>
        <v>0</v>
      </c>
    </row>
    <row r="26" spans="1:298" x14ac:dyDescent="0.25">
      <c r="A26" s="164">
        <f t="shared" si="196"/>
        <v>14</v>
      </c>
      <c r="B26" s="225"/>
      <c r="C26" s="226"/>
      <c r="D26" s="1"/>
      <c r="E26" s="1"/>
      <c r="F26" s="95"/>
      <c r="G26" s="93"/>
      <c r="H26" s="93"/>
      <c r="I26" s="93"/>
      <c r="J26" s="95"/>
      <c r="K26" s="96" t="str">
        <f>IFERROR(VLOOKUP(D26,'Situación inicial'!JI$13:JS$112,8,FALSE),"Completar")</f>
        <v>Completar</v>
      </c>
      <c r="L26" s="96" t="str">
        <f>IFERROR(VLOOKUP(D26,'Situación inicial'!JI$13:JS$112,9,FALSE),"Completar")</f>
        <v>Completar</v>
      </c>
      <c r="M26" s="94"/>
      <c r="N26" s="95" t="str">
        <f>IFERROR(VLOOKUP(D26,'Situación inicial'!JI$13:JS$112,11,FALSE),"Completar")</f>
        <v>Completar</v>
      </c>
      <c r="O26" s="95" t="str">
        <f>IFERROR(VLOOKUP(D26,'Situación inicial'!JI$13:JT$112,12,FALSE),"Completar")</f>
        <v>Completar</v>
      </c>
      <c r="P26" s="165">
        <f t="shared" si="44"/>
        <v>0</v>
      </c>
      <c r="Q26" s="219" t="b">
        <f t="shared" si="45"/>
        <v>0</v>
      </c>
      <c r="R26" s="188">
        <f t="shared" si="46"/>
        <v>0</v>
      </c>
      <c r="S26" s="164">
        <f t="shared" si="47"/>
        <v>0</v>
      </c>
      <c r="T26" s="164">
        <f t="shared" si="48"/>
        <v>0.25</v>
      </c>
      <c r="U26" s="164">
        <f t="shared" si="49"/>
        <v>0</v>
      </c>
      <c r="V26" s="164">
        <f t="shared" si="50"/>
        <v>0</v>
      </c>
      <c r="W26" s="166">
        <f t="shared" si="51"/>
        <v>0</v>
      </c>
      <c r="X26" s="168">
        <f>IFERROR(VLOOKUP(D26,'Situación inicial'!JI$13:JZ$112,18,FALSE),0)</f>
        <v>0</v>
      </c>
      <c r="Z26" s="164">
        <f t="shared" si="197"/>
        <v>14</v>
      </c>
      <c r="AA26" s="225"/>
      <c r="AB26" s="226"/>
      <c r="AC26" s="1"/>
      <c r="AD26" s="1"/>
      <c r="AE26" s="95"/>
      <c r="AF26" s="93"/>
      <c r="AG26" s="93"/>
      <c r="AH26" s="93"/>
      <c r="AI26" s="95" t="str">
        <f t="shared" si="52"/>
        <v>Completar</v>
      </c>
      <c r="AJ26" s="96" t="str">
        <f t="shared" si="53"/>
        <v>Completar</v>
      </c>
      <c r="AK26" s="96" t="str">
        <f t="shared" si="54"/>
        <v>Completar</v>
      </c>
      <c r="AL26" s="94"/>
      <c r="AM26" s="95" t="str">
        <f t="shared" si="55"/>
        <v>Completar</v>
      </c>
      <c r="AN26" s="95" t="str">
        <f t="shared" si="56"/>
        <v>Completar</v>
      </c>
      <c r="AO26" s="165">
        <f t="shared" si="57"/>
        <v>0</v>
      </c>
      <c r="AP26" s="219" t="b">
        <f t="shared" si="58"/>
        <v>0</v>
      </c>
      <c r="AQ26" s="188">
        <f t="shared" si="59"/>
        <v>0</v>
      </c>
      <c r="AR26" s="164">
        <f t="shared" si="60"/>
        <v>0</v>
      </c>
      <c r="AS26" s="164">
        <f t="shared" si="61"/>
        <v>0.25</v>
      </c>
      <c r="AT26" s="164">
        <f t="shared" si="62"/>
        <v>0</v>
      </c>
      <c r="AU26" s="164">
        <f t="shared" si="63"/>
        <v>0</v>
      </c>
      <c r="AV26" s="166">
        <f t="shared" si="64"/>
        <v>0</v>
      </c>
      <c r="AW26" s="168">
        <f t="shared" si="65"/>
        <v>0</v>
      </c>
      <c r="AY26" s="164">
        <f t="shared" si="198"/>
        <v>14</v>
      </c>
      <c r="AZ26" s="225"/>
      <c r="BA26" s="226"/>
      <c r="BB26" s="1"/>
      <c r="BC26" s="1"/>
      <c r="BD26" s="95"/>
      <c r="BE26" s="93"/>
      <c r="BF26" s="93"/>
      <c r="BG26" s="93"/>
      <c r="BH26" s="95" t="str">
        <f t="shared" si="66"/>
        <v>Completar</v>
      </c>
      <c r="BI26" s="96" t="str">
        <f t="shared" si="67"/>
        <v>Completar</v>
      </c>
      <c r="BJ26" s="96" t="str">
        <f t="shared" si="68"/>
        <v>Completar</v>
      </c>
      <c r="BK26" s="94"/>
      <c r="BL26" s="95" t="str">
        <f t="shared" si="69"/>
        <v>Completar</v>
      </c>
      <c r="BM26" s="95" t="str">
        <f t="shared" si="70"/>
        <v>Completar</v>
      </c>
      <c r="BN26" s="165">
        <f t="shared" si="71"/>
        <v>0</v>
      </c>
      <c r="BO26" s="219" t="b">
        <f t="shared" si="72"/>
        <v>0</v>
      </c>
      <c r="BP26" s="188">
        <f t="shared" si="73"/>
        <v>0</v>
      </c>
      <c r="BQ26" s="164">
        <f t="shared" si="74"/>
        <v>0</v>
      </c>
      <c r="BR26" s="164">
        <f t="shared" si="75"/>
        <v>0.25</v>
      </c>
      <c r="BS26" s="164">
        <f t="shared" si="76"/>
        <v>0</v>
      </c>
      <c r="BT26" s="164">
        <f t="shared" si="77"/>
        <v>0</v>
      </c>
      <c r="BU26" s="166">
        <f t="shared" si="78"/>
        <v>0</v>
      </c>
      <c r="BV26" s="167"/>
      <c r="BX26" s="164">
        <f t="shared" si="199"/>
        <v>14</v>
      </c>
      <c r="BY26" s="225"/>
      <c r="BZ26" s="226"/>
      <c r="CA26" s="1"/>
      <c r="CB26" s="1"/>
      <c r="CC26" s="95"/>
      <c r="CD26" s="93"/>
      <c r="CE26" s="93"/>
      <c r="CF26" s="93"/>
      <c r="CG26" s="95" t="str">
        <f t="shared" si="79"/>
        <v>Completar</v>
      </c>
      <c r="CH26" s="96" t="str">
        <f t="shared" si="80"/>
        <v>Completar</v>
      </c>
      <c r="CI26" s="96" t="str">
        <f t="shared" si="81"/>
        <v>Completar</v>
      </c>
      <c r="CJ26" s="94"/>
      <c r="CK26" s="95" t="str">
        <f t="shared" si="82"/>
        <v>Completar</v>
      </c>
      <c r="CL26" s="95" t="str">
        <f t="shared" si="83"/>
        <v>Completar</v>
      </c>
      <c r="CM26" s="165">
        <f t="shared" si="84"/>
        <v>0</v>
      </c>
      <c r="CN26" s="219" t="b">
        <f t="shared" si="85"/>
        <v>0</v>
      </c>
      <c r="CO26" s="188">
        <f t="shared" si="86"/>
        <v>0</v>
      </c>
      <c r="CP26" s="164">
        <f t="shared" si="87"/>
        <v>0</v>
      </c>
      <c r="CQ26" s="164">
        <f t="shared" si="88"/>
        <v>0.25</v>
      </c>
      <c r="CR26" s="164">
        <f t="shared" si="89"/>
        <v>0</v>
      </c>
      <c r="CS26" s="164">
        <f t="shared" si="90"/>
        <v>0</v>
      </c>
      <c r="CT26" s="166">
        <f t="shared" si="91"/>
        <v>0</v>
      </c>
      <c r="CU26" s="167"/>
      <c r="CW26" s="164">
        <f t="shared" si="200"/>
        <v>14</v>
      </c>
      <c r="CX26" s="225"/>
      <c r="CY26" s="226"/>
      <c r="CZ26" s="1"/>
      <c r="DA26" s="1"/>
      <c r="DB26" s="95"/>
      <c r="DC26" s="93"/>
      <c r="DD26" s="93"/>
      <c r="DE26" s="93"/>
      <c r="DF26" s="95" t="str">
        <f t="shared" si="92"/>
        <v>Completar</v>
      </c>
      <c r="DG26" s="96" t="str">
        <f t="shared" si="93"/>
        <v>Completar</v>
      </c>
      <c r="DH26" s="96" t="str">
        <f t="shared" si="94"/>
        <v>Completar</v>
      </c>
      <c r="DI26" s="94"/>
      <c r="DJ26" s="95" t="str">
        <f t="shared" si="95"/>
        <v>Completar</v>
      </c>
      <c r="DK26" s="95" t="str">
        <f t="shared" si="96"/>
        <v>Completar</v>
      </c>
      <c r="DL26" s="165">
        <f t="shared" si="97"/>
        <v>0</v>
      </c>
      <c r="DM26" s="219" t="b">
        <f t="shared" si="98"/>
        <v>0</v>
      </c>
      <c r="DN26" s="188">
        <f t="shared" si="99"/>
        <v>0</v>
      </c>
      <c r="DO26" s="164">
        <f t="shared" si="100"/>
        <v>0</v>
      </c>
      <c r="DP26" s="164">
        <f t="shared" si="101"/>
        <v>0.25</v>
      </c>
      <c r="DQ26" s="164">
        <f t="shared" si="102"/>
        <v>0</v>
      </c>
      <c r="DR26" s="164">
        <f t="shared" si="103"/>
        <v>0</v>
      </c>
      <c r="DS26" s="166">
        <f t="shared" si="104"/>
        <v>0</v>
      </c>
      <c r="DT26" s="167"/>
      <c r="DV26" s="164">
        <f t="shared" si="201"/>
        <v>14</v>
      </c>
      <c r="DW26" s="225"/>
      <c r="DX26" s="226"/>
      <c r="DY26" s="1"/>
      <c r="DZ26" s="1"/>
      <c r="EA26" s="95"/>
      <c r="EB26" s="93"/>
      <c r="EC26" s="93"/>
      <c r="ED26" s="93"/>
      <c r="EE26" s="95" t="str">
        <f t="shared" si="105"/>
        <v>Completar</v>
      </c>
      <c r="EF26" s="96" t="str">
        <f t="shared" si="106"/>
        <v>Completar</v>
      </c>
      <c r="EG26" s="96" t="str">
        <f t="shared" si="107"/>
        <v>Completar</v>
      </c>
      <c r="EH26" s="94"/>
      <c r="EI26" s="95" t="str">
        <f t="shared" si="108"/>
        <v>Completar</v>
      </c>
      <c r="EJ26" s="95" t="str">
        <f t="shared" si="109"/>
        <v>Completar</v>
      </c>
      <c r="EK26" s="165">
        <f t="shared" si="110"/>
        <v>0</v>
      </c>
      <c r="EL26" s="219" t="b">
        <f t="shared" si="111"/>
        <v>0</v>
      </c>
      <c r="EM26" s="188">
        <f t="shared" si="112"/>
        <v>0</v>
      </c>
      <c r="EN26" s="164">
        <f t="shared" si="113"/>
        <v>0</v>
      </c>
      <c r="EO26" s="164">
        <f t="shared" si="114"/>
        <v>0.25</v>
      </c>
      <c r="EP26" s="164">
        <f t="shared" si="115"/>
        <v>0</v>
      </c>
      <c r="EQ26" s="164">
        <f t="shared" si="116"/>
        <v>0</v>
      </c>
      <c r="ER26" s="166">
        <f t="shared" si="117"/>
        <v>0</v>
      </c>
      <c r="ES26" s="167"/>
      <c r="EU26" s="164">
        <f t="shared" si="202"/>
        <v>14</v>
      </c>
      <c r="EV26" s="225"/>
      <c r="EW26" s="226"/>
      <c r="EX26" s="1"/>
      <c r="EY26" s="1"/>
      <c r="EZ26" s="95"/>
      <c r="FA26" s="93"/>
      <c r="FB26" s="93"/>
      <c r="FC26" s="93"/>
      <c r="FD26" s="95" t="str">
        <f t="shared" si="118"/>
        <v>Completar</v>
      </c>
      <c r="FE26" s="96" t="str">
        <f t="shared" si="119"/>
        <v>Completar</v>
      </c>
      <c r="FF26" s="96" t="str">
        <f t="shared" si="120"/>
        <v>Completar</v>
      </c>
      <c r="FG26" s="94"/>
      <c r="FH26" s="95" t="str">
        <f t="shared" si="121"/>
        <v>Completar</v>
      </c>
      <c r="FI26" s="95" t="str">
        <f t="shared" si="122"/>
        <v>Completar</v>
      </c>
      <c r="FJ26" s="165">
        <f t="shared" si="123"/>
        <v>0</v>
      </c>
      <c r="FK26" s="219" t="b">
        <f t="shared" si="124"/>
        <v>0</v>
      </c>
      <c r="FL26" s="188">
        <f t="shared" si="125"/>
        <v>0</v>
      </c>
      <c r="FM26" s="164">
        <f t="shared" si="126"/>
        <v>0</v>
      </c>
      <c r="FN26" s="164">
        <f t="shared" si="127"/>
        <v>0.25</v>
      </c>
      <c r="FO26" s="164">
        <f t="shared" si="128"/>
        <v>0</v>
      </c>
      <c r="FP26" s="164">
        <f t="shared" si="129"/>
        <v>0</v>
      </c>
      <c r="FQ26" s="166">
        <f t="shared" si="130"/>
        <v>0</v>
      </c>
      <c r="FR26" s="167"/>
      <c r="FT26" s="164">
        <f t="shared" si="203"/>
        <v>14</v>
      </c>
      <c r="FU26" s="225"/>
      <c r="FV26" s="226"/>
      <c r="FW26" s="1"/>
      <c r="FX26" s="1"/>
      <c r="FY26" s="95"/>
      <c r="FZ26" s="93"/>
      <c r="GA26" s="93"/>
      <c r="GB26" s="93"/>
      <c r="GC26" s="95" t="str">
        <f t="shared" si="131"/>
        <v>Completar</v>
      </c>
      <c r="GD26" s="96" t="str">
        <f t="shared" si="132"/>
        <v>Completar</v>
      </c>
      <c r="GE26" s="96" t="str">
        <f t="shared" si="133"/>
        <v>Completar</v>
      </c>
      <c r="GF26" s="94"/>
      <c r="GG26" s="95" t="str">
        <f t="shared" si="134"/>
        <v>Completar</v>
      </c>
      <c r="GH26" s="95" t="str">
        <f t="shared" si="135"/>
        <v>Completar</v>
      </c>
      <c r="GI26" s="165">
        <f t="shared" si="136"/>
        <v>0</v>
      </c>
      <c r="GJ26" s="219" t="b">
        <f t="shared" si="137"/>
        <v>0</v>
      </c>
      <c r="GK26" s="188">
        <f t="shared" si="138"/>
        <v>0</v>
      </c>
      <c r="GL26" s="164">
        <f t="shared" si="139"/>
        <v>0</v>
      </c>
      <c r="GM26" s="164">
        <f t="shared" si="140"/>
        <v>0.25</v>
      </c>
      <c r="GN26" s="164">
        <f t="shared" si="141"/>
        <v>0</v>
      </c>
      <c r="GO26" s="164">
        <f t="shared" si="142"/>
        <v>0</v>
      </c>
      <c r="GP26" s="166">
        <f t="shared" si="143"/>
        <v>0</v>
      </c>
      <c r="GQ26" s="167"/>
      <c r="GS26" s="164">
        <f t="shared" si="204"/>
        <v>14</v>
      </c>
      <c r="GT26" s="225"/>
      <c r="GU26" s="226"/>
      <c r="GV26" s="1"/>
      <c r="GW26" s="1"/>
      <c r="GX26" s="95"/>
      <c r="GY26" s="93"/>
      <c r="GZ26" s="93"/>
      <c r="HA26" s="93"/>
      <c r="HB26" s="95" t="str">
        <f t="shared" si="144"/>
        <v>Completar</v>
      </c>
      <c r="HC26" s="96" t="str">
        <f t="shared" si="145"/>
        <v>Completar</v>
      </c>
      <c r="HD26" s="96" t="str">
        <f t="shared" si="146"/>
        <v>Completar</v>
      </c>
      <c r="HE26" s="94"/>
      <c r="HF26" s="95" t="str">
        <f t="shared" si="147"/>
        <v>Completar</v>
      </c>
      <c r="HG26" s="95" t="str">
        <f t="shared" si="148"/>
        <v>Completar</v>
      </c>
      <c r="HH26" s="165">
        <f t="shared" si="149"/>
        <v>0</v>
      </c>
      <c r="HI26" s="219" t="b">
        <f t="shared" si="150"/>
        <v>0</v>
      </c>
      <c r="HJ26" s="188">
        <f t="shared" si="151"/>
        <v>0</v>
      </c>
      <c r="HK26" s="164">
        <f t="shared" si="152"/>
        <v>0</v>
      </c>
      <c r="HL26" s="164">
        <f t="shared" si="153"/>
        <v>0.25</v>
      </c>
      <c r="HM26" s="164">
        <f t="shared" si="154"/>
        <v>0</v>
      </c>
      <c r="HN26" s="164">
        <f t="shared" si="155"/>
        <v>0</v>
      </c>
      <c r="HO26" s="166">
        <f t="shared" si="156"/>
        <v>0</v>
      </c>
      <c r="HP26" s="167"/>
      <c r="HR26" s="164">
        <f t="shared" si="205"/>
        <v>14</v>
      </c>
      <c r="HS26" s="225"/>
      <c r="HT26" s="226"/>
      <c r="HU26" s="1"/>
      <c r="HV26" s="1"/>
      <c r="HW26" s="95"/>
      <c r="HX26" s="93"/>
      <c r="HY26" s="93"/>
      <c r="HZ26" s="93"/>
      <c r="IA26" s="95" t="str">
        <f t="shared" si="157"/>
        <v>Completar</v>
      </c>
      <c r="IB26" s="96" t="str">
        <f t="shared" si="158"/>
        <v>Completar</v>
      </c>
      <c r="IC26" s="96" t="str">
        <f t="shared" si="159"/>
        <v>Completar</v>
      </c>
      <c r="ID26" s="94"/>
      <c r="IE26" s="95" t="str">
        <f t="shared" si="160"/>
        <v>Completar</v>
      </c>
      <c r="IF26" s="95" t="str">
        <f t="shared" si="161"/>
        <v>Completar</v>
      </c>
      <c r="IG26" s="165">
        <f t="shared" si="162"/>
        <v>0</v>
      </c>
      <c r="IH26" s="219" t="b">
        <f t="shared" si="163"/>
        <v>0</v>
      </c>
      <c r="II26" s="188">
        <f t="shared" si="164"/>
        <v>0</v>
      </c>
      <c r="IJ26" s="164">
        <f t="shared" si="165"/>
        <v>0</v>
      </c>
      <c r="IK26" s="164">
        <f t="shared" si="166"/>
        <v>0.25</v>
      </c>
      <c r="IL26" s="164">
        <f t="shared" si="167"/>
        <v>0</v>
      </c>
      <c r="IM26" s="164">
        <f t="shared" si="168"/>
        <v>0</v>
      </c>
      <c r="IN26" s="166">
        <f t="shared" si="169"/>
        <v>0</v>
      </c>
      <c r="IO26" s="167"/>
      <c r="IQ26" s="164">
        <f t="shared" si="206"/>
        <v>14</v>
      </c>
      <c r="IR26" s="225"/>
      <c r="IS26" s="226"/>
      <c r="IT26" s="1"/>
      <c r="IU26" s="1"/>
      <c r="IV26" s="95"/>
      <c r="IW26" s="93"/>
      <c r="IX26" s="93"/>
      <c r="IY26" s="93"/>
      <c r="IZ26" s="95" t="str">
        <f t="shared" si="170"/>
        <v>Completar</v>
      </c>
      <c r="JA26" s="96" t="str">
        <f t="shared" si="171"/>
        <v>Completar</v>
      </c>
      <c r="JB26" s="96" t="str">
        <f t="shared" si="172"/>
        <v>Completar</v>
      </c>
      <c r="JC26" s="94"/>
      <c r="JD26" s="95" t="str">
        <f t="shared" si="173"/>
        <v>Completar</v>
      </c>
      <c r="JE26" s="95" t="str">
        <f t="shared" si="174"/>
        <v>Completar</v>
      </c>
      <c r="JF26" s="165">
        <f t="shared" si="175"/>
        <v>0</v>
      </c>
      <c r="JG26" s="219" t="b">
        <f t="shared" si="176"/>
        <v>0</v>
      </c>
      <c r="JH26" s="188">
        <f t="shared" si="177"/>
        <v>0</v>
      </c>
      <c r="JI26" s="164">
        <f t="shared" si="178"/>
        <v>0</v>
      </c>
      <c r="JJ26" s="164">
        <f t="shared" si="179"/>
        <v>0.25</v>
      </c>
      <c r="JK26" s="164">
        <f t="shared" si="180"/>
        <v>0</v>
      </c>
      <c r="JL26" s="164">
        <f t="shared" si="181"/>
        <v>0</v>
      </c>
      <c r="JM26" s="166">
        <f t="shared" si="182"/>
        <v>0</v>
      </c>
      <c r="JN26" s="167"/>
      <c r="JO26" s="126"/>
      <c r="JP26" s="164">
        <f t="shared" si="207"/>
        <v>14</v>
      </c>
      <c r="JQ26" s="225"/>
      <c r="JR26" s="226"/>
      <c r="JS26" s="1"/>
      <c r="JT26" s="1"/>
      <c r="JU26" s="95"/>
      <c r="JV26" s="93"/>
      <c r="JW26" s="93"/>
      <c r="JX26" s="93"/>
      <c r="JY26" s="95" t="str">
        <f t="shared" si="183"/>
        <v>Completar</v>
      </c>
      <c r="JZ26" s="96" t="str">
        <f t="shared" si="184"/>
        <v>Completar</v>
      </c>
      <c r="KA26" s="96" t="str">
        <f t="shared" si="185"/>
        <v>Completar</v>
      </c>
      <c r="KB26" s="94"/>
      <c r="KC26" s="95" t="str">
        <f t="shared" si="186"/>
        <v>Completar</v>
      </c>
      <c r="KD26" s="95" t="str">
        <f t="shared" si="187"/>
        <v>Completar</v>
      </c>
      <c r="KE26" s="165">
        <f t="shared" si="188"/>
        <v>0</v>
      </c>
      <c r="KF26" s="219" t="b">
        <f t="shared" si="189"/>
        <v>0</v>
      </c>
      <c r="KG26" s="188">
        <f t="shared" si="190"/>
        <v>0</v>
      </c>
      <c r="KH26" s="164">
        <f t="shared" si="191"/>
        <v>0</v>
      </c>
      <c r="KI26" s="164">
        <f t="shared" si="192"/>
        <v>0.25</v>
      </c>
      <c r="KJ26" s="164">
        <f t="shared" si="193"/>
        <v>0</v>
      </c>
      <c r="KK26" s="164">
        <f t="shared" si="194"/>
        <v>0</v>
      </c>
      <c r="KL26" s="166">
        <f t="shared" si="195"/>
        <v>0</v>
      </c>
    </row>
    <row r="27" spans="1:298" x14ac:dyDescent="0.25">
      <c r="A27" s="164">
        <f t="shared" si="196"/>
        <v>15</v>
      </c>
      <c r="B27" s="225"/>
      <c r="C27" s="226"/>
      <c r="D27" s="1"/>
      <c r="E27" s="1"/>
      <c r="F27" s="95"/>
      <c r="G27" s="93"/>
      <c r="H27" s="93"/>
      <c r="I27" s="93"/>
      <c r="J27" s="95"/>
      <c r="K27" s="96" t="str">
        <f>IFERROR(VLOOKUP(D27,'Situación inicial'!JI$13:JS$112,8,FALSE),"Completar")</f>
        <v>Completar</v>
      </c>
      <c r="L27" s="96" t="str">
        <f>IFERROR(VLOOKUP(D27,'Situación inicial'!JI$13:JS$112,9,FALSE),"Completar")</f>
        <v>Completar</v>
      </c>
      <c r="M27" s="94"/>
      <c r="N27" s="95" t="str">
        <f>IFERROR(VLOOKUP(D27,'Situación inicial'!JI$13:JS$112,11,FALSE),"Completar")</f>
        <v>Completar</v>
      </c>
      <c r="O27" s="95" t="str">
        <f>IFERROR(VLOOKUP(D27,'Situación inicial'!JI$13:JT$112,12,FALSE),"Completar")</f>
        <v>Completar</v>
      </c>
      <c r="P27" s="165">
        <f t="shared" si="44"/>
        <v>0</v>
      </c>
      <c r="Q27" s="219" t="b">
        <f t="shared" si="45"/>
        <v>0</v>
      </c>
      <c r="R27" s="188">
        <f t="shared" si="46"/>
        <v>0</v>
      </c>
      <c r="S27" s="164">
        <f t="shared" si="47"/>
        <v>0</v>
      </c>
      <c r="T27" s="164">
        <f t="shared" si="48"/>
        <v>0.25</v>
      </c>
      <c r="U27" s="164">
        <f t="shared" si="49"/>
        <v>0</v>
      </c>
      <c r="V27" s="164">
        <f t="shared" si="50"/>
        <v>0</v>
      </c>
      <c r="W27" s="166">
        <f t="shared" si="51"/>
        <v>0</v>
      </c>
      <c r="X27" s="168">
        <f>IFERROR(VLOOKUP(D27,'Situación inicial'!JI$13:JZ$112,18,FALSE),0)</f>
        <v>0</v>
      </c>
      <c r="Z27" s="164">
        <f t="shared" si="197"/>
        <v>15</v>
      </c>
      <c r="AA27" s="225"/>
      <c r="AB27" s="226"/>
      <c r="AC27" s="1"/>
      <c r="AD27" s="1"/>
      <c r="AE27" s="95"/>
      <c r="AF27" s="93"/>
      <c r="AG27" s="93"/>
      <c r="AH27" s="93"/>
      <c r="AI27" s="95" t="str">
        <f t="shared" si="52"/>
        <v>Completar</v>
      </c>
      <c r="AJ27" s="96" t="str">
        <f t="shared" si="53"/>
        <v>Completar</v>
      </c>
      <c r="AK27" s="96" t="str">
        <f t="shared" si="54"/>
        <v>Completar</v>
      </c>
      <c r="AL27" s="94"/>
      <c r="AM27" s="95" t="str">
        <f t="shared" si="55"/>
        <v>Completar</v>
      </c>
      <c r="AN27" s="95" t="str">
        <f t="shared" si="56"/>
        <v>Completar</v>
      </c>
      <c r="AO27" s="165">
        <f t="shared" si="57"/>
        <v>0</v>
      </c>
      <c r="AP27" s="219" t="b">
        <f t="shared" si="58"/>
        <v>0</v>
      </c>
      <c r="AQ27" s="188">
        <f t="shared" si="59"/>
        <v>0</v>
      </c>
      <c r="AR27" s="164">
        <f t="shared" si="60"/>
        <v>0</v>
      </c>
      <c r="AS27" s="164">
        <f t="shared" si="61"/>
        <v>0.25</v>
      </c>
      <c r="AT27" s="164">
        <f t="shared" si="62"/>
        <v>0</v>
      </c>
      <c r="AU27" s="164">
        <f t="shared" si="63"/>
        <v>0</v>
      </c>
      <c r="AV27" s="166">
        <f t="shared" si="64"/>
        <v>0</v>
      </c>
      <c r="AW27" s="168">
        <f t="shared" si="65"/>
        <v>0</v>
      </c>
      <c r="AY27" s="164">
        <f t="shared" si="198"/>
        <v>15</v>
      </c>
      <c r="AZ27" s="225"/>
      <c r="BA27" s="226"/>
      <c r="BB27" s="1"/>
      <c r="BC27" s="1"/>
      <c r="BD27" s="95"/>
      <c r="BE27" s="93"/>
      <c r="BF27" s="93"/>
      <c r="BG27" s="93"/>
      <c r="BH27" s="95" t="str">
        <f t="shared" si="66"/>
        <v>Completar</v>
      </c>
      <c r="BI27" s="96" t="str">
        <f t="shared" si="67"/>
        <v>Completar</v>
      </c>
      <c r="BJ27" s="96" t="str">
        <f t="shared" si="68"/>
        <v>Completar</v>
      </c>
      <c r="BK27" s="94"/>
      <c r="BL27" s="95" t="str">
        <f t="shared" si="69"/>
        <v>Completar</v>
      </c>
      <c r="BM27" s="95" t="str">
        <f t="shared" si="70"/>
        <v>Completar</v>
      </c>
      <c r="BN27" s="165">
        <f t="shared" si="71"/>
        <v>0</v>
      </c>
      <c r="BO27" s="219" t="b">
        <f t="shared" si="72"/>
        <v>0</v>
      </c>
      <c r="BP27" s="188">
        <f t="shared" si="73"/>
        <v>0</v>
      </c>
      <c r="BQ27" s="164">
        <f t="shared" si="74"/>
        <v>0</v>
      </c>
      <c r="BR27" s="164">
        <f t="shared" si="75"/>
        <v>0.25</v>
      </c>
      <c r="BS27" s="164">
        <f t="shared" si="76"/>
        <v>0</v>
      </c>
      <c r="BT27" s="164">
        <f t="shared" si="77"/>
        <v>0</v>
      </c>
      <c r="BU27" s="166">
        <f t="shared" si="78"/>
        <v>0</v>
      </c>
      <c r="BV27" s="167"/>
      <c r="BX27" s="164">
        <f t="shared" si="199"/>
        <v>15</v>
      </c>
      <c r="BY27" s="225"/>
      <c r="BZ27" s="226"/>
      <c r="CA27" s="1"/>
      <c r="CB27" s="1"/>
      <c r="CC27" s="95"/>
      <c r="CD27" s="93"/>
      <c r="CE27" s="93"/>
      <c r="CF27" s="93"/>
      <c r="CG27" s="95" t="str">
        <f t="shared" si="79"/>
        <v>Completar</v>
      </c>
      <c r="CH27" s="96" t="str">
        <f t="shared" si="80"/>
        <v>Completar</v>
      </c>
      <c r="CI27" s="96" t="str">
        <f t="shared" si="81"/>
        <v>Completar</v>
      </c>
      <c r="CJ27" s="94"/>
      <c r="CK27" s="95" t="str">
        <f t="shared" si="82"/>
        <v>Completar</v>
      </c>
      <c r="CL27" s="95" t="str">
        <f t="shared" si="83"/>
        <v>Completar</v>
      </c>
      <c r="CM27" s="165">
        <f t="shared" si="84"/>
        <v>0</v>
      </c>
      <c r="CN27" s="219" t="b">
        <f t="shared" si="85"/>
        <v>0</v>
      </c>
      <c r="CO27" s="188">
        <f t="shared" si="86"/>
        <v>0</v>
      </c>
      <c r="CP27" s="164">
        <f t="shared" si="87"/>
        <v>0</v>
      </c>
      <c r="CQ27" s="164">
        <f t="shared" si="88"/>
        <v>0.25</v>
      </c>
      <c r="CR27" s="164">
        <f t="shared" si="89"/>
        <v>0</v>
      </c>
      <c r="CS27" s="164">
        <f t="shared" si="90"/>
        <v>0</v>
      </c>
      <c r="CT27" s="166">
        <f t="shared" si="91"/>
        <v>0</v>
      </c>
      <c r="CU27" s="167"/>
      <c r="CW27" s="164">
        <f t="shared" si="200"/>
        <v>15</v>
      </c>
      <c r="CX27" s="225"/>
      <c r="CY27" s="226"/>
      <c r="CZ27" s="1"/>
      <c r="DA27" s="1"/>
      <c r="DB27" s="95"/>
      <c r="DC27" s="93"/>
      <c r="DD27" s="93"/>
      <c r="DE27" s="93"/>
      <c r="DF27" s="95" t="str">
        <f t="shared" si="92"/>
        <v>Completar</v>
      </c>
      <c r="DG27" s="96" t="str">
        <f t="shared" si="93"/>
        <v>Completar</v>
      </c>
      <c r="DH27" s="96" t="str">
        <f t="shared" si="94"/>
        <v>Completar</v>
      </c>
      <c r="DI27" s="94"/>
      <c r="DJ27" s="95" t="str">
        <f t="shared" si="95"/>
        <v>Completar</v>
      </c>
      <c r="DK27" s="95" t="str">
        <f t="shared" si="96"/>
        <v>Completar</v>
      </c>
      <c r="DL27" s="165">
        <f t="shared" si="97"/>
        <v>0</v>
      </c>
      <c r="DM27" s="219" t="b">
        <f t="shared" si="98"/>
        <v>0</v>
      </c>
      <c r="DN27" s="188">
        <f t="shared" si="99"/>
        <v>0</v>
      </c>
      <c r="DO27" s="164">
        <f t="shared" si="100"/>
        <v>0</v>
      </c>
      <c r="DP27" s="164">
        <f t="shared" si="101"/>
        <v>0.25</v>
      </c>
      <c r="DQ27" s="164">
        <f t="shared" si="102"/>
        <v>0</v>
      </c>
      <c r="DR27" s="164">
        <f t="shared" si="103"/>
        <v>0</v>
      </c>
      <c r="DS27" s="166">
        <f t="shared" si="104"/>
        <v>0</v>
      </c>
      <c r="DT27" s="167"/>
      <c r="DV27" s="164">
        <f t="shared" si="201"/>
        <v>15</v>
      </c>
      <c r="DW27" s="225"/>
      <c r="DX27" s="226"/>
      <c r="DY27" s="1"/>
      <c r="DZ27" s="1"/>
      <c r="EA27" s="95"/>
      <c r="EB27" s="93"/>
      <c r="EC27" s="93"/>
      <c r="ED27" s="93"/>
      <c r="EE27" s="95" t="str">
        <f t="shared" si="105"/>
        <v>Completar</v>
      </c>
      <c r="EF27" s="96" t="str">
        <f t="shared" si="106"/>
        <v>Completar</v>
      </c>
      <c r="EG27" s="96" t="str">
        <f t="shared" si="107"/>
        <v>Completar</v>
      </c>
      <c r="EH27" s="94"/>
      <c r="EI27" s="95" t="str">
        <f t="shared" si="108"/>
        <v>Completar</v>
      </c>
      <c r="EJ27" s="95" t="str">
        <f t="shared" si="109"/>
        <v>Completar</v>
      </c>
      <c r="EK27" s="165">
        <f t="shared" si="110"/>
        <v>0</v>
      </c>
      <c r="EL27" s="219" t="b">
        <f t="shared" si="111"/>
        <v>0</v>
      </c>
      <c r="EM27" s="188">
        <f t="shared" si="112"/>
        <v>0</v>
      </c>
      <c r="EN27" s="164">
        <f t="shared" si="113"/>
        <v>0</v>
      </c>
      <c r="EO27" s="164">
        <f t="shared" si="114"/>
        <v>0.25</v>
      </c>
      <c r="EP27" s="164">
        <f t="shared" si="115"/>
        <v>0</v>
      </c>
      <c r="EQ27" s="164">
        <f t="shared" si="116"/>
        <v>0</v>
      </c>
      <c r="ER27" s="166">
        <f t="shared" si="117"/>
        <v>0</v>
      </c>
      <c r="ES27" s="167"/>
      <c r="EU27" s="164">
        <f t="shared" si="202"/>
        <v>15</v>
      </c>
      <c r="EV27" s="225"/>
      <c r="EW27" s="226"/>
      <c r="EX27" s="1"/>
      <c r="EY27" s="1"/>
      <c r="EZ27" s="95"/>
      <c r="FA27" s="93"/>
      <c r="FB27" s="93"/>
      <c r="FC27" s="93"/>
      <c r="FD27" s="95" t="str">
        <f t="shared" si="118"/>
        <v>Completar</v>
      </c>
      <c r="FE27" s="96" t="str">
        <f t="shared" si="119"/>
        <v>Completar</v>
      </c>
      <c r="FF27" s="96" t="str">
        <f t="shared" si="120"/>
        <v>Completar</v>
      </c>
      <c r="FG27" s="94"/>
      <c r="FH27" s="95" t="str">
        <f t="shared" si="121"/>
        <v>Completar</v>
      </c>
      <c r="FI27" s="95" t="str">
        <f t="shared" si="122"/>
        <v>Completar</v>
      </c>
      <c r="FJ27" s="165">
        <f t="shared" si="123"/>
        <v>0</v>
      </c>
      <c r="FK27" s="219" t="b">
        <f t="shared" si="124"/>
        <v>0</v>
      </c>
      <c r="FL27" s="188">
        <f t="shared" si="125"/>
        <v>0</v>
      </c>
      <c r="FM27" s="164">
        <f t="shared" si="126"/>
        <v>0</v>
      </c>
      <c r="FN27" s="164">
        <f t="shared" si="127"/>
        <v>0.25</v>
      </c>
      <c r="FO27" s="164">
        <f t="shared" si="128"/>
        <v>0</v>
      </c>
      <c r="FP27" s="164">
        <f t="shared" si="129"/>
        <v>0</v>
      </c>
      <c r="FQ27" s="166">
        <f t="shared" si="130"/>
        <v>0</v>
      </c>
      <c r="FR27" s="167"/>
      <c r="FT27" s="164">
        <f t="shared" si="203"/>
        <v>15</v>
      </c>
      <c r="FU27" s="225"/>
      <c r="FV27" s="226"/>
      <c r="FW27" s="1"/>
      <c r="FX27" s="1"/>
      <c r="FY27" s="95"/>
      <c r="FZ27" s="93"/>
      <c r="GA27" s="93"/>
      <c r="GB27" s="93"/>
      <c r="GC27" s="95" t="str">
        <f t="shared" si="131"/>
        <v>Completar</v>
      </c>
      <c r="GD27" s="96" t="str">
        <f t="shared" si="132"/>
        <v>Completar</v>
      </c>
      <c r="GE27" s="96" t="str">
        <f t="shared" si="133"/>
        <v>Completar</v>
      </c>
      <c r="GF27" s="94"/>
      <c r="GG27" s="95" t="str">
        <f t="shared" si="134"/>
        <v>Completar</v>
      </c>
      <c r="GH27" s="95" t="str">
        <f t="shared" si="135"/>
        <v>Completar</v>
      </c>
      <c r="GI27" s="165">
        <f t="shared" si="136"/>
        <v>0</v>
      </c>
      <c r="GJ27" s="219" t="b">
        <f t="shared" si="137"/>
        <v>0</v>
      </c>
      <c r="GK27" s="188">
        <f t="shared" si="138"/>
        <v>0</v>
      </c>
      <c r="GL27" s="164">
        <f t="shared" si="139"/>
        <v>0</v>
      </c>
      <c r="GM27" s="164">
        <f t="shared" si="140"/>
        <v>0.25</v>
      </c>
      <c r="GN27" s="164">
        <f t="shared" si="141"/>
        <v>0</v>
      </c>
      <c r="GO27" s="164">
        <f t="shared" si="142"/>
        <v>0</v>
      </c>
      <c r="GP27" s="166">
        <f t="shared" si="143"/>
        <v>0</v>
      </c>
      <c r="GQ27" s="167"/>
      <c r="GS27" s="164">
        <f t="shared" si="204"/>
        <v>15</v>
      </c>
      <c r="GT27" s="225"/>
      <c r="GU27" s="226"/>
      <c r="GV27" s="1"/>
      <c r="GW27" s="1"/>
      <c r="GX27" s="95"/>
      <c r="GY27" s="93"/>
      <c r="GZ27" s="93"/>
      <c r="HA27" s="93"/>
      <c r="HB27" s="95" t="str">
        <f t="shared" si="144"/>
        <v>Completar</v>
      </c>
      <c r="HC27" s="96" t="str">
        <f t="shared" si="145"/>
        <v>Completar</v>
      </c>
      <c r="HD27" s="96" t="str">
        <f t="shared" si="146"/>
        <v>Completar</v>
      </c>
      <c r="HE27" s="94"/>
      <c r="HF27" s="95" t="str">
        <f t="shared" si="147"/>
        <v>Completar</v>
      </c>
      <c r="HG27" s="95" t="str">
        <f t="shared" si="148"/>
        <v>Completar</v>
      </c>
      <c r="HH27" s="165">
        <f t="shared" si="149"/>
        <v>0</v>
      </c>
      <c r="HI27" s="219" t="b">
        <f t="shared" si="150"/>
        <v>0</v>
      </c>
      <c r="HJ27" s="188">
        <f t="shared" si="151"/>
        <v>0</v>
      </c>
      <c r="HK27" s="164">
        <f t="shared" si="152"/>
        <v>0</v>
      </c>
      <c r="HL27" s="164">
        <f t="shared" si="153"/>
        <v>0.25</v>
      </c>
      <c r="HM27" s="164">
        <f t="shared" si="154"/>
        <v>0</v>
      </c>
      <c r="HN27" s="164">
        <f t="shared" si="155"/>
        <v>0</v>
      </c>
      <c r="HO27" s="166">
        <f t="shared" si="156"/>
        <v>0</v>
      </c>
      <c r="HP27" s="167"/>
      <c r="HR27" s="164">
        <f t="shared" si="205"/>
        <v>15</v>
      </c>
      <c r="HS27" s="225"/>
      <c r="HT27" s="226"/>
      <c r="HU27" s="1"/>
      <c r="HV27" s="1"/>
      <c r="HW27" s="95"/>
      <c r="HX27" s="93"/>
      <c r="HY27" s="93"/>
      <c r="HZ27" s="93"/>
      <c r="IA27" s="95" t="str">
        <f t="shared" si="157"/>
        <v>Completar</v>
      </c>
      <c r="IB27" s="96" t="str">
        <f t="shared" si="158"/>
        <v>Completar</v>
      </c>
      <c r="IC27" s="96" t="str">
        <f t="shared" si="159"/>
        <v>Completar</v>
      </c>
      <c r="ID27" s="94"/>
      <c r="IE27" s="95" t="str">
        <f t="shared" si="160"/>
        <v>Completar</v>
      </c>
      <c r="IF27" s="95" t="str">
        <f t="shared" si="161"/>
        <v>Completar</v>
      </c>
      <c r="IG27" s="165">
        <f t="shared" si="162"/>
        <v>0</v>
      </c>
      <c r="IH27" s="219" t="b">
        <f t="shared" si="163"/>
        <v>0</v>
      </c>
      <c r="II27" s="188">
        <f t="shared" si="164"/>
        <v>0</v>
      </c>
      <c r="IJ27" s="164">
        <f t="shared" si="165"/>
        <v>0</v>
      </c>
      <c r="IK27" s="164">
        <f t="shared" si="166"/>
        <v>0.25</v>
      </c>
      <c r="IL27" s="164">
        <f t="shared" si="167"/>
        <v>0</v>
      </c>
      <c r="IM27" s="164">
        <f t="shared" si="168"/>
        <v>0</v>
      </c>
      <c r="IN27" s="166">
        <f t="shared" si="169"/>
        <v>0</v>
      </c>
      <c r="IO27" s="167"/>
      <c r="IQ27" s="164">
        <f t="shared" si="206"/>
        <v>15</v>
      </c>
      <c r="IR27" s="225"/>
      <c r="IS27" s="226"/>
      <c r="IT27" s="1"/>
      <c r="IU27" s="1"/>
      <c r="IV27" s="95"/>
      <c r="IW27" s="93"/>
      <c r="IX27" s="93"/>
      <c r="IY27" s="93"/>
      <c r="IZ27" s="95" t="str">
        <f t="shared" si="170"/>
        <v>Completar</v>
      </c>
      <c r="JA27" s="96" t="str">
        <f t="shared" si="171"/>
        <v>Completar</v>
      </c>
      <c r="JB27" s="96" t="str">
        <f t="shared" si="172"/>
        <v>Completar</v>
      </c>
      <c r="JC27" s="94"/>
      <c r="JD27" s="95" t="str">
        <f t="shared" si="173"/>
        <v>Completar</v>
      </c>
      <c r="JE27" s="95" t="str">
        <f t="shared" si="174"/>
        <v>Completar</v>
      </c>
      <c r="JF27" s="165">
        <f t="shared" si="175"/>
        <v>0</v>
      </c>
      <c r="JG27" s="219" t="b">
        <f t="shared" si="176"/>
        <v>0</v>
      </c>
      <c r="JH27" s="188">
        <f t="shared" si="177"/>
        <v>0</v>
      </c>
      <c r="JI27" s="164">
        <f t="shared" si="178"/>
        <v>0</v>
      </c>
      <c r="JJ27" s="164">
        <f t="shared" si="179"/>
        <v>0.25</v>
      </c>
      <c r="JK27" s="164">
        <f t="shared" si="180"/>
        <v>0</v>
      </c>
      <c r="JL27" s="164">
        <f t="shared" si="181"/>
        <v>0</v>
      </c>
      <c r="JM27" s="166">
        <f t="shared" si="182"/>
        <v>0</v>
      </c>
      <c r="JN27" s="167"/>
      <c r="JO27" s="126"/>
      <c r="JP27" s="164">
        <f t="shared" si="207"/>
        <v>15</v>
      </c>
      <c r="JQ27" s="225"/>
      <c r="JR27" s="226"/>
      <c r="JS27" s="1"/>
      <c r="JT27" s="1"/>
      <c r="JU27" s="95"/>
      <c r="JV27" s="93"/>
      <c r="JW27" s="93"/>
      <c r="JX27" s="93"/>
      <c r="JY27" s="95" t="str">
        <f t="shared" si="183"/>
        <v>Completar</v>
      </c>
      <c r="JZ27" s="96" t="str">
        <f t="shared" si="184"/>
        <v>Completar</v>
      </c>
      <c r="KA27" s="96" t="str">
        <f t="shared" si="185"/>
        <v>Completar</v>
      </c>
      <c r="KB27" s="94"/>
      <c r="KC27" s="95" t="str">
        <f t="shared" si="186"/>
        <v>Completar</v>
      </c>
      <c r="KD27" s="95" t="str">
        <f t="shared" si="187"/>
        <v>Completar</v>
      </c>
      <c r="KE27" s="165">
        <f t="shared" si="188"/>
        <v>0</v>
      </c>
      <c r="KF27" s="219" t="b">
        <f t="shared" si="189"/>
        <v>0</v>
      </c>
      <c r="KG27" s="188">
        <f t="shared" si="190"/>
        <v>0</v>
      </c>
      <c r="KH27" s="164">
        <f t="shared" si="191"/>
        <v>0</v>
      </c>
      <c r="KI27" s="164">
        <f t="shared" si="192"/>
        <v>0.25</v>
      </c>
      <c r="KJ27" s="164">
        <f t="shared" si="193"/>
        <v>0</v>
      </c>
      <c r="KK27" s="164">
        <f t="shared" si="194"/>
        <v>0</v>
      </c>
      <c r="KL27" s="166">
        <f t="shared" si="195"/>
        <v>0</v>
      </c>
    </row>
    <row r="28" spans="1:298" x14ac:dyDescent="0.25">
      <c r="A28" s="164">
        <f t="shared" si="196"/>
        <v>16</v>
      </c>
      <c r="B28" s="225"/>
      <c r="C28" s="226"/>
      <c r="D28" s="1"/>
      <c r="E28" s="1"/>
      <c r="F28" s="95"/>
      <c r="G28" s="93"/>
      <c r="H28" s="93"/>
      <c r="I28" s="93"/>
      <c r="J28" s="95"/>
      <c r="K28" s="96" t="str">
        <f>IFERROR(VLOOKUP(D28,'Situación inicial'!JI$13:JS$112,8,FALSE),"Completar")</f>
        <v>Completar</v>
      </c>
      <c r="L28" s="96" t="str">
        <f>IFERROR(VLOOKUP(D28,'Situación inicial'!JI$13:JS$112,9,FALSE),"Completar")</f>
        <v>Completar</v>
      </c>
      <c r="M28" s="94"/>
      <c r="N28" s="95" t="str">
        <f>IFERROR(VLOOKUP(D28,'Situación inicial'!JI$13:JS$112,11,FALSE),"Completar")</f>
        <v>Completar</v>
      </c>
      <c r="O28" s="95" t="str">
        <f>IFERROR(VLOOKUP(D28,'Situación inicial'!JI$13:JT$112,12,FALSE),"Completar")</f>
        <v>Completar</v>
      </c>
      <c r="P28" s="165">
        <f t="shared" si="44"/>
        <v>0</v>
      </c>
      <c r="Q28" s="219" t="b">
        <f t="shared" si="45"/>
        <v>0</v>
      </c>
      <c r="R28" s="188">
        <f t="shared" si="46"/>
        <v>0</v>
      </c>
      <c r="S28" s="164">
        <f t="shared" si="47"/>
        <v>0</v>
      </c>
      <c r="T28" s="164">
        <f t="shared" si="48"/>
        <v>0.25</v>
      </c>
      <c r="U28" s="164">
        <f t="shared" si="49"/>
        <v>0</v>
      </c>
      <c r="V28" s="164">
        <f t="shared" si="50"/>
        <v>0</v>
      </c>
      <c r="W28" s="166">
        <f t="shared" si="51"/>
        <v>0</v>
      </c>
      <c r="X28" s="168">
        <f>IFERROR(VLOOKUP(D28,'Situación inicial'!JI$13:JZ$112,18,FALSE),0)</f>
        <v>0</v>
      </c>
      <c r="Z28" s="164">
        <f t="shared" si="197"/>
        <v>16</v>
      </c>
      <c r="AA28" s="225"/>
      <c r="AB28" s="226"/>
      <c r="AC28" s="1"/>
      <c r="AD28" s="1"/>
      <c r="AE28" s="95"/>
      <c r="AF28" s="93"/>
      <c r="AG28" s="93"/>
      <c r="AH28" s="93"/>
      <c r="AI28" s="95" t="str">
        <f t="shared" si="52"/>
        <v>Completar</v>
      </c>
      <c r="AJ28" s="96" t="str">
        <f t="shared" si="53"/>
        <v>Completar</v>
      </c>
      <c r="AK28" s="96" t="str">
        <f t="shared" si="54"/>
        <v>Completar</v>
      </c>
      <c r="AL28" s="94"/>
      <c r="AM28" s="95" t="str">
        <f t="shared" si="55"/>
        <v>Completar</v>
      </c>
      <c r="AN28" s="95" t="str">
        <f t="shared" si="56"/>
        <v>Completar</v>
      </c>
      <c r="AO28" s="165">
        <f t="shared" si="57"/>
        <v>0</v>
      </c>
      <c r="AP28" s="219" t="b">
        <f t="shared" si="58"/>
        <v>0</v>
      </c>
      <c r="AQ28" s="188">
        <f t="shared" si="59"/>
        <v>0</v>
      </c>
      <c r="AR28" s="164">
        <f t="shared" si="60"/>
        <v>0</v>
      </c>
      <c r="AS28" s="164">
        <f t="shared" si="61"/>
        <v>0.25</v>
      </c>
      <c r="AT28" s="164">
        <f t="shared" si="62"/>
        <v>0</v>
      </c>
      <c r="AU28" s="164">
        <f t="shared" si="63"/>
        <v>0</v>
      </c>
      <c r="AV28" s="166">
        <f t="shared" si="64"/>
        <v>0</v>
      </c>
      <c r="AW28" s="168">
        <f t="shared" si="65"/>
        <v>0</v>
      </c>
      <c r="AY28" s="164">
        <f t="shared" si="198"/>
        <v>16</v>
      </c>
      <c r="AZ28" s="225"/>
      <c r="BA28" s="226"/>
      <c r="BB28" s="1"/>
      <c r="BC28" s="1"/>
      <c r="BD28" s="95"/>
      <c r="BE28" s="93"/>
      <c r="BF28" s="93"/>
      <c r="BG28" s="93"/>
      <c r="BH28" s="95" t="str">
        <f t="shared" si="66"/>
        <v>Completar</v>
      </c>
      <c r="BI28" s="96" t="str">
        <f t="shared" si="67"/>
        <v>Completar</v>
      </c>
      <c r="BJ28" s="96" t="str">
        <f t="shared" si="68"/>
        <v>Completar</v>
      </c>
      <c r="BK28" s="94"/>
      <c r="BL28" s="95" t="str">
        <f t="shared" si="69"/>
        <v>Completar</v>
      </c>
      <c r="BM28" s="95" t="str">
        <f t="shared" si="70"/>
        <v>Completar</v>
      </c>
      <c r="BN28" s="165">
        <f t="shared" si="71"/>
        <v>0</v>
      </c>
      <c r="BO28" s="219" t="b">
        <f t="shared" si="72"/>
        <v>0</v>
      </c>
      <c r="BP28" s="188">
        <f t="shared" si="73"/>
        <v>0</v>
      </c>
      <c r="BQ28" s="164">
        <f t="shared" si="74"/>
        <v>0</v>
      </c>
      <c r="BR28" s="164">
        <f t="shared" si="75"/>
        <v>0.25</v>
      </c>
      <c r="BS28" s="164">
        <f t="shared" si="76"/>
        <v>0</v>
      </c>
      <c r="BT28" s="164">
        <f t="shared" si="77"/>
        <v>0</v>
      </c>
      <c r="BU28" s="166">
        <f t="shared" si="78"/>
        <v>0</v>
      </c>
      <c r="BV28" s="167"/>
      <c r="BX28" s="164">
        <f t="shared" si="199"/>
        <v>16</v>
      </c>
      <c r="BY28" s="225"/>
      <c r="BZ28" s="226"/>
      <c r="CA28" s="1"/>
      <c r="CB28" s="1"/>
      <c r="CC28" s="95"/>
      <c r="CD28" s="93"/>
      <c r="CE28" s="93"/>
      <c r="CF28" s="93"/>
      <c r="CG28" s="95" t="str">
        <f t="shared" si="79"/>
        <v>Completar</v>
      </c>
      <c r="CH28" s="96" t="str">
        <f t="shared" si="80"/>
        <v>Completar</v>
      </c>
      <c r="CI28" s="96" t="str">
        <f t="shared" si="81"/>
        <v>Completar</v>
      </c>
      <c r="CJ28" s="94"/>
      <c r="CK28" s="95" t="str">
        <f t="shared" si="82"/>
        <v>Completar</v>
      </c>
      <c r="CL28" s="95" t="str">
        <f t="shared" si="83"/>
        <v>Completar</v>
      </c>
      <c r="CM28" s="165">
        <f t="shared" si="84"/>
        <v>0</v>
      </c>
      <c r="CN28" s="219" t="b">
        <f t="shared" si="85"/>
        <v>0</v>
      </c>
      <c r="CO28" s="188">
        <f t="shared" si="86"/>
        <v>0</v>
      </c>
      <c r="CP28" s="164">
        <f t="shared" si="87"/>
        <v>0</v>
      </c>
      <c r="CQ28" s="164">
        <f t="shared" si="88"/>
        <v>0.25</v>
      </c>
      <c r="CR28" s="164">
        <f t="shared" si="89"/>
        <v>0</v>
      </c>
      <c r="CS28" s="164">
        <f t="shared" si="90"/>
        <v>0</v>
      </c>
      <c r="CT28" s="166">
        <f t="shared" si="91"/>
        <v>0</v>
      </c>
      <c r="CU28" s="167"/>
      <c r="CW28" s="164">
        <f t="shared" si="200"/>
        <v>16</v>
      </c>
      <c r="CX28" s="225"/>
      <c r="CY28" s="226"/>
      <c r="CZ28" s="1"/>
      <c r="DA28" s="1"/>
      <c r="DB28" s="95"/>
      <c r="DC28" s="93"/>
      <c r="DD28" s="93"/>
      <c r="DE28" s="93"/>
      <c r="DF28" s="95" t="str">
        <f t="shared" si="92"/>
        <v>Completar</v>
      </c>
      <c r="DG28" s="96" t="str">
        <f t="shared" si="93"/>
        <v>Completar</v>
      </c>
      <c r="DH28" s="96" t="str">
        <f t="shared" si="94"/>
        <v>Completar</v>
      </c>
      <c r="DI28" s="94"/>
      <c r="DJ28" s="95" t="str">
        <f t="shared" si="95"/>
        <v>Completar</v>
      </c>
      <c r="DK28" s="95" t="str">
        <f t="shared" si="96"/>
        <v>Completar</v>
      </c>
      <c r="DL28" s="165">
        <f t="shared" si="97"/>
        <v>0</v>
      </c>
      <c r="DM28" s="219" t="b">
        <f t="shared" si="98"/>
        <v>0</v>
      </c>
      <c r="DN28" s="188">
        <f t="shared" si="99"/>
        <v>0</v>
      </c>
      <c r="DO28" s="164">
        <f t="shared" si="100"/>
        <v>0</v>
      </c>
      <c r="DP28" s="164">
        <f t="shared" si="101"/>
        <v>0.25</v>
      </c>
      <c r="DQ28" s="164">
        <f t="shared" si="102"/>
        <v>0</v>
      </c>
      <c r="DR28" s="164">
        <f t="shared" si="103"/>
        <v>0</v>
      </c>
      <c r="DS28" s="166">
        <f t="shared" si="104"/>
        <v>0</v>
      </c>
      <c r="DT28" s="167"/>
      <c r="DV28" s="164">
        <f t="shared" si="201"/>
        <v>16</v>
      </c>
      <c r="DW28" s="225"/>
      <c r="DX28" s="226"/>
      <c r="DY28" s="1"/>
      <c r="DZ28" s="1"/>
      <c r="EA28" s="95"/>
      <c r="EB28" s="93"/>
      <c r="EC28" s="93"/>
      <c r="ED28" s="93"/>
      <c r="EE28" s="95" t="str">
        <f t="shared" si="105"/>
        <v>Completar</v>
      </c>
      <c r="EF28" s="96" t="str">
        <f t="shared" si="106"/>
        <v>Completar</v>
      </c>
      <c r="EG28" s="96" t="str">
        <f t="shared" si="107"/>
        <v>Completar</v>
      </c>
      <c r="EH28" s="94"/>
      <c r="EI28" s="95" t="str">
        <f t="shared" si="108"/>
        <v>Completar</v>
      </c>
      <c r="EJ28" s="95" t="str">
        <f t="shared" si="109"/>
        <v>Completar</v>
      </c>
      <c r="EK28" s="165">
        <f t="shared" si="110"/>
        <v>0</v>
      </c>
      <c r="EL28" s="219" t="b">
        <f t="shared" si="111"/>
        <v>0</v>
      </c>
      <c r="EM28" s="188">
        <f t="shared" si="112"/>
        <v>0</v>
      </c>
      <c r="EN28" s="164">
        <f t="shared" si="113"/>
        <v>0</v>
      </c>
      <c r="EO28" s="164">
        <f t="shared" si="114"/>
        <v>0.25</v>
      </c>
      <c r="EP28" s="164">
        <f t="shared" si="115"/>
        <v>0</v>
      </c>
      <c r="EQ28" s="164">
        <f t="shared" si="116"/>
        <v>0</v>
      </c>
      <c r="ER28" s="166">
        <f t="shared" si="117"/>
        <v>0</v>
      </c>
      <c r="ES28" s="167"/>
      <c r="EU28" s="164">
        <f t="shared" si="202"/>
        <v>16</v>
      </c>
      <c r="EV28" s="225"/>
      <c r="EW28" s="226"/>
      <c r="EX28" s="1"/>
      <c r="EY28" s="1"/>
      <c r="EZ28" s="95"/>
      <c r="FA28" s="93"/>
      <c r="FB28" s="93"/>
      <c r="FC28" s="93"/>
      <c r="FD28" s="95" t="str">
        <f t="shared" si="118"/>
        <v>Completar</v>
      </c>
      <c r="FE28" s="96" t="str">
        <f t="shared" si="119"/>
        <v>Completar</v>
      </c>
      <c r="FF28" s="96" t="str">
        <f t="shared" si="120"/>
        <v>Completar</v>
      </c>
      <c r="FG28" s="94"/>
      <c r="FH28" s="95" t="str">
        <f t="shared" si="121"/>
        <v>Completar</v>
      </c>
      <c r="FI28" s="95" t="str">
        <f t="shared" si="122"/>
        <v>Completar</v>
      </c>
      <c r="FJ28" s="165">
        <f t="shared" si="123"/>
        <v>0</v>
      </c>
      <c r="FK28" s="219" t="b">
        <f t="shared" si="124"/>
        <v>0</v>
      </c>
      <c r="FL28" s="188">
        <f t="shared" si="125"/>
        <v>0</v>
      </c>
      <c r="FM28" s="164">
        <f t="shared" si="126"/>
        <v>0</v>
      </c>
      <c r="FN28" s="164">
        <f t="shared" si="127"/>
        <v>0.25</v>
      </c>
      <c r="FO28" s="164">
        <f t="shared" si="128"/>
        <v>0</v>
      </c>
      <c r="FP28" s="164">
        <f t="shared" si="129"/>
        <v>0</v>
      </c>
      <c r="FQ28" s="166">
        <f t="shared" si="130"/>
        <v>0</v>
      </c>
      <c r="FR28" s="167"/>
      <c r="FT28" s="164">
        <f t="shared" si="203"/>
        <v>16</v>
      </c>
      <c r="FU28" s="225"/>
      <c r="FV28" s="226"/>
      <c r="FW28" s="1"/>
      <c r="FX28" s="1"/>
      <c r="FY28" s="95"/>
      <c r="FZ28" s="93"/>
      <c r="GA28" s="93"/>
      <c r="GB28" s="93"/>
      <c r="GC28" s="95" t="str">
        <f t="shared" si="131"/>
        <v>Completar</v>
      </c>
      <c r="GD28" s="96" t="str">
        <f t="shared" si="132"/>
        <v>Completar</v>
      </c>
      <c r="GE28" s="96" t="str">
        <f t="shared" si="133"/>
        <v>Completar</v>
      </c>
      <c r="GF28" s="94"/>
      <c r="GG28" s="95" t="str">
        <f t="shared" si="134"/>
        <v>Completar</v>
      </c>
      <c r="GH28" s="95" t="str">
        <f t="shared" si="135"/>
        <v>Completar</v>
      </c>
      <c r="GI28" s="165">
        <f t="shared" si="136"/>
        <v>0</v>
      </c>
      <c r="GJ28" s="219" t="b">
        <f t="shared" si="137"/>
        <v>0</v>
      </c>
      <c r="GK28" s="188">
        <f t="shared" si="138"/>
        <v>0</v>
      </c>
      <c r="GL28" s="164">
        <f t="shared" si="139"/>
        <v>0</v>
      </c>
      <c r="GM28" s="164">
        <f t="shared" si="140"/>
        <v>0.25</v>
      </c>
      <c r="GN28" s="164">
        <f t="shared" si="141"/>
        <v>0</v>
      </c>
      <c r="GO28" s="164">
        <f t="shared" si="142"/>
        <v>0</v>
      </c>
      <c r="GP28" s="166">
        <f t="shared" si="143"/>
        <v>0</v>
      </c>
      <c r="GQ28" s="167"/>
      <c r="GS28" s="164">
        <f t="shared" si="204"/>
        <v>16</v>
      </c>
      <c r="GT28" s="225"/>
      <c r="GU28" s="226"/>
      <c r="GV28" s="1"/>
      <c r="GW28" s="1"/>
      <c r="GX28" s="95"/>
      <c r="GY28" s="93"/>
      <c r="GZ28" s="93"/>
      <c r="HA28" s="93"/>
      <c r="HB28" s="95" t="str">
        <f t="shared" si="144"/>
        <v>Completar</v>
      </c>
      <c r="HC28" s="96" t="str">
        <f t="shared" si="145"/>
        <v>Completar</v>
      </c>
      <c r="HD28" s="96" t="str">
        <f t="shared" si="146"/>
        <v>Completar</v>
      </c>
      <c r="HE28" s="94"/>
      <c r="HF28" s="95" t="str">
        <f t="shared" si="147"/>
        <v>Completar</v>
      </c>
      <c r="HG28" s="95" t="str">
        <f t="shared" si="148"/>
        <v>Completar</v>
      </c>
      <c r="HH28" s="165">
        <f t="shared" si="149"/>
        <v>0</v>
      </c>
      <c r="HI28" s="219" t="b">
        <f t="shared" si="150"/>
        <v>0</v>
      </c>
      <c r="HJ28" s="188">
        <f t="shared" si="151"/>
        <v>0</v>
      </c>
      <c r="HK28" s="164">
        <f t="shared" si="152"/>
        <v>0</v>
      </c>
      <c r="HL28" s="164">
        <f t="shared" si="153"/>
        <v>0.25</v>
      </c>
      <c r="HM28" s="164">
        <f t="shared" si="154"/>
        <v>0</v>
      </c>
      <c r="HN28" s="164">
        <f t="shared" si="155"/>
        <v>0</v>
      </c>
      <c r="HO28" s="166">
        <f t="shared" si="156"/>
        <v>0</v>
      </c>
      <c r="HP28" s="167"/>
      <c r="HR28" s="164">
        <f t="shared" si="205"/>
        <v>16</v>
      </c>
      <c r="HS28" s="225"/>
      <c r="HT28" s="226"/>
      <c r="HU28" s="1"/>
      <c r="HV28" s="1"/>
      <c r="HW28" s="95"/>
      <c r="HX28" s="93"/>
      <c r="HY28" s="93"/>
      <c r="HZ28" s="93"/>
      <c r="IA28" s="95" t="str">
        <f t="shared" si="157"/>
        <v>Completar</v>
      </c>
      <c r="IB28" s="96" t="str">
        <f t="shared" si="158"/>
        <v>Completar</v>
      </c>
      <c r="IC28" s="96" t="str">
        <f t="shared" si="159"/>
        <v>Completar</v>
      </c>
      <c r="ID28" s="94"/>
      <c r="IE28" s="95" t="str">
        <f t="shared" si="160"/>
        <v>Completar</v>
      </c>
      <c r="IF28" s="95" t="str">
        <f t="shared" si="161"/>
        <v>Completar</v>
      </c>
      <c r="IG28" s="165">
        <f t="shared" si="162"/>
        <v>0</v>
      </c>
      <c r="IH28" s="219" t="b">
        <f t="shared" si="163"/>
        <v>0</v>
      </c>
      <c r="II28" s="188">
        <f t="shared" si="164"/>
        <v>0</v>
      </c>
      <c r="IJ28" s="164">
        <f t="shared" si="165"/>
        <v>0</v>
      </c>
      <c r="IK28" s="164">
        <f t="shared" si="166"/>
        <v>0.25</v>
      </c>
      <c r="IL28" s="164">
        <f t="shared" si="167"/>
        <v>0</v>
      </c>
      <c r="IM28" s="164">
        <f t="shared" si="168"/>
        <v>0</v>
      </c>
      <c r="IN28" s="166">
        <f t="shared" si="169"/>
        <v>0</v>
      </c>
      <c r="IO28" s="167"/>
      <c r="IQ28" s="164">
        <f t="shared" si="206"/>
        <v>16</v>
      </c>
      <c r="IR28" s="225"/>
      <c r="IS28" s="226"/>
      <c r="IT28" s="1"/>
      <c r="IU28" s="1"/>
      <c r="IV28" s="95"/>
      <c r="IW28" s="93"/>
      <c r="IX28" s="93"/>
      <c r="IY28" s="93"/>
      <c r="IZ28" s="95" t="str">
        <f t="shared" si="170"/>
        <v>Completar</v>
      </c>
      <c r="JA28" s="96" t="str">
        <f t="shared" si="171"/>
        <v>Completar</v>
      </c>
      <c r="JB28" s="96" t="str">
        <f t="shared" si="172"/>
        <v>Completar</v>
      </c>
      <c r="JC28" s="94"/>
      <c r="JD28" s="95" t="str">
        <f t="shared" si="173"/>
        <v>Completar</v>
      </c>
      <c r="JE28" s="95" t="str">
        <f t="shared" si="174"/>
        <v>Completar</v>
      </c>
      <c r="JF28" s="165">
        <f t="shared" si="175"/>
        <v>0</v>
      </c>
      <c r="JG28" s="219" t="b">
        <f t="shared" si="176"/>
        <v>0</v>
      </c>
      <c r="JH28" s="188">
        <f t="shared" si="177"/>
        <v>0</v>
      </c>
      <c r="JI28" s="164">
        <f t="shared" si="178"/>
        <v>0</v>
      </c>
      <c r="JJ28" s="164">
        <f t="shared" si="179"/>
        <v>0.25</v>
      </c>
      <c r="JK28" s="164">
        <f t="shared" si="180"/>
        <v>0</v>
      </c>
      <c r="JL28" s="164">
        <f t="shared" si="181"/>
        <v>0</v>
      </c>
      <c r="JM28" s="166">
        <f t="shared" si="182"/>
        <v>0</v>
      </c>
      <c r="JN28" s="167"/>
      <c r="JO28" s="126"/>
      <c r="JP28" s="164">
        <f t="shared" si="207"/>
        <v>16</v>
      </c>
      <c r="JQ28" s="225"/>
      <c r="JR28" s="226"/>
      <c r="JS28" s="1"/>
      <c r="JT28" s="1"/>
      <c r="JU28" s="95"/>
      <c r="JV28" s="93"/>
      <c r="JW28" s="93"/>
      <c r="JX28" s="93"/>
      <c r="JY28" s="95" t="str">
        <f t="shared" si="183"/>
        <v>Completar</v>
      </c>
      <c r="JZ28" s="96" t="str">
        <f t="shared" si="184"/>
        <v>Completar</v>
      </c>
      <c r="KA28" s="96" t="str">
        <f t="shared" si="185"/>
        <v>Completar</v>
      </c>
      <c r="KB28" s="94"/>
      <c r="KC28" s="95" t="str">
        <f t="shared" si="186"/>
        <v>Completar</v>
      </c>
      <c r="KD28" s="95" t="str">
        <f t="shared" si="187"/>
        <v>Completar</v>
      </c>
      <c r="KE28" s="165">
        <f t="shared" si="188"/>
        <v>0</v>
      </c>
      <c r="KF28" s="219" t="b">
        <f t="shared" si="189"/>
        <v>0</v>
      </c>
      <c r="KG28" s="188">
        <f t="shared" si="190"/>
        <v>0</v>
      </c>
      <c r="KH28" s="164">
        <f t="shared" si="191"/>
        <v>0</v>
      </c>
      <c r="KI28" s="164">
        <f t="shared" si="192"/>
        <v>0.25</v>
      </c>
      <c r="KJ28" s="164">
        <f t="shared" si="193"/>
        <v>0</v>
      </c>
      <c r="KK28" s="164">
        <f t="shared" si="194"/>
        <v>0</v>
      </c>
      <c r="KL28" s="166">
        <f t="shared" si="195"/>
        <v>0</v>
      </c>
    </row>
    <row r="29" spans="1:298" x14ac:dyDescent="0.25">
      <c r="A29" s="164">
        <f t="shared" si="196"/>
        <v>17</v>
      </c>
      <c r="B29" s="225"/>
      <c r="C29" s="226"/>
      <c r="D29" s="1"/>
      <c r="E29" s="1"/>
      <c r="F29" s="95"/>
      <c r="G29" s="93"/>
      <c r="H29" s="93"/>
      <c r="I29" s="93"/>
      <c r="J29" s="95"/>
      <c r="K29" s="96" t="str">
        <f>IFERROR(VLOOKUP(D29,'Situación inicial'!JI$13:JS$112,8,FALSE),"Completar")</f>
        <v>Completar</v>
      </c>
      <c r="L29" s="96" t="str">
        <f>IFERROR(VLOOKUP(D29,'Situación inicial'!JI$13:JS$112,9,FALSE),"Completar")</f>
        <v>Completar</v>
      </c>
      <c r="M29" s="94"/>
      <c r="N29" s="95" t="str">
        <f>IFERROR(VLOOKUP(D29,'Situación inicial'!JI$13:JS$112,11,FALSE),"Completar")</f>
        <v>Completar</v>
      </c>
      <c r="O29" s="95" t="str">
        <f>IFERROR(VLOOKUP(D29,'Situación inicial'!JI$13:JT$112,12,FALSE),"Completar")</f>
        <v>Completar</v>
      </c>
      <c r="P29" s="165">
        <f t="shared" si="44"/>
        <v>0</v>
      </c>
      <c r="Q29" s="219" t="b">
        <f t="shared" si="45"/>
        <v>0</v>
      </c>
      <c r="R29" s="188">
        <f t="shared" si="46"/>
        <v>0</v>
      </c>
      <c r="S29" s="164">
        <f t="shared" si="47"/>
        <v>0</v>
      </c>
      <c r="T29" s="164">
        <f t="shared" si="48"/>
        <v>0.25</v>
      </c>
      <c r="U29" s="164">
        <f t="shared" si="49"/>
        <v>0</v>
      </c>
      <c r="V29" s="164">
        <f t="shared" si="50"/>
        <v>0</v>
      </c>
      <c r="W29" s="166">
        <f t="shared" si="51"/>
        <v>0</v>
      </c>
      <c r="X29" s="168">
        <f>IFERROR(VLOOKUP(D29,'Situación inicial'!JI$13:JZ$112,18,FALSE),0)</f>
        <v>0</v>
      </c>
      <c r="Z29" s="164">
        <f t="shared" si="197"/>
        <v>17</v>
      </c>
      <c r="AA29" s="225"/>
      <c r="AB29" s="226"/>
      <c r="AC29" s="1"/>
      <c r="AD29" s="1"/>
      <c r="AE29" s="95"/>
      <c r="AF29" s="93"/>
      <c r="AG29" s="93"/>
      <c r="AH29" s="93"/>
      <c r="AI29" s="95" t="str">
        <f t="shared" si="52"/>
        <v>Completar</v>
      </c>
      <c r="AJ29" s="96" t="str">
        <f t="shared" si="53"/>
        <v>Completar</v>
      </c>
      <c r="AK29" s="96" t="str">
        <f t="shared" si="54"/>
        <v>Completar</v>
      </c>
      <c r="AL29" s="94"/>
      <c r="AM29" s="95" t="str">
        <f t="shared" si="55"/>
        <v>Completar</v>
      </c>
      <c r="AN29" s="95" t="str">
        <f t="shared" si="56"/>
        <v>Completar</v>
      </c>
      <c r="AO29" s="165">
        <f t="shared" si="57"/>
        <v>0</v>
      </c>
      <c r="AP29" s="219" t="b">
        <f t="shared" si="58"/>
        <v>0</v>
      </c>
      <c r="AQ29" s="188">
        <f t="shared" si="59"/>
        <v>0</v>
      </c>
      <c r="AR29" s="164">
        <f t="shared" si="60"/>
        <v>0</v>
      </c>
      <c r="AS29" s="164">
        <f t="shared" si="61"/>
        <v>0.25</v>
      </c>
      <c r="AT29" s="164">
        <f t="shared" si="62"/>
        <v>0</v>
      </c>
      <c r="AU29" s="164">
        <f t="shared" si="63"/>
        <v>0</v>
      </c>
      <c r="AV29" s="166">
        <f t="shared" si="64"/>
        <v>0</v>
      </c>
      <c r="AW29" s="168">
        <f t="shared" si="65"/>
        <v>0</v>
      </c>
      <c r="AY29" s="164">
        <f t="shared" si="198"/>
        <v>17</v>
      </c>
      <c r="AZ29" s="225"/>
      <c r="BA29" s="226"/>
      <c r="BB29" s="1"/>
      <c r="BC29" s="1"/>
      <c r="BD29" s="95"/>
      <c r="BE29" s="93"/>
      <c r="BF29" s="93"/>
      <c r="BG29" s="93"/>
      <c r="BH29" s="95" t="str">
        <f t="shared" si="66"/>
        <v>Completar</v>
      </c>
      <c r="BI29" s="96" t="str">
        <f t="shared" si="67"/>
        <v>Completar</v>
      </c>
      <c r="BJ29" s="96" t="str">
        <f t="shared" si="68"/>
        <v>Completar</v>
      </c>
      <c r="BK29" s="94"/>
      <c r="BL29" s="95" t="str">
        <f t="shared" si="69"/>
        <v>Completar</v>
      </c>
      <c r="BM29" s="95" t="str">
        <f t="shared" si="70"/>
        <v>Completar</v>
      </c>
      <c r="BN29" s="165">
        <f t="shared" si="71"/>
        <v>0</v>
      </c>
      <c r="BO29" s="219" t="b">
        <f t="shared" si="72"/>
        <v>0</v>
      </c>
      <c r="BP29" s="188">
        <f t="shared" si="73"/>
        <v>0</v>
      </c>
      <c r="BQ29" s="164">
        <f t="shared" si="74"/>
        <v>0</v>
      </c>
      <c r="BR29" s="164">
        <f t="shared" si="75"/>
        <v>0.25</v>
      </c>
      <c r="BS29" s="164">
        <f t="shared" si="76"/>
        <v>0</v>
      </c>
      <c r="BT29" s="164">
        <f t="shared" si="77"/>
        <v>0</v>
      </c>
      <c r="BU29" s="166">
        <f t="shared" si="78"/>
        <v>0</v>
      </c>
      <c r="BV29" s="167"/>
      <c r="BX29" s="164">
        <f t="shared" si="199"/>
        <v>17</v>
      </c>
      <c r="BY29" s="225"/>
      <c r="BZ29" s="226"/>
      <c r="CA29" s="1"/>
      <c r="CB29" s="1"/>
      <c r="CC29" s="95"/>
      <c r="CD29" s="93"/>
      <c r="CE29" s="93"/>
      <c r="CF29" s="93"/>
      <c r="CG29" s="95" t="str">
        <f t="shared" si="79"/>
        <v>Completar</v>
      </c>
      <c r="CH29" s="96" t="str">
        <f t="shared" si="80"/>
        <v>Completar</v>
      </c>
      <c r="CI29" s="96" t="str">
        <f t="shared" si="81"/>
        <v>Completar</v>
      </c>
      <c r="CJ29" s="94"/>
      <c r="CK29" s="95" t="str">
        <f t="shared" si="82"/>
        <v>Completar</v>
      </c>
      <c r="CL29" s="95" t="str">
        <f t="shared" si="83"/>
        <v>Completar</v>
      </c>
      <c r="CM29" s="165">
        <f t="shared" si="84"/>
        <v>0</v>
      </c>
      <c r="CN29" s="219" t="b">
        <f t="shared" si="85"/>
        <v>0</v>
      </c>
      <c r="CO29" s="188">
        <f t="shared" si="86"/>
        <v>0</v>
      </c>
      <c r="CP29" s="164">
        <f t="shared" si="87"/>
        <v>0</v>
      </c>
      <c r="CQ29" s="164">
        <f t="shared" si="88"/>
        <v>0.25</v>
      </c>
      <c r="CR29" s="164">
        <f t="shared" si="89"/>
        <v>0</v>
      </c>
      <c r="CS29" s="164">
        <f t="shared" si="90"/>
        <v>0</v>
      </c>
      <c r="CT29" s="166">
        <f t="shared" si="91"/>
        <v>0</v>
      </c>
      <c r="CU29" s="167"/>
      <c r="CW29" s="164">
        <f t="shared" si="200"/>
        <v>17</v>
      </c>
      <c r="CX29" s="225"/>
      <c r="CY29" s="226"/>
      <c r="CZ29" s="1"/>
      <c r="DA29" s="1"/>
      <c r="DB29" s="95"/>
      <c r="DC29" s="93"/>
      <c r="DD29" s="93"/>
      <c r="DE29" s="93"/>
      <c r="DF29" s="95" t="str">
        <f t="shared" si="92"/>
        <v>Completar</v>
      </c>
      <c r="DG29" s="96" t="str">
        <f t="shared" si="93"/>
        <v>Completar</v>
      </c>
      <c r="DH29" s="96" t="str">
        <f t="shared" si="94"/>
        <v>Completar</v>
      </c>
      <c r="DI29" s="94"/>
      <c r="DJ29" s="95" t="str">
        <f t="shared" si="95"/>
        <v>Completar</v>
      </c>
      <c r="DK29" s="95" t="str">
        <f t="shared" si="96"/>
        <v>Completar</v>
      </c>
      <c r="DL29" s="165">
        <f t="shared" si="97"/>
        <v>0</v>
      </c>
      <c r="DM29" s="219" t="b">
        <f t="shared" si="98"/>
        <v>0</v>
      </c>
      <c r="DN29" s="188">
        <f t="shared" si="99"/>
        <v>0</v>
      </c>
      <c r="DO29" s="164">
        <f t="shared" si="100"/>
        <v>0</v>
      </c>
      <c r="DP29" s="164">
        <f t="shared" si="101"/>
        <v>0.25</v>
      </c>
      <c r="DQ29" s="164">
        <f t="shared" si="102"/>
        <v>0</v>
      </c>
      <c r="DR29" s="164">
        <f t="shared" si="103"/>
        <v>0</v>
      </c>
      <c r="DS29" s="166">
        <f t="shared" si="104"/>
        <v>0</v>
      </c>
      <c r="DT29" s="167"/>
      <c r="DV29" s="164">
        <f t="shared" si="201"/>
        <v>17</v>
      </c>
      <c r="DW29" s="225"/>
      <c r="DX29" s="226"/>
      <c r="DY29" s="1"/>
      <c r="DZ29" s="1"/>
      <c r="EA29" s="95"/>
      <c r="EB29" s="93"/>
      <c r="EC29" s="93"/>
      <c r="ED29" s="93"/>
      <c r="EE29" s="95" t="str">
        <f t="shared" si="105"/>
        <v>Completar</v>
      </c>
      <c r="EF29" s="96" t="str">
        <f t="shared" si="106"/>
        <v>Completar</v>
      </c>
      <c r="EG29" s="96" t="str">
        <f t="shared" si="107"/>
        <v>Completar</v>
      </c>
      <c r="EH29" s="94"/>
      <c r="EI29" s="95" t="str">
        <f t="shared" si="108"/>
        <v>Completar</v>
      </c>
      <c r="EJ29" s="95" t="str">
        <f t="shared" si="109"/>
        <v>Completar</v>
      </c>
      <c r="EK29" s="165">
        <f t="shared" si="110"/>
        <v>0</v>
      </c>
      <c r="EL29" s="219" t="b">
        <f t="shared" si="111"/>
        <v>0</v>
      </c>
      <c r="EM29" s="188">
        <f t="shared" si="112"/>
        <v>0</v>
      </c>
      <c r="EN29" s="164">
        <f t="shared" si="113"/>
        <v>0</v>
      </c>
      <c r="EO29" s="164">
        <f t="shared" si="114"/>
        <v>0.25</v>
      </c>
      <c r="EP29" s="164">
        <f t="shared" si="115"/>
        <v>0</v>
      </c>
      <c r="EQ29" s="164">
        <f t="shared" si="116"/>
        <v>0</v>
      </c>
      <c r="ER29" s="166">
        <f t="shared" si="117"/>
        <v>0</v>
      </c>
      <c r="ES29" s="167"/>
      <c r="EU29" s="164">
        <f t="shared" si="202"/>
        <v>17</v>
      </c>
      <c r="EV29" s="225"/>
      <c r="EW29" s="226"/>
      <c r="EX29" s="1"/>
      <c r="EY29" s="1"/>
      <c r="EZ29" s="95"/>
      <c r="FA29" s="93"/>
      <c r="FB29" s="93"/>
      <c r="FC29" s="93"/>
      <c r="FD29" s="95" t="str">
        <f t="shared" si="118"/>
        <v>Completar</v>
      </c>
      <c r="FE29" s="96" t="str">
        <f t="shared" si="119"/>
        <v>Completar</v>
      </c>
      <c r="FF29" s="96" t="str">
        <f t="shared" si="120"/>
        <v>Completar</v>
      </c>
      <c r="FG29" s="94"/>
      <c r="FH29" s="95" t="str">
        <f t="shared" si="121"/>
        <v>Completar</v>
      </c>
      <c r="FI29" s="95" t="str">
        <f t="shared" si="122"/>
        <v>Completar</v>
      </c>
      <c r="FJ29" s="165">
        <f t="shared" si="123"/>
        <v>0</v>
      </c>
      <c r="FK29" s="219" t="b">
        <f t="shared" si="124"/>
        <v>0</v>
      </c>
      <c r="FL29" s="188">
        <f t="shared" si="125"/>
        <v>0</v>
      </c>
      <c r="FM29" s="164">
        <f t="shared" si="126"/>
        <v>0</v>
      </c>
      <c r="FN29" s="164">
        <f t="shared" si="127"/>
        <v>0.25</v>
      </c>
      <c r="FO29" s="164">
        <f t="shared" si="128"/>
        <v>0</v>
      </c>
      <c r="FP29" s="164">
        <f t="shared" si="129"/>
        <v>0</v>
      </c>
      <c r="FQ29" s="166">
        <f t="shared" si="130"/>
        <v>0</v>
      </c>
      <c r="FR29" s="167"/>
      <c r="FT29" s="164">
        <f t="shared" si="203"/>
        <v>17</v>
      </c>
      <c r="FU29" s="225"/>
      <c r="FV29" s="226"/>
      <c r="FW29" s="1"/>
      <c r="FX29" s="1"/>
      <c r="FY29" s="95"/>
      <c r="FZ29" s="93"/>
      <c r="GA29" s="93"/>
      <c r="GB29" s="93"/>
      <c r="GC29" s="95" t="str">
        <f t="shared" si="131"/>
        <v>Completar</v>
      </c>
      <c r="GD29" s="96" t="str">
        <f t="shared" si="132"/>
        <v>Completar</v>
      </c>
      <c r="GE29" s="96" t="str">
        <f t="shared" si="133"/>
        <v>Completar</v>
      </c>
      <c r="GF29" s="94"/>
      <c r="GG29" s="95" t="str">
        <f t="shared" si="134"/>
        <v>Completar</v>
      </c>
      <c r="GH29" s="95" t="str">
        <f t="shared" si="135"/>
        <v>Completar</v>
      </c>
      <c r="GI29" s="165">
        <f t="shared" si="136"/>
        <v>0</v>
      </c>
      <c r="GJ29" s="219" t="b">
        <f t="shared" si="137"/>
        <v>0</v>
      </c>
      <c r="GK29" s="188">
        <f t="shared" si="138"/>
        <v>0</v>
      </c>
      <c r="GL29" s="164">
        <f t="shared" si="139"/>
        <v>0</v>
      </c>
      <c r="GM29" s="164">
        <f t="shared" si="140"/>
        <v>0.25</v>
      </c>
      <c r="GN29" s="164">
        <f t="shared" si="141"/>
        <v>0</v>
      </c>
      <c r="GO29" s="164">
        <f t="shared" si="142"/>
        <v>0</v>
      </c>
      <c r="GP29" s="166">
        <f t="shared" si="143"/>
        <v>0</v>
      </c>
      <c r="GQ29" s="167"/>
      <c r="GS29" s="164">
        <f t="shared" si="204"/>
        <v>17</v>
      </c>
      <c r="GT29" s="225"/>
      <c r="GU29" s="226"/>
      <c r="GV29" s="1"/>
      <c r="GW29" s="1"/>
      <c r="GX29" s="95"/>
      <c r="GY29" s="93"/>
      <c r="GZ29" s="93"/>
      <c r="HA29" s="93"/>
      <c r="HB29" s="95" t="str">
        <f t="shared" si="144"/>
        <v>Completar</v>
      </c>
      <c r="HC29" s="96" t="str">
        <f t="shared" si="145"/>
        <v>Completar</v>
      </c>
      <c r="HD29" s="96" t="str">
        <f t="shared" si="146"/>
        <v>Completar</v>
      </c>
      <c r="HE29" s="94"/>
      <c r="HF29" s="95" t="str">
        <f t="shared" si="147"/>
        <v>Completar</v>
      </c>
      <c r="HG29" s="95" t="str">
        <f t="shared" si="148"/>
        <v>Completar</v>
      </c>
      <c r="HH29" s="165">
        <f t="shared" si="149"/>
        <v>0</v>
      </c>
      <c r="HI29" s="219" t="b">
        <f t="shared" si="150"/>
        <v>0</v>
      </c>
      <c r="HJ29" s="188">
        <f t="shared" si="151"/>
        <v>0</v>
      </c>
      <c r="HK29" s="164">
        <f t="shared" si="152"/>
        <v>0</v>
      </c>
      <c r="HL29" s="164">
        <f t="shared" si="153"/>
        <v>0.25</v>
      </c>
      <c r="HM29" s="164">
        <f t="shared" si="154"/>
        <v>0</v>
      </c>
      <c r="HN29" s="164">
        <f t="shared" si="155"/>
        <v>0</v>
      </c>
      <c r="HO29" s="166">
        <f t="shared" si="156"/>
        <v>0</v>
      </c>
      <c r="HP29" s="167"/>
      <c r="HR29" s="164">
        <f t="shared" si="205"/>
        <v>17</v>
      </c>
      <c r="HS29" s="225"/>
      <c r="HT29" s="226"/>
      <c r="HU29" s="1"/>
      <c r="HV29" s="1"/>
      <c r="HW29" s="95"/>
      <c r="HX29" s="93"/>
      <c r="HY29" s="93"/>
      <c r="HZ29" s="93"/>
      <c r="IA29" s="95" t="str">
        <f t="shared" si="157"/>
        <v>Completar</v>
      </c>
      <c r="IB29" s="96" t="str">
        <f t="shared" si="158"/>
        <v>Completar</v>
      </c>
      <c r="IC29" s="96" t="str">
        <f t="shared" si="159"/>
        <v>Completar</v>
      </c>
      <c r="ID29" s="94"/>
      <c r="IE29" s="95" t="str">
        <f t="shared" si="160"/>
        <v>Completar</v>
      </c>
      <c r="IF29" s="95" t="str">
        <f t="shared" si="161"/>
        <v>Completar</v>
      </c>
      <c r="IG29" s="165">
        <f t="shared" si="162"/>
        <v>0</v>
      </c>
      <c r="IH29" s="219" t="b">
        <f t="shared" si="163"/>
        <v>0</v>
      </c>
      <c r="II29" s="188">
        <f t="shared" si="164"/>
        <v>0</v>
      </c>
      <c r="IJ29" s="164">
        <f t="shared" si="165"/>
        <v>0</v>
      </c>
      <c r="IK29" s="164">
        <f t="shared" si="166"/>
        <v>0.25</v>
      </c>
      <c r="IL29" s="164">
        <f t="shared" si="167"/>
        <v>0</v>
      </c>
      <c r="IM29" s="164">
        <f t="shared" si="168"/>
        <v>0</v>
      </c>
      <c r="IN29" s="166">
        <f t="shared" si="169"/>
        <v>0</v>
      </c>
      <c r="IO29" s="167"/>
      <c r="IQ29" s="164">
        <f t="shared" si="206"/>
        <v>17</v>
      </c>
      <c r="IR29" s="225"/>
      <c r="IS29" s="226"/>
      <c r="IT29" s="1"/>
      <c r="IU29" s="1"/>
      <c r="IV29" s="95"/>
      <c r="IW29" s="93"/>
      <c r="IX29" s="93"/>
      <c r="IY29" s="93"/>
      <c r="IZ29" s="95" t="str">
        <f t="shared" si="170"/>
        <v>Completar</v>
      </c>
      <c r="JA29" s="96" t="str">
        <f t="shared" si="171"/>
        <v>Completar</v>
      </c>
      <c r="JB29" s="96" t="str">
        <f t="shared" si="172"/>
        <v>Completar</v>
      </c>
      <c r="JC29" s="94"/>
      <c r="JD29" s="95" t="str">
        <f t="shared" si="173"/>
        <v>Completar</v>
      </c>
      <c r="JE29" s="95" t="str">
        <f t="shared" si="174"/>
        <v>Completar</v>
      </c>
      <c r="JF29" s="165">
        <f t="shared" si="175"/>
        <v>0</v>
      </c>
      <c r="JG29" s="219" t="b">
        <f t="shared" si="176"/>
        <v>0</v>
      </c>
      <c r="JH29" s="188">
        <f t="shared" si="177"/>
        <v>0</v>
      </c>
      <c r="JI29" s="164">
        <f t="shared" si="178"/>
        <v>0</v>
      </c>
      <c r="JJ29" s="164">
        <f t="shared" si="179"/>
        <v>0.25</v>
      </c>
      <c r="JK29" s="164">
        <f t="shared" si="180"/>
        <v>0</v>
      </c>
      <c r="JL29" s="164">
        <f t="shared" si="181"/>
        <v>0</v>
      </c>
      <c r="JM29" s="166">
        <f t="shared" si="182"/>
        <v>0</v>
      </c>
      <c r="JN29" s="167"/>
      <c r="JO29" s="126"/>
      <c r="JP29" s="164">
        <f t="shared" si="207"/>
        <v>17</v>
      </c>
      <c r="JQ29" s="225"/>
      <c r="JR29" s="226"/>
      <c r="JS29" s="1"/>
      <c r="JT29" s="1"/>
      <c r="JU29" s="95"/>
      <c r="JV29" s="93"/>
      <c r="JW29" s="93"/>
      <c r="JX29" s="93"/>
      <c r="JY29" s="95" t="str">
        <f t="shared" si="183"/>
        <v>Completar</v>
      </c>
      <c r="JZ29" s="96" t="str">
        <f t="shared" si="184"/>
        <v>Completar</v>
      </c>
      <c r="KA29" s="96" t="str">
        <f t="shared" si="185"/>
        <v>Completar</v>
      </c>
      <c r="KB29" s="94"/>
      <c r="KC29" s="95" t="str">
        <f t="shared" si="186"/>
        <v>Completar</v>
      </c>
      <c r="KD29" s="95" t="str">
        <f t="shared" si="187"/>
        <v>Completar</v>
      </c>
      <c r="KE29" s="165">
        <f t="shared" si="188"/>
        <v>0</v>
      </c>
      <c r="KF29" s="219" t="b">
        <f t="shared" si="189"/>
        <v>0</v>
      </c>
      <c r="KG29" s="188">
        <f t="shared" si="190"/>
        <v>0</v>
      </c>
      <c r="KH29" s="164">
        <f t="shared" si="191"/>
        <v>0</v>
      </c>
      <c r="KI29" s="164">
        <f t="shared" si="192"/>
        <v>0.25</v>
      </c>
      <c r="KJ29" s="164">
        <f t="shared" si="193"/>
        <v>0</v>
      </c>
      <c r="KK29" s="164">
        <f t="shared" si="194"/>
        <v>0</v>
      </c>
      <c r="KL29" s="166">
        <f t="shared" si="195"/>
        <v>0</v>
      </c>
    </row>
    <row r="30" spans="1:298" x14ac:dyDescent="0.25">
      <c r="A30" s="164">
        <f t="shared" si="196"/>
        <v>18</v>
      </c>
      <c r="B30" s="225"/>
      <c r="C30" s="226"/>
      <c r="D30" s="1"/>
      <c r="E30" s="1"/>
      <c r="F30" s="95"/>
      <c r="G30" s="93"/>
      <c r="H30" s="93"/>
      <c r="I30" s="93"/>
      <c r="J30" s="95"/>
      <c r="K30" s="96" t="str">
        <f>IFERROR(VLOOKUP(D30,'Situación inicial'!JI$13:JS$112,8,FALSE),"Completar")</f>
        <v>Completar</v>
      </c>
      <c r="L30" s="96" t="str">
        <f>IFERROR(VLOOKUP(D30,'Situación inicial'!JI$13:JS$112,9,FALSE),"Completar")</f>
        <v>Completar</v>
      </c>
      <c r="M30" s="94"/>
      <c r="N30" s="95" t="str">
        <f>IFERROR(VLOOKUP(D30,'Situación inicial'!JI$13:JS$112,11,FALSE),"Completar")</f>
        <v>Completar</v>
      </c>
      <c r="O30" s="95" t="str">
        <f>IFERROR(VLOOKUP(D30,'Situación inicial'!JI$13:JT$112,12,FALSE),"Completar")</f>
        <v>Completar</v>
      </c>
      <c r="P30" s="165">
        <f t="shared" si="44"/>
        <v>0</v>
      </c>
      <c r="Q30" s="219" t="b">
        <f t="shared" si="45"/>
        <v>0</v>
      </c>
      <c r="R30" s="188">
        <f t="shared" si="46"/>
        <v>0</v>
      </c>
      <c r="S30" s="164">
        <f t="shared" si="47"/>
        <v>0</v>
      </c>
      <c r="T30" s="164">
        <f t="shared" si="48"/>
        <v>0.25</v>
      </c>
      <c r="U30" s="164">
        <f t="shared" si="49"/>
        <v>0</v>
      </c>
      <c r="V30" s="164">
        <f t="shared" si="50"/>
        <v>0</v>
      </c>
      <c r="W30" s="166">
        <f t="shared" si="51"/>
        <v>0</v>
      </c>
      <c r="X30" s="168">
        <f>IFERROR(VLOOKUP(D30,'Situación inicial'!JI$13:JZ$112,18,FALSE),0)</f>
        <v>0</v>
      </c>
      <c r="Z30" s="164">
        <f t="shared" si="197"/>
        <v>18</v>
      </c>
      <c r="AA30" s="225"/>
      <c r="AB30" s="226"/>
      <c r="AC30" s="1"/>
      <c r="AD30" s="1"/>
      <c r="AE30" s="95"/>
      <c r="AF30" s="93"/>
      <c r="AG30" s="93"/>
      <c r="AH30" s="93"/>
      <c r="AI30" s="95" t="str">
        <f t="shared" si="52"/>
        <v>Completar</v>
      </c>
      <c r="AJ30" s="96" t="str">
        <f t="shared" si="53"/>
        <v>Completar</v>
      </c>
      <c r="AK30" s="96" t="str">
        <f t="shared" si="54"/>
        <v>Completar</v>
      </c>
      <c r="AL30" s="94"/>
      <c r="AM30" s="95" t="str">
        <f t="shared" si="55"/>
        <v>Completar</v>
      </c>
      <c r="AN30" s="95" t="str">
        <f t="shared" si="56"/>
        <v>Completar</v>
      </c>
      <c r="AO30" s="165">
        <f t="shared" si="57"/>
        <v>0</v>
      </c>
      <c r="AP30" s="219" t="b">
        <f t="shared" si="58"/>
        <v>0</v>
      </c>
      <c r="AQ30" s="188">
        <f t="shared" si="59"/>
        <v>0</v>
      </c>
      <c r="AR30" s="164">
        <f t="shared" si="60"/>
        <v>0</v>
      </c>
      <c r="AS30" s="164">
        <f t="shared" si="61"/>
        <v>0.25</v>
      </c>
      <c r="AT30" s="164">
        <f t="shared" si="62"/>
        <v>0</v>
      </c>
      <c r="AU30" s="164">
        <f t="shared" si="63"/>
        <v>0</v>
      </c>
      <c r="AV30" s="166">
        <f t="shared" si="64"/>
        <v>0</v>
      </c>
      <c r="AW30" s="168">
        <f t="shared" si="65"/>
        <v>0</v>
      </c>
      <c r="AY30" s="164">
        <f t="shared" si="198"/>
        <v>18</v>
      </c>
      <c r="AZ30" s="225"/>
      <c r="BA30" s="226"/>
      <c r="BB30" s="1"/>
      <c r="BC30" s="1"/>
      <c r="BD30" s="95"/>
      <c r="BE30" s="93"/>
      <c r="BF30" s="93"/>
      <c r="BG30" s="93"/>
      <c r="BH30" s="95" t="str">
        <f t="shared" si="66"/>
        <v>Completar</v>
      </c>
      <c r="BI30" s="96" t="str">
        <f t="shared" si="67"/>
        <v>Completar</v>
      </c>
      <c r="BJ30" s="96" t="str">
        <f t="shared" si="68"/>
        <v>Completar</v>
      </c>
      <c r="BK30" s="94"/>
      <c r="BL30" s="95" t="str">
        <f t="shared" si="69"/>
        <v>Completar</v>
      </c>
      <c r="BM30" s="95" t="str">
        <f t="shared" si="70"/>
        <v>Completar</v>
      </c>
      <c r="BN30" s="165">
        <f t="shared" si="71"/>
        <v>0</v>
      </c>
      <c r="BO30" s="219" t="b">
        <f t="shared" si="72"/>
        <v>0</v>
      </c>
      <c r="BP30" s="188">
        <f t="shared" si="73"/>
        <v>0</v>
      </c>
      <c r="BQ30" s="164">
        <f t="shared" si="74"/>
        <v>0</v>
      </c>
      <c r="BR30" s="164">
        <f t="shared" si="75"/>
        <v>0.25</v>
      </c>
      <c r="BS30" s="164">
        <f t="shared" si="76"/>
        <v>0</v>
      </c>
      <c r="BT30" s="164">
        <f t="shared" si="77"/>
        <v>0</v>
      </c>
      <c r="BU30" s="166">
        <f t="shared" si="78"/>
        <v>0</v>
      </c>
      <c r="BV30" s="167"/>
      <c r="BX30" s="164">
        <f t="shared" si="199"/>
        <v>18</v>
      </c>
      <c r="BY30" s="225"/>
      <c r="BZ30" s="226"/>
      <c r="CA30" s="1"/>
      <c r="CB30" s="1"/>
      <c r="CC30" s="95"/>
      <c r="CD30" s="93"/>
      <c r="CE30" s="93"/>
      <c r="CF30" s="93"/>
      <c r="CG30" s="95" t="str">
        <f t="shared" si="79"/>
        <v>Completar</v>
      </c>
      <c r="CH30" s="96" t="str">
        <f t="shared" si="80"/>
        <v>Completar</v>
      </c>
      <c r="CI30" s="96" t="str">
        <f t="shared" si="81"/>
        <v>Completar</v>
      </c>
      <c r="CJ30" s="94"/>
      <c r="CK30" s="95" t="str">
        <f t="shared" si="82"/>
        <v>Completar</v>
      </c>
      <c r="CL30" s="95" t="str">
        <f t="shared" si="83"/>
        <v>Completar</v>
      </c>
      <c r="CM30" s="165">
        <f t="shared" si="84"/>
        <v>0</v>
      </c>
      <c r="CN30" s="219" t="b">
        <f t="shared" si="85"/>
        <v>0</v>
      </c>
      <c r="CO30" s="188">
        <f t="shared" si="86"/>
        <v>0</v>
      </c>
      <c r="CP30" s="164">
        <f t="shared" si="87"/>
        <v>0</v>
      </c>
      <c r="CQ30" s="164">
        <f t="shared" si="88"/>
        <v>0.25</v>
      </c>
      <c r="CR30" s="164">
        <f t="shared" si="89"/>
        <v>0</v>
      </c>
      <c r="CS30" s="164">
        <f t="shared" si="90"/>
        <v>0</v>
      </c>
      <c r="CT30" s="166">
        <f t="shared" si="91"/>
        <v>0</v>
      </c>
      <c r="CU30" s="167"/>
      <c r="CW30" s="164">
        <f t="shared" si="200"/>
        <v>18</v>
      </c>
      <c r="CX30" s="225"/>
      <c r="CY30" s="226"/>
      <c r="CZ30" s="1"/>
      <c r="DA30" s="1"/>
      <c r="DB30" s="95"/>
      <c r="DC30" s="93"/>
      <c r="DD30" s="93"/>
      <c r="DE30" s="93"/>
      <c r="DF30" s="95" t="str">
        <f t="shared" si="92"/>
        <v>Completar</v>
      </c>
      <c r="DG30" s="96" t="str">
        <f t="shared" si="93"/>
        <v>Completar</v>
      </c>
      <c r="DH30" s="96" t="str">
        <f t="shared" si="94"/>
        <v>Completar</v>
      </c>
      <c r="DI30" s="94"/>
      <c r="DJ30" s="95" t="str">
        <f t="shared" si="95"/>
        <v>Completar</v>
      </c>
      <c r="DK30" s="95" t="str">
        <f t="shared" si="96"/>
        <v>Completar</v>
      </c>
      <c r="DL30" s="165">
        <f t="shared" si="97"/>
        <v>0</v>
      </c>
      <c r="DM30" s="219" t="b">
        <f t="shared" si="98"/>
        <v>0</v>
      </c>
      <c r="DN30" s="188">
        <f t="shared" si="99"/>
        <v>0</v>
      </c>
      <c r="DO30" s="164">
        <f t="shared" si="100"/>
        <v>0</v>
      </c>
      <c r="DP30" s="164">
        <f t="shared" si="101"/>
        <v>0.25</v>
      </c>
      <c r="DQ30" s="164">
        <f t="shared" si="102"/>
        <v>0</v>
      </c>
      <c r="DR30" s="164">
        <f t="shared" si="103"/>
        <v>0</v>
      </c>
      <c r="DS30" s="166">
        <f t="shared" si="104"/>
        <v>0</v>
      </c>
      <c r="DT30" s="167"/>
      <c r="DV30" s="164">
        <f t="shared" si="201"/>
        <v>18</v>
      </c>
      <c r="DW30" s="225"/>
      <c r="DX30" s="226"/>
      <c r="DY30" s="1"/>
      <c r="DZ30" s="1"/>
      <c r="EA30" s="95"/>
      <c r="EB30" s="93"/>
      <c r="EC30" s="93"/>
      <c r="ED30" s="93"/>
      <c r="EE30" s="95" t="str">
        <f t="shared" si="105"/>
        <v>Completar</v>
      </c>
      <c r="EF30" s="96" t="str">
        <f t="shared" si="106"/>
        <v>Completar</v>
      </c>
      <c r="EG30" s="96" t="str">
        <f t="shared" si="107"/>
        <v>Completar</v>
      </c>
      <c r="EH30" s="94"/>
      <c r="EI30" s="95" t="str">
        <f t="shared" si="108"/>
        <v>Completar</v>
      </c>
      <c r="EJ30" s="95" t="str">
        <f t="shared" si="109"/>
        <v>Completar</v>
      </c>
      <c r="EK30" s="165">
        <f t="shared" si="110"/>
        <v>0</v>
      </c>
      <c r="EL30" s="219" t="b">
        <f t="shared" si="111"/>
        <v>0</v>
      </c>
      <c r="EM30" s="188">
        <f t="shared" si="112"/>
        <v>0</v>
      </c>
      <c r="EN30" s="164">
        <f t="shared" si="113"/>
        <v>0</v>
      </c>
      <c r="EO30" s="164">
        <f t="shared" si="114"/>
        <v>0.25</v>
      </c>
      <c r="EP30" s="164">
        <f t="shared" si="115"/>
        <v>0</v>
      </c>
      <c r="EQ30" s="164">
        <f t="shared" si="116"/>
        <v>0</v>
      </c>
      <c r="ER30" s="166">
        <f t="shared" si="117"/>
        <v>0</v>
      </c>
      <c r="ES30" s="167"/>
      <c r="EU30" s="164">
        <f t="shared" si="202"/>
        <v>18</v>
      </c>
      <c r="EV30" s="225"/>
      <c r="EW30" s="226"/>
      <c r="EX30" s="1"/>
      <c r="EY30" s="1"/>
      <c r="EZ30" s="95"/>
      <c r="FA30" s="93"/>
      <c r="FB30" s="93"/>
      <c r="FC30" s="93"/>
      <c r="FD30" s="95" t="str">
        <f t="shared" si="118"/>
        <v>Completar</v>
      </c>
      <c r="FE30" s="96" t="str">
        <f t="shared" si="119"/>
        <v>Completar</v>
      </c>
      <c r="FF30" s="96" t="str">
        <f t="shared" si="120"/>
        <v>Completar</v>
      </c>
      <c r="FG30" s="94"/>
      <c r="FH30" s="95" t="str">
        <f t="shared" si="121"/>
        <v>Completar</v>
      </c>
      <c r="FI30" s="95" t="str">
        <f t="shared" si="122"/>
        <v>Completar</v>
      </c>
      <c r="FJ30" s="165">
        <f t="shared" si="123"/>
        <v>0</v>
      </c>
      <c r="FK30" s="219" t="b">
        <f t="shared" si="124"/>
        <v>0</v>
      </c>
      <c r="FL30" s="188">
        <f t="shared" si="125"/>
        <v>0</v>
      </c>
      <c r="FM30" s="164">
        <f t="shared" si="126"/>
        <v>0</v>
      </c>
      <c r="FN30" s="164">
        <f t="shared" si="127"/>
        <v>0.25</v>
      </c>
      <c r="FO30" s="164">
        <f t="shared" si="128"/>
        <v>0</v>
      </c>
      <c r="FP30" s="164">
        <f t="shared" si="129"/>
        <v>0</v>
      </c>
      <c r="FQ30" s="166">
        <f t="shared" si="130"/>
        <v>0</v>
      </c>
      <c r="FR30" s="167"/>
      <c r="FT30" s="164">
        <f t="shared" si="203"/>
        <v>18</v>
      </c>
      <c r="FU30" s="225"/>
      <c r="FV30" s="226"/>
      <c r="FW30" s="1"/>
      <c r="FX30" s="1"/>
      <c r="FY30" s="95"/>
      <c r="FZ30" s="93"/>
      <c r="GA30" s="93"/>
      <c r="GB30" s="93"/>
      <c r="GC30" s="95" t="str">
        <f t="shared" si="131"/>
        <v>Completar</v>
      </c>
      <c r="GD30" s="96" t="str">
        <f t="shared" si="132"/>
        <v>Completar</v>
      </c>
      <c r="GE30" s="96" t="str">
        <f t="shared" si="133"/>
        <v>Completar</v>
      </c>
      <c r="GF30" s="94"/>
      <c r="GG30" s="95" t="str">
        <f t="shared" si="134"/>
        <v>Completar</v>
      </c>
      <c r="GH30" s="95" t="str">
        <f t="shared" si="135"/>
        <v>Completar</v>
      </c>
      <c r="GI30" s="165">
        <f t="shared" si="136"/>
        <v>0</v>
      </c>
      <c r="GJ30" s="219" t="b">
        <f t="shared" si="137"/>
        <v>0</v>
      </c>
      <c r="GK30" s="188">
        <f t="shared" si="138"/>
        <v>0</v>
      </c>
      <c r="GL30" s="164">
        <f t="shared" si="139"/>
        <v>0</v>
      </c>
      <c r="GM30" s="164">
        <f t="shared" si="140"/>
        <v>0.25</v>
      </c>
      <c r="GN30" s="164">
        <f t="shared" si="141"/>
        <v>0</v>
      </c>
      <c r="GO30" s="164">
        <f t="shared" si="142"/>
        <v>0</v>
      </c>
      <c r="GP30" s="166">
        <f t="shared" si="143"/>
        <v>0</v>
      </c>
      <c r="GQ30" s="167"/>
      <c r="GS30" s="164">
        <f t="shared" si="204"/>
        <v>18</v>
      </c>
      <c r="GT30" s="225"/>
      <c r="GU30" s="226"/>
      <c r="GV30" s="1"/>
      <c r="GW30" s="1"/>
      <c r="GX30" s="95"/>
      <c r="GY30" s="93"/>
      <c r="GZ30" s="93"/>
      <c r="HA30" s="93"/>
      <c r="HB30" s="95" t="str">
        <f t="shared" si="144"/>
        <v>Completar</v>
      </c>
      <c r="HC30" s="96" t="str">
        <f t="shared" si="145"/>
        <v>Completar</v>
      </c>
      <c r="HD30" s="96" t="str">
        <f t="shared" si="146"/>
        <v>Completar</v>
      </c>
      <c r="HE30" s="94"/>
      <c r="HF30" s="95" t="str">
        <f t="shared" si="147"/>
        <v>Completar</v>
      </c>
      <c r="HG30" s="95" t="str">
        <f t="shared" si="148"/>
        <v>Completar</v>
      </c>
      <c r="HH30" s="165">
        <f t="shared" si="149"/>
        <v>0</v>
      </c>
      <c r="HI30" s="219" t="b">
        <f t="shared" si="150"/>
        <v>0</v>
      </c>
      <c r="HJ30" s="188">
        <f t="shared" si="151"/>
        <v>0</v>
      </c>
      <c r="HK30" s="164">
        <f t="shared" si="152"/>
        <v>0</v>
      </c>
      <c r="HL30" s="164">
        <f t="shared" si="153"/>
        <v>0.25</v>
      </c>
      <c r="HM30" s="164">
        <f t="shared" si="154"/>
        <v>0</v>
      </c>
      <c r="HN30" s="164">
        <f t="shared" si="155"/>
        <v>0</v>
      </c>
      <c r="HO30" s="166">
        <f t="shared" si="156"/>
        <v>0</v>
      </c>
      <c r="HP30" s="167"/>
      <c r="HR30" s="164">
        <f t="shared" si="205"/>
        <v>18</v>
      </c>
      <c r="HS30" s="225"/>
      <c r="HT30" s="226"/>
      <c r="HU30" s="1"/>
      <c r="HV30" s="1"/>
      <c r="HW30" s="95"/>
      <c r="HX30" s="93"/>
      <c r="HY30" s="93"/>
      <c r="HZ30" s="93"/>
      <c r="IA30" s="95" t="str">
        <f t="shared" si="157"/>
        <v>Completar</v>
      </c>
      <c r="IB30" s="96" t="str">
        <f t="shared" si="158"/>
        <v>Completar</v>
      </c>
      <c r="IC30" s="96" t="str">
        <f t="shared" si="159"/>
        <v>Completar</v>
      </c>
      <c r="ID30" s="94"/>
      <c r="IE30" s="95" t="str">
        <f t="shared" si="160"/>
        <v>Completar</v>
      </c>
      <c r="IF30" s="95" t="str">
        <f t="shared" si="161"/>
        <v>Completar</v>
      </c>
      <c r="IG30" s="165">
        <f t="shared" si="162"/>
        <v>0</v>
      </c>
      <c r="IH30" s="219" t="b">
        <f t="shared" si="163"/>
        <v>0</v>
      </c>
      <c r="II30" s="188">
        <f t="shared" si="164"/>
        <v>0</v>
      </c>
      <c r="IJ30" s="164">
        <f t="shared" si="165"/>
        <v>0</v>
      </c>
      <c r="IK30" s="164">
        <f t="shared" si="166"/>
        <v>0.25</v>
      </c>
      <c r="IL30" s="164">
        <f t="shared" si="167"/>
        <v>0</v>
      </c>
      <c r="IM30" s="164">
        <f t="shared" si="168"/>
        <v>0</v>
      </c>
      <c r="IN30" s="166">
        <f t="shared" si="169"/>
        <v>0</v>
      </c>
      <c r="IO30" s="167"/>
      <c r="IQ30" s="164">
        <f t="shared" si="206"/>
        <v>18</v>
      </c>
      <c r="IR30" s="225"/>
      <c r="IS30" s="226"/>
      <c r="IT30" s="1"/>
      <c r="IU30" s="1"/>
      <c r="IV30" s="95"/>
      <c r="IW30" s="93"/>
      <c r="IX30" s="93"/>
      <c r="IY30" s="93"/>
      <c r="IZ30" s="95" t="str">
        <f t="shared" si="170"/>
        <v>Completar</v>
      </c>
      <c r="JA30" s="96" t="str">
        <f t="shared" si="171"/>
        <v>Completar</v>
      </c>
      <c r="JB30" s="96" t="str">
        <f t="shared" si="172"/>
        <v>Completar</v>
      </c>
      <c r="JC30" s="94"/>
      <c r="JD30" s="95" t="str">
        <f t="shared" si="173"/>
        <v>Completar</v>
      </c>
      <c r="JE30" s="95" t="str">
        <f t="shared" si="174"/>
        <v>Completar</v>
      </c>
      <c r="JF30" s="165">
        <f t="shared" si="175"/>
        <v>0</v>
      </c>
      <c r="JG30" s="219" t="b">
        <f t="shared" si="176"/>
        <v>0</v>
      </c>
      <c r="JH30" s="188">
        <f t="shared" si="177"/>
        <v>0</v>
      </c>
      <c r="JI30" s="164">
        <f t="shared" si="178"/>
        <v>0</v>
      </c>
      <c r="JJ30" s="164">
        <f t="shared" si="179"/>
        <v>0.25</v>
      </c>
      <c r="JK30" s="164">
        <f t="shared" si="180"/>
        <v>0</v>
      </c>
      <c r="JL30" s="164">
        <f t="shared" si="181"/>
        <v>0</v>
      </c>
      <c r="JM30" s="166">
        <f t="shared" si="182"/>
        <v>0</v>
      </c>
      <c r="JN30" s="167"/>
      <c r="JO30" s="126"/>
      <c r="JP30" s="164">
        <f t="shared" si="207"/>
        <v>18</v>
      </c>
      <c r="JQ30" s="225"/>
      <c r="JR30" s="226"/>
      <c r="JS30" s="1"/>
      <c r="JT30" s="1"/>
      <c r="JU30" s="95"/>
      <c r="JV30" s="93"/>
      <c r="JW30" s="93"/>
      <c r="JX30" s="93"/>
      <c r="JY30" s="95" t="str">
        <f t="shared" si="183"/>
        <v>Completar</v>
      </c>
      <c r="JZ30" s="96" t="str">
        <f t="shared" si="184"/>
        <v>Completar</v>
      </c>
      <c r="KA30" s="96" t="str">
        <f t="shared" si="185"/>
        <v>Completar</v>
      </c>
      <c r="KB30" s="94"/>
      <c r="KC30" s="95" t="str">
        <f t="shared" si="186"/>
        <v>Completar</v>
      </c>
      <c r="KD30" s="95" t="str">
        <f t="shared" si="187"/>
        <v>Completar</v>
      </c>
      <c r="KE30" s="165">
        <f t="shared" si="188"/>
        <v>0</v>
      </c>
      <c r="KF30" s="219" t="b">
        <f t="shared" si="189"/>
        <v>0</v>
      </c>
      <c r="KG30" s="188">
        <f t="shared" si="190"/>
        <v>0</v>
      </c>
      <c r="KH30" s="164">
        <f t="shared" si="191"/>
        <v>0</v>
      </c>
      <c r="KI30" s="164">
        <f t="shared" si="192"/>
        <v>0.25</v>
      </c>
      <c r="KJ30" s="164">
        <f t="shared" si="193"/>
        <v>0</v>
      </c>
      <c r="KK30" s="164">
        <f t="shared" si="194"/>
        <v>0</v>
      </c>
      <c r="KL30" s="166">
        <f t="shared" si="195"/>
        <v>0</v>
      </c>
    </row>
    <row r="31" spans="1:298" x14ac:dyDescent="0.25">
      <c r="A31" s="164">
        <f t="shared" si="196"/>
        <v>19</v>
      </c>
      <c r="B31" s="225"/>
      <c r="C31" s="226"/>
      <c r="D31" s="1"/>
      <c r="E31" s="1"/>
      <c r="F31" s="95"/>
      <c r="G31" s="93"/>
      <c r="H31" s="93"/>
      <c r="I31" s="93"/>
      <c r="J31" s="95"/>
      <c r="K31" s="96" t="str">
        <f>IFERROR(VLOOKUP(D31,'Situación inicial'!JI$13:JS$112,8,FALSE),"Completar")</f>
        <v>Completar</v>
      </c>
      <c r="L31" s="96" t="str">
        <f>IFERROR(VLOOKUP(D31,'Situación inicial'!JI$13:JS$112,9,FALSE),"Completar")</f>
        <v>Completar</v>
      </c>
      <c r="M31" s="94"/>
      <c r="N31" s="95" t="str">
        <f>IFERROR(VLOOKUP(D31,'Situación inicial'!JI$13:JS$112,11,FALSE),"Completar")</f>
        <v>Completar</v>
      </c>
      <c r="O31" s="95" t="str">
        <f>IFERROR(VLOOKUP(D31,'Situación inicial'!JI$13:JT$112,12,FALSE),"Completar")</f>
        <v>Completar</v>
      </c>
      <c r="P31" s="165">
        <f t="shared" si="44"/>
        <v>0</v>
      </c>
      <c r="Q31" s="219" t="b">
        <f t="shared" si="45"/>
        <v>0</v>
      </c>
      <c r="R31" s="188">
        <f t="shared" si="46"/>
        <v>0</v>
      </c>
      <c r="S31" s="164">
        <f t="shared" si="47"/>
        <v>0</v>
      </c>
      <c r="T31" s="164">
        <f t="shared" si="48"/>
        <v>0.25</v>
      </c>
      <c r="U31" s="164">
        <f t="shared" si="49"/>
        <v>0</v>
      </c>
      <c r="V31" s="164">
        <f t="shared" si="50"/>
        <v>0</v>
      </c>
      <c r="W31" s="166">
        <f t="shared" si="51"/>
        <v>0</v>
      </c>
      <c r="X31" s="168">
        <f>IFERROR(VLOOKUP(D31,'Situación inicial'!JI$13:JZ$112,18,FALSE),0)</f>
        <v>0</v>
      </c>
      <c r="Z31" s="164">
        <f t="shared" si="197"/>
        <v>19</v>
      </c>
      <c r="AA31" s="225"/>
      <c r="AB31" s="226"/>
      <c r="AC31" s="1"/>
      <c r="AD31" s="1"/>
      <c r="AE31" s="95"/>
      <c r="AF31" s="93"/>
      <c r="AG31" s="93"/>
      <c r="AH31" s="93"/>
      <c r="AI31" s="95" t="str">
        <f t="shared" si="52"/>
        <v>Completar</v>
      </c>
      <c r="AJ31" s="96" t="str">
        <f t="shared" si="53"/>
        <v>Completar</v>
      </c>
      <c r="AK31" s="96" t="str">
        <f t="shared" si="54"/>
        <v>Completar</v>
      </c>
      <c r="AL31" s="94"/>
      <c r="AM31" s="95" t="str">
        <f t="shared" si="55"/>
        <v>Completar</v>
      </c>
      <c r="AN31" s="95" t="str">
        <f t="shared" si="56"/>
        <v>Completar</v>
      </c>
      <c r="AO31" s="165">
        <f t="shared" si="57"/>
        <v>0</v>
      </c>
      <c r="AP31" s="219" t="b">
        <f t="shared" si="58"/>
        <v>0</v>
      </c>
      <c r="AQ31" s="188">
        <f t="shared" si="59"/>
        <v>0</v>
      </c>
      <c r="AR31" s="164">
        <f t="shared" si="60"/>
        <v>0</v>
      </c>
      <c r="AS31" s="164">
        <f t="shared" si="61"/>
        <v>0.25</v>
      </c>
      <c r="AT31" s="164">
        <f t="shared" si="62"/>
        <v>0</v>
      </c>
      <c r="AU31" s="164">
        <f t="shared" si="63"/>
        <v>0</v>
      </c>
      <c r="AV31" s="166">
        <f t="shared" si="64"/>
        <v>0</v>
      </c>
      <c r="AW31" s="168">
        <f t="shared" si="65"/>
        <v>0</v>
      </c>
      <c r="AY31" s="164">
        <f t="shared" si="198"/>
        <v>19</v>
      </c>
      <c r="AZ31" s="225"/>
      <c r="BA31" s="226"/>
      <c r="BB31" s="1"/>
      <c r="BC31" s="1"/>
      <c r="BD31" s="95"/>
      <c r="BE31" s="93"/>
      <c r="BF31" s="93"/>
      <c r="BG31" s="93"/>
      <c r="BH31" s="95" t="str">
        <f t="shared" si="66"/>
        <v>Completar</v>
      </c>
      <c r="BI31" s="96" t="str">
        <f t="shared" si="67"/>
        <v>Completar</v>
      </c>
      <c r="BJ31" s="96" t="str">
        <f t="shared" si="68"/>
        <v>Completar</v>
      </c>
      <c r="BK31" s="94"/>
      <c r="BL31" s="95" t="str">
        <f t="shared" si="69"/>
        <v>Completar</v>
      </c>
      <c r="BM31" s="95" t="str">
        <f t="shared" si="70"/>
        <v>Completar</v>
      </c>
      <c r="BN31" s="165">
        <f t="shared" si="71"/>
        <v>0</v>
      </c>
      <c r="BO31" s="219" t="b">
        <f t="shared" si="72"/>
        <v>0</v>
      </c>
      <c r="BP31" s="188">
        <f t="shared" si="73"/>
        <v>0</v>
      </c>
      <c r="BQ31" s="164">
        <f t="shared" si="74"/>
        <v>0</v>
      </c>
      <c r="BR31" s="164">
        <f t="shared" si="75"/>
        <v>0.25</v>
      </c>
      <c r="BS31" s="164">
        <f t="shared" si="76"/>
        <v>0</v>
      </c>
      <c r="BT31" s="164">
        <f t="shared" si="77"/>
        <v>0</v>
      </c>
      <c r="BU31" s="166">
        <f t="shared" si="78"/>
        <v>0</v>
      </c>
      <c r="BV31" s="167"/>
      <c r="BX31" s="164">
        <f t="shared" si="199"/>
        <v>19</v>
      </c>
      <c r="BY31" s="225"/>
      <c r="BZ31" s="226"/>
      <c r="CA31" s="1"/>
      <c r="CB31" s="1"/>
      <c r="CC31" s="95"/>
      <c r="CD31" s="93"/>
      <c r="CE31" s="93"/>
      <c r="CF31" s="93"/>
      <c r="CG31" s="95" t="str">
        <f t="shared" si="79"/>
        <v>Completar</v>
      </c>
      <c r="CH31" s="96" t="str">
        <f t="shared" si="80"/>
        <v>Completar</v>
      </c>
      <c r="CI31" s="96" t="str">
        <f t="shared" si="81"/>
        <v>Completar</v>
      </c>
      <c r="CJ31" s="94"/>
      <c r="CK31" s="95" t="str">
        <f t="shared" si="82"/>
        <v>Completar</v>
      </c>
      <c r="CL31" s="95" t="str">
        <f t="shared" si="83"/>
        <v>Completar</v>
      </c>
      <c r="CM31" s="165">
        <f t="shared" si="84"/>
        <v>0</v>
      </c>
      <c r="CN31" s="219" t="b">
        <f t="shared" si="85"/>
        <v>0</v>
      </c>
      <c r="CO31" s="188">
        <f t="shared" si="86"/>
        <v>0</v>
      </c>
      <c r="CP31" s="164">
        <f t="shared" si="87"/>
        <v>0</v>
      </c>
      <c r="CQ31" s="164">
        <f t="shared" si="88"/>
        <v>0.25</v>
      </c>
      <c r="CR31" s="164">
        <f t="shared" si="89"/>
        <v>0</v>
      </c>
      <c r="CS31" s="164">
        <f t="shared" si="90"/>
        <v>0</v>
      </c>
      <c r="CT31" s="166">
        <f t="shared" si="91"/>
        <v>0</v>
      </c>
      <c r="CU31" s="167"/>
      <c r="CW31" s="164">
        <f t="shared" si="200"/>
        <v>19</v>
      </c>
      <c r="CX31" s="225"/>
      <c r="CY31" s="226"/>
      <c r="CZ31" s="1"/>
      <c r="DA31" s="1"/>
      <c r="DB31" s="95"/>
      <c r="DC31" s="93"/>
      <c r="DD31" s="93"/>
      <c r="DE31" s="93"/>
      <c r="DF31" s="95" t="str">
        <f t="shared" si="92"/>
        <v>Completar</v>
      </c>
      <c r="DG31" s="96" t="str">
        <f t="shared" si="93"/>
        <v>Completar</v>
      </c>
      <c r="DH31" s="96" t="str">
        <f t="shared" si="94"/>
        <v>Completar</v>
      </c>
      <c r="DI31" s="94"/>
      <c r="DJ31" s="95" t="str">
        <f t="shared" si="95"/>
        <v>Completar</v>
      </c>
      <c r="DK31" s="95" t="str">
        <f t="shared" si="96"/>
        <v>Completar</v>
      </c>
      <c r="DL31" s="165">
        <f t="shared" si="97"/>
        <v>0</v>
      </c>
      <c r="DM31" s="219" t="b">
        <f t="shared" si="98"/>
        <v>0</v>
      </c>
      <c r="DN31" s="188">
        <f t="shared" si="99"/>
        <v>0</v>
      </c>
      <c r="DO31" s="164">
        <f t="shared" si="100"/>
        <v>0</v>
      </c>
      <c r="DP31" s="164">
        <f t="shared" si="101"/>
        <v>0.25</v>
      </c>
      <c r="DQ31" s="164">
        <f t="shared" si="102"/>
        <v>0</v>
      </c>
      <c r="DR31" s="164">
        <f t="shared" si="103"/>
        <v>0</v>
      </c>
      <c r="DS31" s="166">
        <f t="shared" si="104"/>
        <v>0</v>
      </c>
      <c r="DT31" s="167"/>
      <c r="DV31" s="164">
        <f t="shared" si="201"/>
        <v>19</v>
      </c>
      <c r="DW31" s="225"/>
      <c r="DX31" s="226"/>
      <c r="DY31" s="1"/>
      <c r="DZ31" s="1"/>
      <c r="EA31" s="95"/>
      <c r="EB31" s="93"/>
      <c r="EC31" s="93"/>
      <c r="ED31" s="93"/>
      <c r="EE31" s="95" t="str">
        <f t="shared" si="105"/>
        <v>Completar</v>
      </c>
      <c r="EF31" s="96" t="str">
        <f t="shared" si="106"/>
        <v>Completar</v>
      </c>
      <c r="EG31" s="96" t="str">
        <f t="shared" si="107"/>
        <v>Completar</v>
      </c>
      <c r="EH31" s="94"/>
      <c r="EI31" s="95" t="str">
        <f t="shared" si="108"/>
        <v>Completar</v>
      </c>
      <c r="EJ31" s="95" t="str">
        <f t="shared" si="109"/>
        <v>Completar</v>
      </c>
      <c r="EK31" s="165">
        <f t="shared" si="110"/>
        <v>0</v>
      </c>
      <c r="EL31" s="219" t="b">
        <f t="shared" si="111"/>
        <v>0</v>
      </c>
      <c r="EM31" s="188">
        <f t="shared" si="112"/>
        <v>0</v>
      </c>
      <c r="EN31" s="164">
        <f t="shared" si="113"/>
        <v>0</v>
      </c>
      <c r="EO31" s="164">
        <f t="shared" si="114"/>
        <v>0.25</v>
      </c>
      <c r="EP31" s="164">
        <f t="shared" si="115"/>
        <v>0</v>
      </c>
      <c r="EQ31" s="164">
        <f t="shared" si="116"/>
        <v>0</v>
      </c>
      <c r="ER31" s="166">
        <f t="shared" si="117"/>
        <v>0</v>
      </c>
      <c r="ES31" s="167"/>
      <c r="EU31" s="164">
        <f t="shared" si="202"/>
        <v>19</v>
      </c>
      <c r="EV31" s="225"/>
      <c r="EW31" s="226"/>
      <c r="EX31" s="1"/>
      <c r="EY31" s="1"/>
      <c r="EZ31" s="95"/>
      <c r="FA31" s="93"/>
      <c r="FB31" s="93"/>
      <c r="FC31" s="93"/>
      <c r="FD31" s="95" t="str">
        <f t="shared" si="118"/>
        <v>Completar</v>
      </c>
      <c r="FE31" s="96" t="str">
        <f t="shared" si="119"/>
        <v>Completar</v>
      </c>
      <c r="FF31" s="96" t="str">
        <f t="shared" si="120"/>
        <v>Completar</v>
      </c>
      <c r="FG31" s="94"/>
      <c r="FH31" s="95" t="str">
        <f t="shared" si="121"/>
        <v>Completar</v>
      </c>
      <c r="FI31" s="95" t="str">
        <f t="shared" si="122"/>
        <v>Completar</v>
      </c>
      <c r="FJ31" s="165">
        <f t="shared" si="123"/>
        <v>0</v>
      </c>
      <c r="FK31" s="219" t="b">
        <f t="shared" si="124"/>
        <v>0</v>
      </c>
      <c r="FL31" s="188">
        <f t="shared" si="125"/>
        <v>0</v>
      </c>
      <c r="FM31" s="164">
        <f t="shared" si="126"/>
        <v>0</v>
      </c>
      <c r="FN31" s="164">
        <f t="shared" si="127"/>
        <v>0.25</v>
      </c>
      <c r="FO31" s="164">
        <f t="shared" si="128"/>
        <v>0</v>
      </c>
      <c r="FP31" s="164">
        <f t="shared" si="129"/>
        <v>0</v>
      </c>
      <c r="FQ31" s="166">
        <f t="shared" si="130"/>
        <v>0</v>
      </c>
      <c r="FR31" s="167"/>
      <c r="FT31" s="164">
        <f t="shared" si="203"/>
        <v>19</v>
      </c>
      <c r="FU31" s="225"/>
      <c r="FV31" s="226"/>
      <c r="FW31" s="1"/>
      <c r="FX31" s="1"/>
      <c r="FY31" s="95"/>
      <c r="FZ31" s="93"/>
      <c r="GA31" s="93"/>
      <c r="GB31" s="93"/>
      <c r="GC31" s="95" t="str">
        <f t="shared" si="131"/>
        <v>Completar</v>
      </c>
      <c r="GD31" s="96" t="str">
        <f t="shared" si="132"/>
        <v>Completar</v>
      </c>
      <c r="GE31" s="96" t="str">
        <f t="shared" si="133"/>
        <v>Completar</v>
      </c>
      <c r="GF31" s="94"/>
      <c r="GG31" s="95" t="str">
        <f t="shared" si="134"/>
        <v>Completar</v>
      </c>
      <c r="GH31" s="95" t="str">
        <f t="shared" si="135"/>
        <v>Completar</v>
      </c>
      <c r="GI31" s="165">
        <f t="shared" si="136"/>
        <v>0</v>
      </c>
      <c r="GJ31" s="219" t="b">
        <f t="shared" si="137"/>
        <v>0</v>
      </c>
      <c r="GK31" s="188">
        <f t="shared" si="138"/>
        <v>0</v>
      </c>
      <c r="GL31" s="164">
        <f t="shared" si="139"/>
        <v>0</v>
      </c>
      <c r="GM31" s="164">
        <f t="shared" si="140"/>
        <v>0.25</v>
      </c>
      <c r="GN31" s="164">
        <f t="shared" si="141"/>
        <v>0</v>
      </c>
      <c r="GO31" s="164">
        <f t="shared" si="142"/>
        <v>0</v>
      </c>
      <c r="GP31" s="166">
        <f t="shared" si="143"/>
        <v>0</v>
      </c>
      <c r="GQ31" s="167"/>
      <c r="GS31" s="164">
        <f t="shared" si="204"/>
        <v>19</v>
      </c>
      <c r="GT31" s="225"/>
      <c r="GU31" s="226"/>
      <c r="GV31" s="1"/>
      <c r="GW31" s="1"/>
      <c r="GX31" s="95"/>
      <c r="GY31" s="93"/>
      <c r="GZ31" s="93"/>
      <c r="HA31" s="93"/>
      <c r="HB31" s="95" t="str">
        <f t="shared" si="144"/>
        <v>Completar</v>
      </c>
      <c r="HC31" s="96" t="str">
        <f t="shared" si="145"/>
        <v>Completar</v>
      </c>
      <c r="HD31" s="96" t="str">
        <f t="shared" si="146"/>
        <v>Completar</v>
      </c>
      <c r="HE31" s="94"/>
      <c r="HF31" s="95" t="str">
        <f t="shared" si="147"/>
        <v>Completar</v>
      </c>
      <c r="HG31" s="95" t="str">
        <f t="shared" si="148"/>
        <v>Completar</v>
      </c>
      <c r="HH31" s="165">
        <f t="shared" si="149"/>
        <v>0</v>
      </c>
      <c r="HI31" s="219" t="b">
        <f t="shared" si="150"/>
        <v>0</v>
      </c>
      <c r="HJ31" s="188">
        <f t="shared" si="151"/>
        <v>0</v>
      </c>
      <c r="HK31" s="164">
        <f t="shared" si="152"/>
        <v>0</v>
      </c>
      <c r="HL31" s="164">
        <f t="shared" si="153"/>
        <v>0.25</v>
      </c>
      <c r="HM31" s="164">
        <f t="shared" si="154"/>
        <v>0</v>
      </c>
      <c r="HN31" s="164">
        <f t="shared" si="155"/>
        <v>0</v>
      </c>
      <c r="HO31" s="166">
        <f t="shared" si="156"/>
        <v>0</v>
      </c>
      <c r="HP31" s="167"/>
      <c r="HR31" s="164">
        <f t="shared" si="205"/>
        <v>19</v>
      </c>
      <c r="HS31" s="225"/>
      <c r="HT31" s="226"/>
      <c r="HU31" s="1"/>
      <c r="HV31" s="1"/>
      <c r="HW31" s="95"/>
      <c r="HX31" s="93"/>
      <c r="HY31" s="93"/>
      <c r="HZ31" s="93"/>
      <c r="IA31" s="95" t="str">
        <f t="shared" si="157"/>
        <v>Completar</v>
      </c>
      <c r="IB31" s="96" t="str">
        <f t="shared" si="158"/>
        <v>Completar</v>
      </c>
      <c r="IC31" s="96" t="str">
        <f t="shared" si="159"/>
        <v>Completar</v>
      </c>
      <c r="ID31" s="94"/>
      <c r="IE31" s="95" t="str">
        <f t="shared" si="160"/>
        <v>Completar</v>
      </c>
      <c r="IF31" s="95" t="str">
        <f t="shared" si="161"/>
        <v>Completar</v>
      </c>
      <c r="IG31" s="165">
        <f t="shared" si="162"/>
        <v>0</v>
      </c>
      <c r="IH31" s="219" t="b">
        <f t="shared" si="163"/>
        <v>0</v>
      </c>
      <c r="II31" s="188">
        <f t="shared" si="164"/>
        <v>0</v>
      </c>
      <c r="IJ31" s="164">
        <f t="shared" si="165"/>
        <v>0</v>
      </c>
      <c r="IK31" s="164">
        <f t="shared" si="166"/>
        <v>0.25</v>
      </c>
      <c r="IL31" s="164">
        <f t="shared" si="167"/>
        <v>0</v>
      </c>
      <c r="IM31" s="164">
        <f t="shared" si="168"/>
        <v>0</v>
      </c>
      <c r="IN31" s="166">
        <f t="shared" si="169"/>
        <v>0</v>
      </c>
      <c r="IO31" s="167"/>
      <c r="IQ31" s="164">
        <f t="shared" si="206"/>
        <v>19</v>
      </c>
      <c r="IR31" s="225"/>
      <c r="IS31" s="226"/>
      <c r="IT31" s="1"/>
      <c r="IU31" s="1"/>
      <c r="IV31" s="95"/>
      <c r="IW31" s="93"/>
      <c r="IX31" s="93"/>
      <c r="IY31" s="93"/>
      <c r="IZ31" s="95" t="str">
        <f t="shared" si="170"/>
        <v>Completar</v>
      </c>
      <c r="JA31" s="96" t="str">
        <f t="shared" si="171"/>
        <v>Completar</v>
      </c>
      <c r="JB31" s="96" t="str">
        <f t="shared" si="172"/>
        <v>Completar</v>
      </c>
      <c r="JC31" s="94"/>
      <c r="JD31" s="95" t="str">
        <f t="shared" si="173"/>
        <v>Completar</v>
      </c>
      <c r="JE31" s="95" t="str">
        <f t="shared" si="174"/>
        <v>Completar</v>
      </c>
      <c r="JF31" s="165">
        <f t="shared" si="175"/>
        <v>0</v>
      </c>
      <c r="JG31" s="219" t="b">
        <f t="shared" si="176"/>
        <v>0</v>
      </c>
      <c r="JH31" s="188">
        <f t="shared" si="177"/>
        <v>0</v>
      </c>
      <c r="JI31" s="164">
        <f t="shared" si="178"/>
        <v>0</v>
      </c>
      <c r="JJ31" s="164">
        <f t="shared" si="179"/>
        <v>0.25</v>
      </c>
      <c r="JK31" s="164">
        <f t="shared" si="180"/>
        <v>0</v>
      </c>
      <c r="JL31" s="164">
        <f t="shared" si="181"/>
        <v>0</v>
      </c>
      <c r="JM31" s="166">
        <f t="shared" si="182"/>
        <v>0</v>
      </c>
      <c r="JN31" s="167"/>
      <c r="JO31" s="126"/>
      <c r="JP31" s="164">
        <f t="shared" si="207"/>
        <v>19</v>
      </c>
      <c r="JQ31" s="225"/>
      <c r="JR31" s="226"/>
      <c r="JS31" s="1"/>
      <c r="JT31" s="1"/>
      <c r="JU31" s="95"/>
      <c r="JV31" s="93"/>
      <c r="JW31" s="93"/>
      <c r="JX31" s="93"/>
      <c r="JY31" s="95" t="str">
        <f t="shared" si="183"/>
        <v>Completar</v>
      </c>
      <c r="JZ31" s="96" t="str">
        <f t="shared" si="184"/>
        <v>Completar</v>
      </c>
      <c r="KA31" s="96" t="str">
        <f t="shared" si="185"/>
        <v>Completar</v>
      </c>
      <c r="KB31" s="94"/>
      <c r="KC31" s="95" t="str">
        <f t="shared" si="186"/>
        <v>Completar</v>
      </c>
      <c r="KD31" s="95" t="str">
        <f t="shared" si="187"/>
        <v>Completar</v>
      </c>
      <c r="KE31" s="165">
        <f t="shared" si="188"/>
        <v>0</v>
      </c>
      <c r="KF31" s="219" t="b">
        <f t="shared" si="189"/>
        <v>0</v>
      </c>
      <c r="KG31" s="188">
        <f t="shared" si="190"/>
        <v>0</v>
      </c>
      <c r="KH31" s="164">
        <f t="shared" si="191"/>
        <v>0</v>
      </c>
      <c r="KI31" s="164">
        <f t="shared" si="192"/>
        <v>0.25</v>
      </c>
      <c r="KJ31" s="164">
        <f t="shared" si="193"/>
        <v>0</v>
      </c>
      <c r="KK31" s="164">
        <f t="shared" si="194"/>
        <v>0</v>
      </c>
      <c r="KL31" s="166">
        <f t="shared" si="195"/>
        <v>0</v>
      </c>
    </row>
    <row r="32" spans="1:298" x14ac:dyDescent="0.25">
      <c r="A32" s="164">
        <f t="shared" si="196"/>
        <v>20</v>
      </c>
      <c r="B32" s="225"/>
      <c r="C32" s="226"/>
      <c r="D32" s="1"/>
      <c r="E32" s="1"/>
      <c r="F32" s="95"/>
      <c r="G32" s="93"/>
      <c r="H32" s="93"/>
      <c r="I32" s="93"/>
      <c r="J32" s="95"/>
      <c r="K32" s="96" t="str">
        <f>IFERROR(VLOOKUP(D32,'Situación inicial'!JI$13:JS$112,8,FALSE),"Completar")</f>
        <v>Completar</v>
      </c>
      <c r="L32" s="96" t="str">
        <f>IFERROR(VLOOKUP(D32,'Situación inicial'!JI$13:JS$112,9,FALSE),"Completar")</f>
        <v>Completar</v>
      </c>
      <c r="M32" s="94"/>
      <c r="N32" s="95" t="str">
        <f>IFERROR(VLOOKUP(D32,'Situación inicial'!JI$13:JS$112,11,FALSE),"Completar")</f>
        <v>Completar</v>
      </c>
      <c r="O32" s="95" t="str">
        <f>IFERROR(VLOOKUP(D32,'Situación inicial'!JI$13:JT$112,12,FALSE),"Completar")</f>
        <v>Completar</v>
      </c>
      <c r="P32" s="165">
        <f t="shared" si="44"/>
        <v>0</v>
      </c>
      <c r="Q32" s="219" t="b">
        <f t="shared" si="45"/>
        <v>0</v>
      </c>
      <c r="R32" s="188">
        <f t="shared" si="46"/>
        <v>0</v>
      </c>
      <c r="S32" s="164">
        <f t="shared" si="47"/>
        <v>0</v>
      </c>
      <c r="T32" s="164">
        <f t="shared" si="48"/>
        <v>0.25</v>
      </c>
      <c r="U32" s="164">
        <f t="shared" si="49"/>
        <v>0</v>
      </c>
      <c r="V32" s="164">
        <f t="shared" si="50"/>
        <v>0</v>
      </c>
      <c r="W32" s="166">
        <f t="shared" si="51"/>
        <v>0</v>
      </c>
      <c r="X32" s="168">
        <f>IFERROR(VLOOKUP(D32,'Situación inicial'!JI$13:JZ$112,18,FALSE),0)</f>
        <v>0</v>
      </c>
      <c r="Z32" s="164">
        <f t="shared" si="197"/>
        <v>20</v>
      </c>
      <c r="AA32" s="225"/>
      <c r="AB32" s="226"/>
      <c r="AC32" s="1"/>
      <c r="AD32" s="1"/>
      <c r="AE32" s="95"/>
      <c r="AF32" s="93"/>
      <c r="AG32" s="93"/>
      <c r="AH32" s="93"/>
      <c r="AI32" s="95" t="str">
        <f t="shared" si="52"/>
        <v>Completar</v>
      </c>
      <c r="AJ32" s="96" t="str">
        <f t="shared" si="53"/>
        <v>Completar</v>
      </c>
      <c r="AK32" s="96" t="str">
        <f t="shared" si="54"/>
        <v>Completar</v>
      </c>
      <c r="AL32" s="94"/>
      <c r="AM32" s="95" t="str">
        <f t="shared" si="55"/>
        <v>Completar</v>
      </c>
      <c r="AN32" s="95" t="str">
        <f t="shared" si="56"/>
        <v>Completar</v>
      </c>
      <c r="AO32" s="165">
        <f t="shared" si="57"/>
        <v>0</v>
      </c>
      <c r="AP32" s="219" t="b">
        <f t="shared" si="58"/>
        <v>0</v>
      </c>
      <c r="AQ32" s="188">
        <f t="shared" si="59"/>
        <v>0</v>
      </c>
      <c r="AR32" s="164">
        <f t="shared" si="60"/>
        <v>0</v>
      </c>
      <c r="AS32" s="164">
        <f t="shared" si="61"/>
        <v>0.25</v>
      </c>
      <c r="AT32" s="164">
        <f t="shared" si="62"/>
        <v>0</v>
      </c>
      <c r="AU32" s="164">
        <f t="shared" si="63"/>
        <v>0</v>
      </c>
      <c r="AV32" s="166">
        <f t="shared" si="64"/>
        <v>0</v>
      </c>
      <c r="AW32" s="168">
        <f t="shared" si="65"/>
        <v>0</v>
      </c>
      <c r="AY32" s="164">
        <f t="shared" si="198"/>
        <v>20</v>
      </c>
      <c r="AZ32" s="225"/>
      <c r="BA32" s="226"/>
      <c r="BB32" s="1"/>
      <c r="BC32" s="1"/>
      <c r="BD32" s="95"/>
      <c r="BE32" s="93"/>
      <c r="BF32" s="93"/>
      <c r="BG32" s="93"/>
      <c r="BH32" s="95" t="str">
        <f t="shared" si="66"/>
        <v>Completar</v>
      </c>
      <c r="BI32" s="96" t="str">
        <f t="shared" si="67"/>
        <v>Completar</v>
      </c>
      <c r="BJ32" s="96" t="str">
        <f t="shared" si="68"/>
        <v>Completar</v>
      </c>
      <c r="BK32" s="94"/>
      <c r="BL32" s="95" t="str">
        <f t="shared" si="69"/>
        <v>Completar</v>
      </c>
      <c r="BM32" s="95" t="str">
        <f t="shared" si="70"/>
        <v>Completar</v>
      </c>
      <c r="BN32" s="165">
        <f t="shared" si="71"/>
        <v>0</v>
      </c>
      <c r="BO32" s="219" t="b">
        <f t="shared" si="72"/>
        <v>0</v>
      </c>
      <c r="BP32" s="188">
        <f t="shared" si="73"/>
        <v>0</v>
      </c>
      <c r="BQ32" s="164">
        <f t="shared" si="74"/>
        <v>0</v>
      </c>
      <c r="BR32" s="164">
        <f t="shared" si="75"/>
        <v>0.25</v>
      </c>
      <c r="BS32" s="164">
        <f t="shared" si="76"/>
        <v>0</v>
      </c>
      <c r="BT32" s="164">
        <f t="shared" si="77"/>
        <v>0</v>
      </c>
      <c r="BU32" s="166">
        <f t="shared" si="78"/>
        <v>0</v>
      </c>
      <c r="BV32" s="167"/>
      <c r="BX32" s="164">
        <f t="shared" si="199"/>
        <v>20</v>
      </c>
      <c r="BY32" s="225"/>
      <c r="BZ32" s="226"/>
      <c r="CA32" s="1"/>
      <c r="CB32" s="1"/>
      <c r="CC32" s="95"/>
      <c r="CD32" s="93"/>
      <c r="CE32" s="93"/>
      <c r="CF32" s="93"/>
      <c r="CG32" s="95" t="str">
        <f t="shared" si="79"/>
        <v>Completar</v>
      </c>
      <c r="CH32" s="96" t="str">
        <f t="shared" si="80"/>
        <v>Completar</v>
      </c>
      <c r="CI32" s="96" t="str">
        <f t="shared" si="81"/>
        <v>Completar</v>
      </c>
      <c r="CJ32" s="94"/>
      <c r="CK32" s="95" t="str">
        <f t="shared" si="82"/>
        <v>Completar</v>
      </c>
      <c r="CL32" s="95" t="str">
        <f t="shared" si="83"/>
        <v>Completar</v>
      </c>
      <c r="CM32" s="165">
        <f t="shared" si="84"/>
        <v>0</v>
      </c>
      <c r="CN32" s="219" t="b">
        <f t="shared" si="85"/>
        <v>0</v>
      </c>
      <c r="CO32" s="188">
        <f t="shared" si="86"/>
        <v>0</v>
      </c>
      <c r="CP32" s="164">
        <f t="shared" si="87"/>
        <v>0</v>
      </c>
      <c r="CQ32" s="164">
        <f t="shared" si="88"/>
        <v>0.25</v>
      </c>
      <c r="CR32" s="164">
        <f t="shared" si="89"/>
        <v>0</v>
      </c>
      <c r="CS32" s="164">
        <f t="shared" si="90"/>
        <v>0</v>
      </c>
      <c r="CT32" s="166">
        <f t="shared" si="91"/>
        <v>0</v>
      </c>
      <c r="CU32" s="167"/>
      <c r="CW32" s="164">
        <f t="shared" si="200"/>
        <v>20</v>
      </c>
      <c r="CX32" s="225"/>
      <c r="CY32" s="226"/>
      <c r="CZ32" s="1"/>
      <c r="DA32" s="1"/>
      <c r="DB32" s="95"/>
      <c r="DC32" s="93"/>
      <c r="DD32" s="93"/>
      <c r="DE32" s="93"/>
      <c r="DF32" s="95" t="str">
        <f t="shared" si="92"/>
        <v>Completar</v>
      </c>
      <c r="DG32" s="96" t="str">
        <f t="shared" si="93"/>
        <v>Completar</v>
      </c>
      <c r="DH32" s="96" t="str">
        <f t="shared" si="94"/>
        <v>Completar</v>
      </c>
      <c r="DI32" s="94"/>
      <c r="DJ32" s="95" t="str">
        <f t="shared" si="95"/>
        <v>Completar</v>
      </c>
      <c r="DK32" s="95" t="str">
        <f t="shared" si="96"/>
        <v>Completar</v>
      </c>
      <c r="DL32" s="165">
        <f t="shared" si="97"/>
        <v>0</v>
      </c>
      <c r="DM32" s="219" t="b">
        <f t="shared" si="98"/>
        <v>0</v>
      </c>
      <c r="DN32" s="188">
        <f t="shared" si="99"/>
        <v>0</v>
      </c>
      <c r="DO32" s="164">
        <f t="shared" si="100"/>
        <v>0</v>
      </c>
      <c r="DP32" s="164">
        <f t="shared" si="101"/>
        <v>0.25</v>
      </c>
      <c r="DQ32" s="164">
        <f t="shared" si="102"/>
        <v>0</v>
      </c>
      <c r="DR32" s="164">
        <f t="shared" si="103"/>
        <v>0</v>
      </c>
      <c r="DS32" s="166">
        <f t="shared" si="104"/>
        <v>0</v>
      </c>
      <c r="DT32" s="167"/>
      <c r="DV32" s="164">
        <f t="shared" si="201"/>
        <v>20</v>
      </c>
      <c r="DW32" s="225"/>
      <c r="DX32" s="226"/>
      <c r="DY32" s="1"/>
      <c r="DZ32" s="1"/>
      <c r="EA32" s="95"/>
      <c r="EB32" s="93"/>
      <c r="EC32" s="93"/>
      <c r="ED32" s="93"/>
      <c r="EE32" s="95" t="str">
        <f t="shared" si="105"/>
        <v>Completar</v>
      </c>
      <c r="EF32" s="96" t="str">
        <f t="shared" si="106"/>
        <v>Completar</v>
      </c>
      <c r="EG32" s="96" t="str">
        <f t="shared" si="107"/>
        <v>Completar</v>
      </c>
      <c r="EH32" s="94"/>
      <c r="EI32" s="95" t="str">
        <f t="shared" si="108"/>
        <v>Completar</v>
      </c>
      <c r="EJ32" s="95" t="str">
        <f t="shared" si="109"/>
        <v>Completar</v>
      </c>
      <c r="EK32" s="165">
        <f t="shared" si="110"/>
        <v>0</v>
      </c>
      <c r="EL32" s="219" t="b">
        <f t="shared" si="111"/>
        <v>0</v>
      </c>
      <c r="EM32" s="188">
        <f t="shared" si="112"/>
        <v>0</v>
      </c>
      <c r="EN32" s="164">
        <f t="shared" si="113"/>
        <v>0</v>
      </c>
      <c r="EO32" s="164">
        <f t="shared" si="114"/>
        <v>0.25</v>
      </c>
      <c r="EP32" s="164">
        <f t="shared" si="115"/>
        <v>0</v>
      </c>
      <c r="EQ32" s="164">
        <f t="shared" si="116"/>
        <v>0</v>
      </c>
      <c r="ER32" s="166">
        <f t="shared" si="117"/>
        <v>0</v>
      </c>
      <c r="ES32" s="167"/>
      <c r="EU32" s="164">
        <f t="shared" si="202"/>
        <v>20</v>
      </c>
      <c r="EV32" s="225"/>
      <c r="EW32" s="226"/>
      <c r="EX32" s="1"/>
      <c r="EY32" s="1"/>
      <c r="EZ32" s="95"/>
      <c r="FA32" s="93"/>
      <c r="FB32" s="93"/>
      <c r="FC32" s="93"/>
      <c r="FD32" s="95" t="str">
        <f t="shared" si="118"/>
        <v>Completar</v>
      </c>
      <c r="FE32" s="96" t="str">
        <f t="shared" si="119"/>
        <v>Completar</v>
      </c>
      <c r="FF32" s="96" t="str">
        <f t="shared" si="120"/>
        <v>Completar</v>
      </c>
      <c r="FG32" s="94"/>
      <c r="FH32" s="95" t="str">
        <f t="shared" si="121"/>
        <v>Completar</v>
      </c>
      <c r="FI32" s="95" t="str">
        <f t="shared" si="122"/>
        <v>Completar</v>
      </c>
      <c r="FJ32" s="165">
        <f t="shared" si="123"/>
        <v>0</v>
      </c>
      <c r="FK32" s="219" t="b">
        <f t="shared" si="124"/>
        <v>0</v>
      </c>
      <c r="FL32" s="188">
        <f t="shared" si="125"/>
        <v>0</v>
      </c>
      <c r="FM32" s="164">
        <f t="shared" si="126"/>
        <v>0</v>
      </c>
      <c r="FN32" s="164">
        <f t="shared" si="127"/>
        <v>0.25</v>
      </c>
      <c r="FO32" s="164">
        <f t="shared" si="128"/>
        <v>0</v>
      </c>
      <c r="FP32" s="164">
        <f t="shared" si="129"/>
        <v>0</v>
      </c>
      <c r="FQ32" s="166">
        <f t="shared" si="130"/>
        <v>0</v>
      </c>
      <c r="FR32" s="167"/>
      <c r="FT32" s="164">
        <f t="shared" si="203"/>
        <v>20</v>
      </c>
      <c r="FU32" s="225"/>
      <c r="FV32" s="226"/>
      <c r="FW32" s="1"/>
      <c r="FX32" s="1"/>
      <c r="FY32" s="95"/>
      <c r="FZ32" s="93"/>
      <c r="GA32" s="93"/>
      <c r="GB32" s="93"/>
      <c r="GC32" s="95" t="str">
        <f t="shared" si="131"/>
        <v>Completar</v>
      </c>
      <c r="GD32" s="96" t="str">
        <f t="shared" si="132"/>
        <v>Completar</v>
      </c>
      <c r="GE32" s="96" t="str">
        <f t="shared" si="133"/>
        <v>Completar</v>
      </c>
      <c r="GF32" s="94"/>
      <c r="GG32" s="95" t="str">
        <f t="shared" si="134"/>
        <v>Completar</v>
      </c>
      <c r="GH32" s="95" t="str">
        <f t="shared" si="135"/>
        <v>Completar</v>
      </c>
      <c r="GI32" s="165">
        <f t="shared" si="136"/>
        <v>0</v>
      </c>
      <c r="GJ32" s="219" t="b">
        <f t="shared" si="137"/>
        <v>0</v>
      </c>
      <c r="GK32" s="188">
        <f t="shared" si="138"/>
        <v>0</v>
      </c>
      <c r="GL32" s="164">
        <f t="shared" si="139"/>
        <v>0</v>
      </c>
      <c r="GM32" s="164">
        <f t="shared" si="140"/>
        <v>0.25</v>
      </c>
      <c r="GN32" s="164">
        <f t="shared" si="141"/>
        <v>0</v>
      </c>
      <c r="GO32" s="164">
        <f t="shared" si="142"/>
        <v>0</v>
      </c>
      <c r="GP32" s="166">
        <f t="shared" si="143"/>
        <v>0</v>
      </c>
      <c r="GQ32" s="167"/>
      <c r="GS32" s="164">
        <f t="shared" si="204"/>
        <v>20</v>
      </c>
      <c r="GT32" s="225"/>
      <c r="GU32" s="226"/>
      <c r="GV32" s="1"/>
      <c r="GW32" s="1"/>
      <c r="GX32" s="95"/>
      <c r="GY32" s="93"/>
      <c r="GZ32" s="93"/>
      <c r="HA32" s="93"/>
      <c r="HB32" s="95" t="str">
        <f t="shared" si="144"/>
        <v>Completar</v>
      </c>
      <c r="HC32" s="96" t="str">
        <f t="shared" si="145"/>
        <v>Completar</v>
      </c>
      <c r="HD32" s="96" t="str">
        <f t="shared" si="146"/>
        <v>Completar</v>
      </c>
      <c r="HE32" s="94"/>
      <c r="HF32" s="95" t="str">
        <f t="shared" si="147"/>
        <v>Completar</v>
      </c>
      <c r="HG32" s="95" t="str">
        <f t="shared" si="148"/>
        <v>Completar</v>
      </c>
      <c r="HH32" s="165">
        <f t="shared" si="149"/>
        <v>0</v>
      </c>
      <c r="HI32" s="219" t="b">
        <f t="shared" si="150"/>
        <v>0</v>
      </c>
      <c r="HJ32" s="188">
        <f t="shared" si="151"/>
        <v>0</v>
      </c>
      <c r="HK32" s="164">
        <f t="shared" si="152"/>
        <v>0</v>
      </c>
      <c r="HL32" s="164">
        <f t="shared" si="153"/>
        <v>0.25</v>
      </c>
      <c r="HM32" s="164">
        <f t="shared" si="154"/>
        <v>0</v>
      </c>
      <c r="HN32" s="164">
        <f t="shared" si="155"/>
        <v>0</v>
      </c>
      <c r="HO32" s="166">
        <f t="shared" si="156"/>
        <v>0</v>
      </c>
      <c r="HP32" s="167"/>
      <c r="HR32" s="164">
        <f t="shared" si="205"/>
        <v>20</v>
      </c>
      <c r="HS32" s="225"/>
      <c r="HT32" s="226"/>
      <c r="HU32" s="1"/>
      <c r="HV32" s="1"/>
      <c r="HW32" s="95"/>
      <c r="HX32" s="93"/>
      <c r="HY32" s="93"/>
      <c r="HZ32" s="93"/>
      <c r="IA32" s="95" t="str">
        <f t="shared" si="157"/>
        <v>Completar</v>
      </c>
      <c r="IB32" s="96" t="str">
        <f t="shared" si="158"/>
        <v>Completar</v>
      </c>
      <c r="IC32" s="96" t="str">
        <f t="shared" si="159"/>
        <v>Completar</v>
      </c>
      <c r="ID32" s="94"/>
      <c r="IE32" s="95" t="str">
        <f t="shared" si="160"/>
        <v>Completar</v>
      </c>
      <c r="IF32" s="95" t="str">
        <f t="shared" si="161"/>
        <v>Completar</v>
      </c>
      <c r="IG32" s="165">
        <f t="shared" si="162"/>
        <v>0</v>
      </c>
      <c r="IH32" s="219" t="b">
        <f t="shared" si="163"/>
        <v>0</v>
      </c>
      <c r="II32" s="188">
        <f t="shared" si="164"/>
        <v>0</v>
      </c>
      <c r="IJ32" s="164">
        <f t="shared" si="165"/>
        <v>0</v>
      </c>
      <c r="IK32" s="164">
        <f t="shared" si="166"/>
        <v>0.25</v>
      </c>
      <c r="IL32" s="164">
        <f t="shared" si="167"/>
        <v>0</v>
      </c>
      <c r="IM32" s="164">
        <f t="shared" si="168"/>
        <v>0</v>
      </c>
      <c r="IN32" s="166">
        <f t="shared" si="169"/>
        <v>0</v>
      </c>
      <c r="IO32" s="167"/>
      <c r="IQ32" s="164">
        <f t="shared" si="206"/>
        <v>20</v>
      </c>
      <c r="IR32" s="225"/>
      <c r="IS32" s="226"/>
      <c r="IT32" s="1"/>
      <c r="IU32" s="1"/>
      <c r="IV32" s="95"/>
      <c r="IW32" s="93"/>
      <c r="IX32" s="93"/>
      <c r="IY32" s="93"/>
      <c r="IZ32" s="95" t="str">
        <f t="shared" si="170"/>
        <v>Completar</v>
      </c>
      <c r="JA32" s="96" t="str">
        <f t="shared" si="171"/>
        <v>Completar</v>
      </c>
      <c r="JB32" s="96" t="str">
        <f t="shared" si="172"/>
        <v>Completar</v>
      </c>
      <c r="JC32" s="94"/>
      <c r="JD32" s="95" t="str">
        <f t="shared" si="173"/>
        <v>Completar</v>
      </c>
      <c r="JE32" s="95" t="str">
        <f t="shared" si="174"/>
        <v>Completar</v>
      </c>
      <c r="JF32" s="165">
        <f t="shared" si="175"/>
        <v>0</v>
      </c>
      <c r="JG32" s="219" t="b">
        <f t="shared" si="176"/>
        <v>0</v>
      </c>
      <c r="JH32" s="188">
        <f t="shared" si="177"/>
        <v>0</v>
      </c>
      <c r="JI32" s="164">
        <f t="shared" si="178"/>
        <v>0</v>
      </c>
      <c r="JJ32" s="164">
        <f t="shared" si="179"/>
        <v>0.25</v>
      </c>
      <c r="JK32" s="164">
        <f t="shared" si="180"/>
        <v>0</v>
      </c>
      <c r="JL32" s="164">
        <f t="shared" si="181"/>
        <v>0</v>
      </c>
      <c r="JM32" s="166">
        <f t="shared" si="182"/>
        <v>0</v>
      </c>
      <c r="JN32" s="167"/>
      <c r="JO32" s="126"/>
      <c r="JP32" s="164">
        <f t="shared" si="207"/>
        <v>20</v>
      </c>
      <c r="JQ32" s="225"/>
      <c r="JR32" s="226"/>
      <c r="JS32" s="1"/>
      <c r="JT32" s="1"/>
      <c r="JU32" s="95"/>
      <c r="JV32" s="93"/>
      <c r="JW32" s="93"/>
      <c r="JX32" s="93"/>
      <c r="JY32" s="95" t="str">
        <f t="shared" si="183"/>
        <v>Completar</v>
      </c>
      <c r="JZ32" s="96" t="str">
        <f t="shared" si="184"/>
        <v>Completar</v>
      </c>
      <c r="KA32" s="96" t="str">
        <f t="shared" si="185"/>
        <v>Completar</v>
      </c>
      <c r="KB32" s="94"/>
      <c r="KC32" s="95" t="str">
        <f t="shared" si="186"/>
        <v>Completar</v>
      </c>
      <c r="KD32" s="95" t="str">
        <f t="shared" si="187"/>
        <v>Completar</v>
      </c>
      <c r="KE32" s="165">
        <f t="shared" si="188"/>
        <v>0</v>
      </c>
      <c r="KF32" s="219" t="b">
        <f t="shared" si="189"/>
        <v>0</v>
      </c>
      <c r="KG32" s="188">
        <f t="shared" si="190"/>
        <v>0</v>
      </c>
      <c r="KH32" s="164">
        <f t="shared" si="191"/>
        <v>0</v>
      </c>
      <c r="KI32" s="164">
        <f t="shared" si="192"/>
        <v>0.25</v>
      </c>
      <c r="KJ32" s="164">
        <f t="shared" si="193"/>
        <v>0</v>
      </c>
      <c r="KK32" s="164">
        <f t="shared" si="194"/>
        <v>0</v>
      </c>
      <c r="KL32" s="166">
        <f t="shared" si="195"/>
        <v>0</v>
      </c>
    </row>
    <row r="33" spans="1:298" x14ac:dyDescent="0.25">
      <c r="A33" s="164">
        <f t="shared" si="196"/>
        <v>21</v>
      </c>
      <c r="B33" s="225"/>
      <c r="C33" s="226"/>
      <c r="D33" s="1"/>
      <c r="E33" s="1"/>
      <c r="F33" s="95"/>
      <c r="G33" s="93"/>
      <c r="H33" s="93"/>
      <c r="I33" s="93"/>
      <c r="J33" s="95"/>
      <c r="K33" s="96" t="str">
        <f>IFERROR(VLOOKUP(D33,'Situación inicial'!JI$13:JS$112,8,FALSE),"Completar")</f>
        <v>Completar</v>
      </c>
      <c r="L33" s="96" t="str">
        <f>IFERROR(VLOOKUP(D33,'Situación inicial'!JI$13:JS$112,9,FALSE),"Completar")</f>
        <v>Completar</v>
      </c>
      <c r="M33" s="94"/>
      <c r="N33" s="95" t="str">
        <f>IFERROR(VLOOKUP(D33,'Situación inicial'!JI$13:JS$112,11,FALSE),"Completar")</f>
        <v>Completar</v>
      </c>
      <c r="O33" s="95" t="str">
        <f>IFERROR(VLOOKUP(D33,'Situación inicial'!JI$13:JT$112,12,FALSE),"Completar")</f>
        <v>Completar</v>
      </c>
      <c r="P33" s="165">
        <f t="shared" si="44"/>
        <v>0</v>
      </c>
      <c r="Q33" s="219" t="b">
        <f t="shared" si="45"/>
        <v>0</v>
      </c>
      <c r="R33" s="188">
        <f t="shared" si="46"/>
        <v>0</v>
      </c>
      <c r="S33" s="164">
        <f t="shared" si="47"/>
        <v>0</v>
      </c>
      <c r="T33" s="164">
        <f t="shared" si="48"/>
        <v>0.25</v>
      </c>
      <c r="U33" s="164">
        <f t="shared" si="49"/>
        <v>0</v>
      </c>
      <c r="V33" s="164">
        <f t="shared" si="50"/>
        <v>0</v>
      </c>
      <c r="W33" s="166">
        <f t="shared" si="51"/>
        <v>0</v>
      </c>
      <c r="X33" s="168">
        <f>IFERROR(VLOOKUP(D33,'Situación inicial'!JI$13:JZ$112,18,FALSE),0)</f>
        <v>0</v>
      </c>
      <c r="Z33" s="164">
        <f t="shared" si="197"/>
        <v>21</v>
      </c>
      <c r="AA33" s="225"/>
      <c r="AB33" s="226"/>
      <c r="AC33" s="1"/>
      <c r="AD33" s="1"/>
      <c r="AE33" s="95"/>
      <c r="AF33" s="93"/>
      <c r="AG33" s="93"/>
      <c r="AH33" s="93"/>
      <c r="AI33" s="95" t="str">
        <f t="shared" si="52"/>
        <v>Completar</v>
      </c>
      <c r="AJ33" s="96" t="str">
        <f t="shared" si="53"/>
        <v>Completar</v>
      </c>
      <c r="AK33" s="96" t="str">
        <f t="shared" si="54"/>
        <v>Completar</v>
      </c>
      <c r="AL33" s="94"/>
      <c r="AM33" s="95" t="str">
        <f t="shared" si="55"/>
        <v>Completar</v>
      </c>
      <c r="AN33" s="95" t="str">
        <f t="shared" si="56"/>
        <v>Completar</v>
      </c>
      <c r="AO33" s="165">
        <f t="shared" si="57"/>
        <v>0</v>
      </c>
      <c r="AP33" s="219" t="b">
        <f t="shared" si="58"/>
        <v>0</v>
      </c>
      <c r="AQ33" s="188">
        <f t="shared" si="59"/>
        <v>0</v>
      </c>
      <c r="AR33" s="164">
        <f t="shared" si="60"/>
        <v>0</v>
      </c>
      <c r="AS33" s="164">
        <f t="shared" si="61"/>
        <v>0.25</v>
      </c>
      <c r="AT33" s="164">
        <f t="shared" si="62"/>
        <v>0</v>
      </c>
      <c r="AU33" s="164">
        <f t="shared" si="63"/>
        <v>0</v>
      </c>
      <c r="AV33" s="166">
        <f t="shared" si="64"/>
        <v>0</v>
      </c>
      <c r="AW33" s="168">
        <f t="shared" si="65"/>
        <v>0</v>
      </c>
      <c r="AY33" s="164">
        <f t="shared" si="198"/>
        <v>21</v>
      </c>
      <c r="AZ33" s="225"/>
      <c r="BA33" s="226"/>
      <c r="BB33" s="1"/>
      <c r="BC33" s="1"/>
      <c r="BD33" s="95"/>
      <c r="BE33" s="93"/>
      <c r="BF33" s="93"/>
      <c r="BG33" s="93"/>
      <c r="BH33" s="95" t="str">
        <f t="shared" si="66"/>
        <v>Completar</v>
      </c>
      <c r="BI33" s="96" t="str">
        <f t="shared" si="67"/>
        <v>Completar</v>
      </c>
      <c r="BJ33" s="96" t="str">
        <f t="shared" si="68"/>
        <v>Completar</v>
      </c>
      <c r="BK33" s="94"/>
      <c r="BL33" s="95" t="str">
        <f t="shared" si="69"/>
        <v>Completar</v>
      </c>
      <c r="BM33" s="95" t="str">
        <f t="shared" si="70"/>
        <v>Completar</v>
      </c>
      <c r="BN33" s="165">
        <f t="shared" si="71"/>
        <v>0</v>
      </c>
      <c r="BO33" s="219" t="b">
        <f t="shared" si="72"/>
        <v>0</v>
      </c>
      <c r="BP33" s="188">
        <f t="shared" si="73"/>
        <v>0</v>
      </c>
      <c r="BQ33" s="164">
        <f t="shared" si="74"/>
        <v>0</v>
      </c>
      <c r="BR33" s="164">
        <f t="shared" si="75"/>
        <v>0.25</v>
      </c>
      <c r="BS33" s="164">
        <f t="shared" si="76"/>
        <v>0</v>
      </c>
      <c r="BT33" s="164">
        <f t="shared" si="77"/>
        <v>0</v>
      </c>
      <c r="BU33" s="166">
        <f t="shared" si="78"/>
        <v>0</v>
      </c>
      <c r="BV33" s="167"/>
      <c r="BX33" s="164">
        <f t="shared" si="199"/>
        <v>21</v>
      </c>
      <c r="BY33" s="225"/>
      <c r="BZ33" s="226"/>
      <c r="CA33" s="1"/>
      <c r="CB33" s="1"/>
      <c r="CC33" s="95"/>
      <c r="CD33" s="93"/>
      <c r="CE33" s="93"/>
      <c r="CF33" s="93"/>
      <c r="CG33" s="95" t="str">
        <f t="shared" si="79"/>
        <v>Completar</v>
      </c>
      <c r="CH33" s="96" t="str">
        <f t="shared" si="80"/>
        <v>Completar</v>
      </c>
      <c r="CI33" s="96" t="str">
        <f t="shared" si="81"/>
        <v>Completar</v>
      </c>
      <c r="CJ33" s="94"/>
      <c r="CK33" s="95" t="str">
        <f t="shared" si="82"/>
        <v>Completar</v>
      </c>
      <c r="CL33" s="95" t="str">
        <f t="shared" si="83"/>
        <v>Completar</v>
      </c>
      <c r="CM33" s="165">
        <f t="shared" si="84"/>
        <v>0</v>
      </c>
      <c r="CN33" s="219" t="b">
        <f t="shared" si="85"/>
        <v>0</v>
      </c>
      <c r="CO33" s="188">
        <f t="shared" si="86"/>
        <v>0</v>
      </c>
      <c r="CP33" s="164">
        <f t="shared" si="87"/>
        <v>0</v>
      </c>
      <c r="CQ33" s="164">
        <f t="shared" si="88"/>
        <v>0.25</v>
      </c>
      <c r="CR33" s="164">
        <f t="shared" si="89"/>
        <v>0</v>
      </c>
      <c r="CS33" s="164">
        <f t="shared" si="90"/>
        <v>0</v>
      </c>
      <c r="CT33" s="166">
        <f t="shared" si="91"/>
        <v>0</v>
      </c>
      <c r="CU33" s="167"/>
      <c r="CW33" s="164">
        <f t="shared" si="200"/>
        <v>21</v>
      </c>
      <c r="CX33" s="225"/>
      <c r="CY33" s="226"/>
      <c r="CZ33" s="1"/>
      <c r="DA33" s="1"/>
      <c r="DB33" s="95"/>
      <c r="DC33" s="93"/>
      <c r="DD33" s="93"/>
      <c r="DE33" s="93"/>
      <c r="DF33" s="95" t="str">
        <f t="shared" si="92"/>
        <v>Completar</v>
      </c>
      <c r="DG33" s="96" t="str">
        <f t="shared" si="93"/>
        <v>Completar</v>
      </c>
      <c r="DH33" s="96" t="str">
        <f t="shared" si="94"/>
        <v>Completar</v>
      </c>
      <c r="DI33" s="94"/>
      <c r="DJ33" s="95" t="str">
        <f t="shared" si="95"/>
        <v>Completar</v>
      </c>
      <c r="DK33" s="95" t="str">
        <f t="shared" si="96"/>
        <v>Completar</v>
      </c>
      <c r="DL33" s="165">
        <f t="shared" si="97"/>
        <v>0</v>
      </c>
      <c r="DM33" s="219" t="b">
        <f t="shared" si="98"/>
        <v>0</v>
      </c>
      <c r="DN33" s="188">
        <f t="shared" si="99"/>
        <v>0</v>
      </c>
      <c r="DO33" s="164">
        <f t="shared" si="100"/>
        <v>0</v>
      </c>
      <c r="DP33" s="164">
        <f t="shared" si="101"/>
        <v>0.25</v>
      </c>
      <c r="DQ33" s="164">
        <f t="shared" si="102"/>
        <v>0</v>
      </c>
      <c r="DR33" s="164">
        <f t="shared" si="103"/>
        <v>0</v>
      </c>
      <c r="DS33" s="166">
        <f t="shared" si="104"/>
        <v>0</v>
      </c>
      <c r="DT33" s="167"/>
      <c r="DV33" s="164">
        <f t="shared" si="201"/>
        <v>21</v>
      </c>
      <c r="DW33" s="225"/>
      <c r="DX33" s="226"/>
      <c r="DY33" s="1"/>
      <c r="DZ33" s="1"/>
      <c r="EA33" s="95"/>
      <c r="EB33" s="93"/>
      <c r="EC33" s="93"/>
      <c r="ED33" s="93"/>
      <c r="EE33" s="95" t="str">
        <f t="shared" si="105"/>
        <v>Completar</v>
      </c>
      <c r="EF33" s="96" t="str">
        <f t="shared" si="106"/>
        <v>Completar</v>
      </c>
      <c r="EG33" s="96" t="str">
        <f t="shared" si="107"/>
        <v>Completar</v>
      </c>
      <c r="EH33" s="94"/>
      <c r="EI33" s="95" t="str">
        <f t="shared" si="108"/>
        <v>Completar</v>
      </c>
      <c r="EJ33" s="95" t="str">
        <f t="shared" si="109"/>
        <v>Completar</v>
      </c>
      <c r="EK33" s="165">
        <f t="shared" si="110"/>
        <v>0</v>
      </c>
      <c r="EL33" s="219" t="b">
        <f t="shared" si="111"/>
        <v>0</v>
      </c>
      <c r="EM33" s="188">
        <f t="shared" si="112"/>
        <v>0</v>
      </c>
      <c r="EN33" s="164">
        <f t="shared" si="113"/>
        <v>0</v>
      </c>
      <c r="EO33" s="164">
        <f t="shared" si="114"/>
        <v>0.25</v>
      </c>
      <c r="EP33" s="164">
        <f t="shared" si="115"/>
        <v>0</v>
      </c>
      <c r="EQ33" s="164">
        <f t="shared" si="116"/>
        <v>0</v>
      </c>
      <c r="ER33" s="166">
        <f t="shared" si="117"/>
        <v>0</v>
      </c>
      <c r="ES33" s="167"/>
      <c r="EU33" s="164">
        <f t="shared" si="202"/>
        <v>21</v>
      </c>
      <c r="EV33" s="225"/>
      <c r="EW33" s="226"/>
      <c r="EX33" s="1"/>
      <c r="EY33" s="1"/>
      <c r="EZ33" s="95"/>
      <c r="FA33" s="93"/>
      <c r="FB33" s="93"/>
      <c r="FC33" s="93"/>
      <c r="FD33" s="95" t="str">
        <f t="shared" si="118"/>
        <v>Completar</v>
      </c>
      <c r="FE33" s="96" t="str">
        <f t="shared" si="119"/>
        <v>Completar</v>
      </c>
      <c r="FF33" s="96" t="str">
        <f t="shared" si="120"/>
        <v>Completar</v>
      </c>
      <c r="FG33" s="94"/>
      <c r="FH33" s="95" t="str">
        <f t="shared" si="121"/>
        <v>Completar</v>
      </c>
      <c r="FI33" s="95" t="str">
        <f t="shared" si="122"/>
        <v>Completar</v>
      </c>
      <c r="FJ33" s="165">
        <f t="shared" si="123"/>
        <v>0</v>
      </c>
      <c r="FK33" s="219" t="b">
        <f t="shared" si="124"/>
        <v>0</v>
      </c>
      <c r="FL33" s="188">
        <f t="shared" si="125"/>
        <v>0</v>
      </c>
      <c r="FM33" s="164">
        <f t="shared" si="126"/>
        <v>0</v>
      </c>
      <c r="FN33" s="164">
        <f t="shared" si="127"/>
        <v>0.25</v>
      </c>
      <c r="FO33" s="164">
        <f t="shared" si="128"/>
        <v>0</v>
      </c>
      <c r="FP33" s="164">
        <f t="shared" si="129"/>
        <v>0</v>
      </c>
      <c r="FQ33" s="166">
        <f t="shared" si="130"/>
        <v>0</v>
      </c>
      <c r="FR33" s="167"/>
      <c r="FT33" s="164">
        <f t="shared" si="203"/>
        <v>21</v>
      </c>
      <c r="FU33" s="225"/>
      <c r="FV33" s="226"/>
      <c r="FW33" s="1"/>
      <c r="FX33" s="1"/>
      <c r="FY33" s="95"/>
      <c r="FZ33" s="93"/>
      <c r="GA33" s="93"/>
      <c r="GB33" s="93"/>
      <c r="GC33" s="95" t="str">
        <f t="shared" si="131"/>
        <v>Completar</v>
      </c>
      <c r="GD33" s="96" t="str">
        <f t="shared" si="132"/>
        <v>Completar</v>
      </c>
      <c r="GE33" s="96" t="str">
        <f t="shared" si="133"/>
        <v>Completar</v>
      </c>
      <c r="GF33" s="94"/>
      <c r="GG33" s="95" t="str">
        <f t="shared" si="134"/>
        <v>Completar</v>
      </c>
      <c r="GH33" s="95" t="str">
        <f t="shared" si="135"/>
        <v>Completar</v>
      </c>
      <c r="GI33" s="165">
        <f t="shared" si="136"/>
        <v>0</v>
      </c>
      <c r="GJ33" s="219" t="b">
        <f t="shared" si="137"/>
        <v>0</v>
      </c>
      <c r="GK33" s="188">
        <f t="shared" si="138"/>
        <v>0</v>
      </c>
      <c r="GL33" s="164">
        <f t="shared" si="139"/>
        <v>0</v>
      </c>
      <c r="GM33" s="164">
        <f t="shared" si="140"/>
        <v>0.25</v>
      </c>
      <c r="GN33" s="164">
        <f t="shared" si="141"/>
        <v>0</v>
      </c>
      <c r="GO33" s="164">
        <f t="shared" si="142"/>
        <v>0</v>
      </c>
      <c r="GP33" s="166">
        <f t="shared" si="143"/>
        <v>0</v>
      </c>
      <c r="GQ33" s="167"/>
      <c r="GS33" s="164">
        <f t="shared" si="204"/>
        <v>21</v>
      </c>
      <c r="GT33" s="225"/>
      <c r="GU33" s="226"/>
      <c r="GV33" s="1"/>
      <c r="GW33" s="1"/>
      <c r="GX33" s="95"/>
      <c r="GY33" s="93"/>
      <c r="GZ33" s="93"/>
      <c r="HA33" s="93"/>
      <c r="HB33" s="95" t="str">
        <f t="shared" si="144"/>
        <v>Completar</v>
      </c>
      <c r="HC33" s="96" t="str">
        <f t="shared" si="145"/>
        <v>Completar</v>
      </c>
      <c r="HD33" s="96" t="str">
        <f t="shared" si="146"/>
        <v>Completar</v>
      </c>
      <c r="HE33" s="94"/>
      <c r="HF33" s="95" t="str">
        <f t="shared" si="147"/>
        <v>Completar</v>
      </c>
      <c r="HG33" s="95" t="str">
        <f t="shared" si="148"/>
        <v>Completar</v>
      </c>
      <c r="HH33" s="165">
        <f t="shared" si="149"/>
        <v>0</v>
      </c>
      <c r="HI33" s="219" t="b">
        <f t="shared" si="150"/>
        <v>0</v>
      </c>
      <c r="HJ33" s="188">
        <f t="shared" si="151"/>
        <v>0</v>
      </c>
      <c r="HK33" s="164">
        <f t="shared" si="152"/>
        <v>0</v>
      </c>
      <c r="HL33" s="164">
        <f t="shared" si="153"/>
        <v>0.25</v>
      </c>
      <c r="HM33" s="164">
        <f t="shared" si="154"/>
        <v>0</v>
      </c>
      <c r="HN33" s="164">
        <f t="shared" si="155"/>
        <v>0</v>
      </c>
      <c r="HO33" s="166">
        <f t="shared" si="156"/>
        <v>0</v>
      </c>
      <c r="HP33" s="167"/>
      <c r="HR33" s="164">
        <f t="shared" si="205"/>
        <v>21</v>
      </c>
      <c r="HS33" s="225"/>
      <c r="HT33" s="226"/>
      <c r="HU33" s="1"/>
      <c r="HV33" s="1"/>
      <c r="HW33" s="95"/>
      <c r="HX33" s="93"/>
      <c r="HY33" s="93"/>
      <c r="HZ33" s="93"/>
      <c r="IA33" s="95" t="str">
        <f t="shared" si="157"/>
        <v>Completar</v>
      </c>
      <c r="IB33" s="96" t="str">
        <f t="shared" si="158"/>
        <v>Completar</v>
      </c>
      <c r="IC33" s="96" t="str">
        <f t="shared" si="159"/>
        <v>Completar</v>
      </c>
      <c r="ID33" s="94"/>
      <c r="IE33" s="95" t="str">
        <f t="shared" si="160"/>
        <v>Completar</v>
      </c>
      <c r="IF33" s="95" t="str">
        <f t="shared" si="161"/>
        <v>Completar</v>
      </c>
      <c r="IG33" s="165">
        <f t="shared" si="162"/>
        <v>0</v>
      </c>
      <c r="IH33" s="219" t="b">
        <f t="shared" si="163"/>
        <v>0</v>
      </c>
      <c r="II33" s="188">
        <f t="shared" si="164"/>
        <v>0</v>
      </c>
      <c r="IJ33" s="164">
        <f t="shared" si="165"/>
        <v>0</v>
      </c>
      <c r="IK33" s="164">
        <f t="shared" si="166"/>
        <v>0.25</v>
      </c>
      <c r="IL33" s="164">
        <f t="shared" si="167"/>
        <v>0</v>
      </c>
      <c r="IM33" s="164">
        <f t="shared" si="168"/>
        <v>0</v>
      </c>
      <c r="IN33" s="166">
        <f t="shared" si="169"/>
        <v>0</v>
      </c>
      <c r="IO33" s="167"/>
      <c r="IQ33" s="164">
        <f t="shared" si="206"/>
        <v>21</v>
      </c>
      <c r="IR33" s="225"/>
      <c r="IS33" s="226"/>
      <c r="IT33" s="1"/>
      <c r="IU33" s="1"/>
      <c r="IV33" s="95"/>
      <c r="IW33" s="93"/>
      <c r="IX33" s="93"/>
      <c r="IY33" s="93"/>
      <c r="IZ33" s="95" t="str">
        <f t="shared" si="170"/>
        <v>Completar</v>
      </c>
      <c r="JA33" s="96" t="str">
        <f t="shared" si="171"/>
        <v>Completar</v>
      </c>
      <c r="JB33" s="96" t="str">
        <f t="shared" si="172"/>
        <v>Completar</v>
      </c>
      <c r="JC33" s="94"/>
      <c r="JD33" s="95" t="str">
        <f t="shared" si="173"/>
        <v>Completar</v>
      </c>
      <c r="JE33" s="95" t="str">
        <f t="shared" si="174"/>
        <v>Completar</v>
      </c>
      <c r="JF33" s="165">
        <f t="shared" si="175"/>
        <v>0</v>
      </c>
      <c r="JG33" s="219" t="b">
        <f t="shared" si="176"/>
        <v>0</v>
      </c>
      <c r="JH33" s="188">
        <f t="shared" si="177"/>
        <v>0</v>
      </c>
      <c r="JI33" s="164">
        <f t="shared" si="178"/>
        <v>0</v>
      </c>
      <c r="JJ33" s="164">
        <f t="shared" si="179"/>
        <v>0.25</v>
      </c>
      <c r="JK33" s="164">
        <f t="shared" si="180"/>
        <v>0</v>
      </c>
      <c r="JL33" s="164">
        <f t="shared" si="181"/>
        <v>0</v>
      </c>
      <c r="JM33" s="166">
        <f t="shared" si="182"/>
        <v>0</v>
      </c>
      <c r="JN33" s="167"/>
      <c r="JO33" s="126"/>
      <c r="JP33" s="164">
        <f t="shared" si="207"/>
        <v>21</v>
      </c>
      <c r="JQ33" s="225"/>
      <c r="JR33" s="226"/>
      <c r="JS33" s="1"/>
      <c r="JT33" s="1"/>
      <c r="JU33" s="95"/>
      <c r="JV33" s="93"/>
      <c r="JW33" s="93"/>
      <c r="JX33" s="93"/>
      <c r="JY33" s="95" t="str">
        <f t="shared" si="183"/>
        <v>Completar</v>
      </c>
      <c r="JZ33" s="96" t="str">
        <f t="shared" si="184"/>
        <v>Completar</v>
      </c>
      <c r="KA33" s="96" t="str">
        <f t="shared" si="185"/>
        <v>Completar</v>
      </c>
      <c r="KB33" s="94"/>
      <c r="KC33" s="95" t="str">
        <f t="shared" si="186"/>
        <v>Completar</v>
      </c>
      <c r="KD33" s="95" t="str">
        <f t="shared" si="187"/>
        <v>Completar</v>
      </c>
      <c r="KE33" s="165">
        <f t="shared" si="188"/>
        <v>0</v>
      </c>
      <c r="KF33" s="219" t="b">
        <f t="shared" si="189"/>
        <v>0</v>
      </c>
      <c r="KG33" s="188">
        <f t="shared" si="190"/>
        <v>0</v>
      </c>
      <c r="KH33" s="164">
        <f t="shared" si="191"/>
        <v>0</v>
      </c>
      <c r="KI33" s="164">
        <f t="shared" si="192"/>
        <v>0.25</v>
      </c>
      <c r="KJ33" s="164">
        <f t="shared" si="193"/>
        <v>0</v>
      </c>
      <c r="KK33" s="164">
        <f t="shared" si="194"/>
        <v>0</v>
      </c>
      <c r="KL33" s="166">
        <f t="shared" si="195"/>
        <v>0</v>
      </c>
    </row>
    <row r="34" spans="1:298" x14ac:dyDescent="0.25">
      <c r="A34" s="164">
        <f t="shared" si="196"/>
        <v>22</v>
      </c>
      <c r="B34" s="225"/>
      <c r="C34" s="226"/>
      <c r="D34" s="1"/>
      <c r="E34" s="1"/>
      <c r="F34" s="95"/>
      <c r="G34" s="93"/>
      <c r="H34" s="93"/>
      <c r="I34" s="93"/>
      <c r="J34" s="95"/>
      <c r="K34" s="96" t="str">
        <f>IFERROR(VLOOKUP(D34,'Situación inicial'!JI$13:JS$112,8,FALSE),"Completar")</f>
        <v>Completar</v>
      </c>
      <c r="L34" s="96" t="str">
        <f>IFERROR(VLOOKUP(D34,'Situación inicial'!JI$13:JS$112,9,FALSE),"Completar")</f>
        <v>Completar</v>
      </c>
      <c r="M34" s="94"/>
      <c r="N34" s="95" t="str">
        <f>IFERROR(VLOOKUP(D34,'Situación inicial'!JI$13:JS$112,11,FALSE),"Completar")</f>
        <v>Completar</v>
      </c>
      <c r="O34" s="95" t="str">
        <f>IFERROR(VLOOKUP(D34,'Situación inicial'!JI$13:JT$112,12,FALSE),"Completar")</f>
        <v>Completar</v>
      </c>
      <c r="P34" s="165">
        <f t="shared" si="44"/>
        <v>0</v>
      </c>
      <c r="Q34" s="219" t="b">
        <f t="shared" si="45"/>
        <v>0</v>
      </c>
      <c r="R34" s="188">
        <f t="shared" si="46"/>
        <v>0</v>
      </c>
      <c r="S34" s="164">
        <f t="shared" si="47"/>
        <v>0</v>
      </c>
      <c r="T34" s="164">
        <f t="shared" si="48"/>
        <v>0.25</v>
      </c>
      <c r="U34" s="164">
        <f t="shared" si="49"/>
        <v>0</v>
      </c>
      <c r="V34" s="164">
        <f t="shared" si="50"/>
        <v>0</v>
      </c>
      <c r="W34" s="166">
        <f t="shared" si="51"/>
        <v>0</v>
      </c>
      <c r="X34" s="168">
        <f>IFERROR(VLOOKUP(D34,'Situación inicial'!JI$13:JZ$112,18,FALSE),0)</f>
        <v>0</v>
      </c>
      <c r="Z34" s="164">
        <f t="shared" si="197"/>
        <v>22</v>
      </c>
      <c r="AA34" s="225"/>
      <c r="AB34" s="226"/>
      <c r="AC34" s="1"/>
      <c r="AD34" s="1"/>
      <c r="AE34" s="95"/>
      <c r="AF34" s="93"/>
      <c r="AG34" s="93"/>
      <c r="AH34" s="93"/>
      <c r="AI34" s="95" t="str">
        <f t="shared" si="52"/>
        <v>Completar</v>
      </c>
      <c r="AJ34" s="96" t="str">
        <f t="shared" si="53"/>
        <v>Completar</v>
      </c>
      <c r="AK34" s="96" t="str">
        <f t="shared" si="54"/>
        <v>Completar</v>
      </c>
      <c r="AL34" s="94"/>
      <c r="AM34" s="95" t="str">
        <f t="shared" si="55"/>
        <v>Completar</v>
      </c>
      <c r="AN34" s="95" t="str">
        <f t="shared" si="56"/>
        <v>Completar</v>
      </c>
      <c r="AO34" s="165">
        <f t="shared" si="57"/>
        <v>0</v>
      </c>
      <c r="AP34" s="219" t="b">
        <f t="shared" si="58"/>
        <v>0</v>
      </c>
      <c r="AQ34" s="188">
        <f t="shared" si="59"/>
        <v>0</v>
      </c>
      <c r="AR34" s="164">
        <f t="shared" si="60"/>
        <v>0</v>
      </c>
      <c r="AS34" s="164">
        <f t="shared" si="61"/>
        <v>0.25</v>
      </c>
      <c r="AT34" s="164">
        <f t="shared" si="62"/>
        <v>0</v>
      </c>
      <c r="AU34" s="164">
        <f t="shared" si="63"/>
        <v>0</v>
      </c>
      <c r="AV34" s="166">
        <f t="shared" si="64"/>
        <v>0</v>
      </c>
      <c r="AW34" s="168">
        <f t="shared" si="65"/>
        <v>0</v>
      </c>
      <c r="AY34" s="164">
        <f t="shared" si="198"/>
        <v>22</v>
      </c>
      <c r="AZ34" s="225"/>
      <c r="BA34" s="226"/>
      <c r="BB34" s="1"/>
      <c r="BC34" s="1"/>
      <c r="BD34" s="95"/>
      <c r="BE34" s="93"/>
      <c r="BF34" s="93"/>
      <c r="BG34" s="93"/>
      <c r="BH34" s="95" t="str">
        <f t="shared" si="66"/>
        <v>Completar</v>
      </c>
      <c r="BI34" s="96" t="str">
        <f t="shared" si="67"/>
        <v>Completar</v>
      </c>
      <c r="BJ34" s="96" t="str">
        <f t="shared" si="68"/>
        <v>Completar</v>
      </c>
      <c r="BK34" s="94"/>
      <c r="BL34" s="95" t="str">
        <f t="shared" si="69"/>
        <v>Completar</v>
      </c>
      <c r="BM34" s="95" t="str">
        <f t="shared" si="70"/>
        <v>Completar</v>
      </c>
      <c r="BN34" s="165">
        <f t="shared" si="71"/>
        <v>0</v>
      </c>
      <c r="BO34" s="219" t="b">
        <f t="shared" si="72"/>
        <v>0</v>
      </c>
      <c r="BP34" s="188">
        <f t="shared" si="73"/>
        <v>0</v>
      </c>
      <c r="BQ34" s="164">
        <f t="shared" si="74"/>
        <v>0</v>
      </c>
      <c r="BR34" s="164">
        <f t="shared" si="75"/>
        <v>0.25</v>
      </c>
      <c r="BS34" s="164">
        <f t="shared" si="76"/>
        <v>0</v>
      </c>
      <c r="BT34" s="164">
        <f t="shared" si="77"/>
        <v>0</v>
      </c>
      <c r="BU34" s="166">
        <f t="shared" si="78"/>
        <v>0</v>
      </c>
      <c r="BV34" s="167"/>
      <c r="BX34" s="164">
        <f t="shared" si="199"/>
        <v>22</v>
      </c>
      <c r="BY34" s="225"/>
      <c r="BZ34" s="226"/>
      <c r="CA34" s="1"/>
      <c r="CB34" s="1"/>
      <c r="CC34" s="95"/>
      <c r="CD34" s="93"/>
      <c r="CE34" s="93"/>
      <c r="CF34" s="93"/>
      <c r="CG34" s="95" t="str">
        <f t="shared" si="79"/>
        <v>Completar</v>
      </c>
      <c r="CH34" s="96" t="str">
        <f t="shared" si="80"/>
        <v>Completar</v>
      </c>
      <c r="CI34" s="96" t="str">
        <f t="shared" si="81"/>
        <v>Completar</v>
      </c>
      <c r="CJ34" s="94"/>
      <c r="CK34" s="95" t="str">
        <f t="shared" si="82"/>
        <v>Completar</v>
      </c>
      <c r="CL34" s="95" t="str">
        <f t="shared" si="83"/>
        <v>Completar</v>
      </c>
      <c r="CM34" s="165">
        <f t="shared" si="84"/>
        <v>0</v>
      </c>
      <c r="CN34" s="219" t="b">
        <f t="shared" si="85"/>
        <v>0</v>
      </c>
      <c r="CO34" s="188">
        <f t="shared" si="86"/>
        <v>0</v>
      </c>
      <c r="CP34" s="164">
        <f t="shared" si="87"/>
        <v>0</v>
      </c>
      <c r="CQ34" s="164">
        <f t="shared" si="88"/>
        <v>0.25</v>
      </c>
      <c r="CR34" s="164">
        <f t="shared" si="89"/>
        <v>0</v>
      </c>
      <c r="CS34" s="164">
        <f t="shared" si="90"/>
        <v>0</v>
      </c>
      <c r="CT34" s="166">
        <f t="shared" si="91"/>
        <v>0</v>
      </c>
      <c r="CU34" s="167"/>
      <c r="CW34" s="164">
        <f t="shared" si="200"/>
        <v>22</v>
      </c>
      <c r="CX34" s="225"/>
      <c r="CY34" s="226"/>
      <c r="CZ34" s="1"/>
      <c r="DA34" s="1"/>
      <c r="DB34" s="95"/>
      <c r="DC34" s="93"/>
      <c r="DD34" s="93"/>
      <c r="DE34" s="93"/>
      <c r="DF34" s="95" t="str">
        <f t="shared" si="92"/>
        <v>Completar</v>
      </c>
      <c r="DG34" s="96" t="str">
        <f t="shared" si="93"/>
        <v>Completar</v>
      </c>
      <c r="DH34" s="96" t="str">
        <f t="shared" si="94"/>
        <v>Completar</v>
      </c>
      <c r="DI34" s="94"/>
      <c r="DJ34" s="95" t="str">
        <f t="shared" si="95"/>
        <v>Completar</v>
      </c>
      <c r="DK34" s="95" t="str">
        <f t="shared" si="96"/>
        <v>Completar</v>
      </c>
      <c r="DL34" s="165">
        <f t="shared" si="97"/>
        <v>0</v>
      </c>
      <c r="DM34" s="219" t="b">
        <f t="shared" si="98"/>
        <v>0</v>
      </c>
      <c r="DN34" s="188">
        <f t="shared" si="99"/>
        <v>0</v>
      </c>
      <c r="DO34" s="164">
        <f t="shared" si="100"/>
        <v>0</v>
      </c>
      <c r="DP34" s="164">
        <f t="shared" si="101"/>
        <v>0.25</v>
      </c>
      <c r="DQ34" s="164">
        <f t="shared" si="102"/>
        <v>0</v>
      </c>
      <c r="DR34" s="164">
        <f t="shared" si="103"/>
        <v>0</v>
      </c>
      <c r="DS34" s="166">
        <f t="shared" si="104"/>
        <v>0</v>
      </c>
      <c r="DT34" s="167"/>
      <c r="DV34" s="164">
        <f t="shared" si="201"/>
        <v>22</v>
      </c>
      <c r="DW34" s="225"/>
      <c r="DX34" s="226"/>
      <c r="DY34" s="1"/>
      <c r="DZ34" s="1"/>
      <c r="EA34" s="95"/>
      <c r="EB34" s="93"/>
      <c r="EC34" s="93"/>
      <c r="ED34" s="93"/>
      <c r="EE34" s="95" t="str">
        <f t="shared" si="105"/>
        <v>Completar</v>
      </c>
      <c r="EF34" s="96" t="str">
        <f t="shared" si="106"/>
        <v>Completar</v>
      </c>
      <c r="EG34" s="96" t="str">
        <f t="shared" si="107"/>
        <v>Completar</v>
      </c>
      <c r="EH34" s="94"/>
      <c r="EI34" s="95" t="str">
        <f t="shared" si="108"/>
        <v>Completar</v>
      </c>
      <c r="EJ34" s="95" t="str">
        <f t="shared" si="109"/>
        <v>Completar</v>
      </c>
      <c r="EK34" s="165">
        <f t="shared" si="110"/>
        <v>0</v>
      </c>
      <c r="EL34" s="219" t="b">
        <f t="shared" si="111"/>
        <v>0</v>
      </c>
      <c r="EM34" s="188">
        <f t="shared" si="112"/>
        <v>0</v>
      </c>
      <c r="EN34" s="164">
        <f t="shared" si="113"/>
        <v>0</v>
      </c>
      <c r="EO34" s="164">
        <f t="shared" si="114"/>
        <v>0.25</v>
      </c>
      <c r="EP34" s="164">
        <f t="shared" si="115"/>
        <v>0</v>
      </c>
      <c r="EQ34" s="164">
        <f t="shared" si="116"/>
        <v>0</v>
      </c>
      <c r="ER34" s="166">
        <f t="shared" si="117"/>
        <v>0</v>
      </c>
      <c r="ES34" s="167"/>
      <c r="EU34" s="164">
        <f t="shared" si="202"/>
        <v>22</v>
      </c>
      <c r="EV34" s="225"/>
      <c r="EW34" s="226"/>
      <c r="EX34" s="1"/>
      <c r="EY34" s="1"/>
      <c r="EZ34" s="95"/>
      <c r="FA34" s="93"/>
      <c r="FB34" s="93"/>
      <c r="FC34" s="93"/>
      <c r="FD34" s="95" t="str">
        <f t="shared" si="118"/>
        <v>Completar</v>
      </c>
      <c r="FE34" s="96" t="str">
        <f t="shared" si="119"/>
        <v>Completar</v>
      </c>
      <c r="FF34" s="96" t="str">
        <f t="shared" si="120"/>
        <v>Completar</v>
      </c>
      <c r="FG34" s="94"/>
      <c r="FH34" s="95" t="str">
        <f t="shared" si="121"/>
        <v>Completar</v>
      </c>
      <c r="FI34" s="95" t="str">
        <f t="shared" si="122"/>
        <v>Completar</v>
      </c>
      <c r="FJ34" s="165">
        <f t="shared" si="123"/>
        <v>0</v>
      </c>
      <c r="FK34" s="219" t="b">
        <f t="shared" si="124"/>
        <v>0</v>
      </c>
      <c r="FL34" s="188">
        <f t="shared" si="125"/>
        <v>0</v>
      </c>
      <c r="FM34" s="164">
        <f t="shared" si="126"/>
        <v>0</v>
      </c>
      <c r="FN34" s="164">
        <f t="shared" si="127"/>
        <v>0.25</v>
      </c>
      <c r="FO34" s="164">
        <f t="shared" si="128"/>
        <v>0</v>
      </c>
      <c r="FP34" s="164">
        <f t="shared" si="129"/>
        <v>0</v>
      </c>
      <c r="FQ34" s="166">
        <f t="shared" si="130"/>
        <v>0</v>
      </c>
      <c r="FR34" s="167"/>
      <c r="FT34" s="164">
        <f t="shared" si="203"/>
        <v>22</v>
      </c>
      <c r="FU34" s="225"/>
      <c r="FV34" s="226"/>
      <c r="FW34" s="1"/>
      <c r="FX34" s="1"/>
      <c r="FY34" s="95"/>
      <c r="FZ34" s="93"/>
      <c r="GA34" s="93"/>
      <c r="GB34" s="93"/>
      <c r="GC34" s="95" t="str">
        <f t="shared" si="131"/>
        <v>Completar</v>
      </c>
      <c r="GD34" s="96" t="str">
        <f t="shared" si="132"/>
        <v>Completar</v>
      </c>
      <c r="GE34" s="96" t="str">
        <f t="shared" si="133"/>
        <v>Completar</v>
      </c>
      <c r="GF34" s="94"/>
      <c r="GG34" s="95" t="str">
        <f t="shared" si="134"/>
        <v>Completar</v>
      </c>
      <c r="GH34" s="95" t="str">
        <f t="shared" si="135"/>
        <v>Completar</v>
      </c>
      <c r="GI34" s="165">
        <f t="shared" si="136"/>
        <v>0</v>
      </c>
      <c r="GJ34" s="219" t="b">
        <f t="shared" si="137"/>
        <v>0</v>
      </c>
      <c r="GK34" s="188">
        <f t="shared" si="138"/>
        <v>0</v>
      </c>
      <c r="GL34" s="164">
        <f t="shared" si="139"/>
        <v>0</v>
      </c>
      <c r="GM34" s="164">
        <f t="shared" si="140"/>
        <v>0.25</v>
      </c>
      <c r="GN34" s="164">
        <f t="shared" si="141"/>
        <v>0</v>
      </c>
      <c r="GO34" s="164">
        <f t="shared" si="142"/>
        <v>0</v>
      </c>
      <c r="GP34" s="166">
        <f t="shared" si="143"/>
        <v>0</v>
      </c>
      <c r="GQ34" s="167"/>
      <c r="GS34" s="164">
        <f t="shared" si="204"/>
        <v>22</v>
      </c>
      <c r="GT34" s="225"/>
      <c r="GU34" s="226"/>
      <c r="GV34" s="1"/>
      <c r="GW34" s="1"/>
      <c r="GX34" s="95"/>
      <c r="GY34" s="93"/>
      <c r="GZ34" s="93"/>
      <c r="HA34" s="93"/>
      <c r="HB34" s="95" t="str">
        <f t="shared" si="144"/>
        <v>Completar</v>
      </c>
      <c r="HC34" s="96" t="str">
        <f t="shared" si="145"/>
        <v>Completar</v>
      </c>
      <c r="HD34" s="96" t="str">
        <f t="shared" si="146"/>
        <v>Completar</v>
      </c>
      <c r="HE34" s="94"/>
      <c r="HF34" s="95" t="str">
        <f t="shared" si="147"/>
        <v>Completar</v>
      </c>
      <c r="HG34" s="95" t="str">
        <f t="shared" si="148"/>
        <v>Completar</v>
      </c>
      <c r="HH34" s="165">
        <f t="shared" si="149"/>
        <v>0</v>
      </c>
      <c r="HI34" s="219" t="b">
        <f t="shared" si="150"/>
        <v>0</v>
      </c>
      <c r="HJ34" s="188">
        <f t="shared" si="151"/>
        <v>0</v>
      </c>
      <c r="HK34" s="164">
        <f t="shared" si="152"/>
        <v>0</v>
      </c>
      <c r="HL34" s="164">
        <f t="shared" si="153"/>
        <v>0.25</v>
      </c>
      <c r="HM34" s="164">
        <f t="shared" si="154"/>
        <v>0</v>
      </c>
      <c r="HN34" s="164">
        <f t="shared" si="155"/>
        <v>0</v>
      </c>
      <c r="HO34" s="166">
        <f t="shared" si="156"/>
        <v>0</v>
      </c>
      <c r="HP34" s="167"/>
      <c r="HR34" s="164">
        <f t="shared" si="205"/>
        <v>22</v>
      </c>
      <c r="HS34" s="225"/>
      <c r="HT34" s="226"/>
      <c r="HU34" s="1"/>
      <c r="HV34" s="1"/>
      <c r="HW34" s="95"/>
      <c r="HX34" s="93"/>
      <c r="HY34" s="93"/>
      <c r="HZ34" s="93"/>
      <c r="IA34" s="95" t="str">
        <f t="shared" si="157"/>
        <v>Completar</v>
      </c>
      <c r="IB34" s="96" t="str">
        <f t="shared" si="158"/>
        <v>Completar</v>
      </c>
      <c r="IC34" s="96" t="str">
        <f t="shared" si="159"/>
        <v>Completar</v>
      </c>
      <c r="ID34" s="94"/>
      <c r="IE34" s="95" t="str">
        <f t="shared" si="160"/>
        <v>Completar</v>
      </c>
      <c r="IF34" s="95" t="str">
        <f t="shared" si="161"/>
        <v>Completar</v>
      </c>
      <c r="IG34" s="165">
        <f t="shared" si="162"/>
        <v>0</v>
      </c>
      <c r="IH34" s="219" t="b">
        <f t="shared" si="163"/>
        <v>0</v>
      </c>
      <c r="II34" s="188">
        <f t="shared" si="164"/>
        <v>0</v>
      </c>
      <c r="IJ34" s="164">
        <f t="shared" si="165"/>
        <v>0</v>
      </c>
      <c r="IK34" s="164">
        <f t="shared" si="166"/>
        <v>0.25</v>
      </c>
      <c r="IL34" s="164">
        <f t="shared" si="167"/>
        <v>0</v>
      </c>
      <c r="IM34" s="164">
        <f t="shared" si="168"/>
        <v>0</v>
      </c>
      <c r="IN34" s="166">
        <f t="shared" si="169"/>
        <v>0</v>
      </c>
      <c r="IO34" s="167"/>
      <c r="IQ34" s="164">
        <f t="shared" si="206"/>
        <v>22</v>
      </c>
      <c r="IR34" s="225"/>
      <c r="IS34" s="226"/>
      <c r="IT34" s="1"/>
      <c r="IU34" s="1"/>
      <c r="IV34" s="95"/>
      <c r="IW34" s="93"/>
      <c r="IX34" s="93"/>
      <c r="IY34" s="93"/>
      <c r="IZ34" s="95" t="str">
        <f t="shared" si="170"/>
        <v>Completar</v>
      </c>
      <c r="JA34" s="96" t="str">
        <f t="shared" si="171"/>
        <v>Completar</v>
      </c>
      <c r="JB34" s="96" t="str">
        <f t="shared" si="172"/>
        <v>Completar</v>
      </c>
      <c r="JC34" s="94"/>
      <c r="JD34" s="95" t="str">
        <f t="shared" si="173"/>
        <v>Completar</v>
      </c>
      <c r="JE34" s="95" t="str">
        <f t="shared" si="174"/>
        <v>Completar</v>
      </c>
      <c r="JF34" s="165">
        <f t="shared" si="175"/>
        <v>0</v>
      </c>
      <c r="JG34" s="219" t="b">
        <f t="shared" si="176"/>
        <v>0</v>
      </c>
      <c r="JH34" s="188">
        <f t="shared" si="177"/>
        <v>0</v>
      </c>
      <c r="JI34" s="164">
        <f t="shared" si="178"/>
        <v>0</v>
      </c>
      <c r="JJ34" s="164">
        <f t="shared" si="179"/>
        <v>0.25</v>
      </c>
      <c r="JK34" s="164">
        <f t="shared" si="180"/>
        <v>0</v>
      </c>
      <c r="JL34" s="164">
        <f t="shared" si="181"/>
        <v>0</v>
      </c>
      <c r="JM34" s="166">
        <f t="shared" si="182"/>
        <v>0</v>
      </c>
      <c r="JN34" s="167"/>
      <c r="JO34" s="126"/>
      <c r="JP34" s="164">
        <f t="shared" si="207"/>
        <v>22</v>
      </c>
      <c r="JQ34" s="225"/>
      <c r="JR34" s="226"/>
      <c r="JS34" s="1"/>
      <c r="JT34" s="1"/>
      <c r="JU34" s="95"/>
      <c r="JV34" s="93"/>
      <c r="JW34" s="93"/>
      <c r="JX34" s="93"/>
      <c r="JY34" s="95" t="str">
        <f t="shared" si="183"/>
        <v>Completar</v>
      </c>
      <c r="JZ34" s="96" t="str">
        <f t="shared" si="184"/>
        <v>Completar</v>
      </c>
      <c r="KA34" s="96" t="str">
        <f t="shared" si="185"/>
        <v>Completar</v>
      </c>
      <c r="KB34" s="94"/>
      <c r="KC34" s="95" t="str">
        <f t="shared" si="186"/>
        <v>Completar</v>
      </c>
      <c r="KD34" s="95" t="str">
        <f t="shared" si="187"/>
        <v>Completar</v>
      </c>
      <c r="KE34" s="165">
        <f t="shared" si="188"/>
        <v>0</v>
      </c>
      <c r="KF34" s="219" t="b">
        <f t="shared" si="189"/>
        <v>0</v>
      </c>
      <c r="KG34" s="188">
        <f t="shared" si="190"/>
        <v>0</v>
      </c>
      <c r="KH34" s="164">
        <f t="shared" si="191"/>
        <v>0</v>
      </c>
      <c r="KI34" s="164">
        <f t="shared" si="192"/>
        <v>0.25</v>
      </c>
      <c r="KJ34" s="164">
        <f t="shared" si="193"/>
        <v>0</v>
      </c>
      <c r="KK34" s="164">
        <f t="shared" si="194"/>
        <v>0</v>
      </c>
      <c r="KL34" s="166">
        <f t="shared" si="195"/>
        <v>0</v>
      </c>
    </row>
    <row r="35" spans="1:298" x14ac:dyDescent="0.25">
      <c r="A35" s="164">
        <f t="shared" si="196"/>
        <v>23</v>
      </c>
      <c r="B35" s="225"/>
      <c r="C35" s="226"/>
      <c r="D35" s="1"/>
      <c r="E35" s="1"/>
      <c r="F35" s="95"/>
      <c r="G35" s="93"/>
      <c r="H35" s="93"/>
      <c r="I35" s="93"/>
      <c r="J35" s="95"/>
      <c r="K35" s="96" t="str">
        <f>IFERROR(VLOOKUP(D35,'Situación inicial'!JI$13:JS$112,8,FALSE),"Completar")</f>
        <v>Completar</v>
      </c>
      <c r="L35" s="96" t="str">
        <f>IFERROR(VLOOKUP(D35,'Situación inicial'!JI$13:JS$112,9,FALSE),"Completar")</f>
        <v>Completar</v>
      </c>
      <c r="M35" s="94"/>
      <c r="N35" s="95" t="str">
        <f>IFERROR(VLOOKUP(D35,'Situación inicial'!JI$13:JS$112,11,FALSE),"Completar")</f>
        <v>Completar</v>
      </c>
      <c r="O35" s="95" t="str">
        <f>IFERROR(VLOOKUP(D35,'Situación inicial'!JI$13:JT$112,12,FALSE),"Completar")</f>
        <v>Completar</v>
      </c>
      <c r="P35" s="165">
        <f t="shared" si="44"/>
        <v>0</v>
      </c>
      <c r="Q35" s="219" t="b">
        <f t="shared" si="45"/>
        <v>0</v>
      </c>
      <c r="R35" s="188">
        <f t="shared" si="46"/>
        <v>0</v>
      </c>
      <c r="S35" s="164">
        <f t="shared" si="47"/>
        <v>0</v>
      </c>
      <c r="T35" s="164">
        <f t="shared" si="48"/>
        <v>0.25</v>
      </c>
      <c r="U35" s="164">
        <f t="shared" si="49"/>
        <v>0</v>
      </c>
      <c r="V35" s="164">
        <f t="shared" si="50"/>
        <v>0</v>
      </c>
      <c r="W35" s="166">
        <f t="shared" si="51"/>
        <v>0</v>
      </c>
      <c r="X35" s="168">
        <f>IFERROR(VLOOKUP(D35,'Situación inicial'!JI$13:JZ$112,18,FALSE),0)</f>
        <v>0</v>
      </c>
      <c r="Z35" s="164">
        <f t="shared" si="197"/>
        <v>23</v>
      </c>
      <c r="AA35" s="225"/>
      <c r="AB35" s="226"/>
      <c r="AC35" s="1"/>
      <c r="AD35" s="1"/>
      <c r="AE35" s="95"/>
      <c r="AF35" s="93"/>
      <c r="AG35" s="93"/>
      <c r="AH35" s="93"/>
      <c r="AI35" s="95" t="str">
        <f t="shared" si="52"/>
        <v>Completar</v>
      </c>
      <c r="AJ35" s="96" t="str">
        <f t="shared" si="53"/>
        <v>Completar</v>
      </c>
      <c r="AK35" s="96" t="str">
        <f t="shared" si="54"/>
        <v>Completar</v>
      </c>
      <c r="AL35" s="94"/>
      <c r="AM35" s="95" t="str">
        <f t="shared" si="55"/>
        <v>Completar</v>
      </c>
      <c r="AN35" s="95" t="str">
        <f t="shared" si="56"/>
        <v>Completar</v>
      </c>
      <c r="AO35" s="165">
        <f t="shared" si="57"/>
        <v>0</v>
      </c>
      <c r="AP35" s="219" t="b">
        <f t="shared" si="58"/>
        <v>0</v>
      </c>
      <c r="AQ35" s="188">
        <f t="shared" si="59"/>
        <v>0</v>
      </c>
      <c r="AR35" s="164">
        <f t="shared" si="60"/>
        <v>0</v>
      </c>
      <c r="AS35" s="164">
        <f t="shared" si="61"/>
        <v>0.25</v>
      </c>
      <c r="AT35" s="164">
        <f t="shared" si="62"/>
        <v>0</v>
      </c>
      <c r="AU35" s="164">
        <f t="shared" si="63"/>
        <v>0</v>
      </c>
      <c r="AV35" s="166">
        <f t="shared" si="64"/>
        <v>0</v>
      </c>
      <c r="AW35" s="168">
        <f t="shared" si="65"/>
        <v>0</v>
      </c>
      <c r="AY35" s="164">
        <f t="shared" si="198"/>
        <v>23</v>
      </c>
      <c r="AZ35" s="225"/>
      <c r="BA35" s="226"/>
      <c r="BB35" s="1"/>
      <c r="BC35" s="1"/>
      <c r="BD35" s="95"/>
      <c r="BE35" s="93"/>
      <c r="BF35" s="93"/>
      <c r="BG35" s="93"/>
      <c r="BH35" s="95" t="str">
        <f t="shared" si="66"/>
        <v>Completar</v>
      </c>
      <c r="BI35" s="96" t="str">
        <f t="shared" si="67"/>
        <v>Completar</v>
      </c>
      <c r="BJ35" s="96" t="str">
        <f t="shared" si="68"/>
        <v>Completar</v>
      </c>
      <c r="BK35" s="94"/>
      <c r="BL35" s="95" t="str">
        <f t="shared" si="69"/>
        <v>Completar</v>
      </c>
      <c r="BM35" s="95" t="str">
        <f t="shared" si="70"/>
        <v>Completar</v>
      </c>
      <c r="BN35" s="165">
        <f t="shared" si="71"/>
        <v>0</v>
      </c>
      <c r="BO35" s="219" t="b">
        <f t="shared" si="72"/>
        <v>0</v>
      </c>
      <c r="BP35" s="188">
        <f t="shared" si="73"/>
        <v>0</v>
      </c>
      <c r="BQ35" s="164">
        <f t="shared" si="74"/>
        <v>0</v>
      </c>
      <c r="BR35" s="164">
        <f t="shared" si="75"/>
        <v>0.25</v>
      </c>
      <c r="BS35" s="164">
        <f t="shared" si="76"/>
        <v>0</v>
      </c>
      <c r="BT35" s="164">
        <f t="shared" si="77"/>
        <v>0</v>
      </c>
      <c r="BU35" s="166">
        <f t="shared" si="78"/>
        <v>0</v>
      </c>
      <c r="BV35" s="167"/>
      <c r="BX35" s="164">
        <f t="shared" si="199"/>
        <v>23</v>
      </c>
      <c r="BY35" s="225"/>
      <c r="BZ35" s="226"/>
      <c r="CA35" s="1"/>
      <c r="CB35" s="1"/>
      <c r="CC35" s="95"/>
      <c r="CD35" s="93"/>
      <c r="CE35" s="93"/>
      <c r="CF35" s="93"/>
      <c r="CG35" s="95" t="str">
        <f t="shared" si="79"/>
        <v>Completar</v>
      </c>
      <c r="CH35" s="96" t="str">
        <f t="shared" si="80"/>
        <v>Completar</v>
      </c>
      <c r="CI35" s="96" t="str">
        <f t="shared" si="81"/>
        <v>Completar</v>
      </c>
      <c r="CJ35" s="94"/>
      <c r="CK35" s="95" t="str">
        <f t="shared" si="82"/>
        <v>Completar</v>
      </c>
      <c r="CL35" s="95" t="str">
        <f t="shared" si="83"/>
        <v>Completar</v>
      </c>
      <c r="CM35" s="165">
        <f t="shared" si="84"/>
        <v>0</v>
      </c>
      <c r="CN35" s="219" t="b">
        <f t="shared" si="85"/>
        <v>0</v>
      </c>
      <c r="CO35" s="188">
        <f t="shared" si="86"/>
        <v>0</v>
      </c>
      <c r="CP35" s="164">
        <f t="shared" si="87"/>
        <v>0</v>
      </c>
      <c r="CQ35" s="164">
        <f t="shared" si="88"/>
        <v>0.25</v>
      </c>
      <c r="CR35" s="164">
        <f t="shared" si="89"/>
        <v>0</v>
      </c>
      <c r="CS35" s="164">
        <f t="shared" si="90"/>
        <v>0</v>
      </c>
      <c r="CT35" s="166">
        <f t="shared" si="91"/>
        <v>0</v>
      </c>
      <c r="CU35" s="167"/>
      <c r="CW35" s="164">
        <f t="shared" si="200"/>
        <v>23</v>
      </c>
      <c r="CX35" s="225"/>
      <c r="CY35" s="226"/>
      <c r="CZ35" s="1"/>
      <c r="DA35" s="1"/>
      <c r="DB35" s="95"/>
      <c r="DC35" s="93"/>
      <c r="DD35" s="93"/>
      <c r="DE35" s="93"/>
      <c r="DF35" s="95" t="str">
        <f t="shared" si="92"/>
        <v>Completar</v>
      </c>
      <c r="DG35" s="96" t="str">
        <f t="shared" si="93"/>
        <v>Completar</v>
      </c>
      <c r="DH35" s="96" t="str">
        <f t="shared" si="94"/>
        <v>Completar</v>
      </c>
      <c r="DI35" s="94"/>
      <c r="DJ35" s="95" t="str">
        <f t="shared" si="95"/>
        <v>Completar</v>
      </c>
      <c r="DK35" s="95" t="str">
        <f t="shared" si="96"/>
        <v>Completar</v>
      </c>
      <c r="DL35" s="165">
        <f t="shared" si="97"/>
        <v>0</v>
      </c>
      <c r="DM35" s="219" t="b">
        <f t="shared" si="98"/>
        <v>0</v>
      </c>
      <c r="DN35" s="188">
        <f t="shared" si="99"/>
        <v>0</v>
      </c>
      <c r="DO35" s="164">
        <f t="shared" si="100"/>
        <v>0</v>
      </c>
      <c r="DP35" s="164">
        <f t="shared" si="101"/>
        <v>0.25</v>
      </c>
      <c r="DQ35" s="164">
        <f t="shared" si="102"/>
        <v>0</v>
      </c>
      <c r="DR35" s="164">
        <f t="shared" si="103"/>
        <v>0</v>
      </c>
      <c r="DS35" s="166">
        <f t="shared" si="104"/>
        <v>0</v>
      </c>
      <c r="DT35" s="167"/>
      <c r="DV35" s="164">
        <f t="shared" si="201"/>
        <v>23</v>
      </c>
      <c r="DW35" s="225"/>
      <c r="DX35" s="226"/>
      <c r="DY35" s="1"/>
      <c r="DZ35" s="1"/>
      <c r="EA35" s="95"/>
      <c r="EB35" s="93"/>
      <c r="EC35" s="93"/>
      <c r="ED35" s="93"/>
      <c r="EE35" s="95" t="str">
        <f t="shared" si="105"/>
        <v>Completar</v>
      </c>
      <c r="EF35" s="96" t="str">
        <f t="shared" si="106"/>
        <v>Completar</v>
      </c>
      <c r="EG35" s="96" t="str">
        <f t="shared" si="107"/>
        <v>Completar</v>
      </c>
      <c r="EH35" s="94"/>
      <c r="EI35" s="95" t="str">
        <f t="shared" si="108"/>
        <v>Completar</v>
      </c>
      <c r="EJ35" s="95" t="str">
        <f t="shared" si="109"/>
        <v>Completar</v>
      </c>
      <c r="EK35" s="165">
        <f t="shared" si="110"/>
        <v>0</v>
      </c>
      <c r="EL35" s="219" t="b">
        <f t="shared" si="111"/>
        <v>0</v>
      </c>
      <c r="EM35" s="188">
        <f t="shared" si="112"/>
        <v>0</v>
      </c>
      <c r="EN35" s="164">
        <f t="shared" si="113"/>
        <v>0</v>
      </c>
      <c r="EO35" s="164">
        <f t="shared" si="114"/>
        <v>0.25</v>
      </c>
      <c r="EP35" s="164">
        <f t="shared" si="115"/>
        <v>0</v>
      </c>
      <c r="EQ35" s="164">
        <f t="shared" si="116"/>
        <v>0</v>
      </c>
      <c r="ER35" s="166">
        <f t="shared" si="117"/>
        <v>0</v>
      </c>
      <c r="ES35" s="167"/>
      <c r="EU35" s="164">
        <f t="shared" si="202"/>
        <v>23</v>
      </c>
      <c r="EV35" s="225"/>
      <c r="EW35" s="226"/>
      <c r="EX35" s="1"/>
      <c r="EY35" s="1"/>
      <c r="EZ35" s="95"/>
      <c r="FA35" s="93"/>
      <c r="FB35" s="93"/>
      <c r="FC35" s="93"/>
      <c r="FD35" s="95" t="str">
        <f t="shared" si="118"/>
        <v>Completar</v>
      </c>
      <c r="FE35" s="96" t="str">
        <f t="shared" si="119"/>
        <v>Completar</v>
      </c>
      <c r="FF35" s="96" t="str">
        <f t="shared" si="120"/>
        <v>Completar</v>
      </c>
      <c r="FG35" s="94"/>
      <c r="FH35" s="95" t="str">
        <f t="shared" si="121"/>
        <v>Completar</v>
      </c>
      <c r="FI35" s="95" t="str">
        <f t="shared" si="122"/>
        <v>Completar</v>
      </c>
      <c r="FJ35" s="165">
        <f t="shared" si="123"/>
        <v>0</v>
      </c>
      <c r="FK35" s="219" t="b">
        <f t="shared" si="124"/>
        <v>0</v>
      </c>
      <c r="FL35" s="188">
        <f t="shared" si="125"/>
        <v>0</v>
      </c>
      <c r="FM35" s="164">
        <f t="shared" si="126"/>
        <v>0</v>
      </c>
      <c r="FN35" s="164">
        <f t="shared" si="127"/>
        <v>0.25</v>
      </c>
      <c r="FO35" s="164">
        <f t="shared" si="128"/>
        <v>0</v>
      </c>
      <c r="FP35" s="164">
        <f t="shared" si="129"/>
        <v>0</v>
      </c>
      <c r="FQ35" s="166">
        <f t="shared" si="130"/>
        <v>0</v>
      </c>
      <c r="FR35" s="167"/>
      <c r="FT35" s="164">
        <f t="shared" si="203"/>
        <v>23</v>
      </c>
      <c r="FU35" s="225"/>
      <c r="FV35" s="226"/>
      <c r="FW35" s="1"/>
      <c r="FX35" s="1"/>
      <c r="FY35" s="95"/>
      <c r="FZ35" s="93"/>
      <c r="GA35" s="93"/>
      <c r="GB35" s="93"/>
      <c r="GC35" s="95" t="str">
        <f t="shared" si="131"/>
        <v>Completar</v>
      </c>
      <c r="GD35" s="96" t="str">
        <f t="shared" si="132"/>
        <v>Completar</v>
      </c>
      <c r="GE35" s="96" t="str">
        <f t="shared" si="133"/>
        <v>Completar</v>
      </c>
      <c r="GF35" s="94"/>
      <c r="GG35" s="95" t="str">
        <f t="shared" si="134"/>
        <v>Completar</v>
      </c>
      <c r="GH35" s="95" t="str">
        <f t="shared" si="135"/>
        <v>Completar</v>
      </c>
      <c r="GI35" s="165">
        <f t="shared" si="136"/>
        <v>0</v>
      </c>
      <c r="GJ35" s="219" t="b">
        <f t="shared" si="137"/>
        <v>0</v>
      </c>
      <c r="GK35" s="188">
        <f t="shared" si="138"/>
        <v>0</v>
      </c>
      <c r="GL35" s="164">
        <f t="shared" si="139"/>
        <v>0</v>
      </c>
      <c r="GM35" s="164">
        <f t="shared" si="140"/>
        <v>0.25</v>
      </c>
      <c r="GN35" s="164">
        <f t="shared" si="141"/>
        <v>0</v>
      </c>
      <c r="GO35" s="164">
        <f t="shared" si="142"/>
        <v>0</v>
      </c>
      <c r="GP35" s="166">
        <f t="shared" si="143"/>
        <v>0</v>
      </c>
      <c r="GQ35" s="167"/>
      <c r="GS35" s="164">
        <f t="shared" si="204"/>
        <v>23</v>
      </c>
      <c r="GT35" s="225"/>
      <c r="GU35" s="226"/>
      <c r="GV35" s="1"/>
      <c r="GW35" s="1"/>
      <c r="GX35" s="95"/>
      <c r="GY35" s="93"/>
      <c r="GZ35" s="93"/>
      <c r="HA35" s="93"/>
      <c r="HB35" s="95" t="str">
        <f t="shared" si="144"/>
        <v>Completar</v>
      </c>
      <c r="HC35" s="96" t="str">
        <f t="shared" si="145"/>
        <v>Completar</v>
      </c>
      <c r="HD35" s="96" t="str">
        <f t="shared" si="146"/>
        <v>Completar</v>
      </c>
      <c r="HE35" s="94"/>
      <c r="HF35" s="95" t="str">
        <f t="shared" si="147"/>
        <v>Completar</v>
      </c>
      <c r="HG35" s="95" t="str">
        <f t="shared" si="148"/>
        <v>Completar</v>
      </c>
      <c r="HH35" s="165">
        <f t="shared" si="149"/>
        <v>0</v>
      </c>
      <c r="HI35" s="219" t="b">
        <f t="shared" si="150"/>
        <v>0</v>
      </c>
      <c r="HJ35" s="188">
        <f t="shared" si="151"/>
        <v>0</v>
      </c>
      <c r="HK35" s="164">
        <f t="shared" si="152"/>
        <v>0</v>
      </c>
      <c r="HL35" s="164">
        <f t="shared" si="153"/>
        <v>0.25</v>
      </c>
      <c r="HM35" s="164">
        <f t="shared" si="154"/>
        <v>0</v>
      </c>
      <c r="HN35" s="164">
        <f t="shared" si="155"/>
        <v>0</v>
      </c>
      <c r="HO35" s="166">
        <f t="shared" si="156"/>
        <v>0</v>
      </c>
      <c r="HP35" s="167"/>
      <c r="HR35" s="164">
        <f t="shared" si="205"/>
        <v>23</v>
      </c>
      <c r="HS35" s="225"/>
      <c r="HT35" s="226"/>
      <c r="HU35" s="1"/>
      <c r="HV35" s="1"/>
      <c r="HW35" s="95"/>
      <c r="HX35" s="93"/>
      <c r="HY35" s="93"/>
      <c r="HZ35" s="93"/>
      <c r="IA35" s="95" t="str">
        <f t="shared" si="157"/>
        <v>Completar</v>
      </c>
      <c r="IB35" s="96" t="str">
        <f t="shared" si="158"/>
        <v>Completar</v>
      </c>
      <c r="IC35" s="96" t="str">
        <f t="shared" si="159"/>
        <v>Completar</v>
      </c>
      <c r="ID35" s="94"/>
      <c r="IE35" s="95" t="str">
        <f t="shared" si="160"/>
        <v>Completar</v>
      </c>
      <c r="IF35" s="95" t="str">
        <f t="shared" si="161"/>
        <v>Completar</v>
      </c>
      <c r="IG35" s="165">
        <f t="shared" si="162"/>
        <v>0</v>
      </c>
      <c r="IH35" s="219" t="b">
        <f t="shared" si="163"/>
        <v>0</v>
      </c>
      <c r="II35" s="188">
        <f t="shared" si="164"/>
        <v>0</v>
      </c>
      <c r="IJ35" s="164">
        <f t="shared" si="165"/>
        <v>0</v>
      </c>
      <c r="IK35" s="164">
        <f t="shared" si="166"/>
        <v>0.25</v>
      </c>
      <c r="IL35" s="164">
        <f t="shared" si="167"/>
        <v>0</v>
      </c>
      <c r="IM35" s="164">
        <f t="shared" si="168"/>
        <v>0</v>
      </c>
      <c r="IN35" s="166">
        <f t="shared" si="169"/>
        <v>0</v>
      </c>
      <c r="IO35" s="167"/>
      <c r="IQ35" s="164">
        <f t="shared" si="206"/>
        <v>23</v>
      </c>
      <c r="IR35" s="225"/>
      <c r="IS35" s="226"/>
      <c r="IT35" s="1"/>
      <c r="IU35" s="1"/>
      <c r="IV35" s="95"/>
      <c r="IW35" s="93"/>
      <c r="IX35" s="93"/>
      <c r="IY35" s="93"/>
      <c r="IZ35" s="95" t="str">
        <f t="shared" si="170"/>
        <v>Completar</v>
      </c>
      <c r="JA35" s="96" t="str">
        <f t="shared" si="171"/>
        <v>Completar</v>
      </c>
      <c r="JB35" s="96" t="str">
        <f t="shared" si="172"/>
        <v>Completar</v>
      </c>
      <c r="JC35" s="94"/>
      <c r="JD35" s="95" t="str">
        <f t="shared" si="173"/>
        <v>Completar</v>
      </c>
      <c r="JE35" s="95" t="str">
        <f t="shared" si="174"/>
        <v>Completar</v>
      </c>
      <c r="JF35" s="165">
        <f t="shared" si="175"/>
        <v>0</v>
      </c>
      <c r="JG35" s="219" t="b">
        <f t="shared" si="176"/>
        <v>0</v>
      </c>
      <c r="JH35" s="188">
        <f t="shared" si="177"/>
        <v>0</v>
      </c>
      <c r="JI35" s="164">
        <f t="shared" si="178"/>
        <v>0</v>
      </c>
      <c r="JJ35" s="164">
        <f t="shared" si="179"/>
        <v>0.25</v>
      </c>
      <c r="JK35" s="164">
        <f t="shared" si="180"/>
        <v>0</v>
      </c>
      <c r="JL35" s="164">
        <f t="shared" si="181"/>
        <v>0</v>
      </c>
      <c r="JM35" s="166">
        <f t="shared" si="182"/>
        <v>0</v>
      </c>
      <c r="JN35" s="167"/>
      <c r="JO35" s="126"/>
      <c r="JP35" s="164">
        <f t="shared" si="207"/>
        <v>23</v>
      </c>
      <c r="JQ35" s="225"/>
      <c r="JR35" s="226"/>
      <c r="JS35" s="1"/>
      <c r="JT35" s="1"/>
      <c r="JU35" s="95"/>
      <c r="JV35" s="93"/>
      <c r="JW35" s="93"/>
      <c r="JX35" s="93"/>
      <c r="JY35" s="95" t="str">
        <f t="shared" si="183"/>
        <v>Completar</v>
      </c>
      <c r="JZ35" s="96" t="str">
        <f t="shared" si="184"/>
        <v>Completar</v>
      </c>
      <c r="KA35" s="96" t="str">
        <f t="shared" si="185"/>
        <v>Completar</v>
      </c>
      <c r="KB35" s="94"/>
      <c r="KC35" s="95" t="str">
        <f t="shared" si="186"/>
        <v>Completar</v>
      </c>
      <c r="KD35" s="95" t="str">
        <f t="shared" si="187"/>
        <v>Completar</v>
      </c>
      <c r="KE35" s="165">
        <f t="shared" si="188"/>
        <v>0</v>
      </c>
      <c r="KF35" s="219" t="b">
        <f t="shared" si="189"/>
        <v>0</v>
      </c>
      <c r="KG35" s="188">
        <f t="shared" si="190"/>
        <v>0</v>
      </c>
      <c r="KH35" s="164">
        <f t="shared" si="191"/>
        <v>0</v>
      </c>
      <c r="KI35" s="164">
        <f t="shared" si="192"/>
        <v>0.25</v>
      </c>
      <c r="KJ35" s="164">
        <f t="shared" si="193"/>
        <v>0</v>
      </c>
      <c r="KK35" s="164">
        <f t="shared" si="194"/>
        <v>0</v>
      </c>
      <c r="KL35" s="166">
        <f t="shared" si="195"/>
        <v>0</v>
      </c>
    </row>
    <row r="36" spans="1:298" x14ac:dyDescent="0.25">
      <c r="A36" s="164">
        <f t="shared" si="196"/>
        <v>24</v>
      </c>
      <c r="B36" s="225"/>
      <c r="C36" s="226"/>
      <c r="D36" s="1"/>
      <c r="E36" s="1"/>
      <c r="F36" s="95"/>
      <c r="G36" s="93"/>
      <c r="H36" s="93"/>
      <c r="I36" s="93"/>
      <c r="J36" s="95"/>
      <c r="K36" s="96" t="str">
        <f>IFERROR(VLOOKUP(D36,'Situación inicial'!JI$13:JS$112,8,FALSE),"Completar")</f>
        <v>Completar</v>
      </c>
      <c r="L36" s="96" t="str">
        <f>IFERROR(VLOOKUP(D36,'Situación inicial'!JI$13:JS$112,9,FALSE),"Completar")</f>
        <v>Completar</v>
      </c>
      <c r="M36" s="94"/>
      <c r="N36" s="95" t="str">
        <f>IFERROR(VLOOKUP(D36,'Situación inicial'!JI$13:JS$112,11,FALSE),"Completar")</f>
        <v>Completar</v>
      </c>
      <c r="O36" s="95" t="str">
        <f>IFERROR(VLOOKUP(D36,'Situación inicial'!JI$13:JT$112,12,FALSE),"Completar")</f>
        <v>Completar</v>
      </c>
      <c r="P36" s="165">
        <f t="shared" si="44"/>
        <v>0</v>
      </c>
      <c r="Q36" s="219" t="b">
        <f t="shared" si="45"/>
        <v>0</v>
      </c>
      <c r="R36" s="188">
        <f t="shared" si="46"/>
        <v>0</v>
      </c>
      <c r="S36" s="164">
        <f t="shared" si="47"/>
        <v>0</v>
      </c>
      <c r="T36" s="164">
        <f t="shared" si="48"/>
        <v>0.25</v>
      </c>
      <c r="U36" s="164">
        <f t="shared" si="49"/>
        <v>0</v>
      </c>
      <c r="V36" s="164">
        <f t="shared" si="50"/>
        <v>0</v>
      </c>
      <c r="W36" s="166">
        <f t="shared" si="51"/>
        <v>0</v>
      </c>
      <c r="X36" s="168">
        <f>IFERROR(VLOOKUP(D36,'Situación inicial'!JI$13:JZ$112,18,FALSE),0)</f>
        <v>0</v>
      </c>
      <c r="Z36" s="164">
        <f t="shared" si="197"/>
        <v>24</v>
      </c>
      <c r="AA36" s="225"/>
      <c r="AB36" s="226"/>
      <c r="AC36" s="1"/>
      <c r="AD36" s="1"/>
      <c r="AE36" s="95"/>
      <c r="AF36" s="93"/>
      <c r="AG36" s="93"/>
      <c r="AH36" s="93"/>
      <c r="AI36" s="95" t="str">
        <f t="shared" si="52"/>
        <v>Completar</v>
      </c>
      <c r="AJ36" s="96" t="str">
        <f t="shared" si="53"/>
        <v>Completar</v>
      </c>
      <c r="AK36" s="96" t="str">
        <f t="shared" si="54"/>
        <v>Completar</v>
      </c>
      <c r="AL36" s="94"/>
      <c r="AM36" s="95" t="str">
        <f t="shared" si="55"/>
        <v>Completar</v>
      </c>
      <c r="AN36" s="95" t="str">
        <f t="shared" si="56"/>
        <v>Completar</v>
      </c>
      <c r="AO36" s="165">
        <f t="shared" si="57"/>
        <v>0</v>
      </c>
      <c r="AP36" s="219" t="b">
        <f t="shared" si="58"/>
        <v>0</v>
      </c>
      <c r="AQ36" s="188">
        <f t="shared" si="59"/>
        <v>0</v>
      </c>
      <c r="AR36" s="164">
        <f t="shared" si="60"/>
        <v>0</v>
      </c>
      <c r="AS36" s="164">
        <f t="shared" si="61"/>
        <v>0.25</v>
      </c>
      <c r="AT36" s="164">
        <f t="shared" si="62"/>
        <v>0</v>
      </c>
      <c r="AU36" s="164">
        <f t="shared" si="63"/>
        <v>0</v>
      </c>
      <c r="AV36" s="166">
        <f t="shared" si="64"/>
        <v>0</v>
      </c>
      <c r="AW36" s="168">
        <f t="shared" si="65"/>
        <v>0</v>
      </c>
      <c r="AY36" s="164">
        <f t="shared" si="198"/>
        <v>24</v>
      </c>
      <c r="AZ36" s="225"/>
      <c r="BA36" s="226"/>
      <c r="BB36" s="1"/>
      <c r="BC36" s="1"/>
      <c r="BD36" s="95"/>
      <c r="BE36" s="93"/>
      <c r="BF36" s="93"/>
      <c r="BG36" s="93"/>
      <c r="BH36" s="95" t="str">
        <f t="shared" si="66"/>
        <v>Completar</v>
      </c>
      <c r="BI36" s="96" t="str">
        <f t="shared" si="67"/>
        <v>Completar</v>
      </c>
      <c r="BJ36" s="96" t="str">
        <f t="shared" si="68"/>
        <v>Completar</v>
      </c>
      <c r="BK36" s="94"/>
      <c r="BL36" s="95" t="str">
        <f t="shared" si="69"/>
        <v>Completar</v>
      </c>
      <c r="BM36" s="95" t="str">
        <f t="shared" si="70"/>
        <v>Completar</v>
      </c>
      <c r="BN36" s="165">
        <f t="shared" si="71"/>
        <v>0</v>
      </c>
      <c r="BO36" s="219" t="b">
        <f t="shared" si="72"/>
        <v>0</v>
      </c>
      <c r="BP36" s="188">
        <f t="shared" si="73"/>
        <v>0</v>
      </c>
      <c r="BQ36" s="164">
        <f t="shared" si="74"/>
        <v>0</v>
      </c>
      <c r="BR36" s="164">
        <f t="shared" si="75"/>
        <v>0.25</v>
      </c>
      <c r="BS36" s="164">
        <f t="shared" si="76"/>
        <v>0</v>
      </c>
      <c r="BT36" s="164">
        <f t="shared" si="77"/>
        <v>0</v>
      </c>
      <c r="BU36" s="166">
        <f t="shared" si="78"/>
        <v>0</v>
      </c>
      <c r="BV36" s="167"/>
      <c r="BX36" s="164">
        <f t="shared" si="199"/>
        <v>24</v>
      </c>
      <c r="BY36" s="225"/>
      <c r="BZ36" s="226"/>
      <c r="CA36" s="1"/>
      <c r="CB36" s="1"/>
      <c r="CC36" s="95"/>
      <c r="CD36" s="93"/>
      <c r="CE36" s="93"/>
      <c r="CF36" s="93"/>
      <c r="CG36" s="95" t="str">
        <f t="shared" si="79"/>
        <v>Completar</v>
      </c>
      <c r="CH36" s="96" t="str">
        <f t="shared" si="80"/>
        <v>Completar</v>
      </c>
      <c r="CI36" s="96" t="str">
        <f t="shared" si="81"/>
        <v>Completar</v>
      </c>
      <c r="CJ36" s="94"/>
      <c r="CK36" s="95" t="str">
        <f t="shared" si="82"/>
        <v>Completar</v>
      </c>
      <c r="CL36" s="95" t="str">
        <f t="shared" si="83"/>
        <v>Completar</v>
      </c>
      <c r="CM36" s="165">
        <f t="shared" si="84"/>
        <v>0</v>
      </c>
      <c r="CN36" s="219" t="b">
        <f t="shared" si="85"/>
        <v>0</v>
      </c>
      <c r="CO36" s="188">
        <f t="shared" si="86"/>
        <v>0</v>
      </c>
      <c r="CP36" s="164">
        <f t="shared" si="87"/>
        <v>0</v>
      </c>
      <c r="CQ36" s="164">
        <f t="shared" si="88"/>
        <v>0.25</v>
      </c>
      <c r="CR36" s="164">
        <f t="shared" si="89"/>
        <v>0</v>
      </c>
      <c r="CS36" s="164">
        <f t="shared" si="90"/>
        <v>0</v>
      </c>
      <c r="CT36" s="166">
        <f t="shared" si="91"/>
        <v>0</v>
      </c>
      <c r="CU36" s="167"/>
      <c r="CW36" s="164">
        <f t="shared" si="200"/>
        <v>24</v>
      </c>
      <c r="CX36" s="225"/>
      <c r="CY36" s="226"/>
      <c r="CZ36" s="1"/>
      <c r="DA36" s="1"/>
      <c r="DB36" s="95"/>
      <c r="DC36" s="93"/>
      <c r="DD36" s="93"/>
      <c r="DE36" s="93"/>
      <c r="DF36" s="95" t="str">
        <f t="shared" si="92"/>
        <v>Completar</v>
      </c>
      <c r="DG36" s="96" t="str">
        <f t="shared" si="93"/>
        <v>Completar</v>
      </c>
      <c r="DH36" s="96" t="str">
        <f t="shared" si="94"/>
        <v>Completar</v>
      </c>
      <c r="DI36" s="94"/>
      <c r="DJ36" s="95" t="str">
        <f t="shared" si="95"/>
        <v>Completar</v>
      </c>
      <c r="DK36" s="95" t="str">
        <f t="shared" si="96"/>
        <v>Completar</v>
      </c>
      <c r="DL36" s="165">
        <f t="shared" si="97"/>
        <v>0</v>
      </c>
      <c r="DM36" s="219" t="b">
        <f t="shared" si="98"/>
        <v>0</v>
      </c>
      <c r="DN36" s="188">
        <f t="shared" si="99"/>
        <v>0</v>
      </c>
      <c r="DO36" s="164">
        <f t="shared" si="100"/>
        <v>0</v>
      </c>
      <c r="DP36" s="164">
        <f t="shared" si="101"/>
        <v>0.25</v>
      </c>
      <c r="DQ36" s="164">
        <f t="shared" si="102"/>
        <v>0</v>
      </c>
      <c r="DR36" s="164">
        <f t="shared" si="103"/>
        <v>0</v>
      </c>
      <c r="DS36" s="166">
        <f t="shared" si="104"/>
        <v>0</v>
      </c>
      <c r="DT36" s="167"/>
      <c r="DV36" s="164">
        <f t="shared" si="201"/>
        <v>24</v>
      </c>
      <c r="DW36" s="225"/>
      <c r="DX36" s="226"/>
      <c r="DY36" s="1"/>
      <c r="DZ36" s="1"/>
      <c r="EA36" s="95"/>
      <c r="EB36" s="93"/>
      <c r="EC36" s="93"/>
      <c r="ED36" s="93"/>
      <c r="EE36" s="95" t="str">
        <f t="shared" si="105"/>
        <v>Completar</v>
      </c>
      <c r="EF36" s="96" t="str">
        <f t="shared" si="106"/>
        <v>Completar</v>
      </c>
      <c r="EG36" s="96" t="str">
        <f t="shared" si="107"/>
        <v>Completar</v>
      </c>
      <c r="EH36" s="94"/>
      <c r="EI36" s="95" t="str">
        <f t="shared" si="108"/>
        <v>Completar</v>
      </c>
      <c r="EJ36" s="95" t="str">
        <f t="shared" si="109"/>
        <v>Completar</v>
      </c>
      <c r="EK36" s="165">
        <f t="shared" si="110"/>
        <v>0</v>
      </c>
      <c r="EL36" s="219" t="b">
        <f t="shared" si="111"/>
        <v>0</v>
      </c>
      <c r="EM36" s="188">
        <f t="shared" si="112"/>
        <v>0</v>
      </c>
      <c r="EN36" s="164">
        <f t="shared" si="113"/>
        <v>0</v>
      </c>
      <c r="EO36" s="164">
        <f t="shared" si="114"/>
        <v>0.25</v>
      </c>
      <c r="EP36" s="164">
        <f t="shared" si="115"/>
        <v>0</v>
      </c>
      <c r="EQ36" s="164">
        <f t="shared" si="116"/>
        <v>0</v>
      </c>
      <c r="ER36" s="166">
        <f t="shared" si="117"/>
        <v>0</v>
      </c>
      <c r="ES36" s="167"/>
      <c r="EU36" s="164">
        <f t="shared" si="202"/>
        <v>24</v>
      </c>
      <c r="EV36" s="225"/>
      <c r="EW36" s="226"/>
      <c r="EX36" s="1"/>
      <c r="EY36" s="1"/>
      <c r="EZ36" s="95"/>
      <c r="FA36" s="93"/>
      <c r="FB36" s="93"/>
      <c r="FC36" s="93"/>
      <c r="FD36" s="95" t="str">
        <f t="shared" si="118"/>
        <v>Completar</v>
      </c>
      <c r="FE36" s="96" t="str">
        <f t="shared" si="119"/>
        <v>Completar</v>
      </c>
      <c r="FF36" s="96" t="str">
        <f t="shared" si="120"/>
        <v>Completar</v>
      </c>
      <c r="FG36" s="94"/>
      <c r="FH36" s="95" t="str">
        <f t="shared" si="121"/>
        <v>Completar</v>
      </c>
      <c r="FI36" s="95" t="str">
        <f t="shared" si="122"/>
        <v>Completar</v>
      </c>
      <c r="FJ36" s="165">
        <f t="shared" si="123"/>
        <v>0</v>
      </c>
      <c r="FK36" s="219" t="b">
        <f t="shared" si="124"/>
        <v>0</v>
      </c>
      <c r="FL36" s="188">
        <f t="shared" si="125"/>
        <v>0</v>
      </c>
      <c r="FM36" s="164">
        <f t="shared" si="126"/>
        <v>0</v>
      </c>
      <c r="FN36" s="164">
        <f t="shared" si="127"/>
        <v>0.25</v>
      </c>
      <c r="FO36" s="164">
        <f t="shared" si="128"/>
        <v>0</v>
      </c>
      <c r="FP36" s="164">
        <f t="shared" si="129"/>
        <v>0</v>
      </c>
      <c r="FQ36" s="166">
        <f t="shared" si="130"/>
        <v>0</v>
      </c>
      <c r="FR36" s="167"/>
      <c r="FT36" s="164">
        <f t="shared" si="203"/>
        <v>24</v>
      </c>
      <c r="FU36" s="225"/>
      <c r="FV36" s="226"/>
      <c r="FW36" s="1"/>
      <c r="FX36" s="1"/>
      <c r="FY36" s="95"/>
      <c r="FZ36" s="93"/>
      <c r="GA36" s="93"/>
      <c r="GB36" s="93"/>
      <c r="GC36" s="95" t="str">
        <f t="shared" si="131"/>
        <v>Completar</v>
      </c>
      <c r="GD36" s="96" t="str">
        <f t="shared" si="132"/>
        <v>Completar</v>
      </c>
      <c r="GE36" s="96" t="str">
        <f t="shared" si="133"/>
        <v>Completar</v>
      </c>
      <c r="GF36" s="94"/>
      <c r="GG36" s="95" t="str">
        <f t="shared" si="134"/>
        <v>Completar</v>
      </c>
      <c r="GH36" s="95" t="str">
        <f t="shared" si="135"/>
        <v>Completar</v>
      </c>
      <c r="GI36" s="165">
        <f t="shared" si="136"/>
        <v>0</v>
      </c>
      <c r="GJ36" s="219" t="b">
        <f t="shared" si="137"/>
        <v>0</v>
      </c>
      <c r="GK36" s="188">
        <f t="shared" si="138"/>
        <v>0</v>
      </c>
      <c r="GL36" s="164">
        <f t="shared" si="139"/>
        <v>0</v>
      </c>
      <c r="GM36" s="164">
        <f t="shared" si="140"/>
        <v>0.25</v>
      </c>
      <c r="GN36" s="164">
        <f t="shared" si="141"/>
        <v>0</v>
      </c>
      <c r="GO36" s="164">
        <f t="shared" si="142"/>
        <v>0</v>
      </c>
      <c r="GP36" s="166">
        <f t="shared" si="143"/>
        <v>0</v>
      </c>
      <c r="GQ36" s="167"/>
      <c r="GS36" s="164">
        <f t="shared" si="204"/>
        <v>24</v>
      </c>
      <c r="GT36" s="225"/>
      <c r="GU36" s="226"/>
      <c r="GV36" s="1"/>
      <c r="GW36" s="1"/>
      <c r="GX36" s="95"/>
      <c r="GY36" s="93"/>
      <c r="GZ36" s="93"/>
      <c r="HA36" s="93"/>
      <c r="HB36" s="95" t="str">
        <f t="shared" si="144"/>
        <v>Completar</v>
      </c>
      <c r="HC36" s="96" t="str">
        <f t="shared" si="145"/>
        <v>Completar</v>
      </c>
      <c r="HD36" s="96" t="str">
        <f t="shared" si="146"/>
        <v>Completar</v>
      </c>
      <c r="HE36" s="94"/>
      <c r="HF36" s="95" t="str">
        <f t="shared" si="147"/>
        <v>Completar</v>
      </c>
      <c r="HG36" s="95" t="str">
        <f t="shared" si="148"/>
        <v>Completar</v>
      </c>
      <c r="HH36" s="165">
        <f t="shared" si="149"/>
        <v>0</v>
      </c>
      <c r="HI36" s="219" t="b">
        <f t="shared" si="150"/>
        <v>0</v>
      </c>
      <c r="HJ36" s="188">
        <f t="shared" si="151"/>
        <v>0</v>
      </c>
      <c r="HK36" s="164">
        <f t="shared" si="152"/>
        <v>0</v>
      </c>
      <c r="HL36" s="164">
        <f t="shared" si="153"/>
        <v>0.25</v>
      </c>
      <c r="HM36" s="164">
        <f t="shared" si="154"/>
        <v>0</v>
      </c>
      <c r="HN36" s="164">
        <f t="shared" si="155"/>
        <v>0</v>
      </c>
      <c r="HO36" s="166">
        <f t="shared" si="156"/>
        <v>0</v>
      </c>
      <c r="HP36" s="167"/>
      <c r="HR36" s="164">
        <f t="shared" si="205"/>
        <v>24</v>
      </c>
      <c r="HS36" s="225"/>
      <c r="HT36" s="226"/>
      <c r="HU36" s="1"/>
      <c r="HV36" s="1"/>
      <c r="HW36" s="95"/>
      <c r="HX36" s="93"/>
      <c r="HY36" s="93"/>
      <c r="HZ36" s="93"/>
      <c r="IA36" s="95" t="str">
        <f t="shared" si="157"/>
        <v>Completar</v>
      </c>
      <c r="IB36" s="96" t="str">
        <f t="shared" si="158"/>
        <v>Completar</v>
      </c>
      <c r="IC36" s="96" t="str">
        <f t="shared" si="159"/>
        <v>Completar</v>
      </c>
      <c r="ID36" s="94"/>
      <c r="IE36" s="95" t="str">
        <f t="shared" si="160"/>
        <v>Completar</v>
      </c>
      <c r="IF36" s="95" t="str">
        <f t="shared" si="161"/>
        <v>Completar</v>
      </c>
      <c r="IG36" s="165">
        <f t="shared" si="162"/>
        <v>0</v>
      </c>
      <c r="IH36" s="219" t="b">
        <f t="shared" si="163"/>
        <v>0</v>
      </c>
      <c r="II36" s="188">
        <f t="shared" si="164"/>
        <v>0</v>
      </c>
      <c r="IJ36" s="164">
        <f t="shared" si="165"/>
        <v>0</v>
      </c>
      <c r="IK36" s="164">
        <f t="shared" si="166"/>
        <v>0.25</v>
      </c>
      <c r="IL36" s="164">
        <f t="shared" si="167"/>
        <v>0</v>
      </c>
      <c r="IM36" s="164">
        <f t="shared" si="168"/>
        <v>0</v>
      </c>
      <c r="IN36" s="166">
        <f t="shared" si="169"/>
        <v>0</v>
      </c>
      <c r="IO36" s="167"/>
      <c r="IQ36" s="164">
        <f t="shared" si="206"/>
        <v>24</v>
      </c>
      <c r="IR36" s="225"/>
      <c r="IS36" s="226"/>
      <c r="IT36" s="1"/>
      <c r="IU36" s="1"/>
      <c r="IV36" s="95"/>
      <c r="IW36" s="93"/>
      <c r="IX36" s="93"/>
      <c r="IY36" s="93"/>
      <c r="IZ36" s="95" t="str">
        <f t="shared" si="170"/>
        <v>Completar</v>
      </c>
      <c r="JA36" s="96" t="str">
        <f t="shared" si="171"/>
        <v>Completar</v>
      </c>
      <c r="JB36" s="96" t="str">
        <f t="shared" si="172"/>
        <v>Completar</v>
      </c>
      <c r="JC36" s="94"/>
      <c r="JD36" s="95" t="str">
        <f t="shared" si="173"/>
        <v>Completar</v>
      </c>
      <c r="JE36" s="95" t="str">
        <f t="shared" si="174"/>
        <v>Completar</v>
      </c>
      <c r="JF36" s="165">
        <f t="shared" si="175"/>
        <v>0</v>
      </c>
      <c r="JG36" s="219" t="b">
        <f t="shared" si="176"/>
        <v>0</v>
      </c>
      <c r="JH36" s="188">
        <f t="shared" si="177"/>
        <v>0</v>
      </c>
      <c r="JI36" s="164">
        <f t="shared" si="178"/>
        <v>0</v>
      </c>
      <c r="JJ36" s="164">
        <f t="shared" si="179"/>
        <v>0.25</v>
      </c>
      <c r="JK36" s="164">
        <f t="shared" si="180"/>
        <v>0</v>
      </c>
      <c r="JL36" s="164">
        <f t="shared" si="181"/>
        <v>0</v>
      </c>
      <c r="JM36" s="166">
        <f t="shared" si="182"/>
        <v>0</v>
      </c>
      <c r="JN36" s="167"/>
      <c r="JO36" s="126"/>
      <c r="JP36" s="164">
        <f t="shared" si="207"/>
        <v>24</v>
      </c>
      <c r="JQ36" s="225"/>
      <c r="JR36" s="226"/>
      <c r="JS36" s="1"/>
      <c r="JT36" s="1"/>
      <c r="JU36" s="95"/>
      <c r="JV36" s="93"/>
      <c r="JW36" s="93"/>
      <c r="JX36" s="93"/>
      <c r="JY36" s="95" t="str">
        <f t="shared" si="183"/>
        <v>Completar</v>
      </c>
      <c r="JZ36" s="96" t="str">
        <f t="shared" si="184"/>
        <v>Completar</v>
      </c>
      <c r="KA36" s="96" t="str">
        <f t="shared" si="185"/>
        <v>Completar</v>
      </c>
      <c r="KB36" s="94"/>
      <c r="KC36" s="95" t="str">
        <f t="shared" si="186"/>
        <v>Completar</v>
      </c>
      <c r="KD36" s="95" t="str">
        <f t="shared" si="187"/>
        <v>Completar</v>
      </c>
      <c r="KE36" s="165">
        <f t="shared" si="188"/>
        <v>0</v>
      </c>
      <c r="KF36" s="219" t="b">
        <f t="shared" si="189"/>
        <v>0</v>
      </c>
      <c r="KG36" s="188">
        <f t="shared" si="190"/>
        <v>0</v>
      </c>
      <c r="KH36" s="164">
        <f t="shared" si="191"/>
        <v>0</v>
      </c>
      <c r="KI36" s="164">
        <f t="shared" si="192"/>
        <v>0.25</v>
      </c>
      <c r="KJ36" s="164">
        <f t="shared" si="193"/>
        <v>0</v>
      </c>
      <c r="KK36" s="164">
        <f t="shared" si="194"/>
        <v>0</v>
      </c>
      <c r="KL36" s="166">
        <f t="shared" si="195"/>
        <v>0</v>
      </c>
    </row>
    <row r="37" spans="1:298" x14ac:dyDescent="0.25">
      <c r="A37" s="164">
        <f t="shared" si="196"/>
        <v>25</v>
      </c>
      <c r="B37" s="225"/>
      <c r="C37" s="226"/>
      <c r="D37" s="1"/>
      <c r="E37" s="1"/>
      <c r="F37" s="95"/>
      <c r="G37" s="93"/>
      <c r="H37" s="93"/>
      <c r="I37" s="93"/>
      <c r="J37" s="95"/>
      <c r="K37" s="96" t="str">
        <f>IFERROR(VLOOKUP(D37,'Situación inicial'!JI$13:JS$112,8,FALSE),"Completar")</f>
        <v>Completar</v>
      </c>
      <c r="L37" s="96" t="str">
        <f>IFERROR(VLOOKUP(D37,'Situación inicial'!JI$13:JS$112,9,FALSE),"Completar")</f>
        <v>Completar</v>
      </c>
      <c r="M37" s="94"/>
      <c r="N37" s="95" t="str">
        <f>IFERROR(VLOOKUP(D37,'Situación inicial'!JI$13:JS$112,11,FALSE),"Completar")</f>
        <v>Completar</v>
      </c>
      <c r="O37" s="95" t="str">
        <f>IFERROR(VLOOKUP(D37,'Situación inicial'!JI$13:JT$112,12,FALSE),"Completar")</f>
        <v>Completar</v>
      </c>
      <c r="P37" s="165">
        <f t="shared" si="44"/>
        <v>0</v>
      </c>
      <c r="Q37" s="219" t="b">
        <f t="shared" si="45"/>
        <v>0</v>
      </c>
      <c r="R37" s="188">
        <f t="shared" si="46"/>
        <v>0</v>
      </c>
      <c r="S37" s="164">
        <f t="shared" si="47"/>
        <v>0</v>
      </c>
      <c r="T37" s="164">
        <f t="shared" si="48"/>
        <v>0.25</v>
      </c>
      <c r="U37" s="164">
        <f t="shared" si="49"/>
        <v>0</v>
      </c>
      <c r="V37" s="164">
        <f t="shared" si="50"/>
        <v>0</v>
      </c>
      <c r="W37" s="166">
        <f t="shared" si="51"/>
        <v>0</v>
      </c>
      <c r="X37" s="168">
        <f>IFERROR(VLOOKUP(D37,'Situación inicial'!JI$13:JZ$112,18,FALSE),0)</f>
        <v>0</v>
      </c>
      <c r="Z37" s="164">
        <f t="shared" si="197"/>
        <v>25</v>
      </c>
      <c r="AA37" s="225"/>
      <c r="AB37" s="226"/>
      <c r="AC37" s="1"/>
      <c r="AD37" s="1"/>
      <c r="AE37" s="95"/>
      <c r="AF37" s="93"/>
      <c r="AG37" s="93"/>
      <c r="AH37" s="93"/>
      <c r="AI37" s="95" t="str">
        <f t="shared" si="52"/>
        <v>Completar</v>
      </c>
      <c r="AJ37" s="96" t="str">
        <f t="shared" si="53"/>
        <v>Completar</v>
      </c>
      <c r="AK37" s="96" t="str">
        <f t="shared" si="54"/>
        <v>Completar</v>
      </c>
      <c r="AL37" s="94"/>
      <c r="AM37" s="95" t="str">
        <f t="shared" si="55"/>
        <v>Completar</v>
      </c>
      <c r="AN37" s="95" t="str">
        <f t="shared" si="56"/>
        <v>Completar</v>
      </c>
      <c r="AO37" s="165">
        <f t="shared" si="57"/>
        <v>0</v>
      </c>
      <c r="AP37" s="219" t="b">
        <f t="shared" si="58"/>
        <v>0</v>
      </c>
      <c r="AQ37" s="188">
        <f t="shared" si="59"/>
        <v>0</v>
      </c>
      <c r="AR37" s="164">
        <f t="shared" si="60"/>
        <v>0</v>
      </c>
      <c r="AS37" s="164">
        <f t="shared" si="61"/>
        <v>0.25</v>
      </c>
      <c r="AT37" s="164">
        <f t="shared" si="62"/>
        <v>0</v>
      </c>
      <c r="AU37" s="164">
        <f t="shared" si="63"/>
        <v>0</v>
      </c>
      <c r="AV37" s="166">
        <f t="shared" si="64"/>
        <v>0</v>
      </c>
      <c r="AW37" s="168">
        <f t="shared" si="65"/>
        <v>0</v>
      </c>
      <c r="AY37" s="164">
        <f t="shared" si="198"/>
        <v>25</v>
      </c>
      <c r="AZ37" s="225"/>
      <c r="BA37" s="226"/>
      <c r="BB37" s="1"/>
      <c r="BC37" s="1"/>
      <c r="BD37" s="95"/>
      <c r="BE37" s="93"/>
      <c r="BF37" s="93"/>
      <c r="BG37" s="93"/>
      <c r="BH37" s="95" t="str">
        <f t="shared" si="66"/>
        <v>Completar</v>
      </c>
      <c r="BI37" s="96" t="str">
        <f t="shared" si="67"/>
        <v>Completar</v>
      </c>
      <c r="BJ37" s="96" t="str">
        <f t="shared" si="68"/>
        <v>Completar</v>
      </c>
      <c r="BK37" s="94"/>
      <c r="BL37" s="95" t="str">
        <f t="shared" si="69"/>
        <v>Completar</v>
      </c>
      <c r="BM37" s="95" t="str">
        <f t="shared" si="70"/>
        <v>Completar</v>
      </c>
      <c r="BN37" s="165">
        <f t="shared" si="71"/>
        <v>0</v>
      </c>
      <c r="BO37" s="219" t="b">
        <f t="shared" si="72"/>
        <v>0</v>
      </c>
      <c r="BP37" s="188">
        <f t="shared" si="73"/>
        <v>0</v>
      </c>
      <c r="BQ37" s="164">
        <f t="shared" si="74"/>
        <v>0</v>
      </c>
      <c r="BR37" s="164">
        <f t="shared" si="75"/>
        <v>0.25</v>
      </c>
      <c r="BS37" s="164">
        <f t="shared" si="76"/>
        <v>0</v>
      </c>
      <c r="BT37" s="164">
        <f t="shared" si="77"/>
        <v>0</v>
      </c>
      <c r="BU37" s="166">
        <f t="shared" si="78"/>
        <v>0</v>
      </c>
      <c r="BV37" s="167"/>
      <c r="BX37" s="164">
        <f t="shared" si="199"/>
        <v>25</v>
      </c>
      <c r="BY37" s="225"/>
      <c r="BZ37" s="226"/>
      <c r="CA37" s="1"/>
      <c r="CB37" s="1"/>
      <c r="CC37" s="95"/>
      <c r="CD37" s="93"/>
      <c r="CE37" s="93"/>
      <c r="CF37" s="93"/>
      <c r="CG37" s="95" t="str">
        <f t="shared" si="79"/>
        <v>Completar</v>
      </c>
      <c r="CH37" s="96" t="str">
        <f t="shared" si="80"/>
        <v>Completar</v>
      </c>
      <c r="CI37" s="96" t="str">
        <f t="shared" si="81"/>
        <v>Completar</v>
      </c>
      <c r="CJ37" s="94"/>
      <c r="CK37" s="95" t="str">
        <f t="shared" si="82"/>
        <v>Completar</v>
      </c>
      <c r="CL37" s="95" t="str">
        <f t="shared" si="83"/>
        <v>Completar</v>
      </c>
      <c r="CM37" s="165">
        <f t="shared" si="84"/>
        <v>0</v>
      </c>
      <c r="CN37" s="219" t="b">
        <f t="shared" si="85"/>
        <v>0</v>
      </c>
      <c r="CO37" s="188">
        <f t="shared" si="86"/>
        <v>0</v>
      </c>
      <c r="CP37" s="164">
        <f t="shared" si="87"/>
        <v>0</v>
      </c>
      <c r="CQ37" s="164">
        <f t="shared" si="88"/>
        <v>0.25</v>
      </c>
      <c r="CR37" s="164">
        <f t="shared" si="89"/>
        <v>0</v>
      </c>
      <c r="CS37" s="164">
        <f t="shared" si="90"/>
        <v>0</v>
      </c>
      <c r="CT37" s="166">
        <f t="shared" si="91"/>
        <v>0</v>
      </c>
      <c r="CU37" s="167"/>
      <c r="CW37" s="164">
        <f t="shared" si="200"/>
        <v>25</v>
      </c>
      <c r="CX37" s="225"/>
      <c r="CY37" s="226"/>
      <c r="CZ37" s="1"/>
      <c r="DA37" s="1"/>
      <c r="DB37" s="95"/>
      <c r="DC37" s="93"/>
      <c r="DD37" s="93"/>
      <c r="DE37" s="93"/>
      <c r="DF37" s="95" t="str">
        <f t="shared" si="92"/>
        <v>Completar</v>
      </c>
      <c r="DG37" s="96" t="str">
        <f t="shared" si="93"/>
        <v>Completar</v>
      </c>
      <c r="DH37" s="96" t="str">
        <f t="shared" si="94"/>
        <v>Completar</v>
      </c>
      <c r="DI37" s="94"/>
      <c r="DJ37" s="95" t="str">
        <f t="shared" si="95"/>
        <v>Completar</v>
      </c>
      <c r="DK37" s="95" t="str">
        <f t="shared" si="96"/>
        <v>Completar</v>
      </c>
      <c r="DL37" s="165">
        <f t="shared" si="97"/>
        <v>0</v>
      </c>
      <c r="DM37" s="219" t="b">
        <f t="shared" si="98"/>
        <v>0</v>
      </c>
      <c r="DN37" s="188">
        <f t="shared" si="99"/>
        <v>0</v>
      </c>
      <c r="DO37" s="164">
        <f t="shared" si="100"/>
        <v>0</v>
      </c>
      <c r="DP37" s="164">
        <f t="shared" si="101"/>
        <v>0.25</v>
      </c>
      <c r="DQ37" s="164">
        <f t="shared" si="102"/>
        <v>0</v>
      </c>
      <c r="DR37" s="164">
        <f t="shared" si="103"/>
        <v>0</v>
      </c>
      <c r="DS37" s="166">
        <f t="shared" si="104"/>
        <v>0</v>
      </c>
      <c r="DT37" s="167"/>
      <c r="DV37" s="164">
        <f t="shared" si="201"/>
        <v>25</v>
      </c>
      <c r="DW37" s="225"/>
      <c r="DX37" s="226"/>
      <c r="DY37" s="1"/>
      <c r="DZ37" s="1"/>
      <c r="EA37" s="95"/>
      <c r="EB37" s="93"/>
      <c r="EC37" s="93"/>
      <c r="ED37" s="93"/>
      <c r="EE37" s="95" t="str">
        <f t="shared" si="105"/>
        <v>Completar</v>
      </c>
      <c r="EF37" s="96" t="str">
        <f t="shared" si="106"/>
        <v>Completar</v>
      </c>
      <c r="EG37" s="96" t="str">
        <f t="shared" si="107"/>
        <v>Completar</v>
      </c>
      <c r="EH37" s="94"/>
      <c r="EI37" s="95" t="str">
        <f t="shared" si="108"/>
        <v>Completar</v>
      </c>
      <c r="EJ37" s="95" t="str">
        <f t="shared" si="109"/>
        <v>Completar</v>
      </c>
      <c r="EK37" s="165">
        <f t="shared" si="110"/>
        <v>0</v>
      </c>
      <c r="EL37" s="219" t="b">
        <f t="shared" si="111"/>
        <v>0</v>
      </c>
      <c r="EM37" s="188">
        <f t="shared" si="112"/>
        <v>0</v>
      </c>
      <c r="EN37" s="164">
        <f t="shared" si="113"/>
        <v>0</v>
      </c>
      <c r="EO37" s="164">
        <f t="shared" si="114"/>
        <v>0.25</v>
      </c>
      <c r="EP37" s="164">
        <f t="shared" si="115"/>
        <v>0</v>
      </c>
      <c r="EQ37" s="164">
        <f t="shared" si="116"/>
        <v>0</v>
      </c>
      <c r="ER37" s="166">
        <f t="shared" si="117"/>
        <v>0</v>
      </c>
      <c r="ES37" s="167"/>
      <c r="EU37" s="164">
        <f t="shared" si="202"/>
        <v>25</v>
      </c>
      <c r="EV37" s="225"/>
      <c r="EW37" s="226"/>
      <c r="EX37" s="1"/>
      <c r="EY37" s="1"/>
      <c r="EZ37" s="95"/>
      <c r="FA37" s="93"/>
      <c r="FB37" s="93"/>
      <c r="FC37" s="93"/>
      <c r="FD37" s="95" t="str">
        <f t="shared" si="118"/>
        <v>Completar</v>
      </c>
      <c r="FE37" s="96" t="str">
        <f t="shared" si="119"/>
        <v>Completar</v>
      </c>
      <c r="FF37" s="96" t="str">
        <f t="shared" si="120"/>
        <v>Completar</v>
      </c>
      <c r="FG37" s="94"/>
      <c r="FH37" s="95" t="str">
        <f t="shared" si="121"/>
        <v>Completar</v>
      </c>
      <c r="FI37" s="95" t="str">
        <f t="shared" si="122"/>
        <v>Completar</v>
      </c>
      <c r="FJ37" s="165">
        <f t="shared" si="123"/>
        <v>0</v>
      </c>
      <c r="FK37" s="219" t="b">
        <f t="shared" si="124"/>
        <v>0</v>
      </c>
      <c r="FL37" s="188">
        <f t="shared" si="125"/>
        <v>0</v>
      </c>
      <c r="FM37" s="164">
        <f t="shared" si="126"/>
        <v>0</v>
      </c>
      <c r="FN37" s="164">
        <f t="shared" si="127"/>
        <v>0.25</v>
      </c>
      <c r="FO37" s="164">
        <f t="shared" si="128"/>
        <v>0</v>
      </c>
      <c r="FP37" s="164">
        <f t="shared" si="129"/>
        <v>0</v>
      </c>
      <c r="FQ37" s="166">
        <f t="shared" si="130"/>
        <v>0</v>
      </c>
      <c r="FR37" s="167"/>
      <c r="FT37" s="164">
        <f t="shared" si="203"/>
        <v>25</v>
      </c>
      <c r="FU37" s="225"/>
      <c r="FV37" s="226"/>
      <c r="FW37" s="1"/>
      <c r="FX37" s="1"/>
      <c r="FY37" s="95"/>
      <c r="FZ37" s="93"/>
      <c r="GA37" s="93"/>
      <c r="GB37" s="93"/>
      <c r="GC37" s="95" t="str">
        <f t="shared" si="131"/>
        <v>Completar</v>
      </c>
      <c r="GD37" s="96" t="str">
        <f t="shared" si="132"/>
        <v>Completar</v>
      </c>
      <c r="GE37" s="96" t="str">
        <f t="shared" si="133"/>
        <v>Completar</v>
      </c>
      <c r="GF37" s="94"/>
      <c r="GG37" s="95" t="str">
        <f t="shared" si="134"/>
        <v>Completar</v>
      </c>
      <c r="GH37" s="95" t="str">
        <f t="shared" si="135"/>
        <v>Completar</v>
      </c>
      <c r="GI37" s="165">
        <f t="shared" si="136"/>
        <v>0</v>
      </c>
      <c r="GJ37" s="219" t="b">
        <f t="shared" si="137"/>
        <v>0</v>
      </c>
      <c r="GK37" s="188">
        <f t="shared" si="138"/>
        <v>0</v>
      </c>
      <c r="GL37" s="164">
        <f t="shared" si="139"/>
        <v>0</v>
      </c>
      <c r="GM37" s="164">
        <f t="shared" si="140"/>
        <v>0.25</v>
      </c>
      <c r="GN37" s="164">
        <f t="shared" si="141"/>
        <v>0</v>
      </c>
      <c r="GO37" s="164">
        <f t="shared" si="142"/>
        <v>0</v>
      </c>
      <c r="GP37" s="166">
        <f t="shared" si="143"/>
        <v>0</v>
      </c>
      <c r="GQ37" s="167"/>
      <c r="GS37" s="164">
        <f t="shared" si="204"/>
        <v>25</v>
      </c>
      <c r="GT37" s="225"/>
      <c r="GU37" s="226"/>
      <c r="GV37" s="1"/>
      <c r="GW37" s="1"/>
      <c r="GX37" s="95"/>
      <c r="GY37" s="93"/>
      <c r="GZ37" s="93"/>
      <c r="HA37" s="93"/>
      <c r="HB37" s="95" t="str">
        <f t="shared" si="144"/>
        <v>Completar</v>
      </c>
      <c r="HC37" s="96" t="str">
        <f t="shared" si="145"/>
        <v>Completar</v>
      </c>
      <c r="HD37" s="96" t="str">
        <f t="shared" si="146"/>
        <v>Completar</v>
      </c>
      <c r="HE37" s="94"/>
      <c r="HF37" s="95" t="str">
        <f t="shared" si="147"/>
        <v>Completar</v>
      </c>
      <c r="HG37" s="95" t="str">
        <f t="shared" si="148"/>
        <v>Completar</v>
      </c>
      <c r="HH37" s="165">
        <f t="shared" si="149"/>
        <v>0</v>
      </c>
      <c r="HI37" s="219" t="b">
        <f t="shared" si="150"/>
        <v>0</v>
      </c>
      <c r="HJ37" s="188">
        <f t="shared" si="151"/>
        <v>0</v>
      </c>
      <c r="HK37" s="164">
        <f t="shared" si="152"/>
        <v>0</v>
      </c>
      <c r="HL37" s="164">
        <f t="shared" si="153"/>
        <v>0.25</v>
      </c>
      <c r="HM37" s="164">
        <f t="shared" si="154"/>
        <v>0</v>
      </c>
      <c r="HN37" s="164">
        <f t="shared" si="155"/>
        <v>0</v>
      </c>
      <c r="HO37" s="166">
        <f t="shared" si="156"/>
        <v>0</v>
      </c>
      <c r="HP37" s="167"/>
      <c r="HR37" s="164">
        <f t="shared" si="205"/>
        <v>25</v>
      </c>
      <c r="HS37" s="225"/>
      <c r="HT37" s="226"/>
      <c r="HU37" s="1"/>
      <c r="HV37" s="1"/>
      <c r="HW37" s="95"/>
      <c r="HX37" s="93"/>
      <c r="HY37" s="93"/>
      <c r="HZ37" s="93"/>
      <c r="IA37" s="95" t="str">
        <f t="shared" si="157"/>
        <v>Completar</v>
      </c>
      <c r="IB37" s="96" t="str">
        <f t="shared" si="158"/>
        <v>Completar</v>
      </c>
      <c r="IC37" s="96" t="str">
        <f t="shared" si="159"/>
        <v>Completar</v>
      </c>
      <c r="ID37" s="94"/>
      <c r="IE37" s="95" t="str">
        <f t="shared" si="160"/>
        <v>Completar</v>
      </c>
      <c r="IF37" s="95" t="str">
        <f t="shared" si="161"/>
        <v>Completar</v>
      </c>
      <c r="IG37" s="165">
        <f t="shared" si="162"/>
        <v>0</v>
      </c>
      <c r="IH37" s="219" t="b">
        <f t="shared" si="163"/>
        <v>0</v>
      </c>
      <c r="II37" s="188">
        <f t="shared" si="164"/>
        <v>0</v>
      </c>
      <c r="IJ37" s="164">
        <f t="shared" si="165"/>
        <v>0</v>
      </c>
      <c r="IK37" s="164">
        <f t="shared" si="166"/>
        <v>0.25</v>
      </c>
      <c r="IL37" s="164">
        <f t="shared" si="167"/>
        <v>0</v>
      </c>
      <c r="IM37" s="164">
        <f t="shared" si="168"/>
        <v>0</v>
      </c>
      <c r="IN37" s="166">
        <f t="shared" si="169"/>
        <v>0</v>
      </c>
      <c r="IO37" s="167"/>
      <c r="IQ37" s="164">
        <f t="shared" si="206"/>
        <v>25</v>
      </c>
      <c r="IR37" s="225"/>
      <c r="IS37" s="226"/>
      <c r="IT37" s="1"/>
      <c r="IU37" s="1"/>
      <c r="IV37" s="95"/>
      <c r="IW37" s="93"/>
      <c r="IX37" s="93"/>
      <c r="IY37" s="93"/>
      <c r="IZ37" s="95" t="str">
        <f t="shared" si="170"/>
        <v>Completar</v>
      </c>
      <c r="JA37" s="96" t="str">
        <f t="shared" si="171"/>
        <v>Completar</v>
      </c>
      <c r="JB37" s="96" t="str">
        <f t="shared" si="172"/>
        <v>Completar</v>
      </c>
      <c r="JC37" s="94"/>
      <c r="JD37" s="95" t="str">
        <f t="shared" si="173"/>
        <v>Completar</v>
      </c>
      <c r="JE37" s="95" t="str">
        <f t="shared" si="174"/>
        <v>Completar</v>
      </c>
      <c r="JF37" s="165">
        <f t="shared" si="175"/>
        <v>0</v>
      </c>
      <c r="JG37" s="219" t="b">
        <f t="shared" si="176"/>
        <v>0</v>
      </c>
      <c r="JH37" s="188">
        <f t="shared" si="177"/>
        <v>0</v>
      </c>
      <c r="JI37" s="164">
        <f t="shared" si="178"/>
        <v>0</v>
      </c>
      <c r="JJ37" s="164">
        <f t="shared" si="179"/>
        <v>0.25</v>
      </c>
      <c r="JK37" s="164">
        <f t="shared" si="180"/>
        <v>0</v>
      </c>
      <c r="JL37" s="164">
        <f t="shared" si="181"/>
        <v>0</v>
      </c>
      <c r="JM37" s="166">
        <f t="shared" si="182"/>
        <v>0</v>
      </c>
      <c r="JN37" s="167"/>
      <c r="JO37" s="126"/>
      <c r="JP37" s="164">
        <f t="shared" si="207"/>
        <v>25</v>
      </c>
      <c r="JQ37" s="225"/>
      <c r="JR37" s="226"/>
      <c r="JS37" s="1"/>
      <c r="JT37" s="1"/>
      <c r="JU37" s="95"/>
      <c r="JV37" s="93"/>
      <c r="JW37" s="93"/>
      <c r="JX37" s="93"/>
      <c r="JY37" s="95" t="str">
        <f t="shared" si="183"/>
        <v>Completar</v>
      </c>
      <c r="JZ37" s="96" t="str">
        <f t="shared" si="184"/>
        <v>Completar</v>
      </c>
      <c r="KA37" s="96" t="str">
        <f t="shared" si="185"/>
        <v>Completar</v>
      </c>
      <c r="KB37" s="94"/>
      <c r="KC37" s="95" t="str">
        <f t="shared" si="186"/>
        <v>Completar</v>
      </c>
      <c r="KD37" s="95" t="str">
        <f t="shared" si="187"/>
        <v>Completar</v>
      </c>
      <c r="KE37" s="165">
        <f t="shared" si="188"/>
        <v>0</v>
      </c>
      <c r="KF37" s="219" t="b">
        <f t="shared" si="189"/>
        <v>0</v>
      </c>
      <c r="KG37" s="188">
        <f t="shared" si="190"/>
        <v>0</v>
      </c>
      <c r="KH37" s="164">
        <f t="shared" si="191"/>
        <v>0</v>
      </c>
      <c r="KI37" s="164">
        <f t="shared" si="192"/>
        <v>0.25</v>
      </c>
      <c r="KJ37" s="164">
        <f t="shared" si="193"/>
        <v>0</v>
      </c>
      <c r="KK37" s="164">
        <f t="shared" si="194"/>
        <v>0</v>
      </c>
      <c r="KL37" s="166">
        <f t="shared" si="195"/>
        <v>0</v>
      </c>
    </row>
    <row r="38" spans="1:298" x14ac:dyDescent="0.25">
      <c r="A38" s="164">
        <f t="shared" si="196"/>
        <v>26</v>
      </c>
      <c r="B38" s="225"/>
      <c r="C38" s="226"/>
      <c r="D38" s="1"/>
      <c r="E38" s="1"/>
      <c r="F38" s="95"/>
      <c r="G38" s="93"/>
      <c r="H38" s="93"/>
      <c r="I38" s="93"/>
      <c r="J38" s="95"/>
      <c r="K38" s="96" t="str">
        <f>IFERROR(VLOOKUP(D38,'Situación inicial'!JI$13:JS$112,8,FALSE),"Completar")</f>
        <v>Completar</v>
      </c>
      <c r="L38" s="96" t="str">
        <f>IFERROR(VLOOKUP(D38,'Situación inicial'!JI$13:JS$112,9,FALSE),"Completar")</f>
        <v>Completar</v>
      </c>
      <c r="M38" s="94"/>
      <c r="N38" s="95" t="str">
        <f>IFERROR(VLOOKUP(D38,'Situación inicial'!JI$13:JS$112,11,FALSE),"Completar")</f>
        <v>Completar</v>
      </c>
      <c r="O38" s="95" t="str">
        <f>IFERROR(VLOOKUP(D38,'Situación inicial'!JI$13:JT$112,12,FALSE),"Completar")</f>
        <v>Completar</v>
      </c>
      <c r="P38" s="165">
        <f t="shared" si="44"/>
        <v>0</v>
      </c>
      <c r="Q38" s="219" t="b">
        <f t="shared" si="45"/>
        <v>0</v>
      </c>
      <c r="R38" s="188">
        <f t="shared" si="46"/>
        <v>0</v>
      </c>
      <c r="S38" s="164">
        <f t="shared" si="47"/>
        <v>0</v>
      </c>
      <c r="T38" s="164">
        <f t="shared" si="48"/>
        <v>0.25</v>
      </c>
      <c r="U38" s="164">
        <f t="shared" si="49"/>
        <v>0</v>
      </c>
      <c r="V38" s="164">
        <f t="shared" si="50"/>
        <v>0</v>
      </c>
      <c r="W38" s="166">
        <f t="shared" si="51"/>
        <v>0</v>
      </c>
      <c r="X38" s="168">
        <f>IFERROR(VLOOKUP(D38,'Situación inicial'!JI$13:JZ$112,18,FALSE),0)</f>
        <v>0</v>
      </c>
      <c r="Z38" s="164">
        <f t="shared" si="197"/>
        <v>26</v>
      </c>
      <c r="AA38" s="225"/>
      <c r="AB38" s="226"/>
      <c r="AC38" s="1"/>
      <c r="AD38" s="1"/>
      <c r="AE38" s="95"/>
      <c r="AF38" s="93"/>
      <c r="AG38" s="93"/>
      <c r="AH38" s="93"/>
      <c r="AI38" s="95" t="str">
        <f t="shared" si="52"/>
        <v>Completar</v>
      </c>
      <c r="AJ38" s="96" t="str">
        <f t="shared" si="53"/>
        <v>Completar</v>
      </c>
      <c r="AK38" s="96" t="str">
        <f t="shared" si="54"/>
        <v>Completar</v>
      </c>
      <c r="AL38" s="94"/>
      <c r="AM38" s="95" t="str">
        <f t="shared" si="55"/>
        <v>Completar</v>
      </c>
      <c r="AN38" s="95" t="str">
        <f t="shared" si="56"/>
        <v>Completar</v>
      </c>
      <c r="AO38" s="165">
        <f t="shared" si="57"/>
        <v>0</v>
      </c>
      <c r="AP38" s="219" t="b">
        <f t="shared" si="58"/>
        <v>0</v>
      </c>
      <c r="AQ38" s="188">
        <f t="shared" si="59"/>
        <v>0</v>
      </c>
      <c r="AR38" s="164">
        <f t="shared" si="60"/>
        <v>0</v>
      </c>
      <c r="AS38" s="164">
        <f t="shared" si="61"/>
        <v>0.25</v>
      </c>
      <c r="AT38" s="164">
        <f t="shared" si="62"/>
        <v>0</v>
      </c>
      <c r="AU38" s="164">
        <f t="shared" si="63"/>
        <v>0</v>
      </c>
      <c r="AV38" s="166">
        <f t="shared" si="64"/>
        <v>0</v>
      </c>
      <c r="AW38" s="168">
        <f t="shared" si="65"/>
        <v>0</v>
      </c>
      <c r="AY38" s="164">
        <f t="shared" si="198"/>
        <v>26</v>
      </c>
      <c r="AZ38" s="225"/>
      <c r="BA38" s="226"/>
      <c r="BB38" s="1"/>
      <c r="BC38" s="1"/>
      <c r="BD38" s="95"/>
      <c r="BE38" s="93"/>
      <c r="BF38" s="93"/>
      <c r="BG38" s="93"/>
      <c r="BH38" s="95" t="str">
        <f t="shared" si="66"/>
        <v>Completar</v>
      </c>
      <c r="BI38" s="96" t="str">
        <f t="shared" si="67"/>
        <v>Completar</v>
      </c>
      <c r="BJ38" s="96" t="str">
        <f t="shared" si="68"/>
        <v>Completar</v>
      </c>
      <c r="BK38" s="94"/>
      <c r="BL38" s="95" t="str">
        <f t="shared" si="69"/>
        <v>Completar</v>
      </c>
      <c r="BM38" s="95" t="str">
        <f t="shared" si="70"/>
        <v>Completar</v>
      </c>
      <c r="BN38" s="165">
        <f t="shared" si="71"/>
        <v>0</v>
      </c>
      <c r="BO38" s="219" t="b">
        <f t="shared" si="72"/>
        <v>0</v>
      </c>
      <c r="BP38" s="188">
        <f t="shared" si="73"/>
        <v>0</v>
      </c>
      <c r="BQ38" s="164">
        <f t="shared" si="74"/>
        <v>0</v>
      </c>
      <c r="BR38" s="164">
        <f t="shared" si="75"/>
        <v>0.25</v>
      </c>
      <c r="BS38" s="164">
        <f t="shared" si="76"/>
        <v>0</v>
      </c>
      <c r="BT38" s="164">
        <f t="shared" si="77"/>
        <v>0</v>
      </c>
      <c r="BU38" s="166">
        <f t="shared" si="78"/>
        <v>0</v>
      </c>
      <c r="BV38" s="167"/>
      <c r="BX38" s="164">
        <f t="shared" si="199"/>
        <v>26</v>
      </c>
      <c r="BY38" s="225"/>
      <c r="BZ38" s="226"/>
      <c r="CA38" s="1"/>
      <c r="CB38" s="1"/>
      <c r="CC38" s="95"/>
      <c r="CD38" s="93"/>
      <c r="CE38" s="93"/>
      <c r="CF38" s="93"/>
      <c r="CG38" s="95" t="str">
        <f t="shared" si="79"/>
        <v>Completar</v>
      </c>
      <c r="CH38" s="96" t="str">
        <f t="shared" si="80"/>
        <v>Completar</v>
      </c>
      <c r="CI38" s="96" t="str">
        <f t="shared" si="81"/>
        <v>Completar</v>
      </c>
      <c r="CJ38" s="94"/>
      <c r="CK38" s="95" t="str">
        <f t="shared" si="82"/>
        <v>Completar</v>
      </c>
      <c r="CL38" s="95" t="str">
        <f t="shared" si="83"/>
        <v>Completar</v>
      </c>
      <c r="CM38" s="165">
        <f t="shared" si="84"/>
        <v>0</v>
      </c>
      <c r="CN38" s="219" t="b">
        <f t="shared" si="85"/>
        <v>0</v>
      </c>
      <c r="CO38" s="188">
        <f t="shared" si="86"/>
        <v>0</v>
      </c>
      <c r="CP38" s="164">
        <f t="shared" si="87"/>
        <v>0</v>
      </c>
      <c r="CQ38" s="164">
        <f t="shared" si="88"/>
        <v>0.25</v>
      </c>
      <c r="CR38" s="164">
        <f t="shared" si="89"/>
        <v>0</v>
      </c>
      <c r="CS38" s="164">
        <f t="shared" si="90"/>
        <v>0</v>
      </c>
      <c r="CT38" s="166">
        <f t="shared" si="91"/>
        <v>0</v>
      </c>
      <c r="CU38" s="167"/>
      <c r="CW38" s="164">
        <f t="shared" si="200"/>
        <v>26</v>
      </c>
      <c r="CX38" s="225"/>
      <c r="CY38" s="226"/>
      <c r="CZ38" s="1"/>
      <c r="DA38" s="1"/>
      <c r="DB38" s="95"/>
      <c r="DC38" s="93"/>
      <c r="DD38" s="93"/>
      <c r="DE38" s="93"/>
      <c r="DF38" s="95" t="str">
        <f t="shared" si="92"/>
        <v>Completar</v>
      </c>
      <c r="DG38" s="96" t="str">
        <f t="shared" si="93"/>
        <v>Completar</v>
      </c>
      <c r="DH38" s="96" t="str">
        <f t="shared" si="94"/>
        <v>Completar</v>
      </c>
      <c r="DI38" s="94"/>
      <c r="DJ38" s="95" t="str">
        <f t="shared" si="95"/>
        <v>Completar</v>
      </c>
      <c r="DK38" s="95" t="str">
        <f t="shared" si="96"/>
        <v>Completar</v>
      </c>
      <c r="DL38" s="165">
        <f t="shared" si="97"/>
        <v>0</v>
      </c>
      <c r="DM38" s="219" t="b">
        <f t="shared" si="98"/>
        <v>0</v>
      </c>
      <c r="DN38" s="188">
        <f t="shared" si="99"/>
        <v>0</v>
      </c>
      <c r="DO38" s="164">
        <f t="shared" si="100"/>
        <v>0</v>
      </c>
      <c r="DP38" s="164">
        <f t="shared" si="101"/>
        <v>0.25</v>
      </c>
      <c r="DQ38" s="164">
        <f t="shared" si="102"/>
        <v>0</v>
      </c>
      <c r="DR38" s="164">
        <f t="shared" si="103"/>
        <v>0</v>
      </c>
      <c r="DS38" s="166">
        <f t="shared" si="104"/>
        <v>0</v>
      </c>
      <c r="DT38" s="167"/>
      <c r="DV38" s="164">
        <f t="shared" si="201"/>
        <v>26</v>
      </c>
      <c r="DW38" s="225"/>
      <c r="DX38" s="226"/>
      <c r="DY38" s="1"/>
      <c r="DZ38" s="1"/>
      <c r="EA38" s="95"/>
      <c r="EB38" s="93"/>
      <c r="EC38" s="93"/>
      <c r="ED38" s="93"/>
      <c r="EE38" s="95" t="str">
        <f t="shared" si="105"/>
        <v>Completar</v>
      </c>
      <c r="EF38" s="96" t="str">
        <f t="shared" si="106"/>
        <v>Completar</v>
      </c>
      <c r="EG38" s="96" t="str">
        <f t="shared" si="107"/>
        <v>Completar</v>
      </c>
      <c r="EH38" s="94"/>
      <c r="EI38" s="95" t="str">
        <f t="shared" si="108"/>
        <v>Completar</v>
      </c>
      <c r="EJ38" s="95" t="str">
        <f t="shared" si="109"/>
        <v>Completar</v>
      </c>
      <c r="EK38" s="165">
        <f t="shared" si="110"/>
        <v>0</v>
      </c>
      <c r="EL38" s="219" t="b">
        <f t="shared" si="111"/>
        <v>0</v>
      </c>
      <c r="EM38" s="188">
        <f t="shared" si="112"/>
        <v>0</v>
      </c>
      <c r="EN38" s="164">
        <f t="shared" si="113"/>
        <v>0</v>
      </c>
      <c r="EO38" s="164">
        <f t="shared" si="114"/>
        <v>0.25</v>
      </c>
      <c r="EP38" s="164">
        <f t="shared" si="115"/>
        <v>0</v>
      </c>
      <c r="EQ38" s="164">
        <f t="shared" si="116"/>
        <v>0</v>
      </c>
      <c r="ER38" s="166">
        <f t="shared" si="117"/>
        <v>0</v>
      </c>
      <c r="ES38" s="167"/>
      <c r="EU38" s="164">
        <f t="shared" si="202"/>
        <v>26</v>
      </c>
      <c r="EV38" s="225"/>
      <c r="EW38" s="226"/>
      <c r="EX38" s="1"/>
      <c r="EY38" s="1"/>
      <c r="EZ38" s="95"/>
      <c r="FA38" s="93"/>
      <c r="FB38" s="93"/>
      <c r="FC38" s="93"/>
      <c r="FD38" s="95" t="str">
        <f t="shared" si="118"/>
        <v>Completar</v>
      </c>
      <c r="FE38" s="96" t="str">
        <f t="shared" si="119"/>
        <v>Completar</v>
      </c>
      <c r="FF38" s="96" t="str">
        <f t="shared" si="120"/>
        <v>Completar</v>
      </c>
      <c r="FG38" s="94"/>
      <c r="FH38" s="95" t="str">
        <f t="shared" si="121"/>
        <v>Completar</v>
      </c>
      <c r="FI38" s="95" t="str">
        <f t="shared" si="122"/>
        <v>Completar</v>
      </c>
      <c r="FJ38" s="165">
        <f t="shared" si="123"/>
        <v>0</v>
      </c>
      <c r="FK38" s="219" t="b">
        <f t="shared" si="124"/>
        <v>0</v>
      </c>
      <c r="FL38" s="188">
        <f t="shared" si="125"/>
        <v>0</v>
      </c>
      <c r="FM38" s="164">
        <f t="shared" si="126"/>
        <v>0</v>
      </c>
      <c r="FN38" s="164">
        <f t="shared" si="127"/>
        <v>0.25</v>
      </c>
      <c r="FO38" s="164">
        <f t="shared" si="128"/>
        <v>0</v>
      </c>
      <c r="FP38" s="164">
        <f t="shared" si="129"/>
        <v>0</v>
      </c>
      <c r="FQ38" s="166">
        <f t="shared" si="130"/>
        <v>0</v>
      </c>
      <c r="FR38" s="167"/>
      <c r="FT38" s="164">
        <f t="shared" si="203"/>
        <v>26</v>
      </c>
      <c r="FU38" s="225"/>
      <c r="FV38" s="226"/>
      <c r="FW38" s="1"/>
      <c r="FX38" s="1"/>
      <c r="FY38" s="95"/>
      <c r="FZ38" s="93"/>
      <c r="GA38" s="93"/>
      <c r="GB38" s="93"/>
      <c r="GC38" s="95" t="str">
        <f t="shared" si="131"/>
        <v>Completar</v>
      </c>
      <c r="GD38" s="96" t="str">
        <f t="shared" si="132"/>
        <v>Completar</v>
      </c>
      <c r="GE38" s="96" t="str">
        <f t="shared" si="133"/>
        <v>Completar</v>
      </c>
      <c r="GF38" s="94"/>
      <c r="GG38" s="95" t="str">
        <f t="shared" si="134"/>
        <v>Completar</v>
      </c>
      <c r="GH38" s="95" t="str">
        <f t="shared" si="135"/>
        <v>Completar</v>
      </c>
      <c r="GI38" s="165">
        <f t="shared" si="136"/>
        <v>0</v>
      </c>
      <c r="GJ38" s="219" t="b">
        <f t="shared" si="137"/>
        <v>0</v>
      </c>
      <c r="GK38" s="188">
        <f t="shared" si="138"/>
        <v>0</v>
      </c>
      <c r="GL38" s="164">
        <f t="shared" si="139"/>
        <v>0</v>
      </c>
      <c r="GM38" s="164">
        <f t="shared" si="140"/>
        <v>0.25</v>
      </c>
      <c r="GN38" s="164">
        <f t="shared" si="141"/>
        <v>0</v>
      </c>
      <c r="GO38" s="164">
        <f t="shared" si="142"/>
        <v>0</v>
      </c>
      <c r="GP38" s="166">
        <f t="shared" si="143"/>
        <v>0</v>
      </c>
      <c r="GQ38" s="167"/>
      <c r="GS38" s="164">
        <f t="shared" si="204"/>
        <v>26</v>
      </c>
      <c r="GT38" s="225"/>
      <c r="GU38" s="226"/>
      <c r="GV38" s="1"/>
      <c r="GW38" s="1"/>
      <c r="GX38" s="95"/>
      <c r="GY38" s="93"/>
      <c r="GZ38" s="93"/>
      <c r="HA38" s="93"/>
      <c r="HB38" s="95" t="str">
        <f t="shared" si="144"/>
        <v>Completar</v>
      </c>
      <c r="HC38" s="96" t="str">
        <f t="shared" si="145"/>
        <v>Completar</v>
      </c>
      <c r="HD38" s="96" t="str">
        <f t="shared" si="146"/>
        <v>Completar</v>
      </c>
      <c r="HE38" s="94"/>
      <c r="HF38" s="95" t="str">
        <f t="shared" si="147"/>
        <v>Completar</v>
      </c>
      <c r="HG38" s="95" t="str">
        <f t="shared" si="148"/>
        <v>Completar</v>
      </c>
      <c r="HH38" s="165">
        <f t="shared" si="149"/>
        <v>0</v>
      </c>
      <c r="HI38" s="219" t="b">
        <f t="shared" si="150"/>
        <v>0</v>
      </c>
      <c r="HJ38" s="188">
        <f t="shared" si="151"/>
        <v>0</v>
      </c>
      <c r="HK38" s="164">
        <f t="shared" si="152"/>
        <v>0</v>
      </c>
      <c r="HL38" s="164">
        <f t="shared" si="153"/>
        <v>0.25</v>
      </c>
      <c r="HM38" s="164">
        <f t="shared" si="154"/>
        <v>0</v>
      </c>
      <c r="HN38" s="164">
        <f t="shared" si="155"/>
        <v>0</v>
      </c>
      <c r="HO38" s="166">
        <f t="shared" si="156"/>
        <v>0</v>
      </c>
      <c r="HP38" s="167"/>
      <c r="HR38" s="164">
        <f t="shared" si="205"/>
        <v>26</v>
      </c>
      <c r="HS38" s="225"/>
      <c r="HT38" s="226"/>
      <c r="HU38" s="1"/>
      <c r="HV38" s="1"/>
      <c r="HW38" s="95"/>
      <c r="HX38" s="93"/>
      <c r="HY38" s="93"/>
      <c r="HZ38" s="93"/>
      <c r="IA38" s="95" t="str">
        <f t="shared" si="157"/>
        <v>Completar</v>
      </c>
      <c r="IB38" s="96" t="str">
        <f t="shared" si="158"/>
        <v>Completar</v>
      </c>
      <c r="IC38" s="96" t="str">
        <f t="shared" si="159"/>
        <v>Completar</v>
      </c>
      <c r="ID38" s="94"/>
      <c r="IE38" s="95" t="str">
        <f t="shared" si="160"/>
        <v>Completar</v>
      </c>
      <c r="IF38" s="95" t="str">
        <f t="shared" si="161"/>
        <v>Completar</v>
      </c>
      <c r="IG38" s="165">
        <f t="shared" si="162"/>
        <v>0</v>
      </c>
      <c r="IH38" s="219" t="b">
        <f t="shared" si="163"/>
        <v>0</v>
      </c>
      <c r="II38" s="188">
        <f t="shared" si="164"/>
        <v>0</v>
      </c>
      <c r="IJ38" s="164">
        <f t="shared" si="165"/>
        <v>0</v>
      </c>
      <c r="IK38" s="164">
        <f t="shared" si="166"/>
        <v>0.25</v>
      </c>
      <c r="IL38" s="164">
        <f t="shared" si="167"/>
        <v>0</v>
      </c>
      <c r="IM38" s="164">
        <f t="shared" si="168"/>
        <v>0</v>
      </c>
      <c r="IN38" s="166">
        <f t="shared" si="169"/>
        <v>0</v>
      </c>
      <c r="IO38" s="167"/>
      <c r="IQ38" s="164">
        <f t="shared" si="206"/>
        <v>26</v>
      </c>
      <c r="IR38" s="225"/>
      <c r="IS38" s="226"/>
      <c r="IT38" s="1"/>
      <c r="IU38" s="1"/>
      <c r="IV38" s="95"/>
      <c r="IW38" s="93"/>
      <c r="IX38" s="93"/>
      <c r="IY38" s="93"/>
      <c r="IZ38" s="95" t="str">
        <f t="shared" si="170"/>
        <v>Completar</v>
      </c>
      <c r="JA38" s="96" t="str">
        <f t="shared" si="171"/>
        <v>Completar</v>
      </c>
      <c r="JB38" s="96" t="str">
        <f t="shared" si="172"/>
        <v>Completar</v>
      </c>
      <c r="JC38" s="94"/>
      <c r="JD38" s="95" t="str">
        <f t="shared" si="173"/>
        <v>Completar</v>
      </c>
      <c r="JE38" s="95" t="str">
        <f t="shared" si="174"/>
        <v>Completar</v>
      </c>
      <c r="JF38" s="165">
        <f t="shared" si="175"/>
        <v>0</v>
      </c>
      <c r="JG38" s="219" t="b">
        <f t="shared" si="176"/>
        <v>0</v>
      </c>
      <c r="JH38" s="188">
        <f t="shared" si="177"/>
        <v>0</v>
      </c>
      <c r="JI38" s="164">
        <f t="shared" si="178"/>
        <v>0</v>
      </c>
      <c r="JJ38" s="164">
        <f t="shared" si="179"/>
        <v>0.25</v>
      </c>
      <c r="JK38" s="164">
        <f t="shared" si="180"/>
        <v>0</v>
      </c>
      <c r="JL38" s="164">
        <f t="shared" si="181"/>
        <v>0</v>
      </c>
      <c r="JM38" s="166">
        <f t="shared" si="182"/>
        <v>0</v>
      </c>
      <c r="JN38" s="167"/>
      <c r="JO38" s="126"/>
      <c r="JP38" s="164">
        <f t="shared" si="207"/>
        <v>26</v>
      </c>
      <c r="JQ38" s="225"/>
      <c r="JR38" s="226"/>
      <c r="JS38" s="1"/>
      <c r="JT38" s="1"/>
      <c r="JU38" s="95"/>
      <c r="JV38" s="93"/>
      <c r="JW38" s="93"/>
      <c r="JX38" s="93"/>
      <c r="JY38" s="95" t="str">
        <f t="shared" si="183"/>
        <v>Completar</v>
      </c>
      <c r="JZ38" s="96" t="str">
        <f t="shared" si="184"/>
        <v>Completar</v>
      </c>
      <c r="KA38" s="96" t="str">
        <f t="shared" si="185"/>
        <v>Completar</v>
      </c>
      <c r="KB38" s="94"/>
      <c r="KC38" s="95" t="str">
        <f t="shared" si="186"/>
        <v>Completar</v>
      </c>
      <c r="KD38" s="95" t="str">
        <f t="shared" si="187"/>
        <v>Completar</v>
      </c>
      <c r="KE38" s="165">
        <f t="shared" si="188"/>
        <v>0</v>
      </c>
      <c r="KF38" s="219" t="b">
        <f t="shared" si="189"/>
        <v>0</v>
      </c>
      <c r="KG38" s="188">
        <f t="shared" si="190"/>
        <v>0</v>
      </c>
      <c r="KH38" s="164">
        <f t="shared" si="191"/>
        <v>0</v>
      </c>
      <c r="KI38" s="164">
        <f t="shared" si="192"/>
        <v>0.25</v>
      </c>
      <c r="KJ38" s="164">
        <f t="shared" si="193"/>
        <v>0</v>
      </c>
      <c r="KK38" s="164">
        <f t="shared" si="194"/>
        <v>0</v>
      </c>
      <c r="KL38" s="166">
        <f t="shared" si="195"/>
        <v>0</v>
      </c>
    </row>
    <row r="39" spans="1:298" x14ac:dyDescent="0.25">
      <c r="A39" s="164">
        <f t="shared" si="196"/>
        <v>27</v>
      </c>
      <c r="B39" s="225"/>
      <c r="C39" s="226"/>
      <c r="D39" s="1"/>
      <c r="E39" s="1"/>
      <c r="F39" s="95"/>
      <c r="G39" s="93"/>
      <c r="H39" s="93"/>
      <c r="I39" s="93"/>
      <c r="J39" s="95"/>
      <c r="K39" s="96" t="str">
        <f>IFERROR(VLOOKUP(D39,'Situación inicial'!JI$13:JS$112,8,FALSE),"Completar")</f>
        <v>Completar</v>
      </c>
      <c r="L39" s="96" t="str">
        <f>IFERROR(VLOOKUP(D39,'Situación inicial'!JI$13:JS$112,9,FALSE),"Completar")</f>
        <v>Completar</v>
      </c>
      <c r="M39" s="94"/>
      <c r="N39" s="95" t="str">
        <f>IFERROR(VLOOKUP(D39,'Situación inicial'!JI$13:JS$112,11,FALSE),"Completar")</f>
        <v>Completar</v>
      </c>
      <c r="O39" s="95" t="str">
        <f>IFERROR(VLOOKUP(D39,'Situación inicial'!JI$13:JT$112,12,FALSE),"Completar")</f>
        <v>Completar</v>
      </c>
      <c r="P39" s="165">
        <f t="shared" si="44"/>
        <v>0</v>
      </c>
      <c r="Q39" s="219" t="b">
        <f t="shared" si="45"/>
        <v>0</v>
      </c>
      <c r="R39" s="188">
        <f t="shared" si="46"/>
        <v>0</v>
      </c>
      <c r="S39" s="164">
        <f t="shared" si="47"/>
        <v>0</v>
      </c>
      <c r="T39" s="164">
        <f t="shared" si="48"/>
        <v>0.25</v>
      </c>
      <c r="U39" s="164">
        <f t="shared" si="49"/>
        <v>0</v>
      </c>
      <c r="V39" s="164">
        <f t="shared" si="50"/>
        <v>0</v>
      </c>
      <c r="W39" s="166">
        <f t="shared" si="51"/>
        <v>0</v>
      </c>
      <c r="X39" s="168">
        <f>IFERROR(VLOOKUP(D39,'Situación inicial'!JI$13:JZ$112,18,FALSE),0)</f>
        <v>0</v>
      </c>
      <c r="Z39" s="164">
        <f t="shared" si="197"/>
        <v>27</v>
      </c>
      <c r="AA39" s="225"/>
      <c r="AB39" s="226"/>
      <c r="AC39" s="1"/>
      <c r="AD39" s="1"/>
      <c r="AE39" s="95"/>
      <c r="AF39" s="93"/>
      <c r="AG39" s="93"/>
      <c r="AH39" s="93"/>
      <c r="AI39" s="95" t="str">
        <f t="shared" si="52"/>
        <v>Completar</v>
      </c>
      <c r="AJ39" s="96" t="str">
        <f t="shared" si="53"/>
        <v>Completar</v>
      </c>
      <c r="AK39" s="96" t="str">
        <f t="shared" si="54"/>
        <v>Completar</v>
      </c>
      <c r="AL39" s="94"/>
      <c r="AM39" s="95" t="str">
        <f t="shared" si="55"/>
        <v>Completar</v>
      </c>
      <c r="AN39" s="95" t="str">
        <f t="shared" si="56"/>
        <v>Completar</v>
      </c>
      <c r="AO39" s="165">
        <f t="shared" si="57"/>
        <v>0</v>
      </c>
      <c r="AP39" s="219" t="b">
        <f t="shared" si="58"/>
        <v>0</v>
      </c>
      <c r="AQ39" s="188">
        <f t="shared" si="59"/>
        <v>0</v>
      </c>
      <c r="AR39" s="164">
        <f t="shared" si="60"/>
        <v>0</v>
      </c>
      <c r="AS39" s="164">
        <f t="shared" si="61"/>
        <v>0.25</v>
      </c>
      <c r="AT39" s="164">
        <f t="shared" si="62"/>
        <v>0</v>
      </c>
      <c r="AU39" s="164">
        <f t="shared" si="63"/>
        <v>0</v>
      </c>
      <c r="AV39" s="166">
        <f t="shared" si="64"/>
        <v>0</v>
      </c>
      <c r="AW39" s="168">
        <f t="shared" si="65"/>
        <v>0</v>
      </c>
      <c r="AY39" s="164">
        <f t="shared" si="198"/>
        <v>27</v>
      </c>
      <c r="AZ39" s="225"/>
      <c r="BA39" s="226"/>
      <c r="BB39" s="1"/>
      <c r="BC39" s="1"/>
      <c r="BD39" s="95"/>
      <c r="BE39" s="93"/>
      <c r="BF39" s="93"/>
      <c r="BG39" s="93"/>
      <c r="BH39" s="95" t="str">
        <f t="shared" si="66"/>
        <v>Completar</v>
      </c>
      <c r="BI39" s="96" t="str">
        <f t="shared" si="67"/>
        <v>Completar</v>
      </c>
      <c r="BJ39" s="96" t="str">
        <f t="shared" si="68"/>
        <v>Completar</v>
      </c>
      <c r="BK39" s="94"/>
      <c r="BL39" s="95" t="str">
        <f t="shared" si="69"/>
        <v>Completar</v>
      </c>
      <c r="BM39" s="95" t="str">
        <f t="shared" si="70"/>
        <v>Completar</v>
      </c>
      <c r="BN39" s="165">
        <f t="shared" si="71"/>
        <v>0</v>
      </c>
      <c r="BO39" s="219" t="b">
        <f t="shared" si="72"/>
        <v>0</v>
      </c>
      <c r="BP39" s="188">
        <f t="shared" si="73"/>
        <v>0</v>
      </c>
      <c r="BQ39" s="164">
        <f t="shared" si="74"/>
        <v>0</v>
      </c>
      <c r="BR39" s="164">
        <f t="shared" si="75"/>
        <v>0.25</v>
      </c>
      <c r="BS39" s="164">
        <f t="shared" si="76"/>
        <v>0</v>
      </c>
      <c r="BT39" s="164">
        <f t="shared" si="77"/>
        <v>0</v>
      </c>
      <c r="BU39" s="166">
        <f t="shared" si="78"/>
        <v>0</v>
      </c>
      <c r="BV39" s="167"/>
      <c r="BX39" s="164">
        <f t="shared" si="199"/>
        <v>27</v>
      </c>
      <c r="BY39" s="225"/>
      <c r="BZ39" s="226"/>
      <c r="CA39" s="1"/>
      <c r="CB39" s="1"/>
      <c r="CC39" s="95"/>
      <c r="CD39" s="93"/>
      <c r="CE39" s="93"/>
      <c r="CF39" s="93"/>
      <c r="CG39" s="95" t="str">
        <f t="shared" si="79"/>
        <v>Completar</v>
      </c>
      <c r="CH39" s="96" t="str">
        <f t="shared" si="80"/>
        <v>Completar</v>
      </c>
      <c r="CI39" s="96" t="str">
        <f t="shared" si="81"/>
        <v>Completar</v>
      </c>
      <c r="CJ39" s="94"/>
      <c r="CK39" s="95" t="str">
        <f t="shared" si="82"/>
        <v>Completar</v>
      </c>
      <c r="CL39" s="95" t="str">
        <f t="shared" si="83"/>
        <v>Completar</v>
      </c>
      <c r="CM39" s="165">
        <f t="shared" si="84"/>
        <v>0</v>
      </c>
      <c r="CN39" s="219" t="b">
        <f t="shared" si="85"/>
        <v>0</v>
      </c>
      <c r="CO39" s="188">
        <f t="shared" si="86"/>
        <v>0</v>
      </c>
      <c r="CP39" s="164">
        <f t="shared" si="87"/>
        <v>0</v>
      </c>
      <c r="CQ39" s="164">
        <f t="shared" si="88"/>
        <v>0.25</v>
      </c>
      <c r="CR39" s="164">
        <f t="shared" si="89"/>
        <v>0</v>
      </c>
      <c r="CS39" s="164">
        <f t="shared" si="90"/>
        <v>0</v>
      </c>
      <c r="CT39" s="166">
        <f t="shared" si="91"/>
        <v>0</v>
      </c>
      <c r="CU39" s="167"/>
      <c r="CW39" s="164">
        <f t="shared" si="200"/>
        <v>27</v>
      </c>
      <c r="CX39" s="225"/>
      <c r="CY39" s="226"/>
      <c r="CZ39" s="1"/>
      <c r="DA39" s="1"/>
      <c r="DB39" s="95"/>
      <c r="DC39" s="93"/>
      <c r="DD39" s="93"/>
      <c r="DE39" s="93"/>
      <c r="DF39" s="95" t="str">
        <f t="shared" si="92"/>
        <v>Completar</v>
      </c>
      <c r="DG39" s="96" t="str">
        <f t="shared" si="93"/>
        <v>Completar</v>
      </c>
      <c r="DH39" s="96" t="str">
        <f t="shared" si="94"/>
        <v>Completar</v>
      </c>
      <c r="DI39" s="94"/>
      <c r="DJ39" s="95" t="str">
        <f t="shared" si="95"/>
        <v>Completar</v>
      </c>
      <c r="DK39" s="95" t="str">
        <f t="shared" si="96"/>
        <v>Completar</v>
      </c>
      <c r="DL39" s="165">
        <f t="shared" si="97"/>
        <v>0</v>
      </c>
      <c r="DM39" s="219" t="b">
        <f t="shared" si="98"/>
        <v>0</v>
      </c>
      <c r="DN39" s="188">
        <f t="shared" si="99"/>
        <v>0</v>
      </c>
      <c r="DO39" s="164">
        <f t="shared" si="100"/>
        <v>0</v>
      </c>
      <c r="DP39" s="164">
        <f t="shared" si="101"/>
        <v>0.25</v>
      </c>
      <c r="DQ39" s="164">
        <f t="shared" si="102"/>
        <v>0</v>
      </c>
      <c r="DR39" s="164">
        <f t="shared" si="103"/>
        <v>0</v>
      </c>
      <c r="DS39" s="166">
        <f t="shared" si="104"/>
        <v>0</v>
      </c>
      <c r="DT39" s="167"/>
      <c r="DV39" s="164">
        <f t="shared" si="201"/>
        <v>27</v>
      </c>
      <c r="DW39" s="225"/>
      <c r="DX39" s="226"/>
      <c r="DY39" s="1"/>
      <c r="DZ39" s="1"/>
      <c r="EA39" s="95"/>
      <c r="EB39" s="93"/>
      <c r="EC39" s="93"/>
      <c r="ED39" s="93"/>
      <c r="EE39" s="95" t="str">
        <f t="shared" si="105"/>
        <v>Completar</v>
      </c>
      <c r="EF39" s="96" t="str">
        <f t="shared" si="106"/>
        <v>Completar</v>
      </c>
      <c r="EG39" s="96" t="str">
        <f t="shared" si="107"/>
        <v>Completar</v>
      </c>
      <c r="EH39" s="94"/>
      <c r="EI39" s="95" t="str">
        <f t="shared" si="108"/>
        <v>Completar</v>
      </c>
      <c r="EJ39" s="95" t="str">
        <f t="shared" si="109"/>
        <v>Completar</v>
      </c>
      <c r="EK39" s="165">
        <f t="shared" si="110"/>
        <v>0</v>
      </c>
      <c r="EL39" s="219" t="b">
        <f t="shared" si="111"/>
        <v>0</v>
      </c>
      <c r="EM39" s="188">
        <f t="shared" si="112"/>
        <v>0</v>
      </c>
      <c r="EN39" s="164">
        <f t="shared" si="113"/>
        <v>0</v>
      </c>
      <c r="EO39" s="164">
        <f t="shared" si="114"/>
        <v>0.25</v>
      </c>
      <c r="EP39" s="164">
        <f t="shared" si="115"/>
        <v>0</v>
      </c>
      <c r="EQ39" s="164">
        <f t="shared" si="116"/>
        <v>0</v>
      </c>
      <c r="ER39" s="166">
        <f t="shared" si="117"/>
        <v>0</v>
      </c>
      <c r="ES39" s="167"/>
      <c r="EU39" s="164">
        <f t="shared" si="202"/>
        <v>27</v>
      </c>
      <c r="EV39" s="225"/>
      <c r="EW39" s="226"/>
      <c r="EX39" s="1"/>
      <c r="EY39" s="1"/>
      <c r="EZ39" s="95"/>
      <c r="FA39" s="93"/>
      <c r="FB39" s="93"/>
      <c r="FC39" s="93"/>
      <c r="FD39" s="95" t="str">
        <f t="shared" si="118"/>
        <v>Completar</v>
      </c>
      <c r="FE39" s="96" t="str">
        <f t="shared" si="119"/>
        <v>Completar</v>
      </c>
      <c r="FF39" s="96" t="str">
        <f t="shared" si="120"/>
        <v>Completar</v>
      </c>
      <c r="FG39" s="94"/>
      <c r="FH39" s="95" t="str">
        <f t="shared" si="121"/>
        <v>Completar</v>
      </c>
      <c r="FI39" s="95" t="str">
        <f t="shared" si="122"/>
        <v>Completar</v>
      </c>
      <c r="FJ39" s="165">
        <f t="shared" si="123"/>
        <v>0</v>
      </c>
      <c r="FK39" s="219" t="b">
        <f t="shared" si="124"/>
        <v>0</v>
      </c>
      <c r="FL39" s="188">
        <f t="shared" si="125"/>
        <v>0</v>
      </c>
      <c r="FM39" s="164">
        <f t="shared" si="126"/>
        <v>0</v>
      </c>
      <c r="FN39" s="164">
        <f t="shared" si="127"/>
        <v>0.25</v>
      </c>
      <c r="FO39" s="164">
        <f t="shared" si="128"/>
        <v>0</v>
      </c>
      <c r="FP39" s="164">
        <f t="shared" si="129"/>
        <v>0</v>
      </c>
      <c r="FQ39" s="166">
        <f t="shared" si="130"/>
        <v>0</v>
      </c>
      <c r="FR39" s="167"/>
      <c r="FT39" s="164">
        <f t="shared" si="203"/>
        <v>27</v>
      </c>
      <c r="FU39" s="225"/>
      <c r="FV39" s="226"/>
      <c r="FW39" s="1"/>
      <c r="FX39" s="1"/>
      <c r="FY39" s="95"/>
      <c r="FZ39" s="93"/>
      <c r="GA39" s="93"/>
      <c r="GB39" s="93"/>
      <c r="GC39" s="95" t="str">
        <f t="shared" si="131"/>
        <v>Completar</v>
      </c>
      <c r="GD39" s="96" t="str">
        <f t="shared" si="132"/>
        <v>Completar</v>
      </c>
      <c r="GE39" s="96" t="str">
        <f t="shared" si="133"/>
        <v>Completar</v>
      </c>
      <c r="GF39" s="94"/>
      <c r="GG39" s="95" t="str">
        <f t="shared" si="134"/>
        <v>Completar</v>
      </c>
      <c r="GH39" s="95" t="str">
        <f t="shared" si="135"/>
        <v>Completar</v>
      </c>
      <c r="GI39" s="165">
        <f t="shared" si="136"/>
        <v>0</v>
      </c>
      <c r="GJ39" s="219" t="b">
        <f t="shared" si="137"/>
        <v>0</v>
      </c>
      <c r="GK39" s="188">
        <f t="shared" si="138"/>
        <v>0</v>
      </c>
      <c r="GL39" s="164">
        <f t="shared" si="139"/>
        <v>0</v>
      </c>
      <c r="GM39" s="164">
        <f t="shared" si="140"/>
        <v>0.25</v>
      </c>
      <c r="GN39" s="164">
        <f t="shared" si="141"/>
        <v>0</v>
      </c>
      <c r="GO39" s="164">
        <f t="shared" si="142"/>
        <v>0</v>
      </c>
      <c r="GP39" s="166">
        <f t="shared" si="143"/>
        <v>0</v>
      </c>
      <c r="GQ39" s="167"/>
      <c r="GS39" s="164">
        <f t="shared" si="204"/>
        <v>27</v>
      </c>
      <c r="GT39" s="225"/>
      <c r="GU39" s="226"/>
      <c r="GV39" s="1"/>
      <c r="GW39" s="1"/>
      <c r="GX39" s="95"/>
      <c r="GY39" s="93"/>
      <c r="GZ39" s="93"/>
      <c r="HA39" s="93"/>
      <c r="HB39" s="95" t="str">
        <f t="shared" si="144"/>
        <v>Completar</v>
      </c>
      <c r="HC39" s="96" t="str">
        <f t="shared" si="145"/>
        <v>Completar</v>
      </c>
      <c r="HD39" s="96" t="str">
        <f t="shared" si="146"/>
        <v>Completar</v>
      </c>
      <c r="HE39" s="94"/>
      <c r="HF39" s="95" t="str">
        <f t="shared" si="147"/>
        <v>Completar</v>
      </c>
      <c r="HG39" s="95" t="str">
        <f t="shared" si="148"/>
        <v>Completar</v>
      </c>
      <c r="HH39" s="165">
        <f t="shared" si="149"/>
        <v>0</v>
      </c>
      <c r="HI39" s="219" t="b">
        <f t="shared" si="150"/>
        <v>0</v>
      </c>
      <c r="HJ39" s="188">
        <f t="shared" si="151"/>
        <v>0</v>
      </c>
      <c r="HK39" s="164">
        <f t="shared" si="152"/>
        <v>0</v>
      </c>
      <c r="HL39" s="164">
        <f t="shared" si="153"/>
        <v>0.25</v>
      </c>
      <c r="HM39" s="164">
        <f t="shared" si="154"/>
        <v>0</v>
      </c>
      <c r="HN39" s="164">
        <f t="shared" si="155"/>
        <v>0</v>
      </c>
      <c r="HO39" s="166">
        <f t="shared" si="156"/>
        <v>0</v>
      </c>
      <c r="HP39" s="167"/>
      <c r="HR39" s="164">
        <f t="shared" si="205"/>
        <v>27</v>
      </c>
      <c r="HS39" s="225"/>
      <c r="HT39" s="226"/>
      <c r="HU39" s="1"/>
      <c r="HV39" s="1"/>
      <c r="HW39" s="95"/>
      <c r="HX39" s="93"/>
      <c r="HY39" s="93"/>
      <c r="HZ39" s="93"/>
      <c r="IA39" s="95" t="str">
        <f t="shared" si="157"/>
        <v>Completar</v>
      </c>
      <c r="IB39" s="96" t="str">
        <f t="shared" si="158"/>
        <v>Completar</v>
      </c>
      <c r="IC39" s="96" t="str">
        <f t="shared" si="159"/>
        <v>Completar</v>
      </c>
      <c r="ID39" s="94"/>
      <c r="IE39" s="95" t="str">
        <f t="shared" si="160"/>
        <v>Completar</v>
      </c>
      <c r="IF39" s="95" t="str">
        <f t="shared" si="161"/>
        <v>Completar</v>
      </c>
      <c r="IG39" s="165">
        <f t="shared" si="162"/>
        <v>0</v>
      </c>
      <c r="IH39" s="219" t="b">
        <f t="shared" si="163"/>
        <v>0</v>
      </c>
      <c r="II39" s="188">
        <f t="shared" si="164"/>
        <v>0</v>
      </c>
      <c r="IJ39" s="164">
        <f t="shared" si="165"/>
        <v>0</v>
      </c>
      <c r="IK39" s="164">
        <f t="shared" si="166"/>
        <v>0.25</v>
      </c>
      <c r="IL39" s="164">
        <f t="shared" si="167"/>
        <v>0</v>
      </c>
      <c r="IM39" s="164">
        <f t="shared" si="168"/>
        <v>0</v>
      </c>
      <c r="IN39" s="166">
        <f t="shared" si="169"/>
        <v>0</v>
      </c>
      <c r="IO39" s="167"/>
      <c r="IQ39" s="164">
        <f t="shared" si="206"/>
        <v>27</v>
      </c>
      <c r="IR39" s="225"/>
      <c r="IS39" s="226"/>
      <c r="IT39" s="1"/>
      <c r="IU39" s="1"/>
      <c r="IV39" s="95"/>
      <c r="IW39" s="93"/>
      <c r="IX39" s="93"/>
      <c r="IY39" s="93"/>
      <c r="IZ39" s="95" t="str">
        <f t="shared" si="170"/>
        <v>Completar</v>
      </c>
      <c r="JA39" s="96" t="str">
        <f t="shared" si="171"/>
        <v>Completar</v>
      </c>
      <c r="JB39" s="96" t="str">
        <f t="shared" si="172"/>
        <v>Completar</v>
      </c>
      <c r="JC39" s="94"/>
      <c r="JD39" s="95" t="str">
        <f t="shared" si="173"/>
        <v>Completar</v>
      </c>
      <c r="JE39" s="95" t="str">
        <f t="shared" si="174"/>
        <v>Completar</v>
      </c>
      <c r="JF39" s="165">
        <f t="shared" si="175"/>
        <v>0</v>
      </c>
      <c r="JG39" s="219" t="b">
        <f t="shared" si="176"/>
        <v>0</v>
      </c>
      <c r="JH39" s="188">
        <f t="shared" si="177"/>
        <v>0</v>
      </c>
      <c r="JI39" s="164">
        <f t="shared" si="178"/>
        <v>0</v>
      </c>
      <c r="JJ39" s="164">
        <f t="shared" si="179"/>
        <v>0.25</v>
      </c>
      <c r="JK39" s="164">
        <f t="shared" si="180"/>
        <v>0</v>
      </c>
      <c r="JL39" s="164">
        <f t="shared" si="181"/>
        <v>0</v>
      </c>
      <c r="JM39" s="166">
        <f t="shared" si="182"/>
        <v>0</v>
      </c>
      <c r="JN39" s="167"/>
      <c r="JO39" s="126"/>
      <c r="JP39" s="164">
        <f t="shared" si="207"/>
        <v>27</v>
      </c>
      <c r="JQ39" s="225"/>
      <c r="JR39" s="226"/>
      <c r="JS39" s="1"/>
      <c r="JT39" s="1"/>
      <c r="JU39" s="95"/>
      <c r="JV39" s="93"/>
      <c r="JW39" s="93"/>
      <c r="JX39" s="93"/>
      <c r="JY39" s="95" t="str">
        <f t="shared" si="183"/>
        <v>Completar</v>
      </c>
      <c r="JZ39" s="96" t="str">
        <f t="shared" si="184"/>
        <v>Completar</v>
      </c>
      <c r="KA39" s="96" t="str">
        <f t="shared" si="185"/>
        <v>Completar</v>
      </c>
      <c r="KB39" s="94"/>
      <c r="KC39" s="95" t="str">
        <f t="shared" si="186"/>
        <v>Completar</v>
      </c>
      <c r="KD39" s="95" t="str">
        <f t="shared" si="187"/>
        <v>Completar</v>
      </c>
      <c r="KE39" s="165">
        <f t="shared" si="188"/>
        <v>0</v>
      </c>
      <c r="KF39" s="219" t="b">
        <f t="shared" si="189"/>
        <v>0</v>
      </c>
      <c r="KG39" s="188">
        <f t="shared" si="190"/>
        <v>0</v>
      </c>
      <c r="KH39" s="164">
        <f t="shared" si="191"/>
        <v>0</v>
      </c>
      <c r="KI39" s="164">
        <f t="shared" si="192"/>
        <v>0.25</v>
      </c>
      <c r="KJ39" s="164">
        <f t="shared" si="193"/>
        <v>0</v>
      </c>
      <c r="KK39" s="164">
        <f t="shared" si="194"/>
        <v>0</v>
      </c>
      <c r="KL39" s="166">
        <f t="shared" si="195"/>
        <v>0</v>
      </c>
    </row>
    <row r="40" spans="1:298" x14ac:dyDescent="0.25">
      <c r="A40" s="164">
        <f t="shared" si="196"/>
        <v>28</v>
      </c>
      <c r="B40" s="225"/>
      <c r="C40" s="226"/>
      <c r="D40" s="1"/>
      <c r="E40" s="1"/>
      <c r="F40" s="95"/>
      <c r="G40" s="93"/>
      <c r="H40" s="93"/>
      <c r="I40" s="93"/>
      <c r="J40" s="95"/>
      <c r="K40" s="96" t="str">
        <f>IFERROR(VLOOKUP(D40,'Situación inicial'!JI$13:JS$112,8,FALSE),"Completar")</f>
        <v>Completar</v>
      </c>
      <c r="L40" s="96" t="str">
        <f>IFERROR(VLOOKUP(D40,'Situación inicial'!JI$13:JS$112,9,FALSE),"Completar")</f>
        <v>Completar</v>
      </c>
      <c r="M40" s="94"/>
      <c r="N40" s="95" t="str">
        <f>IFERROR(VLOOKUP(D40,'Situación inicial'!JI$13:JS$112,11,FALSE),"Completar")</f>
        <v>Completar</v>
      </c>
      <c r="O40" s="95" t="str">
        <f>IFERROR(VLOOKUP(D40,'Situación inicial'!JI$13:JT$112,12,FALSE),"Completar")</f>
        <v>Completar</v>
      </c>
      <c r="P40" s="165">
        <f t="shared" si="44"/>
        <v>0</v>
      </c>
      <c r="Q40" s="219" t="b">
        <f t="shared" si="45"/>
        <v>0</v>
      </c>
      <c r="R40" s="188">
        <f t="shared" si="46"/>
        <v>0</v>
      </c>
      <c r="S40" s="164">
        <f t="shared" si="47"/>
        <v>0</v>
      </c>
      <c r="T40" s="164">
        <f t="shared" si="48"/>
        <v>0.25</v>
      </c>
      <c r="U40" s="164">
        <f t="shared" si="49"/>
        <v>0</v>
      </c>
      <c r="V40" s="164">
        <f t="shared" si="50"/>
        <v>0</v>
      </c>
      <c r="W40" s="166">
        <f t="shared" si="51"/>
        <v>0</v>
      </c>
      <c r="X40" s="168">
        <f>IFERROR(VLOOKUP(D40,'Situación inicial'!JI$13:JZ$112,18,FALSE),0)</f>
        <v>0</v>
      </c>
      <c r="Z40" s="164">
        <f t="shared" si="197"/>
        <v>28</v>
      </c>
      <c r="AA40" s="225"/>
      <c r="AB40" s="226"/>
      <c r="AC40" s="1"/>
      <c r="AD40" s="1"/>
      <c r="AE40" s="95"/>
      <c r="AF40" s="93"/>
      <c r="AG40" s="93"/>
      <c r="AH40" s="93"/>
      <c r="AI40" s="95" t="str">
        <f t="shared" si="52"/>
        <v>Completar</v>
      </c>
      <c r="AJ40" s="96" t="str">
        <f t="shared" si="53"/>
        <v>Completar</v>
      </c>
      <c r="AK40" s="96" t="str">
        <f t="shared" si="54"/>
        <v>Completar</v>
      </c>
      <c r="AL40" s="94"/>
      <c r="AM40" s="95" t="str">
        <f t="shared" si="55"/>
        <v>Completar</v>
      </c>
      <c r="AN40" s="95" t="str">
        <f t="shared" si="56"/>
        <v>Completar</v>
      </c>
      <c r="AO40" s="165">
        <f t="shared" si="57"/>
        <v>0</v>
      </c>
      <c r="AP40" s="219" t="b">
        <f t="shared" si="58"/>
        <v>0</v>
      </c>
      <c r="AQ40" s="188">
        <f t="shared" si="59"/>
        <v>0</v>
      </c>
      <c r="AR40" s="164">
        <f t="shared" si="60"/>
        <v>0</v>
      </c>
      <c r="AS40" s="164">
        <f t="shared" si="61"/>
        <v>0.25</v>
      </c>
      <c r="AT40" s="164">
        <f t="shared" si="62"/>
        <v>0</v>
      </c>
      <c r="AU40" s="164">
        <f t="shared" si="63"/>
        <v>0</v>
      </c>
      <c r="AV40" s="166">
        <f t="shared" si="64"/>
        <v>0</v>
      </c>
      <c r="AW40" s="168">
        <f t="shared" si="65"/>
        <v>0</v>
      </c>
      <c r="AY40" s="164">
        <f t="shared" si="198"/>
        <v>28</v>
      </c>
      <c r="AZ40" s="225"/>
      <c r="BA40" s="226"/>
      <c r="BB40" s="1"/>
      <c r="BC40" s="1"/>
      <c r="BD40" s="95"/>
      <c r="BE40" s="93"/>
      <c r="BF40" s="93"/>
      <c r="BG40" s="93"/>
      <c r="BH40" s="95" t="str">
        <f t="shared" si="66"/>
        <v>Completar</v>
      </c>
      <c r="BI40" s="96" t="str">
        <f t="shared" si="67"/>
        <v>Completar</v>
      </c>
      <c r="BJ40" s="96" t="str">
        <f t="shared" si="68"/>
        <v>Completar</v>
      </c>
      <c r="BK40" s="94"/>
      <c r="BL40" s="95" t="str">
        <f t="shared" si="69"/>
        <v>Completar</v>
      </c>
      <c r="BM40" s="95" t="str">
        <f t="shared" si="70"/>
        <v>Completar</v>
      </c>
      <c r="BN40" s="165">
        <f t="shared" si="71"/>
        <v>0</v>
      </c>
      <c r="BO40" s="219" t="b">
        <f t="shared" si="72"/>
        <v>0</v>
      </c>
      <c r="BP40" s="188">
        <f t="shared" si="73"/>
        <v>0</v>
      </c>
      <c r="BQ40" s="164">
        <f t="shared" si="74"/>
        <v>0</v>
      </c>
      <c r="BR40" s="164">
        <f t="shared" si="75"/>
        <v>0.25</v>
      </c>
      <c r="BS40" s="164">
        <f t="shared" si="76"/>
        <v>0</v>
      </c>
      <c r="BT40" s="164">
        <f t="shared" si="77"/>
        <v>0</v>
      </c>
      <c r="BU40" s="166">
        <f t="shared" si="78"/>
        <v>0</v>
      </c>
      <c r="BV40" s="167"/>
      <c r="BX40" s="164">
        <f t="shared" si="199"/>
        <v>28</v>
      </c>
      <c r="BY40" s="225"/>
      <c r="BZ40" s="226"/>
      <c r="CA40" s="1"/>
      <c r="CB40" s="1"/>
      <c r="CC40" s="95"/>
      <c r="CD40" s="93"/>
      <c r="CE40" s="93"/>
      <c r="CF40" s="93"/>
      <c r="CG40" s="95" t="str">
        <f t="shared" si="79"/>
        <v>Completar</v>
      </c>
      <c r="CH40" s="96" t="str">
        <f t="shared" si="80"/>
        <v>Completar</v>
      </c>
      <c r="CI40" s="96" t="str">
        <f t="shared" si="81"/>
        <v>Completar</v>
      </c>
      <c r="CJ40" s="94"/>
      <c r="CK40" s="95" t="str">
        <f t="shared" si="82"/>
        <v>Completar</v>
      </c>
      <c r="CL40" s="95" t="str">
        <f t="shared" si="83"/>
        <v>Completar</v>
      </c>
      <c r="CM40" s="165">
        <f t="shared" si="84"/>
        <v>0</v>
      </c>
      <c r="CN40" s="219" t="b">
        <f t="shared" si="85"/>
        <v>0</v>
      </c>
      <c r="CO40" s="188">
        <f t="shared" si="86"/>
        <v>0</v>
      </c>
      <c r="CP40" s="164">
        <f t="shared" si="87"/>
        <v>0</v>
      </c>
      <c r="CQ40" s="164">
        <f t="shared" si="88"/>
        <v>0.25</v>
      </c>
      <c r="CR40" s="164">
        <f t="shared" si="89"/>
        <v>0</v>
      </c>
      <c r="CS40" s="164">
        <f t="shared" si="90"/>
        <v>0</v>
      </c>
      <c r="CT40" s="166">
        <f t="shared" si="91"/>
        <v>0</v>
      </c>
      <c r="CU40" s="167"/>
      <c r="CW40" s="164">
        <f t="shared" si="200"/>
        <v>28</v>
      </c>
      <c r="CX40" s="225"/>
      <c r="CY40" s="226"/>
      <c r="CZ40" s="1"/>
      <c r="DA40" s="1"/>
      <c r="DB40" s="95"/>
      <c r="DC40" s="93"/>
      <c r="DD40" s="93"/>
      <c r="DE40" s="93"/>
      <c r="DF40" s="95" t="str">
        <f t="shared" si="92"/>
        <v>Completar</v>
      </c>
      <c r="DG40" s="96" t="str">
        <f t="shared" si="93"/>
        <v>Completar</v>
      </c>
      <c r="DH40" s="96" t="str">
        <f t="shared" si="94"/>
        <v>Completar</v>
      </c>
      <c r="DI40" s="94"/>
      <c r="DJ40" s="95" t="str">
        <f t="shared" si="95"/>
        <v>Completar</v>
      </c>
      <c r="DK40" s="95" t="str">
        <f t="shared" si="96"/>
        <v>Completar</v>
      </c>
      <c r="DL40" s="165">
        <f t="shared" si="97"/>
        <v>0</v>
      </c>
      <c r="DM40" s="219" t="b">
        <f t="shared" si="98"/>
        <v>0</v>
      </c>
      <c r="DN40" s="188">
        <f t="shared" si="99"/>
        <v>0</v>
      </c>
      <c r="DO40" s="164">
        <f t="shared" si="100"/>
        <v>0</v>
      </c>
      <c r="DP40" s="164">
        <f t="shared" si="101"/>
        <v>0.25</v>
      </c>
      <c r="DQ40" s="164">
        <f t="shared" si="102"/>
        <v>0</v>
      </c>
      <c r="DR40" s="164">
        <f t="shared" si="103"/>
        <v>0</v>
      </c>
      <c r="DS40" s="166">
        <f t="shared" si="104"/>
        <v>0</v>
      </c>
      <c r="DT40" s="167"/>
      <c r="DV40" s="164">
        <f t="shared" si="201"/>
        <v>28</v>
      </c>
      <c r="DW40" s="225"/>
      <c r="DX40" s="226"/>
      <c r="DY40" s="1"/>
      <c r="DZ40" s="1"/>
      <c r="EA40" s="95"/>
      <c r="EB40" s="93"/>
      <c r="EC40" s="93"/>
      <c r="ED40" s="93"/>
      <c r="EE40" s="95" t="str">
        <f t="shared" si="105"/>
        <v>Completar</v>
      </c>
      <c r="EF40" s="96" t="str">
        <f t="shared" si="106"/>
        <v>Completar</v>
      </c>
      <c r="EG40" s="96" t="str">
        <f t="shared" si="107"/>
        <v>Completar</v>
      </c>
      <c r="EH40" s="94"/>
      <c r="EI40" s="95" t="str">
        <f t="shared" si="108"/>
        <v>Completar</v>
      </c>
      <c r="EJ40" s="95" t="str">
        <f t="shared" si="109"/>
        <v>Completar</v>
      </c>
      <c r="EK40" s="165">
        <f t="shared" si="110"/>
        <v>0</v>
      </c>
      <c r="EL40" s="219" t="b">
        <f t="shared" si="111"/>
        <v>0</v>
      </c>
      <c r="EM40" s="188">
        <f t="shared" si="112"/>
        <v>0</v>
      </c>
      <c r="EN40" s="164">
        <f t="shared" si="113"/>
        <v>0</v>
      </c>
      <c r="EO40" s="164">
        <f t="shared" si="114"/>
        <v>0.25</v>
      </c>
      <c r="EP40" s="164">
        <f t="shared" si="115"/>
        <v>0</v>
      </c>
      <c r="EQ40" s="164">
        <f t="shared" si="116"/>
        <v>0</v>
      </c>
      <c r="ER40" s="166">
        <f t="shared" si="117"/>
        <v>0</v>
      </c>
      <c r="ES40" s="167"/>
      <c r="EU40" s="164">
        <f t="shared" si="202"/>
        <v>28</v>
      </c>
      <c r="EV40" s="225"/>
      <c r="EW40" s="226"/>
      <c r="EX40" s="1"/>
      <c r="EY40" s="1"/>
      <c r="EZ40" s="95"/>
      <c r="FA40" s="93"/>
      <c r="FB40" s="93"/>
      <c r="FC40" s="93"/>
      <c r="FD40" s="95" t="str">
        <f t="shared" si="118"/>
        <v>Completar</v>
      </c>
      <c r="FE40" s="96" t="str">
        <f t="shared" si="119"/>
        <v>Completar</v>
      </c>
      <c r="FF40" s="96" t="str">
        <f t="shared" si="120"/>
        <v>Completar</v>
      </c>
      <c r="FG40" s="94"/>
      <c r="FH40" s="95" t="str">
        <f t="shared" si="121"/>
        <v>Completar</v>
      </c>
      <c r="FI40" s="95" t="str">
        <f t="shared" si="122"/>
        <v>Completar</v>
      </c>
      <c r="FJ40" s="165">
        <f t="shared" si="123"/>
        <v>0</v>
      </c>
      <c r="FK40" s="219" t="b">
        <f t="shared" si="124"/>
        <v>0</v>
      </c>
      <c r="FL40" s="188">
        <f t="shared" si="125"/>
        <v>0</v>
      </c>
      <c r="FM40" s="164">
        <f t="shared" si="126"/>
        <v>0</v>
      </c>
      <c r="FN40" s="164">
        <f t="shared" si="127"/>
        <v>0.25</v>
      </c>
      <c r="FO40" s="164">
        <f t="shared" si="128"/>
        <v>0</v>
      </c>
      <c r="FP40" s="164">
        <f t="shared" si="129"/>
        <v>0</v>
      </c>
      <c r="FQ40" s="166">
        <f t="shared" si="130"/>
        <v>0</v>
      </c>
      <c r="FR40" s="167"/>
      <c r="FT40" s="164">
        <f t="shared" si="203"/>
        <v>28</v>
      </c>
      <c r="FU40" s="225"/>
      <c r="FV40" s="226"/>
      <c r="FW40" s="1"/>
      <c r="FX40" s="1"/>
      <c r="FY40" s="95"/>
      <c r="FZ40" s="93"/>
      <c r="GA40" s="93"/>
      <c r="GB40" s="93"/>
      <c r="GC40" s="95" t="str">
        <f t="shared" si="131"/>
        <v>Completar</v>
      </c>
      <c r="GD40" s="96" t="str">
        <f t="shared" si="132"/>
        <v>Completar</v>
      </c>
      <c r="GE40" s="96" t="str">
        <f t="shared" si="133"/>
        <v>Completar</v>
      </c>
      <c r="GF40" s="94"/>
      <c r="GG40" s="95" t="str">
        <f t="shared" si="134"/>
        <v>Completar</v>
      </c>
      <c r="GH40" s="95" t="str">
        <f t="shared" si="135"/>
        <v>Completar</v>
      </c>
      <c r="GI40" s="165">
        <f t="shared" si="136"/>
        <v>0</v>
      </c>
      <c r="GJ40" s="219" t="b">
        <f t="shared" si="137"/>
        <v>0</v>
      </c>
      <c r="GK40" s="188">
        <f t="shared" si="138"/>
        <v>0</v>
      </c>
      <c r="GL40" s="164">
        <f t="shared" si="139"/>
        <v>0</v>
      </c>
      <c r="GM40" s="164">
        <f t="shared" si="140"/>
        <v>0.25</v>
      </c>
      <c r="GN40" s="164">
        <f t="shared" si="141"/>
        <v>0</v>
      </c>
      <c r="GO40" s="164">
        <f t="shared" si="142"/>
        <v>0</v>
      </c>
      <c r="GP40" s="166">
        <f t="shared" si="143"/>
        <v>0</v>
      </c>
      <c r="GQ40" s="167"/>
      <c r="GS40" s="164">
        <f t="shared" si="204"/>
        <v>28</v>
      </c>
      <c r="GT40" s="225"/>
      <c r="GU40" s="226"/>
      <c r="GV40" s="1"/>
      <c r="GW40" s="1"/>
      <c r="GX40" s="95"/>
      <c r="GY40" s="93"/>
      <c r="GZ40" s="93"/>
      <c r="HA40" s="93"/>
      <c r="HB40" s="95" t="str">
        <f t="shared" si="144"/>
        <v>Completar</v>
      </c>
      <c r="HC40" s="96" t="str">
        <f t="shared" si="145"/>
        <v>Completar</v>
      </c>
      <c r="HD40" s="96" t="str">
        <f t="shared" si="146"/>
        <v>Completar</v>
      </c>
      <c r="HE40" s="94"/>
      <c r="HF40" s="95" t="str">
        <f t="shared" si="147"/>
        <v>Completar</v>
      </c>
      <c r="HG40" s="95" t="str">
        <f t="shared" si="148"/>
        <v>Completar</v>
      </c>
      <c r="HH40" s="165">
        <f t="shared" si="149"/>
        <v>0</v>
      </c>
      <c r="HI40" s="219" t="b">
        <f t="shared" si="150"/>
        <v>0</v>
      </c>
      <c r="HJ40" s="188">
        <f t="shared" si="151"/>
        <v>0</v>
      </c>
      <c r="HK40" s="164">
        <f t="shared" si="152"/>
        <v>0</v>
      </c>
      <c r="HL40" s="164">
        <f t="shared" si="153"/>
        <v>0.25</v>
      </c>
      <c r="HM40" s="164">
        <f t="shared" si="154"/>
        <v>0</v>
      </c>
      <c r="HN40" s="164">
        <f t="shared" si="155"/>
        <v>0</v>
      </c>
      <c r="HO40" s="166">
        <f t="shared" si="156"/>
        <v>0</v>
      </c>
      <c r="HP40" s="167"/>
      <c r="HR40" s="164">
        <f t="shared" si="205"/>
        <v>28</v>
      </c>
      <c r="HS40" s="225"/>
      <c r="HT40" s="226"/>
      <c r="HU40" s="1"/>
      <c r="HV40" s="1"/>
      <c r="HW40" s="95"/>
      <c r="HX40" s="93"/>
      <c r="HY40" s="93"/>
      <c r="HZ40" s="93"/>
      <c r="IA40" s="95" t="str">
        <f t="shared" si="157"/>
        <v>Completar</v>
      </c>
      <c r="IB40" s="96" t="str">
        <f t="shared" si="158"/>
        <v>Completar</v>
      </c>
      <c r="IC40" s="96" t="str">
        <f t="shared" si="159"/>
        <v>Completar</v>
      </c>
      <c r="ID40" s="94"/>
      <c r="IE40" s="95" t="str">
        <f t="shared" si="160"/>
        <v>Completar</v>
      </c>
      <c r="IF40" s="95" t="str">
        <f t="shared" si="161"/>
        <v>Completar</v>
      </c>
      <c r="IG40" s="165">
        <f t="shared" si="162"/>
        <v>0</v>
      </c>
      <c r="IH40" s="219" t="b">
        <f t="shared" si="163"/>
        <v>0</v>
      </c>
      <c r="II40" s="188">
        <f t="shared" si="164"/>
        <v>0</v>
      </c>
      <c r="IJ40" s="164">
        <f t="shared" si="165"/>
        <v>0</v>
      </c>
      <c r="IK40" s="164">
        <f t="shared" si="166"/>
        <v>0.25</v>
      </c>
      <c r="IL40" s="164">
        <f t="shared" si="167"/>
        <v>0</v>
      </c>
      <c r="IM40" s="164">
        <f t="shared" si="168"/>
        <v>0</v>
      </c>
      <c r="IN40" s="166">
        <f t="shared" si="169"/>
        <v>0</v>
      </c>
      <c r="IO40" s="167"/>
      <c r="IQ40" s="164">
        <f t="shared" si="206"/>
        <v>28</v>
      </c>
      <c r="IR40" s="225"/>
      <c r="IS40" s="226"/>
      <c r="IT40" s="1"/>
      <c r="IU40" s="1"/>
      <c r="IV40" s="95"/>
      <c r="IW40" s="93"/>
      <c r="IX40" s="93"/>
      <c r="IY40" s="93"/>
      <c r="IZ40" s="95" t="str">
        <f t="shared" si="170"/>
        <v>Completar</v>
      </c>
      <c r="JA40" s="96" t="str">
        <f t="shared" si="171"/>
        <v>Completar</v>
      </c>
      <c r="JB40" s="96" t="str">
        <f t="shared" si="172"/>
        <v>Completar</v>
      </c>
      <c r="JC40" s="94"/>
      <c r="JD40" s="95" t="str">
        <f t="shared" si="173"/>
        <v>Completar</v>
      </c>
      <c r="JE40" s="95" t="str">
        <f t="shared" si="174"/>
        <v>Completar</v>
      </c>
      <c r="JF40" s="165">
        <f t="shared" si="175"/>
        <v>0</v>
      </c>
      <c r="JG40" s="219" t="b">
        <f t="shared" si="176"/>
        <v>0</v>
      </c>
      <c r="JH40" s="188">
        <f t="shared" si="177"/>
        <v>0</v>
      </c>
      <c r="JI40" s="164">
        <f t="shared" si="178"/>
        <v>0</v>
      </c>
      <c r="JJ40" s="164">
        <f t="shared" si="179"/>
        <v>0.25</v>
      </c>
      <c r="JK40" s="164">
        <f t="shared" si="180"/>
        <v>0</v>
      </c>
      <c r="JL40" s="164">
        <f t="shared" si="181"/>
        <v>0</v>
      </c>
      <c r="JM40" s="166">
        <f t="shared" si="182"/>
        <v>0</v>
      </c>
      <c r="JN40" s="167"/>
      <c r="JO40" s="126"/>
      <c r="JP40" s="164">
        <f t="shared" si="207"/>
        <v>28</v>
      </c>
      <c r="JQ40" s="225"/>
      <c r="JR40" s="226"/>
      <c r="JS40" s="1"/>
      <c r="JT40" s="1"/>
      <c r="JU40" s="95"/>
      <c r="JV40" s="93"/>
      <c r="JW40" s="93"/>
      <c r="JX40" s="93"/>
      <c r="JY40" s="95" t="str">
        <f t="shared" si="183"/>
        <v>Completar</v>
      </c>
      <c r="JZ40" s="96" t="str">
        <f t="shared" si="184"/>
        <v>Completar</v>
      </c>
      <c r="KA40" s="96" t="str">
        <f t="shared" si="185"/>
        <v>Completar</v>
      </c>
      <c r="KB40" s="94"/>
      <c r="KC40" s="95" t="str">
        <f t="shared" si="186"/>
        <v>Completar</v>
      </c>
      <c r="KD40" s="95" t="str">
        <f t="shared" si="187"/>
        <v>Completar</v>
      </c>
      <c r="KE40" s="165">
        <f t="shared" si="188"/>
        <v>0</v>
      </c>
      <c r="KF40" s="219" t="b">
        <f t="shared" si="189"/>
        <v>0</v>
      </c>
      <c r="KG40" s="188">
        <f t="shared" si="190"/>
        <v>0</v>
      </c>
      <c r="KH40" s="164">
        <f t="shared" si="191"/>
        <v>0</v>
      </c>
      <c r="KI40" s="164">
        <f t="shared" si="192"/>
        <v>0.25</v>
      </c>
      <c r="KJ40" s="164">
        <f t="shared" si="193"/>
        <v>0</v>
      </c>
      <c r="KK40" s="164">
        <f t="shared" si="194"/>
        <v>0</v>
      </c>
      <c r="KL40" s="166">
        <f t="shared" si="195"/>
        <v>0</v>
      </c>
    </row>
    <row r="41" spans="1:298" x14ac:dyDescent="0.25">
      <c r="A41" s="164">
        <f t="shared" si="196"/>
        <v>29</v>
      </c>
      <c r="B41" s="225"/>
      <c r="C41" s="226"/>
      <c r="D41" s="1"/>
      <c r="E41" s="1"/>
      <c r="F41" s="95"/>
      <c r="G41" s="93"/>
      <c r="H41" s="93"/>
      <c r="I41" s="93"/>
      <c r="J41" s="95"/>
      <c r="K41" s="96" t="str">
        <f>IFERROR(VLOOKUP(D41,'Situación inicial'!JI$13:JS$112,8,FALSE),"Completar")</f>
        <v>Completar</v>
      </c>
      <c r="L41" s="96" t="str">
        <f>IFERROR(VLOOKUP(D41,'Situación inicial'!JI$13:JS$112,9,FALSE),"Completar")</f>
        <v>Completar</v>
      </c>
      <c r="M41" s="94"/>
      <c r="N41" s="95" t="str">
        <f>IFERROR(VLOOKUP(D41,'Situación inicial'!JI$13:JS$112,11,FALSE),"Completar")</f>
        <v>Completar</v>
      </c>
      <c r="O41" s="95" t="str">
        <f>IFERROR(VLOOKUP(D41,'Situación inicial'!JI$13:JT$112,12,FALSE),"Completar")</f>
        <v>Completar</v>
      </c>
      <c r="P41" s="165">
        <f t="shared" si="44"/>
        <v>0</v>
      </c>
      <c r="Q41" s="219" t="b">
        <f t="shared" si="45"/>
        <v>0</v>
      </c>
      <c r="R41" s="188">
        <f t="shared" si="46"/>
        <v>0</v>
      </c>
      <c r="S41" s="164">
        <f t="shared" si="47"/>
        <v>0</v>
      </c>
      <c r="T41" s="164">
        <f t="shared" si="48"/>
        <v>0.25</v>
      </c>
      <c r="U41" s="164">
        <f t="shared" si="49"/>
        <v>0</v>
      </c>
      <c r="V41" s="164">
        <f t="shared" si="50"/>
        <v>0</v>
      </c>
      <c r="W41" s="166">
        <f t="shared" si="51"/>
        <v>0</v>
      </c>
      <c r="X41" s="168">
        <f>IFERROR(VLOOKUP(D41,'Situación inicial'!JI$13:JZ$112,18,FALSE),0)</f>
        <v>0</v>
      </c>
      <c r="Z41" s="164">
        <f t="shared" si="197"/>
        <v>29</v>
      </c>
      <c r="AA41" s="225"/>
      <c r="AB41" s="226"/>
      <c r="AC41" s="1"/>
      <c r="AD41" s="1"/>
      <c r="AE41" s="95"/>
      <c r="AF41" s="93"/>
      <c r="AG41" s="93"/>
      <c r="AH41" s="93"/>
      <c r="AI41" s="95" t="str">
        <f t="shared" si="52"/>
        <v>Completar</v>
      </c>
      <c r="AJ41" s="96" t="str">
        <f t="shared" si="53"/>
        <v>Completar</v>
      </c>
      <c r="AK41" s="96" t="str">
        <f t="shared" si="54"/>
        <v>Completar</v>
      </c>
      <c r="AL41" s="94"/>
      <c r="AM41" s="95" t="str">
        <f t="shared" si="55"/>
        <v>Completar</v>
      </c>
      <c r="AN41" s="95" t="str">
        <f t="shared" si="56"/>
        <v>Completar</v>
      </c>
      <c r="AO41" s="165">
        <f t="shared" si="57"/>
        <v>0</v>
      </c>
      <c r="AP41" s="219" t="b">
        <f t="shared" si="58"/>
        <v>0</v>
      </c>
      <c r="AQ41" s="188">
        <f t="shared" si="59"/>
        <v>0</v>
      </c>
      <c r="AR41" s="164">
        <f t="shared" si="60"/>
        <v>0</v>
      </c>
      <c r="AS41" s="164">
        <f t="shared" si="61"/>
        <v>0.25</v>
      </c>
      <c r="AT41" s="164">
        <f t="shared" si="62"/>
        <v>0</v>
      </c>
      <c r="AU41" s="164">
        <f t="shared" si="63"/>
        <v>0</v>
      </c>
      <c r="AV41" s="166">
        <f t="shared" si="64"/>
        <v>0</v>
      </c>
      <c r="AW41" s="168">
        <f t="shared" si="65"/>
        <v>0</v>
      </c>
      <c r="AY41" s="164">
        <f t="shared" si="198"/>
        <v>29</v>
      </c>
      <c r="AZ41" s="225"/>
      <c r="BA41" s="226"/>
      <c r="BB41" s="1"/>
      <c r="BC41" s="1"/>
      <c r="BD41" s="95"/>
      <c r="BE41" s="93"/>
      <c r="BF41" s="93"/>
      <c r="BG41" s="93"/>
      <c r="BH41" s="95" t="str">
        <f t="shared" si="66"/>
        <v>Completar</v>
      </c>
      <c r="BI41" s="96" t="str">
        <f t="shared" si="67"/>
        <v>Completar</v>
      </c>
      <c r="BJ41" s="96" t="str">
        <f t="shared" si="68"/>
        <v>Completar</v>
      </c>
      <c r="BK41" s="94"/>
      <c r="BL41" s="95" t="str">
        <f t="shared" si="69"/>
        <v>Completar</v>
      </c>
      <c r="BM41" s="95" t="str">
        <f t="shared" si="70"/>
        <v>Completar</v>
      </c>
      <c r="BN41" s="165">
        <f t="shared" si="71"/>
        <v>0</v>
      </c>
      <c r="BO41" s="219" t="b">
        <f t="shared" si="72"/>
        <v>0</v>
      </c>
      <c r="BP41" s="188">
        <f t="shared" si="73"/>
        <v>0</v>
      </c>
      <c r="BQ41" s="164">
        <f t="shared" si="74"/>
        <v>0</v>
      </c>
      <c r="BR41" s="164">
        <f t="shared" si="75"/>
        <v>0.25</v>
      </c>
      <c r="BS41" s="164">
        <f t="shared" si="76"/>
        <v>0</v>
      </c>
      <c r="BT41" s="164">
        <f t="shared" si="77"/>
        <v>0</v>
      </c>
      <c r="BU41" s="166">
        <f t="shared" si="78"/>
        <v>0</v>
      </c>
      <c r="BV41" s="167"/>
      <c r="BX41" s="164">
        <f t="shared" si="199"/>
        <v>29</v>
      </c>
      <c r="BY41" s="225"/>
      <c r="BZ41" s="226"/>
      <c r="CA41" s="1"/>
      <c r="CB41" s="1"/>
      <c r="CC41" s="95"/>
      <c r="CD41" s="93"/>
      <c r="CE41" s="93"/>
      <c r="CF41" s="93"/>
      <c r="CG41" s="95" t="str">
        <f t="shared" si="79"/>
        <v>Completar</v>
      </c>
      <c r="CH41" s="96" t="str">
        <f t="shared" si="80"/>
        <v>Completar</v>
      </c>
      <c r="CI41" s="96" t="str">
        <f t="shared" si="81"/>
        <v>Completar</v>
      </c>
      <c r="CJ41" s="94"/>
      <c r="CK41" s="95" t="str">
        <f t="shared" si="82"/>
        <v>Completar</v>
      </c>
      <c r="CL41" s="95" t="str">
        <f t="shared" si="83"/>
        <v>Completar</v>
      </c>
      <c r="CM41" s="165">
        <f t="shared" si="84"/>
        <v>0</v>
      </c>
      <c r="CN41" s="219" t="b">
        <f t="shared" si="85"/>
        <v>0</v>
      </c>
      <c r="CO41" s="188">
        <f t="shared" si="86"/>
        <v>0</v>
      </c>
      <c r="CP41" s="164">
        <f t="shared" si="87"/>
        <v>0</v>
      </c>
      <c r="CQ41" s="164">
        <f t="shared" si="88"/>
        <v>0.25</v>
      </c>
      <c r="CR41" s="164">
        <f t="shared" si="89"/>
        <v>0</v>
      </c>
      <c r="CS41" s="164">
        <f t="shared" si="90"/>
        <v>0</v>
      </c>
      <c r="CT41" s="166">
        <f t="shared" si="91"/>
        <v>0</v>
      </c>
      <c r="CU41" s="167"/>
      <c r="CW41" s="164">
        <f t="shared" si="200"/>
        <v>29</v>
      </c>
      <c r="CX41" s="225"/>
      <c r="CY41" s="226"/>
      <c r="CZ41" s="1"/>
      <c r="DA41" s="1"/>
      <c r="DB41" s="95"/>
      <c r="DC41" s="93"/>
      <c r="DD41" s="93"/>
      <c r="DE41" s="93"/>
      <c r="DF41" s="95" t="str">
        <f t="shared" si="92"/>
        <v>Completar</v>
      </c>
      <c r="DG41" s="96" t="str">
        <f t="shared" si="93"/>
        <v>Completar</v>
      </c>
      <c r="DH41" s="96" t="str">
        <f t="shared" si="94"/>
        <v>Completar</v>
      </c>
      <c r="DI41" s="94"/>
      <c r="DJ41" s="95" t="str">
        <f t="shared" si="95"/>
        <v>Completar</v>
      </c>
      <c r="DK41" s="95" t="str">
        <f t="shared" si="96"/>
        <v>Completar</v>
      </c>
      <c r="DL41" s="165">
        <f t="shared" si="97"/>
        <v>0</v>
      </c>
      <c r="DM41" s="219" t="b">
        <f t="shared" si="98"/>
        <v>0</v>
      </c>
      <c r="DN41" s="188">
        <f t="shared" si="99"/>
        <v>0</v>
      </c>
      <c r="DO41" s="164">
        <f t="shared" si="100"/>
        <v>0</v>
      </c>
      <c r="DP41" s="164">
        <f t="shared" si="101"/>
        <v>0.25</v>
      </c>
      <c r="DQ41" s="164">
        <f t="shared" si="102"/>
        <v>0</v>
      </c>
      <c r="DR41" s="164">
        <f t="shared" si="103"/>
        <v>0</v>
      </c>
      <c r="DS41" s="166">
        <f t="shared" si="104"/>
        <v>0</v>
      </c>
      <c r="DT41" s="167"/>
      <c r="DV41" s="164">
        <f t="shared" si="201"/>
        <v>29</v>
      </c>
      <c r="DW41" s="225"/>
      <c r="DX41" s="226"/>
      <c r="DY41" s="1"/>
      <c r="DZ41" s="1"/>
      <c r="EA41" s="95"/>
      <c r="EB41" s="93"/>
      <c r="EC41" s="93"/>
      <c r="ED41" s="93"/>
      <c r="EE41" s="95" t="str">
        <f t="shared" si="105"/>
        <v>Completar</v>
      </c>
      <c r="EF41" s="96" t="str">
        <f t="shared" si="106"/>
        <v>Completar</v>
      </c>
      <c r="EG41" s="96" t="str">
        <f t="shared" si="107"/>
        <v>Completar</v>
      </c>
      <c r="EH41" s="94"/>
      <c r="EI41" s="95" t="str">
        <f t="shared" si="108"/>
        <v>Completar</v>
      </c>
      <c r="EJ41" s="95" t="str">
        <f t="shared" si="109"/>
        <v>Completar</v>
      </c>
      <c r="EK41" s="165">
        <f t="shared" si="110"/>
        <v>0</v>
      </c>
      <c r="EL41" s="219" t="b">
        <f t="shared" si="111"/>
        <v>0</v>
      </c>
      <c r="EM41" s="188">
        <f t="shared" si="112"/>
        <v>0</v>
      </c>
      <c r="EN41" s="164">
        <f t="shared" si="113"/>
        <v>0</v>
      </c>
      <c r="EO41" s="164">
        <f t="shared" si="114"/>
        <v>0.25</v>
      </c>
      <c r="EP41" s="164">
        <f t="shared" si="115"/>
        <v>0</v>
      </c>
      <c r="EQ41" s="164">
        <f t="shared" si="116"/>
        <v>0</v>
      </c>
      <c r="ER41" s="166">
        <f t="shared" si="117"/>
        <v>0</v>
      </c>
      <c r="ES41" s="167"/>
      <c r="EU41" s="164">
        <f t="shared" si="202"/>
        <v>29</v>
      </c>
      <c r="EV41" s="225"/>
      <c r="EW41" s="226"/>
      <c r="EX41" s="1"/>
      <c r="EY41" s="1"/>
      <c r="EZ41" s="95"/>
      <c r="FA41" s="93"/>
      <c r="FB41" s="93"/>
      <c r="FC41" s="93"/>
      <c r="FD41" s="95" t="str">
        <f t="shared" si="118"/>
        <v>Completar</v>
      </c>
      <c r="FE41" s="96" t="str">
        <f t="shared" si="119"/>
        <v>Completar</v>
      </c>
      <c r="FF41" s="96" t="str">
        <f t="shared" si="120"/>
        <v>Completar</v>
      </c>
      <c r="FG41" s="94"/>
      <c r="FH41" s="95" t="str">
        <f t="shared" si="121"/>
        <v>Completar</v>
      </c>
      <c r="FI41" s="95" t="str">
        <f t="shared" si="122"/>
        <v>Completar</v>
      </c>
      <c r="FJ41" s="165">
        <f t="shared" si="123"/>
        <v>0</v>
      </c>
      <c r="FK41" s="219" t="b">
        <f t="shared" si="124"/>
        <v>0</v>
      </c>
      <c r="FL41" s="188">
        <f t="shared" si="125"/>
        <v>0</v>
      </c>
      <c r="FM41" s="164">
        <f t="shared" si="126"/>
        <v>0</v>
      </c>
      <c r="FN41" s="164">
        <f t="shared" si="127"/>
        <v>0.25</v>
      </c>
      <c r="FO41" s="164">
        <f t="shared" si="128"/>
        <v>0</v>
      </c>
      <c r="FP41" s="164">
        <f t="shared" si="129"/>
        <v>0</v>
      </c>
      <c r="FQ41" s="166">
        <f t="shared" si="130"/>
        <v>0</v>
      </c>
      <c r="FR41" s="167"/>
      <c r="FT41" s="164">
        <f t="shared" si="203"/>
        <v>29</v>
      </c>
      <c r="FU41" s="225"/>
      <c r="FV41" s="226"/>
      <c r="FW41" s="1"/>
      <c r="FX41" s="1"/>
      <c r="FY41" s="95"/>
      <c r="FZ41" s="93"/>
      <c r="GA41" s="93"/>
      <c r="GB41" s="93"/>
      <c r="GC41" s="95" t="str">
        <f t="shared" si="131"/>
        <v>Completar</v>
      </c>
      <c r="GD41" s="96" t="str">
        <f t="shared" si="132"/>
        <v>Completar</v>
      </c>
      <c r="GE41" s="96" t="str">
        <f t="shared" si="133"/>
        <v>Completar</v>
      </c>
      <c r="GF41" s="94"/>
      <c r="GG41" s="95" t="str">
        <f t="shared" si="134"/>
        <v>Completar</v>
      </c>
      <c r="GH41" s="95" t="str">
        <f t="shared" si="135"/>
        <v>Completar</v>
      </c>
      <c r="GI41" s="165">
        <f t="shared" si="136"/>
        <v>0</v>
      </c>
      <c r="GJ41" s="219" t="b">
        <f t="shared" si="137"/>
        <v>0</v>
      </c>
      <c r="GK41" s="188">
        <f t="shared" si="138"/>
        <v>0</v>
      </c>
      <c r="GL41" s="164">
        <f t="shared" si="139"/>
        <v>0</v>
      </c>
      <c r="GM41" s="164">
        <f t="shared" si="140"/>
        <v>0.25</v>
      </c>
      <c r="GN41" s="164">
        <f t="shared" si="141"/>
        <v>0</v>
      </c>
      <c r="GO41" s="164">
        <f t="shared" si="142"/>
        <v>0</v>
      </c>
      <c r="GP41" s="166">
        <f t="shared" si="143"/>
        <v>0</v>
      </c>
      <c r="GQ41" s="167"/>
      <c r="GS41" s="164">
        <f t="shared" si="204"/>
        <v>29</v>
      </c>
      <c r="GT41" s="225"/>
      <c r="GU41" s="226"/>
      <c r="GV41" s="1"/>
      <c r="GW41" s="1"/>
      <c r="GX41" s="95"/>
      <c r="GY41" s="93"/>
      <c r="GZ41" s="93"/>
      <c r="HA41" s="93"/>
      <c r="HB41" s="95" t="str">
        <f t="shared" si="144"/>
        <v>Completar</v>
      </c>
      <c r="HC41" s="96" t="str">
        <f t="shared" si="145"/>
        <v>Completar</v>
      </c>
      <c r="HD41" s="96" t="str">
        <f t="shared" si="146"/>
        <v>Completar</v>
      </c>
      <c r="HE41" s="94"/>
      <c r="HF41" s="95" t="str">
        <f t="shared" si="147"/>
        <v>Completar</v>
      </c>
      <c r="HG41" s="95" t="str">
        <f t="shared" si="148"/>
        <v>Completar</v>
      </c>
      <c r="HH41" s="165">
        <f t="shared" si="149"/>
        <v>0</v>
      </c>
      <c r="HI41" s="219" t="b">
        <f t="shared" si="150"/>
        <v>0</v>
      </c>
      <c r="HJ41" s="188">
        <f t="shared" si="151"/>
        <v>0</v>
      </c>
      <c r="HK41" s="164">
        <f t="shared" si="152"/>
        <v>0</v>
      </c>
      <c r="HL41" s="164">
        <f t="shared" si="153"/>
        <v>0.25</v>
      </c>
      <c r="HM41" s="164">
        <f t="shared" si="154"/>
        <v>0</v>
      </c>
      <c r="HN41" s="164">
        <f t="shared" si="155"/>
        <v>0</v>
      </c>
      <c r="HO41" s="166">
        <f t="shared" si="156"/>
        <v>0</v>
      </c>
      <c r="HP41" s="167"/>
      <c r="HR41" s="164">
        <f t="shared" si="205"/>
        <v>29</v>
      </c>
      <c r="HS41" s="225"/>
      <c r="HT41" s="226"/>
      <c r="HU41" s="1"/>
      <c r="HV41" s="1"/>
      <c r="HW41" s="95"/>
      <c r="HX41" s="93"/>
      <c r="HY41" s="93"/>
      <c r="HZ41" s="93"/>
      <c r="IA41" s="95" t="str">
        <f t="shared" si="157"/>
        <v>Completar</v>
      </c>
      <c r="IB41" s="96" t="str">
        <f t="shared" si="158"/>
        <v>Completar</v>
      </c>
      <c r="IC41" s="96" t="str">
        <f t="shared" si="159"/>
        <v>Completar</v>
      </c>
      <c r="ID41" s="94"/>
      <c r="IE41" s="95" t="str">
        <f t="shared" si="160"/>
        <v>Completar</v>
      </c>
      <c r="IF41" s="95" t="str">
        <f t="shared" si="161"/>
        <v>Completar</v>
      </c>
      <c r="IG41" s="165">
        <f t="shared" si="162"/>
        <v>0</v>
      </c>
      <c r="IH41" s="219" t="b">
        <f t="shared" si="163"/>
        <v>0</v>
      </c>
      <c r="II41" s="188">
        <f t="shared" si="164"/>
        <v>0</v>
      </c>
      <c r="IJ41" s="164">
        <f t="shared" si="165"/>
        <v>0</v>
      </c>
      <c r="IK41" s="164">
        <f t="shared" si="166"/>
        <v>0.25</v>
      </c>
      <c r="IL41" s="164">
        <f t="shared" si="167"/>
        <v>0</v>
      </c>
      <c r="IM41" s="164">
        <f t="shared" si="168"/>
        <v>0</v>
      </c>
      <c r="IN41" s="166">
        <f t="shared" si="169"/>
        <v>0</v>
      </c>
      <c r="IO41" s="167"/>
      <c r="IQ41" s="164">
        <f t="shared" si="206"/>
        <v>29</v>
      </c>
      <c r="IR41" s="225"/>
      <c r="IS41" s="226"/>
      <c r="IT41" s="1"/>
      <c r="IU41" s="1"/>
      <c r="IV41" s="95"/>
      <c r="IW41" s="93"/>
      <c r="IX41" s="93"/>
      <c r="IY41" s="93"/>
      <c r="IZ41" s="95" t="str">
        <f t="shared" si="170"/>
        <v>Completar</v>
      </c>
      <c r="JA41" s="96" t="str">
        <f t="shared" si="171"/>
        <v>Completar</v>
      </c>
      <c r="JB41" s="96" t="str">
        <f t="shared" si="172"/>
        <v>Completar</v>
      </c>
      <c r="JC41" s="94"/>
      <c r="JD41" s="95" t="str">
        <f t="shared" si="173"/>
        <v>Completar</v>
      </c>
      <c r="JE41" s="95" t="str">
        <f t="shared" si="174"/>
        <v>Completar</v>
      </c>
      <c r="JF41" s="165">
        <f t="shared" si="175"/>
        <v>0</v>
      </c>
      <c r="JG41" s="219" t="b">
        <f t="shared" si="176"/>
        <v>0</v>
      </c>
      <c r="JH41" s="188">
        <f t="shared" si="177"/>
        <v>0</v>
      </c>
      <c r="JI41" s="164">
        <f t="shared" si="178"/>
        <v>0</v>
      </c>
      <c r="JJ41" s="164">
        <f t="shared" si="179"/>
        <v>0.25</v>
      </c>
      <c r="JK41" s="164">
        <f t="shared" si="180"/>
        <v>0</v>
      </c>
      <c r="JL41" s="164">
        <f t="shared" si="181"/>
        <v>0</v>
      </c>
      <c r="JM41" s="166">
        <f t="shared" si="182"/>
        <v>0</v>
      </c>
      <c r="JN41" s="167"/>
      <c r="JO41" s="126"/>
      <c r="JP41" s="164">
        <f t="shared" si="207"/>
        <v>29</v>
      </c>
      <c r="JQ41" s="225"/>
      <c r="JR41" s="226"/>
      <c r="JS41" s="1"/>
      <c r="JT41" s="1"/>
      <c r="JU41" s="95"/>
      <c r="JV41" s="93"/>
      <c r="JW41" s="93"/>
      <c r="JX41" s="93"/>
      <c r="JY41" s="95" t="str">
        <f t="shared" si="183"/>
        <v>Completar</v>
      </c>
      <c r="JZ41" s="96" t="str">
        <f t="shared" si="184"/>
        <v>Completar</v>
      </c>
      <c r="KA41" s="96" t="str">
        <f t="shared" si="185"/>
        <v>Completar</v>
      </c>
      <c r="KB41" s="94"/>
      <c r="KC41" s="95" t="str">
        <f t="shared" si="186"/>
        <v>Completar</v>
      </c>
      <c r="KD41" s="95" t="str">
        <f t="shared" si="187"/>
        <v>Completar</v>
      </c>
      <c r="KE41" s="165">
        <f t="shared" si="188"/>
        <v>0</v>
      </c>
      <c r="KF41" s="219" t="b">
        <f t="shared" si="189"/>
        <v>0</v>
      </c>
      <c r="KG41" s="188">
        <f t="shared" si="190"/>
        <v>0</v>
      </c>
      <c r="KH41" s="164">
        <f t="shared" si="191"/>
        <v>0</v>
      </c>
      <c r="KI41" s="164">
        <f t="shared" si="192"/>
        <v>0.25</v>
      </c>
      <c r="KJ41" s="164">
        <f t="shared" si="193"/>
        <v>0</v>
      </c>
      <c r="KK41" s="164">
        <f t="shared" si="194"/>
        <v>0</v>
      </c>
      <c r="KL41" s="166">
        <f t="shared" si="195"/>
        <v>0</v>
      </c>
    </row>
    <row r="42" spans="1:298" x14ac:dyDescent="0.25">
      <c r="A42" s="164">
        <f t="shared" si="196"/>
        <v>30</v>
      </c>
      <c r="B42" s="225"/>
      <c r="C42" s="226"/>
      <c r="D42" s="1"/>
      <c r="E42" s="1"/>
      <c r="F42" s="95"/>
      <c r="G42" s="93"/>
      <c r="H42" s="93"/>
      <c r="I42" s="93"/>
      <c r="J42" s="95"/>
      <c r="K42" s="96" t="str">
        <f>IFERROR(VLOOKUP(D42,'Situación inicial'!JI$13:JS$112,8,FALSE),"Completar")</f>
        <v>Completar</v>
      </c>
      <c r="L42" s="96" t="str">
        <f>IFERROR(VLOOKUP(D42,'Situación inicial'!JI$13:JS$112,9,FALSE),"Completar")</f>
        <v>Completar</v>
      </c>
      <c r="M42" s="94"/>
      <c r="N42" s="95" t="str">
        <f>IFERROR(VLOOKUP(D42,'Situación inicial'!JI$13:JS$112,11,FALSE),"Completar")</f>
        <v>Completar</v>
      </c>
      <c r="O42" s="95" t="str">
        <f>IFERROR(VLOOKUP(D42,'Situación inicial'!JI$13:JT$112,12,FALSE),"Completar")</f>
        <v>Completar</v>
      </c>
      <c r="P42" s="165">
        <f t="shared" si="44"/>
        <v>0</v>
      </c>
      <c r="Q42" s="219" t="b">
        <f t="shared" si="45"/>
        <v>0</v>
      </c>
      <c r="R42" s="188">
        <f t="shared" si="46"/>
        <v>0</v>
      </c>
      <c r="S42" s="164">
        <f t="shared" si="47"/>
        <v>0</v>
      </c>
      <c r="T42" s="164">
        <f t="shared" si="48"/>
        <v>0.25</v>
      </c>
      <c r="U42" s="164">
        <f t="shared" si="49"/>
        <v>0</v>
      </c>
      <c r="V42" s="164">
        <f t="shared" si="50"/>
        <v>0</v>
      </c>
      <c r="W42" s="166">
        <f t="shared" si="51"/>
        <v>0</v>
      </c>
      <c r="X42" s="168">
        <f>IFERROR(VLOOKUP(D42,'Situación inicial'!JI$13:JZ$112,18,FALSE),0)</f>
        <v>0</v>
      </c>
      <c r="Z42" s="164">
        <f t="shared" si="197"/>
        <v>30</v>
      </c>
      <c r="AA42" s="225"/>
      <c r="AB42" s="226"/>
      <c r="AC42" s="1"/>
      <c r="AD42" s="1"/>
      <c r="AE42" s="95"/>
      <c r="AF42" s="93"/>
      <c r="AG42" s="93"/>
      <c r="AH42" s="93"/>
      <c r="AI42" s="95" t="str">
        <f t="shared" si="52"/>
        <v>Completar</v>
      </c>
      <c r="AJ42" s="96" t="str">
        <f t="shared" si="53"/>
        <v>Completar</v>
      </c>
      <c r="AK42" s="96" t="str">
        <f t="shared" si="54"/>
        <v>Completar</v>
      </c>
      <c r="AL42" s="94"/>
      <c r="AM42" s="95" t="str">
        <f t="shared" si="55"/>
        <v>Completar</v>
      </c>
      <c r="AN42" s="95" t="str">
        <f t="shared" si="56"/>
        <v>Completar</v>
      </c>
      <c r="AO42" s="165">
        <f t="shared" si="57"/>
        <v>0</v>
      </c>
      <c r="AP42" s="219" t="b">
        <f t="shared" si="58"/>
        <v>0</v>
      </c>
      <c r="AQ42" s="188">
        <f t="shared" si="59"/>
        <v>0</v>
      </c>
      <c r="AR42" s="164">
        <f t="shared" si="60"/>
        <v>0</v>
      </c>
      <c r="AS42" s="164">
        <f t="shared" si="61"/>
        <v>0.25</v>
      </c>
      <c r="AT42" s="164">
        <f t="shared" si="62"/>
        <v>0</v>
      </c>
      <c r="AU42" s="164">
        <f t="shared" si="63"/>
        <v>0</v>
      </c>
      <c r="AV42" s="166">
        <f t="shared" si="64"/>
        <v>0</v>
      </c>
      <c r="AW42" s="168">
        <f t="shared" si="65"/>
        <v>0</v>
      </c>
      <c r="AY42" s="164">
        <f t="shared" si="198"/>
        <v>30</v>
      </c>
      <c r="AZ42" s="225"/>
      <c r="BA42" s="226"/>
      <c r="BB42" s="1"/>
      <c r="BC42" s="1"/>
      <c r="BD42" s="95"/>
      <c r="BE42" s="93"/>
      <c r="BF42" s="93"/>
      <c r="BG42" s="93"/>
      <c r="BH42" s="95" t="str">
        <f t="shared" si="66"/>
        <v>Completar</v>
      </c>
      <c r="BI42" s="96" t="str">
        <f t="shared" si="67"/>
        <v>Completar</v>
      </c>
      <c r="BJ42" s="96" t="str">
        <f t="shared" si="68"/>
        <v>Completar</v>
      </c>
      <c r="BK42" s="94"/>
      <c r="BL42" s="95" t="str">
        <f t="shared" si="69"/>
        <v>Completar</v>
      </c>
      <c r="BM42" s="95" t="str">
        <f t="shared" si="70"/>
        <v>Completar</v>
      </c>
      <c r="BN42" s="165">
        <f t="shared" si="71"/>
        <v>0</v>
      </c>
      <c r="BO42" s="219" t="b">
        <f t="shared" si="72"/>
        <v>0</v>
      </c>
      <c r="BP42" s="188">
        <f t="shared" si="73"/>
        <v>0</v>
      </c>
      <c r="BQ42" s="164">
        <f t="shared" si="74"/>
        <v>0</v>
      </c>
      <c r="BR42" s="164">
        <f t="shared" si="75"/>
        <v>0.25</v>
      </c>
      <c r="BS42" s="164">
        <f t="shared" si="76"/>
        <v>0</v>
      </c>
      <c r="BT42" s="164">
        <f t="shared" si="77"/>
        <v>0</v>
      </c>
      <c r="BU42" s="166">
        <f t="shared" si="78"/>
        <v>0</v>
      </c>
      <c r="BV42" s="167"/>
      <c r="BX42" s="164">
        <f t="shared" si="199"/>
        <v>30</v>
      </c>
      <c r="BY42" s="225"/>
      <c r="BZ42" s="226"/>
      <c r="CA42" s="1"/>
      <c r="CB42" s="1"/>
      <c r="CC42" s="95"/>
      <c r="CD42" s="93"/>
      <c r="CE42" s="93"/>
      <c r="CF42" s="93"/>
      <c r="CG42" s="95" t="str">
        <f t="shared" si="79"/>
        <v>Completar</v>
      </c>
      <c r="CH42" s="96" t="str">
        <f t="shared" si="80"/>
        <v>Completar</v>
      </c>
      <c r="CI42" s="96" t="str">
        <f t="shared" si="81"/>
        <v>Completar</v>
      </c>
      <c r="CJ42" s="94"/>
      <c r="CK42" s="95" t="str">
        <f t="shared" si="82"/>
        <v>Completar</v>
      </c>
      <c r="CL42" s="95" t="str">
        <f t="shared" si="83"/>
        <v>Completar</v>
      </c>
      <c r="CM42" s="165">
        <f t="shared" si="84"/>
        <v>0</v>
      </c>
      <c r="CN42" s="219" t="b">
        <f t="shared" si="85"/>
        <v>0</v>
      </c>
      <c r="CO42" s="188">
        <f t="shared" si="86"/>
        <v>0</v>
      </c>
      <c r="CP42" s="164">
        <f t="shared" si="87"/>
        <v>0</v>
      </c>
      <c r="CQ42" s="164">
        <f t="shared" si="88"/>
        <v>0.25</v>
      </c>
      <c r="CR42" s="164">
        <f t="shared" si="89"/>
        <v>0</v>
      </c>
      <c r="CS42" s="164">
        <f t="shared" si="90"/>
        <v>0</v>
      </c>
      <c r="CT42" s="166">
        <f t="shared" si="91"/>
        <v>0</v>
      </c>
      <c r="CU42" s="167"/>
      <c r="CW42" s="164">
        <f t="shared" si="200"/>
        <v>30</v>
      </c>
      <c r="CX42" s="225"/>
      <c r="CY42" s="226"/>
      <c r="CZ42" s="1"/>
      <c r="DA42" s="1"/>
      <c r="DB42" s="95"/>
      <c r="DC42" s="93"/>
      <c r="DD42" s="93"/>
      <c r="DE42" s="93"/>
      <c r="DF42" s="95" t="str">
        <f t="shared" si="92"/>
        <v>Completar</v>
      </c>
      <c r="DG42" s="96" t="str">
        <f t="shared" si="93"/>
        <v>Completar</v>
      </c>
      <c r="DH42" s="96" t="str">
        <f t="shared" si="94"/>
        <v>Completar</v>
      </c>
      <c r="DI42" s="94"/>
      <c r="DJ42" s="95" t="str">
        <f t="shared" si="95"/>
        <v>Completar</v>
      </c>
      <c r="DK42" s="95" t="str">
        <f t="shared" si="96"/>
        <v>Completar</v>
      </c>
      <c r="DL42" s="165">
        <f t="shared" si="97"/>
        <v>0</v>
      </c>
      <c r="DM42" s="219" t="b">
        <f t="shared" si="98"/>
        <v>0</v>
      </c>
      <c r="DN42" s="188">
        <f t="shared" si="99"/>
        <v>0</v>
      </c>
      <c r="DO42" s="164">
        <f t="shared" si="100"/>
        <v>0</v>
      </c>
      <c r="DP42" s="164">
        <f t="shared" si="101"/>
        <v>0.25</v>
      </c>
      <c r="DQ42" s="164">
        <f t="shared" si="102"/>
        <v>0</v>
      </c>
      <c r="DR42" s="164">
        <f t="shared" si="103"/>
        <v>0</v>
      </c>
      <c r="DS42" s="166">
        <f t="shared" si="104"/>
        <v>0</v>
      </c>
      <c r="DT42" s="167"/>
      <c r="DV42" s="164">
        <f t="shared" si="201"/>
        <v>30</v>
      </c>
      <c r="DW42" s="225"/>
      <c r="DX42" s="226"/>
      <c r="DY42" s="1"/>
      <c r="DZ42" s="1"/>
      <c r="EA42" s="95"/>
      <c r="EB42" s="93"/>
      <c r="EC42" s="93"/>
      <c r="ED42" s="93"/>
      <c r="EE42" s="95" t="str">
        <f t="shared" si="105"/>
        <v>Completar</v>
      </c>
      <c r="EF42" s="96" t="str">
        <f t="shared" si="106"/>
        <v>Completar</v>
      </c>
      <c r="EG42" s="96" t="str">
        <f t="shared" si="107"/>
        <v>Completar</v>
      </c>
      <c r="EH42" s="94"/>
      <c r="EI42" s="95" t="str">
        <f t="shared" si="108"/>
        <v>Completar</v>
      </c>
      <c r="EJ42" s="95" t="str">
        <f t="shared" si="109"/>
        <v>Completar</v>
      </c>
      <c r="EK42" s="165">
        <f t="shared" si="110"/>
        <v>0</v>
      </c>
      <c r="EL42" s="219" t="b">
        <f t="shared" si="111"/>
        <v>0</v>
      </c>
      <c r="EM42" s="188">
        <f t="shared" si="112"/>
        <v>0</v>
      </c>
      <c r="EN42" s="164">
        <f t="shared" si="113"/>
        <v>0</v>
      </c>
      <c r="EO42" s="164">
        <f t="shared" si="114"/>
        <v>0.25</v>
      </c>
      <c r="EP42" s="164">
        <f t="shared" si="115"/>
        <v>0</v>
      </c>
      <c r="EQ42" s="164">
        <f t="shared" si="116"/>
        <v>0</v>
      </c>
      <c r="ER42" s="166">
        <f t="shared" si="117"/>
        <v>0</v>
      </c>
      <c r="ES42" s="167"/>
      <c r="EU42" s="164">
        <f t="shared" si="202"/>
        <v>30</v>
      </c>
      <c r="EV42" s="225"/>
      <c r="EW42" s="226"/>
      <c r="EX42" s="1"/>
      <c r="EY42" s="1"/>
      <c r="EZ42" s="95"/>
      <c r="FA42" s="93"/>
      <c r="FB42" s="93"/>
      <c r="FC42" s="93"/>
      <c r="FD42" s="95" t="str">
        <f t="shared" si="118"/>
        <v>Completar</v>
      </c>
      <c r="FE42" s="96" t="str">
        <f t="shared" si="119"/>
        <v>Completar</v>
      </c>
      <c r="FF42" s="96" t="str">
        <f t="shared" si="120"/>
        <v>Completar</v>
      </c>
      <c r="FG42" s="94"/>
      <c r="FH42" s="95" t="str">
        <f t="shared" si="121"/>
        <v>Completar</v>
      </c>
      <c r="FI42" s="95" t="str">
        <f t="shared" si="122"/>
        <v>Completar</v>
      </c>
      <c r="FJ42" s="165">
        <f t="shared" si="123"/>
        <v>0</v>
      </c>
      <c r="FK42" s="219" t="b">
        <f t="shared" si="124"/>
        <v>0</v>
      </c>
      <c r="FL42" s="188">
        <f t="shared" si="125"/>
        <v>0</v>
      </c>
      <c r="FM42" s="164">
        <f t="shared" si="126"/>
        <v>0</v>
      </c>
      <c r="FN42" s="164">
        <f t="shared" si="127"/>
        <v>0.25</v>
      </c>
      <c r="FO42" s="164">
        <f t="shared" si="128"/>
        <v>0</v>
      </c>
      <c r="FP42" s="164">
        <f t="shared" si="129"/>
        <v>0</v>
      </c>
      <c r="FQ42" s="166">
        <f t="shared" si="130"/>
        <v>0</v>
      </c>
      <c r="FR42" s="167"/>
      <c r="FT42" s="164">
        <f t="shared" si="203"/>
        <v>30</v>
      </c>
      <c r="FU42" s="225"/>
      <c r="FV42" s="226"/>
      <c r="FW42" s="1"/>
      <c r="FX42" s="1"/>
      <c r="FY42" s="95"/>
      <c r="FZ42" s="93"/>
      <c r="GA42" s="93"/>
      <c r="GB42" s="93"/>
      <c r="GC42" s="95" t="str">
        <f t="shared" si="131"/>
        <v>Completar</v>
      </c>
      <c r="GD42" s="96" t="str">
        <f t="shared" si="132"/>
        <v>Completar</v>
      </c>
      <c r="GE42" s="96" t="str">
        <f t="shared" si="133"/>
        <v>Completar</v>
      </c>
      <c r="GF42" s="94"/>
      <c r="GG42" s="95" t="str">
        <f t="shared" si="134"/>
        <v>Completar</v>
      </c>
      <c r="GH42" s="95" t="str">
        <f t="shared" si="135"/>
        <v>Completar</v>
      </c>
      <c r="GI42" s="165">
        <f t="shared" si="136"/>
        <v>0</v>
      </c>
      <c r="GJ42" s="219" t="b">
        <f t="shared" si="137"/>
        <v>0</v>
      </c>
      <c r="GK42" s="188">
        <f t="shared" si="138"/>
        <v>0</v>
      </c>
      <c r="GL42" s="164">
        <f t="shared" si="139"/>
        <v>0</v>
      </c>
      <c r="GM42" s="164">
        <f t="shared" si="140"/>
        <v>0.25</v>
      </c>
      <c r="GN42" s="164">
        <f t="shared" si="141"/>
        <v>0</v>
      </c>
      <c r="GO42" s="164">
        <f t="shared" si="142"/>
        <v>0</v>
      </c>
      <c r="GP42" s="166">
        <f t="shared" si="143"/>
        <v>0</v>
      </c>
      <c r="GQ42" s="167"/>
      <c r="GS42" s="164">
        <f t="shared" si="204"/>
        <v>30</v>
      </c>
      <c r="GT42" s="225"/>
      <c r="GU42" s="226"/>
      <c r="GV42" s="1"/>
      <c r="GW42" s="1"/>
      <c r="GX42" s="95"/>
      <c r="GY42" s="93"/>
      <c r="GZ42" s="93"/>
      <c r="HA42" s="93"/>
      <c r="HB42" s="95" t="str">
        <f t="shared" si="144"/>
        <v>Completar</v>
      </c>
      <c r="HC42" s="96" t="str">
        <f t="shared" si="145"/>
        <v>Completar</v>
      </c>
      <c r="HD42" s="96" t="str">
        <f t="shared" si="146"/>
        <v>Completar</v>
      </c>
      <c r="HE42" s="94"/>
      <c r="HF42" s="95" t="str">
        <f t="shared" si="147"/>
        <v>Completar</v>
      </c>
      <c r="HG42" s="95" t="str">
        <f t="shared" si="148"/>
        <v>Completar</v>
      </c>
      <c r="HH42" s="165">
        <f t="shared" si="149"/>
        <v>0</v>
      </c>
      <c r="HI42" s="219" t="b">
        <f t="shared" si="150"/>
        <v>0</v>
      </c>
      <c r="HJ42" s="188">
        <f t="shared" si="151"/>
        <v>0</v>
      </c>
      <c r="HK42" s="164">
        <f t="shared" si="152"/>
        <v>0</v>
      </c>
      <c r="HL42" s="164">
        <f t="shared" si="153"/>
        <v>0.25</v>
      </c>
      <c r="HM42" s="164">
        <f t="shared" si="154"/>
        <v>0</v>
      </c>
      <c r="HN42" s="164">
        <f t="shared" si="155"/>
        <v>0</v>
      </c>
      <c r="HO42" s="166">
        <f t="shared" si="156"/>
        <v>0</v>
      </c>
      <c r="HP42" s="167"/>
      <c r="HR42" s="164">
        <f t="shared" si="205"/>
        <v>30</v>
      </c>
      <c r="HS42" s="225"/>
      <c r="HT42" s="226"/>
      <c r="HU42" s="1"/>
      <c r="HV42" s="1"/>
      <c r="HW42" s="95"/>
      <c r="HX42" s="93"/>
      <c r="HY42" s="93"/>
      <c r="HZ42" s="93"/>
      <c r="IA42" s="95" t="str">
        <f t="shared" si="157"/>
        <v>Completar</v>
      </c>
      <c r="IB42" s="96" t="str">
        <f t="shared" si="158"/>
        <v>Completar</v>
      </c>
      <c r="IC42" s="96" t="str">
        <f t="shared" si="159"/>
        <v>Completar</v>
      </c>
      <c r="ID42" s="94"/>
      <c r="IE42" s="95" t="str">
        <f t="shared" si="160"/>
        <v>Completar</v>
      </c>
      <c r="IF42" s="95" t="str">
        <f t="shared" si="161"/>
        <v>Completar</v>
      </c>
      <c r="IG42" s="165">
        <f t="shared" si="162"/>
        <v>0</v>
      </c>
      <c r="IH42" s="219" t="b">
        <f t="shared" si="163"/>
        <v>0</v>
      </c>
      <c r="II42" s="188">
        <f t="shared" si="164"/>
        <v>0</v>
      </c>
      <c r="IJ42" s="164">
        <f t="shared" si="165"/>
        <v>0</v>
      </c>
      <c r="IK42" s="164">
        <f t="shared" si="166"/>
        <v>0.25</v>
      </c>
      <c r="IL42" s="164">
        <f t="shared" si="167"/>
        <v>0</v>
      </c>
      <c r="IM42" s="164">
        <f t="shared" si="168"/>
        <v>0</v>
      </c>
      <c r="IN42" s="166">
        <f t="shared" si="169"/>
        <v>0</v>
      </c>
      <c r="IO42" s="167"/>
      <c r="IQ42" s="164">
        <f t="shared" si="206"/>
        <v>30</v>
      </c>
      <c r="IR42" s="225"/>
      <c r="IS42" s="226"/>
      <c r="IT42" s="1"/>
      <c r="IU42" s="1"/>
      <c r="IV42" s="95"/>
      <c r="IW42" s="93"/>
      <c r="IX42" s="93"/>
      <c r="IY42" s="93"/>
      <c r="IZ42" s="95" t="str">
        <f t="shared" si="170"/>
        <v>Completar</v>
      </c>
      <c r="JA42" s="96" t="str">
        <f t="shared" si="171"/>
        <v>Completar</v>
      </c>
      <c r="JB42" s="96" t="str">
        <f t="shared" si="172"/>
        <v>Completar</v>
      </c>
      <c r="JC42" s="94"/>
      <c r="JD42" s="95" t="str">
        <f t="shared" si="173"/>
        <v>Completar</v>
      </c>
      <c r="JE42" s="95" t="str">
        <f t="shared" si="174"/>
        <v>Completar</v>
      </c>
      <c r="JF42" s="165">
        <f t="shared" si="175"/>
        <v>0</v>
      </c>
      <c r="JG42" s="219" t="b">
        <f t="shared" si="176"/>
        <v>0</v>
      </c>
      <c r="JH42" s="188">
        <f t="shared" si="177"/>
        <v>0</v>
      </c>
      <c r="JI42" s="164">
        <f t="shared" si="178"/>
        <v>0</v>
      </c>
      <c r="JJ42" s="164">
        <f t="shared" si="179"/>
        <v>0.25</v>
      </c>
      <c r="JK42" s="164">
        <f t="shared" si="180"/>
        <v>0</v>
      </c>
      <c r="JL42" s="164">
        <f t="shared" si="181"/>
        <v>0</v>
      </c>
      <c r="JM42" s="166">
        <f t="shared" si="182"/>
        <v>0</v>
      </c>
      <c r="JN42" s="167"/>
      <c r="JO42" s="126"/>
      <c r="JP42" s="164">
        <f t="shared" si="207"/>
        <v>30</v>
      </c>
      <c r="JQ42" s="225"/>
      <c r="JR42" s="226"/>
      <c r="JS42" s="1"/>
      <c r="JT42" s="1"/>
      <c r="JU42" s="95"/>
      <c r="JV42" s="93"/>
      <c r="JW42" s="93"/>
      <c r="JX42" s="93"/>
      <c r="JY42" s="95" t="str">
        <f t="shared" si="183"/>
        <v>Completar</v>
      </c>
      <c r="JZ42" s="96" t="str">
        <f t="shared" si="184"/>
        <v>Completar</v>
      </c>
      <c r="KA42" s="96" t="str">
        <f t="shared" si="185"/>
        <v>Completar</v>
      </c>
      <c r="KB42" s="94"/>
      <c r="KC42" s="95" t="str">
        <f t="shared" si="186"/>
        <v>Completar</v>
      </c>
      <c r="KD42" s="95" t="str">
        <f t="shared" si="187"/>
        <v>Completar</v>
      </c>
      <c r="KE42" s="165">
        <f t="shared" si="188"/>
        <v>0</v>
      </c>
      <c r="KF42" s="219" t="b">
        <f t="shared" si="189"/>
        <v>0</v>
      </c>
      <c r="KG42" s="188">
        <f t="shared" si="190"/>
        <v>0</v>
      </c>
      <c r="KH42" s="164">
        <f t="shared" si="191"/>
        <v>0</v>
      </c>
      <c r="KI42" s="164">
        <f t="shared" si="192"/>
        <v>0.25</v>
      </c>
      <c r="KJ42" s="164">
        <f t="shared" si="193"/>
        <v>0</v>
      </c>
      <c r="KK42" s="164">
        <f t="shared" si="194"/>
        <v>0</v>
      </c>
      <c r="KL42" s="166">
        <f t="shared" si="195"/>
        <v>0</v>
      </c>
    </row>
    <row r="43" spans="1:298" x14ac:dyDescent="0.25">
      <c r="A43" s="164">
        <f t="shared" si="196"/>
        <v>31</v>
      </c>
      <c r="B43" s="225"/>
      <c r="C43" s="226"/>
      <c r="D43" s="1"/>
      <c r="E43" s="1"/>
      <c r="F43" s="95"/>
      <c r="G43" s="93"/>
      <c r="H43" s="93"/>
      <c r="I43" s="93"/>
      <c r="J43" s="95"/>
      <c r="K43" s="96" t="str">
        <f>IFERROR(VLOOKUP(D43,'Situación inicial'!JI$13:JS$112,8,FALSE),"Completar")</f>
        <v>Completar</v>
      </c>
      <c r="L43" s="96" t="str">
        <f>IFERROR(VLOOKUP(D43,'Situación inicial'!JI$13:JS$112,9,FALSE),"Completar")</f>
        <v>Completar</v>
      </c>
      <c r="M43" s="94"/>
      <c r="N43" s="95" t="str">
        <f>IFERROR(VLOOKUP(D43,'Situación inicial'!JI$13:JS$112,11,FALSE),"Completar")</f>
        <v>Completar</v>
      </c>
      <c r="O43" s="95" t="str">
        <f>IFERROR(VLOOKUP(D43,'Situación inicial'!JI$13:JT$112,12,FALSE),"Completar")</f>
        <v>Completar</v>
      </c>
      <c r="P43" s="165">
        <f t="shared" si="44"/>
        <v>0</v>
      </c>
      <c r="Q43" s="219" t="b">
        <f t="shared" si="45"/>
        <v>0</v>
      </c>
      <c r="R43" s="188">
        <f t="shared" si="46"/>
        <v>0</v>
      </c>
      <c r="S43" s="164">
        <f t="shared" si="47"/>
        <v>0</v>
      </c>
      <c r="T43" s="164">
        <f t="shared" si="48"/>
        <v>0.25</v>
      </c>
      <c r="U43" s="164">
        <f t="shared" si="49"/>
        <v>0</v>
      </c>
      <c r="V43" s="164">
        <f t="shared" si="50"/>
        <v>0</v>
      </c>
      <c r="W43" s="166">
        <f t="shared" si="51"/>
        <v>0</v>
      </c>
      <c r="X43" s="168">
        <f>IFERROR(VLOOKUP(D43,'Situación inicial'!JI$13:JZ$112,18,FALSE),0)</f>
        <v>0</v>
      </c>
      <c r="Z43" s="164">
        <f t="shared" si="197"/>
        <v>31</v>
      </c>
      <c r="AA43" s="225"/>
      <c r="AB43" s="226"/>
      <c r="AC43" s="1"/>
      <c r="AD43" s="1"/>
      <c r="AE43" s="95"/>
      <c r="AF43" s="93"/>
      <c r="AG43" s="93"/>
      <c r="AH43" s="93"/>
      <c r="AI43" s="95" t="str">
        <f t="shared" si="52"/>
        <v>Completar</v>
      </c>
      <c r="AJ43" s="96" t="str">
        <f t="shared" si="53"/>
        <v>Completar</v>
      </c>
      <c r="AK43" s="96" t="str">
        <f t="shared" si="54"/>
        <v>Completar</v>
      </c>
      <c r="AL43" s="94"/>
      <c r="AM43" s="95" t="str">
        <f t="shared" si="55"/>
        <v>Completar</v>
      </c>
      <c r="AN43" s="95" t="str">
        <f t="shared" si="56"/>
        <v>Completar</v>
      </c>
      <c r="AO43" s="165">
        <f t="shared" si="57"/>
        <v>0</v>
      </c>
      <c r="AP43" s="219" t="b">
        <f t="shared" si="58"/>
        <v>0</v>
      </c>
      <c r="AQ43" s="188">
        <f t="shared" si="59"/>
        <v>0</v>
      </c>
      <c r="AR43" s="164">
        <f t="shared" si="60"/>
        <v>0</v>
      </c>
      <c r="AS43" s="164">
        <f t="shared" si="61"/>
        <v>0.25</v>
      </c>
      <c r="AT43" s="164">
        <f t="shared" si="62"/>
        <v>0</v>
      </c>
      <c r="AU43" s="164">
        <f t="shared" si="63"/>
        <v>0</v>
      </c>
      <c r="AV43" s="166">
        <f t="shared" si="64"/>
        <v>0</v>
      </c>
      <c r="AW43" s="168">
        <f t="shared" si="65"/>
        <v>0</v>
      </c>
      <c r="AY43" s="164">
        <f t="shared" si="198"/>
        <v>31</v>
      </c>
      <c r="AZ43" s="225"/>
      <c r="BA43" s="226"/>
      <c r="BB43" s="1"/>
      <c r="BC43" s="1"/>
      <c r="BD43" s="95"/>
      <c r="BE43" s="93"/>
      <c r="BF43" s="93"/>
      <c r="BG43" s="93"/>
      <c r="BH43" s="95" t="str">
        <f t="shared" si="66"/>
        <v>Completar</v>
      </c>
      <c r="BI43" s="96" t="str">
        <f t="shared" si="67"/>
        <v>Completar</v>
      </c>
      <c r="BJ43" s="96" t="str">
        <f t="shared" si="68"/>
        <v>Completar</v>
      </c>
      <c r="BK43" s="94"/>
      <c r="BL43" s="95" t="str">
        <f t="shared" si="69"/>
        <v>Completar</v>
      </c>
      <c r="BM43" s="95" t="str">
        <f t="shared" si="70"/>
        <v>Completar</v>
      </c>
      <c r="BN43" s="165">
        <f t="shared" si="71"/>
        <v>0</v>
      </c>
      <c r="BO43" s="219" t="b">
        <f t="shared" si="72"/>
        <v>0</v>
      </c>
      <c r="BP43" s="188">
        <f t="shared" si="73"/>
        <v>0</v>
      </c>
      <c r="BQ43" s="164">
        <f t="shared" si="74"/>
        <v>0</v>
      </c>
      <c r="BR43" s="164">
        <f t="shared" si="75"/>
        <v>0.25</v>
      </c>
      <c r="BS43" s="164">
        <f t="shared" si="76"/>
        <v>0</v>
      </c>
      <c r="BT43" s="164">
        <f t="shared" si="77"/>
        <v>0</v>
      </c>
      <c r="BU43" s="166">
        <f t="shared" si="78"/>
        <v>0</v>
      </c>
      <c r="BV43" s="167"/>
      <c r="BX43" s="164">
        <f t="shared" si="199"/>
        <v>31</v>
      </c>
      <c r="BY43" s="225"/>
      <c r="BZ43" s="226"/>
      <c r="CA43" s="1"/>
      <c r="CB43" s="1"/>
      <c r="CC43" s="95"/>
      <c r="CD43" s="93"/>
      <c r="CE43" s="93"/>
      <c r="CF43" s="93"/>
      <c r="CG43" s="95" t="str">
        <f t="shared" si="79"/>
        <v>Completar</v>
      </c>
      <c r="CH43" s="96" t="str">
        <f t="shared" si="80"/>
        <v>Completar</v>
      </c>
      <c r="CI43" s="96" t="str">
        <f t="shared" si="81"/>
        <v>Completar</v>
      </c>
      <c r="CJ43" s="94"/>
      <c r="CK43" s="95" t="str">
        <f t="shared" si="82"/>
        <v>Completar</v>
      </c>
      <c r="CL43" s="95" t="str">
        <f t="shared" si="83"/>
        <v>Completar</v>
      </c>
      <c r="CM43" s="165">
        <f t="shared" si="84"/>
        <v>0</v>
      </c>
      <c r="CN43" s="219" t="b">
        <f t="shared" si="85"/>
        <v>0</v>
      </c>
      <c r="CO43" s="188">
        <f t="shared" si="86"/>
        <v>0</v>
      </c>
      <c r="CP43" s="164">
        <f t="shared" si="87"/>
        <v>0</v>
      </c>
      <c r="CQ43" s="164">
        <f t="shared" si="88"/>
        <v>0.25</v>
      </c>
      <c r="CR43" s="164">
        <f t="shared" si="89"/>
        <v>0</v>
      </c>
      <c r="CS43" s="164">
        <f t="shared" si="90"/>
        <v>0</v>
      </c>
      <c r="CT43" s="166">
        <f t="shared" si="91"/>
        <v>0</v>
      </c>
      <c r="CU43" s="167"/>
      <c r="CW43" s="164">
        <f t="shared" si="200"/>
        <v>31</v>
      </c>
      <c r="CX43" s="225"/>
      <c r="CY43" s="226"/>
      <c r="CZ43" s="1"/>
      <c r="DA43" s="1"/>
      <c r="DB43" s="95"/>
      <c r="DC43" s="93"/>
      <c r="DD43" s="93"/>
      <c r="DE43" s="93"/>
      <c r="DF43" s="95" t="str">
        <f t="shared" si="92"/>
        <v>Completar</v>
      </c>
      <c r="DG43" s="96" t="str">
        <f t="shared" si="93"/>
        <v>Completar</v>
      </c>
      <c r="DH43" s="96" t="str">
        <f t="shared" si="94"/>
        <v>Completar</v>
      </c>
      <c r="DI43" s="94"/>
      <c r="DJ43" s="95" t="str">
        <f t="shared" si="95"/>
        <v>Completar</v>
      </c>
      <c r="DK43" s="95" t="str">
        <f t="shared" si="96"/>
        <v>Completar</v>
      </c>
      <c r="DL43" s="165">
        <f t="shared" si="97"/>
        <v>0</v>
      </c>
      <c r="DM43" s="219" t="b">
        <f t="shared" si="98"/>
        <v>0</v>
      </c>
      <c r="DN43" s="188">
        <f t="shared" si="99"/>
        <v>0</v>
      </c>
      <c r="DO43" s="164">
        <f t="shared" si="100"/>
        <v>0</v>
      </c>
      <c r="DP43" s="164">
        <f t="shared" si="101"/>
        <v>0.25</v>
      </c>
      <c r="DQ43" s="164">
        <f t="shared" si="102"/>
        <v>0</v>
      </c>
      <c r="DR43" s="164">
        <f t="shared" si="103"/>
        <v>0</v>
      </c>
      <c r="DS43" s="166">
        <f t="shared" si="104"/>
        <v>0</v>
      </c>
      <c r="DT43" s="167"/>
      <c r="DV43" s="164">
        <f t="shared" si="201"/>
        <v>31</v>
      </c>
      <c r="DW43" s="225"/>
      <c r="DX43" s="226"/>
      <c r="DY43" s="1"/>
      <c r="DZ43" s="1"/>
      <c r="EA43" s="95"/>
      <c r="EB43" s="93"/>
      <c r="EC43" s="93"/>
      <c r="ED43" s="93"/>
      <c r="EE43" s="95" t="str">
        <f t="shared" si="105"/>
        <v>Completar</v>
      </c>
      <c r="EF43" s="96" t="str">
        <f t="shared" si="106"/>
        <v>Completar</v>
      </c>
      <c r="EG43" s="96" t="str">
        <f t="shared" si="107"/>
        <v>Completar</v>
      </c>
      <c r="EH43" s="94"/>
      <c r="EI43" s="95" t="str">
        <f t="shared" si="108"/>
        <v>Completar</v>
      </c>
      <c r="EJ43" s="95" t="str">
        <f t="shared" si="109"/>
        <v>Completar</v>
      </c>
      <c r="EK43" s="165">
        <f t="shared" si="110"/>
        <v>0</v>
      </c>
      <c r="EL43" s="219" t="b">
        <f t="shared" si="111"/>
        <v>0</v>
      </c>
      <c r="EM43" s="188">
        <f t="shared" si="112"/>
        <v>0</v>
      </c>
      <c r="EN43" s="164">
        <f t="shared" si="113"/>
        <v>0</v>
      </c>
      <c r="EO43" s="164">
        <f t="shared" si="114"/>
        <v>0.25</v>
      </c>
      <c r="EP43" s="164">
        <f t="shared" si="115"/>
        <v>0</v>
      </c>
      <c r="EQ43" s="164">
        <f t="shared" si="116"/>
        <v>0</v>
      </c>
      <c r="ER43" s="166">
        <f t="shared" si="117"/>
        <v>0</v>
      </c>
      <c r="ES43" s="167"/>
      <c r="EU43" s="164">
        <f t="shared" si="202"/>
        <v>31</v>
      </c>
      <c r="EV43" s="225"/>
      <c r="EW43" s="226"/>
      <c r="EX43" s="1"/>
      <c r="EY43" s="1"/>
      <c r="EZ43" s="95"/>
      <c r="FA43" s="93"/>
      <c r="FB43" s="93"/>
      <c r="FC43" s="93"/>
      <c r="FD43" s="95" t="str">
        <f t="shared" si="118"/>
        <v>Completar</v>
      </c>
      <c r="FE43" s="96" t="str">
        <f t="shared" si="119"/>
        <v>Completar</v>
      </c>
      <c r="FF43" s="96" t="str">
        <f t="shared" si="120"/>
        <v>Completar</v>
      </c>
      <c r="FG43" s="94"/>
      <c r="FH43" s="95" t="str">
        <f t="shared" si="121"/>
        <v>Completar</v>
      </c>
      <c r="FI43" s="95" t="str">
        <f t="shared" si="122"/>
        <v>Completar</v>
      </c>
      <c r="FJ43" s="165">
        <f t="shared" si="123"/>
        <v>0</v>
      </c>
      <c r="FK43" s="219" t="b">
        <f t="shared" si="124"/>
        <v>0</v>
      </c>
      <c r="FL43" s="188">
        <f t="shared" si="125"/>
        <v>0</v>
      </c>
      <c r="FM43" s="164">
        <f t="shared" si="126"/>
        <v>0</v>
      </c>
      <c r="FN43" s="164">
        <f t="shared" si="127"/>
        <v>0.25</v>
      </c>
      <c r="FO43" s="164">
        <f t="shared" si="128"/>
        <v>0</v>
      </c>
      <c r="FP43" s="164">
        <f t="shared" si="129"/>
        <v>0</v>
      </c>
      <c r="FQ43" s="166">
        <f t="shared" si="130"/>
        <v>0</v>
      </c>
      <c r="FR43" s="167"/>
      <c r="FT43" s="164">
        <f t="shared" si="203"/>
        <v>31</v>
      </c>
      <c r="FU43" s="225"/>
      <c r="FV43" s="226"/>
      <c r="FW43" s="1"/>
      <c r="FX43" s="1"/>
      <c r="FY43" s="95"/>
      <c r="FZ43" s="93"/>
      <c r="GA43" s="93"/>
      <c r="GB43" s="93"/>
      <c r="GC43" s="95" t="str">
        <f t="shared" si="131"/>
        <v>Completar</v>
      </c>
      <c r="GD43" s="96" t="str">
        <f t="shared" si="132"/>
        <v>Completar</v>
      </c>
      <c r="GE43" s="96" t="str">
        <f t="shared" si="133"/>
        <v>Completar</v>
      </c>
      <c r="GF43" s="94"/>
      <c r="GG43" s="95" t="str">
        <f t="shared" si="134"/>
        <v>Completar</v>
      </c>
      <c r="GH43" s="95" t="str">
        <f t="shared" si="135"/>
        <v>Completar</v>
      </c>
      <c r="GI43" s="165">
        <f t="shared" si="136"/>
        <v>0</v>
      </c>
      <c r="GJ43" s="219" t="b">
        <f t="shared" si="137"/>
        <v>0</v>
      </c>
      <c r="GK43" s="188">
        <f t="shared" si="138"/>
        <v>0</v>
      </c>
      <c r="GL43" s="164">
        <f t="shared" si="139"/>
        <v>0</v>
      </c>
      <c r="GM43" s="164">
        <f t="shared" si="140"/>
        <v>0.25</v>
      </c>
      <c r="GN43" s="164">
        <f t="shared" si="141"/>
        <v>0</v>
      </c>
      <c r="GO43" s="164">
        <f t="shared" si="142"/>
        <v>0</v>
      </c>
      <c r="GP43" s="166">
        <f t="shared" si="143"/>
        <v>0</v>
      </c>
      <c r="GQ43" s="167"/>
      <c r="GS43" s="164">
        <f t="shared" si="204"/>
        <v>31</v>
      </c>
      <c r="GT43" s="225"/>
      <c r="GU43" s="226"/>
      <c r="GV43" s="1"/>
      <c r="GW43" s="1"/>
      <c r="GX43" s="95"/>
      <c r="GY43" s="93"/>
      <c r="GZ43" s="93"/>
      <c r="HA43" s="93"/>
      <c r="HB43" s="95" t="str">
        <f t="shared" si="144"/>
        <v>Completar</v>
      </c>
      <c r="HC43" s="96" t="str">
        <f t="shared" si="145"/>
        <v>Completar</v>
      </c>
      <c r="HD43" s="96" t="str">
        <f t="shared" si="146"/>
        <v>Completar</v>
      </c>
      <c r="HE43" s="94"/>
      <c r="HF43" s="95" t="str">
        <f t="shared" si="147"/>
        <v>Completar</v>
      </c>
      <c r="HG43" s="95" t="str">
        <f t="shared" si="148"/>
        <v>Completar</v>
      </c>
      <c r="HH43" s="165">
        <f t="shared" si="149"/>
        <v>0</v>
      </c>
      <c r="HI43" s="219" t="b">
        <f t="shared" si="150"/>
        <v>0</v>
      </c>
      <c r="HJ43" s="188">
        <f t="shared" si="151"/>
        <v>0</v>
      </c>
      <c r="HK43" s="164">
        <f t="shared" si="152"/>
        <v>0</v>
      </c>
      <c r="HL43" s="164">
        <f t="shared" si="153"/>
        <v>0.25</v>
      </c>
      <c r="HM43" s="164">
        <f t="shared" si="154"/>
        <v>0</v>
      </c>
      <c r="HN43" s="164">
        <f t="shared" si="155"/>
        <v>0</v>
      </c>
      <c r="HO43" s="166">
        <f t="shared" si="156"/>
        <v>0</v>
      </c>
      <c r="HP43" s="167"/>
      <c r="HR43" s="164">
        <f t="shared" si="205"/>
        <v>31</v>
      </c>
      <c r="HS43" s="225"/>
      <c r="HT43" s="226"/>
      <c r="HU43" s="1"/>
      <c r="HV43" s="1"/>
      <c r="HW43" s="95"/>
      <c r="HX43" s="93"/>
      <c r="HY43" s="93"/>
      <c r="HZ43" s="93"/>
      <c r="IA43" s="95" t="str">
        <f t="shared" si="157"/>
        <v>Completar</v>
      </c>
      <c r="IB43" s="96" t="str">
        <f t="shared" si="158"/>
        <v>Completar</v>
      </c>
      <c r="IC43" s="96" t="str">
        <f t="shared" si="159"/>
        <v>Completar</v>
      </c>
      <c r="ID43" s="94"/>
      <c r="IE43" s="95" t="str">
        <f t="shared" si="160"/>
        <v>Completar</v>
      </c>
      <c r="IF43" s="95" t="str">
        <f t="shared" si="161"/>
        <v>Completar</v>
      </c>
      <c r="IG43" s="165">
        <f t="shared" si="162"/>
        <v>0</v>
      </c>
      <c r="IH43" s="219" t="b">
        <f t="shared" si="163"/>
        <v>0</v>
      </c>
      <c r="II43" s="188">
        <f t="shared" si="164"/>
        <v>0</v>
      </c>
      <c r="IJ43" s="164">
        <f t="shared" si="165"/>
        <v>0</v>
      </c>
      <c r="IK43" s="164">
        <f t="shared" si="166"/>
        <v>0.25</v>
      </c>
      <c r="IL43" s="164">
        <f t="shared" si="167"/>
        <v>0</v>
      </c>
      <c r="IM43" s="164">
        <f t="shared" si="168"/>
        <v>0</v>
      </c>
      <c r="IN43" s="166">
        <f t="shared" si="169"/>
        <v>0</v>
      </c>
      <c r="IO43" s="167"/>
      <c r="IQ43" s="164">
        <f t="shared" si="206"/>
        <v>31</v>
      </c>
      <c r="IR43" s="225"/>
      <c r="IS43" s="226"/>
      <c r="IT43" s="1"/>
      <c r="IU43" s="1"/>
      <c r="IV43" s="95"/>
      <c r="IW43" s="93"/>
      <c r="IX43" s="93"/>
      <c r="IY43" s="93"/>
      <c r="IZ43" s="95" t="str">
        <f t="shared" si="170"/>
        <v>Completar</v>
      </c>
      <c r="JA43" s="96" t="str">
        <f t="shared" si="171"/>
        <v>Completar</v>
      </c>
      <c r="JB43" s="96" t="str">
        <f t="shared" si="172"/>
        <v>Completar</v>
      </c>
      <c r="JC43" s="94"/>
      <c r="JD43" s="95" t="str">
        <f t="shared" si="173"/>
        <v>Completar</v>
      </c>
      <c r="JE43" s="95" t="str">
        <f t="shared" si="174"/>
        <v>Completar</v>
      </c>
      <c r="JF43" s="165">
        <f t="shared" si="175"/>
        <v>0</v>
      </c>
      <c r="JG43" s="219" t="b">
        <f t="shared" si="176"/>
        <v>0</v>
      </c>
      <c r="JH43" s="188">
        <f t="shared" si="177"/>
        <v>0</v>
      </c>
      <c r="JI43" s="164">
        <f t="shared" si="178"/>
        <v>0</v>
      </c>
      <c r="JJ43" s="164">
        <f t="shared" si="179"/>
        <v>0.25</v>
      </c>
      <c r="JK43" s="164">
        <f t="shared" si="180"/>
        <v>0</v>
      </c>
      <c r="JL43" s="164">
        <f t="shared" si="181"/>
        <v>0</v>
      </c>
      <c r="JM43" s="166">
        <f t="shared" si="182"/>
        <v>0</v>
      </c>
      <c r="JN43" s="167"/>
      <c r="JO43" s="126"/>
      <c r="JP43" s="164">
        <f t="shared" si="207"/>
        <v>31</v>
      </c>
      <c r="JQ43" s="225"/>
      <c r="JR43" s="226"/>
      <c r="JS43" s="1"/>
      <c r="JT43" s="1"/>
      <c r="JU43" s="95"/>
      <c r="JV43" s="93"/>
      <c r="JW43" s="93"/>
      <c r="JX43" s="93"/>
      <c r="JY43" s="95" t="str">
        <f t="shared" si="183"/>
        <v>Completar</v>
      </c>
      <c r="JZ43" s="96" t="str">
        <f t="shared" si="184"/>
        <v>Completar</v>
      </c>
      <c r="KA43" s="96" t="str">
        <f t="shared" si="185"/>
        <v>Completar</v>
      </c>
      <c r="KB43" s="94"/>
      <c r="KC43" s="95" t="str">
        <f t="shared" si="186"/>
        <v>Completar</v>
      </c>
      <c r="KD43" s="95" t="str">
        <f t="shared" si="187"/>
        <v>Completar</v>
      </c>
      <c r="KE43" s="165">
        <f t="shared" si="188"/>
        <v>0</v>
      </c>
      <c r="KF43" s="219" t="b">
        <f t="shared" si="189"/>
        <v>0</v>
      </c>
      <c r="KG43" s="188">
        <f t="shared" si="190"/>
        <v>0</v>
      </c>
      <c r="KH43" s="164">
        <f t="shared" si="191"/>
        <v>0</v>
      </c>
      <c r="KI43" s="164">
        <f t="shared" si="192"/>
        <v>0.25</v>
      </c>
      <c r="KJ43" s="164">
        <f t="shared" si="193"/>
        <v>0</v>
      </c>
      <c r="KK43" s="164">
        <f t="shared" si="194"/>
        <v>0</v>
      </c>
      <c r="KL43" s="166">
        <f t="shared" si="195"/>
        <v>0</v>
      </c>
    </row>
    <row r="44" spans="1:298" x14ac:dyDescent="0.25">
      <c r="A44" s="164">
        <f t="shared" si="196"/>
        <v>32</v>
      </c>
      <c r="B44" s="225"/>
      <c r="C44" s="226"/>
      <c r="D44" s="1"/>
      <c r="E44" s="1"/>
      <c r="F44" s="95"/>
      <c r="G44" s="93"/>
      <c r="H44" s="93"/>
      <c r="I44" s="93"/>
      <c r="J44" s="95"/>
      <c r="K44" s="96" t="str">
        <f>IFERROR(VLOOKUP(D44,'Situación inicial'!JI$13:JS$112,8,FALSE),"Completar")</f>
        <v>Completar</v>
      </c>
      <c r="L44" s="96" t="str">
        <f>IFERROR(VLOOKUP(D44,'Situación inicial'!JI$13:JS$112,9,FALSE),"Completar")</f>
        <v>Completar</v>
      </c>
      <c r="M44" s="94"/>
      <c r="N44" s="95" t="str">
        <f>IFERROR(VLOOKUP(D44,'Situación inicial'!JI$13:JS$112,11,FALSE),"Completar")</f>
        <v>Completar</v>
      </c>
      <c r="O44" s="95" t="str">
        <f>IFERROR(VLOOKUP(D44,'Situación inicial'!JI$13:JT$112,12,FALSE),"Completar")</f>
        <v>Completar</v>
      </c>
      <c r="P44" s="165">
        <f t="shared" si="44"/>
        <v>0</v>
      </c>
      <c r="Q44" s="219" t="b">
        <f t="shared" si="45"/>
        <v>0</v>
      </c>
      <c r="R44" s="188">
        <f t="shared" si="46"/>
        <v>0</v>
      </c>
      <c r="S44" s="164">
        <f t="shared" si="47"/>
        <v>0</v>
      </c>
      <c r="T44" s="164">
        <f t="shared" si="48"/>
        <v>0.25</v>
      </c>
      <c r="U44" s="164">
        <f t="shared" si="49"/>
        <v>0</v>
      </c>
      <c r="V44" s="164">
        <f t="shared" si="50"/>
        <v>0</v>
      </c>
      <c r="W44" s="166">
        <f t="shared" si="51"/>
        <v>0</v>
      </c>
      <c r="X44" s="168">
        <f>IFERROR(VLOOKUP(D44,'Situación inicial'!JI$13:JZ$112,18,FALSE),0)</f>
        <v>0</v>
      </c>
      <c r="Z44" s="164">
        <f t="shared" si="197"/>
        <v>32</v>
      </c>
      <c r="AA44" s="225"/>
      <c r="AB44" s="226"/>
      <c r="AC44" s="1"/>
      <c r="AD44" s="1"/>
      <c r="AE44" s="95"/>
      <c r="AF44" s="93"/>
      <c r="AG44" s="93"/>
      <c r="AH44" s="93"/>
      <c r="AI44" s="95" t="str">
        <f t="shared" si="52"/>
        <v>Completar</v>
      </c>
      <c r="AJ44" s="96" t="str">
        <f t="shared" si="53"/>
        <v>Completar</v>
      </c>
      <c r="AK44" s="96" t="str">
        <f t="shared" si="54"/>
        <v>Completar</v>
      </c>
      <c r="AL44" s="94"/>
      <c r="AM44" s="95" t="str">
        <f t="shared" si="55"/>
        <v>Completar</v>
      </c>
      <c r="AN44" s="95" t="str">
        <f t="shared" si="56"/>
        <v>Completar</v>
      </c>
      <c r="AO44" s="165">
        <f t="shared" si="57"/>
        <v>0</v>
      </c>
      <c r="AP44" s="219" t="b">
        <f t="shared" si="58"/>
        <v>0</v>
      </c>
      <c r="AQ44" s="188">
        <f t="shared" si="59"/>
        <v>0</v>
      </c>
      <c r="AR44" s="164">
        <f t="shared" si="60"/>
        <v>0</v>
      </c>
      <c r="AS44" s="164">
        <f t="shared" si="61"/>
        <v>0.25</v>
      </c>
      <c r="AT44" s="164">
        <f t="shared" si="62"/>
        <v>0</v>
      </c>
      <c r="AU44" s="164">
        <f t="shared" si="63"/>
        <v>0</v>
      </c>
      <c r="AV44" s="166">
        <f t="shared" si="64"/>
        <v>0</v>
      </c>
      <c r="AW44" s="168">
        <f t="shared" si="65"/>
        <v>0</v>
      </c>
      <c r="AY44" s="164">
        <f t="shared" si="198"/>
        <v>32</v>
      </c>
      <c r="AZ44" s="225"/>
      <c r="BA44" s="226"/>
      <c r="BB44" s="1"/>
      <c r="BC44" s="1"/>
      <c r="BD44" s="95"/>
      <c r="BE44" s="93"/>
      <c r="BF44" s="93"/>
      <c r="BG44" s="93"/>
      <c r="BH44" s="95" t="str">
        <f t="shared" si="66"/>
        <v>Completar</v>
      </c>
      <c r="BI44" s="96" t="str">
        <f t="shared" si="67"/>
        <v>Completar</v>
      </c>
      <c r="BJ44" s="96" t="str">
        <f t="shared" si="68"/>
        <v>Completar</v>
      </c>
      <c r="BK44" s="94"/>
      <c r="BL44" s="95" t="str">
        <f t="shared" si="69"/>
        <v>Completar</v>
      </c>
      <c r="BM44" s="95" t="str">
        <f t="shared" si="70"/>
        <v>Completar</v>
      </c>
      <c r="BN44" s="165">
        <f t="shared" si="71"/>
        <v>0</v>
      </c>
      <c r="BO44" s="219" t="b">
        <f t="shared" si="72"/>
        <v>0</v>
      </c>
      <c r="BP44" s="188">
        <f t="shared" si="73"/>
        <v>0</v>
      </c>
      <c r="BQ44" s="164">
        <f t="shared" si="74"/>
        <v>0</v>
      </c>
      <c r="BR44" s="164">
        <f t="shared" si="75"/>
        <v>0.25</v>
      </c>
      <c r="BS44" s="164">
        <f t="shared" si="76"/>
        <v>0</v>
      </c>
      <c r="BT44" s="164">
        <f t="shared" si="77"/>
        <v>0</v>
      </c>
      <c r="BU44" s="166">
        <f t="shared" si="78"/>
        <v>0</v>
      </c>
      <c r="BV44" s="167"/>
      <c r="BX44" s="164">
        <f t="shared" si="199"/>
        <v>32</v>
      </c>
      <c r="BY44" s="225"/>
      <c r="BZ44" s="226"/>
      <c r="CA44" s="1"/>
      <c r="CB44" s="1"/>
      <c r="CC44" s="95"/>
      <c r="CD44" s="93"/>
      <c r="CE44" s="93"/>
      <c r="CF44" s="93"/>
      <c r="CG44" s="95" t="str">
        <f t="shared" si="79"/>
        <v>Completar</v>
      </c>
      <c r="CH44" s="96" t="str">
        <f t="shared" si="80"/>
        <v>Completar</v>
      </c>
      <c r="CI44" s="96" t="str">
        <f t="shared" si="81"/>
        <v>Completar</v>
      </c>
      <c r="CJ44" s="94"/>
      <c r="CK44" s="95" t="str">
        <f t="shared" si="82"/>
        <v>Completar</v>
      </c>
      <c r="CL44" s="95" t="str">
        <f t="shared" si="83"/>
        <v>Completar</v>
      </c>
      <c r="CM44" s="165">
        <f t="shared" si="84"/>
        <v>0</v>
      </c>
      <c r="CN44" s="219" t="b">
        <f t="shared" si="85"/>
        <v>0</v>
      </c>
      <c r="CO44" s="188">
        <f t="shared" si="86"/>
        <v>0</v>
      </c>
      <c r="CP44" s="164">
        <f t="shared" si="87"/>
        <v>0</v>
      </c>
      <c r="CQ44" s="164">
        <f t="shared" si="88"/>
        <v>0.25</v>
      </c>
      <c r="CR44" s="164">
        <f t="shared" si="89"/>
        <v>0</v>
      </c>
      <c r="CS44" s="164">
        <f t="shared" si="90"/>
        <v>0</v>
      </c>
      <c r="CT44" s="166">
        <f t="shared" si="91"/>
        <v>0</v>
      </c>
      <c r="CU44" s="167"/>
      <c r="CW44" s="164">
        <f t="shared" si="200"/>
        <v>32</v>
      </c>
      <c r="CX44" s="225"/>
      <c r="CY44" s="226"/>
      <c r="CZ44" s="1"/>
      <c r="DA44" s="1"/>
      <c r="DB44" s="95"/>
      <c r="DC44" s="93"/>
      <c r="DD44" s="93"/>
      <c r="DE44" s="93"/>
      <c r="DF44" s="95" t="str">
        <f t="shared" si="92"/>
        <v>Completar</v>
      </c>
      <c r="DG44" s="96" t="str">
        <f t="shared" si="93"/>
        <v>Completar</v>
      </c>
      <c r="DH44" s="96" t="str">
        <f t="shared" si="94"/>
        <v>Completar</v>
      </c>
      <c r="DI44" s="94"/>
      <c r="DJ44" s="95" t="str">
        <f t="shared" si="95"/>
        <v>Completar</v>
      </c>
      <c r="DK44" s="95" t="str">
        <f t="shared" si="96"/>
        <v>Completar</v>
      </c>
      <c r="DL44" s="165">
        <f t="shared" si="97"/>
        <v>0</v>
      </c>
      <c r="DM44" s="219" t="b">
        <f t="shared" si="98"/>
        <v>0</v>
      </c>
      <c r="DN44" s="188">
        <f t="shared" si="99"/>
        <v>0</v>
      </c>
      <c r="DO44" s="164">
        <f t="shared" si="100"/>
        <v>0</v>
      </c>
      <c r="DP44" s="164">
        <f t="shared" si="101"/>
        <v>0.25</v>
      </c>
      <c r="DQ44" s="164">
        <f t="shared" si="102"/>
        <v>0</v>
      </c>
      <c r="DR44" s="164">
        <f t="shared" si="103"/>
        <v>0</v>
      </c>
      <c r="DS44" s="166">
        <f t="shared" si="104"/>
        <v>0</v>
      </c>
      <c r="DT44" s="167"/>
      <c r="DV44" s="164">
        <f t="shared" si="201"/>
        <v>32</v>
      </c>
      <c r="DW44" s="225"/>
      <c r="DX44" s="226"/>
      <c r="DY44" s="1"/>
      <c r="DZ44" s="1"/>
      <c r="EA44" s="95"/>
      <c r="EB44" s="93"/>
      <c r="EC44" s="93"/>
      <c r="ED44" s="93"/>
      <c r="EE44" s="95" t="str">
        <f t="shared" si="105"/>
        <v>Completar</v>
      </c>
      <c r="EF44" s="96" t="str">
        <f t="shared" si="106"/>
        <v>Completar</v>
      </c>
      <c r="EG44" s="96" t="str">
        <f t="shared" si="107"/>
        <v>Completar</v>
      </c>
      <c r="EH44" s="94"/>
      <c r="EI44" s="95" t="str">
        <f t="shared" si="108"/>
        <v>Completar</v>
      </c>
      <c r="EJ44" s="95" t="str">
        <f t="shared" si="109"/>
        <v>Completar</v>
      </c>
      <c r="EK44" s="165">
        <f t="shared" si="110"/>
        <v>0</v>
      </c>
      <c r="EL44" s="219" t="b">
        <f t="shared" si="111"/>
        <v>0</v>
      </c>
      <c r="EM44" s="188">
        <f t="shared" si="112"/>
        <v>0</v>
      </c>
      <c r="EN44" s="164">
        <f t="shared" si="113"/>
        <v>0</v>
      </c>
      <c r="EO44" s="164">
        <f t="shared" si="114"/>
        <v>0.25</v>
      </c>
      <c r="EP44" s="164">
        <f t="shared" si="115"/>
        <v>0</v>
      </c>
      <c r="EQ44" s="164">
        <f t="shared" si="116"/>
        <v>0</v>
      </c>
      <c r="ER44" s="166">
        <f t="shared" si="117"/>
        <v>0</v>
      </c>
      <c r="ES44" s="167"/>
      <c r="EU44" s="164">
        <f t="shared" si="202"/>
        <v>32</v>
      </c>
      <c r="EV44" s="225"/>
      <c r="EW44" s="226"/>
      <c r="EX44" s="1"/>
      <c r="EY44" s="1"/>
      <c r="EZ44" s="95"/>
      <c r="FA44" s="93"/>
      <c r="FB44" s="93"/>
      <c r="FC44" s="93"/>
      <c r="FD44" s="95" t="str">
        <f t="shared" si="118"/>
        <v>Completar</v>
      </c>
      <c r="FE44" s="96" t="str">
        <f t="shared" si="119"/>
        <v>Completar</v>
      </c>
      <c r="FF44" s="96" t="str">
        <f t="shared" si="120"/>
        <v>Completar</v>
      </c>
      <c r="FG44" s="94"/>
      <c r="FH44" s="95" t="str">
        <f t="shared" si="121"/>
        <v>Completar</v>
      </c>
      <c r="FI44" s="95" t="str">
        <f t="shared" si="122"/>
        <v>Completar</v>
      </c>
      <c r="FJ44" s="165">
        <f t="shared" si="123"/>
        <v>0</v>
      </c>
      <c r="FK44" s="219" t="b">
        <f t="shared" si="124"/>
        <v>0</v>
      </c>
      <c r="FL44" s="188">
        <f t="shared" si="125"/>
        <v>0</v>
      </c>
      <c r="FM44" s="164">
        <f t="shared" si="126"/>
        <v>0</v>
      </c>
      <c r="FN44" s="164">
        <f t="shared" si="127"/>
        <v>0.25</v>
      </c>
      <c r="FO44" s="164">
        <f t="shared" si="128"/>
        <v>0</v>
      </c>
      <c r="FP44" s="164">
        <f t="shared" si="129"/>
        <v>0</v>
      </c>
      <c r="FQ44" s="166">
        <f t="shared" si="130"/>
        <v>0</v>
      </c>
      <c r="FR44" s="167"/>
      <c r="FT44" s="164">
        <f t="shared" si="203"/>
        <v>32</v>
      </c>
      <c r="FU44" s="225"/>
      <c r="FV44" s="226"/>
      <c r="FW44" s="1"/>
      <c r="FX44" s="1"/>
      <c r="FY44" s="95"/>
      <c r="FZ44" s="93"/>
      <c r="GA44" s="93"/>
      <c r="GB44" s="93"/>
      <c r="GC44" s="95" t="str">
        <f t="shared" si="131"/>
        <v>Completar</v>
      </c>
      <c r="GD44" s="96" t="str">
        <f t="shared" si="132"/>
        <v>Completar</v>
      </c>
      <c r="GE44" s="96" t="str">
        <f t="shared" si="133"/>
        <v>Completar</v>
      </c>
      <c r="GF44" s="94"/>
      <c r="GG44" s="95" t="str">
        <f t="shared" si="134"/>
        <v>Completar</v>
      </c>
      <c r="GH44" s="95" t="str">
        <f t="shared" si="135"/>
        <v>Completar</v>
      </c>
      <c r="GI44" s="165">
        <f t="shared" si="136"/>
        <v>0</v>
      </c>
      <c r="GJ44" s="219" t="b">
        <f t="shared" si="137"/>
        <v>0</v>
      </c>
      <c r="GK44" s="188">
        <f t="shared" si="138"/>
        <v>0</v>
      </c>
      <c r="GL44" s="164">
        <f t="shared" si="139"/>
        <v>0</v>
      </c>
      <c r="GM44" s="164">
        <f t="shared" si="140"/>
        <v>0.25</v>
      </c>
      <c r="GN44" s="164">
        <f t="shared" si="141"/>
        <v>0</v>
      </c>
      <c r="GO44" s="164">
        <f t="shared" si="142"/>
        <v>0</v>
      </c>
      <c r="GP44" s="166">
        <f t="shared" si="143"/>
        <v>0</v>
      </c>
      <c r="GQ44" s="167"/>
      <c r="GS44" s="164">
        <f t="shared" si="204"/>
        <v>32</v>
      </c>
      <c r="GT44" s="225"/>
      <c r="GU44" s="226"/>
      <c r="GV44" s="1"/>
      <c r="GW44" s="1"/>
      <c r="GX44" s="95"/>
      <c r="GY44" s="93"/>
      <c r="GZ44" s="93"/>
      <c r="HA44" s="93"/>
      <c r="HB44" s="95" t="str">
        <f t="shared" si="144"/>
        <v>Completar</v>
      </c>
      <c r="HC44" s="96" t="str">
        <f t="shared" si="145"/>
        <v>Completar</v>
      </c>
      <c r="HD44" s="96" t="str">
        <f t="shared" si="146"/>
        <v>Completar</v>
      </c>
      <c r="HE44" s="94"/>
      <c r="HF44" s="95" t="str">
        <f t="shared" si="147"/>
        <v>Completar</v>
      </c>
      <c r="HG44" s="95" t="str">
        <f t="shared" si="148"/>
        <v>Completar</v>
      </c>
      <c r="HH44" s="165">
        <f t="shared" si="149"/>
        <v>0</v>
      </c>
      <c r="HI44" s="219" t="b">
        <f t="shared" si="150"/>
        <v>0</v>
      </c>
      <c r="HJ44" s="188">
        <f t="shared" si="151"/>
        <v>0</v>
      </c>
      <c r="HK44" s="164">
        <f t="shared" si="152"/>
        <v>0</v>
      </c>
      <c r="HL44" s="164">
        <f t="shared" si="153"/>
        <v>0.25</v>
      </c>
      <c r="HM44" s="164">
        <f t="shared" si="154"/>
        <v>0</v>
      </c>
      <c r="HN44" s="164">
        <f t="shared" si="155"/>
        <v>0</v>
      </c>
      <c r="HO44" s="166">
        <f t="shared" si="156"/>
        <v>0</v>
      </c>
      <c r="HP44" s="167"/>
      <c r="HR44" s="164">
        <f t="shared" si="205"/>
        <v>32</v>
      </c>
      <c r="HS44" s="225"/>
      <c r="HT44" s="226"/>
      <c r="HU44" s="1"/>
      <c r="HV44" s="1"/>
      <c r="HW44" s="95"/>
      <c r="HX44" s="93"/>
      <c r="HY44" s="93"/>
      <c r="HZ44" s="93"/>
      <c r="IA44" s="95" t="str">
        <f t="shared" si="157"/>
        <v>Completar</v>
      </c>
      <c r="IB44" s="96" t="str">
        <f t="shared" si="158"/>
        <v>Completar</v>
      </c>
      <c r="IC44" s="96" t="str">
        <f t="shared" si="159"/>
        <v>Completar</v>
      </c>
      <c r="ID44" s="94"/>
      <c r="IE44" s="95" t="str">
        <f t="shared" si="160"/>
        <v>Completar</v>
      </c>
      <c r="IF44" s="95" t="str">
        <f t="shared" si="161"/>
        <v>Completar</v>
      </c>
      <c r="IG44" s="165">
        <f t="shared" si="162"/>
        <v>0</v>
      </c>
      <c r="IH44" s="219" t="b">
        <f t="shared" si="163"/>
        <v>0</v>
      </c>
      <c r="II44" s="188">
        <f t="shared" si="164"/>
        <v>0</v>
      </c>
      <c r="IJ44" s="164">
        <f t="shared" si="165"/>
        <v>0</v>
      </c>
      <c r="IK44" s="164">
        <f t="shared" si="166"/>
        <v>0.25</v>
      </c>
      <c r="IL44" s="164">
        <f t="shared" si="167"/>
        <v>0</v>
      </c>
      <c r="IM44" s="164">
        <f t="shared" si="168"/>
        <v>0</v>
      </c>
      <c r="IN44" s="166">
        <f t="shared" si="169"/>
        <v>0</v>
      </c>
      <c r="IO44" s="167"/>
      <c r="IQ44" s="164">
        <f t="shared" si="206"/>
        <v>32</v>
      </c>
      <c r="IR44" s="225"/>
      <c r="IS44" s="226"/>
      <c r="IT44" s="1"/>
      <c r="IU44" s="1"/>
      <c r="IV44" s="95"/>
      <c r="IW44" s="93"/>
      <c r="IX44" s="93"/>
      <c r="IY44" s="93"/>
      <c r="IZ44" s="95" t="str">
        <f t="shared" si="170"/>
        <v>Completar</v>
      </c>
      <c r="JA44" s="96" t="str">
        <f t="shared" si="171"/>
        <v>Completar</v>
      </c>
      <c r="JB44" s="96" t="str">
        <f t="shared" si="172"/>
        <v>Completar</v>
      </c>
      <c r="JC44" s="94"/>
      <c r="JD44" s="95" t="str">
        <f t="shared" si="173"/>
        <v>Completar</v>
      </c>
      <c r="JE44" s="95" t="str">
        <f t="shared" si="174"/>
        <v>Completar</v>
      </c>
      <c r="JF44" s="165">
        <f t="shared" si="175"/>
        <v>0</v>
      </c>
      <c r="JG44" s="219" t="b">
        <f t="shared" si="176"/>
        <v>0</v>
      </c>
      <c r="JH44" s="188">
        <f t="shared" si="177"/>
        <v>0</v>
      </c>
      <c r="JI44" s="164">
        <f t="shared" si="178"/>
        <v>0</v>
      </c>
      <c r="JJ44" s="164">
        <f t="shared" si="179"/>
        <v>0.25</v>
      </c>
      <c r="JK44" s="164">
        <f t="shared" si="180"/>
        <v>0</v>
      </c>
      <c r="JL44" s="164">
        <f t="shared" si="181"/>
        <v>0</v>
      </c>
      <c r="JM44" s="166">
        <f t="shared" si="182"/>
        <v>0</v>
      </c>
      <c r="JN44" s="167"/>
      <c r="JO44" s="126"/>
      <c r="JP44" s="164">
        <f t="shared" si="207"/>
        <v>32</v>
      </c>
      <c r="JQ44" s="225"/>
      <c r="JR44" s="226"/>
      <c r="JS44" s="1"/>
      <c r="JT44" s="1"/>
      <c r="JU44" s="95"/>
      <c r="JV44" s="93"/>
      <c r="JW44" s="93"/>
      <c r="JX44" s="93"/>
      <c r="JY44" s="95" t="str">
        <f t="shared" si="183"/>
        <v>Completar</v>
      </c>
      <c r="JZ44" s="96" t="str">
        <f t="shared" si="184"/>
        <v>Completar</v>
      </c>
      <c r="KA44" s="96" t="str">
        <f t="shared" si="185"/>
        <v>Completar</v>
      </c>
      <c r="KB44" s="94"/>
      <c r="KC44" s="95" t="str">
        <f t="shared" si="186"/>
        <v>Completar</v>
      </c>
      <c r="KD44" s="95" t="str">
        <f t="shared" si="187"/>
        <v>Completar</v>
      </c>
      <c r="KE44" s="165">
        <f t="shared" si="188"/>
        <v>0</v>
      </c>
      <c r="KF44" s="219" t="b">
        <f t="shared" si="189"/>
        <v>0</v>
      </c>
      <c r="KG44" s="188">
        <f t="shared" si="190"/>
        <v>0</v>
      </c>
      <c r="KH44" s="164">
        <f t="shared" si="191"/>
        <v>0</v>
      </c>
      <c r="KI44" s="164">
        <f t="shared" si="192"/>
        <v>0.25</v>
      </c>
      <c r="KJ44" s="164">
        <f t="shared" si="193"/>
        <v>0</v>
      </c>
      <c r="KK44" s="164">
        <f t="shared" si="194"/>
        <v>0</v>
      </c>
      <c r="KL44" s="166">
        <f t="shared" si="195"/>
        <v>0</v>
      </c>
    </row>
    <row r="45" spans="1:298" x14ac:dyDescent="0.25">
      <c r="A45" s="164">
        <f t="shared" si="196"/>
        <v>33</v>
      </c>
      <c r="B45" s="225"/>
      <c r="C45" s="226"/>
      <c r="D45" s="1"/>
      <c r="E45" s="1"/>
      <c r="F45" s="95"/>
      <c r="G45" s="93"/>
      <c r="H45" s="93"/>
      <c r="I45" s="93"/>
      <c r="J45" s="95"/>
      <c r="K45" s="96" t="str">
        <f>IFERROR(VLOOKUP(D45,'Situación inicial'!JI$13:JS$112,8,FALSE),"Completar")</f>
        <v>Completar</v>
      </c>
      <c r="L45" s="96" t="str">
        <f>IFERROR(VLOOKUP(D45,'Situación inicial'!JI$13:JS$112,9,FALSE),"Completar")</f>
        <v>Completar</v>
      </c>
      <c r="M45" s="94"/>
      <c r="N45" s="95" t="str">
        <f>IFERROR(VLOOKUP(D45,'Situación inicial'!JI$13:JS$112,11,FALSE),"Completar")</f>
        <v>Completar</v>
      </c>
      <c r="O45" s="95" t="str">
        <f>IFERROR(VLOOKUP(D45,'Situación inicial'!JI$13:JT$112,12,FALSE),"Completar")</f>
        <v>Completar</v>
      </c>
      <c r="P45" s="165">
        <f t="shared" si="44"/>
        <v>0</v>
      </c>
      <c r="Q45" s="219" t="b">
        <f t="shared" si="45"/>
        <v>0</v>
      </c>
      <c r="R45" s="188">
        <f t="shared" si="46"/>
        <v>0</v>
      </c>
      <c r="S45" s="164">
        <f t="shared" si="47"/>
        <v>0</v>
      </c>
      <c r="T45" s="164">
        <f t="shared" si="48"/>
        <v>0.25</v>
      </c>
      <c r="U45" s="164">
        <f t="shared" si="49"/>
        <v>0</v>
      </c>
      <c r="V45" s="164">
        <f t="shared" si="50"/>
        <v>0</v>
      </c>
      <c r="W45" s="166">
        <f t="shared" si="51"/>
        <v>0</v>
      </c>
      <c r="X45" s="168">
        <f>IFERROR(VLOOKUP(D45,'Situación inicial'!JI$13:JZ$112,18,FALSE),0)</f>
        <v>0</v>
      </c>
      <c r="Z45" s="164">
        <f t="shared" si="197"/>
        <v>33</v>
      </c>
      <c r="AA45" s="225"/>
      <c r="AB45" s="226"/>
      <c r="AC45" s="1"/>
      <c r="AD45" s="1"/>
      <c r="AE45" s="95"/>
      <c r="AF45" s="93"/>
      <c r="AG45" s="93"/>
      <c r="AH45" s="93"/>
      <c r="AI45" s="95" t="str">
        <f t="shared" si="52"/>
        <v>Completar</v>
      </c>
      <c r="AJ45" s="96" t="str">
        <f t="shared" si="53"/>
        <v>Completar</v>
      </c>
      <c r="AK45" s="96" t="str">
        <f t="shared" si="54"/>
        <v>Completar</v>
      </c>
      <c r="AL45" s="94"/>
      <c r="AM45" s="95" t="str">
        <f t="shared" si="55"/>
        <v>Completar</v>
      </c>
      <c r="AN45" s="95" t="str">
        <f t="shared" si="56"/>
        <v>Completar</v>
      </c>
      <c r="AO45" s="165">
        <f t="shared" si="57"/>
        <v>0</v>
      </c>
      <c r="AP45" s="219" t="b">
        <f t="shared" si="58"/>
        <v>0</v>
      </c>
      <c r="AQ45" s="188">
        <f t="shared" si="59"/>
        <v>0</v>
      </c>
      <c r="AR45" s="164">
        <f t="shared" si="60"/>
        <v>0</v>
      </c>
      <c r="AS45" s="164">
        <f t="shared" si="61"/>
        <v>0.25</v>
      </c>
      <c r="AT45" s="164">
        <f t="shared" si="62"/>
        <v>0</v>
      </c>
      <c r="AU45" s="164">
        <f t="shared" si="63"/>
        <v>0</v>
      </c>
      <c r="AV45" s="166">
        <f t="shared" si="64"/>
        <v>0</v>
      </c>
      <c r="AW45" s="168">
        <f t="shared" si="65"/>
        <v>0</v>
      </c>
      <c r="AY45" s="164">
        <f t="shared" si="198"/>
        <v>33</v>
      </c>
      <c r="AZ45" s="225"/>
      <c r="BA45" s="226"/>
      <c r="BB45" s="1"/>
      <c r="BC45" s="1"/>
      <c r="BD45" s="95"/>
      <c r="BE45" s="93"/>
      <c r="BF45" s="93"/>
      <c r="BG45" s="93"/>
      <c r="BH45" s="95" t="str">
        <f t="shared" si="66"/>
        <v>Completar</v>
      </c>
      <c r="BI45" s="96" t="str">
        <f t="shared" si="67"/>
        <v>Completar</v>
      </c>
      <c r="BJ45" s="96" t="str">
        <f t="shared" si="68"/>
        <v>Completar</v>
      </c>
      <c r="BK45" s="94"/>
      <c r="BL45" s="95" t="str">
        <f t="shared" si="69"/>
        <v>Completar</v>
      </c>
      <c r="BM45" s="95" t="str">
        <f t="shared" si="70"/>
        <v>Completar</v>
      </c>
      <c r="BN45" s="165">
        <f t="shared" si="71"/>
        <v>0</v>
      </c>
      <c r="BO45" s="219" t="b">
        <f t="shared" si="72"/>
        <v>0</v>
      </c>
      <c r="BP45" s="188">
        <f t="shared" si="73"/>
        <v>0</v>
      </c>
      <c r="BQ45" s="164">
        <f t="shared" si="74"/>
        <v>0</v>
      </c>
      <c r="BR45" s="164">
        <f t="shared" si="75"/>
        <v>0.25</v>
      </c>
      <c r="BS45" s="164">
        <f t="shared" si="76"/>
        <v>0</v>
      </c>
      <c r="BT45" s="164">
        <f t="shared" si="77"/>
        <v>0</v>
      </c>
      <c r="BU45" s="166">
        <f t="shared" si="78"/>
        <v>0</v>
      </c>
      <c r="BV45" s="167"/>
      <c r="BX45" s="164">
        <f t="shared" si="199"/>
        <v>33</v>
      </c>
      <c r="BY45" s="225"/>
      <c r="BZ45" s="226"/>
      <c r="CA45" s="1"/>
      <c r="CB45" s="1"/>
      <c r="CC45" s="95"/>
      <c r="CD45" s="93"/>
      <c r="CE45" s="93"/>
      <c r="CF45" s="93"/>
      <c r="CG45" s="95" t="str">
        <f t="shared" si="79"/>
        <v>Completar</v>
      </c>
      <c r="CH45" s="96" t="str">
        <f t="shared" si="80"/>
        <v>Completar</v>
      </c>
      <c r="CI45" s="96" t="str">
        <f t="shared" si="81"/>
        <v>Completar</v>
      </c>
      <c r="CJ45" s="94"/>
      <c r="CK45" s="95" t="str">
        <f t="shared" si="82"/>
        <v>Completar</v>
      </c>
      <c r="CL45" s="95" t="str">
        <f t="shared" si="83"/>
        <v>Completar</v>
      </c>
      <c r="CM45" s="165">
        <f t="shared" si="84"/>
        <v>0</v>
      </c>
      <c r="CN45" s="219" t="b">
        <f t="shared" si="85"/>
        <v>0</v>
      </c>
      <c r="CO45" s="188">
        <f t="shared" si="86"/>
        <v>0</v>
      </c>
      <c r="CP45" s="164">
        <f t="shared" si="87"/>
        <v>0</v>
      </c>
      <c r="CQ45" s="164">
        <f t="shared" si="88"/>
        <v>0.25</v>
      </c>
      <c r="CR45" s="164">
        <f t="shared" si="89"/>
        <v>0</v>
      </c>
      <c r="CS45" s="164">
        <f t="shared" si="90"/>
        <v>0</v>
      </c>
      <c r="CT45" s="166">
        <f t="shared" si="91"/>
        <v>0</v>
      </c>
      <c r="CU45" s="167"/>
      <c r="CW45" s="164">
        <f t="shared" si="200"/>
        <v>33</v>
      </c>
      <c r="CX45" s="225"/>
      <c r="CY45" s="226"/>
      <c r="CZ45" s="1"/>
      <c r="DA45" s="1"/>
      <c r="DB45" s="95"/>
      <c r="DC45" s="93"/>
      <c r="DD45" s="93"/>
      <c r="DE45" s="93"/>
      <c r="DF45" s="95" t="str">
        <f t="shared" si="92"/>
        <v>Completar</v>
      </c>
      <c r="DG45" s="96" t="str">
        <f t="shared" si="93"/>
        <v>Completar</v>
      </c>
      <c r="DH45" s="96" t="str">
        <f t="shared" si="94"/>
        <v>Completar</v>
      </c>
      <c r="DI45" s="94"/>
      <c r="DJ45" s="95" t="str">
        <f t="shared" si="95"/>
        <v>Completar</v>
      </c>
      <c r="DK45" s="95" t="str">
        <f t="shared" si="96"/>
        <v>Completar</v>
      </c>
      <c r="DL45" s="165">
        <f t="shared" si="97"/>
        <v>0</v>
      </c>
      <c r="DM45" s="219" t="b">
        <f t="shared" si="98"/>
        <v>0</v>
      </c>
      <c r="DN45" s="188">
        <f t="shared" si="99"/>
        <v>0</v>
      </c>
      <c r="DO45" s="164">
        <f t="shared" si="100"/>
        <v>0</v>
      </c>
      <c r="DP45" s="164">
        <f t="shared" si="101"/>
        <v>0.25</v>
      </c>
      <c r="DQ45" s="164">
        <f t="shared" si="102"/>
        <v>0</v>
      </c>
      <c r="DR45" s="164">
        <f t="shared" si="103"/>
        <v>0</v>
      </c>
      <c r="DS45" s="166">
        <f t="shared" si="104"/>
        <v>0</v>
      </c>
      <c r="DT45" s="167"/>
      <c r="DV45" s="164">
        <f t="shared" si="201"/>
        <v>33</v>
      </c>
      <c r="DW45" s="225"/>
      <c r="DX45" s="226"/>
      <c r="DY45" s="1"/>
      <c r="DZ45" s="1"/>
      <c r="EA45" s="95"/>
      <c r="EB45" s="93"/>
      <c r="EC45" s="93"/>
      <c r="ED45" s="93"/>
      <c r="EE45" s="95" t="str">
        <f t="shared" si="105"/>
        <v>Completar</v>
      </c>
      <c r="EF45" s="96" t="str">
        <f t="shared" si="106"/>
        <v>Completar</v>
      </c>
      <c r="EG45" s="96" t="str">
        <f t="shared" si="107"/>
        <v>Completar</v>
      </c>
      <c r="EH45" s="94"/>
      <c r="EI45" s="95" t="str">
        <f t="shared" si="108"/>
        <v>Completar</v>
      </c>
      <c r="EJ45" s="95" t="str">
        <f t="shared" si="109"/>
        <v>Completar</v>
      </c>
      <c r="EK45" s="165">
        <f t="shared" si="110"/>
        <v>0</v>
      </c>
      <c r="EL45" s="219" t="b">
        <f t="shared" si="111"/>
        <v>0</v>
      </c>
      <c r="EM45" s="188">
        <f t="shared" si="112"/>
        <v>0</v>
      </c>
      <c r="EN45" s="164">
        <f t="shared" si="113"/>
        <v>0</v>
      </c>
      <c r="EO45" s="164">
        <f t="shared" si="114"/>
        <v>0.25</v>
      </c>
      <c r="EP45" s="164">
        <f t="shared" si="115"/>
        <v>0</v>
      </c>
      <c r="EQ45" s="164">
        <f t="shared" si="116"/>
        <v>0</v>
      </c>
      <c r="ER45" s="166">
        <f t="shared" si="117"/>
        <v>0</v>
      </c>
      <c r="ES45" s="167"/>
      <c r="EU45" s="164">
        <f t="shared" si="202"/>
        <v>33</v>
      </c>
      <c r="EV45" s="225"/>
      <c r="EW45" s="226"/>
      <c r="EX45" s="1"/>
      <c r="EY45" s="1"/>
      <c r="EZ45" s="95"/>
      <c r="FA45" s="93"/>
      <c r="FB45" s="93"/>
      <c r="FC45" s="93"/>
      <c r="FD45" s="95" t="str">
        <f t="shared" si="118"/>
        <v>Completar</v>
      </c>
      <c r="FE45" s="96" t="str">
        <f t="shared" si="119"/>
        <v>Completar</v>
      </c>
      <c r="FF45" s="96" t="str">
        <f t="shared" si="120"/>
        <v>Completar</v>
      </c>
      <c r="FG45" s="94"/>
      <c r="FH45" s="95" t="str">
        <f t="shared" si="121"/>
        <v>Completar</v>
      </c>
      <c r="FI45" s="95" t="str">
        <f t="shared" si="122"/>
        <v>Completar</v>
      </c>
      <c r="FJ45" s="165">
        <f t="shared" si="123"/>
        <v>0</v>
      </c>
      <c r="FK45" s="219" t="b">
        <f t="shared" si="124"/>
        <v>0</v>
      </c>
      <c r="FL45" s="188">
        <f t="shared" si="125"/>
        <v>0</v>
      </c>
      <c r="FM45" s="164">
        <f t="shared" si="126"/>
        <v>0</v>
      </c>
      <c r="FN45" s="164">
        <f t="shared" si="127"/>
        <v>0.25</v>
      </c>
      <c r="FO45" s="164">
        <f t="shared" si="128"/>
        <v>0</v>
      </c>
      <c r="FP45" s="164">
        <f t="shared" si="129"/>
        <v>0</v>
      </c>
      <c r="FQ45" s="166">
        <f t="shared" si="130"/>
        <v>0</v>
      </c>
      <c r="FR45" s="167"/>
      <c r="FT45" s="164">
        <f t="shared" si="203"/>
        <v>33</v>
      </c>
      <c r="FU45" s="225"/>
      <c r="FV45" s="226"/>
      <c r="FW45" s="1"/>
      <c r="FX45" s="1"/>
      <c r="FY45" s="95"/>
      <c r="FZ45" s="93"/>
      <c r="GA45" s="93"/>
      <c r="GB45" s="93"/>
      <c r="GC45" s="95" t="str">
        <f t="shared" si="131"/>
        <v>Completar</v>
      </c>
      <c r="GD45" s="96" t="str">
        <f t="shared" si="132"/>
        <v>Completar</v>
      </c>
      <c r="GE45" s="96" t="str">
        <f t="shared" si="133"/>
        <v>Completar</v>
      </c>
      <c r="GF45" s="94"/>
      <c r="GG45" s="95" t="str">
        <f t="shared" si="134"/>
        <v>Completar</v>
      </c>
      <c r="GH45" s="95" t="str">
        <f t="shared" si="135"/>
        <v>Completar</v>
      </c>
      <c r="GI45" s="165">
        <f t="shared" si="136"/>
        <v>0</v>
      </c>
      <c r="GJ45" s="219" t="b">
        <f t="shared" si="137"/>
        <v>0</v>
      </c>
      <c r="GK45" s="188">
        <f t="shared" si="138"/>
        <v>0</v>
      </c>
      <c r="GL45" s="164">
        <f t="shared" si="139"/>
        <v>0</v>
      </c>
      <c r="GM45" s="164">
        <f t="shared" si="140"/>
        <v>0.25</v>
      </c>
      <c r="GN45" s="164">
        <f t="shared" si="141"/>
        <v>0</v>
      </c>
      <c r="GO45" s="164">
        <f t="shared" si="142"/>
        <v>0</v>
      </c>
      <c r="GP45" s="166">
        <f t="shared" si="143"/>
        <v>0</v>
      </c>
      <c r="GQ45" s="167"/>
      <c r="GS45" s="164">
        <f t="shared" si="204"/>
        <v>33</v>
      </c>
      <c r="GT45" s="225"/>
      <c r="GU45" s="226"/>
      <c r="GV45" s="1"/>
      <c r="GW45" s="1"/>
      <c r="GX45" s="95"/>
      <c r="GY45" s="93"/>
      <c r="GZ45" s="93"/>
      <c r="HA45" s="93"/>
      <c r="HB45" s="95" t="str">
        <f t="shared" si="144"/>
        <v>Completar</v>
      </c>
      <c r="HC45" s="96" t="str">
        <f t="shared" si="145"/>
        <v>Completar</v>
      </c>
      <c r="HD45" s="96" t="str">
        <f t="shared" si="146"/>
        <v>Completar</v>
      </c>
      <c r="HE45" s="94"/>
      <c r="HF45" s="95" t="str">
        <f t="shared" si="147"/>
        <v>Completar</v>
      </c>
      <c r="HG45" s="95" t="str">
        <f t="shared" si="148"/>
        <v>Completar</v>
      </c>
      <c r="HH45" s="165">
        <f t="shared" si="149"/>
        <v>0</v>
      </c>
      <c r="HI45" s="219" t="b">
        <f t="shared" si="150"/>
        <v>0</v>
      </c>
      <c r="HJ45" s="188">
        <f t="shared" si="151"/>
        <v>0</v>
      </c>
      <c r="HK45" s="164">
        <f t="shared" si="152"/>
        <v>0</v>
      </c>
      <c r="HL45" s="164">
        <f t="shared" si="153"/>
        <v>0.25</v>
      </c>
      <c r="HM45" s="164">
        <f t="shared" si="154"/>
        <v>0</v>
      </c>
      <c r="HN45" s="164">
        <f t="shared" si="155"/>
        <v>0</v>
      </c>
      <c r="HO45" s="166">
        <f t="shared" si="156"/>
        <v>0</v>
      </c>
      <c r="HP45" s="167"/>
      <c r="HR45" s="164">
        <f t="shared" si="205"/>
        <v>33</v>
      </c>
      <c r="HS45" s="225"/>
      <c r="HT45" s="226"/>
      <c r="HU45" s="1"/>
      <c r="HV45" s="1"/>
      <c r="HW45" s="95"/>
      <c r="HX45" s="93"/>
      <c r="HY45" s="93"/>
      <c r="HZ45" s="93"/>
      <c r="IA45" s="95" t="str">
        <f t="shared" si="157"/>
        <v>Completar</v>
      </c>
      <c r="IB45" s="96" t="str">
        <f t="shared" si="158"/>
        <v>Completar</v>
      </c>
      <c r="IC45" s="96" t="str">
        <f t="shared" si="159"/>
        <v>Completar</v>
      </c>
      <c r="ID45" s="94"/>
      <c r="IE45" s="95" t="str">
        <f t="shared" si="160"/>
        <v>Completar</v>
      </c>
      <c r="IF45" s="95" t="str">
        <f t="shared" si="161"/>
        <v>Completar</v>
      </c>
      <c r="IG45" s="165">
        <f t="shared" si="162"/>
        <v>0</v>
      </c>
      <c r="IH45" s="219" t="b">
        <f t="shared" si="163"/>
        <v>0</v>
      </c>
      <c r="II45" s="188">
        <f t="shared" si="164"/>
        <v>0</v>
      </c>
      <c r="IJ45" s="164">
        <f t="shared" si="165"/>
        <v>0</v>
      </c>
      <c r="IK45" s="164">
        <f t="shared" si="166"/>
        <v>0.25</v>
      </c>
      <c r="IL45" s="164">
        <f t="shared" si="167"/>
        <v>0</v>
      </c>
      <c r="IM45" s="164">
        <f t="shared" si="168"/>
        <v>0</v>
      </c>
      <c r="IN45" s="166">
        <f t="shared" si="169"/>
        <v>0</v>
      </c>
      <c r="IO45" s="167"/>
      <c r="IQ45" s="164">
        <f t="shared" si="206"/>
        <v>33</v>
      </c>
      <c r="IR45" s="225"/>
      <c r="IS45" s="226"/>
      <c r="IT45" s="1"/>
      <c r="IU45" s="1"/>
      <c r="IV45" s="95"/>
      <c r="IW45" s="93"/>
      <c r="IX45" s="93"/>
      <c r="IY45" s="93"/>
      <c r="IZ45" s="95" t="str">
        <f t="shared" si="170"/>
        <v>Completar</v>
      </c>
      <c r="JA45" s="96" t="str">
        <f t="shared" si="171"/>
        <v>Completar</v>
      </c>
      <c r="JB45" s="96" t="str">
        <f t="shared" si="172"/>
        <v>Completar</v>
      </c>
      <c r="JC45" s="94"/>
      <c r="JD45" s="95" t="str">
        <f t="shared" si="173"/>
        <v>Completar</v>
      </c>
      <c r="JE45" s="95" t="str">
        <f t="shared" si="174"/>
        <v>Completar</v>
      </c>
      <c r="JF45" s="165">
        <f t="shared" si="175"/>
        <v>0</v>
      </c>
      <c r="JG45" s="219" t="b">
        <f t="shared" si="176"/>
        <v>0</v>
      </c>
      <c r="JH45" s="188">
        <f t="shared" si="177"/>
        <v>0</v>
      </c>
      <c r="JI45" s="164">
        <f t="shared" si="178"/>
        <v>0</v>
      </c>
      <c r="JJ45" s="164">
        <f t="shared" si="179"/>
        <v>0.25</v>
      </c>
      <c r="JK45" s="164">
        <f t="shared" si="180"/>
        <v>0</v>
      </c>
      <c r="JL45" s="164">
        <f t="shared" si="181"/>
        <v>0</v>
      </c>
      <c r="JM45" s="166">
        <f t="shared" si="182"/>
        <v>0</v>
      </c>
      <c r="JN45" s="167"/>
      <c r="JO45" s="126"/>
      <c r="JP45" s="164">
        <f t="shared" si="207"/>
        <v>33</v>
      </c>
      <c r="JQ45" s="225"/>
      <c r="JR45" s="226"/>
      <c r="JS45" s="1"/>
      <c r="JT45" s="1"/>
      <c r="JU45" s="95"/>
      <c r="JV45" s="93"/>
      <c r="JW45" s="93"/>
      <c r="JX45" s="93"/>
      <c r="JY45" s="95" t="str">
        <f t="shared" si="183"/>
        <v>Completar</v>
      </c>
      <c r="JZ45" s="96" t="str">
        <f t="shared" si="184"/>
        <v>Completar</v>
      </c>
      <c r="KA45" s="96" t="str">
        <f t="shared" si="185"/>
        <v>Completar</v>
      </c>
      <c r="KB45" s="94"/>
      <c r="KC45" s="95" t="str">
        <f t="shared" si="186"/>
        <v>Completar</v>
      </c>
      <c r="KD45" s="95" t="str">
        <f t="shared" si="187"/>
        <v>Completar</v>
      </c>
      <c r="KE45" s="165">
        <f t="shared" si="188"/>
        <v>0</v>
      </c>
      <c r="KF45" s="219" t="b">
        <f t="shared" si="189"/>
        <v>0</v>
      </c>
      <c r="KG45" s="188">
        <f t="shared" si="190"/>
        <v>0</v>
      </c>
      <c r="KH45" s="164">
        <f t="shared" si="191"/>
        <v>0</v>
      </c>
      <c r="KI45" s="164">
        <f t="shared" si="192"/>
        <v>0.25</v>
      </c>
      <c r="KJ45" s="164">
        <f t="shared" si="193"/>
        <v>0</v>
      </c>
      <c r="KK45" s="164">
        <f t="shared" si="194"/>
        <v>0</v>
      </c>
      <c r="KL45" s="166">
        <f t="shared" si="195"/>
        <v>0</v>
      </c>
    </row>
    <row r="46" spans="1:298" x14ac:dyDescent="0.25">
      <c r="A46" s="164">
        <f t="shared" si="196"/>
        <v>34</v>
      </c>
      <c r="B46" s="225"/>
      <c r="C46" s="226"/>
      <c r="D46" s="1"/>
      <c r="E46" s="1"/>
      <c r="F46" s="95"/>
      <c r="G46" s="93"/>
      <c r="H46" s="93"/>
      <c r="I46" s="93"/>
      <c r="J46" s="95"/>
      <c r="K46" s="96" t="str">
        <f>IFERROR(VLOOKUP(D46,'Situación inicial'!JI$13:JS$112,8,FALSE),"Completar")</f>
        <v>Completar</v>
      </c>
      <c r="L46" s="96" t="str">
        <f>IFERROR(VLOOKUP(D46,'Situación inicial'!JI$13:JS$112,9,FALSE),"Completar")</f>
        <v>Completar</v>
      </c>
      <c r="M46" s="94"/>
      <c r="N46" s="95" t="str">
        <f>IFERROR(VLOOKUP(D46,'Situación inicial'!JI$13:JS$112,11,FALSE),"Completar")</f>
        <v>Completar</v>
      </c>
      <c r="O46" s="95" t="str">
        <f>IFERROR(VLOOKUP(D46,'Situación inicial'!JI$13:JT$112,12,FALSE),"Completar")</f>
        <v>Completar</v>
      </c>
      <c r="P46" s="165">
        <f t="shared" si="44"/>
        <v>0</v>
      </c>
      <c r="Q46" s="219" t="b">
        <f t="shared" si="45"/>
        <v>0</v>
      </c>
      <c r="R46" s="188">
        <f t="shared" si="46"/>
        <v>0</v>
      </c>
      <c r="S46" s="164">
        <f t="shared" si="47"/>
        <v>0</v>
      </c>
      <c r="T46" s="164">
        <f t="shared" si="48"/>
        <v>0.25</v>
      </c>
      <c r="U46" s="164">
        <f t="shared" si="49"/>
        <v>0</v>
      </c>
      <c r="V46" s="164">
        <f t="shared" si="50"/>
        <v>0</v>
      </c>
      <c r="W46" s="166">
        <f t="shared" si="51"/>
        <v>0</v>
      </c>
      <c r="X46" s="168">
        <f>IFERROR(VLOOKUP(D46,'Situación inicial'!JI$13:JZ$112,18,FALSE),0)</f>
        <v>0</v>
      </c>
      <c r="Z46" s="164">
        <f t="shared" si="197"/>
        <v>34</v>
      </c>
      <c r="AA46" s="225"/>
      <c r="AB46" s="226"/>
      <c r="AC46" s="1"/>
      <c r="AD46" s="1"/>
      <c r="AE46" s="95"/>
      <c r="AF46" s="93"/>
      <c r="AG46" s="93"/>
      <c r="AH46" s="93"/>
      <c r="AI46" s="95" t="str">
        <f t="shared" si="52"/>
        <v>Completar</v>
      </c>
      <c r="AJ46" s="96" t="str">
        <f t="shared" si="53"/>
        <v>Completar</v>
      </c>
      <c r="AK46" s="96" t="str">
        <f t="shared" si="54"/>
        <v>Completar</v>
      </c>
      <c r="AL46" s="94"/>
      <c r="AM46" s="95" t="str">
        <f t="shared" si="55"/>
        <v>Completar</v>
      </c>
      <c r="AN46" s="95" t="str">
        <f t="shared" si="56"/>
        <v>Completar</v>
      </c>
      <c r="AO46" s="165">
        <f t="shared" si="57"/>
        <v>0</v>
      </c>
      <c r="AP46" s="219" t="b">
        <f t="shared" si="58"/>
        <v>0</v>
      </c>
      <c r="AQ46" s="188">
        <f t="shared" si="59"/>
        <v>0</v>
      </c>
      <c r="AR46" s="164">
        <f t="shared" si="60"/>
        <v>0</v>
      </c>
      <c r="AS46" s="164">
        <f t="shared" si="61"/>
        <v>0.25</v>
      </c>
      <c r="AT46" s="164">
        <f t="shared" si="62"/>
        <v>0</v>
      </c>
      <c r="AU46" s="164">
        <f t="shared" si="63"/>
        <v>0</v>
      </c>
      <c r="AV46" s="166">
        <f t="shared" si="64"/>
        <v>0</v>
      </c>
      <c r="AW46" s="168">
        <f t="shared" si="65"/>
        <v>0</v>
      </c>
      <c r="AY46" s="164">
        <f t="shared" si="198"/>
        <v>34</v>
      </c>
      <c r="AZ46" s="225"/>
      <c r="BA46" s="226"/>
      <c r="BB46" s="1"/>
      <c r="BC46" s="1"/>
      <c r="BD46" s="95"/>
      <c r="BE46" s="93"/>
      <c r="BF46" s="93"/>
      <c r="BG46" s="93"/>
      <c r="BH46" s="95" t="str">
        <f t="shared" si="66"/>
        <v>Completar</v>
      </c>
      <c r="BI46" s="96" t="str">
        <f t="shared" si="67"/>
        <v>Completar</v>
      </c>
      <c r="BJ46" s="96" t="str">
        <f t="shared" si="68"/>
        <v>Completar</v>
      </c>
      <c r="BK46" s="94"/>
      <c r="BL46" s="95" t="str">
        <f t="shared" si="69"/>
        <v>Completar</v>
      </c>
      <c r="BM46" s="95" t="str">
        <f t="shared" si="70"/>
        <v>Completar</v>
      </c>
      <c r="BN46" s="165">
        <f t="shared" si="71"/>
        <v>0</v>
      </c>
      <c r="BO46" s="219" t="b">
        <f t="shared" si="72"/>
        <v>0</v>
      </c>
      <c r="BP46" s="188">
        <f t="shared" si="73"/>
        <v>0</v>
      </c>
      <c r="BQ46" s="164">
        <f t="shared" si="74"/>
        <v>0</v>
      </c>
      <c r="BR46" s="164">
        <f t="shared" si="75"/>
        <v>0.25</v>
      </c>
      <c r="BS46" s="164">
        <f t="shared" si="76"/>
        <v>0</v>
      </c>
      <c r="BT46" s="164">
        <f t="shared" si="77"/>
        <v>0</v>
      </c>
      <c r="BU46" s="166">
        <f t="shared" si="78"/>
        <v>0</v>
      </c>
      <c r="BV46" s="167"/>
      <c r="BX46" s="164">
        <f t="shared" si="199"/>
        <v>34</v>
      </c>
      <c r="BY46" s="225"/>
      <c r="BZ46" s="226"/>
      <c r="CA46" s="1"/>
      <c r="CB46" s="1"/>
      <c r="CC46" s="95"/>
      <c r="CD46" s="93"/>
      <c r="CE46" s="93"/>
      <c r="CF46" s="93"/>
      <c r="CG46" s="95" t="str">
        <f t="shared" si="79"/>
        <v>Completar</v>
      </c>
      <c r="CH46" s="96" t="str">
        <f t="shared" si="80"/>
        <v>Completar</v>
      </c>
      <c r="CI46" s="96" t="str">
        <f t="shared" si="81"/>
        <v>Completar</v>
      </c>
      <c r="CJ46" s="94"/>
      <c r="CK46" s="95" t="str">
        <f t="shared" si="82"/>
        <v>Completar</v>
      </c>
      <c r="CL46" s="95" t="str">
        <f t="shared" si="83"/>
        <v>Completar</v>
      </c>
      <c r="CM46" s="165">
        <f t="shared" si="84"/>
        <v>0</v>
      </c>
      <c r="CN46" s="219" t="b">
        <f t="shared" si="85"/>
        <v>0</v>
      </c>
      <c r="CO46" s="188">
        <f t="shared" si="86"/>
        <v>0</v>
      </c>
      <c r="CP46" s="164">
        <f t="shared" si="87"/>
        <v>0</v>
      </c>
      <c r="CQ46" s="164">
        <f t="shared" si="88"/>
        <v>0.25</v>
      </c>
      <c r="CR46" s="164">
        <f t="shared" si="89"/>
        <v>0</v>
      </c>
      <c r="CS46" s="164">
        <f t="shared" si="90"/>
        <v>0</v>
      </c>
      <c r="CT46" s="166">
        <f t="shared" si="91"/>
        <v>0</v>
      </c>
      <c r="CU46" s="167"/>
      <c r="CW46" s="164">
        <f t="shared" si="200"/>
        <v>34</v>
      </c>
      <c r="CX46" s="225"/>
      <c r="CY46" s="226"/>
      <c r="CZ46" s="1"/>
      <c r="DA46" s="1"/>
      <c r="DB46" s="95"/>
      <c r="DC46" s="93"/>
      <c r="DD46" s="93"/>
      <c r="DE46" s="93"/>
      <c r="DF46" s="95" t="str">
        <f t="shared" si="92"/>
        <v>Completar</v>
      </c>
      <c r="DG46" s="96" t="str">
        <f t="shared" si="93"/>
        <v>Completar</v>
      </c>
      <c r="DH46" s="96" t="str">
        <f t="shared" si="94"/>
        <v>Completar</v>
      </c>
      <c r="DI46" s="94"/>
      <c r="DJ46" s="95" t="str">
        <f t="shared" si="95"/>
        <v>Completar</v>
      </c>
      <c r="DK46" s="95" t="str">
        <f t="shared" si="96"/>
        <v>Completar</v>
      </c>
      <c r="DL46" s="165">
        <f t="shared" si="97"/>
        <v>0</v>
      </c>
      <c r="DM46" s="219" t="b">
        <f t="shared" si="98"/>
        <v>0</v>
      </c>
      <c r="DN46" s="188">
        <f t="shared" si="99"/>
        <v>0</v>
      </c>
      <c r="DO46" s="164">
        <f t="shared" si="100"/>
        <v>0</v>
      </c>
      <c r="DP46" s="164">
        <f t="shared" si="101"/>
        <v>0.25</v>
      </c>
      <c r="DQ46" s="164">
        <f t="shared" si="102"/>
        <v>0</v>
      </c>
      <c r="DR46" s="164">
        <f t="shared" si="103"/>
        <v>0</v>
      </c>
      <c r="DS46" s="166">
        <f t="shared" si="104"/>
        <v>0</v>
      </c>
      <c r="DT46" s="167"/>
      <c r="DV46" s="164">
        <f t="shared" si="201"/>
        <v>34</v>
      </c>
      <c r="DW46" s="225"/>
      <c r="DX46" s="226"/>
      <c r="DY46" s="1"/>
      <c r="DZ46" s="1"/>
      <c r="EA46" s="95"/>
      <c r="EB46" s="93"/>
      <c r="EC46" s="93"/>
      <c r="ED46" s="93"/>
      <c r="EE46" s="95" t="str">
        <f t="shared" si="105"/>
        <v>Completar</v>
      </c>
      <c r="EF46" s="96" t="str">
        <f t="shared" si="106"/>
        <v>Completar</v>
      </c>
      <c r="EG46" s="96" t="str">
        <f t="shared" si="107"/>
        <v>Completar</v>
      </c>
      <c r="EH46" s="94"/>
      <c r="EI46" s="95" t="str">
        <f t="shared" si="108"/>
        <v>Completar</v>
      </c>
      <c r="EJ46" s="95" t="str">
        <f t="shared" si="109"/>
        <v>Completar</v>
      </c>
      <c r="EK46" s="165">
        <f t="shared" si="110"/>
        <v>0</v>
      </c>
      <c r="EL46" s="219" t="b">
        <f t="shared" si="111"/>
        <v>0</v>
      </c>
      <c r="EM46" s="188">
        <f t="shared" si="112"/>
        <v>0</v>
      </c>
      <c r="EN46" s="164">
        <f t="shared" si="113"/>
        <v>0</v>
      </c>
      <c r="EO46" s="164">
        <f t="shared" si="114"/>
        <v>0.25</v>
      </c>
      <c r="EP46" s="164">
        <f t="shared" si="115"/>
        <v>0</v>
      </c>
      <c r="EQ46" s="164">
        <f t="shared" si="116"/>
        <v>0</v>
      </c>
      <c r="ER46" s="166">
        <f t="shared" si="117"/>
        <v>0</v>
      </c>
      <c r="ES46" s="167"/>
      <c r="EU46" s="164">
        <f t="shared" si="202"/>
        <v>34</v>
      </c>
      <c r="EV46" s="225"/>
      <c r="EW46" s="226"/>
      <c r="EX46" s="1"/>
      <c r="EY46" s="1"/>
      <c r="EZ46" s="95"/>
      <c r="FA46" s="93"/>
      <c r="FB46" s="93"/>
      <c r="FC46" s="93"/>
      <c r="FD46" s="95" t="str">
        <f t="shared" si="118"/>
        <v>Completar</v>
      </c>
      <c r="FE46" s="96" t="str">
        <f t="shared" si="119"/>
        <v>Completar</v>
      </c>
      <c r="FF46" s="96" t="str">
        <f t="shared" si="120"/>
        <v>Completar</v>
      </c>
      <c r="FG46" s="94"/>
      <c r="FH46" s="95" t="str">
        <f t="shared" si="121"/>
        <v>Completar</v>
      </c>
      <c r="FI46" s="95" t="str">
        <f t="shared" si="122"/>
        <v>Completar</v>
      </c>
      <c r="FJ46" s="165">
        <f t="shared" si="123"/>
        <v>0</v>
      </c>
      <c r="FK46" s="219" t="b">
        <f t="shared" si="124"/>
        <v>0</v>
      </c>
      <c r="FL46" s="188">
        <f t="shared" si="125"/>
        <v>0</v>
      </c>
      <c r="FM46" s="164">
        <f t="shared" si="126"/>
        <v>0</v>
      </c>
      <c r="FN46" s="164">
        <f t="shared" si="127"/>
        <v>0.25</v>
      </c>
      <c r="FO46" s="164">
        <f t="shared" si="128"/>
        <v>0</v>
      </c>
      <c r="FP46" s="164">
        <f t="shared" si="129"/>
        <v>0</v>
      </c>
      <c r="FQ46" s="166">
        <f t="shared" si="130"/>
        <v>0</v>
      </c>
      <c r="FR46" s="167"/>
      <c r="FT46" s="164">
        <f t="shared" si="203"/>
        <v>34</v>
      </c>
      <c r="FU46" s="225"/>
      <c r="FV46" s="226"/>
      <c r="FW46" s="1"/>
      <c r="FX46" s="1"/>
      <c r="FY46" s="95"/>
      <c r="FZ46" s="93"/>
      <c r="GA46" s="93"/>
      <c r="GB46" s="93"/>
      <c r="GC46" s="95" t="str">
        <f t="shared" si="131"/>
        <v>Completar</v>
      </c>
      <c r="GD46" s="96" t="str">
        <f t="shared" si="132"/>
        <v>Completar</v>
      </c>
      <c r="GE46" s="96" t="str">
        <f t="shared" si="133"/>
        <v>Completar</v>
      </c>
      <c r="GF46" s="94"/>
      <c r="GG46" s="95" t="str">
        <f t="shared" si="134"/>
        <v>Completar</v>
      </c>
      <c r="GH46" s="95" t="str">
        <f t="shared" si="135"/>
        <v>Completar</v>
      </c>
      <c r="GI46" s="165">
        <f t="shared" si="136"/>
        <v>0</v>
      </c>
      <c r="GJ46" s="219" t="b">
        <f t="shared" si="137"/>
        <v>0</v>
      </c>
      <c r="GK46" s="188">
        <f t="shared" si="138"/>
        <v>0</v>
      </c>
      <c r="GL46" s="164">
        <f t="shared" si="139"/>
        <v>0</v>
      </c>
      <c r="GM46" s="164">
        <f t="shared" si="140"/>
        <v>0.25</v>
      </c>
      <c r="GN46" s="164">
        <f t="shared" si="141"/>
        <v>0</v>
      </c>
      <c r="GO46" s="164">
        <f t="shared" si="142"/>
        <v>0</v>
      </c>
      <c r="GP46" s="166">
        <f t="shared" si="143"/>
        <v>0</v>
      </c>
      <c r="GQ46" s="167"/>
      <c r="GS46" s="164">
        <f t="shared" si="204"/>
        <v>34</v>
      </c>
      <c r="GT46" s="225"/>
      <c r="GU46" s="226"/>
      <c r="GV46" s="1"/>
      <c r="GW46" s="1"/>
      <c r="GX46" s="95"/>
      <c r="GY46" s="93"/>
      <c r="GZ46" s="93"/>
      <c r="HA46" s="93"/>
      <c r="HB46" s="95" t="str">
        <f t="shared" si="144"/>
        <v>Completar</v>
      </c>
      <c r="HC46" s="96" t="str">
        <f t="shared" si="145"/>
        <v>Completar</v>
      </c>
      <c r="HD46" s="96" t="str">
        <f t="shared" si="146"/>
        <v>Completar</v>
      </c>
      <c r="HE46" s="94"/>
      <c r="HF46" s="95" t="str">
        <f t="shared" si="147"/>
        <v>Completar</v>
      </c>
      <c r="HG46" s="95" t="str">
        <f t="shared" si="148"/>
        <v>Completar</v>
      </c>
      <c r="HH46" s="165">
        <f t="shared" si="149"/>
        <v>0</v>
      </c>
      <c r="HI46" s="219" t="b">
        <f t="shared" si="150"/>
        <v>0</v>
      </c>
      <c r="HJ46" s="188">
        <f t="shared" si="151"/>
        <v>0</v>
      </c>
      <c r="HK46" s="164">
        <f t="shared" si="152"/>
        <v>0</v>
      </c>
      <c r="HL46" s="164">
        <f t="shared" si="153"/>
        <v>0.25</v>
      </c>
      <c r="HM46" s="164">
        <f t="shared" si="154"/>
        <v>0</v>
      </c>
      <c r="HN46" s="164">
        <f t="shared" si="155"/>
        <v>0</v>
      </c>
      <c r="HO46" s="166">
        <f t="shared" si="156"/>
        <v>0</v>
      </c>
      <c r="HP46" s="167"/>
      <c r="HR46" s="164">
        <f t="shared" si="205"/>
        <v>34</v>
      </c>
      <c r="HS46" s="225"/>
      <c r="HT46" s="226"/>
      <c r="HU46" s="1"/>
      <c r="HV46" s="1"/>
      <c r="HW46" s="95"/>
      <c r="HX46" s="93"/>
      <c r="HY46" s="93"/>
      <c r="HZ46" s="93"/>
      <c r="IA46" s="95" t="str">
        <f t="shared" si="157"/>
        <v>Completar</v>
      </c>
      <c r="IB46" s="96" t="str">
        <f t="shared" si="158"/>
        <v>Completar</v>
      </c>
      <c r="IC46" s="96" t="str">
        <f t="shared" si="159"/>
        <v>Completar</v>
      </c>
      <c r="ID46" s="94"/>
      <c r="IE46" s="95" t="str">
        <f t="shared" si="160"/>
        <v>Completar</v>
      </c>
      <c r="IF46" s="95" t="str">
        <f t="shared" si="161"/>
        <v>Completar</v>
      </c>
      <c r="IG46" s="165">
        <f t="shared" si="162"/>
        <v>0</v>
      </c>
      <c r="IH46" s="219" t="b">
        <f t="shared" si="163"/>
        <v>0</v>
      </c>
      <c r="II46" s="188">
        <f t="shared" si="164"/>
        <v>0</v>
      </c>
      <c r="IJ46" s="164">
        <f t="shared" si="165"/>
        <v>0</v>
      </c>
      <c r="IK46" s="164">
        <f t="shared" si="166"/>
        <v>0.25</v>
      </c>
      <c r="IL46" s="164">
        <f t="shared" si="167"/>
        <v>0</v>
      </c>
      <c r="IM46" s="164">
        <f t="shared" si="168"/>
        <v>0</v>
      </c>
      <c r="IN46" s="166">
        <f t="shared" si="169"/>
        <v>0</v>
      </c>
      <c r="IO46" s="167"/>
      <c r="IQ46" s="164">
        <f t="shared" si="206"/>
        <v>34</v>
      </c>
      <c r="IR46" s="225"/>
      <c r="IS46" s="226"/>
      <c r="IT46" s="1"/>
      <c r="IU46" s="1"/>
      <c r="IV46" s="95"/>
      <c r="IW46" s="93"/>
      <c r="IX46" s="93"/>
      <c r="IY46" s="93"/>
      <c r="IZ46" s="95" t="str">
        <f t="shared" si="170"/>
        <v>Completar</v>
      </c>
      <c r="JA46" s="96" t="str">
        <f t="shared" si="171"/>
        <v>Completar</v>
      </c>
      <c r="JB46" s="96" t="str">
        <f t="shared" si="172"/>
        <v>Completar</v>
      </c>
      <c r="JC46" s="94"/>
      <c r="JD46" s="95" t="str">
        <f t="shared" si="173"/>
        <v>Completar</v>
      </c>
      <c r="JE46" s="95" t="str">
        <f t="shared" si="174"/>
        <v>Completar</v>
      </c>
      <c r="JF46" s="165">
        <f t="shared" si="175"/>
        <v>0</v>
      </c>
      <c r="JG46" s="219" t="b">
        <f t="shared" si="176"/>
        <v>0</v>
      </c>
      <c r="JH46" s="188">
        <f t="shared" si="177"/>
        <v>0</v>
      </c>
      <c r="JI46" s="164">
        <f t="shared" si="178"/>
        <v>0</v>
      </c>
      <c r="JJ46" s="164">
        <f t="shared" si="179"/>
        <v>0.25</v>
      </c>
      <c r="JK46" s="164">
        <f t="shared" si="180"/>
        <v>0</v>
      </c>
      <c r="JL46" s="164">
        <f t="shared" si="181"/>
        <v>0</v>
      </c>
      <c r="JM46" s="166">
        <f t="shared" si="182"/>
        <v>0</v>
      </c>
      <c r="JN46" s="167"/>
      <c r="JO46" s="126"/>
      <c r="JP46" s="164">
        <f t="shared" si="207"/>
        <v>34</v>
      </c>
      <c r="JQ46" s="225"/>
      <c r="JR46" s="226"/>
      <c r="JS46" s="1"/>
      <c r="JT46" s="1"/>
      <c r="JU46" s="95"/>
      <c r="JV46" s="93"/>
      <c r="JW46" s="93"/>
      <c r="JX46" s="93"/>
      <c r="JY46" s="95" t="str">
        <f t="shared" si="183"/>
        <v>Completar</v>
      </c>
      <c r="JZ46" s="96" t="str">
        <f t="shared" si="184"/>
        <v>Completar</v>
      </c>
      <c r="KA46" s="96" t="str">
        <f t="shared" si="185"/>
        <v>Completar</v>
      </c>
      <c r="KB46" s="94"/>
      <c r="KC46" s="95" t="str">
        <f t="shared" si="186"/>
        <v>Completar</v>
      </c>
      <c r="KD46" s="95" t="str">
        <f t="shared" si="187"/>
        <v>Completar</v>
      </c>
      <c r="KE46" s="165">
        <f t="shared" si="188"/>
        <v>0</v>
      </c>
      <c r="KF46" s="219" t="b">
        <f t="shared" si="189"/>
        <v>0</v>
      </c>
      <c r="KG46" s="188">
        <f t="shared" si="190"/>
        <v>0</v>
      </c>
      <c r="KH46" s="164">
        <f t="shared" si="191"/>
        <v>0</v>
      </c>
      <c r="KI46" s="164">
        <f t="shared" si="192"/>
        <v>0.25</v>
      </c>
      <c r="KJ46" s="164">
        <f t="shared" si="193"/>
        <v>0</v>
      </c>
      <c r="KK46" s="164">
        <f t="shared" si="194"/>
        <v>0</v>
      </c>
      <c r="KL46" s="166">
        <f t="shared" si="195"/>
        <v>0</v>
      </c>
    </row>
    <row r="47" spans="1:298" x14ac:dyDescent="0.25">
      <c r="A47" s="164">
        <f t="shared" si="196"/>
        <v>35</v>
      </c>
      <c r="B47" s="225"/>
      <c r="C47" s="226"/>
      <c r="D47" s="1"/>
      <c r="E47" s="1"/>
      <c r="F47" s="95"/>
      <c r="G47" s="93"/>
      <c r="H47" s="93"/>
      <c r="I47" s="93"/>
      <c r="J47" s="95"/>
      <c r="K47" s="96" t="str">
        <f>IFERROR(VLOOKUP(D47,'Situación inicial'!JI$13:JS$112,8,FALSE),"Completar")</f>
        <v>Completar</v>
      </c>
      <c r="L47" s="96" t="str">
        <f>IFERROR(VLOOKUP(D47,'Situación inicial'!JI$13:JS$112,9,FALSE),"Completar")</f>
        <v>Completar</v>
      </c>
      <c r="M47" s="94"/>
      <c r="N47" s="95" t="str">
        <f>IFERROR(VLOOKUP(D47,'Situación inicial'!JI$13:JS$112,11,FALSE),"Completar")</f>
        <v>Completar</v>
      </c>
      <c r="O47" s="95" t="str">
        <f>IFERROR(VLOOKUP(D47,'Situación inicial'!JI$13:JT$112,12,FALSE),"Completar")</f>
        <v>Completar</v>
      </c>
      <c r="P47" s="165">
        <f t="shared" si="44"/>
        <v>0</v>
      </c>
      <c r="Q47" s="219" t="b">
        <f t="shared" si="45"/>
        <v>0</v>
      </c>
      <c r="R47" s="188">
        <f t="shared" si="46"/>
        <v>0</v>
      </c>
      <c r="S47" s="164">
        <f t="shared" si="47"/>
        <v>0</v>
      </c>
      <c r="T47" s="164">
        <f t="shared" si="48"/>
        <v>0.25</v>
      </c>
      <c r="U47" s="164">
        <f t="shared" si="49"/>
        <v>0</v>
      </c>
      <c r="V47" s="164">
        <f t="shared" si="50"/>
        <v>0</v>
      </c>
      <c r="W47" s="166">
        <f t="shared" si="51"/>
        <v>0</v>
      </c>
      <c r="X47" s="168">
        <f>IFERROR(VLOOKUP(D47,'Situación inicial'!JI$13:JZ$112,18,FALSE),0)</f>
        <v>0</v>
      </c>
      <c r="Z47" s="164">
        <f t="shared" si="197"/>
        <v>35</v>
      </c>
      <c r="AA47" s="225"/>
      <c r="AB47" s="226"/>
      <c r="AC47" s="1"/>
      <c r="AD47" s="1"/>
      <c r="AE47" s="95"/>
      <c r="AF47" s="93"/>
      <c r="AG47" s="93"/>
      <c r="AH47" s="93"/>
      <c r="AI47" s="95" t="str">
        <f t="shared" si="52"/>
        <v>Completar</v>
      </c>
      <c r="AJ47" s="96" t="str">
        <f t="shared" si="53"/>
        <v>Completar</v>
      </c>
      <c r="AK47" s="96" t="str">
        <f t="shared" si="54"/>
        <v>Completar</v>
      </c>
      <c r="AL47" s="94"/>
      <c r="AM47" s="95" t="str">
        <f t="shared" si="55"/>
        <v>Completar</v>
      </c>
      <c r="AN47" s="95" t="str">
        <f t="shared" si="56"/>
        <v>Completar</v>
      </c>
      <c r="AO47" s="165">
        <f t="shared" si="57"/>
        <v>0</v>
      </c>
      <c r="AP47" s="219" t="b">
        <f t="shared" si="58"/>
        <v>0</v>
      </c>
      <c r="AQ47" s="188">
        <f t="shared" si="59"/>
        <v>0</v>
      </c>
      <c r="AR47" s="164">
        <f t="shared" si="60"/>
        <v>0</v>
      </c>
      <c r="AS47" s="164">
        <f t="shared" si="61"/>
        <v>0.25</v>
      </c>
      <c r="AT47" s="164">
        <f t="shared" si="62"/>
        <v>0</v>
      </c>
      <c r="AU47" s="164">
        <f t="shared" si="63"/>
        <v>0</v>
      </c>
      <c r="AV47" s="166">
        <f t="shared" si="64"/>
        <v>0</v>
      </c>
      <c r="AW47" s="168">
        <f t="shared" si="65"/>
        <v>0</v>
      </c>
      <c r="AY47" s="164">
        <f t="shared" si="198"/>
        <v>35</v>
      </c>
      <c r="AZ47" s="225"/>
      <c r="BA47" s="226"/>
      <c r="BB47" s="1"/>
      <c r="BC47" s="1"/>
      <c r="BD47" s="95"/>
      <c r="BE47" s="93"/>
      <c r="BF47" s="93"/>
      <c r="BG47" s="93"/>
      <c r="BH47" s="95" t="str">
        <f t="shared" si="66"/>
        <v>Completar</v>
      </c>
      <c r="BI47" s="96" t="str">
        <f t="shared" si="67"/>
        <v>Completar</v>
      </c>
      <c r="BJ47" s="96" t="str">
        <f t="shared" si="68"/>
        <v>Completar</v>
      </c>
      <c r="BK47" s="94"/>
      <c r="BL47" s="95" t="str">
        <f t="shared" si="69"/>
        <v>Completar</v>
      </c>
      <c r="BM47" s="95" t="str">
        <f t="shared" si="70"/>
        <v>Completar</v>
      </c>
      <c r="BN47" s="165">
        <f t="shared" si="71"/>
        <v>0</v>
      </c>
      <c r="BO47" s="219" t="b">
        <f t="shared" si="72"/>
        <v>0</v>
      </c>
      <c r="BP47" s="188">
        <f t="shared" si="73"/>
        <v>0</v>
      </c>
      <c r="BQ47" s="164">
        <f t="shared" si="74"/>
        <v>0</v>
      </c>
      <c r="BR47" s="164">
        <f t="shared" si="75"/>
        <v>0.25</v>
      </c>
      <c r="BS47" s="164">
        <f t="shared" si="76"/>
        <v>0</v>
      </c>
      <c r="BT47" s="164">
        <f t="shared" si="77"/>
        <v>0</v>
      </c>
      <c r="BU47" s="166">
        <f t="shared" si="78"/>
        <v>0</v>
      </c>
      <c r="BV47" s="167"/>
      <c r="BX47" s="164">
        <f t="shared" si="199"/>
        <v>35</v>
      </c>
      <c r="BY47" s="225"/>
      <c r="BZ47" s="226"/>
      <c r="CA47" s="1"/>
      <c r="CB47" s="1"/>
      <c r="CC47" s="95"/>
      <c r="CD47" s="93"/>
      <c r="CE47" s="93"/>
      <c r="CF47" s="93"/>
      <c r="CG47" s="95" t="str">
        <f t="shared" si="79"/>
        <v>Completar</v>
      </c>
      <c r="CH47" s="96" t="str">
        <f t="shared" si="80"/>
        <v>Completar</v>
      </c>
      <c r="CI47" s="96" t="str">
        <f t="shared" si="81"/>
        <v>Completar</v>
      </c>
      <c r="CJ47" s="94"/>
      <c r="CK47" s="95" t="str">
        <f t="shared" si="82"/>
        <v>Completar</v>
      </c>
      <c r="CL47" s="95" t="str">
        <f t="shared" si="83"/>
        <v>Completar</v>
      </c>
      <c r="CM47" s="165">
        <f t="shared" si="84"/>
        <v>0</v>
      </c>
      <c r="CN47" s="219" t="b">
        <f t="shared" si="85"/>
        <v>0</v>
      </c>
      <c r="CO47" s="188">
        <f t="shared" si="86"/>
        <v>0</v>
      </c>
      <c r="CP47" s="164">
        <f t="shared" si="87"/>
        <v>0</v>
      </c>
      <c r="CQ47" s="164">
        <f t="shared" si="88"/>
        <v>0.25</v>
      </c>
      <c r="CR47" s="164">
        <f t="shared" si="89"/>
        <v>0</v>
      </c>
      <c r="CS47" s="164">
        <f t="shared" si="90"/>
        <v>0</v>
      </c>
      <c r="CT47" s="166">
        <f t="shared" si="91"/>
        <v>0</v>
      </c>
      <c r="CU47" s="167"/>
      <c r="CW47" s="164">
        <f t="shared" si="200"/>
        <v>35</v>
      </c>
      <c r="CX47" s="225"/>
      <c r="CY47" s="226"/>
      <c r="CZ47" s="1"/>
      <c r="DA47" s="1"/>
      <c r="DB47" s="95"/>
      <c r="DC47" s="93"/>
      <c r="DD47" s="93"/>
      <c r="DE47" s="93"/>
      <c r="DF47" s="95" t="str">
        <f t="shared" si="92"/>
        <v>Completar</v>
      </c>
      <c r="DG47" s="96" t="str">
        <f t="shared" si="93"/>
        <v>Completar</v>
      </c>
      <c r="DH47" s="96" t="str">
        <f t="shared" si="94"/>
        <v>Completar</v>
      </c>
      <c r="DI47" s="94"/>
      <c r="DJ47" s="95" t="str">
        <f t="shared" si="95"/>
        <v>Completar</v>
      </c>
      <c r="DK47" s="95" t="str">
        <f t="shared" si="96"/>
        <v>Completar</v>
      </c>
      <c r="DL47" s="165">
        <f t="shared" si="97"/>
        <v>0</v>
      </c>
      <c r="DM47" s="219" t="b">
        <f t="shared" si="98"/>
        <v>0</v>
      </c>
      <c r="DN47" s="188">
        <f t="shared" si="99"/>
        <v>0</v>
      </c>
      <c r="DO47" s="164">
        <f t="shared" si="100"/>
        <v>0</v>
      </c>
      <c r="DP47" s="164">
        <f t="shared" si="101"/>
        <v>0.25</v>
      </c>
      <c r="DQ47" s="164">
        <f t="shared" si="102"/>
        <v>0</v>
      </c>
      <c r="DR47" s="164">
        <f t="shared" si="103"/>
        <v>0</v>
      </c>
      <c r="DS47" s="166">
        <f t="shared" si="104"/>
        <v>0</v>
      </c>
      <c r="DT47" s="167"/>
      <c r="DV47" s="164">
        <f t="shared" si="201"/>
        <v>35</v>
      </c>
      <c r="DW47" s="225"/>
      <c r="DX47" s="226"/>
      <c r="DY47" s="1"/>
      <c r="DZ47" s="1"/>
      <c r="EA47" s="95"/>
      <c r="EB47" s="93"/>
      <c r="EC47" s="93"/>
      <c r="ED47" s="93"/>
      <c r="EE47" s="95" t="str">
        <f t="shared" si="105"/>
        <v>Completar</v>
      </c>
      <c r="EF47" s="96" t="str">
        <f t="shared" si="106"/>
        <v>Completar</v>
      </c>
      <c r="EG47" s="96" t="str">
        <f t="shared" si="107"/>
        <v>Completar</v>
      </c>
      <c r="EH47" s="94"/>
      <c r="EI47" s="95" t="str">
        <f t="shared" si="108"/>
        <v>Completar</v>
      </c>
      <c r="EJ47" s="95" t="str">
        <f t="shared" si="109"/>
        <v>Completar</v>
      </c>
      <c r="EK47" s="165">
        <f t="shared" si="110"/>
        <v>0</v>
      </c>
      <c r="EL47" s="219" t="b">
        <f t="shared" si="111"/>
        <v>0</v>
      </c>
      <c r="EM47" s="188">
        <f t="shared" si="112"/>
        <v>0</v>
      </c>
      <c r="EN47" s="164">
        <f t="shared" si="113"/>
        <v>0</v>
      </c>
      <c r="EO47" s="164">
        <f t="shared" si="114"/>
        <v>0.25</v>
      </c>
      <c r="EP47" s="164">
        <f t="shared" si="115"/>
        <v>0</v>
      </c>
      <c r="EQ47" s="164">
        <f t="shared" si="116"/>
        <v>0</v>
      </c>
      <c r="ER47" s="166">
        <f t="shared" si="117"/>
        <v>0</v>
      </c>
      <c r="ES47" s="167"/>
      <c r="EU47" s="164">
        <f t="shared" si="202"/>
        <v>35</v>
      </c>
      <c r="EV47" s="225"/>
      <c r="EW47" s="226"/>
      <c r="EX47" s="1"/>
      <c r="EY47" s="1"/>
      <c r="EZ47" s="95"/>
      <c r="FA47" s="93"/>
      <c r="FB47" s="93"/>
      <c r="FC47" s="93"/>
      <c r="FD47" s="95" t="str">
        <f t="shared" si="118"/>
        <v>Completar</v>
      </c>
      <c r="FE47" s="96" t="str">
        <f t="shared" si="119"/>
        <v>Completar</v>
      </c>
      <c r="FF47" s="96" t="str">
        <f t="shared" si="120"/>
        <v>Completar</v>
      </c>
      <c r="FG47" s="94"/>
      <c r="FH47" s="95" t="str">
        <f t="shared" si="121"/>
        <v>Completar</v>
      </c>
      <c r="FI47" s="95" t="str">
        <f t="shared" si="122"/>
        <v>Completar</v>
      </c>
      <c r="FJ47" s="165">
        <f t="shared" si="123"/>
        <v>0</v>
      </c>
      <c r="FK47" s="219" t="b">
        <f t="shared" si="124"/>
        <v>0</v>
      </c>
      <c r="FL47" s="188">
        <f t="shared" si="125"/>
        <v>0</v>
      </c>
      <c r="FM47" s="164">
        <f t="shared" si="126"/>
        <v>0</v>
      </c>
      <c r="FN47" s="164">
        <f t="shared" si="127"/>
        <v>0.25</v>
      </c>
      <c r="FO47" s="164">
        <f t="shared" si="128"/>
        <v>0</v>
      </c>
      <c r="FP47" s="164">
        <f t="shared" si="129"/>
        <v>0</v>
      </c>
      <c r="FQ47" s="166">
        <f t="shared" si="130"/>
        <v>0</v>
      </c>
      <c r="FR47" s="167"/>
      <c r="FT47" s="164">
        <f t="shared" si="203"/>
        <v>35</v>
      </c>
      <c r="FU47" s="225"/>
      <c r="FV47" s="226"/>
      <c r="FW47" s="1"/>
      <c r="FX47" s="1"/>
      <c r="FY47" s="95"/>
      <c r="FZ47" s="93"/>
      <c r="GA47" s="93"/>
      <c r="GB47" s="93"/>
      <c r="GC47" s="95" t="str">
        <f t="shared" si="131"/>
        <v>Completar</v>
      </c>
      <c r="GD47" s="96" t="str">
        <f t="shared" si="132"/>
        <v>Completar</v>
      </c>
      <c r="GE47" s="96" t="str">
        <f t="shared" si="133"/>
        <v>Completar</v>
      </c>
      <c r="GF47" s="94"/>
      <c r="GG47" s="95" t="str">
        <f t="shared" si="134"/>
        <v>Completar</v>
      </c>
      <c r="GH47" s="95" t="str">
        <f t="shared" si="135"/>
        <v>Completar</v>
      </c>
      <c r="GI47" s="165">
        <f t="shared" si="136"/>
        <v>0</v>
      </c>
      <c r="GJ47" s="219" t="b">
        <f t="shared" si="137"/>
        <v>0</v>
      </c>
      <c r="GK47" s="188">
        <f t="shared" si="138"/>
        <v>0</v>
      </c>
      <c r="GL47" s="164">
        <f t="shared" si="139"/>
        <v>0</v>
      </c>
      <c r="GM47" s="164">
        <f t="shared" si="140"/>
        <v>0.25</v>
      </c>
      <c r="GN47" s="164">
        <f t="shared" si="141"/>
        <v>0</v>
      </c>
      <c r="GO47" s="164">
        <f t="shared" si="142"/>
        <v>0</v>
      </c>
      <c r="GP47" s="166">
        <f t="shared" si="143"/>
        <v>0</v>
      </c>
      <c r="GQ47" s="167"/>
      <c r="GS47" s="164">
        <f t="shared" si="204"/>
        <v>35</v>
      </c>
      <c r="GT47" s="225"/>
      <c r="GU47" s="226"/>
      <c r="GV47" s="1"/>
      <c r="GW47" s="1"/>
      <c r="GX47" s="95"/>
      <c r="GY47" s="93"/>
      <c r="GZ47" s="93"/>
      <c r="HA47" s="93"/>
      <c r="HB47" s="95" t="str">
        <f t="shared" si="144"/>
        <v>Completar</v>
      </c>
      <c r="HC47" s="96" t="str">
        <f t="shared" si="145"/>
        <v>Completar</v>
      </c>
      <c r="HD47" s="96" t="str">
        <f t="shared" si="146"/>
        <v>Completar</v>
      </c>
      <c r="HE47" s="94"/>
      <c r="HF47" s="95" t="str">
        <f t="shared" si="147"/>
        <v>Completar</v>
      </c>
      <c r="HG47" s="95" t="str">
        <f t="shared" si="148"/>
        <v>Completar</v>
      </c>
      <c r="HH47" s="165">
        <f t="shared" si="149"/>
        <v>0</v>
      </c>
      <c r="HI47" s="219" t="b">
        <f t="shared" si="150"/>
        <v>0</v>
      </c>
      <c r="HJ47" s="188">
        <f t="shared" si="151"/>
        <v>0</v>
      </c>
      <c r="HK47" s="164">
        <f t="shared" si="152"/>
        <v>0</v>
      </c>
      <c r="HL47" s="164">
        <f t="shared" si="153"/>
        <v>0.25</v>
      </c>
      <c r="HM47" s="164">
        <f t="shared" si="154"/>
        <v>0</v>
      </c>
      <c r="HN47" s="164">
        <f t="shared" si="155"/>
        <v>0</v>
      </c>
      <c r="HO47" s="166">
        <f t="shared" si="156"/>
        <v>0</v>
      </c>
      <c r="HP47" s="167"/>
      <c r="HR47" s="164">
        <f t="shared" si="205"/>
        <v>35</v>
      </c>
      <c r="HS47" s="225"/>
      <c r="HT47" s="226"/>
      <c r="HU47" s="1"/>
      <c r="HV47" s="1"/>
      <c r="HW47" s="95"/>
      <c r="HX47" s="93"/>
      <c r="HY47" s="93"/>
      <c r="HZ47" s="93"/>
      <c r="IA47" s="95" t="str">
        <f t="shared" si="157"/>
        <v>Completar</v>
      </c>
      <c r="IB47" s="96" t="str">
        <f t="shared" si="158"/>
        <v>Completar</v>
      </c>
      <c r="IC47" s="96" t="str">
        <f t="shared" si="159"/>
        <v>Completar</v>
      </c>
      <c r="ID47" s="94"/>
      <c r="IE47" s="95" t="str">
        <f t="shared" si="160"/>
        <v>Completar</v>
      </c>
      <c r="IF47" s="95" t="str">
        <f t="shared" si="161"/>
        <v>Completar</v>
      </c>
      <c r="IG47" s="165">
        <f t="shared" si="162"/>
        <v>0</v>
      </c>
      <c r="IH47" s="219" t="b">
        <f t="shared" si="163"/>
        <v>0</v>
      </c>
      <c r="II47" s="188">
        <f t="shared" si="164"/>
        <v>0</v>
      </c>
      <c r="IJ47" s="164">
        <f t="shared" si="165"/>
        <v>0</v>
      </c>
      <c r="IK47" s="164">
        <f t="shared" si="166"/>
        <v>0.25</v>
      </c>
      <c r="IL47" s="164">
        <f t="shared" si="167"/>
        <v>0</v>
      </c>
      <c r="IM47" s="164">
        <f t="shared" si="168"/>
        <v>0</v>
      </c>
      <c r="IN47" s="166">
        <f t="shared" si="169"/>
        <v>0</v>
      </c>
      <c r="IO47" s="167"/>
      <c r="IQ47" s="164">
        <f t="shared" si="206"/>
        <v>35</v>
      </c>
      <c r="IR47" s="225"/>
      <c r="IS47" s="226"/>
      <c r="IT47" s="1"/>
      <c r="IU47" s="1"/>
      <c r="IV47" s="95"/>
      <c r="IW47" s="93"/>
      <c r="IX47" s="93"/>
      <c r="IY47" s="93"/>
      <c r="IZ47" s="95" t="str">
        <f t="shared" si="170"/>
        <v>Completar</v>
      </c>
      <c r="JA47" s="96" t="str">
        <f t="shared" si="171"/>
        <v>Completar</v>
      </c>
      <c r="JB47" s="96" t="str">
        <f t="shared" si="172"/>
        <v>Completar</v>
      </c>
      <c r="JC47" s="94"/>
      <c r="JD47" s="95" t="str">
        <f t="shared" si="173"/>
        <v>Completar</v>
      </c>
      <c r="JE47" s="95" t="str">
        <f t="shared" si="174"/>
        <v>Completar</v>
      </c>
      <c r="JF47" s="165">
        <f t="shared" si="175"/>
        <v>0</v>
      </c>
      <c r="JG47" s="219" t="b">
        <f t="shared" si="176"/>
        <v>0</v>
      </c>
      <c r="JH47" s="188">
        <f t="shared" si="177"/>
        <v>0</v>
      </c>
      <c r="JI47" s="164">
        <f t="shared" si="178"/>
        <v>0</v>
      </c>
      <c r="JJ47" s="164">
        <f t="shared" si="179"/>
        <v>0.25</v>
      </c>
      <c r="JK47" s="164">
        <f t="shared" si="180"/>
        <v>0</v>
      </c>
      <c r="JL47" s="164">
        <f t="shared" si="181"/>
        <v>0</v>
      </c>
      <c r="JM47" s="166">
        <f t="shared" si="182"/>
        <v>0</v>
      </c>
      <c r="JN47" s="167"/>
      <c r="JO47" s="126"/>
      <c r="JP47" s="164">
        <f t="shared" si="207"/>
        <v>35</v>
      </c>
      <c r="JQ47" s="225"/>
      <c r="JR47" s="226"/>
      <c r="JS47" s="1"/>
      <c r="JT47" s="1"/>
      <c r="JU47" s="95"/>
      <c r="JV47" s="93"/>
      <c r="JW47" s="93"/>
      <c r="JX47" s="93"/>
      <c r="JY47" s="95" t="str">
        <f t="shared" si="183"/>
        <v>Completar</v>
      </c>
      <c r="JZ47" s="96" t="str">
        <f t="shared" si="184"/>
        <v>Completar</v>
      </c>
      <c r="KA47" s="96" t="str">
        <f t="shared" si="185"/>
        <v>Completar</v>
      </c>
      <c r="KB47" s="94"/>
      <c r="KC47" s="95" t="str">
        <f t="shared" si="186"/>
        <v>Completar</v>
      </c>
      <c r="KD47" s="95" t="str">
        <f t="shared" si="187"/>
        <v>Completar</v>
      </c>
      <c r="KE47" s="165">
        <f t="shared" si="188"/>
        <v>0</v>
      </c>
      <c r="KF47" s="219" t="b">
        <f t="shared" si="189"/>
        <v>0</v>
      </c>
      <c r="KG47" s="188">
        <f t="shared" si="190"/>
        <v>0</v>
      </c>
      <c r="KH47" s="164">
        <f t="shared" si="191"/>
        <v>0</v>
      </c>
      <c r="KI47" s="164">
        <f t="shared" si="192"/>
        <v>0.25</v>
      </c>
      <c r="KJ47" s="164">
        <f t="shared" si="193"/>
        <v>0</v>
      </c>
      <c r="KK47" s="164">
        <f t="shared" si="194"/>
        <v>0</v>
      </c>
      <c r="KL47" s="166">
        <f t="shared" si="195"/>
        <v>0</v>
      </c>
    </row>
    <row r="48" spans="1:298" x14ac:dyDescent="0.25">
      <c r="A48" s="164">
        <f t="shared" si="196"/>
        <v>36</v>
      </c>
      <c r="B48" s="225"/>
      <c r="C48" s="226"/>
      <c r="D48" s="1"/>
      <c r="E48" s="1"/>
      <c r="F48" s="95"/>
      <c r="G48" s="93"/>
      <c r="H48" s="93"/>
      <c r="I48" s="93"/>
      <c r="J48" s="95"/>
      <c r="K48" s="96" t="str">
        <f>IFERROR(VLOOKUP(D48,'Situación inicial'!JI$13:JS$112,8,FALSE),"Completar")</f>
        <v>Completar</v>
      </c>
      <c r="L48" s="96" t="str">
        <f>IFERROR(VLOOKUP(D48,'Situación inicial'!JI$13:JS$112,9,FALSE),"Completar")</f>
        <v>Completar</v>
      </c>
      <c r="M48" s="94"/>
      <c r="N48" s="95" t="str">
        <f>IFERROR(VLOOKUP(D48,'Situación inicial'!JI$13:JS$112,11,FALSE),"Completar")</f>
        <v>Completar</v>
      </c>
      <c r="O48" s="95" t="str">
        <f>IFERROR(VLOOKUP(D48,'Situación inicial'!JI$13:JT$112,12,FALSE),"Completar")</f>
        <v>Completar</v>
      </c>
      <c r="P48" s="165">
        <f t="shared" si="44"/>
        <v>0</v>
      </c>
      <c r="Q48" s="219" t="b">
        <f t="shared" si="45"/>
        <v>0</v>
      </c>
      <c r="R48" s="188">
        <f t="shared" si="46"/>
        <v>0</v>
      </c>
      <c r="S48" s="164">
        <f t="shared" si="47"/>
        <v>0</v>
      </c>
      <c r="T48" s="164">
        <f t="shared" si="48"/>
        <v>0.25</v>
      </c>
      <c r="U48" s="164">
        <f t="shared" si="49"/>
        <v>0</v>
      </c>
      <c r="V48" s="164">
        <f t="shared" si="50"/>
        <v>0</v>
      </c>
      <c r="W48" s="166">
        <f t="shared" si="51"/>
        <v>0</v>
      </c>
      <c r="X48" s="168">
        <f>IFERROR(VLOOKUP(D48,'Situación inicial'!JI$13:JZ$112,18,FALSE),0)</f>
        <v>0</v>
      </c>
      <c r="Z48" s="164">
        <f t="shared" si="197"/>
        <v>36</v>
      </c>
      <c r="AA48" s="225"/>
      <c r="AB48" s="226"/>
      <c r="AC48" s="1"/>
      <c r="AD48" s="1"/>
      <c r="AE48" s="95"/>
      <c r="AF48" s="93"/>
      <c r="AG48" s="93"/>
      <c r="AH48" s="93"/>
      <c r="AI48" s="95" t="str">
        <f t="shared" si="52"/>
        <v>Completar</v>
      </c>
      <c r="AJ48" s="96" t="str">
        <f t="shared" si="53"/>
        <v>Completar</v>
      </c>
      <c r="AK48" s="96" t="str">
        <f t="shared" si="54"/>
        <v>Completar</v>
      </c>
      <c r="AL48" s="94"/>
      <c r="AM48" s="95" t="str">
        <f t="shared" si="55"/>
        <v>Completar</v>
      </c>
      <c r="AN48" s="95" t="str">
        <f t="shared" si="56"/>
        <v>Completar</v>
      </c>
      <c r="AO48" s="165">
        <f t="shared" si="57"/>
        <v>0</v>
      </c>
      <c r="AP48" s="219" t="b">
        <f t="shared" si="58"/>
        <v>0</v>
      </c>
      <c r="AQ48" s="188">
        <f t="shared" si="59"/>
        <v>0</v>
      </c>
      <c r="AR48" s="164">
        <f t="shared" si="60"/>
        <v>0</v>
      </c>
      <c r="AS48" s="164">
        <f t="shared" si="61"/>
        <v>0.25</v>
      </c>
      <c r="AT48" s="164">
        <f t="shared" si="62"/>
        <v>0</v>
      </c>
      <c r="AU48" s="164">
        <f t="shared" si="63"/>
        <v>0</v>
      </c>
      <c r="AV48" s="166">
        <f t="shared" si="64"/>
        <v>0</v>
      </c>
      <c r="AW48" s="168">
        <f t="shared" si="65"/>
        <v>0</v>
      </c>
      <c r="AY48" s="164">
        <f t="shared" si="198"/>
        <v>36</v>
      </c>
      <c r="AZ48" s="225"/>
      <c r="BA48" s="226"/>
      <c r="BB48" s="1"/>
      <c r="BC48" s="1"/>
      <c r="BD48" s="95"/>
      <c r="BE48" s="93"/>
      <c r="BF48" s="93"/>
      <c r="BG48" s="93"/>
      <c r="BH48" s="95" t="str">
        <f t="shared" si="66"/>
        <v>Completar</v>
      </c>
      <c r="BI48" s="96" t="str">
        <f t="shared" si="67"/>
        <v>Completar</v>
      </c>
      <c r="BJ48" s="96" t="str">
        <f t="shared" si="68"/>
        <v>Completar</v>
      </c>
      <c r="BK48" s="94"/>
      <c r="BL48" s="95" t="str">
        <f t="shared" si="69"/>
        <v>Completar</v>
      </c>
      <c r="BM48" s="95" t="str">
        <f t="shared" si="70"/>
        <v>Completar</v>
      </c>
      <c r="BN48" s="165">
        <f t="shared" si="71"/>
        <v>0</v>
      </c>
      <c r="BO48" s="219" t="b">
        <f t="shared" si="72"/>
        <v>0</v>
      </c>
      <c r="BP48" s="188">
        <f t="shared" si="73"/>
        <v>0</v>
      </c>
      <c r="BQ48" s="164">
        <f t="shared" si="74"/>
        <v>0</v>
      </c>
      <c r="BR48" s="164">
        <f t="shared" si="75"/>
        <v>0.25</v>
      </c>
      <c r="BS48" s="164">
        <f t="shared" si="76"/>
        <v>0</v>
      </c>
      <c r="BT48" s="164">
        <f t="shared" si="77"/>
        <v>0</v>
      </c>
      <c r="BU48" s="166">
        <f t="shared" si="78"/>
        <v>0</v>
      </c>
      <c r="BV48" s="167"/>
      <c r="BX48" s="164">
        <f t="shared" si="199"/>
        <v>36</v>
      </c>
      <c r="BY48" s="225"/>
      <c r="BZ48" s="226"/>
      <c r="CA48" s="1"/>
      <c r="CB48" s="1"/>
      <c r="CC48" s="95"/>
      <c r="CD48" s="93"/>
      <c r="CE48" s="93"/>
      <c r="CF48" s="93"/>
      <c r="CG48" s="95" t="str">
        <f t="shared" si="79"/>
        <v>Completar</v>
      </c>
      <c r="CH48" s="96" t="str">
        <f t="shared" si="80"/>
        <v>Completar</v>
      </c>
      <c r="CI48" s="96" t="str">
        <f t="shared" si="81"/>
        <v>Completar</v>
      </c>
      <c r="CJ48" s="94"/>
      <c r="CK48" s="95" t="str">
        <f t="shared" si="82"/>
        <v>Completar</v>
      </c>
      <c r="CL48" s="95" t="str">
        <f t="shared" si="83"/>
        <v>Completar</v>
      </c>
      <c r="CM48" s="165">
        <f t="shared" si="84"/>
        <v>0</v>
      </c>
      <c r="CN48" s="219" t="b">
        <f t="shared" si="85"/>
        <v>0</v>
      </c>
      <c r="CO48" s="188">
        <f t="shared" si="86"/>
        <v>0</v>
      </c>
      <c r="CP48" s="164">
        <f t="shared" si="87"/>
        <v>0</v>
      </c>
      <c r="CQ48" s="164">
        <f t="shared" si="88"/>
        <v>0.25</v>
      </c>
      <c r="CR48" s="164">
        <f t="shared" si="89"/>
        <v>0</v>
      </c>
      <c r="CS48" s="164">
        <f t="shared" si="90"/>
        <v>0</v>
      </c>
      <c r="CT48" s="166">
        <f t="shared" si="91"/>
        <v>0</v>
      </c>
      <c r="CU48" s="167"/>
      <c r="CW48" s="164">
        <f t="shared" si="200"/>
        <v>36</v>
      </c>
      <c r="CX48" s="225"/>
      <c r="CY48" s="226"/>
      <c r="CZ48" s="1"/>
      <c r="DA48" s="1"/>
      <c r="DB48" s="95"/>
      <c r="DC48" s="93"/>
      <c r="DD48" s="93"/>
      <c r="DE48" s="93"/>
      <c r="DF48" s="95" t="str">
        <f t="shared" si="92"/>
        <v>Completar</v>
      </c>
      <c r="DG48" s="96" t="str">
        <f t="shared" si="93"/>
        <v>Completar</v>
      </c>
      <c r="DH48" s="96" t="str">
        <f t="shared" si="94"/>
        <v>Completar</v>
      </c>
      <c r="DI48" s="94"/>
      <c r="DJ48" s="95" t="str">
        <f t="shared" si="95"/>
        <v>Completar</v>
      </c>
      <c r="DK48" s="95" t="str">
        <f t="shared" si="96"/>
        <v>Completar</v>
      </c>
      <c r="DL48" s="165">
        <f t="shared" si="97"/>
        <v>0</v>
      </c>
      <c r="DM48" s="219" t="b">
        <f t="shared" si="98"/>
        <v>0</v>
      </c>
      <c r="DN48" s="188">
        <f t="shared" si="99"/>
        <v>0</v>
      </c>
      <c r="DO48" s="164">
        <f t="shared" si="100"/>
        <v>0</v>
      </c>
      <c r="DP48" s="164">
        <f t="shared" si="101"/>
        <v>0.25</v>
      </c>
      <c r="DQ48" s="164">
        <f t="shared" si="102"/>
        <v>0</v>
      </c>
      <c r="DR48" s="164">
        <f t="shared" si="103"/>
        <v>0</v>
      </c>
      <c r="DS48" s="166">
        <f t="shared" si="104"/>
        <v>0</v>
      </c>
      <c r="DT48" s="167"/>
      <c r="DV48" s="164">
        <f t="shared" si="201"/>
        <v>36</v>
      </c>
      <c r="DW48" s="225"/>
      <c r="DX48" s="226"/>
      <c r="DY48" s="1"/>
      <c r="DZ48" s="1"/>
      <c r="EA48" s="95"/>
      <c r="EB48" s="93"/>
      <c r="EC48" s="93"/>
      <c r="ED48" s="93"/>
      <c r="EE48" s="95" t="str">
        <f t="shared" si="105"/>
        <v>Completar</v>
      </c>
      <c r="EF48" s="96" t="str">
        <f t="shared" si="106"/>
        <v>Completar</v>
      </c>
      <c r="EG48" s="96" t="str">
        <f t="shared" si="107"/>
        <v>Completar</v>
      </c>
      <c r="EH48" s="94"/>
      <c r="EI48" s="95" t="str">
        <f t="shared" si="108"/>
        <v>Completar</v>
      </c>
      <c r="EJ48" s="95" t="str">
        <f t="shared" si="109"/>
        <v>Completar</v>
      </c>
      <c r="EK48" s="165">
        <f t="shared" si="110"/>
        <v>0</v>
      </c>
      <c r="EL48" s="219" t="b">
        <f t="shared" si="111"/>
        <v>0</v>
      </c>
      <c r="EM48" s="188">
        <f t="shared" si="112"/>
        <v>0</v>
      </c>
      <c r="EN48" s="164">
        <f t="shared" si="113"/>
        <v>0</v>
      </c>
      <c r="EO48" s="164">
        <f t="shared" si="114"/>
        <v>0.25</v>
      </c>
      <c r="EP48" s="164">
        <f t="shared" si="115"/>
        <v>0</v>
      </c>
      <c r="EQ48" s="164">
        <f t="shared" si="116"/>
        <v>0</v>
      </c>
      <c r="ER48" s="166">
        <f t="shared" si="117"/>
        <v>0</v>
      </c>
      <c r="ES48" s="167"/>
      <c r="EU48" s="164">
        <f t="shared" si="202"/>
        <v>36</v>
      </c>
      <c r="EV48" s="225"/>
      <c r="EW48" s="226"/>
      <c r="EX48" s="1"/>
      <c r="EY48" s="1"/>
      <c r="EZ48" s="95"/>
      <c r="FA48" s="93"/>
      <c r="FB48" s="93"/>
      <c r="FC48" s="93"/>
      <c r="FD48" s="95" t="str">
        <f t="shared" si="118"/>
        <v>Completar</v>
      </c>
      <c r="FE48" s="96" t="str">
        <f t="shared" si="119"/>
        <v>Completar</v>
      </c>
      <c r="FF48" s="96" t="str">
        <f t="shared" si="120"/>
        <v>Completar</v>
      </c>
      <c r="FG48" s="94"/>
      <c r="FH48" s="95" t="str">
        <f t="shared" si="121"/>
        <v>Completar</v>
      </c>
      <c r="FI48" s="95" t="str">
        <f t="shared" si="122"/>
        <v>Completar</v>
      </c>
      <c r="FJ48" s="165">
        <f t="shared" si="123"/>
        <v>0</v>
      </c>
      <c r="FK48" s="219" t="b">
        <f t="shared" si="124"/>
        <v>0</v>
      </c>
      <c r="FL48" s="188">
        <f t="shared" si="125"/>
        <v>0</v>
      </c>
      <c r="FM48" s="164">
        <f t="shared" si="126"/>
        <v>0</v>
      </c>
      <c r="FN48" s="164">
        <f t="shared" si="127"/>
        <v>0.25</v>
      </c>
      <c r="FO48" s="164">
        <f t="shared" si="128"/>
        <v>0</v>
      </c>
      <c r="FP48" s="164">
        <f t="shared" si="129"/>
        <v>0</v>
      </c>
      <c r="FQ48" s="166">
        <f t="shared" si="130"/>
        <v>0</v>
      </c>
      <c r="FR48" s="167"/>
      <c r="FT48" s="164">
        <f t="shared" si="203"/>
        <v>36</v>
      </c>
      <c r="FU48" s="225"/>
      <c r="FV48" s="226"/>
      <c r="FW48" s="1"/>
      <c r="FX48" s="1"/>
      <c r="FY48" s="95"/>
      <c r="FZ48" s="93"/>
      <c r="GA48" s="93"/>
      <c r="GB48" s="93"/>
      <c r="GC48" s="95" t="str">
        <f t="shared" si="131"/>
        <v>Completar</v>
      </c>
      <c r="GD48" s="96" t="str">
        <f t="shared" si="132"/>
        <v>Completar</v>
      </c>
      <c r="GE48" s="96" t="str">
        <f t="shared" si="133"/>
        <v>Completar</v>
      </c>
      <c r="GF48" s="94"/>
      <c r="GG48" s="95" t="str">
        <f t="shared" si="134"/>
        <v>Completar</v>
      </c>
      <c r="GH48" s="95" t="str">
        <f t="shared" si="135"/>
        <v>Completar</v>
      </c>
      <c r="GI48" s="165">
        <f t="shared" si="136"/>
        <v>0</v>
      </c>
      <c r="GJ48" s="219" t="b">
        <f t="shared" si="137"/>
        <v>0</v>
      </c>
      <c r="GK48" s="188">
        <f t="shared" si="138"/>
        <v>0</v>
      </c>
      <c r="GL48" s="164">
        <f t="shared" si="139"/>
        <v>0</v>
      </c>
      <c r="GM48" s="164">
        <f t="shared" si="140"/>
        <v>0.25</v>
      </c>
      <c r="GN48" s="164">
        <f t="shared" si="141"/>
        <v>0</v>
      </c>
      <c r="GO48" s="164">
        <f t="shared" si="142"/>
        <v>0</v>
      </c>
      <c r="GP48" s="166">
        <f t="shared" si="143"/>
        <v>0</v>
      </c>
      <c r="GQ48" s="167"/>
      <c r="GS48" s="164">
        <f t="shared" si="204"/>
        <v>36</v>
      </c>
      <c r="GT48" s="225"/>
      <c r="GU48" s="226"/>
      <c r="GV48" s="1"/>
      <c r="GW48" s="1"/>
      <c r="GX48" s="95"/>
      <c r="GY48" s="93"/>
      <c r="GZ48" s="93"/>
      <c r="HA48" s="93"/>
      <c r="HB48" s="95" t="str">
        <f t="shared" si="144"/>
        <v>Completar</v>
      </c>
      <c r="HC48" s="96" t="str">
        <f t="shared" si="145"/>
        <v>Completar</v>
      </c>
      <c r="HD48" s="96" t="str">
        <f t="shared" si="146"/>
        <v>Completar</v>
      </c>
      <c r="HE48" s="94"/>
      <c r="HF48" s="95" t="str">
        <f t="shared" si="147"/>
        <v>Completar</v>
      </c>
      <c r="HG48" s="95" t="str">
        <f t="shared" si="148"/>
        <v>Completar</v>
      </c>
      <c r="HH48" s="165">
        <f t="shared" si="149"/>
        <v>0</v>
      </c>
      <c r="HI48" s="219" t="b">
        <f t="shared" si="150"/>
        <v>0</v>
      </c>
      <c r="HJ48" s="188">
        <f t="shared" si="151"/>
        <v>0</v>
      </c>
      <c r="HK48" s="164">
        <f t="shared" si="152"/>
        <v>0</v>
      </c>
      <c r="HL48" s="164">
        <f t="shared" si="153"/>
        <v>0.25</v>
      </c>
      <c r="HM48" s="164">
        <f t="shared" si="154"/>
        <v>0</v>
      </c>
      <c r="HN48" s="164">
        <f t="shared" si="155"/>
        <v>0</v>
      </c>
      <c r="HO48" s="166">
        <f t="shared" si="156"/>
        <v>0</v>
      </c>
      <c r="HP48" s="167"/>
      <c r="HR48" s="164">
        <f t="shared" si="205"/>
        <v>36</v>
      </c>
      <c r="HS48" s="225"/>
      <c r="HT48" s="226"/>
      <c r="HU48" s="1"/>
      <c r="HV48" s="1"/>
      <c r="HW48" s="95"/>
      <c r="HX48" s="93"/>
      <c r="HY48" s="93"/>
      <c r="HZ48" s="93"/>
      <c r="IA48" s="95" t="str">
        <f t="shared" si="157"/>
        <v>Completar</v>
      </c>
      <c r="IB48" s="96" t="str">
        <f t="shared" si="158"/>
        <v>Completar</v>
      </c>
      <c r="IC48" s="96" t="str">
        <f t="shared" si="159"/>
        <v>Completar</v>
      </c>
      <c r="ID48" s="94"/>
      <c r="IE48" s="95" t="str">
        <f t="shared" si="160"/>
        <v>Completar</v>
      </c>
      <c r="IF48" s="95" t="str">
        <f t="shared" si="161"/>
        <v>Completar</v>
      </c>
      <c r="IG48" s="165">
        <f t="shared" si="162"/>
        <v>0</v>
      </c>
      <c r="IH48" s="219" t="b">
        <f t="shared" si="163"/>
        <v>0</v>
      </c>
      <c r="II48" s="188">
        <f t="shared" si="164"/>
        <v>0</v>
      </c>
      <c r="IJ48" s="164">
        <f t="shared" si="165"/>
        <v>0</v>
      </c>
      <c r="IK48" s="164">
        <f t="shared" si="166"/>
        <v>0.25</v>
      </c>
      <c r="IL48" s="164">
        <f t="shared" si="167"/>
        <v>0</v>
      </c>
      <c r="IM48" s="164">
        <f t="shared" si="168"/>
        <v>0</v>
      </c>
      <c r="IN48" s="166">
        <f t="shared" si="169"/>
        <v>0</v>
      </c>
      <c r="IO48" s="167"/>
      <c r="IQ48" s="164">
        <f t="shared" si="206"/>
        <v>36</v>
      </c>
      <c r="IR48" s="225"/>
      <c r="IS48" s="226"/>
      <c r="IT48" s="1"/>
      <c r="IU48" s="1"/>
      <c r="IV48" s="95"/>
      <c r="IW48" s="93"/>
      <c r="IX48" s="93"/>
      <c r="IY48" s="93"/>
      <c r="IZ48" s="95" t="str">
        <f t="shared" si="170"/>
        <v>Completar</v>
      </c>
      <c r="JA48" s="96" t="str">
        <f t="shared" si="171"/>
        <v>Completar</v>
      </c>
      <c r="JB48" s="96" t="str">
        <f t="shared" si="172"/>
        <v>Completar</v>
      </c>
      <c r="JC48" s="94"/>
      <c r="JD48" s="95" t="str">
        <f t="shared" si="173"/>
        <v>Completar</v>
      </c>
      <c r="JE48" s="95" t="str">
        <f t="shared" si="174"/>
        <v>Completar</v>
      </c>
      <c r="JF48" s="165">
        <f t="shared" si="175"/>
        <v>0</v>
      </c>
      <c r="JG48" s="219" t="b">
        <f t="shared" si="176"/>
        <v>0</v>
      </c>
      <c r="JH48" s="188">
        <f t="shared" si="177"/>
        <v>0</v>
      </c>
      <c r="JI48" s="164">
        <f t="shared" si="178"/>
        <v>0</v>
      </c>
      <c r="JJ48" s="164">
        <f t="shared" si="179"/>
        <v>0.25</v>
      </c>
      <c r="JK48" s="164">
        <f t="shared" si="180"/>
        <v>0</v>
      </c>
      <c r="JL48" s="164">
        <f t="shared" si="181"/>
        <v>0</v>
      </c>
      <c r="JM48" s="166">
        <f t="shared" si="182"/>
        <v>0</v>
      </c>
      <c r="JN48" s="167"/>
      <c r="JO48" s="126"/>
      <c r="JP48" s="164">
        <f t="shared" si="207"/>
        <v>36</v>
      </c>
      <c r="JQ48" s="225"/>
      <c r="JR48" s="226"/>
      <c r="JS48" s="1"/>
      <c r="JT48" s="1"/>
      <c r="JU48" s="95"/>
      <c r="JV48" s="93"/>
      <c r="JW48" s="93"/>
      <c r="JX48" s="93"/>
      <c r="JY48" s="95" t="str">
        <f t="shared" si="183"/>
        <v>Completar</v>
      </c>
      <c r="JZ48" s="96" t="str">
        <f t="shared" si="184"/>
        <v>Completar</v>
      </c>
      <c r="KA48" s="96" t="str">
        <f t="shared" si="185"/>
        <v>Completar</v>
      </c>
      <c r="KB48" s="94"/>
      <c r="KC48" s="95" t="str">
        <f t="shared" si="186"/>
        <v>Completar</v>
      </c>
      <c r="KD48" s="95" t="str">
        <f t="shared" si="187"/>
        <v>Completar</v>
      </c>
      <c r="KE48" s="165">
        <f t="shared" si="188"/>
        <v>0</v>
      </c>
      <c r="KF48" s="219" t="b">
        <f t="shared" si="189"/>
        <v>0</v>
      </c>
      <c r="KG48" s="188">
        <f t="shared" si="190"/>
        <v>0</v>
      </c>
      <c r="KH48" s="164">
        <f t="shared" si="191"/>
        <v>0</v>
      </c>
      <c r="KI48" s="164">
        <f t="shared" si="192"/>
        <v>0.25</v>
      </c>
      <c r="KJ48" s="164">
        <f t="shared" si="193"/>
        <v>0</v>
      </c>
      <c r="KK48" s="164">
        <f t="shared" si="194"/>
        <v>0</v>
      </c>
      <c r="KL48" s="166">
        <f t="shared" si="195"/>
        <v>0</v>
      </c>
    </row>
    <row r="49" spans="1:298" x14ac:dyDescent="0.25">
      <c r="A49" s="164">
        <f t="shared" si="196"/>
        <v>37</v>
      </c>
      <c r="B49" s="225"/>
      <c r="C49" s="226"/>
      <c r="D49" s="1"/>
      <c r="E49" s="1"/>
      <c r="F49" s="95"/>
      <c r="G49" s="93"/>
      <c r="H49" s="93"/>
      <c r="I49" s="93"/>
      <c r="J49" s="95"/>
      <c r="K49" s="96" t="str">
        <f>IFERROR(VLOOKUP(D49,'Situación inicial'!JI$13:JS$112,8,FALSE),"Completar")</f>
        <v>Completar</v>
      </c>
      <c r="L49" s="96" t="str">
        <f>IFERROR(VLOOKUP(D49,'Situación inicial'!JI$13:JS$112,9,FALSE),"Completar")</f>
        <v>Completar</v>
      </c>
      <c r="M49" s="94"/>
      <c r="N49" s="95" t="str">
        <f>IFERROR(VLOOKUP(D49,'Situación inicial'!JI$13:JS$112,11,FALSE),"Completar")</f>
        <v>Completar</v>
      </c>
      <c r="O49" s="95" t="str">
        <f>IFERROR(VLOOKUP(D49,'Situación inicial'!JI$13:JT$112,12,FALSE),"Completar")</f>
        <v>Completar</v>
      </c>
      <c r="P49" s="165">
        <f t="shared" si="44"/>
        <v>0</v>
      </c>
      <c r="Q49" s="219" t="b">
        <f t="shared" si="45"/>
        <v>0</v>
      </c>
      <c r="R49" s="188">
        <f t="shared" si="46"/>
        <v>0</v>
      </c>
      <c r="S49" s="164">
        <f t="shared" si="47"/>
        <v>0</v>
      </c>
      <c r="T49" s="164">
        <f t="shared" si="48"/>
        <v>0.25</v>
      </c>
      <c r="U49" s="164">
        <f t="shared" si="49"/>
        <v>0</v>
      </c>
      <c r="V49" s="164">
        <f t="shared" si="50"/>
        <v>0</v>
      </c>
      <c r="W49" s="166">
        <f t="shared" si="51"/>
        <v>0</v>
      </c>
      <c r="X49" s="168">
        <f>IFERROR(VLOOKUP(D49,'Situación inicial'!JI$13:JZ$112,18,FALSE),0)</f>
        <v>0</v>
      </c>
      <c r="Z49" s="164">
        <f t="shared" si="197"/>
        <v>37</v>
      </c>
      <c r="AA49" s="225"/>
      <c r="AB49" s="226"/>
      <c r="AC49" s="1"/>
      <c r="AD49" s="1"/>
      <c r="AE49" s="95"/>
      <c r="AF49" s="93"/>
      <c r="AG49" s="93"/>
      <c r="AH49" s="93"/>
      <c r="AI49" s="95" t="str">
        <f t="shared" si="52"/>
        <v>Completar</v>
      </c>
      <c r="AJ49" s="96" t="str">
        <f t="shared" si="53"/>
        <v>Completar</v>
      </c>
      <c r="AK49" s="96" t="str">
        <f t="shared" si="54"/>
        <v>Completar</v>
      </c>
      <c r="AL49" s="94"/>
      <c r="AM49" s="95" t="str">
        <f t="shared" si="55"/>
        <v>Completar</v>
      </c>
      <c r="AN49" s="95" t="str">
        <f t="shared" si="56"/>
        <v>Completar</v>
      </c>
      <c r="AO49" s="165">
        <f t="shared" si="57"/>
        <v>0</v>
      </c>
      <c r="AP49" s="219" t="b">
        <f t="shared" si="58"/>
        <v>0</v>
      </c>
      <c r="AQ49" s="188">
        <f t="shared" si="59"/>
        <v>0</v>
      </c>
      <c r="AR49" s="164">
        <f t="shared" si="60"/>
        <v>0</v>
      </c>
      <c r="AS49" s="164">
        <f t="shared" si="61"/>
        <v>0.25</v>
      </c>
      <c r="AT49" s="164">
        <f t="shared" si="62"/>
        <v>0</v>
      </c>
      <c r="AU49" s="164">
        <f t="shared" si="63"/>
        <v>0</v>
      </c>
      <c r="AV49" s="166">
        <f t="shared" si="64"/>
        <v>0</v>
      </c>
      <c r="AW49" s="168">
        <f t="shared" si="65"/>
        <v>0</v>
      </c>
      <c r="AY49" s="164">
        <f t="shared" si="198"/>
        <v>37</v>
      </c>
      <c r="AZ49" s="225"/>
      <c r="BA49" s="226"/>
      <c r="BB49" s="1"/>
      <c r="BC49" s="1"/>
      <c r="BD49" s="95"/>
      <c r="BE49" s="93"/>
      <c r="BF49" s="93"/>
      <c r="BG49" s="93"/>
      <c r="BH49" s="95" t="str">
        <f t="shared" si="66"/>
        <v>Completar</v>
      </c>
      <c r="BI49" s="96" t="str">
        <f t="shared" si="67"/>
        <v>Completar</v>
      </c>
      <c r="BJ49" s="96" t="str">
        <f t="shared" si="68"/>
        <v>Completar</v>
      </c>
      <c r="BK49" s="94"/>
      <c r="BL49" s="95" t="str">
        <f t="shared" si="69"/>
        <v>Completar</v>
      </c>
      <c r="BM49" s="95" t="str">
        <f t="shared" si="70"/>
        <v>Completar</v>
      </c>
      <c r="BN49" s="165">
        <f t="shared" si="71"/>
        <v>0</v>
      </c>
      <c r="BO49" s="219" t="b">
        <f t="shared" si="72"/>
        <v>0</v>
      </c>
      <c r="BP49" s="188">
        <f t="shared" si="73"/>
        <v>0</v>
      </c>
      <c r="BQ49" s="164">
        <f t="shared" si="74"/>
        <v>0</v>
      </c>
      <c r="BR49" s="164">
        <f t="shared" si="75"/>
        <v>0.25</v>
      </c>
      <c r="BS49" s="164">
        <f t="shared" si="76"/>
        <v>0</v>
      </c>
      <c r="BT49" s="164">
        <f t="shared" si="77"/>
        <v>0</v>
      </c>
      <c r="BU49" s="166">
        <f t="shared" si="78"/>
        <v>0</v>
      </c>
      <c r="BV49" s="167"/>
      <c r="BX49" s="164">
        <f t="shared" si="199"/>
        <v>37</v>
      </c>
      <c r="BY49" s="225"/>
      <c r="BZ49" s="226"/>
      <c r="CA49" s="1"/>
      <c r="CB49" s="1"/>
      <c r="CC49" s="95"/>
      <c r="CD49" s="93"/>
      <c r="CE49" s="93"/>
      <c r="CF49" s="93"/>
      <c r="CG49" s="95" t="str">
        <f t="shared" si="79"/>
        <v>Completar</v>
      </c>
      <c r="CH49" s="96" t="str">
        <f t="shared" si="80"/>
        <v>Completar</v>
      </c>
      <c r="CI49" s="96" t="str">
        <f t="shared" si="81"/>
        <v>Completar</v>
      </c>
      <c r="CJ49" s="94"/>
      <c r="CK49" s="95" t="str">
        <f t="shared" si="82"/>
        <v>Completar</v>
      </c>
      <c r="CL49" s="95" t="str">
        <f t="shared" si="83"/>
        <v>Completar</v>
      </c>
      <c r="CM49" s="165">
        <f t="shared" si="84"/>
        <v>0</v>
      </c>
      <c r="CN49" s="219" t="b">
        <f t="shared" si="85"/>
        <v>0</v>
      </c>
      <c r="CO49" s="188">
        <f t="shared" si="86"/>
        <v>0</v>
      </c>
      <c r="CP49" s="164">
        <f t="shared" si="87"/>
        <v>0</v>
      </c>
      <c r="CQ49" s="164">
        <f t="shared" si="88"/>
        <v>0.25</v>
      </c>
      <c r="CR49" s="164">
        <f t="shared" si="89"/>
        <v>0</v>
      </c>
      <c r="CS49" s="164">
        <f t="shared" si="90"/>
        <v>0</v>
      </c>
      <c r="CT49" s="166">
        <f t="shared" si="91"/>
        <v>0</v>
      </c>
      <c r="CU49" s="167"/>
      <c r="CW49" s="164">
        <f t="shared" si="200"/>
        <v>37</v>
      </c>
      <c r="CX49" s="225"/>
      <c r="CY49" s="226"/>
      <c r="CZ49" s="1"/>
      <c r="DA49" s="1"/>
      <c r="DB49" s="95"/>
      <c r="DC49" s="93"/>
      <c r="DD49" s="93"/>
      <c r="DE49" s="93"/>
      <c r="DF49" s="95" t="str">
        <f t="shared" si="92"/>
        <v>Completar</v>
      </c>
      <c r="DG49" s="96" t="str">
        <f t="shared" si="93"/>
        <v>Completar</v>
      </c>
      <c r="DH49" s="96" t="str">
        <f t="shared" si="94"/>
        <v>Completar</v>
      </c>
      <c r="DI49" s="94"/>
      <c r="DJ49" s="95" t="str">
        <f t="shared" si="95"/>
        <v>Completar</v>
      </c>
      <c r="DK49" s="95" t="str">
        <f t="shared" si="96"/>
        <v>Completar</v>
      </c>
      <c r="DL49" s="165">
        <f t="shared" si="97"/>
        <v>0</v>
      </c>
      <c r="DM49" s="219" t="b">
        <f t="shared" si="98"/>
        <v>0</v>
      </c>
      <c r="DN49" s="188">
        <f t="shared" si="99"/>
        <v>0</v>
      </c>
      <c r="DO49" s="164">
        <f t="shared" si="100"/>
        <v>0</v>
      </c>
      <c r="DP49" s="164">
        <f t="shared" si="101"/>
        <v>0.25</v>
      </c>
      <c r="DQ49" s="164">
        <f t="shared" si="102"/>
        <v>0</v>
      </c>
      <c r="DR49" s="164">
        <f t="shared" si="103"/>
        <v>0</v>
      </c>
      <c r="DS49" s="166">
        <f t="shared" si="104"/>
        <v>0</v>
      </c>
      <c r="DT49" s="167"/>
      <c r="DV49" s="164">
        <f t="shared" si="201"/>
        <v>37</v>
      </c>
      <c r="DW49" s="225"/>
      <c r="DX49" s="226"/>
      <c r="DY49" s="1"/>
      <c r="DZ49" s="1"/>
      <c r="EA49" s="95"/>
      <c r="EB49" s="93"/>
      <c r="EC49" s="93"/>
      <c r="ED49" s="93"/>
      <c r="EE49" s="95" t="str">
        <f t="shared" si="105"/>
        <v>Completar</v>
      </c>
      <c r="EF49" s="96" t="str">
        <f t="shared" si="106"/>
        <v>Completar</v>
      </c>
      <c r="EG49" s="96" t="str">
        <f t="shared" si="107"/>
        <v>Completar</v>
      </c>
      <c r="EH49" s="94"/>
      <c r="EI49" s="95" t="str">
        <f t="shared" si="108"/>
        <v>Completar</v>
      </c>
      <c r="EJ49" s="95" t="str">
        <f t="shared" si="109"/>
        <v>Completar</v>
      </c>
      <c r="EK49" s="165">
        <f t="shared" si="110"/>
        <v>0</v>
      </c>
      <c r="EL49" s="219" t="b">
        <f t="shared" si="111"/>
        <v>0</v>
      </c>
      <c r="EM49" s="188">
        <f t="shared" si="112"/>
        <v>0</v>
      </c>
      <c r="EN49" s="164">
        <f t="shared" si="113"/>
        <v>0</v>
      </c>
      <c r="EO49" s="164">
        <f t="shared" si="114"/>
        <v>0.25</v>
      </c>
      <c r="EP49" s="164">
        <f t="shared" si="115"/>
        <v>0</v>
      </c>
      <c r="EQ49" s="164">
        <f t="shared" si="116"/>
        <v>0</v>
      </c>
      <c r="ER49" s="166">
        <f t="shared" si="117"/>
        <v>0</v>
      </c>
      <c r="ES49" s="167"/>
      <c r="EU49" s="164">
        <f t="shared" si="202"/>
        <v>37</v>
      </c>
      <c r="EV49" s="225"/>
      <c r="EW49" s="226"/>
      <c r="EX49" s="1"/>
      <c r="EY49" s="1"/>
      <c r="EZ49" s="95"/>
      <c r="FA49" s="93"/>
      <c r="FB49" s="93"/>
      <c r="FC49" s="93"/>
      <c r="FD49" s="95" t="str">
        <f t="shared" si="118"/>
        <v>Completar</v>
      </c>
      <c r="FE49" s="96" t="str">
        <f t="shared" si="119"/>
        <v>Completar</v>
      </c>
      <c r="FF49" s="96" t="str">
        <f t="shared" si="120"/>
        <v>Completar</v>
      </c>
      <c r="FG49" s="94"/>
      <c r="FH49" s="95" t="str">
        <f t="shared" si="121"/>
        <v>Completar</v>
      </c>
      <c r="FI49" s="95" t="str">
        <f t="shared" si="122"/>
        <v>Completar</v>
      </c>
      <c r="FJ49" s="165">
        <f t="shared" si="123"/>
        <v>0</v>
      </c>
      <c r="FK49" s="219" t="b">
        <f t="shared" si="124"/>
        <v>0</v>
      </c>
      <c r="FL49" s="188">
        <f t="shared" si="125"/>
        <v>0</v>
      </c>
      <c r="FM49" s="164">
        <f t="shared" si="126"/>
        <v>0</v>
      </c>
      <c r="FN49" s="164">
        <f t="shared" si="127"/>
        <v>0.25</v>
      </c>
      <c r="FO49" s="164">
        <f t="shared" si="128"/>
        <v>0</v>
      </c>
      <c r="FP49" s="164">
        <f t="shared" si="129"/>
        <v>0</v>
      </c>
      <c r="FQ49" s="166">
        <f t="shared" si="130"/>
        <v>0</v>
      </c>
      <c r="FR49" s="167"/>
      <c r="FT49" s="164">
        <f t="shared" si="203"/>
        <v>37</v>
      </c>
      <c r="FU49" s="225"/>
      <c r="FV49" s="226"/>
      <c r="FW49" s="1"/>
      <c r="FX49" s="1"/>
      <c r="FY49" s="95"/>
      <c r="FZ49" s="93"/>
      <c r="GA49" s="93"/>
      <c r="GB49" s="93"/>
      <c r="GC49" s="95" t="str">
        <f t="shared" si="131"/>
        <v>Completar</v>
      </c>
      <c r="GD49" s="96" t="str">
        <f t="shared" si="132"/>
        <v>Completar</v>
      </c>
      <c r="GE49" s="96" t="str">
        <f t="shared" si="133"/>
        <v>Completar</v>
      </c>
      <c r="GF49" s="94"/>
      <c r="GG49" s="95" t="str">
        <f t="shared" si="134"/>
        <v>Completar</v>
      </c>
      <c r="GH49" s="95" t="str">
        <f t="shared" si="135"/>
        <v>Completar</v>
      </c>
      <c r="GI49" s="165">
        <f t="shared" si="136"/>
        <v>0</v>
      </c>
      <c r="GJ49" s="219" t="b">
        <f t="shared" si="137"/>
        <v>0</v>
      </c>
      <c r="GK49" s="188">
        <f t="shared" si="138"/>
        <v>0</v>
      </c>
      <c r="GL49" s="164">
        <f t="shared" si="139"/>
        <v>0</v>
      </c>
      <c r="GM49" s="164">
        <f t="shared" si="140"/>
        <v>0.25</v>
      </c>
      <c r="GN49" s="164">
        <f t="shared" si="141"/>
        <v>0</v>
      </c>
      <c r="GO49" s="164">
        <f t="shared" si="142"/>
        <v>0</v>
      </c>
      <c r="GP49" s="166">
        <f t="shared" si="143"/>
        <v>0</v>
      </c>
      <c r="GQ49" s="167"/>
      <c r="GS49" s="164">
        <f t="shared" si="204"/>
        <v>37</v>
      </c>
      <c r="GT49" s="225"/>
      <c r="GU49" s="226"/>
      <c r="GV49" s="1"/>
      <c r="GW49" s="1"/>
      <c r="GX49" s="95"/>
      <c r="GY49" s="93"/>
      <c r="GZ49" s="93"/>
      <c r="HA49" s="93"/>
      <c r="HB49" s="95" t="str">
        <f t="shared" si="144"/>
        <v>Completar</v>
      </c>
      <c r="HC49" s="96" t="str">
        <f t="shared" si="145"/>
        <v>Completar</v>
      </c>
      <c r="HD49" s="96" t="str">
        <f t="shared" si="146"/>
        <v>Completar</v>
      </c>
      <c r="HE49" s="94"/>
      <c r="HF49" s="95" t="str">
        <f t="shared" si="147"/>
        <v>Completar</v>
      </c>
      <c r="HG49" s="95" t="str">
        <f t="shared" si="148"/>
        <v>Completar</v>
      </c>
      <c r="HH49" s="165">
        <f t="shared" si="149"/>
        <v>0</v>
      </c>
      <c r="HI49" s="219" t="b">
        <f t="shared" si="150"/>
        <v>0</v>
      </c>
      <c r="HJ49" s="188">
        <f t="shared" si="151"/>
        <v>0</v>
      </c>
      <c r="HK49" s="164">
        <f t="shared" si="152"/>
        <v>0</v>
      </c>
      <c r="HL49" s="164">
        <f t="shared" si="153"/>
        <v>0.25</v>
      </c>
      <c r="HM49" s="164">
        <f t="shared" si="154"/>
        <v>0</v>
      </c>
      <c r="HN49" s="164">
        <f t="shared" si="155"/>
        <v>0</v>
      </c>
      <c r="HO49" s="166">
        <f t="shared" si="156"/>
        <v>0</v>
      </c>
      <c r="HP49" s="167"/>
      <c r="HR49" s="164">
        <f t="shared" si="205"/>
        <v>37</v>
      </c>
      <c r="HS49" s="225"/>
      <c r="HT49" s="226"/>
      <c r="HU49" s="1"/>
      <c r="HV49" s="1"/>
      <c r="HW49" s="95"/>
      <c r="HX49" s="93"/>
      <c r="HY49" s="93"/>
      <c r="HZ49" s="93"/>
      <c r="IA49" s="95" t="str">
        <f t="shared" si="157"/>
        <v>Completar</v>
      </c>
      <c r="IB49" s="96" t="str">
        <f t="shared" si="158"/>
        <v>Completar</v>
      </c>
      <c r="IC49" s="96" t="str">
        <f t="shared" si="159"/>
        <v>Completar</v>
      </c>
      <c r="ID49" s="94"/>
      <c r="IE49" s="95" t="str">
        <f t="shared" si="160"/>
        <v>Completar</v>
      </c>
      <c r="IF49" s="95" t="str">
        <f t="shared" si="161"/>
        <v>Completar</v>
      </c>
      <c r="IG49" s="165">
        <f t="shared" si="162"/>
        <v>0</v>
      </c>
      <c r="IH49" s="219" t="b">
        <f t="shared" si="163"/>
        <v>0</v>
      </c>
      <c r="II49" s="188">
        <f t="shared" si="164"/>
        <v>0</v>
      </c>
      <c r="IJ49" s="164">
        <f t="shared" si="165"/>
        <v>0</v>
      </c>
      <c r="IK49" s="164">
        <f t="shared" si="166"/>
        <v>0.25</v>
      </c>
      <c r="IL49" s="164">
        <f t="shared" si="167"/>
        <v>0</v>
      </c>
      <c r="IM49" s="164">
        <f t="shared" si="168"/>
        <v>0</v>
      </c>
      <c r="IN49" s="166">
        <f t="shared" si="169"/>
        <v>0</v>
      </c>
      <c r="IO49" s="167"/>
      <c r="IQ49" s="164">
        <f t="shared" si="206"/>
        <v>37</v>
      </c>
      <c r="IR49" s="225"/>
      <c r="IS49" s="226"/>
      <c r="IT49" s="1"/>
      <c r="IU49" s="1"/>
      <c r="IV49" s="95"/>
      <c r="IW49" s="93"/>
      <c r="IX49" s="93"/>
      <c r="IY49" s="93"/>
      <c r="IZ49" s="95" t="str">
        <f t="shared" si="170"/>
        <v>Completar</v>
      </c>
      <c r="JA49" s="96" t="str">
        <f t="shared" si="171"/>
        <v>Completar</v>
      </c>
      <c r="JB49" s="96" t="str">
        <f t="shared" si="172"/>
        <v>Completar</v>
      </c>
      <c r="JC49" s="94"/>
      <c r="JD49" s="95" t="str">
        <f t="shared" si="173"/>
        <v>Completar</v>
      </c>
      <c r="JE49" s="95" t="str">
        <f t="shared" si="174"/>
        <v>Completar</v>
      </c>
      <c r="JF49" s="165">
        <f t="shared" si="175"/>
        <v>0</v>
      </c>
      <c r="JG49" s="219" t="b">
        <f t="shared" si="176"/>
        <v>0</v>
      </c>
      <c r="JH49" s="188">
        <f t="shared" si="177"/>
        <v>0</v>
      </c>
      <c r="JI49" s="164">
        <f t="shared" si="178"/>
        <v>0</v>
      </c>
      <c r="JJ49" s="164">
        <f t="shared" si="179"/>
        <v>0.25</v>
      </c>
      <c r="JK49" s="164">
        <f t="shared" si="180"/>
        <v>0</v>
      </c>
      <c r="JL49" s="164">
        <f t="shared" si="181"/>
        <v>0</v>
      </c>
      <c r="JM49" s="166">
        <f t="shared" si="182"/>
        <v>0</v>
      </c>
      <c r="JN49" s="167"/>
      <c r="JO49" s="126"/>
      <c r="JP49" s="164">
        <f t="shared" si="207"/>
        <v>37</v>
      </c>
      <c r="JQ49" s="225"/>
      <c r="JR49" s="226"/>
      <c r="JS49" s="1"/>
      <c r="JT49" s="1"/>
      <c r="JU49" s="95"/>
      <c r="JV49" s="93"/>
      <c r="JW49" s="93"/>
      <c r="JX49" s="93"/>
      <c r="JY49" s="95" t="str">
        <f t="shared" si="183"/>
        <v>Completar</v>
      </c>
      <c r="JZ49" s="96" t="str">
        <f t="shared" si="184"/>
        <v>Completar</v>
      </c>
      <c r="KA49" s="96" t="str">
        <f t="shared" si="185"/>
        <v>Completar</v>
      </c>
      <c r="KB49" s="94"/>
      <c r="KC49" s="95" t="str">
        <f t="shared" si="186"/>
        <v>Completar</v>
      </c>
      <c r="KD49" s="95" t="str">
        <f t="shared" si="187"/>
        <v>Completar</v>
      </c>
      <c r="KE49" s="165">
        <f t="shared" si="188"/>
        <v>0</v>
      </c>
      <c r="KF49" s="219" t="b">
        <f t="shared" si="189"/>
        <v>0</v>
      </c>
      <c r="KG49" s="188">
        <f t="shared" si="190"/>
        <v>0</v>
      </c>
      <c r="KH49" s="164">
        <f t="shared" si="191"/>
        <v>0</v>
      </c>
      <c r="KI49" s="164">
        <f t="shared" si="192"/>
        <v>0.25</v>
      </c>
      <c r="KJ49" s="164">
        <f t="shared" si="193"/>
        <v>0</v>
      </c>
      <c r="KK49" s="164">
        <f t="shared" si="194"/>
        <v>0</v>
      </c>
      <c r="KL49" s="166">
        <f t="shared" si="195"/>
        <v>0</v>
      </c>
    </row>
    <row r="50" spans="1:298" x14ac:dyDescent="0.25">
      <c r="A50" s="164">
        <f t="shared" si="196"/>
        <v>38</v>
      </c>
      <c r="B50" s="225"/>
      <c r="C50" s="226"/>
      <c r="D50" s="1"/>
      <c r="E50" s="1"/>
      <c r="F50" s="95"/>
      <c r="G50" s="93"/>
      <c r="H50" s="93"/>
      <c r="I50" s="93"/>
      <c r="J50" s="95"/>
      <c r="K50" s="96" t="str">
        <f>IFERROR(VLOOKUP(D50,'Situación inicial'!JI$13:JS$112,8,FALSE),"Completar")</f>
        <v>Completar</v>
      </c>
      <c r="L50" s="96" t="str">
        <f>IFERROR(VLOOKUP(D50,'Situación inicial'!JI$13:JS$112,9,FALSE),"Completar")</f>
        <v>Completar</v>
      </c>
      <c r="M50" s="94"/>
      <c r="N50" s="95" t="str">
        <f>IFERROR(VLOOKUP(D50,'Situación inicial'!JI$13:JS$112,11,FALSE),"Completar")</f>
        <v>Completar</v>
      </c>
      <c r="O50" s="95" t="str">
        <f>IFERROR(VLOOKUP(D50,'Situación inicial'!JI$13:JT$112,12,FALSE),"Completar")</f>
        <v>Completar</v>
      </c>
      <c r="P50" s="165">
        <f t="shared" si="44"/>
        <v>0</v>
      </c>
      <c r="Q50" s="219" t="b">
        <f t="shared" si="45"/>
        <v>0</v>
      </c>
      <c r="R50" s="188">
        <f t="shared" si="46"/>
        <v>0</v>
      </c>
      <c r="S50" s="164">
        <f t="shared" si="47"/>
        <v>0</v>
      </c>
      <c r="T50" s="164">
        <f t="shared" si="48"/>
        <v>0.25</v>
      </c>
      <c r="U50" s="164">
        <f t="shared" si="49"/>
        <v>0</v>
      </c>
      <c r="V50" s="164">
        <f t="shared" si="50"/>
        <v>0</v>
      </c>
      <c r="W50" s="166">
        <f t="shared" si="51"/>
        <v>0</v>
      </c>
      <c r="X50" s="168">
        <f>IFERROR(VLOOKUP(D50,'Situación inicial'!JI$13:JZ$112,18,FALSE),0)</f>
        <v>0</v>
      </c>
      <c r="Z50" s="164">
        <f t="shared" si="197"/>
        <v>38</v>
      </c>
      <c r="AA50" s="225"/>
      <c r="AB50" s="226"/>
      <c r="AC50" s="1"/>
      <c r="AD50" s="1"/>
      <c r="AE50" s="95"/>
      <c r="AF50" s="93"/>
      <c r="AG50" s="93"/>
      <c r="AH50" s="93"/>
      <c r="AI50" s="95" t="str">
        <f t="shared" si="52"/>
        <v>Completar</v>
      </c>
      <c r="AJ50" s="96" t="str">
        <f t="shared" si="53"/>
        <v>Completar</v>
      </c>
      <c r="AK50" s="96" t="str">
        <f t="shared" si="54"/>
        <v>Completar</v>
      </c>
      <c r="AL50" s="94"/>
      <c r="AM50" s="95" t="str">
        <f t="shared" si="55"/>
        <v>Completar</v>
      </c>
      <c r="AN50" s="95" t="str">
        <f t="shared" si="56"/>
        <v>Completar</v>
      </c>
      <c r="AO50" s="165">
        <f t="shared" si="57"/>
        <v>0</v>
      </c>
      <c r="AP50" s="219" t="b">
        <f t="shared" si="58"/>
        <v>0</v>
      </c>
      <c r="AQ50" s="188">
        <f t="shared" si="59"/>
        <v>0</v>
      </c>
      <c r="AR50" s="164">
        <f t="shared" si="60"/>
        <v>0</v>
      </c>
      <c r="AS50" s="164">
        <f t="shared" si="61"/>
        <v>0.25</v>
      </c>
      <c r="AT50" s="164">
        <f t="shared" si="62"/>
        <v>0</v>
      </c>
      <c r="AU50" s="164">
        <f t="shared" si="63"/>
        <v>0</v>
      </c>
      <c r="AV50" s="166">
        <f t="shared" si="64"/>
        <v>0</v>
      </c>
      <c r="AW50" s="168">
        <f t="shared" si="65"/>
        <v>0</v>
      </c>
      <c r="AY50" s="164">
        <f t="shared" si="198"/>
        <v>38</v>
      </c>
      <c r="AZ50" s="225"/>
      <c r="BA50" s="226"/>
      <c r="BB50" s="1"/>
      <c r="BC50" s="1"/>
      <c r="BD50" s="95"/>
      <c r="BE50" s="93"/>
      <c r="BF50" s="93"/>
      <c r="BG50" s="93"/>
      <c r="BH50" s="95" t="str">
        <f t="shared" si="66"/>
        <v>Completar</v>
      </c>
      <c r="BI50" s="96" t="str">
        <f t="shared" si="67"/>
        <v>Completar</v>
      </c>
      <c r="BJ50" s="96" t="str">
        <f t="shared" si="68"/>
        <v>Completar</v>
      </c>
      <c r="BK50" s="94"/>
      <c r="BL50" s="95" t="str">
        <f t="shared" si="69"/>
        <v>Completar</v>
      </c>
      <c r="BM50" s="95" t="str">
        <f t="shared" si="70"/>
        <v>Completar</v>
      </c>
      <c r="BN50" s="165">
        <f t="shared" si="71"/>
        <v>0</v>
      </c>
      <c r="BO50" s="219" t="b">
        <f t="shared" si="72"/>
        <v>0</v>
      </c>
      <c r="BP50" s="188">
        <f t="shared" si="73"/>
        <v>0</v>
      </c>
      <c r="BQ50" s="164">
        <f t="shared" si="74"/>
        <v>0</v>
      </c>
      <c r="BR50" s="164">
        <f t="shared" si="75"/>
        <v>0.25</v>
      </c>
      <c r="BS50" s="164">
        <f t="shared" si="76"/>
        <v>0</v>
      </c>
      <c r="BT50" s="164">
        <f t="shared" si="77"/>
        <v>0</v>
      </c>
      <c r="BU50" s="166">
        <f t="shared" si="78"/>
        <v>0</v>
      </c>
      <c r="BV50" s="167"/>
      <c r="BX50" s="164">
        <f t="shared" si="199"/>
        <v>38</v>
      </c>
      <c r="BY50" s="225"/>
      <c r="BZ50" s="226"/>
      <c r="CA50" s="1"/>
      <c r="CB50" s="1"/>
      <c r="CC50" s="95"/>
      <c r="CD50" s="93"/>
      <c r="CE50" s="93"/>
      <c r="CF50" s="93"/>
      <c r="CG50" s="95" t="str">
        <f t="shared" si="79"/>
        <v>Completar</v>
      </c>
      <c r="CH50" s="96" t="str">
        <f t="shared" si="80"/>
        <v>Completar</v>
      </c>
      <c r="CI50" s="96" t="str">
        <f t="shared" si="81"/>
        <v>Completar</v>
      </c>
      <c r="CJ50" s="94"/>
      <c r="CK50" s="95" t="str">
        <f t="shared" si="82"/>
        <v>Completar</v>
      </c>
      <c r="CL50" s="95" t="str">
        <f t="shared" si="83"/>
        <v>Completar</v>
      </c>
      <c r="CM50" s="165">
        <f t="shared" si="84"/>
        <v>0</v>
      </c>
      <c r="CN50" s="219" t="b">
        <f t="shared" si="85"/>
        <v>0</v>
      </c>
      <c r="CO50" s="188">
        <f t="shared" si="86"/>
        <v>0</v>
      </c>
      <c r="CP50" s="164">
        <f t="shared" si="87"/>
        <v>0</v>
      </c>
      <c r="CQ50" s="164">
        <f t="shared" si="88"/>
        <v>0.25</v>
      </c>
      <c r="CR50" s="164">
        <f t="shared" si="89"/>
        <v>0</v>
      </c>
      <c r="CS50" s="164">
        <f t="shared" si="90"/>
        <v>0</v>
      </c>
      <c r="CT50" s="166">
        <f t="shared" si="91"/>
        <v>0</v>
      </c>
      <c r="CU50" s="167"/>
      <c r="CW50" s="164">
        <f t="shared" si="200"/>
        <v>38</v>
      </c>
      <c r="CX50" s="225"/>
      <c r="CY50" s="226"/>
      <c r="CZ50" s="1"/>
      <c r="DA50" s="1"/>
      <c r="DB50" s="95"/>
      <c r="DC50" s="93"/>
      <c r="DD50" s="93"/>
      <c r="DE50" s="93"/>
      <c r="DF50" s="95" t="str">
        <f t="shared" si="92"/>
        <v>Completar</v>
      </c>
      <c r="DG50" s="96" t="str">
        <f t="shared" si="93"/>
        <v>Completar</v>
      </c>
      <c r="DH50" s="96" t="str">
        <f t="shared" si="94"/>
        <v>Completar</v>
      </c>
      <c r="DI50" s="94"/>
      <c r="DJ50" s="95" t="str">
        <f t="shared" si="95"/>
        <v>Completar</v>
      </c>
      <c r="DK50" s="95" t="str">
        <f t="shared" si="96"/>
        <v>Completar</v>
      </c>
      <c r="DL50" s="165">
        <f t="shared" si="97"/>
        <v>0</v>
      </c>
      <c r="DM50" s="219" t="b">
        <f t="shared" si="98"/>
        <v>0</v>
      </c>
      <c r="DN50" s="188">
        <f t="shared" si="99"/>
        <v>0</v>
      </c>
      <c r="DO50" s="164">
        <f t="shared" si="100"/>
        <v>0</v>
      </c>
      <c r="DP50" s="164">
        <f t="shared" si="101"/>
        <v>0.25</v>
      </c>
      <c r="DQ50" s="164">
        <f t="shared" si="102"/>
        <v>0</v>
      </c>
      <c r="DR50" s="164">
        <f t="shared" si="103"/>
        <v>0</v>
      </c>
      <c r="DS50" s="166">
        <f t="shared" si="104"/>
        <v>0</v>
      </c>
      <c r="DT50" s="167"/>
      <c r="DV50" s="164">
        <f t="shared" si="201"/>
        <v>38</v>
      </c>
      <c r="DW50" s="225"/>
      <c r="DX50" s="226"/>
      <c r="DY50" s="1"/>
      <c r="DZ50" s="1"/>
      <c r="EA50" s="95"/>
      <c r="EB50" s="93"/>
      <c r="EC50" s="93"/>
      <c r="ED50" s="93"/>
      <c r="EE50" s="95" t="str">
        <f t="shared" si="105"/>
        <v>Completar</v>
      </c>
      <c r="EF50" s="96" t="str">
        <f t="shared" si="106"/>
        <v>Completar</v>
      </c>
      <c r="EG50" s="96" t="str">
        <f t="shared" si="107"/>
        <v>Completar</v>
      </c>
      <c r="EH50" s="94"/>
      <c r="EI50" s="95" t="str">
        <f t="shared" si="108"/>
        <v>Completar</v>
      </c>
      <c r="EJ50" s="95" t="str">
        <f t="shared" si="109"/>
        <v>Completar</v>
      </c>
      <c r="EK50" s="165">
        <f t="shared" si="110"/>
        <v>0</v>
      </c>
      <c r="EL50" s="219" t="b">
        <f t="shared" si="111"/>
        <v>0</v>
      </c>
      <c r="EM50" s="188">
        <f t="shared" si="112"/>
        <v>0</v>
      </c>
      <c r="EN50" s="164">
        <f t="shared" si="113"/>
        <v>0</v>
      </c>
      <c r="EO50" s="164">
        <f t="shared" si="114"/>
        <v>0.25</v>
      </c>
      <c r="EP50" s="164">
        <f t="shared" si="115"/>
        <v>0</v>
      </c>
      <c r="EQ50" s="164">
        <f t="shared" si="116"/>
        <v>0</v>
      </c>
      <c r="ER50" s="166">
        <f t="shared" si="117"/>
        <v>0</v>
      </c>
      <c r="ES50" s="167"/>
      <c r="EU50" s="164">
        <f t="shared" si="202"/>
        <v>38</v>
      </c>
      <c r="EV50" s="225"/>
      <c r="EW50" s="226"/>
      <c r="EX50" s="1"/>
      <c r="EY50" s="1"/>
      <c r="EZ50" s="95"/>
      <c r="FA50" s="93"/>
      <c r="FB50" s="93"/>
      <c r="FC50" s="93"/>
      <c r="FD50" s="95" t="str">
        <f t="shared" si="118"/>
        <v>Completar</v>
      </c>
      <c r="FE50" s="96" t="str">
        <f t="shared" si="119"/>
        <v>Completar</v>
      </c>
      <c r="FF50" s="96" t="str">
        <f t="shared" si="120"/>
        <v>Completar</v>
      </c>
      <c r="FG50" s="94"/>
      <c r="FH50" s="95" t="str">
        <f t="shared" si="121"/>
        <v>Completar</v>
      </c>
      <c r="FI50" s="95" t="str">
        <f t="shared" si="122"/>
        <v>Completar</v>
      </c>
      <c r="FJ50" s="165">
        <f t="shared" si="123"/>
        <v>0</v>
      </c>
      <c r="FK50" s="219" t="b">
        <f t="shared" si="124"/>
        <v>0</v>
      </c>
      <c r="FL50" s="188">
        <f t="shared" si="125"/>
        <v>0</v>
      </c>
      <c r="FM50" s="164">
        <f t="shared" si="126"/>
        <v>0</v>
      </c>
      <c r="FN50" s="164">
        <f t="shared" si="127"/>
        <v>0.25</v>
      </c>
      <c r="FO50" s="164">
        <f t="shared" si="128"/>
        <v>0</v>
      </c>
      <c r="FP50" s="164">
        <f t="shared" si="129"/>
        <v>0</v>
      </c>
      <c r="FQ50" s="166">
        <f t="shared" si="130"/>
        <v>0</v>
      </c>
      <c r="FR50" s="167"/>
      <c r="FT50" s="164">
        <f t="shared" si="203"/>
        <v>38</v>
      </c>
      <c r="FU50" s="225"/>
      <c r="FV50" s="226"/>
      <c r="FW50" s="1"/>
      <c r="FX50" s="1"/>
      <c r="FY50" s="95"/>
      <c r="FZ50" s="93"/>
      <c r="GA50" s="93"/>
      <c r="GB50" s="93"/>
      <c r="GC50" s="95" t="str">
        <f t="shared" si="131"/>
        <v>Completar</v>
      </c>
      <c r="GD50" s="96" t="str">
        <f t="shared" si="132"/>
        <v>Completar</v>
      </c>
      <c r="GE50" s="96" t="str">
        <f t="shared" si="133"/>
        <v>Completar</v>
      </c>
      <c r="GF50" s="94"/>
      <c r="GG50" s="95" t="str">
        <f t="shared" si="134"/>
        <v>Completar</v>
      </c>
      <c r="GH50" s="95" t="str">
        <f t="shared" si="135"/>
        <v>Completar</v>
      </c>
      <c r="GI50" s="165">
        <f t="shared" si="136"/>
        <v>0</v>
      </c>
      <c r="GJ50" s="219" t="b">
        <f t="shared" si="137"/>
        <v>0</v>
      </c>
      <c r="GK50" s="188">
        <f t="shared" si="138"/>
        <v>0</v>
      </c>
      <c r="GL50" s="164">
        <f t="shared" si="139"/>
        <v>0</v>
      </c>
      <c r="GM50" s="164">
        <f t="shared" si="140"/>
        <v>0.25</v>
      </c>
      <c r="GN50" s="164">
        <f t="shared" si="141"/>
        <v>0</v>
      </c>
      <c r="GO50" s="164">
        <f t="shared" si="142"/>
        <v>0</v>
      </c>
      <c r="GP50" s="166">
        <f t="shared" si="143"/>
        <v>0</v>
      </c>
      <c r="GQ50" s="167"/>
      <c r="GS50" s="164">
        <f t="shared" si="204"/>
        <v>38</v>
      </c>
      <c r="GT50" s="225"/>
      <c r="GU50" s="226"/>
      <c r="GV50" s="1"/>
      <c r="GW50" s="1"/>
      <c r="GX50" s="95"/>
      <c r="GY50" s="93"/>
      <c r="GZ50" s="93"/>
      <c r="HA50" s="93"/>
      <c r="HB50" s="95" t="str">
        <f t="shared" si="144"/>
        <v>Completar</v>
      </c>
      <c r="HC50" s="96" t="str">
        <f t="shared" si="145"/>
        <v>Completar</v>
      </c>
      <c r="HD50" s="96" t="str">
        <f t="shared" si="146"/>
        <v>Completar</v>
      </c>
      <c r="HE50" s="94"/>
      <c r="HF50" s="95" t="str">
        <f t="shared" si="147"/>
        <v>Completar</v>
      </c>
      <c r="HG50" s="95" t="str">
        <f t="shared" si="148"/>
        <v>Completar</v>
      </c>
      <c r="HH50" s="165">
        <f t="shared" si="149"/>
        <v>0</v>
      </c>
      <c r="HI50" s="219" t="b">
        <f t="shared" si="150"/>
        <v>0</v>
      </c>
      <c r="HJ50" s="188">
        <f t="shared" si="151"/>
        <v>0</v>
      </c>
      <c r="HK50" s="164">
        <f t="shared" si="152"/>
        <v>0</v>
      </c>
      <c r="HL50" s="164">
        <f t="shared" si="153"/>
        <v>0.25</v>
      </c>
      <c r="HM50" s="164">
        <f t="shared" si="154"/>
        <v>0</v>
      </c>
      <c r="HN50" s="164">
        <f t="shared" si="155"/>
        <v>0</v>
      </c>
      <c r="HO50" s="166">
        <f t="shared" si="156"/>
        <v>0</v>
      </c>
      <c r="HP50" s="167"/>
      <c r="HR50" s="164">
        <f t="shared" si="205"/>
        <v>38</v>
      </c>
      <c r="HS50" s="225"/>
      <c r="HT50" s="226"/>
      <c r="HU50" s="1"/>
      <c r="HV50" s="1"/>
      <c r="HW50" s="95"/>
      <c r="HX50" s="93"/>
      <c r="HY50" s="93"/>
      <c r="HZ50" s="93"/>
      <c r="IA50" s="95" t="str">
        <f t="shared" si="157"/>
        <v>Completar</v>
      </c>
      <c r="IB50" s="96" t="str">
        <f t="shared" si="158"/>
        <v>Completar</v>
      </c>
      <c r="IC50" s="96" t="str">
        <f t="shared" si="159"/>
        <v>Completar</v>
      </c>
      <c r="ID50" s="94"/>
      <c r="IE50" s="95" t="str">
        <f t="shared" si="160"/>
        <v>Completar</v>
      </c>
      <c r="IF50" s="95" t="str">
        <f t="shared" si="161"/>
        <v>Completar</v>
      </c>
      <c r="IG50" s="165">
        <f t="shared" si="162"/>
        <v>0</v>
      </c>
      <c r="IH50" s="219" t="b">
        <f t="shared" si="163"/>
        <v>0</v>
      </c>
      <c r="II50" s="188">
        <f t="shared" si="164"/>
        <v>0</v>
      </c>
      <c r="IJ50" s="164">
        <f t="shared" si="165"/>
        <v>0</v>
      </c>
      <c r="IK50" s="164">
        <f t="shared" si="166"/>
        <v>0.25</v>
      </c>
      <c r="IL50" s="164">
        <f t="shared" si="167"/>
        <v>0</v>
      </c>
      <c r="IM50" s="164">
        <f t="shared" si="168"/>
        <v>0</v>
      </c>
      <c r="IN50" s="166">
        <f t="shared" si="169"/>
        <v>0</v>
      </c>
      <c r="IO50" s="167"/>
      <c r="IQ50" s="164">
        <f t="shared" si="206"/>
        <v>38</v>
      </c>
      <c r="IR50" s="225"/>
      <c r="IS50" s="226"/>
      <c r="IT50" s="1"/>
      <c r="IU50" s="1"/>
      <c r="IV50" s="95"/>
      <c r="IW50" s="93"/>
      <c r="IX50" s="93"/>
      <c r="IY50" s="93"/>
      <c r="IZ50" s="95" t="str">
        <f t="shared" si="170"/>
        <v>Completar</v>
      </c>
      <c r="JA50" s="96" t="str">
        <f t="shared" si="171"/>
        <v>Completar</v>
      </c>
      <c r="JB50" s="96" t="str">
        <f t="shared" si="172"/>
        <v>Completar</v>
      </c>
      <c r="JC50" s="94"/>
      <c r="JD50" s="95" t="str">
        <f t="shared" si="173"/>
        <v>Completar</v>
      </c>
      <c r="JE50" s="95" t="str">
        <f t="shared" si="174"/>
        <v>Completar</v>
      </c>
      <c r="JF50" s="165">
        <f t="shared" si="175"/>
        <v>0</v>
      </c>
      <c r="JG50" s="219" t="b">
        <f t="shared" si="176"/>
        <v>0</v>
      </c>
      <c r="JH50" s="188">
        <f t="shared" si="177"/>
        <v>0</v>
      </c>
      <c r="JI50" s="164">
        <f t="shared" si="178"/>
        <v>0</v>
      </c>
      <c r="JJ50" s="164">
        <f t="shared" si="179"/>
        <v>0.25</v>
      </c>
      <c r="JK50" s="164">
        <f t="shared" si="180"/>
        <v>0</v>
      </c>
      <c r="JL50" s="164">
        <f t="shared" si="181"/>
        <v>0</v>
      </c>
      <c r="JM50" s="166">
        <f t="shared" si="182"/>
        <v>0</v>
      </c>
      <c r="JN50" s="167"/>
      <c r="JO50" s="126"/>
      <c r="JP50" s="164">
        <f t="shared" si="207"/>
        <v>38</v>
      </c>
      <c r="JQ50" s="225"/>
      <c r="JR50" s="226"/>
      <c r="JS50" s="1"/>
      <c r="JT50" s="1"/>
      <c r="JU50" s="95"/>
      <c r="JV50" s="93"/>
      <c r="JW50" s="93"/>
      <c r="JX50" s="93"/>
      <c r="JY50" s="95" t="str">
        <f t="shared" si="183"/>
        <v>Completar</v>
      </c>
      <c r="JZ50" s="96" t="str">
        <f t="shared" si="184"/>
        <v>Completar</v>
      </c>
      <c r="KA50" s="96" t="str">
        <f t="shared" si="185"/>
        <v>Completar</v>
      </c>
      <c r="KB50" s="94"/>
      <c r="KC50" s="95" t="str">
        <f t="shared" si="186"/>
        <v>Completar</v>
      </c>
      <c r="KD50" s="95" t="str">
        <f t="shared" si="187"/>
        <v>Completar</v>
      </c>
      <c r="KE50" s="165">
        <f t="shared" si="188"/>
        <v>0</v>
      </c>
      <c r="KF50" s="219" t="b">
        <f t="shared" si="189"/>
        <v>0</v>
      </c>
      <c r="KG50" s="188">
        <f t="shared" si="190"/>
        <v>0</v>
      </c>
      <c r="KH50" s="164">
        <f t="shared" si="191"/>
        <v>0</v>
      </c>
      <c r="KI50" s="164">
        <f t="shared" si="192"/>
        <v>0.25</v>
      </c>
      <c r="KJ50" s="164">
        <f t="shared" si="193"/>
        <v>0</v>
      </c>
      <c r="KK50" s="164">
        <f t="shared" si="194"/>
        <v>0</v>
      </c>
      <c r="KL50" s="166">
        <f t="shared" si="195"/>
        <v>0</v>
      </c>
    </row>
    <row r="51" spans="1:298" x14ac:dyDescent="0.25">
      <c r="A51" s="164">
        <f t="shared" si="196"/>
        <v>39</v>
      </c>
      <c r="B51" s="225"/>
      <c r="C51" s="226"/>
      <c r="D51" s="1"/>
      <c r="E51" s="1"/>
      <c r="F51" s="95"/>
      <c r="G51" s="93"/>
      <c r="H51" s="93"/>
      <c r="I51" s="93"/>
      <c r="J51" s="95"/>
      <c r="K51" s="96" t="str">
        <f>IFERROR(VLOOKUP(D51,'Situación inicial'!JI$13:JS$112,8,FALSE),"Completar")</f>
        <v>Completar</v>
      </c>
      <c r="L51" s="96" t="str">
        <f>IFERROR(VLOOKUP(D51,'Situación inicial'!JI$13:JS$112,9,FALSE),"Completar")</f>
        <v>Completar</v>
      </c>
      <c r="M51" s="94"/>
      <c r="N51" s="95" t="str">
        <f>IFERROR(VLOOKUP(D51,'Situación inicial'!JI$13:JS$112,11,FALSE),"Completar")</f>
        <v>Completar</v>
      </c>
      <c r="O51" s="95" t="str">
        <f>IFERROR(VLOOKUP(D51,'Situación inicial'!JI$13:JT$112,12,FALSE),"Completar")</f>
        <v>Completar</v>
      </c>
      <c r="P51" s="165">
        <f t="shared" si="44"/>
        <v>0</v>
      </c>
      <c r="Q51" s="219" t="b">
        <f t="shared" si="45"/>
        <v>0</v>
      </c>
      <c r="R51" s="188">
        <f t="shared" si="46"/>
        <v>0</v>
      </c>
      <c r="S51" s="164">
        <f t="shared" si="47"/>
        <v>0</v>
      </c>
      <c r="T51" s="164">
        <f t="shared" si="48"/>
        <v>0.25</v>
      </c>
      <c r="U51" s="164">
        <f t="shared" si="49"/>
        <v>0</v>
      </c>
      <c r="V51" s="164">
        <f t="shared" si="50"/>
        <v>0</v>
      </c>
      <c r="W51" s="166">
        <f t="shared" si="51"/>
        <v>0</v>
      </c>
      <c r="X51" s="168">
        <f>IFERROR(VLOOKUP(D51,'Situación inicial'!JI$13:JZ$112,18,FALSE),0)</f>
        <v>0</v>
      </c>
      <c r="Z51" s="164">
        <f t="shared" si="197"/>
        <v>39</v>
      </c>
      <c r="AA51" s="225"/>
      <c r="AB51" s="226"/>
      <c r="AC51" s="1"/>
      <c r="AD51" s="1"/>
      <c r="AE51" s="95"/>
      <c r="AF51" s="93"/>
      <c r="AG51" s="93"/>
      <c r="AH51" s="93"/>
      <c r="AI51" s="95" t="str">
        <f t="shared" si="52"/>
        <v>Completar</v>
      </c>
      <c r="AJ51" s="96" t="str">
        <f t="shared" si="53"/>
        <v>Completar</v>
      </c>
      <c r="AK51" s="96" t="str">
        <f t="shared" si="54"/>
        <v>Completar</v>
      </c>
      <c r="AL51" s="94"/>
      <c r="AM51" s="95" t="str">
        <f t="shared" si="55"/>
        <v>Completar</v>
      </c>
      <c r="AN51" s="95" t="str">
        <f t="shared" si="56"/>
        <v>Completar</v>
      </c>
      <c r="AO51" s="165">
        <f t="shared" si="57"/>
        <v>0</v>
      </c>
      <c r="AP51" s="219" t="b">
        <f t="shared" si="58"/>
        <v>0</v>
      </c>
      <c r="AQ51" s="188">
        <f t="shared" si="59"/>
        <v>0</v>
      </c>
      <c r="AR51" s="164">
        <f t="shared" si="60"/>
        <v>0</v>
      </c>
      <c r="AS51" s="164">
        <f t="shared" si="61"/>
        <v>0.25</v>
      </c>
      <c r="AT51" s="164">
        <f t="shared" si="62"/>
        <v>0</v>
      </c>
      <c r="AU51" s="164">
        <f t="shared" si="63"/>
        <v>0</v>
      </c>
      <c r="AV51" s="166">
        <f t="shared" si="64"/>
        <v>0</v>
      </c>
      <c r="AW51" s="168">
        <f t="shared" si="65"/>
        <v>0</v>
      </c>
      <c r="AY51" s="164">
        <f t="shared" si="198"/>
        <v>39</v>
      </c>
      <c r="AZ51" s="225"/>
      <c r="BA51" s="226"/>
      <c r="BB51" s="1"/>
      <c r="BC51" s="1"/>
      <c r="BD51" s="95"/>
      <c r="BE51" s="93"/>
      <c r="BF51" s="93"/>
      <c r="BG51" s="93"/>
      <c r="BH51" s="95" t="str">
        <f t="shared" si="66"/>
        <v>Completar</v>
      </c>
      <c r="BI51" s="96" t="str">
        <f t="shared" si="67"/>
        <v>Completar</v>
      </c>
      <c r="BJ51" s="96" t="str">
        <f t="shared" si="68"/>
        <v>Completar</v>
      </c>
      <c r="BK51" s="94"/>
      <c r="BL51" s="95" t="str">
        <f t="shared" si="69"/>
        <v>Completar</v>
      </c>
      <c r="BM51" s="95" t="str">
        <f t="shared" si="70"/>
        <v>Completar</v>
      </c>
      <c r="BN51" s="165">
        <f t="shared" si="71"/>
        <v>0</v>
      </c>
      <c r="BO51" s="219" t="b">
        <f t="shared" si="72"/>
        <v>0</v>
      </c>
      <c r="BP51" s="188">
        <f t="shared" si="73"/>
        <v>0</v>
      </c>
      <c r="BQ51" s="164">
        <f t="shared" si="74"/>
        <v>0</v>
      </c>
      <c r="BR51" s="164">
        <f t="shared" si="75"/>
        <v>0.25</v>
      </c>
      <c r="BS51" s="164">
        <f t="shared" si="76"/>
        <v>0</v>
      </c>
      <c r="BT51" s="164">
        <f t="shared" si="77"/>
        <v>0</v>
      </c>
      <c r="BU51" s="166">
        <f t="shared" si="78"/>
        <v>0</v>
      </c>
      <c r="BV51" s="167"/>
      <c r="BX51" s="164">
        <f t="shared" si="199"/>
        <v>39</v>
      </c>
      <c r="BY51" s="225"/>
      <c r="BZ51" s="226"/>
      <c r="CA51" s="1"/>
      <c r="CB51" s="1"/>
      <c r="CC51" s="95"/>
      <c r="CD51" s="93"/>
      <c r="CE51" s="93"/>
      <c r="CF51" s="93"/>
      <c r="CG51" s="95" t="str">
        <f t="shared" si="79"/>
        <v>Completar</v>
      </c>
      <c r="CH51" s="96" t="str">
        <f t="shared" si="80"/>
        <v>Completar</v>
      </c>
      <c r="CI51" s="96" t="str">
        <f t="shared" si="81"/>
        <v>Completar</v>
      </c>
      <c r="CJ51" s="94"/>
      <c r="CK51" s="95" t="str">
        <f t="shared" si="82"/>
        <v>Completar</v>
      </c>
      <c r="CL51" s="95" t="str">
        <f t="shared" si="83"/>
        <v>Completar</v>
      </c>
      <c r="CM51" s="165">
        <f t="shared" si="84"/>
        <v>0</v>
      </c>
      <c r="CN51" s="219" t="b">
        <f t="shared" si="85"/>
        <v>0</v>
      </c>
      <c r="CO51" s="188">
        <f t="shared" si="86"/>
        <v>0</v>
      </c>
      <c r="CP51" s="164">
        <f t="shared" si="87"/>
        <v>0</v>
      </c>
      <c r="CQ51" s="164">
        <f t="shared" si="88"/>
        <v>0.25</v>
      </c>
      <c r="CR51" s="164">
        <f t="shared" si="89"/>
        <v>0</v>
      </c>
      <c r="CS51" s="164">
        <f t="shared" si="90"/>
        <v>0</v>
      </c>
      <c r="CT51" s="166">
        <f t="shared" si="91"/>
        <v>0</v>
      </c>
      <c r="CU51" s="167"/>
      <c r="CW51" s="164">
        <f t="shared" si="200"/>
        <v>39</v>
      </c>
      <c r="CX51" s="225"/>
      <c r="CY51" s="226"/>
      <c r="CZ51" s="1"/>
      <c r="DA51" s="1"/>
      <c r="DB51" s="95"/>
      <c r="DC51" s="93"/>
      <c r="DD51" s="93"/>
      <c r="DE51" s="93"/>
      <c r="DF51" s="95" t="str">
        <f t="shared" si="92"/>
        <v>Completar</v>
      </c>
      <c r="DG51" s="96" t="str">
        <f t="shared" si="93"/>
        <v>Completar</v>
      </c>
      <c r="DH51" s="96" t="str">
        <f t="shared" si="94"/>
        <v>Completar</v>
      </c>
      <c r="DI51" s="94"/>
      <c r="DJ51" s="95" t="str">
        <f t="shared" si="95"/>
        <v>Completar</v>
      </c>
      <c r="DK51" s="95" t="str">
        <f t="shared" si="96"/>
        <v>Completar</v>
      </c>
      <c r="DL51" s="165">
        <f t="shared" si="97"/>
        <v>0</v>
      </c>
      <c r="DM51" s="219" t="b">
        <f t="shared" si="98"/>
        <v>0</v>
      </c>
      <c r="DN51" s="188">
        <f t="shared" si="99"/>
        <v>0</v>
      </c>
      <c r="DO51" s="164">
        <f t="shared" si="100"/>
        <v>0</v>
      </c>
      <c r="DP51" s="164">
        <f t="shared" si="101"/>
        <v>0.25</v>
      </c>
      <c r="DQ51" s="164">
        <f t="shared" si="102"/>
        <v>0</v>
      </c>
      <c r="DR51" s="164">
        <f t="shared" si="103"/>
        <v>0</v>
      </c>
      <c r="DS51" s="166">
        <f t="shared" si="104"/>
        <v>0</v>
      </c>
      <c r="DT51" s="167"/>
      <c r="DV51" s="164">
        <f t="shared" si="201"/>
        <v>39</v>
      </c>
      <c r="DW51" s="225"/>
      <c r="DX51" s="226"/>
      <c r="DY51" s="1"/>
      <c r="DZ51" s="1"/>
      <c r="EA51" s="95"/>
      <c r="EB51" s="93"/>
      <c r="EC51" s="93"/>
      <c r="ED51" s="93"/>
      <c r="EE51" s="95" t="str">
        <f t="shared" si="105"/>
        <v>Completar</v>
      </c>
      <c r="EF51" s="96" t="str">
        <f t="shared" si="106"/>
        <v>Completar</v>
      </c>
      <c r="EG51" s="96" t="str">
        <f t="shared" si="107"/>
        <v>Completar</v>
      </c>
      <c r="EH51" s="94"/>
      <c r="EI51" s="95" t="str">
        <f t="shared" si="108"/>
        <v>Completar</v>
      </c>
      <c r="EJ51" s="95" t="str">
        <f t="shared" si="109"/>
        <v>Completar</v>
      </c>
      <c r="EK51" s="165">
        <f t="shared" si="110"/>
        <v>0</v>
      </c>
      <c r="EL51" s="219" t="b">
        <f t="shared" si="111"/>
        <v>0</v>
      </c>
      <c r="EM51" s="188">
        <f t="shared" si="112"/>
        <v>0</v>
      </c>
      <c r="EN51" s="164">
        <f t="shared" si="113"/>
        <v>0</v>
      </c>
      <c r="EO51" s="164">
        <f t="shared" si="114"/>
        <v>0.25</v>
      </c>
      <c r="EP51" s="164">
        <f t="shared" si="115"/>
        <v>0</v>
      </c>
      <c r="EQ51" s="164">
        <f t="shared" si="116"/>
        <v>0</v>
      </c>
      <c r="ER51" s="166">
        <f t="shared" si="117"/>
        <v>0</v>
      </c>
      <c r="ES51" s="167"/>
      <c r="EU51" s="164">
        <f t="shared" si="202"/>
        <v>39</v>
      </c>
      <c r="EV51" s="225"/>
      <c r="EW51" s="226"/>
      <c r="EX51" s="1"/>
      <c r="EY51" s="1"/>
      <c r="EZ51" s="95"/>
      <c r="FA51" s="93"/>
      <c r="FB51" s="93"/>
      <c r="FC51" s="93"/>
      <c r="FD51" s="95" t="str">
        <f t="shared" si="118"/>
        <v>Completar</v>
      </c>
      <c r="FE51" s="96" t="str">
        <f t="shared" si="119"/>
        <v>Completar</v>
      </c>
      <c r="FF51" s="96" t="str">
        <f t="shared" si="120"/>
        <v>Completar</v>
      </c>
      <c r="FG51" s="94"/>
      <c r="FH51" s="95" t="str">
        <f t="shared" si="121"/>
        <v>Completar</v>
      </c>
      <c r="FI51" s="95" t="str">
        <f t="shared" si="122"/>
        <v>Completar</v>
      </c>
      <c r="FJ51" s="165">
        <f t="shared" si="123"/>
        <v>0</v>
      </c>
      <c r="FK51" s="219" t="b">
        <f t="shared" si="124"/>
        <v>0</v>
      </c>
      <c r="FL51" s="188">
        <f t="shared" si="125"/>
        <v>0</v>
      </c>
      <c r="FM51" s="164">
        <f t="shared" si="126"/>
        <v>0</v>
      </c>
      <c r="FN51" s="164">
        <f t="shared" si="127"/>
        <v>0.25</v>
      </c>
      <c r="FO51" s="164">
        <f t="shared" si="128"/>
        <v>0</v>
      </c>
      <c r="FP51" s="164">
        <f t="shared" si="129"/>
        <v>0</v>
      </c>
      <c r="FQ51" s="166">
        <f t="shared" si="130"/>
        <v>0</v>
      </c>
      <c r="FR51" s="167"/>
      <c r="FT51" s="164">
        <f t="shared" si="203"/>
        <v>39</v>
      </c>
      <c r="FU51" s="225"/>
      <c r="FV51" s="226"/>
      <c r="FW51" s="1"/>
      <c r="FX51" s="1"/>
      <c r="FY51" s="95"/>
      <c r="FZ51" s="93"/>
      <c r="GA51" s="93"/>
      <c r="GB51" s="93"/>
      <c r="GC51" s="95" t="str">
        <f t="shared" si="131"/>
        <v>Completar</v>
      </c>
      <c r="GD51" s="96" t="str">
        <f t="shared" si="132"/>
        <v>Completar</v>
      </c>
      <c r="GE51" s="96" t="str">
        <f t="shared" si="133"/>
        <v>Completar</v>
      </c>
      <c r="GF51" s="94"/>
      <c r="GG51" s="95" t="str">
        <f t="shared" si="134"/>
        <v>Completar</v>
      </c>
      <c r="GH51" s="95" t="str">
        <f t="shared" si="135"/>
        <v>Completar</v>
      </c>
      <c r="GI51" s="165">
        <f t="shared" si="136"/>
        <v>0</v>
      </c>
      <c r="GJ51" s="219" t="b">
        <f t="shared" si="137"/>
        <v>0</v>
      </c>
      <c r="GK51" s="188">
        <f t="shared" si="138"/>
        <v>0</v>
      </c>
      <c r="GL51" s="164">
        <f t="shared" si="139"/>
        <v>0</v>
      </c>
      <c r="GM51" s="164">
        <f t="shared" si="140"/>
        <v>0.25</v>
      </c>
      <c r="GN51" s="164">
        <f t="shared" si="141"/>
        <v>0</v>
      </c>
      <c r="GO51" s="164">
        <f t="shared" si="142"/>
        <v>0</v>
      </c>
      <c r="GP51" s="166">
        <f t="shared" si="143"/>
        <v>0</v>
      </c>
      <c r="GQ51" s="167"/>
      <c r="GS51" s="164">
        <f t="shared" si="204"/>
        <v>39</v>
      </c>
      <c r="GT51" s="225"/>
      <c r="GU51" s="226"/>
      <c r="GV51" s="1"/>
      <c r="GW51" s="1"/>
      <c r="GX51" s="95"/>
      <c r="GY51" s="93"/>
      <c r="GZ51" s="93"/>
      <c r="HA51" s="93"/>
      <c r="HB51" s="95" t="str">
        <f t="shared" si="144"/>
        <v>Completar</v>
      </c>
      <c r="HC51" s="96" t="str">
        <f t="shared" si="145"/>
        <v>Completar</v>
      </c>
      <c r="HD51" s="96" t="str">
        <f t="shared" si="146"/>
        <v>Completar</v>
      </c>
      <c r="HE51" s="94"/>
      <c r="HF51" s="95" t="str">
        <f t="shared" si="147"/>
        <v>Completar</v>
      </c>
      <c r="HG51" s="95" t="str">
        <f t="shared" si="148"/>
        <v>Completar</v>
      </c>
      <c r="HH51" s="165">
        <f t="shared" si="149"/>
        <v>0</v>
      </c>
      <c r="HI51" s="219" t="b">
        <f t="shared" si="150"/>
        <v>0</v>
      </c>
      <c r="HJ51" s="188">
        <f t="shared" si="151"/>
        <v>0</v>
      </c>
      <c r="HK51" s="164">
        <f t="shared" si="152"/>
        <v>0</v>
      </c>
      <c r="HL51" s="164">
        <f t="shared" si="153"/>
        <v>0.25</v>
      </c>
      <c r="HM51" s="164">
        <f t="shared" si="154"/>
        <v>0</v>
      </c>
      <c r="HN51" s="164">
        <f t="shared" si="155"/>
        <v>0</v>
      </c>
      <c r="HO51" s="166">
        <f t="shared" si="156"/>
        <v>0</v>
      </c>
      <c r="HP51" s="167"/>
      <c r="HR51" s="164">
        <f t="shared" si="205"/>
        <v>39</v>
      </c>
      <c r="HS51" s="225"/>
      <c r="HT51" s="226"/>
      <c r="HU51" s="1"/>
      <c r="HV51" s="1"/>
      <c r="HW51" s="95"/>
      <c r="HX51" s="93"/>
      <c r="HY51" s="93"/>
      <c r="HZ51" s="93"/>
      <c r="IA51" s="95" t="str">
        <f t="shared" si="157"/>
        <v>Completar</v>
      </c>
      <c r="IB51" s="96" t="str">
        <f t="shared" si="158"/>
        <v>Completar</v>
      </c>
      <c r="IC51" s="96" t="str">
        <f t="shared" si="159"/>
        <v>Completar</v>
      </c>
      <c r="ID51" s="94"/>
      <c r="IE51" s="95" t="str">
        <f t="shared" si="160"/>
        <v>Completar</v>
      </c>
      <c r="IF51" s="95" t="str">
        <f t="shared" si="161"/>
        <v>Completar</v>
      </c>
      <c r="IG51" s="165">
        <f t="shared" si="162"/>
        <v>0</v>
      </c>
      <c r="IH51" s="219" t="b">
        <f t="shared" si="163"/>
        <v>0</v>
      </c>
      <c r="II51" s="188">
        <f t="shared" si="164"/>
        <v>0</v>
      </c>
      <c r="IJ51" s="164">
        <f t="shared" si="165"/>
        <v>0</v>
      </c>
      <c r="IK51" s="164">
        <f t="shared" si="166"/>
        <v>0.25</v>
      </c>
      <c r="IL51" s="164">
        <f t="shared" si="167"/>
        <v>0</v>
      </c>
      <c r="IM51" s="164">
        <f t="shared" si="168"/>
        <v>0</v>
      </c>
      <c r="IN51" s="166">
        <f t="shared" si="169"/>
        <v>0</v>
      </c>
      <c r="IO51" s="167"/>
      <c r="IQ51" s="164">
        <f t="shared" si="206"/>
        <v>39</v>
      </c>
      <c r="IR51" s="225"/>
      <c r="IS51" s="226"/>
      <c r="IT51" s="1"/>
      <c r="IU51" s="1"/>
      <c r="IV51" s="95"/>
      <c r="IW51" s="93"/>
      <c r="IX51" s="93"/>
      <c r="IY51" s="93"/>
      <c r="IZ51" s="95" t="str">
        <f t="shared" si="170"/>
        <v>Completar</v>
      </c>
      <c r="JA51" s="96" t="str">
        <f t="shared" si="171"/>
        <v>Completar</v>
      </c>
      <c r="JB51" s="96" t="str">
        <f t="shared" si="172"/>
        <v>Completar</v>
      </c>
      <c r="JC51" s="94"/>
      <c r="JD51" s="95" t="str">
        <f t="shared" si="173"/>
        <v>Completar</v>
      </c>
      <c r="JE51" s="95" t="str">
        <f t="shared" si="174"/>
        <v>Completar</v>
      </c>
      <c r="JF51" s="165">
        <f t="shared" si="175"/>
        <v>0</v>
      </c>
      <c r="JG51" s="219" t="b">
        <f t="shared" si="176"/>
        <v>0</v>
      </c>
      <c r="JH51" s="188">
        <f t="shared" si="177"/>
        <v>0</v>
      </c>
      <c r="JI51" s="164">
        <f t="shared" si="178"/>
        <v>0</v>
      </c>
      <c r="JJ51" s="164">
        <f t="shared" si="179"/>
        <v>0.25</v>
      </c>
      <c r="JK51" s="164">
        <f t="shared" si="180"/>
        <v>0</v>
      </c>
      <c r="JL51" s="164">
        <f t="shared" si="181"/>
        <v>0</v>
      </c>
      <c r="JM51" s="166">
        <f t="shared" si="182"/>
        <v>0</v>
      </c>
      <c r="JN51" s="167"/>
      <c r="JO51" s="126"/>
      <c r="JP51" s="164">
        <f t="shared" si="207"/>
        <v>39</v>
      </c>
      <c r="JQ51" s="225"/>
      <c r="JR51" s="226"/>
      <c r="JS51" s="1"/>
      <c r="JT51" s="1"/>
      <c r="JU51" s="95"/>
      <c r="JV51" s="93"/>
      <c r="JW51" s="93"/>
      <c r="JX51" s="93"/>
      <c r="JY51" s="95" t="str">
        <f t="shared" si="183"/>
        <v>Completar</v>
      </c>
      <c r="JZ51" s="96" t="str">
        <f t="shared" si="184"/>
        <v>Completar</v>
      </c>
      <c r="KA51" s="96" t="str">
        <f t="shared" si="185"/>
        <v>Completar</v>
      </c>
      <c r="KB51" s="94"/>
      <c r="KC51" s="95" t="str">
        <f t="shared" si="186"/>
        <v>Completar</v>
      </c>
      <c r="KD51" s="95" t="str">
        <f t="shared" si="187"/>
        <v>Completar</v>
      </c>
      <c r="KE51" s="165">
        <f t="shared" si="188"/>
        <v>0</v>
      </c>
      <c r="KF51" s="219" t="b">
        <f t="shared" si="189"/>
        <v>0</v>
      </c>
      <c r="KG51" s="188">
        <f t="shared" si="190"/>
        <v>0</v>
      </c>
      <c r="KH51" s="164">
        <f t="shared" si="191"/>
        <v>0</v>
      </c>
      <c r="KI51" s="164">
        <f t="shared" si="192"/>
        <v>0.25</v>
      </c>
      <c r="KJ51" s="164">
        <f t="shared" si="193"/>
        <v>0</v>
      </c>
      <c r="KK51" s="164">
        <f t="shared" si="194"/>
        <v>0</v>
      </c>
      <c r="KL51" s="166">
        <f t="shared" si="195"/>
        <v>0</v>
      </c>
    </row>
    <row r="52" spans="1:298" x14ac:dyDescent="0.25">
      <c r="A52" s="164">
        <f t="shared" si="196"/>
        <v>40</v>
      </c>
      <c r="B52" s="225"/>
      <c r="C52" s="226"/>
      <c r="D52" s="1"/>
      <c r="E52" s="1"/>
      <c r="F52" s="95"/>
      <c r="G52" s="93"/>
      <c r="H52" s="93"/>
      <c r="I52" s="93"/>
      <c r="J52" s="95"/>
      <c r="K52" s="96" t="str">
        <f>IFERROR(VLOOKUP(D52,'Situación inicial'!JI$13:JS$112,8,FALSE),"Completar")</f>
        <v>Completar</v>
      </c>
      <c r="L52" s="96" t="str">
        <f>IFERROR(VLOOKUP(D52,'Situación inicial'!JI$13:JS$112,9,FALSE),"Completar")</f>
        <v>Completar</v>
      </c>
      <c r="M52" s="94"/>
      <c r="N52" s="95" t="str">
        <f>IFERROR(VLOOKUP(D52,'Situación inicial'!JI$13:JS$112,11,FALSE),"Completar")</f>
        <v>Completar</v>
      </c>
      <c r="O52" s="95" t="str">
        <f>IFERROR(VLOOKUP(D52,'Situación inicial'!JI$13:JT$112,12,FALSE),"Completar")</f>
        <v>Completar</v>
      </c>
      <c r="P52" s="165">
        <f t="shared" si="44"/>
        <v>0</v>
      </c>
      <c r="Q52" s="219" t="b">
        <f t="shared" si="45"/>
        <v>0</v>
      </c>
      <c r="R52" s="188">
        <f t="shared" si="46"/>
        <v>0</v>
      </c>
      <c r="S52" s="164">
        <f t="shared" si="47"/>
        <v>0</v>
      </c>
      <c r="T52" s="164">
        <f t="shared" si="48"/>
        <v>0.25</v>
      </c>
      <c r="U52" s="164">
        <f t="shared" si="49"/>
        <v>0</v>
      </c>
      <c r="V52" s="164">
        <f t="shared" si="50"/>
        <v>0</v>
      </c>
      <c r="W52" s="166">
        <f t="shared" si="51"/>
        <v>0</v>
      </c>
      <c r="X52" s="168">
        <f>IFERROR(VLOOKUP(D52,'Situación inicial'!JI$13:JZ$112,18,FALSE),0)</f>
        <v>0</v>
      </c>
      <c r="Z52" s="164">
        <f t="shared" si="197"/>
        <v>40</v>
      </c>
      <c r="AA52" s="225"/>
      <c r="AB52" s="226"/>
      <c r="AC52" s="1"/>
      <c r="AD52" s="1"/>
      <c r="AE52" s="95"/>
      <c r="AF52" s="93"/>
      <c r="AG52" s="93"/>
      <c r="AH52" s="93"/>
      <c r="AI52" s="95" t="str">
        <f t="shared" si="52"/>
        <v>Completar</v>
      </c>
      <c r="AJ52" s="96" t="str">
        <f t="shared" si="53"/>
        <v>Completar</v>
      </c>
      <c r="AK52" s="96" t="str">
        <f t="shared" si="54"/>
        <v>Completar</v>
      </c>
      <c r="AL52" s="94"/>
      <c r="AM52" s="95" t="str">
        <f t="shared" si="55"/>
        <v>Completar</v>
      </c>
      <c r="AN52" s="95" t="str">
        <f t="shared" si="56"/>
        <v>Completar</v>
      </c>
      <c r="AO52" s="165">
        <f t="shared" si="57"/>
        <v>0</v>
      </c>
      <c r="AP52" s="219" t="b">
        <f t="shared" si="58"/>
        <v>0</v>
      </c>
      <c r="AQ52" s="188">
        <f t="shared" si="59"/>
        <v>0</v>
      </c>
      <c r="AR52" s="164">
        <f t="shared" si="60"/>
        <v>0</v>
      </c>
      <c r="AS52" s="164">
        <f t="shared" si="61"/>
        <v>0.25</v>
      </c>
      <c r="AT52" s="164">
        <f t="shared" si="62"/>
        <v>0</v>
      </c>
      <c r="AU52" s="164">
        <f t="shared" si="63"/>
        <v>0</v>
      </c>
      <c r="AV52" s="166">
        <f t="shared" si="64"/>
        <v>0</v>
      </c>
      <c r="AW52" s="168">
        <f t="shared" si="65"/>
        <v>0</v>
      </c>
      <c r="AY52" s="164">
        <f t="shared" si="198"/>
        <v>40</v>
      </c>
      <c r="AZ52" s="225"/>
      <c r="BA52" s="226"/>
      <c r="BB52" s="1"/>
      <c r="BC52" s="1"/>
      <c r="BD52" s="95"/>
      <c r="BE52" s="93"/>
      <c r="BF52" s="93"/>
      <c r="BG52" s="93"/>
      <c r="BH52" s="95" t="str">
        <f t="shared" si="66"/>
        <v>Completar</v>
      </c>
      <c r="BI52" s="96" t="str">
        <f t="shared" si="67"/>
        <v>Completar</v>
      </c>
      <c r="BJ52" s="96" t="str">
        <f t="shared" si="68"/>
        <v>Completar</v>
      </c>
      <c r="BK52" s="94"/>
      <c r="BL52" s="95" t="str">
        <f t="shared" si="69"/>
        <v>Completar</v>
      </c>
      <c r="BM52" s="95" t="str">
        <f t="shared" si="70"/>
        <v>Completar</v>
      </c>
      <c r="BN52" s="165">
        <f t="shared" si="71"/>
        <v>0</v>
      </c>
      <c r="BO52" s="219" t="b">
        <f t="shared" si="72"/>
        <v>0</v>
      </c>
      <c r="BP52" s="188">
        <f t="shared" si="73"/>
        <v>0</v>
      </c>
      <c r="BQ52" s="164">
        <f t="shared" si="74"/>
        <v>0</v>
      </c>
      <c r="BR52" s="164">
        <f t="shared" si="75"/>
        <v>0.25</v>
      </c>
      <c r="BS52" s="164">
        <f t="shared" si="76"/>
        <v>0</v>
      </c>
      <c r="BT52" s="164">
        <f t="shared" si="77"/>
        <v>0</v>
      </c>
      <c r="BU52" s="166">
        <f t="shared" si="78"/>
        <v>0</v>
      </c>
      <c r="BV52" s="167"/>
      <c r="BX52" s="164">
        <f t="shared" si="199"/>
        <v>40</v>
      </c>
      <c r="BY52" s="225"/>
      <c r="BZ52" s="226"/>
      <c r="CA52" s="1"/>
      <c r="CB52" s="1"/>
      <c r="CC52" s="95"/>
      <c r="CD52" s="93"/>
      <c r="CE52" s="93"/>
      <c r="CF52" s="93"/>
      <c r="CG52" s="95" t="str">
        <f t="shared" si="79"/>
        <v>Completar</v>
      </c>
      <c r="CH52" s="96" t="str">
        <f t="shared" si="80"/>
        <v>Completar</v>
      </c>
      <c r="CI52" s="96" t="str">
        <f t="shared" si="81"/>
        <v>Completar</v>
      </c>
      <c r="CJ52" s="94"/>
      <c r="CK52" s="95" t="str">
        <f t="shared" si="82"/>
        <v>Completar</v>
      </c>
      <c r="CL52" s="95" t="str">
        <f t="shared" si="83"/>
        <v>Completar</v>
      </c>
      <c r="CM52" s="165">
        <f t="shared" si="84"/>
        <v>0</v>
      </c>
      <c r="CN52" s="219" t="b">
        <f t="shared" si="85"/>
        <v>0</v>
      </c>
      <c r="CO52" s="188">
        <f t="shared" si="86"/>
        <v>0</v>
      </c>
      <c r="CP52" s="164">
        <f t="shared" si="87"/>
        <v>0</v>
      </c>
      <c r="CQ52" s="164">
        <f t="shared" si="88"/>
        <v>0.25</v>
      </c>
      <c r="CR52" s="164">
        <f t="shared" si="89"/>
        <v>0</v>
      </c>
      <c r="CS52" s="164">
        <f t="shared" si="90"/>
        <v>0</v>
      </c>
      <c r="CT52" s="166">
        <f t="shared" si="91"/>
        <v>0</v>
      </c>
      <c r="CU52" s="167"/>
      <c r="CW52" s="164">
        <f t="shared" si="200"/>
        <v>40</v>
      </c>
      <c r="CX52" s="225"/>
      <c r="CY52" s="226"/>
      <c r="CZ52" s="1"/>
      <c r="DA52" s="1"/>
      <c r="DB52" s="95"/>
      <c r="DC52" s="93"/>
      <c r="DD52" s="93"/>
      <c r="DE52" s="93"/>
      <c r="DF52" s="95" t="str">
        <f t="shared" si="92"/>
        <v>Completar</v>
      </c>
      <c r="DG52" s="96" t="str">
        <f t="shared" si="93"/>
        <v>Completar</v>
      </c>
      <c r="DH52" s="96" t="str">
        <f t="shared" si="94"/>
        <v>Completar</v>
      </c>
      <c r="DI52" s="94"/>
      <c r="DJ52" s="95" t="str">
        <f t="shared" si="95"/>
        <v>Completar</v>
      </c>
      <c r="DK52" s="95" t="str">
        <f t="shared" si="96"/>
        <v>Completar</v>
      </c>
      <c r="DL52" s="165">
        <f t="shared" si="97"/>
        <v>0</v>
      </c>
      <c r="DM52" s="219" t="b">
        <f t="shared" si="98"/>
        <v>0</v>
      </c>
      <c r="DN52" s="188">
        <f t="shared" si="99"/>
        <v>0</v>
      </c>
      <c r="DO52" s="164">
        <f t="shared" si="100"/>
        <v>0</v>
      </c>
      <c r="DP52" s="164">
        <f t="shared" si="101"/>
        <v>0.25</v>
      </c>
      <c r="DQ52" s="164">
        <f t="shared" si="102"/>
        <v>0</v>
      </c>
      <c r="DR52" s="164">
        <f t="shared" si="103"/>
        <v>0</v>
      </c>
      <c r="DS52" s="166">
        <f t="shared" si="104"/>
        <v>0</v>
      </c>
      <c r="DT52" s="167"/>
      <c r="DV52" s="164">
        <f t="shared" si="201"/>
        <v>40</v>
      </c>
      <c r="DW52" s="225"/>
      <c r="DX52" s="226"/>
      <c r="DY52" s="1"/>
      <c r="DZ52" s="1"/>
      <c r="EA52" s="95"/>
      <c r="EB52" s="93"/>
      <c r="EC52" s="93"/>
      <c r="ED52" s="93"/>
      <c r="EE52" s="95" t="str">
        <f t="shared" si="105"/>
        <v>Completar</v>
      </c>
      <c r="EF52" s="96" t="str">
        <f t="shared" si="106"/>
        <v>Completar</v>
      </c>
      <c r="EG52" s="96" t="str">
        <f t="shared" si="107"/>
        <v>Completar</v>
      </c>
      <c r="EH52" s="94"/>
      <c r="EI52" s="95" t="str">
        <f t="shared" si="108"/>
        <v>Completar</v>
      </c>
      <c r="EJ52" s="95" t="str">
        <f t="shared" si="109"/>
        <v>Completar</v>
      </c>
      <c r="EK52" s="165">
        <f t="shared" si="110"/>
        <v>0</v>
      </c>
      <c r="EL52" s="219" t="b">
        <f t="shared" si="111"/>
        <v>0</v>
      </c>
      <c r="EM52" s="188">
        <f t="shared" si="112"/>
        <v>0</v>
      </c>
      <c r="EN52" s="164">
        <f t="shared" si="113"/>
        <v>0</v>
      </c>
      <c r="EO52" s="164">
        <f t="shared" si="114"/>
        <v>0.25</v>
      </c>
      <c r="EP52" s="164">
        <f t="shared" si="115"/>
        <v>0</v>
      </c>
      <c r="EQ52" s="164">
        <f t="shared" si="116"/>
        <v>0</v>
      </c>
      <c r="ER52" s="166">
        <f t="shared" si="117"/>
        <v>0</v>
      </c>
      <c r="ES52" s="167"/>
      <c r="EU52" s="164">
        <f t="shared" si="202"/>
        <v>40</v>
      </c>
      <c r="EV52" s="225"/>
      <c r="EW52" s="226"/>
      <c r="EX52" s="1"/>
      <c r="EY52" s="1"/>
      <c r="EZ52" s="95"/>
      <c r="FA52" s="93"/>
      <c r="FB52" s="93"/>
      <c r="FC52" s="93"/>
      <c r="FD52" s="95" t="str">
        <f t="shared" si="118"/>
        <v>Completar</v>
      </c>
      <c r="FE52" s="96" t="str">
        <f t="shared" si="119"/>
        <v>Completar</v>
      </c>
      <c r="FF52" s="96" t="str">
        <f t="shared" si="120"/>
        <v>Completar</v>
      </c>
      <c r="FG52" s="94"/>
      <c r="FH52" s="95" t="str">
        <f t="shared" si="121"/>
        <v>Completar</v>
      </c>
      <c r="FI52" s="95" t="str">
        <f t="shared" si="122"/>
        <v>Completar</v>
      </c>
      <c r="FJ52" s="165">
        <f t="shared" si="123"/>
        <v>0</v>
      </c>
      <c r="FK52" s="219" t="b">
        <f t="shared" si="124"/>
        <v>0</v>
      </c>
      <c r="FL52" s="188">
        <f t="shared" si="125"/>
        <v>0</v>
      </c>
      <c r="FM52" s="164">
        <f t="shared" si="126"/>
        <v>0</v>
      </c>
      <c r="FN52" s="164">
        <f t="shared" si="127"/>
        <v>0.25</v>
      </c>
      <c r="FO52" s="164">
        <f t="shared" si="128"/>
        <v>0</v>
      </c>
      <c r="FP52" s="164">
        <f t="shared" si="129"/>
        <v>0</v>
      </c>
      <c r="FQ52" s="166">
        <f t="shared" si="130"/>
        <v>0</v>
      </c>
      <c r="FR52" s="167"/>
      <c r="FT52" s="164">
        <f t="shared" si="203"/>
        <v>40</v>
      </c>
      <c r="FU52" s="225"/>
      <c r="FV52" s="226"/>
      <c r="FW52" s="1"/>
      <c r="FX52" s="1"/>
      <c r="FY52" s="95"/>
      <c r="FZ52" s="93"/>
      <c r="GA52" s="93"/>
      <c r="GB52" s="93"/>
      <c r="GC52" s="95" t="str">
        <f t="shared" si="131"/>
        <v>Completar</v>
      </c>
      <c r="GD52" s="96" t="str">
        <f t="shared" si="132"/>
        <v>Completar</v>
      </c>
      <c r="GE52" s="96" t="str">
        <f t="shared" si="133"/>
        <v>Completar</v>
      </c>
      <c r="GF52" s="94"/>
      <c r="GG52" s="95" t="str">
        <f t="shared" si="134"/>
        <v>Completar</v>
      </c>
      <c r="GH52" s="95" t="str">
        <f t="shared" si="135"/>
        <v>Completar</v>
      </c>
      <c r="GI52" s="165">
        <f t="shared" si="136"/>
        <v>0</v>
      </c>
      <c r="GJ52" s="219" t="b">
        <f t="shared" si="137"/>
        <v>0</v>
      </c>
      <c r="GK52" s="188">
        <f t="shared" si="138"/>
        <v>0</v>
      </c>
      <c r="GL52" s="164">
        <f t="shared" si="139"/>
        <v>0</v>
      </c>
      <c r="GM52" s="164">
        <f t="shared" si="140"/>
        <v>0.25</v>
      </c>
      <c r="GN52" s="164">
        <f t="shared" si="141"/>
        <v>0</v>
      </c>
      <c r="GO52" s="164">
        <f t="shared" si="142"/>
        <v>0</v>
      </c>
      <c r="GP52" s="166">
        <f t="shared" si="143"/>
        <v>0</v>
      </c>
      <c r="GQ52" s="167"/>
      <c r="GS52" s="164">
        <f t="shared" si="204"/>
        <v>40</v>
      </c>
      <c r="GT52" s="225"/>
      <c r="GU52" s="226"/>
      <c r="GV52" s="1"/>
      <c r="GW52" s="1"/>
      <c r="GX52" s="95"/>
      <c r="GY52" s="93"/>
      <c r="GZ52" s="93"/>
      <c r="HA52" s="93"/>
      <c r="HB52" s="95" t="str">
        <f t="shared" si="144"/>
        <v>Completar</v>
      </c>
      <c r="HC52" s="96" t="str">
        <f t="shared" si="145"/>
        <v>Completar</v>
      </c>
      <c r="HD52" s="96" t="str">
        <f t="shared" si="146"/>
        <v>Completar</v>
      </c>
      <c r="HE52" s="94"/>
      <c r="HF52" s="95" t="str">
        <f t="shared" si="147"/>
        <v>Completar</v>
      </c>
      <c r="HG52" s="95" t="str">
        <f t="shared" si="148"/>
        <v>Completar</v>
      </c>
      <c r="HH52" s="165">
        <f t="shared" si="149"/>
        <v>0</v>
      </c>
      <c r="HI52" s="219" t="b">
        <f t="shared" si="150"/>
        <v>0</v>
      </c>
      <c r="HJ52" s="188">
        <f t="shared" si="151"/>
        <v>0</v>
      </c>
      <c r="HK52" s="164">
        <f t="shared" si="152"/>
        <v>0</v>
      </c>
      <c r="HL52" s="164">
        <f t="shared" si="153"/>
        <v>0.25</v>
      </c>
      <c r="HM52" s="164">
        <f t="shared" si="154"/>
        <v>0</v>
      </c>
      <c r="HN52" s="164">
        <f t="shared" si="155"/>
        <v>0</v>
      </c>
      <c r="HO52" s="166">
        <f t="shared" si="156"/>
        <v>0</v>
      </c>
      <c r="HP52" s="167"/>
      <c r="HR52" s="164">
        <f t="shared" si="205"/>
        <v>40</v>
      </c>
      <c r="HS52" s="225"/>
      <c r="HT52" s="226"/>
      <c r="HU52" s="1"/>
      <c r="HV52" s="1"/>
      <c r="HW52" s="95"/>
      <c r="HX52" s="93"/>
      <c r="HY52" s="93"/>
      <c r="HZ52" s="93"/>
      <c r="IA52" s="95" t="str">
        <f t="shared" si="157"/>
        <v>Completar</v>
      </c>
      <c r="IB52" s="96" t="str">
        <f t="shared" si="158"/>
        <v>Completar</v>
      </c>
      <c r="IC52" s="96" t="str">
        <f t="shared" si="159"/>
        <v>Completar</v>
      </c>
      <c r="ID52" s="94"/>
      <c r="IE52" s="95" t="str">
        <f t="shared" si="160"/>
        <v>Completar</v>
      </c>
      <c r="IF52" s="95" t="str">
        <f t="shared" si="161"/>
        <v>Completar</v>
      </c>
      <c r="IG52" s="165">
        <f t="shared" si="162"/>
        <v>0</v>
      </c>
      <c r="IH52" s="219" t="b">
        <f t="shared" si="163"/>
        <v>0</v>
      </c>
      <c r="II52" s="188">
        <f t="shared" si="164"/>
        <v>0</v>
      </c>
      <c r="IJ52" s="164">
        <f t="shared" si="165"/>
        <v>0</v>
      </c>
      <c r="IK52" s="164">
        <f t="shared" si="166"/>
        <v>0.25</v>
      </c>
      <c r="IL52" s="164">
        <f t="shared" si="167"/>
        <v>0</v>
      </c>
      <c r="IM52" s="164">
        <f t="shared" si="168"/>
        <v>0</v>
      </c>
      <c r="IN52" s="166">
        <f t="shared" si="169"/>
        <v>0</v>
      </c>
      <c r="IO52" s="167"/>
      <c r="IQ52" s="164">
        <f t="shared" si="206"/>
        <v>40</v>
      </c>
      <c r="IR52" s="225"/>
      <c r="IS52" s="226"/>
      <c r="IT52" s="1"/>
      <c r="IU52" s="1"/>
      <c r="IV52" s="95"/>
      <c r="IW52" s="93"/>
      <c r="IX52" s="93"/>
      <c r="IY52" s="93"/>
      <c r="IZ52" s="95" t="str">
        <f t="shared" si="170"/>
        <v>Completar</v>
      </c>
      <c r="JA52" s="96" t="str">
        <f t="shared" si="171"/>
        <v>Completar</v>
      </c>
      <c r="JB52" s="96" t="str">
        <f t="shared" si="172"/>
        <v>Completar</v>
      </c>
      <c r="JC52" s="94"/>
      <c r="JD52" s="95" t="str">
        <f t="shared" si="173"/>
        <v>Completar</v>
      </c>
      <c r="JE52" s="95" t="str">
        <f t="shared" si="174"/>
        <v>Completar</v>
      </c>
      <c r="JF52" s="165">
        <f t="shared" si="175"/>
        <v>0</v>
      </c>
      <c r="JG52" s="219" t="b">
        <f t="shared" si="176"/>
        <v>0</v>
      </c>
      <c r="JH52" s="188">
        <f t="shared" si="177"/>
        <v>0</v>
      </c>
      <c r="JI52" s="164">
        <f t="shared" si="178"/>
        <v>0</v>
      </c>
      <c r="JJ52" s="164">
        <f t="shared" si="179"/>
        <v>0.25</v>
      </c>
      <c r="JK52" s="164">
        <f t="shared" si="180"/>
        <v>0</v>
      </c>
      <c r="JL52" s="164">
        <f t="shared" si="181"/>
        <v>0</v>
      </c>
      <c r="JM52" s="166">
        <f t="shared" si="182"/>
        <v>0</v>
      </c>
      <c r="JN52" s="167"/>
      <c r="JO52" s="126"/>
      <c r="JP52" s="164">
        <f t="shared" si="207"/>
        <v>40</v>
      </c>
      <c r="JQ52" s="225"/>
      <c r="JR52" s="226"/>
      <c r="JS52" s="1"/>
      <c r="JT52" s="1"/>
      <c r="JU52" s="95"/>
      <c r="JV52" s="93"/>
      <c r="JW52" s="93"/>
      <c r="JX52" s="93"/>
      <c r="JY52" s="95" t="str">
        <f t="shared" si="183"/>
        <v>Completar</v>
      </c>
      <c r="JZ52" s="96" t="str">
        <f t="shared" si="184"/>
        <v>Completar</v>
      </c>
      <c r="KA52" s="96" t="str">
        <f t="shared" si="185"/>
        <v>Completar</v>
      </c>
      <c r="KB52" s="94"/>
      <c r="KC52" s="95" t="str">
        <f t="shared" si="186"/>
        <v>Completar</v>
      </c>
      <c r="KD52" s="95" t="str">
        <f t="shared" si="187"/>
        <v>Completar</v>
      </c>
      <c r="KE52" s="165">
        <f t="shared" si="188"/>
        <v>0</v>
      </c>
      <c r="KF52" s="219" t="b">
        <f t="shared" si="189"/>
        <v>0</v>
      </c>
      <c r="KG52" s="188">
        <f t="shared" si="190"/>
        <v>0</v>
      </c>
      <c r="KH52" s="164">
        <f t="shared" si="191"/>
        <v>0</v>
      </c>
      <c r="KI52" s="164">
        <f t="shared" si="192"/>
        <v>0.25</v>
      </c>
      <c r="KJ52" s="164">
        <f t="shared" si="193"/>
        <v>0</v>
      </c>
      <c r="KK52" s="164">
        <f t="shared" si="194"/>
        <v>0</v>
      </c>
      <c r="KL52" s="166">
        <f t="shared" si="195"/>
        <v>0</v>
      </c>
    </row>
    <row r="53" spans="1:298" x14ac:dyDescent="0.25">
      <c r="A53" s="164">
        <f t="shared" si="196"/>
        <v>41</v>
      </c>
      <c r="B53" s="225"/>
      <c r="C53" s="226"/>
      <c r="D53" s="1"/>
      <c r="E53" s="1"/>
      <c r="F53" s="95"/>
      <c r="G53" s="93"/>
      <c r="H53" s="93"/>
      <c r="I53" s="93"/>
      <c r="J53" s="95"/>
      <c r="K53" s="96" t="str">
        <f>IFERROR(VLOOKUP(D53,'Situación inicial'!JI$13:JS$112,8,FALSE),"Completar")</f>
        <v>Completar</v>
      </c>
      <c r="L53" s="96" t="str">
        <f>IFERROR(VLOOKUP(D53,'Situación inicial'!JI$13:JS$112,9,FALSE),"Completar")</f>
        <v>Completar</v>
      </c>
      <c r="M53" s="94"/>
      <c r="N53" s="95" t="str">
        <f>IFERROR(VLOOKUP(D53,'Situación inicial'!JI$13:JS$112,11,FALSE),"Completar")</f>
        <v>Completar</v>
      </c>
      <c r="O53" s="95" t="str">
        <f>IFERROR(VLOOKUP(D53,'Situación inicial'!JI$13:JT$112,12,FALSE),"Completar")</f>
        <v>Completar</v>
      </c>
      <c r="P53" s="165">
        <f t="shared" si="44"/>
        <v>0</v>
      </c>
      <c r="Q53" s="219" t="b">
        <f t="shared" si="45"/>
        <v>0</v>
      </c>
      <c r="R53" s="188">
        <f t="shared" si="46"/>
        <v>0</v>
      </c>
      <c r="S53" s="164">
        <f t="shared" si="47"/>
        <v>0</v>
      </c>
      <c r="T53" s="164">
        <f t="shared" si="48"/>
        <v>0.25</v>
      </c>
      <c r="U53" s="164">
        <f t="shared" si="49"/>
        <v>0</v>
      </c>
      <c r="V53" s="164">
        <f t="shared" si="50"/>
        <v>0</v>
      </c>
      <c r="W53" s="166">
        <f t="shared" si="51"/>
        <v>0</v>
      </c>
      <c r="X53" s="168">
        <f>IFERROR(VLOOKUP(D53,'Situación inicial'!JI$13:JZ$112,18,FALSE),0)</f>
        <v>0</v>
      </c>
      <c r="Z53" s="164">
        <f t="shared" si="197"/>
        <v>41</v>
      </c>
      <c r="AA53" s="225"/>
      <c r="AB53" s="226"/>
      <c r="AC53" s="1"/>
      <c r="AD53" s="1"/>
      <c r="AE53" s="95"/>
      <c r="AF53" s="93"/>
      <c r="AG53" s="93"/>
      <c r="AH53" s="93"/>
      <c r="AI53" s="95" t="str">
        <f t="shared" si="52"/>
        <v>Completar</v>
      </c>
      <c r="AJ53" s="96" t="str">
        <f t="shared" si="53"/>
        <v>Completar</v>
      </c>
      <c r="AK53" s="96" t="str">
        <f t="shared" si="54"/>
        <v>Completar</v>
      </c>
      <c r="AL53" s="94"/>
      <c r="AM53" s="95" t="str">
        <f t="shared" si="55"/>
        <v>Completar</v>
      </c>
      <c r="AN53" s="95" t="str">
        <f t="shared" si="56"/>
        <v>Completar</v>
      </c>
      <c r="AO53" s="165">
        <f t="shared" si="57"/>
        <v>0</v>
      </c>
      <c r="AP53" s="219" t="b">
        <f t="shared" si="58"/>
        <v>0</v>
      </c>
      <c r="AQ53" s="188">
        <f t="shared" si="59"/>
        <v>0</v>
      </c>
      <c r="AR53" s="164">
        <f t="shared" si="60"/>
        <v>0</v>
      </c>
      <c r="AS53" s="164">
        <f t="shared" si="61"/>
        <v>0.25</v>
      </c>
      <c r="AT53" s="164">
        <f t="shared" si="62"/>
        <v>0</v>
      </c>
      <c r="AU53" s="164">
        <f t="shared" si="63"/>
        <v>0</v>
      </c>
      <c r="AV53" s="166">
        <f t="shared" si="64"/>
        <v>0</v>
      </c>
      <c r="AW53" s="168">
        <f t="shared" si="65"/>
        <v>0</v>
      </c>
      <c r="AY53" s="164">
        <f t="shared" si="198"/>
        <v>41</v>
      </c>
      <c r="AZ53" s="225"/>
      <c r="BA53" s="226"/>
      <c r="BB53" s="1"/>
      <c r="BC53" s="1"/>
      <c r="BD53" s="95"/>
      <c r="BE53" s="93"/>
      <c r="BF53" s="93"/>
      <c r="BG53" s="93"/>
      <c r="BH53" s="95" t="str">
        <f t="shared" si="66"/>
        <v>Completar</v>
      </c>
      <c r="BI53" s="96" t="str">
        <f t="shared" si="67"/>
        <v>Completar</v>
      </c>
      <c r="BJ53" s="96" t="str">
        <f t="shared" si="68"/>
        <v>Completar</v>
      </c>
      <c r="BK53" s="94"/>
      <c r="BL53" s="95" t="str">
        <f t="shared" si="69"/>
        <v>Completar</v>
      </c>
      <c r="BM53" s="95" t="str">
        <f t="shared" si="70"/>
        <v>Completar</v>
      </c>
      <c r="BN53" s="165">
        <f t="shared" si="71"/>
        <v>0</v>
      </c>
      <c r="BO53" s="219" t="b">
        <f t="shared" si="72"/>
        <v>0</v>
      </c>
      <c r="BP53" s="188">
        <f t="shared" si="73"/>
        <v>0</v>
      </c>
      <c r="BQ53" s="164">
        <f t="shared" si="74"/>
        <v>0</v>
      </c>
      <c r="BR53" s="164">
        <f t="shared" si="75"/>
        <v>0.25</v>
      </c>
      <c r="BS53" s="164">
        <f t="shared" si="76"/>
        <v>0</v>
      </c>
      <c r="BT53" s="164">
        <f t="shared" si="77"/>
        <v>0</v>
      </c>
      <c r="BU53" s="166">
        <f t="shared" si="78"/>
        <v>0</v>
      </c>
      <c r="BV53" s="167"/>
      <c r="BX53" s="164">
        <f t="shared" si="199"/>
        <v>41</v>
      </c>
      <c r="BY53" s="225"/>
      <c r="BZ53" s="226"/>
      <c r="CA53" s="1"/>
      <c r="CB53" s="1"/>
      <c r="CC53" s="95"/>
      <c r="CD53" s="93"/>
      <c r="CE53" s="93"/>
      <c r="CF53" s="93"/>
      <c r="CG53" s="95" t="str">
        <f t="shared" si="79"/>
        <v>Completar</v>
      </c>
      <c r="CH53" s="96" t="str">
        <f t="shared" si="80"/>
        <v>Completar</v>
      </c>
      <c r="CI53" s="96" t="str">
        <f t="shared" si="81"/>
        <v>Completar</v>
      </c>
      <c r="CJ53" s="94"/>
      <c r="CK53" s="95" t="str">
        <f t="shared" si="82"/>
        <v>Completar</v>
      </c>
      <c r="CL53" s="95" t="str">
        <f t="shared" si="83"/>
        <v>Completar</v>
      </c>
      <c r="CM53" s="165">
        <f t="shared" si="84"/>
        <v>0</v>
      </c>
      <c r="CN53" s="219" t="b">
        <f t="shared" si="85"/>
        <v>0</v>
      </c>
      <c r="CO53" s="188">
        <f t="shared" si="86"/>
        <v>0</v>
      </c>
      <c r="CP53" s="164">
        <f t="shared" si="87"/>
        <v>0</v>
      </c>
      <c r="CQ53" s="164">
        <f t="shared" si="88"/>
        <v>0.25</v>
      </c>
      <c r="CR53" s="164">
        <f t="shared" si="89"/>
        <v>0</v>
      </c>
      <c r="CS53" s="164">
        <f t="shared" si="90"/>
        <v>0</v>
      </c>
      <c r="CT53" s="166">
        <f t="shared" si="91"/>
        <v>0</v>
      </c>
      <c r="CU53" s="167"/>
      <c r="CW53" s="164">
        <f t="shared" si="200"/>
        <v>41</v>
      </c>
      <c r="CX53" s="225"/>
      <c r="CY53" s="226"/>
      <c r="CZ53" s="1"/>
      <c r="DA53" s="1"/>
      <c r="DB53" s="95"/>
      <c r="DC53" s="93"/>
      <c r="DD53" s="93"/>
      <c r="DE53" s="93"/>
      <c r="DF53" s="95" t="str">
        <f t="shared" si="92"/>
        <v>Completar</v>
      </c>
      <c r="DG53" s="96" t="str">
        <f t="shared" si="93"/>
        <v>Completar</v>
      </c>
      <c r="DH53" s="96" t="str">
        <f t="shared" si="94"/>
        <v>Completar</v>
      </c>
      <c r="DI53" s="94"/>
      <c r="DJ53" s="95" t="str">
        <f t="shared" si="95"/>
        <v>Completar</v>
      </c>
      <c r="DK53" s="95" t="str">
        <f t="shared" si="96"/>
        <v>Completar</v>
      </c>
      <c r="DL53" s="165">
        <f t="shared" si="97"/>
        <v>0</v>
      </c>
      <c r="DM53" s="219" t="b">
        <f t="shared" si="98"/>
        <v>0</v>
      </c>
      <c r="DN53" s="188">
        <f t="shared" si="99"/>
        <v>0</v>
      </c>
      <c r="DO53" s="164">
        <f t="shared" si="100"/>
        <v>0</v>
      </c>
      <c r="DP53" s="164">
        <f t="shared" si="101"/>
        <v>0.25</v>
      </c>
      <c r="DQ53" s="164">
        <f t="shared" si="102"/>
        <v>0</v>
      </c>
      <c r="DR53" s="164">
        <f t="shared" si="103"/>
        <v>0</v>
      </c>
      <c r="DS53" s="166">
        <f t="shared" si="104"/>
        <v>0</v>
      </c>
      <c r="DT53" s="167"/>
      <c r="DV53" s="164">
        <f t="shared" si="201"/>
        <v>41</v>
      </c>
      <c r="DW53" s="225"/>
      <c r="DX53" s="226"/>
      <c r="DY53" s="1"/>
      <c r="DZ53" s="1"/>
      <c r="EA53" s="95"/>
      <c r="EB53" s="93"/>
      <c r="EC53" s="93"/>
      <c r="ED53" s="93"/>
      <c r="EE53" s="95" t="str">
        <f t="shared" si="105"/>
        <v>Completar</v>
      </c>
      <c r="EF53" s="96" t="str">
        <f t="shared" si="106"/>
        <v>Completar</v>
      </c>
      <c r="EG53" s="96" t="str">
        <f t="shared" si="107"/>
        <v>Completar</v>
      </c>
      <c r="EH53" s="94"/>
      <c r="EI53" s="95" t="str">
        <f t="shared" si="108"/>
        <v>Completar</v>
      </c>
      <c r="EJ53" s="95" t="str">
        <f t="shared" si="109"/>
        <v>Completar</v>
      </c>
      <c r="EK53" s="165">
        <f t="shared" si="110"/>
        <v>0</v>
      </c>
      <c r="EL53" s="219" t="b">
        <f t="shared" si="111"/>
        <v>0</v>
      </c>
      <c r="EM53" s="188">
        <f t="shared" si="112"/>
        <v>0</v>
      </c>
      <c r="EN53" s="164">
        <f t="shared" si="113"/>
        <v>0</v>
      </c>
      <c r="EO53" s="164">
        <f t="shared" si="114"/>
        <v>0.25</v>
      </c>
      <c r="EP53" s="164">
        <f t="shared" si="115"/>
        <v>0</v>
      </c>
      <c r="EQ53" s="164">
        <f t="shared" si="116"/>
        <v>0</v>
      </c>
      <c r="ER53" s="166">
        <f t="shared" si="117"/>
        <v>0</v>
      </c>
      <c r="ES53" s="167"/>
      <c r="EU53" s="164">
        <f t="shared" si="202"/>
        <v>41</v>
      </c>
      <c r="EV53" s="225"/>
      <c r="EW53" s="226"/>
      <c r="EX53" s="1"/>
      <c r="EY53" s="1"/>
      <c r="EZ53" s="95"/>
      <c r="FA53" s="93"/>
      <c r="FB53" s="93"/>
      <c r="FC53" s="93"/>
      <c r="FD53" s="95" t="str">
        <f t="shared" si="118"/>
        <v>Completar</v>
      </c>
      <c r="FE53" s="96" t="str">
        <f t="shared" si="119"/>
        <v>Completar</v>
      </c>
      <c r="FF53" s="96" t="str">
        <f t="shared" si="120"/>
        <v>Completar</v>
      </c>
      <c r="FG53" s="94"/>
      <c r="FH53" s="95" t="str">
        <f t="shared" si="121"/>
        <v>Completar</v>
      </c>
      <c r="FI53" s="95" t="str">
        <f t="shared" si="122"/>
        <v>Completar</v>
      </c>
      <c r="FJ53" s="165">
        <f t="shared" si="123"/>
        <v>0</v>
      </c>
      <c r="FK53" s="219" t="b">
        <f t="shared" si="124"/>
        <v>0</v>
      </c>
      <c r="FL53" s="188">
        <f t="shared" si="125"/>
        <v>0</v>
      </c>
      <c r="FM53" s="164">
        <f t="shared" si="126"/>
        <v>0</v>
      </c>
      <c r="FN53" s="164">
        <f t="shared" si="127"/>
        <v>0.25</v>
      </c>
      <c r="FO53" s="164">
        <f t="shared" si="128"/>
        <v>0</v>
      </c>
      <c r="FP53" s="164">
        <f t="shared" si="129"/>
        <v>0</v>
      </c>
      <c r="FQ53" s="166">
        <f t="shared" si="130"/>
        <v>0</v>
      </c>
      <c r="FR53" s="167"/>
      <c r="FT53" s="164">
        <f t="shared" si="203"/>
        <v>41</v>
      </c>
      <c r="FU53" s="225"/>
      <c r="FV53" s="226"/>
      <c r="FW53" s="1"/>
      <c r="FX53" s="1"/>
      <c r="FY53" s="95"/>
      <c r="FZ53" s="93"/>
      <c r="GA53" s="93"/>
      <c r="GB53" s="93"/>
      <c r="GC53" s="95" t="str">
        <f t="shared" si="131"/>
        <v>Completar</v>
      </c>
      <c r="GD53" s="96" t="str">
        <f t="shared" si="132"/>
        <v>Completar</v>
      </c>
      <c r="GE53" s="96" t="str">
        <f t="shared" si="133"/>
        <v>Completar</v>
      </c>
      <c r="GF53" s="94"/>
      <c r="GG53" s="95" t="str">
        <f t="shared" si="134"/>
        <v>Completar</v>
      </c>
      <c r="GH53" s="95" t="str">
        <f t="shared" si="135"/>
        <v>Completar</v>
      </c>
      <c r="GI53" s="165">
        <f t="shared" si="136"/>
        <v>0</v>
      </c>
      <c r="GJ53" s="219" t="b">
        <f t="shared" si="137"/>
        <v>0</v>
      </c>
      <c r="GK53" s="188">
        <f t="shared" si="138"/>
        <v>0</v>
      </c>
      <c r="GL53" s="164">
        <f t="shared" si="139"/>
        <v>0</v>
      </c>
      <c r="GM53" s="164">
        <f t="shared" si="140"/>
        <v>0.25</v>
      </c>
      <c r="GN53" s="164">
        <f t="shared" si="141"/>
        <v>0</v>
      </c>
      <c r="GO53" s="164">
        <f t="shared" si="142"/>
        <v>0</v>
      </c>
      <c r="GP53" s="166">
        <f t="shared" si="143"/>
        <v>0</v>
      </c>
      <c r="GQ53" s="167"/>
      <c r="GS53" s="164">
        <f t="shared" si="204"/>
        <v>41</v>
      </c>
      <c r="GT53" s="225"/>
      <c r="GU53" s="226"/>
      <c r="GV53" s="1"/>
      <c r="GW53" s="1"/>
      <c r="GX53" s="95"/>
      <c r="GY53" s="93"/>
      <c r="GZ53" s="93"/>
      <c r="HA53" s="93"/>
      <c r="HB53" s="95" t="str">
        <f t="shared" si="144"/>
        <v>Completar</v>
      </c>
      <c r="HC53" s="96" t="str">
        <f t="shared" si="145"/>
        <v>Completar</v>
      </c>
      <c r="HD53" s="96" t="str">
        <f t="shared" si="146"/>
        <v>Completar</v>
      </c>
      <c r="HE53" s="94"/>
      <c r="HF53" s="95" t="str">
        <f t="shared" si="147"/>
        <v>Completar</v>
      </c>
      <c r="HG53" s="95" t="str">
        <f t="shared" si="148"/>
        <v>Completar</v>
      </c>
      <c r="HH53" s="165">
        <f t="shared" si="149"/>
        <v>0</v>
      </c>
      <c r="HI53" s="219" t="b">
        <f t="shared" si="150"/>
        <v>0</v>
      </c>
      <c r="HJ53" s="188">
        <f t="shared" si="151"/>
        <v>0</v>
      </c>
      <c r="HK53" s="164">
        <f t="shared" si="152"/>
        <v>0</v>
      </c>
      <c r="HL53" s="164">
        <f t="shared" si="153"/>
        <v>0.25</v>
      </c>
      <c r="HM53" s="164">
        <f t="shared" si="154"/>
        <v>0</v>
      </c>
      <c r="HN53" s="164">
        <f t="shared" si="155"/>
        <v>0</v>
      </c>
      <c r="HO53" s="166">
        <f t="shared" si="156"/>
        <v>0</v>
      </c>
      <c r="HP53" s="167"/>
      <c r="HR53" s="164">
        <f t="shared" si="205"/>
        <v>41</v>
      </c>
      <c r="HS53" s="225"/>
      <c r="HT53" s="226"/>
      <c r="HU53" s="1"/>
      <c r="HV53" s="1"/>
      <c r="HW53" s="95"/>
      <c r="HX53" s="93"/>
      <c r="HY53" s="93"/>
      <c r="HZ53" s="93"/>
      <c r="IA53" s="95" t="str">
        <f t="shared" si="157"/>
        <v>Completar</v>
      </c>
      <c r="IB53" s="96" t="str">
        <f t="shared" si="158"/>
        <v>Completar</v>
      </c>
      <c r="IC53" s="96" t="str">
        <f t="shared" si="159"/>
        <v>Completar</v>
      </c>
      <c r="ID53" s="94"/>
      <c r="IE53" s="95" t="str">
        <f t="shared" si="160"/>
        <v>Completar</v>
      </c>
      <c r="IF53" s="95" t="str">
        <f t="shared" si="161"/>
        <v>Completar</v>
      </c>
      <c r="IG53" s="165">
        <f t="shared" si="162"/>
        <v>0</v>
      </c>
      <c r="IH53" s="219" t="b">
        <f t="shared" si="163"/>
        <v>0</v>
      </c>
      <c r="II53" s="188">
        <f t="shared" si="164"/>
        <v>0</v>
      </c>
      <c r="IJ53" s="164">
        <f t="shared" si="165"/>
        <v>0</v>
      </c>
      <c r="IK53" s="164">
        <f t="shared" si="166"/>
        <v>0.25</v>
      </c>
      <c r="IL53" s="164">
        <f t="shared" si="167"/>
        <v>0</v>
      </c>
      <c r="IM53" s="164">
        <f t="shared" si="168"/>
        <v>0</v>
      </c>
      <c r="IN53" s="166">
        <f t="shared" si="169"/>
        <v>0</v>
      </c>
      <c r="IO53" s="167"/>
      <c r="IQ53" s="164">
        <f t="shared" si="206"/>
        <v>41</v>
      </c>
      <c r="IR53" s="225"/>
      <c r="IS53" s="226"/>
      <c r="IT53" s="1"/>
      <c r="IU53" s="1"/>
      <c r="IV53" s="95"/>
      <c r="IW53" s="93"/>
      <c r="IX53" s="93"/>
      <c r="IY53" s="93"/>
      <c r="IZ53" s="95" t="str">
        <f t="shared" si="170"/>
        <v>Completar</v>
      </c>
      <c r="JA53" s="96" t="str">
        <f t="shared" si="171"/>
        <v>Completar</v>
      </c>
      <c r="JB53" s="96" t="str">
        <f t="shared" si="172"/>
        <v>Completar</v>
      </c>
      <c r="JC53" s="94"/>
      <c r="JD53" s="95" t="str">
        <f t="shared" si="173"/>
        <v>Completar</v>
      </c>
      <c r="JE53" s="95" t="str">
        <f t="shared" si="174"/>
        <v>Completar</v>
      </c>
      <c r="JF53" s="165">
        <f t="shared" si="175"/>
        <v>0</v>
      </c>
      <c r="JG53" s="219" t="b">
        <f t="shared" si="176"/>
        <v>0</v>
      </c>
      <c r="JH53" s="188">
        <f t="shared" si="177"/>
        <v>0</v>
      </c>
      <c r="JI53" s="164">
        <f t="shared" si="178"/>
        <v>0</v>
      </c>
      <c r="JJ53" s="164">
        <f t="shared" si="179"/>
        <v>0.25</v>
      </c>
      <c r="JK53" s="164">
        <f t="shared" si="180"/>
        <v>0</v>
      </c>
      <c r="JL53" s="164">
        <f t="shared" si="181"/>
        <v>0</v>
      </c>
      <c r="JM53" s="166">
        <f t="shared" si="182"/>
        <v>0</v>
      </c>
      <c r="JN53" s="167"/>
      <c r="JO53" s="126"/>
      <c r="JP53" s="164">
        <f t="shared" si="207"/>
        <v>41</v>
      </c>
      <c r="JQ53" s="225"/>
      <c r="JR53" s="226"/>
      <c r="JS53" s="1"/>
      <c r="JT53" s="1"/>
      <c r="JU53" s="95"/>
      <c r="JV53" s="93"/>
      <c r="JW53" s="93"/>
      <c r="JX53" s="93"/>
      <c r="JY53" s="95" t="str">
        <f t="shared" si="183"/>
        <v>Completar</v>
      </c>
      <c r="JZ53" s="96" t="str">
        <f t="shared" si="184"/>
        <v>Completar</v>
      </c>
      <c r="KA53" s="96" t="str">
        <f t="shared" si="185"/>
        <v>Completar</v>
      </c>
      <c r="KB53" s="94"/>
      <c r="KC53" s="95" t="str">
        <f t="shared" si="186"/>
        <v>Completar</v>
      </c>
      <c r="KD53" s="95" t="str">
        <f t="shared" si="187"/>
        <v>Completar</v>
      </c>
      <c r="KE53" s="165">
        <f t="shared" si="188"/>
        <v>0</v>
      </c>
      <c r="KF53" s="219" t="b">
        <f t="shared" si="189"/>
        <v>0</v>
      </c>
      <c r="KG53" s="188">
        <f t="shared" si="190"/>
        <v>0</v>
      </c>
      <c r="KH53" s="164">
        <f t="shared" si="191"/>
        <v>0</v>
      </c>
      <c r="KI53" s="164">
        <f t="shared" si="192"/>
        <v>0.25</v>
      </c>
      <c r="KJ53" s="164">
        <f t="shared" si="193"/>
        <v>0</v>
      </c>
      <c r="KK53" s="164">
        <f t="shared" si="194"/>
        <v>0</v>
      </c>
      <c r="KL53" s="166">
        <f t="shared" si="195"/>
        <v>0</v>
      </c>
    </row>
    <row r="54" spans="1:298" x14ac:dyDescent="0.25">
      <c r="A54" s="164">
        <f t="shared" si="196"/>
        <v>42</v>
      </c>
      <c r="B54" s="225"/>
      <c r="C54" s="226"/>
      <c r="D54" s="1"/>
      <c r="E54" s="1"/>
      <c r="F54" s="95"/>
      <c r="G54" s="93"/>
      <c r="H54" s="93"/>
      <c r="I54" s="93"/>
      <c r="J54" s="95"/>
      <c r="K54" s="96" t="str">
        <f>IFERROR(VLOOKUP(D54,'Situación inicial'!JI$13:JS$112,8,FALSE),"Completar")</f>
        <v>Completar</v>
      </c>
      <c r="L54" s="96" t="str">
        <f>IFERROR(VLOOKUP(D54,'Situación inicial'!JI$13:JS$112,9,FALSE),"Completar")</f>
        <v>Completar</v>
      </c>
      <c r="M54" s="94"/>
      <c r="N54" s="95" t="str">
        <f>IFERROR(VLOOKUP(D54,'Situación inicial'!JI$13:JS$112,11,FALSE),"Completar")</f>
        <v>Completar</v>
      </c>
      <c r="O54" s="95" t="str">
        <f>IFERROR(VLOOKUP(D54,'Situación inicial'!JI$13:JT$112,12,FALSE),"Completar")</f>
        <v>Completar</v>
      </c>
      <c r="P54" s="165">
        <f t="shared" si="44"/>
        <v>0</v>
      </c>
      <c r="Q54" s="219" t="b">
        <f t="shared" si="45"/>
        <v>0</v>
      </c>
      <c r="R54" s="188">
        <f t="shared" si="46"/>
        <v>0</v>
      </c>
      <c r="S54" s="164">
        <f t="shared" si="47"/>
        <v>0</v>
      </c>
      <c r="T54" s="164">
        <f t="shared" si="48"/>
        <v>0.25</v>
      </c>
      <c r="U54" s="164">
        <f t="shared" si="49"/>
        <v>0</v>
      </c>
      <c r="V54" s="164">
        <f t="shared" si="50"/>
        <v>0</v>
      </c>
      <c r="W54" s="166">
        <f t="shared" si="51"/>
        <v>0</v>
      </c>
      <c r="X54" s="168">
        <f>IFERROR(VLOOKUP(D54,'Situación inicial'!JI$13:JZ$112,18,FALSE),0)</f>
        <v>0</v>
      </c>
      <c r="Z54" s="164">
        <f t="shared" si="197"/>
        <v>42</v>
      </c>
      <c r="AA54" s="225"/>
      <c r="AB54" s="226"/>
      <c r="AC54" s="1"/>
      <c r="AD54" s="1"/>
      <c r="AE54" s="95"/>
      <c r="AF54" s="93"/>
      <c r="AG54" s="93"/>
      <c r="AH54" s="93"/>
      <c r="AI54" s="95" t="str">
        <f t="shared" si="52"/>
        <v>Completar</v>
      </c>
      <c r="AJ54" s="96" t="str">
        <f t="shared" si="53"/>
        <v>Completar</v>
      </c>
      <c r="AK54" s="96" t="str">
        <f t="shared" si="54"/>
        <v>Completar</v>
      </c>
      <c r="AL54" s="94"/>
      <c r="AM54" s="95" t="str">
        <f t="shared" si="55"/>
        <v>Completar</v>
      </c>
      <c r="AN54" s="95" t="str">
        <f t="shared" si="56"/>
        <v>Completar</v>
      </c>
      <c r="AO54" s="165">
        <f t="shared" si="57"/>
        <v>0</v>
      </c>
      <c r="AP54" s="219" t="b">
        <f t="shared" si="58"/>
        <v>0</v>
      </c>
      <c r="AQ54" s="188">
        <f t="shared" si="59"/>
        <v>0</v>
      </c>
      <c r="AR54" s="164">
        <f t="shared" si="60"/>
        <v>0</v>
      </c>
      <c r="AS54" s="164">
        <f t="shared" si="61"/>
        <v>0.25</v>
      </c>
      <c r="AT54" s="164">
        <f t="shared" si="62"/>
        <v>0</v>
      </c>
      <c r="AU54" s="164">
        <f t="shared" si="63"/>
        <v>0</v>
      </c>
      <c r="AV54" s="166">
        <f t="shared" si="64"/>
        <v>0</v>
      </c>
      <c r="AW54" s="168">
        <f t="shared" si="65"/>
        <v>0</v>
      </c>
      <c r="AY54" s="164">
        <f t="shared" si="198"/>
        <v>42</v>
      </c>
      <c r="AZ54" s="225"/>
      <c r="BA54" s="226"/>
      <c r="BB54" s="1"/>
      <c r="BC54" s="1"/>
      <c r="BD54" s="95"/>
      <c r="BE54" s="93"/>
      <c r="BF54" s="93"/>
      <c r="BG54" s="93"/>
      <c r="BH54" s="95" t="str">
        <f t="shared" si="66"/>
        <v>Completar</v>
      </c>
      <c r="BI54" s="96" t="str">
        <f t="shared" si="67"/>
        <v>Completar</v>
      </c>
      <c r="BJ54" s="96" t="str">
        <f t="shared" si="68"/>
        <v>Completar</v>
      </c>
      <c r="BK54" s="94"/>
      <c r="BL54" s="95" t="str">
        <f t="shared" si="69"/>
        <v>Completar</v>
      </c>
      <c r="BM54" s="95" t="str">
        <f t="shared" si="70"/>
        <v>Completar</v>
      </c>
      <c r="BN54" s="165">
        <f t="shared" si="71"/>
        <v>0</v>
      </c>
      <c r="BO54" s="219" t="b">
        <f t="shared" si="72"/>
        <v>0</v>
      </c>
      <c r="BP54" s="188">
        <f t="shared" si="73"/>
        <v>0</v>
      </c>
      <c r="BQ54" s="164">
        <f t="shared" si="74"/>
        <v>0</v>
      </c>
      <c r="BR54" s="164">
        <f t="shared" si="75"/>
        <v>0.25</v>
      </c>
      <c r="BS54" s="164">
        <f t="shared" si="76"/>
        <v>0</v>
      </c>
      <c r="BT54" s="164">
        <f t="shared" si="77"/>
        <v>0</v>
      </c>
      <c r="BU54" s="166">
        <f t="shared" si="78"/>
        <v>0</v>
      </c>
      <c r="BV54" s="167"/>
      <c r="BX54" s="164">
        <f t="shared" si="199"/>
        <v>42</v>
      </c>
      <c r="BY54" s="225"/>
      <c r="BZ54" s="226"/>
      <c r="CA54" s="1"/>
      <c r="CB54" s="1"/>
      <c r="CC54" s="95"/>
      <c r="CD54" s="93"/>
      <c r="CE54" s="93"/>
      <c r="CF54" s="93"/>
      <c r="CG54" s="95" t="str">
        <f t="shared" si="79"/>
        <v>Completar</v>
      </c>
      <c r="CH54" s="96" t="str">
        <f t="shared" si="80"/>
        <v>Completar</v>
      </c>
      <c r="CI54" s="96" t="str">
        <f t="shared" si="81"/>
        <v>Completar</v>
      </c>
      <c r="CJ54" s="94"/>
      <c r="CK54" s="95" t="str">
        <f t="shared" si="82"/>
        <v>Completar</v>
      </c>
      <c r="CL54" s="95" t="str">
        <f t="shared" si="83"/>
        <v>Completar</v>
      </c>
      <c r="CM54" s="165">
        <f t="shared" si="84"/>
        <v>0</v>
      </c>
      <c r="CN54" s="219" t="b">
        <f t="shared" si="85"/>
        <v>0</v>
      </c>
      <c r="CO54" s="188">
        <f t="shared" si="86"/>
        <v>0</v>
      </c>
      <c r="CP54" s="164">
        <f t="shared" si="87"/>
        <v>0</v>
      </c>
      <c r="CQ54" s="164">
        <f t="shared" si="88"/>
        <v>0.25</v>
      </c>
      <c r="CR54" s="164">
        <f t="shared" si="89"/>
        <v>0</v>
      </c>
      <c r="CS54" s="164">
        <f t="shared" si="90"/>
        <v>0</v>
      </c>
      <c r="CT54" s="166">
        <f t="shared" si="91"/>
        <v>0</v>
      </c>
      <c r="CU54" s="167"/>
      <c r="CW54" s="164">
        <f t="shared" si="200"/>
        <v>42</v>
      </c>
      <c r="CX54" s="225"/>
      <c r="CY54" s="226"/>
      <c r="CZ54" s="1"/>
      <c r="DA54" s="1"/>
      <c r="DB54" s="95"/>
      <c r="DC54" s="93"/>
      <c r="DD54" s="93"/>
      <c r="DE54" s="93"/>
      <c r="DF54" s="95" t="str">
        <f t="shared" si="92"/>
        <v>Completar</v>
      </c>
      <c r="DG54" s="96" t="str">
        <f t="shared" si="93"/>
        <v>Completar</v>
      </c>
      <c r="DH54" s="96" t="str">
        <f t="shared" si="94"/>
        <v>Completar</v>
      </c>
      <c r="DI54" s="94"/>
      <c r="DJ54" s="95" t="str">
        <f t="shared" si="95"/>
        <v>Completar</v>
      </c>
      <c r="DK54" s="95" t="str">
        <f t="shared" si="96"/>
        <v>Completar</v>
      </c>
      <c r="DL54" s="165">
        <f t="shared" si="97"/>
        <v>0</v>
      </c>
      <c r="DM54" s="219" t="b">
        <f t="shared" si="98"/>
        <v>0</v>
      </c>
      <c r="DN54" s="188">
        <f t="shared" si="99"/>
        <v>0</v>
      </c>
      <c r="DO54" s="164">
        <f t="shared" si="100"/>
        <v>0</v>
      </c>
      <c r="DP54" s="164">
        <f t="shared" si="101"/>
        <v>0.25</v>
      </c>
      <c r="DQ54" s="164">
        <f t="shared" si="102"/>
        <v>0</v>
      </c>
      <c r="DR54" s="164">
        <f t="shared" si="103"/>
        <v>0</v>
      </c>
      <c r="DS54" s="166">
        <f t="shared" si="104"/>
        <v>0</v>
      </c>
      <c r="DT54" s="167"/>
      <c r="DV54" s="164">
        <f t="shared" si="201"/>
        <v>42</v>
      </c>
      <c r="DW54" s="225"/>
      <c r="DX54" s="226"/>
      <c r="DY54" s="1"/>
      <c r="DZ54" s="1"/>
      <c r="EA54" s="95"/>
      <c r="EB54" s="93"/>
      <c r="EC54" s="93"/>
      <c r="ED54" s="93"/>
      <c r="EE54" s="95" t="str">
        <f t="shared" si="105"/>
        <v>Completar</v>
      </c>
      <c r="EF54" s="96" t="str">
        <f t="shared" si="106"/>
        <v>Completar</v>
      </c>
      <c r="EG54" s="96" t="str">
        <f t="shared" si="107"/>
        <v>Completar</v>
      </c>
      <c r="EH54" s="94"/>
      <c r="EI54" s="95" t="str">
        <f t="shared" si="108"/>
        <v>Completar</v>
      </c>
      <c r="EJ54" s="95" t="str">
        <f t="shared" si="109"/>
        <v>Completar</v>
      </c>
      <c r="EK54" s="165">
        <f t="shared" si="110"/>
        <v>0</v>
      </c>
      <c r="EL54" s="219" t="b">
        <f t="shared" si="111"/>
        <v>0</v>
      </c>
      <c r="EM54" s="188">
        <f t="shared" si="112"/>
        <v>0</v>
      </c>
      <c r="EN54" s="164">
        <f t="shared" si="113"/>
        <v>0</v>
      </c>
      <c r="EO54" s="164">
        <f t="shared" si="114"/>
        <v>0.25</v>
      </c>
      <c r="EP54" s="164">
        <f t="shared" si="115"/>
        <v>0</v>
      </c>
      <c r="EQ54" s="164">
        <f t="shared" si="116"/>
        <v>0</v>
      </c>
      <c r="ER54" s="166">
        <f t="shared" si="117"/>
        <v>0</v>
      </c>
      <c r="ES54" s="167"/>
      <c r="EU54" s="164">
        <f t="shared" si="202"/>
        <v>42</v>
      </c>
      <c r="EV54" s="225"/>
      <c r="EW54" s="226"/>
      <c r="EX54" s="1"/>
      <c r="EY54" s="1"/>
      <c r="EZ54" s="95"/>
      <c r="FA54" s="93"/>
      <c r="FB54" s="93"/>
      <c r="FC54" s="93"/>
      <c r="FD54" s="95" t="str">
        <f t="shared" si="118"/>
        <v>Completar</v>
      </c>
      <c r="FE54" s="96" t="str">
        <f t="shared" si="119"/>
        <v>Completar</v>
      </c>
      <c r="FF54" s="96" t="str">
        <f t="shared" si="120"/>
        <v>Completar</v>
      </c>
      <c r="FG54" s="94"/>
      <c r="FH54" s="95" t="str">
        <f t="shared" si="121"/>
        <v>Completar</v>
      </c>
      <c r="FI54" s="95" t="str">
        <f t="shared" si="122"/>
        <v>Completar</v>
      </c>
      <c r="FJ54" s="165">
        <f t="shared" si="123"/>
        <v>0</v>
      </c>
      <c r="FK54" s="219" t="b">
        <f t="shared" si="124"/>
        <v>0</v>
      </c>
      <c r="FL54" s="188">
        <f t="shared" si="125"/>
        <v>0</v>
      </c>
      <c r="FM54" s="164">
        <f t="shared" si="126"/>
        <v>0</v>
      </c>
      <c r="FN54" s="164">
        <f t="shared" si="127"/>
        <v>0.25</v>
      </c>
      <c r="FO54" s="164">
        <f t="shared" si="128"/>
        <v>0</v>
      </c>
      <c r="FP54" s="164">
        <f t="shared" si="129"/>
        <v>0</v>
      </c>
      <c r="FQ54" s="166">
        <f t="shared" si="130"/>
        <v>0</v>
      </c>
      <c r="FR54" s="167"/>
      <c r="FT54" s="164">
        <f t="shared" si="203"/>
        <v>42</v>
      </c>
      <c r="FU54" s="225"/>
      <c r="FV54" s="226"/>
      <c r="FW54" s="1"/>
      <c r="FX54" s="1"/>
      <c r="FY54" s="95"/>
      <c r="FZ54" s="93"/>
      <c r="GA54" s="93"/>
      <c r="GB54" s="93"/>
      <c r="GC54" s="95" t="str">
        <f t="shared" si="131"/>
        <v>Completar</v>
      </c>
      <c r="GD54" s="96" t="str">
        <f t="shared" si="132"/>
        <v>Completar</v>
      </c>
      <c r="GE54" s="96" t="str">
        <f t="shared" si="133"/>
        <v>Completar</v>
      </c>
      <c r="GF54" s="94"/>
      <c r="GG54" s="95" t="str">
        <f t="shared" si="134"/>
        <v>Completar</v>
      </c>
      <c r="GH54" s="95" t="str">
        <f t="shared" si="135"/>
        <v>Completar</v>
      </c>
      <c r="GI54" s="165">
        <f t="shared" si="136"/>
        <v>0</v>
      </c>
      <c r="GJ54" s="219" t="b">
        <f t="shared" si="137"/>
        <v>0</v>
      </c>
      <c r="GK54" s="188">
        <f t="shared" si="138"/>
        <v>0</v>
      </c>
      <c r="GL54" s="164">
        <f t="shared" si="139"/>
        <v>0</v>
      </c>
      <c r="GM54" s="164">
        <f t="shared" si="140"/>
        <v>0.25</v>
      </c>
      <c r="GN54" s="164">
        <f t="shared" si="141"/>
        <v>0</v>
      </c>
      <c r="GO54" s="164">
        <f t="shared" si="142"/>
        <v>0</v>
      </c>
      <c r="GP54" s="166">
        <f t="shared" si="143"/>
        <v>0</v>
      </c>
      <c r="GQ54" s="167"/>
      <c r="GS54" s="164">
        <f t="shared" si="204"/>
        <v>42</v>
      </c>
      <c r="GT54" s="225"/>
      <c r="GU54" s="226"/>
      <c r="GV54" s="1"/>
      <c r="GW54" s="1"/>
      <c r="GX54" s="95"/>
      <c r="GY54" s="93"/>
      <c r="GZ54" s="93"/>
      <c r="HA54" s="93"/>
      <c r="HB54" s="95" t="str">
        <f t="shared" si="144"/>
        <v>Completar</v>
      </c>
      <c r="HC54" s="96" t="str">
        <f t="shared" si="145"/>
        <v>Completar</v>
      </c>
      <c r="HD54" s="96" t="str">
        <f t="shared" si="146"/>
        <v>Completar</v>
      </c>
      <c r="HE54" s="94"/>
      <c r="HF54" s="95" t="str">
        <f t="shared" si="147"/>
        <v>Completar</v>
      </c>
      <c r="HG54" s="95" t="str">
        <f t="shared" si="148"/>
        <v>Completar</v>
      </c>
      <c r="HH54" s="165">
        <f t="shared" si="149"/>
        <v>0</v>
      </c>
      <c r="HI54" s="219" t="b">
        <f t="shared" si="150"/>
        <v>0</v>
      </c>
      <c r="HJ54" s="188">
        <f t="shared" si="151"/>
        <v>0</v>
      </c>
      <c r="HK54" s="164">
        <f t="shared" si="152"/>
        <v>0</v>
      </c>
      <c r="HL54" s="164">
        <f t="shared" si="153"/>
        <v>0.25</v>
      </c>
      <c r="HM54" s="164">
        <f t="shared" si="154"/>
        <v>0</v>
      </c>
      <c r="HN54" s="164">
        <f t="shared" si="155"/>
        <v>0</v>
      </c>
      <c r="HO54" s="166">
        <f t="shared" si="156"/>
        <v>0</v>
      </c>
      <c r="HP54" s="167"/>
      <c r="HR54" s="164">
        <f t="shared" si="205"/>
        <v>42</v>
      </c>
      <c r="HS54" s="225"/>
      <c r="HT54" s="226"/>
      <c r="HU54" s="1"/>
      <c r="HV54" s="1"/>
      <c r="HW54" s="95"/>
      <c r="HX54" s="93"/>
      <c r="HY54" s="93"/>
      <c r="HZ54" s="93"/>
      <c r="IA54" s="95" t="str">
        <f t="shared" si="157"/>
        <v>Completar</v>
      </c>
      <c r="IB54" s="96" t="str">
        <f t="shared" si="158"/>
        <v>Completar</v>
      </c>
      <c r="IC54" s="96" t="str">
        <f t="shared" si="159"/>
        <v>Completar</v>
      </c>
      <c r="ID54" s="94"/>
      <c r="IE54" s="95" t="str">
        <f t="shared" si="160"/>
        <v>Completar</v>
      </c>
      <c r="IF54" s="95" t="str">
        <f t="shared" si="161"/>
        <v>Completar</v>
      </c>
      <c r="IG54" s="165">
        <f t="shared" si="162"/>
        <v>0</v>
      </c>
      <c r="IH54" s="219" t="b">
        <f t="shared" si="163"/>
        <v>0</v>
      </c>
      <c r="II54" s="188">
        <f t="shared" si="164"/>
        <v>0</v>
      </c>
      <c r="IJ54" s="164">
        <f t="shared" si="165"/>
        <v>0</v>
      </c>
      <c r="IK54" s="164">
        <f t="shared" si="166"/>
        <v>0.25</v>
      </c>
      <c r="IL54" s="164">
        <f t="shared" si="167"/>
        <v>0</v>
      </c>
      <c r="IM54" s="164">
        <f t="shared" si="168"/>
        <v>0</v>
      </c>
      <c r="IN54" s="166">
        <f t="shared" si="169"/>
        <v>0</v>
      </c>
      <c r="IO54" s="167"/>
      <c r="IQ54" s="164">
        <f t="shared" si="206"/>
        <v>42</v>
      </c>
      <c r="IR54" s="225"/>
      <c r="IS54" s="226"/>
      <c r="IT54" s="1"/>
      <c r="IU54" s="1"/>
      <c r="IV54" s="95"/>
      <c r="IW54" s="93"/>
      <c r="IX54" s="93"/>
      <c r="IY54" s="93"/>
      <c r="IZ54" s="95" t="str">
        <f t="shared" si="170"/>
        <v>Completar</v>
      </c>
      <c r="JA54" s="96" t="str">
        <f t="shared" si="171"/>
        <v>Completar</v>
      </c>
      <c r="JB54" s="96" t="str">
        <f t="shared" si="172"/>
        <v>Completar</v>
      </c>
      <c r="JC54" s="94"/>
      <c r="JD54" s="95" t="str">
        <f t="shared" si="173"/>
        <v>Completar</v>
      </c>
      <c r="JE54" s="95" t="str">
        <f t="shared" si="174"/>
        <v>Completar</v>
      </c>
      <c r="JF54" s="165">
        <f t="shared" si="175"/>
        <v>0</v>
      </c>
      <c r="JG54" s="219" t="b">
        <f t="shared" si="176"/>
        <v>0</v>
      </c>
      <c r="JH54" s="188">
        <f t="shared" si="177"/>
        <v>0</v>
      </c>
      <c r="JI54" s="164">
        <f t="shared" si="178"/>
        <v>0</v>
      </c>
      <c r="JJ54" s="164">
        <f t="shared" si="179"/>
        <v>0.25</v>
      </c>
      <c r="JK54" s="164">
        <f t="shared" si="180"/>
        <v>0</v>
      </c>
      <c r="JL54" s="164">
        <f t="shared" si="181"/>
        <v>0</v>
      </c>
      <c r="JM54" s="166">
        <f t="shared" si="182"/>
        <v>0</v>
      </c>
      <c r="JN54" s="167"/>
      <c r="JO54" s="126"/>
      <c r="JP54" s="164">
        <f t="shared" si="207"/>
        <v>42</v>
      </c>
      <c r="JQ54" s="225"/>
      <c r="JR54" s="226"/>
      <c r="JS54" s="1"/>
      <c r="JT54" s="1"/>
      <c r="JU54" s="95"/>
      <c r="JV54" s="93"/>
      <c r="JW54" s="93"/>
      <c r="JX54" s="93"/>
      <c r="JY54" s="95" t="str">
        <f t="shared" si="183"/>
        <v>Completar</v>
      </c>
      <c r="JZ54" s="96" t="str">
        <f t="shared" si="184"/>
        <v>Completar</v>
      </c>
      <c r="KA54" s="96" t="str">
        <f t="shared" si="185"/>
        <v>Completar</v>
      </c>
      <c r="KB54" s="94"/>
      <c r="KC54" s="95" t="str">
        <f t="shared" si="186"/>
        <v>Completar</v>
      </c>
      <c r="KD54" s="95" t="str">
        <f t="shared" si="187"/>
        <v>Completar</v>
      </c>
      <c r="KE54" s="165">
        <f t="shared" si="188"/>
        <v>0</v>
      </c>
      <c r="KF54" s="219" t="b">
        <f t="shared" si="189"/>
        <v>0</v>
      </c>
      <c r="KG54" s="188">
        <f t="shared" si="190"/>
        <v>0</v>
      </c>
      <c r="KH54" s="164">
        <f t="shared" si="191"/>
        <v>0</v>
      </c>
      <c r="KI54" s="164">
        <f t="shared" si="192"/>
        <v>0.25</v>
      </c>
      <c r="KJ54" s="164">
        <f t="shared" si="193"/>
        <v>0</v>
      </c>
      <c r="KK54" s="164">
        <f t="shared" si="194"/>
        <v>0</v>
      </c>
      <c r="KL54" s="166">
        <f t="shared" si="195"/>
        <v>0</v>
      </c>
    </row>
    <row r="55" spans="1:298" x14ac:dyDescent="0.25">
      <c r="A55" s="164">
        <f t="shared" si="196"/>
        <v>43</v>
      </c>
      <c r="B55" s="225"/>
      <c r="C55" s="226"/>
      <c r="D55" s="1"/>
      <c r="E55" s="1"/>
      <c r="F55" s="95"/>
      <c r="G55" s="93"/>
      <c r="H55" s="93"/>
      <c r="I55" s="93"/>
      <c r="J55" s="95"/>
      <c r="K55" s="96" t="str">
        <f>IFERROR(VLOOKUP(D55,'Situación inicial'!JI$13:JS$112,8,FALSE),"Completar")</f>
        <v>Completar</v>
      </c>
      <c r="L55" s="96" t="str">
        <f>IFERROR(VLOOKUP(D55,'Situación inicial'!JI$13:JS$112,9,FALSE),"Completar")</f>
        <v>Completar</v>
      </c>
      <c r="M55" s="94"/>
      <c r="N55" s="95" t="str">
        <f>IFERROR(VLOOKUP(D55,'Situación inicial'!JI$13:JS$112,11,FALSE),"Completar")</f>
        <v>Completar</v>
      </c>
      <c r="O55" s="95" t="str">
        <f>IFERROR(VLOOKUP(D55,'Situación inicial'!JI$13:JT$112,12,FALSE),"Completar")</f>
        <v>Completar</v>
      </c>
      <c r="P55" s="165">
        <f t="shared" si="44"/>
        <v>0</v>
      </c>
      <c r="Q55" s="219" t="b">
        <f t="shared" si="45"/>
        <v>0</v>
      </c>
      <c r="R55" s="188">
        <f t="shared" si="46"/>
        <v>0</v>
      </c>
      <c r="S55" s="164">
        <f t="shared" si="47"/>
        <v>0</v>
      </c>
      <c r="T55" s="164">
        <f t="shared" si="48"/>
        <v>0.25</v>
      </c>
      <c r="U55" s="164">
        <f t="shared" si="49"/>
        <v>0</v>
      </c>
      <c r="V55" s="164">
        <f t="shared" si="50"/>
        <v>0</v>
      </c>
      <c r="W55" s="166">
        <f t="shared" si="51"/>
        <v>0</v>
      </c>
      <c r="X55" s="168">
        <f>IFERROR(VLOOKUP(D55,'Situación inicial'!JI$13:JZ$112,18,FALSE),0)</f>
        <v>0</v>
      </c>
      <c r="Z55" s="164">
        <f t="shared" si="197"/>
        <v>43</v>
      </c>
      <c r="AA55" s="225"/>
      <c r="AB55" s="226"/>
      <c r="AC55" s="1"/>
      <c r="AD55" s="1"/>
      <c r="AE55" s="95"/>
      <c r="AF55" s="93"/>
      <c r="AG55" s="93"/>
      <c r="AH55" s="93"/>
      <c r="AI55" s="95" t="str">
        <f t="shared" si="52"/>
        <v>Completar</v>
      </c>
      <c r="AJ55" s="96" t="str">
        <f t="shared" si="53"/>
        <v>Completar</v>
      </c>
      <c r="AK55" s="96" t="str">
        <f t="shared" si="54"/>
        <v>Completar</v>
      </c>
      <c r="AL55" s="94"/>
      <c r="AM55" s="95" t="str">
        <f t="shared" si="55"/>
        <v>Completar</v>
      </c>
      <c r="AN55" s="95" t="str">
        <f t="shared" si="56"/>
        <v>Completar</v>
      </c>
      <c r="AO55" s="165">
        <f t="shared" si="57"/>
        <v>0</v>
      </c>
      <c r="AP55" s="219" t="b">
        <f t="shared" si="58"/>
        <v>0</v>
      </c>
      <c r="AQ55" s="188">
        <f t="shared" si="59"/>
        <v>0</v>
      </c>
      <c r="AR55" s="164">
        <f t="shared" si="60"/>
        <v>0</v>
      </c>
      <c r="AS55" s="164">
        <f t="shared" si="61"/>
        <v>0.25</v>
      </c>
      <c r="AT55" s="164">
        <f t="shared" si="62"/>
        <v>0</v>
      </c>
      <c r="AU55" s="164">
        <f t="shared" si="63"/>
        <v>0</v>
      </c>
      <c r="AV55" s="166">
        <f t="shared" si="64"/>
        <v>0</v>
      </c>
      <c r="AW55" s="168">
        <f t="shared" si="65"/>
        <v>0</v>
      </c>
      <c r="AY55" s="164">
        <f t="shared" si="198"/>
        <v>43</v>
      </c>
      <c r="AZ55" s="225"/>
      <c r="BA55" s="226"/>
      <c r="BB55" s="1"/>
      <c r="BC55" s="1"/>
      <c r="BD55" s="95"/>
      <c r="BE55" s="93"/>
      <c r="BF55" s="93"/>
      <c r="BG55" s="93"/>
      <c r="BH55" s="95" t="str">
        <f t="shared" si="66"/>
        <v>Completar</v>
      </c>
      <c r="BI55" s="96" t="str">
        <f t="shared" si="67"/>
        <v>Completar</v>
      </c>
      <c r="BJ55" s="96" t="str">
        <f t="shared" si="68"/>
        <v>Completar</v>
      </c>
      <c r="BK55" s="94"/>
      <c r="BL55" s="95" t="str">
        <f t="shared" si="69"/>
        <v>Completar</v>
      </c>
      <c r="BM55" s="95" t="str">
        <f t="shared" si="70"/>
        <v>Completar</v>
      </c>
      <c r="BN55" s="165">
        <f t="shared" si="71"/>
        <v>0</v>
      </c>
      <c r="BO55" s="219" t="b">
        <f t="shared" si="72"/>
        <v>0</v>
      </c>
      <c r="BP55" s="188">
        <f t="shared" si="73"/>
        <v>0</v>
      </c>
      <c r="BQ55" s="164">
        <f t="shared" si="74"/>
        <v>0</v>
      </c>
      <c r="BR55" s="164">
        <f t="shared" si="75"/>
        <v>0.25</v>
      </c>
      <c r="BS55" s="164">
        <f t="shared" si="76"/>
        <v>0</v>
      </c>
      <c r="BT55" s="164">
        <f t="shared" si="77"/>
        <v>0</v>
      </c>
      <c r="BU55" s="166">
        <f t="shared" si="78"/>
        <v>0</v>
      </c>
      <c r="BV55" s="167"/>
      <c r="BX55" s="164">
        <f t="shared" si="199"/>
        <v>43</v>
      </c>
      <c r="BY55" s="225"/>
      <c r="BZ55" s="226"/>
      <c r="CA55" s="1"/>
      <c r="CB55" s="1"/>
      <c r="CC55" s="95"/>
      <c r="CD55" s="93"/>
      <c r="CE55" s="93"/>
      <c r="CF55" s="93"/>
      <c r="CG55" s="95" t="str">
        <f t="shared" si="79"/>
        <v>Completar</v>
      </c>
      <c r="CH55" s="96" t="str">
        <f t="shared" si="80"/>
        <v>Completar</v>
      </c>
      <c r="CI55" s="96" t="str">
        <f t="shared" si="81"/>
        <v>Completar</v>
      </c>
      <c r="CJ55" s="94"/>
      <c r="CK55" s="95" t="str">
        <f t="shared" si="82"/>
        <v>Completar</v>
      </c>
      <c r="CL55" s="95" t="str">
        <f t="shared" si="83"/>
        <v>Completar</v>
      </c>
      <c r="CM55" s="165">
        <f t="shared" si="84"/>
        <v>0</v>
      </c>
      <c r="CN55" s="219" t="b">
        <f t="shared" si="85"/>
        <v>0</v>
      </c>
      <c r="CO55" s="188">
        <f t="shared" si="86"/>
        <v>0</v>
      </c>
      <c r="CP55" s="164">
        <f t="shared" si="87"/>
        <v>0</v>
      </c>
      <c r="CQ55" s="164">
        <f t="shared" si="88"/>
        <v>0.25</v>
      </c>
      <c r="CR55" s="164">
        <f t="shared" si="89"/>
        <v>0</v>
      </c>
      <c r="CS55" s="164">
        <f t="shared" si="90"/>
        <v>0</v>
      </c>
      <c r="CT55" s="166">
        <f t="shared" si="91"/>
        <v>0</v>
      </c>
      <c r="CU55" s="167"/>
      <c r="CW55" s="164">
        <f t="shared" si="200"/>
        <v>43</v>
      </c>
      <c r="CX55" s="225"/>
      <c r="CY55" s="226"/>
      <c r="CZ55" s="1"/>
      <c r="DA55" s="1"/>
      <c r="DB55" s="95"/>
      <c r="DC55" s="93"/>
      <c r="DD55" s="93"/>
      <c r="DE55" s="93"/>
      <c r="DF55" s="95" t="str">
        <f t="shared" si="92"/>
        <v>Completar</v>
      </c>
      <c r="DG55" s="96" t="str">
        <f t="shared" si="93"/>
        <v>Completar</v>
      </c>
      <c r="DH55" s="96" t="str">
        <f t="shared" si="94"/>
        <v>Completar</v>
      </c>
      <c r="DI55" s="94"/>
      <c r="DJ55" s="95" t="str">
        <f t="shared" si="95"/>
        <v>Completar</v>
      </c>
      <c r="DK55" s="95" t="str">
        <f t="shared" si="96"/>
        <v>Completar</v>
      </c>
      <c r="DL55" s="165">
        <f t="shared" si="97"/>
        <v>0</v>
      </c>
      <c r="DM55" s="219" t="b">
        <f t="shared" si="98"/>
        <v>0</v>
      </c>
      <c r="DN55" s="188">
        <f t="shared" si="99"/>
        <v>0</v>
      </c>
      <c r="DO55" s="164">
        <f t="shared" si="100"/>
        <v>0</v>
      </c>
      <c r="DP55" s="164">
        <f t="shared" si="101"/>
        <v>0.25</v>
      </c>
      <c r="DQ55" s="164">
        <f t="shared" si="102"/>
        <v>0</v>
      </c>
      <c r="DR55" s="164">
        <f t="shared" si="103"/>
        <v>0</v>
      </c>
      <c r="DS55" s="166">
        <f t="shared" si="104"/>
        <v>0</v>
      </c>
      <c r="DT55" s="167"/>
      <c r="DV55" s="164">
        <f t="shared" si="201"/>
        <v>43</v>
      </c>
      <c r="DW55" s="225"/>
      <c r="DX55" s="226"/>
      <c r="DY55" s="1"/>
      <c r="DZ55" s="1"/>
      <c r="EA55" s="95"/>
      <c r="EB55" s="93"/>
      <c r="EC55" s="93"/>
      <c r="ED55" s="93"/>
      <c r="EE55" s="95" t="str">
        <f t="shared" si="105"/>
        <v>Completar</v>
      </c>
      <c r="EF55" s="96" t="str">
        <f t="shared" si="106"/>
        <v>Completar</v>
      </c>
      <c r="EG55" s="96" t="str">
        <f t="shared" si="107"/>
        <v>Completar</v>
      </c>
      <c r="EH55" s="94"/>
      <c r="EI55" s="95" t="str">
        <f t="shared" si="108"/>
        <v>Completar</v>
      </c>
      <c r="EJ55" s="95" t="str">
        <f t="shared" si="109"/>
        <v>Completar</v>
      </c>
      <c r="EK55" s="165">
        <f t="shared" si="110"/>
        <v>0</v>
      </c>
      <c r="EL55" s="219" t="b">
        <f t="shared" si="111"/>
        <v>0</v>
      </c>
      <c r="EM55" s="188">
        <f t="shared" si="112"/>
        <v>0</v>
      </c>
      <c r="EN55" s="164">
        <f t="shared" si="113"/>
        <v>0</v>
      </c>
      <c r="EO55" s="164">
        <f t="shared" si="114"/>
        <v>0.25</v>
      </c>
      <c r="EP55" s="164">
        <f t="shared" si="115"/>
        <v>0</v>
      </c>
      <c r="EQ55" s="164">
        <f t="shared" si="116"/>
        <v>0</v>
      </c>
      <c r="ER55" s="166">
        <f t="shared" si="117"/>
        <v>0</v>
      </c>
      <c r="ES55" s="167"/>
      <c r="EU55" s="164">
        <f t="shared" si="202"/>
        <v>43</v>
      </c>
      <c r="EV55" s="225"/>
      <c r="EW55" s="226"/>
      <c r="EX55" s="1"/>
      <c r="EY55" s="1"/>
      <c r="EZ55" s="95"/>
      <c r="FA55" s="93"/>
      <c r="FB55" s="93"/>
      <c r="FC55" s="93"/>
      <c r="FD55" s="95" t="str">
        <f t="shared" si="118"/>
        <v>Completar</v>
      </c>
      <c r="FE55" s="96" t="str">
        <f t="shared" si="119"/>
        <v>Completar</v>
      </c>
      <c r="FF55" s="96" t="str">
        <f t="shared" si="120"/>
        <v>Completar</v>
      </c>
      <c r="FG55" s="94"/>
      <c r="FH55" s="95" t="str">
        <f t="shared" si="121"/>
        <v>Completar</v>
      </c>
      <c r="FI55" s="95" t="str">
        <f t="shared" si="122"/>
        <v>Completar</v>
      </c>
      <c r="FJ55" s="165">
        <f t="shared" si="123"/>
        <v>0</v>
      </c>
      <c r="FK55" s="219" t="b">
        <f t="shared" si="124"/>
        <v>0</v>
      </c>
      <c r="FL55" s="188">
        <f t="shared" si="125"/>
        <v>0</v>
      </c>
      <c r="FM55" s="164">
        <f t="shared" si="126"/>
        <v>0</v>
      </c>
      <c r="FN55" s="164">
        <f t="shared" si="127"/>
        <v>0.25</v>
      </c>
      <c r="FO55" s="164">
        <f t="shared" si="128"/>
        <v>0</v>
      </c>
      <c r="FP55" s="164">
        <f t="shared" si="129"/>
        <v>0</v>
      </c>
      <c r="FQ55" s="166">
        <f t="shared" si="130"/>
        <v>0</v>
      </c>
      <c r="FR55" s="167"/>
      <c r="FT55" s="164">
        <f t="shared" si="203"/>
        <v>43</v>
      </c>
      <c r="FU55" s="225"/>
      <c r="FV55" s="226"/>
      <c r="FW55" s="1"/>
      <c r="FX55" s="1"/>
      <c r="FY55" s="95"/>
      <c r="FZ55" s="93"/>
      <c r="GA55" s="93"/>
      <c r="GB55" s="93"/>
      <c r="GC55" s="95" t="str">
        <f t="shared" si="131"/>
        <v>Completar</v>
      </c>
      <c r="GD55" s="96" t="str">
        <f t="shared" si="132"/>
        <v>Completar</v>
      </c>
      <c r="GE55" s="96" t="str">
        <f t="shared" si="133"/>
        <v>Completar</v>
      </c>
      <c r="GF55" s="94"/>
      <c r="GG55" s="95" t="str">
        <f t="shared" si="134"/>
        <v>Completar</v>
      </c>
      <c r="GH55" s="95" t="str">
        <f t="shared" si="135"/>
        <v>Completar</v>
      </c>
      <c r="GI55" s="165">
        <f t="shared" si="136"/>
        <v>0</v>
      </c>
      <c r="GJ55" s="219" t="b">
        <f t="shared" si="137"/>
        <v>0</v>
      </c>
      <c r="GK55" s="188">
        <f t="shared" si="138"/>
        <v>0</v>
      </c>
      <c r="GL55" s="164">
        <f t="shared" si="139"/>
        <v>0</v>
      </c>
      <c r="GM55" s="164">
        <f t="shared" si="140"/>
        <v>0.25</v>
      </c>
      <c r="GN55" s="164">
        <f t="shared" si="141"/>
        <v>0</v>
      </c>
      <c r="GO55" s="164">
        <f t="shared" si="142"/>
        <v>0</v>
      </c>
      <c r="GP55" s="166">
        <f t="shared" si="143"/>
        <v>0</v>
      </c>
      <c r="GQ55" s="167"/>
      <c r="GS55" s="164">
        <f t="shared" si="204"/>
        <v>43</v>
      </c>
      <c r="GT55" s="225"/>
      <c r="GU55" s="226"/>
      <c r="GV55" s="1"/>
      <c r="GW55" s="1"/>
      <c r="GX55" s="95"/>
      <c r="GY55" s="93"/>
      <c r="GZ55" s="93"/>
      <c r="HA55" s="93"/>
      <c r="HB55" s="95" t="str">
        <f t="shared" si="144"/>
        <v>Completar</v>
      </c>
      <c r="HC55" s="96" t="str">
        <f t="shared" si="145"/>
        <v>Completar</v>
      </c>
      <c r="HD55" s="96" t="str">
        <f t="shared" si="146"/>
        <v>Completar</v>
      </c>
      <c r="HE55" s="94"/>
      <c r="HF55" s="95" t="str">
        <f t="shared" si="147"/>
        <v>Completar</v>
      </c>
      <c r="HG55" s="95" t="str">
        <f t="shared" si="148"/>
        <v>Completar</v>
      </c>
      <c r="HH55" s="165">
        <f t="shared" si="149"/>
        <v>0</v>
      </c>
      <c r="HI55" s="219" t="b">
        <f t="shared" si="150"/>
        <v>0</v>
      </c>
      <c r="HJ55" s="188">
        <f t="shared" si="151"/>
        <v>0</v>
      </c>
      <c r="HK55" s="164">
        <f t="shared" si="152"/>
        <v>0</v>
      </c>
      <c r="HL55" s="164">
        <f t="shared" si="153"/>
        <v>0.25</v>
      </c>
      <c r="HM55" s="164">
        <f t="shared" si="154"/>
        <v>0</v>
      </c>
      <c r="HN55" s="164">
        <f t="shared" si="155"/>
        <v>0</v>
      </c>
      <c r="HO55" s="166">
        <f t="shared" si="156"/>
        <v>0</v>
      </c>
      <c r="HP55" s="167"/>
      <c r="HR55" s="164">
        <f t="shared" si="205"/>
        <v>43</v>
      </c>
      <c r="HS55" s="225"/>
      <c r="HT55" s="226"/>
      <c r="HU55" s="1"/>
      <c r="HV55" s="1"/>
      <c r="HW55" s="95"/>
      <c r="HX55" s="93"/>
      <c r="HY55" s="93"/>
      <c r="HZ55" s="93"/>
      <c r="IA55" s="95" t="str">
        <f t="shared" si="157"/>
        <v>Completar</v>
      </c>
      <c r="IB55" s="96" t="str">
        <f t="shared" si="158"/>
        <v>Completar</v>
      </c>
      <c r="IC55" s="96" t="str">
        <f t="shared" si="159"/>
        <v>Completar</v>
      </c>
      <c r="ID55" s="94"/>
      <c r="IE55" s="95" t="str">
        <f t="shared" si="160"/>
        <v>Completar</v>
      </c>
      <c r="IF55" s="95" t="str">
        <f t="shared" si="161"/>
        <v>Completar</v>
      </c>
      <c r="IG55" s="165">
        <f t="shared" si="162"/>
        <v>0</v>
      </c>
      <c r="IH55" s="219" t="b">
        <f t="shared" si="163"/>
        <v>0</v>
      </c>
      <c r="II55" s="188">
        <f t="shared" si="164"/>
        <v>0</v>
      </c>
      <c r="IJ55" s="164">
        <f t="shared" si="165"/>
        <v>0</v>
      </c>
      <c r="IK55" s="164">
        <f t="shared" si="166"/>
        <v>0.25</v>
      </c>
      <c r="IL55" s="164">
        <f t="shared" si="167"/>
        <v>0</v>
      </c>
      <c r="IM55" s="164">
        <f t="shared" si="168"/>
        <v>0</v>
      </c>
      <c r="IN55" s="166">
        <f t="shared" si="169"/>
        <v>0</v>
      </c>
      <c r="IO55" s="167"/>
      <c r="IQ55" s="164">
        <f t="shared" si="206"/>
        <v>43</v>
      </c>
      <c r="IR55" s="225"/>
      <c r="IS55" s="226"/>
      <c r="IT55" s="1"/>
      <c r="IU55" s="1"/>
      <c r="IV55" s="95"/>
      <c r="IW55" s="93"/>
      <c r="IX55" s="93"/>
      <c r="IY55" s="93"/>
      <c r="IZ55" s="95" t="str">
        <f t="shared" si="170"/>
        <v>Completar</v>
      </c>
      <c r="JA55" s="96" t="str">
        <f t="shared" si="171"/>
        <v>Completar</v>
      </c>
      <c r="JB55" s="96" t="str">
        <f t="shared" si="172"/>
        <v>Completar</v>
      </c>
      <c r="JC55" s="94"/>
      <c r="JD55" s="95" t="str">
        <f t="shared" si="173"/>
        <v>Completar</v>
      </c>
      <c r="JE55" s="95" t="str">
        <f t="shared" si="174"/>
        <v>Completar</v>
      </c>
      <c r="JF55" s="165">
        <f t="shared" si="175"/>
        <v>0</v>
      </c>
      <c r="JG55" s="219" t="b">
        <f t="shared" si="176"/>
        <v>0</v>
      </c>
      <c r="JH55" s="188">
        <f t="shared" si="177"/>
        <v>0</v>
      </c>
      <c r="JI55" s="164">
        <f t="shared" si="178"/>
        <v>0</v>
      </c>
      <c r="JJ55" s="164">
        <f t="shared" si="179"/>
        <v>0.25</v>
      </c>
      <c r="JK55" s="164">
        <f t="shared" si="180"/>
        <v>0</v>
      </c>
      <c r="JL55" s="164">
        <f t="shared" si="181"/>
        <v>0</v>
      </c>
      <c r="JM55" s="166">
        <f t="shared" si="182"/>
        <v>0</v>
      </c>
      <c r="JN55" s="167"/>
      <c r="JO55" s="126"/>
      <c r="JP55" s="164">
        <f t="shared" si="207"/>
        <v>43</v>
      </c>
      <c r="JQ55" s="225"/>
      <c r="JR55" s="226"/>
      <c r="JS55" s="1"/>
      <c r="JT55" s="1"/>
      <c r="JU55" s="95"/>
      <c r="JV55" s="93"/>
      <c r="JW55" s="93"/>
      <c r="JX55" s="93"/>
      <c r="JY55" s="95" t="str">
        <f t="shared" si="183"/>
        <v>Completar</v>
      </c>
      <c r="JZ55" s="96" t="str">
        <f t="shared" si="184"/>
        <v>Completar</v>
      </c>
      <c r="KA55" s="96" t="str">
        <f t="shared" si="185"/>
        <v>Completar</v>
      </c>
      <c r="KB55" s="94"/>
      <c r="KC55" s="95" t="str">
        <f t="shared" si="186"/>
        <v>Completar</v>
      </c>
      <c r="KD55" s="95" t="str">
        <f t="shared" si="187"/>
        <v>Completar</v>
      </c>
      <c r="KE55" s="165">
        <f t="shared" si="188"/>
        <v>0</v>
      </c>
      <c r="KF55" s="219" t="b">
        <f t="shared" si="189"/>
        <v>0</v>
      </c>
      <c r="KG55" s="188">
        <f t="shared" si="190"/>
        <v>0</v>
      </c>
      <c r="KH55" s="164">
        <f t="shared" si="191"/>
        <v>0</v>
      </c>
      <c r="KI55" s="164">
        <f t="shared" si="192"/>
        <v>0.25</v>
      </c>
      <c r="KJ55" s="164">
        <f t="shared" si="193"/>
        <v>0</v>
      </c>
      <c r="KK55" s="164">
        <f t="shared" si="194"/>
        <v>0</v>
      </c>
      <c r="KL55" s="166">
        <f t="shared" si="195"/>
        <v>0</v>
      </c>
    </row>
    <row r="56" spans="1:298" x14ac:dyDescent="0.25">
      <c r="A56" s="164">
        <f t="shared" si="196"/>
        <v>44</v>
      </c>
      <c r="B56" s="225"/>
      <c r="C56" s="226"/>
      <c r="D56" s="1"/>
      <c r="E56" s="1"/>
      <c r="F56" s="95"/>
      <c r="G56" s="93"/>
      <c r="H56" s="93"/>
      <c r="I56" s="93"/>
      <c r="J56" s="95"/>
      <c r="K56" s="96" t="str">
        <f>IFERROR(VLOOKUP(D56,'Situación inicial'!JI$13:JS$112,8,FALSE),"Completar")</f>
        <v>Completar</v>
      </c>
      <c r="L56" s="96" t="str">
        <f>IFERROR(VLOOKUP(D56,'Situación inicial'!JI$13:JS$112,9,FALSE),"Completar")</f>
        <v>Completar</v>
      </c>
      <c r="M56" s="94"/>
      <c r="N56" s="95" t="str">
        <f>IFERROR(VLOOKUP(D56,'Situación inicial'!JI$13:JS$112,11,FALSE),"Completar")</f>
        <v>Completar</v>
      </c>
      <c r="O56" s="95" t="str">
        <f>IFERROR(VLOOKUP(D56,'Situación inicial'!JI$13:JT$112,12,FALSE),"Completar")</f>
        <v>Completar</v>
      </c>
      <c r="P56" s="165">
        <f t="shared" si="44"/>
        <v>0</v>
      </c>
      <c r="Q56" s="219" t="b">
        <f t="shared" si="45"/>
        <v>0</v>
      </c>
      <c r="R56" s="188">
        <f t="shared" si="46"/>
        <v>0</v>
      </c>
      <c r="S56" s="164">
        <f t="shared" si="47"/>
        <v>0</v>
      </c>
      <c r="T56" s="164">
        <f t="shared" si="48"/>
        <v>0.25</v>
      </c>
      <c r="U56" s="164">
        <f t="shared" si="49"/>
        <v>0</v>
      </c>
      <c r="V56" s="164">
        <f t="shared" si="50"/>
        <v>0</v>
      </c>
      <c r="W56" s="166">
        <f t="shared" si="51"/>
        <v>0</v>
      </c>
      <c r="X56" s="168">
        <f>IFERROR(VLOOKUP(D56,'Situación inicial'!JI$13:JZ$112,18,FALSE),0)</f>
        <v>0</v>
      </c>
      <c r="Z56" s="164">
        <f t="shared" si="197"/>
        <v>44</v>
      </c>
      <c r="AA56" s="225"/>
      <c r="AB56" s="226"/>
      <c r="AC56" s="1"/>
      <c r="AD56" s="1"/>
      <c r="AE56" s="95"/>
      <c r="AF56" s="93"/>
      <c r="AG56" s="93"/>
      <c r="AH56" s="93"/>
      <c r="AI56" s="95" t="str">
        <f t="shared" si="52"/>
        <v>Completar</v>
      </c>
      <c r="AJ56" s="96" t="str">
        <f t="shared" si="53"/>
        <v>Completar</v>
      </c>
      <c r="AK56" s="96" t="str">
        <f t="shared" si="54"/>
        <v>Completar</v>
      </c>
      <c r="AL56" s="94"/>
      <c r="AM56" s="95" t="str">
        <f t="shared" si="55"/>
        <v>Completar</v>
      </c>
      <c r="AN56" s="95" t="str">
        <f t="shared" si="56"/>
        <v>Completar</v>
      </c>
      <c r="AO56" s="165">
        <f t="shared" si="57"/>
        <v>0</v>
      </c>
      <c r="AP56" s="219" t="b">
        <f t="shared" si="58"/>
        <v>0</v>
      </c>
      <c r="AQ56" s="188">
        <f t="shared" si="59"/>
        <v>0</v>
      </c>
      <c r="AR56" s="164">
        <f t="shared" si="60"/>
        <v>0</v>
      </c>
      <c r="AS56" s="164">
        <f t="shared" si="61"/>
        <v>0.25</v>
      </c>
      <c r="AT56" s="164">
        <f t="shared" si="62"/>
        <v>0</v>
      </c>
      <c r="AU56" s="164">
        <f t="shared" si="63"/>
        <v>0</v>
      </c>
      <c r="AV56" s="166">
        <f t="shared" si="64"/>
        <v>0</v>
      </c>
      <c r="AW56" s="168">
        <f t="shared" si="65"/>
        <v>0</v>
      </c>
      <c r="AY56" s="164">
        <f t="shared" si="198"/>
        <v>44</v>
      </c>
      <c r="AZ56" s="225"/>
      <c r="BA56" s="226"/>
      <c r="BB56" s="1"/>
      <c r="BC56" s="1"/>
      <c r="BD56" s="95"/>
      <c r="BE56" s="93"/>
      <c r="BF56" s="93"/>
      <c r="BG56" s="93"/>
      <c r="BH56" s="95" t="str">
        <f t="shared" si="66"/>
        <v>Completar</v>
      </c>
      <c r="BI56" s="96" t="str">
        <f t="shared" si="67"/>
        <v>Completar</v>
      </c>
      <c r="BJ56" s="96" t="str">
        <f t="shared" si="68"/>
        <v>Completar</v>
      </c>
      <c r="BK56" s="94"/>
      <c r="BL56" s="95" t="str">
        <f t="shared" si="69"/>
        <v>Completar</v>
      </c>
      <c r="BM56" s="95" t="str">
        <f t="shared" si="70"/>
        <v>Completar</v>
      </c>
      <c r="BN56" s="165">
        <f t="shared" si="71"/>
        <v>0</v>
      </c>
      <c r="BO56" s="219" t="b">
        <f t="shared" si="72"/>
        <v>0</v>
      </c>
      <c r="BP56" s="188">
        <f t="shared" si="73"/>
        <v>0</v>
      </c>
      <c r="BQ56" s="164">
        <f t="shared" si="74"/>
        <v>0</v>
      </c>
      <c r="BR56" s="164">
        <f t="shared" si="75"/>
        <v>0.25</v>
      </c>
      <c r="BS56" s="164">
        <f t="shared" si="76"/>
        <v>0</v>
      </c>
      <c r="BT56" s="164">
        <f t="shared" si="77"/>
        <v>0</v>
      </c>
      <c r="BU56" s="166">
        <f t="shared" si="78"/>
        <v>0</v>
      </c>
      <c r="BV56" s="167"/>
      <c r="BX56" s="164">
        <f t="shared" si="199"/>
        <v>44</v>
      </c>
      <c r="BY56" s="225"/>
      <c r="BZ56" s="226"/>
      <c r="CA56" s="1"/>
      <c r="CB56" s="1"/>
      <c r="CC56" s="95"/>
      <c r="CD56" s="93"/>
      <c r="CE56" s="93"/>
      <c r="CF56" s="93"/>
      <c r="CG56" s="95" t="str">
        <f t="shared" si="79"/>
        <v>Completar</v>
      </c>
      <c r="CH56" s="96" t="str">
        <f t="shared" si="80"/>
        <v>Completar</v>
      </c>
      <c r="CI56" s="96" t="str">
        <f t="shared" si="81"/>
        <v>Completar</v>
      </c>
      <c r="CJ56" s="94"/>
      <c r="CK56" s="95" t="str">
        <f t="shared" si="82"/>
        <v>Completar</v>
      </c>
      <c r="CL56" s="95" t="str">
        <f t="shared" si="83"/>
        <v>Completar</v>
      </c>
      <c r="CM56" s="165">
        <f t="shared" si="84"/>
        <v>0</v>
      </c>
      <c r="CN56" s="219" t="b">
        <f t="shared" si="85"/>
        <v>0</v>
      </c>
      <c r="CO56" s="188">
        <f t="shared" si="86"/>
        <v>0</v>
      </c>
      <c r="CP56" s="164">
        <f t="shared" si="87"/>
        <v>0</v>
      </c>
      <c r="CQ56" s="164">
        <f t="shared" si="88"/>
        <v>0.25</v>
      </c>
      <c r="CR56" s="164">
        <f t="shared" si="89"/>
        <v>0</v>
      </c>
      <c r="CS56" s="164">
        <f t="shared" si="90"/>
        <v>0</v>
      </c>
      <c r="CT56" s="166">
        <f t="shared" si="91"/>
        <v>0</v>
      </c>
      <c r="CU56" s="167"/>
      <c r="CW56" s="164">
        <f t="shared" si="200"/>
        <v>44</v>
      </c>
      <c r="CX56" s="225"/>
      <c r="CY56" s="226"/>
      <c r="CZ56" s="1"/>
      <c r="DA56" s="1"/>
      <c r="DB56" s="95"/>
      <c r="DC56" s="93"/>
      <c r="DD56" s="93"/>
      <c r="DE56" s="93"/>
      <c r="DF56" s="95" t="str">
        <f t="shared" si="92"/>
        <v>Completar</v>
      </c>
      <c r="DG56" s="96" t="str">
        <f t="shared" si="93"/>
        <v>Completar</v>
      </c>
      <c r="DH56" s="96" t="str">
        <f t="shared" si="94"/>
        <v>Completar</v>
      </c>
      <c r="DI56" s="94"/>
      <c r="DJ56" s="95" t="str">
        <f t="shared" si="95"/>
        <v>Completar</v>
      </c>
      <c r="DK56" s="95" t="str">
        <f t="shared" si="96"/>
        <v>Completar</v>
      </c>
      <c r="DL56" s="165">
        <f t="shared" si="97"/>
        <v>0</v>
      </c>
      <c r="DM56" s="219" t="b">
        <f t="shared" si="98"/>
        <v>0</v>
      </c>
      <c r="DN56" s="188">
        <f t="shared" si="99"/>
        <v>0</v>
      </c>
      <c r="DO56" s="164">
        <f t="shared" si="100"/>
        <v>0</v>
      </c>
      <c r="DP56" s="164">
        <f t="shared" si="101"/>
        <v>0.25</v>
      </c>
      <c r="DQ56" s="164">
        <f t="shared" si="102"/>
        <v>0</v>
      </c>
      <c r="DR56" s="164">
        <f t="shared" si="103"/>
        <v>0</v>
      </c>
      <c r="DS56" s="166">
        <f t="shared" si="104"/>
        <v>0</v>
      </c>
      <c r="DT56" s="167"/>
      <c r="DV56" s="164">
        <f t="shared" si="201"/>
        <v>44</v>
      </c>
      <c r="DW56" s="225"/>
      <c r="DX56" s="226"/>
      <c r="DY56" s="1"/>
      <c r="DZ56" s="1"/>
      <c r="EA56" s="95"/>
      <c r="EB56" s="93"/>
      <c r="EC56" s="93"/>
      <c r="ED56" s="93"/>
      <c r="EE56" s="95" t="str">
        <f t="shared" si="105"/>
        <v>Completar</v>
      </c>
      <c r="EF56" s="96" t="str">
        <f t="shared" si="106"/>
        <v>Completar</v>
      </c>
      <c r="EG56" s="96" t="str">
        <f t="shared" si="107"/>
        <v>Completar</v>
      </c>
      <c r="EH56" s="94"/>
      <c r="EI56" s="95" t="str">
        <f t="shared" si="108"/>
        <v>Completar</v>
      </c>
      <c r="EJ56" s="95" t="str">
        <f t="shared" si="109"/>
        <v>Completar</v>
      </c>
      <c r="EK56" s="165">
        <f t="shared" si="110"/>
        <v>0</v>
      </c>
      <c r="EL56" s="219" t="b">
        <f t="shared" si="111"/>
        <v>0</v>
      </c>
      <c r="EM56" s="188">
        <f t="shared" si="112"/>
        <v>0</v>
      </c>
      <c r="EN56" s="164">
        <f t="shared" si="113"/>
        <v>0</v>
      </c>
      <c r="EO56" s="164">
        <f t="shared" si="114"/>
        <v>0.25</v>
      </c>
      <c r="EP56" s="164">
        <f t="shared" si="115"/>
        <v>0</v>
      </c>
      <c r="EQ56" s="164">
        <f t="shared" si="116"/>
        <v>0</v>
      </c>
      <c r="ER56" s="166">
        <f t="shared" si="117"/>
        <v>0</v>
      </c>
      <c r="ES56" s="167"/>
      <c r="EU56" s="164">
        <f t="shared" si="202"/>
        <v>44</v>
      </c>
      <c r="EV56" s="225"/>
      <c r="EW56" s="226"/>
      <c r="EX56" s="1"/>
      <c r="EY56" s="1"/>
      <c r="EZ56" s="95"/>
      <c r="FA56" s="93"/>
      <c r="FB56" s="93"/>
      <c r="FC56" s="93"/>
      <c r="FD56" s="95" t="str">
        <f t="shared" si="118"/>
        <v>Completar</v>
      </c>
      <c r="FE56" s="96" t="str">
        <f t="shared" si="119"/>
        <v>Completar</v>
      </c>
      <c r="FF56" s="96" t="str">
        <f t="shared" si="120"/>
        <v>Completar</v>
      </c>
      <c r="FG56" s="94"/>
      <c r="FH56" s="95" t="str">
        <f t="shared" si="121"/>
        <v>Completar</v>
      </c>
      <c r="FI56" s="95" t="str">
        <f t="shared" si="122"/>
        <v>Completar</v>
      </c>
      <c r="FJ56" s="165">
        <f t="shared" si="123"/>
        <v>0</v>
      </c>
      <c r="FK56" s="219" t="b">
        <f t="shared" si="124"/>
        <v>0</v>
      </c>
      <c r="FL56" s="188">
        <f t="shared" si="125"/>
        <v>0</v>
      </c>
      <c r="FM56" s="164">
        <f t="shared" si="126"/>
        <v>0</v>
      </c>
      <c r="FN56" s="164">
        <f t="shared" si="127"/>
        <v>0.25</v>
      </c>
      <c r="FO56" s="164">
        <f t="shared" si="128"/>
        <v>0</v>
      </c>
      <c r="FP56" s="164">
        <f t="shared" si="129"/>
        <v>0</v>
      </c>
      <c r="FQ56" s="166">
        <f t="shared" si="130"/>
        <v>0</v>
      </c>
      <c r="FR56" s="167"/>
      <c r="FT56" s="164">
        <f t="shared" si="203"/>
        <v>44</v>
      </c>
      <c r="FU56" s="225"/>
      <c r="FV56" s="226"/>
      <c r="FW56" s="1"/>
      <c r="FX56" s="1"/>
      <c r="FY56" s="95"/>
      <c r="FZ56" s="93"/>
      <c r="GA56" s="93"/>
      <c r="GB56" s="93"/>
      <c r="GC56" s="95" t="str">
        <f t="shared" si="131"/>
        <v>Completar</v>
      </c>
      <c r="GD56" s="96" t="str">
        <f t="shared" si="132"/>
        <v>Completar</v>
      </c>
      <c r="GE56" s="96" t="str">
        <f t="shared" si="133"/>
        <v>Completar</v>
      </c>
      <c r="GF56" s="94"/>
      <c r="GG56" s="95" t="str">
        <f t="shared" si="134"/>
        <v>Completar</v>
      </c>
      <c r="GH56" s="95" t="str">
        <f t="shared" si="135"/>
        <v>Completar</v>
      </c>
      <c r="GI56" s="165">
        <f t="shared" si="136"/>
        <v>0</v>
      </c>
      <c r="GJ56" s="219" t="b">
        <f t="shared" si="137"/>
        <v>0</v>
      </c>
      <c r="GK56" s="188">
        <f t="shared" si="138"/>
        <v>0</v>
      </c>
      <c r="GL56" s="164">
        <f t="shared" si="139"/>
        <v>0</v>
      </c>
      <c r="GM56" s="164">
        <f t="shared" si="140"/>
        <v>0.25</v>
      </c>
      <c r="GN56" s="164">
        <f t="shared" si="141"/>
        <v>0</v>
      </c>
      <c r="GO56" s="164">
        <f t="shared" si="142"/>
        <v>0</v>
      </c>
      <c r="GP56" s="166">
        <f t="shared" si="143"/>
        <v>0</v>
      </c>
      <c r="GQ56" s="167"/>
      <c r="GS56" s="164">
        <f t="shared" si="204"/>
        <v>44</v>
      </c>
      <c r="GT56" s="225"/>
      <c r="GU56" s="226"/>
      <c r="GV56" s="1"/>
      <c r="GW56" s="1"/>
      <c r="GX56" s="95"/>
      <c r="GY56" s="93"/>
      <c r="GZ56" s="93"/>
      <c r="HA56" s="93"/>
      <c r="HB56" s="95" t="str">
        <f t="shared" si="144"/>
        <v>Completar</v>
      </c>
      <c r="HC56" s="96" t="str">
        <f t="shared" si="145"/>
        <v>Completar</v>
      </c>
      <c r="HD56" s="96" t="str">
        <f t="shared" si="146"/>
        <v>Completar</v>
      </c>
      <c r="HE56" s="94"/>
      <c r="HF56" s="95" t="str">
        <f t="shared" si="147"/>
        <v>Completar</v>
      </c>
      <c r="HG56" s="95" t="str">
        <f t="shared" si="148"/>
        <v>Completar</v>
      </c>
      <c r="HH56" s="165">
        <f t="shared" si="149"/>
        <v>0</v>
      </c>
      <c r="HI56" s="219" t="b">
        <f t="shared" si="150"/>
        <v>0</v>
      </c>
      <c r="HJ56" s="188">
        <f t="shared" si="151"/>
        <v>0</v>
      </c>
      <c r="HK56" s="164">
        <f t="shared" si="152"/>
        <v>0</v>
      </c>
      <c r="HL56" s="164">
        <f t="shared" si="153"/>
        <v>0.25</v>
      </c>
      <c r="HM56" s="164">
        <f t="shared" si="154"/>
        <v>0</v>
      </c>
      <c r="HN56" s="164">
        <f t="shared" si="155"/>
        <v>0</v>
      </c>
      <c r="HO56" s="166">
        <f t="shared" si="156"/>
        <v>0</v>
      </c>
      <c r="HP56" s="167"/>
      <c r="HR56" s="164">
        <f t="shared" si="205"/>
        <v>44</v>
      </c>
      <c r="HS56" s="225"/>
      <c r="HT56" s="226"/>
      <c r="HU56" s="1"/>
      <c r="HV56" s="1"/>
      <c r="HW56" s="95"/>
      <c r="HX56" s="93"/>
      <c r="HY56" s="93"/>
      <c r="HZ56" s="93"/>
      <c r="IA56" s="95" t="str">
        <f t="shared" si="157"/>
        <v>Completar</v>
      </c>
      <c r="IB56" s="96" t="str">
        <f t="shared" si="158"/>
        <v>Completar</v>
      </c>
      <c r="IC56" s="96" t="str">
        <f t="shared" si="159"/>
        <v>Completar</v>
      </c>
      <c r="ID56" s="94"/>
      <c r="IE56" s="95" t="str">
        <f t="shared" si="160"/>
        <v>Completar</v>
      </c>
      <c r="IF56" s="95" t="str">
        <f t="shared" si="161"/>
        <v>Completar</v>
      </c>
      <c r="IG56" s="165">
        <f t="shared" si="162"/>
        <v>0</v>
      </c>
      <c r="IH56" s="219" t="b">
        <f t="shared" si="163"/>
        <v>0</v>
      </c>
      <c r="II56" s="188">
        <f t="shared" si="164"/>
        <v>0</v>
      </c>
      <c r="IJ56" s="164">
        <f t="shared" si="165"/>
        <v>0</v>
      </c>
      <c r="IK56" s="164">
        <f t="shared" si="166"/>
        <v>0.25</v>
      </c>
      <c r="IL56" s="164">
        <f t="shared" si="167"/>
        <v>0</v>
      </c>
      <c r="IM56" s="164">
        <f t="shared" si="168"/>
        <v>0</v>
      </c>
      <c r="IN56" s="166">
        <f t="shared" si="169"/>
        <v>0</v>
      </c>
      <c r="IO56" s="167"/>
      <c r="IQ56" s="164">
        <f t="shared" si="206"/>
        <v>44</v>
      </c>
      <c r="IR56" s="225"/>
      <c r="IS56" s="226"/>
      <c r="IT56" s="1"/>
      <c r="IU56" s="1"/>
      <c r="IV56" s="95"/>
      <c r="IW56" s="93"/>
      <c r="IX56" s="93"/>
      <c r="IY56" s="93"/>
      <c r="IZ56" s="95" t="str">
        <f t="shared" si="170"/>
        <v>Completar</v>
      </c>
      <c r="JA56" s="96" t="str">
        <f t="shared" si="171"/>
        <v>Completar</v>
      </c>
      <c r="JB56" s="96" t="str">
        <f t="shared" si="172"/>
        <v>Completar</v>
      </c>
      <c r="JC56" s="94"/>
      <c r="JD56" s="95" t="str">
        <f t="shared" si="173"/>
        <v>Completar</v>
      </c>
      <c r="JE56" s="95" t="str">
        <f t="shared" si="174"/>
        <v>Completar</v>
      </c>
      <c r="JF56" s="165">
        <f t="shared" si="175"/>
        <v>0</v>
      </c>
      <c r="JG56" s="219" t="b">
        <f t="shared" si="176"/>
        <v>0</v>
      </c>
      <c r="JH56" s="188">
        <f t="shared" si="177"/>
        <v>0</v>
      </c>
      <c r="JI56" s="164">
        <f t="shared" si="178"/>
        <v>0</v>
      </c>
      <c r="JJ56" s="164">
        <f t="shared" si="179"/>
        <v>0.25</v>
      </c>
      <c r="JK56" s="164">
        <f t="shared" si="180"/>
        <v>0</v>
      </c>
      <c r="JL56" s="164">
        <f t="shared" si="181"/>
        <v>0</v>
      </c>
      <c r="JM56" s="166">
        <f t="shared" si="182"/>
        <v>0</v>
      </c>
      <c r="JN56" s="167"/>
      <c r="JO56" s="126"/>
      <c r="JP56" s="164">
        <f t="shared" si="207"/>
        <v>44</v>
      </c>
      <c r="JQ56" s="225"/>
      <c r="JR56" s="226"/>
      <c r="JS56" s="1"/>
      <c r="JT56" s="1"/>
      <c r="JU56" s="95"/>
      <c r="JV56" s="93"/>
      <c r="JW56" s="93"/>
      <c r="JX56" s="93"/>
      <c r="JY56" s="95" t="str">
        <f t="shared" si="183"/>
        <v>Completar</v>
      </c>
      <c r="JZ56" s="96" t="str">
        <f t="shared" si="184"/>
        <v>Completar</v>
      </c>
      <c r="KA56" s="96" t="str">
        <f t="shared" si="185"/>
        <v>Completar</v>
      </c>
      <c r="KB56" s="94"/>
      <c r="KC56" s="95" t="str">
        <f t="shared" si="186"/>
        <v>Completar</v>
      </c>
      <c r="KD56" s="95" t="str">
        <f t="shared" si="187"/>
        <v>Completar</v>
      </c>
      <c r="KE56" s="165">
        <f t="shared" si="188"/>
        <v>0</v>
      </c>
      <c r="KF56" s="219" t="b">
        <f t="shared" si="189"/>
        <v>0</v>
      </c>
      <c r="KG56" s="188">
        <f t="shared" si="190"/>
        <v>0</v>
      </c>
      <c r="KH56" s="164">
        <f t="shared" si="191"/>
        <v>0</v>
      </c>
      <c r="KI56" s="164">
        <f t="shared" si="192"/>
        <v>0.25</v>
      </c>
      <c r="KJ56" s="164">
        <f t="shared" si="193"/>
        <v>0</v>
      </c>
      <c r="KK56" s="164">
        <f t="shared" si="194"/>
        <v>0</v>
      </c>
      <c r="KL56" s="166">
        <f t="shared" si="195"/>
        <v>0</v>
      </c>
    </row>
    <row r="57" spans="1:298" x14ac:dyDescent="0.25">
      <c r="A57" s="164">
        <f t="shared" si="196"/>
        <v>45</v>
      </c>
      <c r="B57" s="225"/>
      <c r="C57" s="226"/>
      <c r="D57" s="1"/>
      <c r="E57" s="1"/>
      <c r="F57" s="95"/>
      <c r="G57" s="93"/>
      <c r="H57" s="93"/>
      <c r="I57" s="93"/>
      <c r="J57" s="95"/>
      <c r="K57" s="96" t="str">
        <f>IFERROR(VLOOKUP(D57,'Situación inicial'!JI$13:JS$112,8,FALSE),"Completar")</f>
        <v>Completar</v>
      </c>
      <c r="L57" s="96" t="str">
        <f>IFERROR(VLOOKUP(D57,'Situación inicial'!JI$13:JS$112,9,FALSE),"Completar")</f>
        <v>Completar</v>
      </c>
      <c r="M57" s="94"/>
      <c r="N57" s="95" t="str">
        <f>IFERROR(VLOOKUP(D57,'Situación inicial'!JI$13:JS$112,11,FALSE),"Completar")</f>
        <v>Completar</v>
      </c>
      <c r="O57" s="95" t="str">
        <f>IFERROR(VLOOKUP(D57,'Situación inicial'!JI$13:JT$112,12,FALSE),"Completar")</f>
        <v>Completar</v>
      </c>
      <c r="P57" s="165">
        <f t="shared" si="44"/>
        <v>0</v>
      </c>
      <c r="Q57" s="219" t="b">
        <f t="shared" si="45"/>
        <v>0</v>
      </c>
      <c r="R57" s="188">
        <f t="shared" si="46"/>
        <v>0</v>
      </c>
      <c r="S57" s="164">
        <f t="shared" si="47"/>
        <v>0</v>
      </c>
      <c r="T57" s="164">
        <f t="shared" si="48"/>
        <v>0.25</v>
      </c>
      <c r="U57" s="164">
        <f t="shared" si="49"/>
        <v>0</v>
      </c>
      <c r="V57" s="164">
        <f t="shared" si="50"/>
        <v>0</v>
      </c>
      <c r="W57" s="166">
        <f t="shared" si="51"/>
        <v>0</v>
      </c>
      <c r="X57" s="168">
        <f>IFERROR(VLOOKUP(D57,'Situación inicial'!JI$13:JZ$112,18,FALSE),0)</f>
        <v>0</v>
      </c>
      <c r="Z57" s="164">
        <f t="shared" si="197"/>
        <v>45</v>
      </c>
      <c r="AA57" s="225"/>
      <c r="AB57" s="226"/>
      <c r="AC57" s="1"/>
      <c r="AD57" s="1"/>
      <c r="AE57" s="95"/>
      <c r="AF57" s="93"/>
      <c r="AG57" s="93"/>
      <c r="AH57" s="93"/>
      <c r="AI57" s="95" t="str">
        <f t="shared" si="52"/>
        <v>Completar</v>
      </c>
      <c r="AJ57" s="96" t="str">
        <f t="shared" si="53"/>
        <v>Completar</v>
      </c>
      <c r="AK57" s="96" t="str">
        <f t="shared" si="54"/>
        <v>Completar</v>
      </c>
      <c r="AL57" s="94"/>
      <c r="AM57" s="95" t="str">
        <f t="shared" si="55"/>
        <v>Completar</v>
      </c>
      <c r="AN57" s="95" t="str">
        <f t="shared" si="56"/>
        <v>Completar</v>
      </c>
      <c r="AO57" s="165">
        <f t="shared" si="57"/>
        <v>0</v>
      </c>
      <c r="AP57" s="219" t="b">
        <f t="shared" si="58"/>
        <v>0</v>
      </c>
      <c r="AQ57" s="188">
        <f t="shared" si="59"/>
        <v>0</v>
      </c>
      <c r="AR57" s="164">
        <f t="shared" si="60"/>
        <v>0</v>
      </c>
      <c r="AS57" s="164">
        <f t="shared" si="61"/>
        <v>0.25</v>
      </c>
      <c r="AT57" s="164">
        <f t="shared" si="62"/>
        <v>0</v>
      </c>
      <c r="AU57" s="164">
        <f t="shared" si="63"/>
        <v>0</v>
      </c>
      <c r="AV57" s="166">
        <f t="shared" si="64"/>
        <v>0</v>
      </c>
      <c r="AW57" s="168">
        <f t="shared" si="65"/>
        <v>0</v>
      </c>
      <c r="AY57" s="164">
        <f t="shared" si="198"/>
        <v>45</v>
      </c>
      <c r="AZ57" s="225"/>
      <c r="BA57" s="226"/>
      <c r="BB57" s="1"/>
      <c r="BC57" s="1"/>
      <c r="BD57" s="95"/>
      <c r="BE57" s="93"/>
      <c r="BF57" s="93"/>
      <c r="BG57" s="93"/>
      <c r="BH57" s="95" t="str">
        <f t="shared" si="66"/>
        <v>Completar</v>
      </c>
      <c r="BI57" s="96" t="str">
        <f t="shared" si="67"/>
        <v>Completar</v>
      </c>
      <c r="BJ57" s="96" t="str">
        <f t="shared" si="68"/>
        <v>Completar</v>
      </c>
      <c r="BK57" s="94"/>
      <c r="BL57" s="95" t="str">
        <f t="shared" si="69"/>
        <v>Completar</v>
      </c>
      <c r="BM57" s="95" t="str">
        <f t="shared" si="70"/>
        <v>Completar</v>
      </c>
      <c r="BN57" s="165">
        <f t="shared" si="71"/>
        <v>0</v>
      </c>
      <c r="BO57" s="219" t="b">
        <f t="shared" si="72"/>
        <v>0</v>
      </c>
      <c r="BP57" s="188">
        <f t="shared" si="73"/>
        <v>0</v>
      </c>
      <c r="BQ57" s="164">
        <f t="shared" si="74"/>
        <v>0</v>
      </c>
      <c r="BR57" s="164">
        <f t="shared" si="75"/>
        <v>0.25</v>
      </c>
      <c r="BS57" s="164">
        <f t="shared" si="76"/>
        <v>0</v>
      </c>
      <c r="BT57" s="164">
        <f t="shared" si="77"/>
        <v>0</v>
      </c>
      <c r="BU57" s="166">
        <f t="shared" si="78"/>
        <v>0</v>
      </c>
      <c r="BV57" s="167"/>
      <c r="BX57" s="164">
        <f t="shared" si="199"/>
        <v>45</v>
      </c>
      <c r="BY57" s="225"/>
      <c r="BZ57" s="226"/>
      <c r="CA57" s="1"/>
      <c r="CB57" s="1"/>
      <c r="CC57" s="95"/>
      <c r="CD57" s="93"/>
      <c r="CE57" s="93"/>
      <c r="CF57" s="93"/>
      <c r="CG57" s="95" t="str">
        <f t="shared" si="79"/>
        <v>Completar</v>
      </c>
      <c r="CH57" s="96" t="str">
        <f t="shared" si="80"/>
        <v>Completar</v>
      </c>
      <c r="CI57" s="96" t="str">
        <f t="shared" si="81"/>
        <v>Completar</v>
      </c>
      <c r="CJ57" s="94"/>
      <c r="CK57" s="95" t="str">
        <f t="shared" si="82"/>
        <v>Completar</v>
      </c>
      <c r="CL57" s="95" t="str">
        <f t="shared" si="83"/>
        <v>Completar</v>
      </c>
      <c r="CM57" s="165">
        <f t="shared" si="84"/>
        <v>0</v>
      </c>
      <c r="CN57" s="219" t="b">
        <f t="shared" si="85"/>
        <v>0</v>
      </c>
      <c r="CO57" s="188">
        <f t="shared" si="86"/>
        <v>0</v>
      </c>
      <c r="CP57" s="164">
        <f t="shared" si="87"/>
        <v>0</v>
      </c>
      <c r="CQ57" s="164">
        <f t="shared" si="88"/>
        <v>0.25</v>
      </c>
      <c r="CR57" s="164">
        <f t="shared" si="89"/>
        <v>0</v>
      </c>
      <c r="CS57" s="164">
        <f t="shared" si="90"/>
        <v>0</v>
      </c>
      <c r="CT57" s="166">
        <f t="shared" si="91"/>
        <v>0</v>
      </c>
      <c r="CU57" s="167"/>
      <c r="CW57" s="164">
        <f t="shared" si="200"/>
        <v>45</v>
      </c>
      <c r="CX57" s="225"/>
      <c r="CY57" s="226"/>
      <c r="CZ57" s="1"/>
      <c r="DA57" s="1"/>
      <c r="DB57" s="95"/>
      <c r="DC57" s="93"/>
      <c r="DD57" s="93"/>
      <c r="DE57" s="93"/>
      <c r="DF57" s="95" t="str">
        <f t="shared" si="92"/>
        <v>Completar</v>
      </c>
      <c r="DG57" s="96" t="str">
        <f t="shared" si="93"/>
        <v>Completar</v>
      </c>
      <c r="DH57" s="96" t="str">
        <f t="shared" si="94"/>
        <v>Completar</v>
      </c>
      <c r="DI57" s="94"/>
      <c r="DJ57" s="95" t="str">
        <f t="shared" si="95"/>
        <v>Completar</v>
      </c>
      <c r="DK57" s="95" t="str">
        <f t="shared" si="96"/>
        <v>Completar</v>
      </c>
      <c r="DL57" s="165">
        <f t="shared" si="97"/>
        <v>0</v>
      </c>
      <c r="DM57" s="219" t="b">
        <f t="shared" si="98"/>
        <v>0</v>
      </c>
      <c r="DN57" s="188">
        <f t="shared" si="99"/>
        <v>0</v>
      </c>
      <c r="DO57" s="164">
        <f t="shared" si="100"/>
        <v>0</v>
      </c>
      <c r="DP57" s="164">
        <f t="shared" si="101"/>
        <v>0.25</v>
      </c>
      <c r="DQ57" s="164">
        <f t="shared" si="102"/>
        <v>0</v>
      </c>
      <c r="DR57" s="164">
        <f t="shared" si="103"/>
        <v>0</v>
      </c>
      <c r="DS57" s="166">
        <f t="shared" si="104"/>
        <v>0</v>
      </c>
      <c r="DT57" s="167"/>
      <c r="DV57" s="164">
        <f t="shared" si="201"/>
        <v>45</v>
      </c>
      <c r="DW57" s="225"/>
      <c r="DX57" s="226"/>
      <c r="DY57" s="1"/>
      <c r="DZ57" s="1"/>
      <c r="EA57" s="95"/>
      <c r="EB57" s="93"/>
      <c r="EC57" s="93"/>
      <c r="ED57" s="93"/>
      <c r="EE57" s="95" t="str">
        <f t="shared" si="105"/>
        <v>Completar</v>
      </c>
      <c r="EF57" s="96" t="str">
        <f t="shared" si="106"/>
        <v>Completar</v>
      </c>
      <c r="EG57" s="96" t="str">
        <f t="shared" si="107"/>
        <v>Completar</v>
      </c>
      <c r="EH57" s="94"/>
      <c r="EI57" s="95" t="str">
        <f t="shared" si="108"/>
        <v>Completar</v>
      </c>
      <c r="EJ57" s="95" t="str">
        <f t="shared" si="109"/>
        <v>Completar</v>
      </c>
      <c r="EK57" s="165">
        <f t="shared" si="110"/>
        <v>0</v>
      </c>
      <c r="EL57" s="219" t="b">
        <f t="shared" si="111"/>
        <v>0</v>
      </c>
      <c r="EM57" s="188">
        <f t="shared" si="112"/>
        <v>0</v>
      </c>
      <c r="EN57" s="164">
        <f t="shared" si="113"/>
        <v>0</v>
      </c>
      <c r="EO57" s="164">
        <f t="shared" si="114"/>
        <v>0.25</v>
      </c>
      <c r="EP57" s="164">
        <f t="shared" si="115"/>
        <v>0</v>
      </c>
      <c r="EQ57" s="164">
        <f t="shared" si="116"/>
        <v>0</v>
      </c>
      <c r="ER57" s="166">
        <f t="shared" si="117"/>
        <v>0</v>
      </c>
      <c r="ES57" s="167"/>
      <c r="EU57" s="164">
        <f t="shared" si="202"/>
        <v>45</v>
      </c>
      <c r="EV57" s="225"/>
      <c r="EW57" s="226"/>
      <c r="EX57" s="1"/>
      <c r="EY57" s="1"/>
      <c r="EZ57" s="95"/>
      <c r="FA57" s="93"/>
      <c r="FB57" s="93"/>
      <c r="FC57" s="93"/>
      <c r="FD57" s="95" t="str">
        <f t="shared" si="118"/>
        <v>Completar</v>
      </c>
      <c r="FE57" s="96" t="str">
        <f t="shared" si="119"/>
        <v>Completar</v>
      </c>
      <c r="FF57" s="96" t="str">
        <f t="shared" si="120"/>
        <v>Completar</v>
      </c>
      <c r="FG57" s="94"/>
      <c r="FH57" s="95" t="str">
        <f t="shared" si="121"/>
        <v>Completar</v>
      </c>
      <c r="FI57" s="95" t="str">
        <f t="shared" si="122"/>
        <v>Completar</v>
      </c>
      <c r="FJ57" s="165">
        <f t="shared" si="123"/>
        <v>0</v>
      </c>
      <c r="FK57" s="219" t="b">
        <f t="shared" si="124"/>
        <v>0</v>
      </c>
      <c r="FL57" s="188">
        <f t="shared" si="125"/>
        <v>0</v>
      </c>
      <c r="FM57" s="164">
        <f t="shared" si="126"/>
        <v>0</v>
      </c>
      <c r="FN57" s="164">
        <f t="shared" si="127"/>
        <v>0.25</v>
      </c>
      <c r="FO57" s="164">
        <f t="shared" si="128"/>
        <v>0</v>
      </c>
      <c r="FP57" s="164">
        <f t="shared" si="129"/>
        <v>0</v>
      </c>
      <c r="FQ57" s="166">
        <f t="shared" si="130"/>
        <v>0</v>
      </c>
      <c r="FR57" s="167"/>
      <c r="FT57" s="164">
        <f t="shared" si="203"/>
        <v>45</v>
      </c>
      <c r="FU57" s="225"/>
      <c r="FV57" s="226"/>
      <c r="FW57" s="1"/>
      <c r="FX57" s="1"/>
      <c r="FY57" s="95"/>
      <c r="FZ57" s="93"/>
      <c r="GA57" s="93"/>
      <c r="GB57" s="93"/>
      <c r="GC57" s="95" t="str">
        <f t="shared" si="131"/>
        <v>Completar</v>
      </c>
      <c r="GD57" s="96" t="str">
        <f t="shared" si="132"/>
        <v>Completar</v>
      </c>
      <c r="GE57" s="96" t="str">
        <f t="shared" si="133"/>
        <v>Completar</v>
      </c>
      <c r="GF57" s="94"/>
      <c r="GG57" s="95" t="str">
        <f t="shared" si="134"/>
        <v>Completar</v>
      </c>
      <c r="GH57" s="95" t="str">
        <f t="shared" si="135"/>
        <v>Completar</v>
      </c>
      <c r="GI57" s="165">
        <f t="shared" si="136"/>
        <v>0</v>
      </c>
      <c r="GJ57" s="219" t="b">
        <f t="shared" si="137"/>
        <v>0</v>
      </c>
      <c r="GK57" s="188">
        <f t="shared" si="138"/>
        <v>0</v>
      </c>
      <c r="GL57" s="164">
        <f t="shared" si="139"/>
        <v>0</v>
      </c>
      <c r="GM57" s="164">
        <f t="shared" si="140"/>
        <v>0.25</v>
      </c>
      <c r="GN57" s="164">
        <f t="shared" si="141"/>
        <v>0</v>
      </c>
      <c r="GO57" s="164">
        <f t="shared" si="142"/>
        <v>0</v>
      </c>
      <c r="GP57" s="166">
        <f t="shared" si="143"/>
        <v>0</v>
      </c>
      <c r="GQ57" s="167"/>
      <c r="GS57" s="164">
        <f t="shared" si="204"/>
        <v>45</v>
      </c>
      <c r="GT57" s="225"/>
      <c r="GU57" s="226"/>
      <c r="GV57" s="1"/>
      <c r="GW57" s="1"/>
      <c r="GX57" s="95"/>
      <c r="GY57" s="93"/>
      <c r="GZ57" s="93"/>
      <c r="HA57" s="93"/>
      <c r="HB57" s="95" t="str">
        <f t="shared" si="144"/>
        <v>Completar</v>
      </c>
      <c r="HC57" s="96" t="str">
        <f t="shared" si="145"/>
        <v>Completar</v>
      </c>
      <c r="HD57" s="96" t="str">
        <f t="shared" si="146"/>
        <v>Completar</v>
      </c>
      <c r="HE57" s="94"/>
      <c r="HF57" s="95" t="str">
        <f t="shared" si="147"/>
        <v>Completar</v>
      </c>
      <c r="HG57" s="95" t="str">
        <f t="shared" si="148"/>
        <v>Completar</v>
      </c>
      <c r="HH57" s="165">
        <f t="shared" si="149"/>
        <v>0</v>
      </c>
      <c r="HI57" s="219" t="b">
        <f t="shared" si="150"/>
        <v>0</v>
      </c>
      <c r="HJ57" s="188">
        <f t="shared" si="151"/>
        <v>0</v>
      </c>
      <c r="HK57" s="164">
        <f t="shared" si="152"/>
        <v>0</v>
      </c>
      <c r="HL57" s="164">
        <f t="shared" si="153"/>
        <v>0.25</v>
      </c>
      <c r="HM57" s="164">
        <f t="shared" si="154"/>
        <v>0</v>
      </c>
      <c r="HN57" s="164">
        <f t="shared" si="155"/>
        <v>0</v>
      </c>
      <c r="HO57" s="166">
        <f t="shared" si="156"/>
        <v>0</v>
      </c>
      <c r="HP57" s="167"/>
      <c r="HR57" s="164">
        <f t="shared" si="205"/>
        <v>45</v>
      </c>
      <c r="HS57" s="225"/>
      <c r="HT57" s="226"/>
      <c r="HU57" s="1"/>
      <c r="HV57" s="1"/>
      <c r="HW57" s="95"/>
      <c r="HX57" s="93"/>
      <c r="HY57" s="93"/>
      <c r="HZ57" s="93"/>
      <c r="IA57" s="95" t="str">
        <f t="shared" si="157"/>
        <v>Completar</v>
      </c>
      <c r="IB57" s="96" t="str">
        <f t="shared" si="158"/>
        <v>Completar</v>
      </c>
      <c r="IC57" s="96" t="str">
        <f t="shared" si="159"/>
        <v>Completar</v>
      </c>
      <c r="ID57" s="94"/>
      <c r="IE57" s="95" t="str">
        <f t="shared" si="160"/>
        <v>Completar</v>
      </c>
      <c r="IF57" s="95" t="str">
        <f t="shared" si="161"/>
        <v>Completar</v>
      </c>
      <c r="IG57" s="165">
        <f t="shared" si="162"/>
        <v>0</v>
      </c>
      <c r="IH57" s="219" t="b">
        <f t="shared" si="163"/>
        <v>0</v>
      </c>
      <c r="II57" s="188">
        <f t="shared" si="164"/>
        <v>0</v>
      </c>
      <c r="IJ57" s="164">
        <f t="shared" si="165"/>
        <v>0</v>
      </c>
      <c r="IK57" s="164">
        <f t="shared" si="166"/>
        <v>0.25</v>
      </c>
      <c r="IL57" s="164">
        <f t="shared" si="167"/>
        <v>0</v>
      </c>
      <c r="IM57" s="164">
        <f t="shared" si="168"/>
        <v>0</v>
      </c>
      <c r="IN57" s="166">
        <f t="shared" si="169"/>
        <v>0</v>
      </c>
      <c r="IO57" s="167"/>
      <c r="IQ57" s="164">
        <f t="shared" si="206"/>
        <v>45</v>
      </c>
      <c r="IR57" s="225"/>
      <c r="IS57" s="226"/>
      <c r="IT57" s="1"/>
      <c r="IU57" s="1"/>
      <c r="IV57" s="95"/>
      <c r="IW57" s="93"/>
      <c r="IX57" s="93"/>
      <c r="IY57" s="93"/>
      <c r="IZ57" s="95" t="str">
        <f t="shared" si="170"/>
        <v>Completar</v>
      </c>
      <c r="JA57" s="96" t="str">
        <f t="shared" si="171"/>
        <v>Completar</v>
      </c>
      <c r="JB57" s="96" t="str">
        <f t="shared" si="172"/>
        <v>Completar</v>
      </c>
      <c r="JC57" s="94"/>
      <c r="JD57" s="95" t="str">
        <f t="shared" si="173"/>
        <v>Completar</v>
      </c>
      <c r="JE57" s="95" t="str">
        <f t="shared" si="174"/>
        <v>Completar</v>
      </c>
      <c r="JF57" s="165">
        <f t="shared" si="175"/>
        <v>0</v>
      </c>
      <c r="JG57" s="219" t="b">
        <f t="shared" si="176"/>
        <v>0</v>
      </c>
      <c r="JH57" s="188">
        <f t="shared" si="177"/>
        <v>0</v>
      </c>
      <c r="JI57" s="164">
        <f t="shared" si="178"/>
        <v>0</v>
      </c>
      <c r="JJ57" s="164">
        <f t="shared" si="179"/>
        <v>0.25</v>
      </c>
      <c r="JK57" s="164">
        <f t="shared" si="180"/>
        <v>0</v>
      </c>
      <c r="JL57" s="164">
        <f t="shared" si="181"/>
        <v>0</v>
      </c>
      <c r="JM57" s="166">
        <f t="shared" si="182"/>
        <v>0</v>
      </c>
      <c r="JN57" s="167"/>
      <c r="JO57" s="126"/>
      <c r="JP57" s="164">
        <f t="shared" si="207"/>
        <v>45</v>
      </c>
      <c r="JQ57" s="225"/>
      <c r="JR57" s="226"/>
      <c r="JS57" s="1"/>
      <c r="JT57" s="1"/>
      <c r="JU57" s="95"/>
      <c r="JV57" s="93"/>
      <c r="JW57" s="93"/>
      <c r="JX57" s="93"/>
      <c r="JY57" s="95" t="str">
        <f t="shared" si="183"/>
        <v>Completar</v>
      </c>
      <c r="JZ57" s="96" t="str">
        <f t="shared" si="184"/>
        <v>Completar</v>
      </c>
      <c r="KA57" s="96" t="str">
        <f t="shared" si="185"/>
        <v>Completar</v>
      </c>
      <c r="KB57" s="94"/>
      <c r="KC57" s="95" t="str">
        <f t="shared" si="186"/>
        <v>Completar</v>
      </c>
      <c r="KD57" s="95" t="str">
        <f t="shared" si="187"/>
        <v>Completar</v>
      </c>
      <c r="KE57" s="165">
        <f t="shared" si="188"/>
        <v>0</v>
      </c>
      <c r="KF57" s="219" t="b">
        <f t="shared" si="189"/>
        <v>0</v>
      </c>
      <c r="KG57" s="188">
        <f t="shared" si="190"/>
        <v>0</v>
      </c>
      <c r="KH57" s="164">
        <f t="shared" si="191"/>
        <v>0</v>
      </c>
      <c r="KI57" s="164">
        <f t="shared" si="192"/>
        <v>0.25</v>
      </c>
      <c r="KJ57" s="164">
        <f t="shared" si="193"/>
        <v>0</v>
      </c>
      <c r="KK57" s="164">
        <f t="shared" si="194"/>
        <v>0</v>
      </c>
      <c r="KL57" s="166">
        <f t="shared" si="195"/>
        <v>0</v>
      </c>
    </row>
    <row r="58" spans="1:298" x14ac:dyDescent="0.25">
      <c r="A58" s="164">
        <f t="shared" si="196"/>
        <v>46</v>
      </c>
      <c r="B58" s="225"/>
      <c r="C58" s="226"/>
      <c r="D58" s="1"/>
      <c r="E58" s="1"/>
      <c r="F58" s="95"/>
      <c r="G58" s="93"/>
      <c r="H58" s="93"/>
      <c r="I58" s="93"/>
      <c r="J58" s="95"/>
      <c r="K58" s="96" t="str">
        <f>IFERROR(VLOOKUP(D58,'Situación inicial'!JI$13:JS$112,8,FALSE),"Completar")</f>
        <v>Completar</v>
      </c>
      <c r="L58" s="96" t="str">
        <f>IFERROR(VLOOKUP(D58,'Situación inicial'!JI$13:JS$112,9,FALSE),"Completar")</f>
        <v>Completar</v>
      </c>
      <c r="M58" s="94"/>
      <c r="N58" s="95" t="str">
        <f>IFERROR(VLOOKUP(D58,'Situación inicial'!JI$13:JS$112,11,FALSE),"Completar")</f>
        <v>Completar</v>
      </c>
      <c r="O58" s="95" t="str">
        <f>IFERROR(VLOOKUP(D58,'Situación inicial'!JI$13:JT$112,12,FALSE),"Completar")</f>
        <v>Completar</v>
      </c>
      <c r="P58" s="165">
        <f t="shared" si="44"/>
        <v>0</v>
      </c>
      <c r="Q58" s="219" t="b">
        <f t="shared" si="45"/>
        <v>0</v>
      </c>
      <c r="R58" s="188">
        <f t="shared" si="46"/>
        <v>0</v>
      </c>
      <c r="S58" s="164">
        <f t="shared" si="47"/>
        <v>0</v>
      </c>
      <c r="T58" s="164">
        <f t="shared" si="48"/>
        <v>0.25</v>
      </c>
      <c r="U58" s="164">
        <f t="shared" si="49"/>
        <v>0</v>
      </c>
      <c r="V58" s="164">
        <f t="shared" si="50"/>
        <v>0</v>
      </c>
      <c r="W58" s="166">
        <f t="shared" si="51"/>
        <v>0</v>
      </c>
      <c r="X58" s="168">
        <f>IFERROR(VLOOKUP(D58,'Situación inicial'!JI$13:JZ$112,18,FALSE),0)</f>
        <v>0</v>
      </c>
      <c r="Z58" s="164">
        <f t="shared" si="197"/>
        <v>46</v>
      </c>
      <c r="AA58" s="225"/>
      <c r="AB58" s="226"/>
      <c r="AC58" s="1"/>
      <c r="AD58" s="1"/>
      <c r="AE58" s="95"/>
      <c r="AF58" s="93"/>
      <c r="AG58" s="93"/>
      <c r="AH58" s="93"/>
      <c r="AI58" s="95" t="str">
        <f t="shared" si="52"/>
        <v>Completar</v>
      </c>
      <c r="AJ58" s="96" t="str">
        <f t="shared" si="53"/>
        <v>Completar</v>
      </c>
      <c r="AK58" s="96" t="str">
        <f t="shared" si="54"/>
        <v>Completar</v>
      </c>
      <c r="AL58" s="94"/>
      <c r="AM58" s="95" t="str">
        <f t="shared" si="55"/>
        <v>Completar</v>
      </c>
      <c r="AN58" s="95" t="str">
        <f t="shared" si="56"/>
        <v>Completar</v>
      </c>
      <c r="AO58" s="165">
        <f t="shared" si="57"/>
        <v>0</v>
      </c>
      <c r="AP58" s="219" t="b">
        <f t="shared" si="58"/>
        <v>0</v>
      </c>
      <c r="AQ58" s="188">
        <f t="shared" si="59"/>
        <v>0</v>
      </c>
      <c r="AR58" s="164">
        <f t="shared" si="60"/>
        <v>0</v>
      </c>
      <c r="AS58" s="164">
        <f t="shared" si="61"/>
        <v>0.25</v>
      </c>
      <c r="AT58" s="164">
        <f t="shared" si="62"/>
        <v>0</v>
      </c>
      <c r="AU58" s="164">
        <f t="shared" si="63"/>
        <v>0</v>
      </c>
      <c r="AV58" s="166">
        <f t="shared" si="64"/>
        <v>0</v>
      </c>
      <c r="AW58" s="168">
        <f t="shared" si="65"/>
        <v>0</v>
      </c>
      <c r="AY58" s="164">
        <f t="shared" si="198"/>
        <v>46</v>
      </c>
      <c r="AZ58" s="225"/>
      <c r="BA58" s="226"/>
      <c r="BB58" s="1"/>
      <c r="BC58" s="1"/>
      <c r="BD58" s="95"/>
      <c r="BE58" s="93"/>
      <c r="BF58" s="93"/>
      <c r="BG58" s="93"/>
      <c r="BH58" s="95" t="str">
        <f t="shared" si="66"/>
        <v>Completar</v>
      </c>
      <c r="BI58" s="96" t="str">
        <f t="shared" si="67"/>
        <v>Completar</v>
      </c>
      <c r="BJ58" s="96" t="str">
        <f t="shared" si="68"/>
        <v>Completar</v>
      </c>
      <c r="BK58" s="94"/>
      <c r="BL58" s="95" t="str">
        <f t="shared" si="69"/>
        <v>Completar</v>
      </c>
      <c r="BM58" s="95" t="str">
        <f t="shared" si="70"/>
        <v>Completar</v>
      </c>
      <c r="BN58" s="165">
        <f t="shared" si="71"/>
        <v>0</v>
      </c>
      <c r="BO58" s="219" t="b">
        <f t="shared" si="72"/>
        <v>0</v>
      </c>
      <c r="BP58" s="188">
        <f t="shared" si="73"/>
        <v>0</v>
      </c>
      <c r="BQ58" s="164">
        <f t="shared" si="74"/>
        <v>0</v>
      </c>
      <c r="BR58" s="164">
        <f t="shared" si="75"/>
        <v>0.25</v>
      </c>
      <c r="BS58" s="164">
        <f t="shared" si="76"/>
        <v>0</v>
      </c>
      <c r="BT58" s="164">
        <f t="shared" si="77"/>
        <v>0</v>
      </c>
      <c r="BU58" s="166">
        <f t="shared" si="78"/>
        <v>0</v>
      </c>
      <c r="BV58" s="167"/>
      <c r="BX58" s="164">
        <f t="shared" si="199"/>
        <v>46</v>
      </c>
      <c r="BY58" s="225"/>
      <c r="BZ58" s="226"/>
      <c r="CA58" s="1"/>
      <c r="CB58" s="1"/>
      <c r="CC58" s="95"/>
      <c r="CD58" s="93"/>
      <c r="CE58" s="93"/>
      <c r="CF58" s="93"/>
      <c r="CG58" s="95" t="str">
        <f t="shared" si="79"/>
        <v>Completar</v>
      </c>
      <c r="CH58" s="96" t="str">
        <f t="shared" si="80"/>
        <v>Completar</v>
      </c>
      <c r="CI58" s="96" t="str">
        <f t="shared" si="81"/>
        <v>Completar</v>
      </c>
      <c r="CJ58" s="94"/>
      <c r="CK58" s="95" t="str">
        <f t="shared" si="82"/>
        <v>Completar</v>
      </c>
      <c r="CL58" s="95" t="str">
        <f t="shared" si="83"/>
        <v>Completar</v>
      </c>
      <c r="CM58" s="165">
        <f t="shared" si="84"/>
        <v>0</v>
      </c>
      <c r="CN58" s="219" t="b">
        <f t="shared" si="85"/>
        <v>0</v>
      </c>
      <c r="CO58" s="188">
        <f t="shared" si="86"/>
        <v>0</v>
      </c>
      <c r="CP58" s="164">
        <f t="shared" si="87"/>
        <v>0</v>
      </c>
      <c r="CQ58" s="164">
        <f t="shared" si="88"/>
        <v>0.25</v>
      </c>
      <c r="CR58" s="164">
        <f t="shared" si="89"/>
        <v>0</v>
      </c>
      <c r="CS58" s="164">
        <f t="shared" si="90"/>
        <v>0</v>
      </c>
      <c r="CT58" s="166">
        <f t="shared" si="91"/>
        <v>0</v>
      </c>
      <c r="CU58" s="167"/>
      <c r="CW58" s="164">
        <f t="shared" si="200"/>
        <v>46</v>
      </c>
      <c r="CX58" s="225"/>
      <c r="CY58" s="226"/>
      <c r="CZ58" s="1"/>
      <c r="DA58" s="1"/>
      <c r="DB58" s="95"/>
      <c r="DC58" s="93"/>
      <c r="DD58" s="93"/>
      <c r="DE58" s="93"/>
      <c r="DF58" s="95" t="str">
        <f t="shared" si="92"/>
        <v>Completar</v>
      </c>
      <c r="DG58" s="96" t="str">
        <f t="shared" si="93"/>
        <v>Completar</v>
      </c>
      <c r="DH58" s="96" t="str">
        <f t="shared" si="94"/>
        <v>Completar</v>
      </c>
      <c r="DI58" s="94"/>
      <c r="DJ58" s="95" t="str">
        <f t="shared" si="95"/>
        <v>Completar</v>
      </c>
      <c r="DK58" s="95" t="str">
        <f t="shared" si="96"/>
        <v>Completar</v>
      </c>
      <c r="DL58" s="165">
        <f t="shared" si="97"/>
        <v>0</v>
      </c>
      <c r="DM58" s="219" t="b">
        <f t="shared" si="98"/>
        <v>0</v>
      </c>
      <c r="DN58" s="188">
        <f t="shared" si="99"/>
        <v>0</v>
      </c>
      <c r="DO58" s="164">
        <f t="shared" si="100"/>
        <v>0</v>
      </c>
      <c r="DP58" s="164">
        <f t="shared" si="101"/>
        <v>0.25</v>
      </c>
      <c r="DQ58" s="164">
        <f t="shared" si="102"/>
        <v>0</v>
      </c>
      <c r="DR58" s="164">
        <f t="shared" si="103"/>
        <v>0</v>
      </c>
      <c r="DS58" s="166">
        <f t="shared" si="104"/>
        <v>0</v>
      </c>
      <c r="DT58" s="167"/>
      <c r="DV58" s="164">
        <f t="shared" si="201"/>
        <v>46</v>
      </c>
      <c r="DW58" s="225"/>
      <c r="DX58" s="226"/>
      <c r="DY58" s="1"/>
      <c r="DZ58" s="1"/>
      <c r="EA58" s="95"/>
      <c r="EB58" s="93"/>
      <c r="EC58" s="93"/>
      <c r="ED58" s="93"/>
      <c r="EE58" s="95" t="str">
        <f t="shared" si="105"/>
        <v>Completar</v>
      </c>
      <c r="EF58" s="96" t="str">
        <f t="shared" si="106"/>
        <v>Completar</v>
      </c>
      <c r="EG58" s="96" t="str">
        <f t="shared" si="107"/>
        <v>Completar</v>
      </c>
      <c r="EH58" s="94"/>
      <c r="EI58" s="95" t="str">
        <f t="shared" si="108"/>
        <v>Completar</v>
      </c>
      <c r="EJ58" s="95" t="str">
        <f t="shared" si="109"/>
        <v>Completar</v>
      </c>
      <c r="EK58" s="165">
        <f t="shared" si="110"/>
        <v>0</v>
      </c>
      <c r="EL58" s="219" t="b">
        <f t="shared" si="111"/>
        <v>0</v>
      </c>
      <c r="EM58" s="188">
        <f t="shared" si="112"/>
        <v>0</v>
      </c>
      <c r="EN58" s="164">
        <f t="shared" si="113"/>
        <v>0</v>
      </c>
      <c r="EO58" s="164">
        <f t="shared" si="114"/>
        <v>0.25</v>
      </c>
      <c r="EP58" s="164">
        <f t="shared" si="115"/>
        <v>0</v>
      </c>
      <c r="EQ58" s="164">
        <f t="shared" si="116"/>
        <v>0</v>
      </c>
      <c r="ER58" s="166">
        <f t="shared" si="117"/>
        <v>0</v>
      </c>
      <c r="ES58" s="167"/>
      <c r="EU58" s="164">
        <f t="shared" si="202"/>
        <v>46</v>
      </c>
      <c r="EV58" s="225"/>
      <c r="EW58" s="226"/>
      <c r="EX58" s="1"/>
      <c r="EY58" s="1"/>
      <c r="EZ58" s="95"/>
      <c r="FA58" s="93"/>
      <c r="FB58" s="93"/>
      <c r="FC58" s="93"/>
      <c r="FD58" s="95" t="str">
        <f t="shared" si="118"/>
        <v>Completar</v>
      </c>
      <c r="FE58" s="96" t="str">
        <f t="shared" si="119"/>
        <v>Completar</v>
      </c>
      <c r="FF58" s="96" t="str">
        <f t="shared" si="120"/>
        <v>Completar</v>
      </c>
      <c r="FG58" s="94"/>
      <c r="FH58" s="95" t="str">
        <f t="shared" si="121"/>
        <v>Completar</v>
      </c>
      <c r="FI58" s="95" t="str">
        <f t="shared" si="122"/>
        <v>Completar</v>
      </c>
      <c r="FJ58" s="165">
        <f t="shared" si="123"/>
        <v>0</v>
      </c>
      <c r="FK58" s="219" t="b">
        <f t="shared" si="124"/>
        <v>0</v>
      </c>
      <c r="FL58" s="188">
        <f t="shared" si="125"/>
        <v>0</v>
      </c>
      <c r="FM58" s="164">
        <f t="shared" si="126"/>
        <v>0</v>
      </c>
      <c r="FN58" s="164">
        <f t="shared" si="127"/>
        <v>0.25</v>
      </c>
      <c r="FO58" s="164">
        <f t="shared" si="128"/>
        <v>0</v>
      </c>
      <c r="FP58" s="164">
        <f t="shared" si="129"/>
        <v>0</v>
      </c>
      <c r="FQ58" s="166">
        <f t="shared" si="130"/>
        <v>0</v>
      </c>
      <c r="FR58" s="167"/>
      <c r="FT58" s="164">
        <f t="shared" si="203"/>
        <v>46</v>
      </c>
      <c r="FU58" s="225"/>
      <c r="FV58" s="226"/>
      <c r="FW58" s="1"/>
      <c r="FX58" s="1"/>
      <c r="FY58" s="95"/>
      <c r="FZ58" s="93"/>
      <c r="GA58" s="93"/>
      <c r="GB58" s="93"/>
      <c r="GC58" s="95" t="str">
        <f t="shared" si="131"/>
        <v>Completar</v>
      </c>
      <c r="GD58" s="96" t="str">
        <f t="shared" si="132"/>
        <v>Completar</v>
      </c>
      <c r="GE58" s="96" t="str">
        <f t="shared" si="133"/>
        <v>Completar</v>
      </c>
      <c r="GF58" s="94"/>
      <c r="GG58" s="95" t="str">
        <f t="shared" si="134"/>
        <v>Completar</v>
      </c>
      <c r="GH58" s="95" t="str">
        <f t="shared" si="135"/>
        <v>Completar</v>
      </c>
      <c r="GI58" s="165">
        <f t="shared" si="136"/>
        <v>0</v>
      </c>
      <c r="GJ58" s="219" t="b">
        <f t="shared" si="137"/>
        <v>0</v>
      </c>
      <c r="GK58" s="188">
        <f t="shared" si="138"/>
        <v>0</v>
      </c>
      <c r="GL58" s="164">
        <f t="shared" si="139"/>
        <v>0</v>
      </c>
      <c r="GM58" s="164">
        <f t="shared" si="140"/>
        <v>0.25</v>
      </c>
      <c r="GN58" s="164">
        <f t="shared" si="141"/>
        <v>0</v>
      </c>
      <c r="GO58" s="164">
        <f t="shared" si="142"/>
        <v>0</v>
      </c>
      <c r="GP58" s="166">
        <f t="shared" si="143"/>
        <v>0</v>
      </c>
      <c r="GQ58" s="167"/>
      <c r="GS58" s="164">
        <f t="shared" si="204"/>
        <v>46</v>
      </c>
      <c r="GT58" s="225"/>
      <c r="GU58" s="226"/>
      <c r="GV58" s="1"/>
      <c r="GW58" s="1"/>
      <c r="GX58" s="95"/>
      <c r="GY58" s="93"/>
      <c r="GZ58" s="93"/>
      <c r="HA58" s="93"/>
      <c r="HB58" s="95" t="str">
        <f t="shared" si="144"/>
        <v>Completar</v>
      </c>
      <c r="HC58" s="96" t="str">
        <f t="shared" si="145"/>
        <v>Completar</v>
      </c>
      <c r="HD58" s="96" t="str">
        <f t="shared" si="146"/>
        <v>Completar</v>
      </c>
      <c r="HE58" s="94"/>
      <c r="HF58" s="95" t="str">
        <f t="shared" si="147"/>
        <v>Completar</v>
      </c>
      <c r="HG58" s="95" t="str">
        <f t="shared" si="148"/>
        <v>Completar</v>
      </c>
      <c r="HH58" s="165">
        <f t="shared" si="149"/>
        <v>0</v>
      </c>
      <c r="HI58" s="219" t="b">
        <f t="shared" si="150"/>
        <v>0</v>
      </c>
      <c r="HJ58" s="188">
        <f t="shared" si="151"/>
        <v>0</v>
      </c>
      <c r="HK58" s="164">
        <f t="shared" si="152"/>
        <v>0</v>
      </c>
      <c r="HL58" s="164">
        <f t="shared" si="153"/>
        <v>0.25</v>
      </c>
      <c r="HM58" s="164">
        <f t="shared" si="154"/>
        <v>0</v>
      </c>
      <c r="HN58" s="164">
        <f t="shared" si="155"/>
        <v>0</v>
      </c>
      <c r="HO58" s="166">
        <f t="shared" si="156"/>
        <v>0</v>
      </c>
      <c r="HP58" s="167"/>
      <c r="HR58" s="164">
        <f t="shared" si="205"/>
        <v>46</v>
      </c>
      <c r="HS58" s="225"/>
      <c r="HT58" s="226"/>
      <c r="HU58" s="1"/>
      <c r="HV58" s="1"/>
      <c r="HW58" s="95"/>
      <c r="HX58" s="93"/>
      <c r="HY58" s="93"/>
      <c r="HZ58" s="93"/>
      <c r="IA58" s="95" t="str">
        <f t="shared" si="157"/>
        <v>Completar</v>
      </c>
      <c r="IB58" s="96" t="str">
        <f t="shared" si="158"/>
        <v>Completar</v>
      </c>
      <c r="IC58" s="96" t="str">
        <f t="shared" si="159"/>
        <v>Completar</v>
      </c>
      <c r="ID58" s="94"/>
      <c r="IE58" s="95" t="str">
        <f t="shared" si="160"/>
        <v>Completar</v>
      </c>
      <c r="IF58" s="95" t="str">
        <f t="shared" si="161"/>
        <v>Completar</v>
      </c>
      <c r="IG58" s="165">
        <f t="shared" si="162"/>
        <v>0</v>
      </c>
      <c r="IH58" s="219" t="b">
        <f t="shared" si="163"/>
        <v>0</v>
      </c>
      <c r="II58" s="188">
        <f t="shared" si="164"/>
        <v>0</v>
      </c>
      <c r="IJ58" s="164">
        <f t="shared" si="165"/>
        <v>0</v>
      </c>
      <c r="IK58" s="164">
        <f t="shared" si="166"/>
        <v>0.25</v>
      </c>
      <c r="IL58" s="164">
        <f t="shared" si="167"/>
        <v>0</v>
      </c>
      <c r="IM58" s="164">
        <f t="shared" si="168"/>
        <v>0</v>
      </c>
      <c r="IN58" s="166">
        <f t="shared" si="169"/>
        <v>0</v>
      </c>
      <c r="IO58" s="167"/>
      <c r="IQ58" s="164">
        <f t="shared" si="206"/>
        <v>46</v>
      </c>
      <c r="IR58" s="225"/>
      <c r="IS58" s="226"/>
      <c r="IT58" s="1"/>
      <c r="IU58" s="1"/>
      <c r="IV58" s="95"/>
      <c r="IW58" s="93"/>
      <c r="IX58" s="93"/>
      <c r="IY58" s="93"/>
      <c r="IZ58" s="95" t="str">
        <f t="shared" si="170"/>
        <v>Completar</v>
      </c>
      <c r="JA58" s="96" t="str">
        <f t="shared" si="171"/>
        <v>Completar</v>
      </c>
      <c r="JB58" s="96" t="str">
        <f t="shared" si="172"/>
        <v>Completar</v>
      </c>
      <c r="JC58" s="94"/>
      <c r="JD58" s="95" t="str">
        <f t="shared" si="173"/>
        <v>Completar</v>
      </c>
      <c r="JE58" s="95" t="str">
        <f t="shared" si="174"/>
        <v>Completar</v>
      </c>
      <c r="JF58" s="165">
        <f t="shared" si="175"/>
        <v>0</v>
      </c>
      <c r="JG58" s="219" t="b">
        <f t="shared" si="176"/>
        <v>0</v>
      </c>
      <c r="JH58" s="188">
        <f t="shared" si="177"/>
        <v>0</v>
      </c>
      <c r="JI58" s="164">
        <f t="shared" si="178"/>
        <v>0</v>
      </c>
      <c r="JJ58" s="164">
        <f t="shared" si="179"/>
        <v>0.25</v>
      </c>
      <c r="JK58" s="164">
        <f t="shared" si="180"/>
        <v>0</v>
      </c>
      <c r="JL58" s="164">
        <f t="shared" si="181"/>
        <v>0</v>
      </c>
      <c r="JM58" s="166">
        <f t="shared" si="182"/>
        <v>0</v>
      </c>
      <c r="JN58" s="167"/>
      <c r="JO58" s="126"/>
      <c r="JP58" s="164">
        <f t="shared" si="207"/>
        <v>46</v>
      </c>
      <c r="JQ58" s="225"/>
      <c r="JR58" s="226"/>
      <c r="JS58" s="1"/>
      <c r="JT58" s="1"/>
      <c r="JU58" s="95"/>
      <c r="JV58" s="93"/>
      <c r="JW58" s="93"/>
      <c r="JX58" s="93"/>
      <c r="JY58" s="95" t="str">
        <f t="shared" si="183"/>
        <v>Completar</v>
      </c>
      <c r="JZ58" s="96" t="str">
        <f t="shared" si="184"/>
        <v>Completar</v>
      </c>
      <c r="KA58" s="96" t="str">
        <f t="shared" si="185"/>
        <v>Completar</v>
      </c>
      <c r="KB58" s="94"/>
      <c r="KC58" s="95" t="str">
        <f t="shared" si="186"/>
        <v>Completar</v>
      </c>
      <c r="KD58" s="95" t="str">
        <f t="shared" si="187"/>
        <v>Completar</v>
      </c>
      <c r="KE58" s="165">
        <f t="shared" si="188"/>
        <v>0</v>
      </c>
      <c r="KF58" s="219" t="b">
        <f t="shared" si="189"/>
        <v>0</v>
      </c>
      <c r="KG58" s="188">
        <f t="shared" si="190"/>
        <v>0</v>
      </c>
      <c r="KH58" s="164">
        <f t="shared" si="191"/>
        <v>0</v>
      </c>
      <c r="KI58" s="164">
        <f t="shared" si="192"/>
        <v>0.25</v>
      </c>
      <c r="KJ58" s="164">
        <f t="shared" si="193"/>
        <v>0</v>
      </c>
      <c r="KK58" s="164">
        <f t="shared" si="194"/>
        <v>0</v>
      </c>
      <c r="KL58" s="166">
        <f t="shared" si="195"/>
        <v>0</v>
      </c>
    </row>
    <row r="59" spans="1:298" x14ac:dyDescent="0.25">
      <c r="A59" s="164">
        <f t="shared" si="196"/>
        <v>47</v>
      </c>
      <c r="B59" s="225"/>
      <c r="C59" s="226"/>
      <c r="D59" s="1"/>
      <c r="E59" s="1"/>
      <c r="F59" s="95"/>
      <c r="G59" s="93"/>
      <c r="H59" s="93"/>
      <c r="I59" s="93"/>
      <c r="J59" s="95"/>
      <c r="K59" s="96" t="str">
        <f>IFERROR(VLOOKUP(D59,'Situación inicial'!JI$13:JS$112,8,FALSE),"Completar")</f>
        <v>Completar</v>
      </c>
      <c r="L59" s="96" t="str">
        <f>IFERROR(VLOOKUP(D59,'Situación inicial'!JI$13:JS$112,9,FALSE),"Completar")</f>
        <v>Completar</v>
      </c>
      <c r="M59" s="94"/>
      <c r="N59" s="95" t="str">
        <f>IFERROR(VLOOKUP(D59,'Situación inicial'!JI$13:JS$112,11,FALSE),"Completar")</f>
        <v>Completar</v>
      </c>
      <c r="O59" s="95" t="str">
        <f>IFERROR(VLOOKUP(D59,'Situación inicial'!JI$13:JT$112,12,FALSE),"Completar")</f>
        <v>Completar</v>
      </c>
      <c r="P59" s="165">
        <f t="shared" si="44"/>
        <v>0</v>
      </c>
      <c r="Q59" s="219" t="b">
        <f t="shared" si="45"/>
        <v>0</v>
      </c>
      <c r="R59" s="188">
        <f t="shared" si="46"/>
        <v>0</v>
      </c>
      <c r="S59" s="164">
        <f t="shared" si="47"/>
        <v>0</v>
      </c>
      <c r="T59" s="164">
        <f t="shared" si="48"/>
        <v>0.25</v>
      </c>
      <c r="U59" s="164">
        <f t="shared" si="49"/>
        <v>0</v>
      </c>
      <c r="V59" s="164">
        <f t="shared" si="50"/>
        <v>0</v>
      </c>
      <c r="W59" s="166">
        <f t="shared" si="51"/>
        <v>0</v>
      </c>
      <c r="X59" s="168">
        <f>IFERROR(VLOOKUP(D59,'Situación inicial'!JI$13:JZ$112,18,FALSE),0)</f>
        <v>0</v>
      </c>
      <c r="Z59" s="164">
        <f t="shared" si="197"/>
        <v>47</v>
      </c>
      <c r="AA59" s="225"/>
      <c r="AB59" s="226"/>
      <c r="AC59" s="1"/>
      <c r="AD59" s="1"/>
      <c r="AE59" s="95"/>
      <c r="AF59" s="93"/>
      <c r="AG59" s="93"/>
      <c r="AH59" s="93"/>
      <c r="AI59" s="95" t="str">
        <f t="shared" si="52"/>
        <v>Completar</v>
      </c>
      <c r="AJ59" s="96" t="str">
        <f t="shared" si="53"/>
        <v>Completar</v>
      </c>
      <c r="AK59" s="96" t="str">
        <f t="shared" si="54"/>
        <v>Completar</v>
      </c>
      <c r="AL59" s="94"/>
      <c r="AM59" s="95" t="str">
        <f t="shared" si="55"/>
        <v>Completar</v>
      </c>
      <c r="AN59" s="95" t="str">
        <f t="shared" si="56"/>
        <v>Completar</v>
      </c>
      <c r="AO59" s="165">
        <f t="shared" si="57"/>
        <v>0</v>
      </c>
      <c r="AP59" s="219" t="b">
        <f t="shared" si="58"/>
        <v>0</v>
      </c>
      <c r="AQ59" s="188">
        <f t="shared" si="59"/>
        <v>0</v>
      </c>
      <c r="AR59" s="164">
        <f t="shared" si="60"/>
        <v>0</v>
      </c>
      <c r="AS59" s="164">
        <f t="shared" si="61"/>
        <v>0.25</v>
      </c>
      <c r="AT59" s="164">
        <f t="shared" si="62"/>
        <v>0</v>
      </c>
      <c r="AU59" s="164">
        <f t="shared" si="63"/>
        <v>0</v>
      </c>
      <c r="AV59" s="166">
        <f t="shared" si="64"/>
        <v>0</v>
      </c>
      <c r="AW59" s="168">
        <f t="shared" si="65"/>
        <v>0</v>
      </c>
      <c r="AY59" s="164">
        <f t="shared" si="198"/>
        <v>47</v>
      </c>
      <c r="AZ59" s="225"/>
      <c r="BA59" s="226"/>
      <c r="BB59" s="1"/>
      <c r="BC59" s="1"/>
      <c r="BD59" s="95"/>
      <c r="BE59" s="93"/>
      <c r="BF59" s="93"/>
      <c r="BG59" s="93"/>
      <c r="BH59" s="95" t="str">
        <f t="shared" si="66"/>
        <v>Completar</v>
      </c>
      <c r="BI59" s="96" t="str">
        <f t="shared" si="67"/>
        <v>Completar</v>
      </c>
      <c r="BJ59" s="96" t="str">
        <f t="shared" si="68"/>
        <v>Completar</v>
      </c>
      <c r="BK59" s="94"/>
      <c r="BL59" s="95" t="str">
        <f t="shared" si="69"/>
        <v>Completar</v>
      </c>
      <c r="BM59" s="95" t="str">
        <f t="shared" si="70"/>
        <v>Completar</v>
      </c>
      <c r="BN59" s="165">
        <f t="shared" si="71"/>
        <v>0</v>
      </c>
      <c r="BO59" s="219" t="b">
        <f t="shared" si="72"/>
        <v>0</v>
      </c>
      <c r="BP59" s="188">
        <f t="shared" si="73"/>
        <v>0</v>
      </c>
      <c r="BQ59" s="164">
        <f t="shared" si="74"/>
        <v>0</v>
      </c>
      <c r="BR59" s="164">
        <f t="shared" si="75"/>
        <v>0.25</v>
      </c>
      <c r="BS59" s="164">
        <f t="shared" si="76"/>
        <v>0</v>
      </c>
      <c r="BT59" s="164">
        <f t="shared" si="77"/>
        <v>0</v>
      </c>
      <c r="BU59" s="166">
        <f t="shared" si="78"/>
        <v>0</v>
      </c>
      <c r="BV59" s="167"/>
      <c r="BX59" s="164">
        <f t="shared" si="199"/>
        <v>47</v>
      </c>
      <c r="BY59" s="225"/>
      <c r="BZ59" s="226"/>
      <c r="CA59" s="1"/>
      <c r="CB59" s="1"/>
      <c r="CC59" s="95"/>
      <c r="CD59" s="93"/>
      <c r="CE59" s="93"/>
      <c r="CF59" s="93"/>
      <c r="CG59" s="95" t="str">
        <f t="shared" si="79"/>
        <v>Completar</v>
      </c>
      <c r="CH59" s="96" t="str">
        <f t="shared" si="80"/>
        <v>Completar</v>
      </c>
      <c r="CI59" s="96" t="str">
        <f t="shared" si="81"/>
        <v>Completar</v>
      </c>
      <c r="CJ59" s="94"/>
      <c r="CK59" s="95" t="str">
        <f t="shared" si="82"/>
        <v>Completar</v>
      </c>
      <c r="CL59" s="95" t="str">
        <f t="shared" si="83"/>
        <v>Completar</v>
      </c>
      <c r="CM59" s="165">
        <f t="shared" si="84"/>
        <v>0</v>
      </c>
      <c r="CN59" s="219" t="b">
        <f t="shared" si="85"/>
        <v>0</v>
      </c>
      <c r="CO59" s="188">
        <f t="shared" si="86"/>
        <v>0</v>
      </c>
      <c r="CP59" s="164">
        <f t="shared" si="87"/>
        <v>0</v>
      </c>
      <c r="CQ59" s="164">
        <f t="shared" si="88"/>
        <v>0.25</v>
      </c>
      <c r="CR59" s="164">
        <f t="shared" si="89"/>
        <v>0</v>
      </c>
      <c r="CS59" s="164">
        <f t="shared" si="90"/>
        <v>0</v>
      </c>
      <c r="CT59" s="166">
        <f t="shared" si="91"/>
        <v>0</v>
      </c>
      <c r="CU59" s="167"/>
      <c r="CW59" s="164">
        <f t="shared" si="200"/>
        <v>47</v>
      </c>
      <c r="CX59" s="225"/>
      <c r="CY59" s="226"/>
      <c r="CZ59" s="1"/>
      <c r="DA59" s="1"/>
      <c r="DB59" s="95"/>
      <c r="DC59" s="93"/>
      <c r="DD59" s="93"/>
      <c r="DE59" s="93"/>
      <c r="DF59" s="95" t="str">
        <f t="shared" si="92"/>
        <v>Completar</v>
      </c>
      <c r="DG59" s="96" t="str">
        <f t="shared" si="93"/>
        <v>Completar</v>
      </c>
      <c r="DH59" s="96" t="str">
        <f t="shared" si="94"/>
        <v>Completar</v>
      </c>
      <c r="DI59" s="94"/>
      <c r="DJ59" s="95" t="str">
        <f t="shared" si="95"/>
        <v>Completar</v>
      </c>
      <c r="DK59" s="95" t="str">
        <f t="shared" si="96"/>
        <v>Completar</v>
      </c>
      <c r="DL59" s="165">
        <f t="shared" si="97"/>
        <v>0</v>
      </c>
      <c r="DM59" s="219" t="b">
        <f t="shared" si="98"/>
        <v>0</v>
      </c>
      <c r="DN59" s="188">
        <f t="shared" si="99"/>
        <v>0</v>
      </c>
      <c r="DO59" s="164">
        <f t="shared" si="100"/>
        <v>0</v>
      </c>
      <c r="DP59" s="164">
        <f t="shared" si="101"/>
        <v>0.25</v>
      </c>
      <c r="DQ59" s="164">
        <f t="shared" si="102"/>
        <v>0</v>
      </c>
      <c r="DR59" s="164">
        <f t="shared" si="103"/>
        <v>0</v>
      </c>
      <c r="DS59" s="166">
        <f t="shared" si="104"/>
        <v>0</v>
      </c>
      <c r="DT59" s="167"/>
      <c r="DV59" s="164">
        <f t="shared" si="201"/>
        <v>47</v>
      </c>
      <c r="DW59" s="225"/>
      <c r="DX59" s="226"/>
      <c r="DY59" s="1"/>
      <c r="DZ59" s="1"/>
      <c r="EA59" s="95"/>
      <c r="EB59" s="93"/>
      <c r="EC59" s="93"/>
      <c r="ED59" s="93"/>
      <c r="EE59" s="95" t="str">
        <f t="shared" si="105"/>
        <v>Completar</v>
      </c>
      <c r="EF59" s="96" t="str">
        <f t="shared" si="106"/>
        <v>Completar</v>
      </c>
      <c r="EG59" s="96" t="str">
        <f t="shared" si="107"/>
        <v>Completar</v>
      </c>
      <c r="EH59" s="94"/>
      <c r="EI59" s="95" t="str">
        <f t="shared" si="108"/>
        <v>Completar</v>
      </c>
      <c r="EJ59" s="95" t="str">
        <f t="shared" si="109"/>
        <v>Completar</v>
      </c>
      <c r="EK59" s="165">
        <f t="shared" si="110"/>
        <v>0</v>
      </c>
      <c r="EL59" s="219" t="b">
        <f t="shared" si="111"/>
        <v>0</v>
      </c>
      <c r="EM59" s="188">
        <f t="shared" si="112"/>
        <v>0</v>
      </c>
      <c r="EN59" s="164">
        <f t="shared" si="113"/>
        <v>0</v>
      </c>
      <c r="EO59" s="164">
        <f t="shared" si="114"/>
        <v>0.25</v>
      </c>
      <c r="EP59" s="164">
        <f t="shared" si="115"/>
        <v>0</v>
      </c>
      <c r="EQ59" s="164">
        <f t="shared" si="116"/>
        <v>0</v>
      </c>
      <c r="ER59" s="166">
        <f t="shared" si="117"/>
        <v>0</v>
      </c>
      <c r="ES59" s="167"/>
      <c r="EU59" s="164">
        <f t="shared" si="202"/>
        <v>47</v>
      </c>
      <c r="EV59" s="225"/>
      <c r="EW59" s="226"/>
      <c r="EX59" s="1"/>
      <c r="EY59" s="1"/>
      <c r="EZ59" s="95"/>
      <c r="FA59" s="93"/>
      <c r="FB59" s="93"/>
      <c r="FC59" s="93"/>
      <c r="FD59" s="95" t="str">
        <f t="shared" si="118"/>
        <v>Completar</v>
      </c>
      <c r="FE59" s="96" t="str">
        <f t="shared" si="119"/>
        <v>Completar</v>
      </c>
      <c r="FF59" s="96" t="str">
        <f t="shared" si="120"/>
        <v>Completar</v>
      </c>
      <c r="FG59" s="94"/>
      <c r="FH59" s="95" t="str">
        <f t="shared" si="121"/>
        <v>Completar</v>
      </c>
      <c r="FI59" s="95" t="str">
        <f t="shared" si="122"/>
        <v>Completar</v>
      </c>
      <c r="FJ59" s="165">
        <f t="shared" si="123"/>
        <v>0</v>
      </c>
      <c r="FK59" s="219" t="b">
        <f t="shared" si="124"/>
        <v>0</v>
      </c>
      <c r="FL59" s="188">
        <f t="shared" si="125"/>
        <v>0</v>
      </c>
      <c r="FM59" s="164">
        <f t="shared" si="126"/>
        <v>0</v>
      </c>
      <c r="FN59" s="164">
        <f t="shared" si="127"/>
        <v>0.25</v>
      </c>
      <c r="FO59" s="164">
        <f t="shared" si="128"/>
        <v>0</v>
      </c>
      <c r="FP59" s="164">
        <f t="shared" si="129"/>
        <v>0</v>
      </c>
      <c r="FQ59" s="166">
        <f t="shared" si="130"/>
        <v>0</v>
      </c>
      <c r="FR59" s="167"/>
      <c r="FT59" s="164">
        <f t="shared" si="203"/>
        <v>47</v>
      </c>
      <c r="FU59" s="225"/>
      <c r="FV59" s="226"/>
      <c r="FW59" s="1"/>
      <c r="FX59" s="1"/>
      <c r="FY59" s="95"/>
      <c r="FZ59" s="93"/>
      <c r="GA59" s="93"/>
      <c r="GB59" s="93"/>
      <c r="GC59" s="95" t="str">
        <f t="shared" si="131"/>
        <v>Completar</v>
      </c>
      <c r="GD59" s="96" t="str">
        <f t="shared" si="132"/>
        <v>Completar</v>
      </c>
      <c r="GE59" s="96" t="str">
        <f t="shared" si="133"/>
        <v>Completar</v>
      </c>
      <c r="GF59" s="94"/>
      <c r="GG59" s="95" t="str">
        <f t="shared" si="134"/>
        <v>Completar</v>
      </c>
      <c r="GH59" s="95" t="str">
        <f t="shared" si="135"/>
        <v>Completar</v>
      </c>
      <c r="GI59" s="165">
        <f t="shared" si="136"/>
        <v>0</v>
      </c>
      <c r="GJ59" s="219" t="b">
        <f t="shared" si="137"/>
        <v>0</v>
      </c>
      <c r="GK59" s="188">
        <f t="shared" si="138"/>
        <v>0</v>
      </c>
      <c r="GL59" s="164">
        <f t="shared" si="139"/>
        <v>0</v>
      </c>
      <c r="GM59" s="164">
        <f t="shared" si="140"/>
        <v>0.25</v>
      </c>
      <c r="GN59" s="164">
        <f t="shared" si="141"/>
        <v>0</v>
      </c>
      <c r="GO59" s="164">
        <f t="shared" si="142"/>
        <v>0</v>
      </c>
      <c r="GP59" s="166">
        <f t="shared" si="143"/>
        <v>0</v>
      </c>
      <c r="GQ59" s="167"/>
      <c r="GS59" s="164">
        <f t="shared" si="204"/>
        <v>47</v>
      </c>
      <c r="GT59" s="225"/>
      <c r="GU59" s="226"/>
      <c r="GV59" s="1"/>
      <c r="GW59" s="1"/>
      <c r="GX59" s="95"/>
      <c r="GY59" s="93"/>
      <c r="GZ59" s="93"/>
      <c r="HA59" s="93"/>
      <c r="HB59" s="95" t="str">
        <f t="shared" si="144"/>
        <v>Completar</v>
      </c>
      <c r="HC59" s="96" t="str">
        <f t="shared" si="145"/>
        <v>Completar</v>
      </c>
      <c r="HD59" s="96" t="str">
        <f t="shared" si="146"/>
        <v>Completar</v>
      </c>
      <c r="HE59" s="94"/>
      <c r="HF59" s="95" t="str">
        <f t="shared" si="147"/>
        <v>Completar</v>
      </c>
      <c r="HG59" s="95" t="str">
        <f t="shared" si="148"/>
        <v>Completar</v>
      </c>
      <c r="HH59" s="165">
        <f t="shared" si="149"/>
        <v>0</v>
      </c>
      <c r="HI59" s="219" t="b">
        <f t="shared" si="150"/>
        <v>0</v>
      </c>
      <c r="HJ59" s="188">
        <f t="shared" si="151"/>
        <v>0</v>
      </c>
      <c r="HK59" s="164">
        <f t="shared" si="152"/>
        <v>0</v>
      </c>
      <c r="HL59" s="164">
        <f t="shared" si="153"/>
        <v>0.25</v>
      </c>
      <c r="HM59" s="164">
        <f t="shared" si="154"/>
        <v>0</v>
      </c>
      <c r="HN59" s="164">
        <f t="shared" si="155"/>
        <v>0</v>
      </c>
      <c r="HO59" s="166">
        <f t="shared" si="156"/>
        <v>0</v>
      </c>
      <c r="HP59" s="167"/>
      <c r="HR59" s="164">
        <f t="shared" si="205"/>
        <v>47</v>
      </c>
      <c r="HS59" s="225"/>
      <c r="HT59" s="226"/>
      <c r="HU59" s="1"/>
      <c r="HV59" s="1"/>
      <c r="HW59" s="95"/>
      <c r="HX59" s="93"/>
      <c r="HY59" s="93"/>
      <c r="HZ59" s="93"/>
      <c r="IA59" s="95" t="str">
        <f t="shared" si="157"/>
        <v>Completar</v>
      </c>
      <c r="IB59" s="96" t="str">
        <f t="shared" si="158"/>
        <v>Completar</v>
      </c>
      <c r="IC59" s="96" t="str">
        <f t="shared" si="159"/>
        <v>Completar</v>
      </c>
      <c r="ID59" s="94"/>
      <c r="IE59" s="95" t="str">
        <f t="shared" si="160"/>
        <v>Completar</v>
      </c>
      <c r="IF59" s="95" t="str">
        <f t="shared" si="161"/>
        <v>Completar</v>
      </c>
      <c r="IG59" s="165">
        <f t="shared" si="162"/>
        <v>0</v>
      </c>
      <c r="IH59" s="219" t="b">
        <f t="shared" si="163"/>
        <v>0</v>
      </c>
      <c r="II59" s="188">
        <f t="shared" si="164"/>
        <v>0</v>
      </c>
      <c r="IJ59" s="164">
        <f t="shared" si="165"/>
        <v>0</v>
      </c>
      <c r="IK59" s="164">
        <f t="shared" si="166"/>
        <v>0.25</v>
      </c>
      <c r="IL59" s="164">
        <f t="shared" si="167"/>
        <v>0</v>
      </c>
      <c r="IM59" s="164">
        <f t="shared" si="168"/>
        <v>0</v>
      </c>
      <c r="IN59" s="166">
        <f t="shared" si="169"/>
        <v>0</v>
      </c>
      <c r="IO59" s="167"/>
      <c r="IQ59" s="164">
        <f t="shared" si="206"/>
        <v>47</v>
      </c>
      <c r="IR59" s="225"/>
      <c r="IS59" s="226"/>
      <c r="IT59" s="1"/>
      <c r="IU59" s="1"/>
      <c r="IV59" s="95"/>
      <c r="IW59" s="93"/>
      <c r="IX59" s="93"/>
      <c r="IY59" s="93"/>
      <c r="IZ59" s="95" t="str">
        <f t="shared" si="170"/>
        <v>Completar</v>
      </c>
      <c r="JA59" s="96" t="str">
        <f t="shared" si="171"/>
        <v>Completar</v>
      </c>
      <c r="JB59" s="96" t="str">
        <f t="shared" si="172"/>
        <v>Completar</v>
      </c>
      <c r="JC59" s="94"/>
      <c r="JD59" s="95" t="str">
        <f t="shared" si="173"/>
        <v>Completar</v>
      </c>
      <c r="JE59" s="95" t="str">
        <f t="shared" si="174"/>
        <v>Completar</v>
      </c>
      <c r="JF59" s="165">
        <f t="shared" si="175"/>
        <v>0</v>
      </c>
      <c r="JG59" s="219" t="b">
        <f t="shared" si="176"/>
        <v>0</v>
      </c>
      <c r="JH59" s="188">
        <f t="shared" si="177"/>
        <v>0</v>
      </c>
      <c r="JI59" s="164">
        <f t="shared" si="178"/>
        <v>0</v>
      </c>
      <c r="JJ59" s="164">
        <f t="shared" si="179"/>
        <v>0.25</v>
      </c>
      <c r="JK59" s="164">
        <f t="shared" si="180"/>
        <v>0</v>
      </c>
      <c r="JL59" s="164">
        <f t="shared" si="181"/>
        <v>0</v>
      </c>
      <c r="JM59" s="166">
        <f t="shared" si="182"/>
        <v>0</v>
      </c>
      <c r="JN59" s="167"/>
      <c r="JO59" s="126"/>
      <c r="JP59" s="164">
        <f t="shared" si="207"/>
        <v>47</v>
      </c>
      <c r="JQ59" s="225"/>
      <c r="JR59" s="226"/>
      <c r="JS59" s="1"/>
      <c r="JT59" s="1"/>
      <c r="JU59" s="95"/>
      <c r="JV59" s="93"/>
      <c r="JW59" s="93"/>
      <c r="JX59" s="93"/>
      <c r="JY59" s="95" t="str">
        <f t="shared" si="183"/>
        <v>Completar</v>
      </c>
      <c r="JZ59" s="96" t="str">
        <f t="shared" si="184"/>
        <v>Completar</v>
      </c>
      <c r="KA59" s="96" t="str">
        <f t="shared" si="185"/>
        <v>Completar</v>
      </c>
      <c r="KB59" s="94"/>
      <c r="KC59" s="95" t="str">
        <f t="shared" si="186"/>
        <v>Completar</v>
      </c>
      <c r="KD59" s="95" t="str">
        <f t="shared" si="187"/>
        <v>Completar</v>
      </c>
      <c r="KE59" s="165">
        <f t="shared" si="188"/>
        <v>0</v>
      </c>
      <c r="KF59" s="219" t="b">
        <f t="shared" si="189"/>
        <v>0</v>
      </c>
      <c r="KG59" s="188">
        <f t="shared" si="190"/>
        <v>0</v>
      </c>
      <c r="KH59" s="164">
        <f t="shared" si="191"/>
        <v>0</v>
      </c>
      <c r="KI59" s="164">
        <f t="shared" si="192"/>
        <v>0.25</v>
      </c>
      <c r="KJ59" s="164">
        <f t="shared" si="193"/>
        <v>0</v>
      </c>
      <c r="KK59" s="164">
        <f t="shared" si="194"/>
        <v>0</v>
      </c>
      <c r="KL59" s="166">
        <f t="shared" si="195"/>
        <v>0</v>
      </c>
    </row>
    <row r="60" spans="1:298" x14ac:dyDescent="0.25">
      <c r="A60" s="164">
        <f t="shared" si="196"/>
        <v>48</v>
      </c>
      <c r="B60" s="225"/>
      <c r="C60" s="226"/>
      <c r="D60" s="1"/>
      <c r="E60" s="1"/>
      <c r="F60" s="95"/>
      <c r="G60" s="93"/>
      <c r="H60" s="93"/>
      <c r="I60" s="93"/>
      <c r="J60" s="95"/>
      <c r="K60" s="96" t="str">
        <f>IFERROR(VLOOKUP(D60,'Situación inicial'!JI$13:JS$112,8,FALSE),"Completar")</f>
        <v>Completar</v>
      </c>
      <c r="L60" s="96" t="str">
        <f>IFERROR(VLOOKUP(D60,'Situación inicial'!JI$13:JS$112,9,FALSE),"Completar")</f>
        <v>Completar</v>
      </c>
      <c r="M60" s="94"/>
      <c r="N60" s="95" t="str">
        <f>IFERROR(VLOOKUP(D60,'Situación inicial'!JI$13:JS$112,11,FALSE),"Completar")</f>
        <v>Completar</v>
      </c>
      <c r="O60" s="95" t="str">
        <f>IFERROR(VLOOKUP(D60,'Situación inicial'!JI$13:JT$112,12,FALSE),"Completar")</f>
        <v>Completar</v>
      </c>
      <c r="P60" s="165">
        <f t="shared" si="44"/>
        <v>0</v>
      </c>
      <c r="Q60" s="219" t="b">
        <f t="shared" si="45"/>
        <v>0</v>
      </c>
      <c r="R60" s="188">
        <f t="shared" si="46"/>
        <v>0</v>
      </c>
      <c r="S60" s="164">
        <f t="shared" si="47"/>
        <v>0</v>
      </c>
      <c r="T60" s="164">
        <f t="shared" si="48"/>
        <v>0.25</v>
      </c>
      <c r="U60" s="164">
        <f t="shared" si="49"/>
        <v>0</v>
      </c>
      <c r="V60" s="164">
        <f t="shared" si="50"/>
        <v>0</v>
      </c>
      <c r="W60" s="166">
        <f t="shared" si="51"/>
        <v>0</v>
      </c>
      <c r="X60" s="168">
        <f>IFERROR(VLOOKUP(D60,'Situación inicial'!JI$13:JZ$112,18,FALSE),0)</f>
        <v>0</v>
      </c>
      <c r="Z60" s="164">
        <f t="shared" si="197"/>
        <v>48</v>
      </c>
      <c r="AA60" s="225"/>
      <c r="AB60" s="226"/>
      <c r="AC60" s="1"/>
      <c r="AD60" s="1"/>
      <c r="AE60" s="95"/>
      <c r="AF60" s="93"/>
      <c r="AG60" s="93"/>
      <c r="AH60" s="93"/>
      <c r="AI60" s="95" t="str">
        <f t="shared" si="52"/>
        <v>Completar</v>
      </c>
      <c r="AJ60" s="96" t="str">
        <f t="shared" si="53"/>
        <v>Completar</v>
      </c>
      <c r="AK60" s="96" t="str">
        <f t="shared" si="54"/>
        <v>Completar</v>
      </c>
      <c r="AL60" s="94"/>
      <c r="AM60" s="95" t="str">
        <f t="shared" si="55"/>
        <v>Completar</v>
      </c>
      <c r="AN60" s="95" t="str">
        <f t="shared" si="56"/>
        <v>Completar</v>
      </c>
      <c r="AO60" s="165">
        <f t="shared" si="57"/>
        <v>0</v>
      </c>
      <c r="AP60" s="219" t="b">
        <f t="shared" si="58"/>
        <v>0</v>
      </c>
      <c r="AQ60" s="188">
        <f t="shared" si="59"/>
        <v>0</v>
      </c>
      <c r="AR60" s="164">
        <f t="shared" si="60"/>
        <v>0</v>
      </c>
      <c r="AS60" s="164">
        <f t="shared" si="61"/>
        <v>0.25</v>
      </c>
      <c r="AT60" s="164">
        <f t="shared" si="62"/>
        <v>0</v>
      </c>
      <c r="AU60" s="164">
        <f t="shared" si="63"/>
        <v>0</v>
      </c>
      <c r="AV60" s="166">
        <f t="shared" si="64"/>
        <v>0</v>
      </c>
      <c r="AW60" s="168">
        <f t="shared" si="65"/>
        <v>0</v>
      </c>
      <c r="AY60" s="164">
        <f t="shared" si="198"/>
        <v>48</v>
      </c>
      <c r="AZ60" s="225"/>
      <c r="BA60" s="226"/>
      <c r="BB60" s="1"/>
      <c r="BC60" s="1"/>
      <c r="BD60" s="95"/>
      <c r="BE60" s="93"/>
      <c r="BF60" s="93"/>
      <c r="BG60" s="93"/>
      <c r="BH60" s="95" t="str">
        <f t="shared" si="66"/>
        <v>Completar</v>
      </c>
      <c r="BI60" s="96" t="str">
        <f t="shared" si="67"/>
        <v>Completar</v>
      </c>
      <c r="BJ60" s="96" t="str">
        <f t="shared" si="68"/>
        <v>Completar</v>
      </c>
      <c r="BK60" s="94"/>
      <c r="BL60" s="95" t="str">
        <f t="shared" si="69"/>
        <v>Completar</v>
      </c>
      <c r="BM60" s="95" t="str">
        <f t="shared" si="70"/>
        <v>Completar</v>
      </c>
      <c r="BN60" s="165">
        <f t="shared" si="71"/>
        <v>0</v>
      </c>
      <c r="BO60" s="219" t="b">
        <f t="shared" si="72"/>
        <v>0</v>
      </c>
      <c r="BP60" s="188">
        <f t="shared" si="73"/>
        <v>0</v>
      </c>
      <c r="BQ60" s="164">
        <f t="shared" si="74"/>
        <v>0</v>
      </c>
      <c r="BR60" s="164">
        <f t="shared" si="75"/>
        <v>0.25</v>
      </c>
      <c r="BS60" s="164">
        <f t="shared" si="76"/>
        <v>0</v>
      </c>
      <c r="BT60" s="164">
        <f t="shared" si="77"/>
        <v>0</v>
      </c>
      <c r="BU60" s="166">
        <f t="shared" si="78"/>
        <v>0</v>
      </c>
      <c r="BV60" s="167"/>
      <c r="BX60" s="164">
        <f t="shared" si="199"/>
        <v>48</v>
      </c>
      <c r="BY60" s="225"/>
      <c r="BZ60" s="226"/>
      <c r="CA60" s="1"/>
      <c r="CB60" s="1"/>
      <c r="CC60" s="95"/>
      <c r="CD60" s="93"/>
      <c r="CE60" s="93"/>
      <c r="CF60" s="93"/>
      <c r="CG60" s="95" t="str">
        <f t="shared" si="79"/>
        <v>Completar</v>
      </c>
      <c r="CH60" s="96" t="str">
        <f t="shared" si="80"/>
        <v>Completar</v>
      </c>
      <c r="CI60" s="96" t="str">
        <f t="shared" si="81"/>
        <v>Completar</v>
      </c>
      <c r="CJ60" s="94"/>
      <c r="CK60" s="95" t="str">
        <f t="shared" si="82"/>
        <v>Completar</v>
      </c>
      <c r="CL60" s="95" t="str">
        <f t="shared" si="83"/>
        <v>Completar</v>
      </c>
      <c r="CM60" s="165">
        <f t="shared" si="84"/>
        <v>0</v>
      </c>
      <c r="CN60" s="219" t="b">
        <f t="shared" si="85"/>
        <v>0</v>
      </c>
      <c r="CO60" s="188">
        <f t="shared" si="86"/>
        <v>0</v>
      </c>
      <c r="CP60" s="164">
        <f t="shared" si="87"/>
        <v>0</v>
      </c>
      <c r="CQ60" s="164">
        <f t="shared" si="88"/>
        <v>0.25</v>
      </c>
      <c r="CR60" s="164">
        <f t="shared" si="89"/>
        <v>0</v>
      </c>
      <c r="CS60" s="164">
        <f t="shared" si="90"/>
        <v>0</v>
      </c>
      <c r="CT60" s="166">
        <f t="shared" si="91"/>
        <v>0</v>
      </c>
      <c r="CU60" s="167"/>
      <c r="CW60" s="164">
        <f t="shared" si="200"/>
        <v>48</v>
      </c>
      <c r="CX60" s="225"/>
      <c r="CY60" s="226"/>
      <c r="CZ60" s="1"/>
      <c r="DA60" s="1"/>
      <c r="DB60" s="95"/>
      <c r="DC60" s="93"/>
      <c r="DD60" s="93"/>
      <c r="DE60" s="93"/>
      <c r="DF60" s="95" t="str">
        <f t="shared" si="92"/>
        <v>Completar</v>
      </c>
      <c r="DG60" s="96" t="str">
        <f t="shared" si="93"/>
        <v>Completar</v>
      </c>
      <c r="DH60" s="96" t="str">
        <f t="shared" si="94"/>
        <v>Completar</v>
      </c>
      <c r="DI60" s="94"/>
      <c r="DJ60" s="95" t="str">
        <f t="shared" si="95"/>
        <v>Completar</v>
      </c>
      <c r="DK60" s="95" t="str">
        <f t="shared" si="96"/>
        <v>Completar</v>
      </c>
      <c r="DL60" s="165">
        <f t="shared" si="97"/>
        <v>0</v>
      </c>
      <c r="DM60" s="219" t="b">
        <f t="shared" si="98"/>
        <v>0</v>
      </c>
      <c r="DN60" s="188">
        <f t="shared" si="99"/>
        <v>0</v>
      </c>
      <c r="DO60" s="164">
        <f t="shared" si="100"/>
        <v>0</v>
      </c>
      <c r="DP60" s="164">
        <f t="shared" si="101"/>
        <v>0.25</v>
      </c>
      <c r="DQ60" s="164">
        <f t="shared" si="102"/>
        <v>0</v>
      </c>
      <c r="DR60" s="164">
        <f t="shared" si="103"/>
        <v>0</v>
      </c>
      <c r="DS60" s="166">
        <f t="shared" si="104"/>
        <v>0</v>
      </c>
      <c r="DT60" s="167"/>
      <c r="DV60" s="164">
        <f t="shared" si="201"/>
        <v>48</v>
      </c>
      <c r="DW60" s="225"/>
      <c r="DX60" s="226"/>
      <c r="DY60" s="1"/>
      <c r="DZ60" s="1"/>
      <c r="EA60" s="95"/>
      <c r="EB60" s="93"/>
      <c r="EC60" s="93"/>
      <c r="ED60" s="93"/>
      <c r="EE60" s="95" t="str">
        <f t="shared" si="105"/>
        <v>Completar</v>
      </c>
      <c r="EF60" s="96" t="str">
        <f t="shared" si="106"/>
        <v>Completar</v>
      </c>
      <c r="EG60" s="96" t="str">
        <f t="shared" si="107"/>
        <v>Completar</v>
      </c>
      <c r="EH60" s="94"/>
      <c r="EI60" s="95" t="str">
        <f t="shared" si="108"/>
        <v>Completar</v>
      </c>
      <c r="EJ60" s="95" t="str">
        <f t="shared" si="109"/>
        <v>Completar</v>
      </c>
      <c r="EK60" s="165">
        <f t="shared" si="110"/>
        <v>0</v>
      </c>
      <c r="EL60" s="219" t="b">
        <f t="shared" si="111"/>
        <v>0</v>
      </c>
      <c r="EM60" s="188">
        <f t="shared" si="112"/>
        <v>0</v>
      </c>
      <c r="EN60" s="164">
        <f t="shared" si="113"/>
        <v>0</v>
      </c>
      <c r="EO60" s="164">
        <f t="shared" si="114"/>
        <v>0.25</v>
      </c>
      <c r="EP60" s="164">
        <f t="shared" si="115"/>
        <v>0</v>
      </c>
      <c r="EQ60" s="164">
        <f t="shared" si="116"/>
        <v>0</v>
      </c>
      <c r="ER60" s="166">
        <f t="shared" si="117"/>
        <v>0</v>
      </c>
      <c r="ES60" s="167"/>
      <c r="EU60" s="164">
        <f t="shared" si="202"/>
        <v>48</v>
      </c>
      <c r="EV60" s="225"/>
      <c r="EW60" s="226"/>
      <c r="EX60" s="1"/>
      <c r="EY60" s="1"/>
      <c r="EZ60" s="95"/>
      <c r="FA60" s="93"/>
      <c r="FB60" s="93"/>
      <c r="FC60" s="93"/>
      <c r="FD60" s="95" t="str">
        <f t="shared" si="118"/>
        <v>Completar</v>
      </c>
      <c r="FE60" s="96" t="str">
        <f t="shared" si="119"/>
        <v>Completar</v>
      </c>
      <c r="FF60" s="96" t="str">
        <f t="shared" si="120"/>
        <v>Completar</v>
      </c>
      <c r="FG60" s="94"/>
      <c r="FH60" s="95" t="str">
        <f t="shared" si="121"/>
        <v>Completar</v>
      </c>
      <c r="FI60" s="95" t="str">
        <f t="shared" si="122"/>
        <v>Completar</v>
      </c>
      <c r="FJ60" s="165">
        <f t="shared" si="123"/>
        <v>0</v>
      </c>
      <c r="FK60" s="219" t="b">
        <f t="shared" si="124"/>
        <v>0</v>
      </c>
      <c r="FL60" s="188">
        <f t="shared" si="125"/>
        <v>0</v>
      </c>
      <c r="FM60" s="164">
        <f t="shared" si="126"/>
        <v>0</v>
      </c>
      <c r="FN60" s="164">
        <f t="shared" si="127"/>
        <v>0.25</v>
      </c>
      <c r="FO60" s="164">
        <f t="shared" si="128"/>
        <v>0</v>
      </c>
      <c r="FP60" s="164">
        <f t="shared" si="129"/>
        <v>0</v>
      </c>
      <c r="FQ60" s="166">
        <f t="shared" si="130"/>
        <v>0</v>
      </c>
      <c r="FR60" s="167"/>
      <c r="FT60" s="164">
        <f t="shared" si="203"/>
        <v>48</v>
      </c>
      <c r="FU60" s="225"/>
      <c r="FV60" s="226"/>
      <c r="FW60" s="1"/>
      <c r="FX60" s="1"/>
      <c r="FY60" s="95"/>
      <c r="FZ60" s="93"/>
      <c r="GA60" s="93"/>
      <c r="GB60" s="93"/>
      <c r="GC60" s="95" t="str">
        <f t="shared" si="131"/>
        <v>Completar</v>
      </c>
      <c r="GD60" s="96" t="str">
        <f t="shared" si="132"/>
        <v>Completar</v>
      </c>
      <c r="GE60" s="96" t="str">
        <f t="shared" si="133"/>
        <v>Completar</v>
      </c>
      <c r="GF60" s="94"/>
      <c r="GG60" s="95" t="str">
        <f t="shared" si="134"/>
        <v>Completar</v>
      </c>
      <c r="GH60" s="95" t="str">
        <f t="shared" si="135"/>
        <v>Completar</v>
      </c>
      <c r="GI60" s="165">
        <f t="shared" si="136"/>
        <v>0</v>
      </c>
      <c r="GJ60" s="219" t="b">
        <f t="shared" si="137"/>
        <v>0</v>
      </c>
      <c r="GK60" s="188">
        <f t="shared" si="138"/>
        <v>0</v>
      </c>
      <c r="GL60" s="164">
        <f t="shared" si="139"/>
        <v>0</v>
      </c>
      <c r="GM60" s="164">
        <f t="shared" si="140"/>
        <v>0.25</v>
      </c>
      <c r="GN60" s="164">
        <f t="shared" si="141"/>
        <v>0</v>
      </c>
      <c r="GO60" s="164">
        <f t="shared" si="142"/>
        <v>0</v>
      </c>
      <c r="GP60" s="166">
        <f t="shared" si="143"/>
        <v>0</v>
      </c>
      <c r="GQ60" s="167"/>
      <c r="GS60" s="164">
        <f t="shared" si="204"/>
        <v>48</v>
      </c>
      <c r="GT60" s="225"/>
      <c r="GU60" s="226"/>
      <c r="GV60" s="1"/>
      <c r="GW60" s="1"/>
      <c r="GX60" s="95"/>
      <c r="GY60" s="93"/>
      <c r="GZ60" s="93"/>
      <c r="HA60" s="93"/>
      <c r="HB60" s="95" t="str">
        <f t="shared" si="144"/>
        <v>Completar</v>
      </c>
      <c r="HC60" s="96" t="str">
        <f t="shared" si="145"/>
        <v>Completar</v>
      </c>
      <c r="HD60" s="96" t="str">
        <f t="shared" si="146"/>
        <v>Completar</v>
      </c>
      <c r="HE60" s="94"/>
      <c r="HF60" s="95" t="str">
        <f t="shared" si="147"/>
        <v>Completar</v>
      </c>
      <c r="HG60" s="95" t="str">
        <f t="shared" si="148"/>
        <v>Completar</v>
      </c>
      <c r="HH60" s="165">
        <f t="shared" si="149"/>
        <v>0</v>
      </c>
      <c r="HI60" s="219" t="b">
        <f t="shared" si="150"/>
        <v>0</v>
      </c>
      <c r="HJ60" s="188">
        <f t="shared" si="151"/>
        <v>0</v>
      </c>
      <c r="HK60" s="164">
        <f t="shared" si="152"/>
        <v>0</v>
      </c>
      <c r="HL60" s="164">
        <f t="shared" si="153"/>
        <v>0.25</v>
      </c>
      <c r="HM60" s="164">
        <f t="shared" si="154"/>
        <v>0</v>
      </c>
      <c r="HN60" s="164">
        <f t="shared" si="155"/>
        <v>0</v>
      </c>
      <c r="HO60" s="166">
        <f t="shared" si="156"/>
        <v>0</v>
      </c>
      <c r="HP60" s="167"/>
      <c r="HR60" s="164">
        <f t="shared" si="205"/>
        <v>48</v>
      </c>
      <c r="HS60" s="225"/>
      <c r="HT60" s="226"/>
      <c r="HU60" s="1"/>
      <c r="HV60" s="1"/>
      <c r="HW60" s="95"/>
      <c r="HX60" s="93"/>
      <c r="HY60" s="93"/>
      <c r="HZ60" s="93"/>
      <c r="IA60" s="95" t="str">
        <f t="shared" si="157"/>
        <v>Completar</v>
      </c>
      <c r="IB60" s="96" t="str">
        <f t="shared" si="158"/>
        <v>Completar</v>
      </c>
      <c r="IC60" s="96" t="str">
        <f t="shared" si="159"/>
        <v>Completar</v>
      </c>
      <c r="ID60" s="94"/>
      <c r="IE60" s="95" t="str">
        <f t="shared" si="160"/>
        <v>Completar</v>
      </c>
      <c r="IF60" s="95" t="str">
        <f t="shared" si="161"/>
        <v>Completar</v>
      </c>
      <c r="IG60" s="165">
        <f t="shared" si="162"/>
        <v>0</v>
      </c>
      <c r="IH60" s="219" t="b">
        <f t="shared" si="163"/>
        <v>0</v>
      </c>
      <c r="II60" s="188">
        <f t="shared" si="164"/>
        <v>0</v>
      </c>
      <c r="IJ60" s="164">
        <f t="shared" si="165"/>
        <v>0</v>
      </c>
      <c r="IK60" s="164">
        <f t="shared" si="166"/>
        <v>0.25</v>
      </c>
      <c r="IL60" s="164">
        <f t="shared" si="167"/>
        <v>0</v>
      </c>
      <c r="IM60" s="164">
        <f t="shared" si="168"/>
        <v>0</v>
      </c>
      <c r="IN60" s="166">
        <f t="shared" si="169"/>
        <v>0</v>
      </c>
      <c r="IO60" s="167"/>
      <c r="IQ60" s="164">
        <f t="shared" si="206"/>
        <v>48</v>
      </c>
      <c r="IR60" s="225"/>
      <c r="IS60" s="226"/>
      <c r="IT60" s="1"/>
      <c r="IU60" s="1"/>
      <c r="IV60" s="95"/>
      <c r="IW60" s="93"/>
      <c r="IX60" s="93"/>
      <c r="IY60" s="93"/>
      <c r="IZ60" s="95" t="str">
        <f t="shared" si="170"/>
        <v>Completar</v>
      </c>
      <c r="JA60" s="96" t="str">
        <f t="shared" si="171"/>
        <v>Completar</v>
      </c>
      <c r="JB60" s="96" t="str">
        <f t="shared" si="172"/>
        <v>Completar</v>
      </c>
      <c r="JC60" s="94"/>
      <c r="JD60" s="95" t="str">
        <f t="shared" si="173"/>
        <v>Completar</v>
      </c>
      <c r="JE60" s="95" t="str">
        <f t="shared" si="174"/>
        <v>Completar</v>
      </c>
      <c r="JF60" s="165">
        <f t="shared" si="175"/>
        <v>0</v>
      </c>
      <c r="JG60" s="219" t="b">
        <f t="shared" si="176"/>
        <v>0</v>
      </c>
      <c r="JH60" s="188">
        <f t="shared" si="177"/>
        <v>0</v>
      </c>
      <c r="JI60" s="164">
        <f t="shared" si="178"/>
        <v>0</v>
      </c>
      <c r="JJ60" s="164">
        <f t="shared" si="179"/>
        <v>0.25</v>
      </c>
      <c r="JK60" s="164">
        <f t="shared" si="180"/>
        <v>0</v>
      </c>
      <c r="JL60" s="164">
        <f t="shared" si="181"/>
        <v>0</v>
      </c>
      <c r="JM60" s="166">
        <f t="shared" si="182"/>
        <v>0</v>
      </c>
      <c r="JN60" s="167"/>
      <c r="JO60" s="126"/>
      <c r="JP60" s="164">
        <f t="shared" si="207"/>
        <v>48</v>
      </c>
      <c r="JQ60" s="225"/>
      <c r="JR60" s="226"/>
      <c r="JS60" s="1"/>
      <c r="JT60" s="1"/>
      <c r="JU60" s="95"/>
      <c r="JV60" s="93"/>
      <c r="JW60" s="93"/>
      <c r="JX60" s="93"/>
      <c r="JY60" s="95" t="str">
        <f t="shared" si="183"/>
        <v>Completar</v>
      </c>
      <c r="JZ60" s="96" t="str">
        <f t="shared" si="184"/>
        <v>Completar</v>
      </c>
      <c r="KA60" s="96" t="str">
        <f t="shared" si="185"/>
        <v>Completar</v>
      </c>
      <c r="KB60" s="94"/>
      <c r="KC60" s="95" t="str">
        <f t="shared" si="186"/>
        <v>Completar</v>
      </c>
      <c r="KD60" s="95" t="str">
        <f t="shared" si="187"/>
        <v>Completar</v>
      </c>
      <c r="KE60" s="165">
        <f t="shared" si="188"/>
        <v>0</v>
      </c>
      <c r="KF60" s="219" t="b">
        <f t="shared" si="189"/>
        <v>0</v>
      </c>
      <c r="KG60" s="188">
        <f t="shared" si="190"/>
        <v>0</v>
      </c>
      <c r="KH60" s="164">
        <f t="shared" si="191"/>
        <v>0</v>
      </c>
      <c r="KI60" s="164">
        <f t="shared" si="192"/>
        <v>0.25</v>
      </c>
      <c r="KJ60" s="164">
        <f t="shared" si="193"/>
        <v>0</v>
      </c>
      <c r="KK60" s="164">
        <f t="shared" si="194"/>
        <v>0</v>
      </c>
      <c r="KL60" s="166">
        <f t="shared" si="195"/>
        <v>0</v>
      </c>
    </row>
    <row r="61" spans="1:298" x14ac:dyDescent="0.25">
      <c r="A61" s="164">
        <f t="shared" si="196"/>
        <v>49</v>
      </c>
      <c r="B61" s="225"/>
      <c r="C61" s="226"/>
      <c r="D61" s="1"/>
      <c r="E61" s="1"/>
      <c r="F61" s="95"/>
      <c r="G61" s="93"/>
      <c r="H61" s="93"/>
      <c r="I61" s="93"/>
      <c r="J61" s="95"/>
      <c r="K61" s="96" t="str">
        <f>IFERROR(VLOOKUP(D61,'Situación inicial'!JI$13:JS$112,8,FALSE),"Completar")</f>
        <v>Completar</v>
      </c>
      <c r="L61" s="96" t="str">
        <f>IFERROR(VLOOKUP(D61,'Situación inicial'!JI$13:JS$112,9,FALSE),"Completar")</f>
        <v>Completar</v>
      </c>
      <c r="M61" s="94"/>
      <c r="N61" s="95" t="str">
        <f>IFERROR(VLOOKUP(D61,'Situación inicial'!JI$13:JS$112,11,FALSE),"Completar")</f>
        <v>Completar</v>
      </c>
      <c r="O61" s="95" t="str">
        <f>IFERROR(VLOOKUP(D61,'Situación inicial'!JI$13:JT$112,12,FALSE),"Completar")</f>
        <v>Completar</v>
      </c>
      <c r="P61" s="165">
        <f t="shared" si="44"/>
        <v>0</v>
      </c>
      <c r="Q61" s="219" t="b">
        <f t="shared" si="45"/>
        <v>0</v>
      </c>
      <c r="R61" s="188">
        <f t="shared" si="46"/>
        <v>0</v>
      </c>
      <c r="S61" s="164">
        <f t="shared" si="47"/>
        <v>0</v>
      </c>
      <c r="T61" s="164">
        <f t="shared" si="48"/>
        <v>0.25</v>
      </c>
      <c r="U61" s="164">
        <f t="shared" si="49"/>
        <v>0</v>
      </c>
      <c r="V61" s="164">
        <f t="shared" si="50"/>
        <v>0</v>
      </c>
      <c r="W61" s="166">
        <f t="shared" si="51"/>
        <v>0</v>
      </c>
      <c r="X61" s="168">
        <f>IFERROR(VLOOKUP(D61,'Situación inicial'!JI$13:JZ$112,18,FALSE),0)</f>
        <v>0</v>
      </c>
      <c r="Z61" s="164">
        <f t="shared" si="197"/>
        <v>49</v>
      </c>
      <c r="AA61" s="225"/>
      <c r="AB61" s="226"/>
      <c r="AC61" s="1"/>
      <c r="AD61" s="1"/>
      <c r="AE61" s="95"/>
      <c r="AF61" s="93"/>
      <c r="AG61" s="93"/>
      <c r="AH61" s="93"/>
      <c r="AI61" s="95" t="str">
        <f t="shared" si="52"/>
        <v>Completar</v>
      </c>
      <c r="AJ61" s="96" t="str">
        <f t="shared" si="53"/>
        <v>Completar</v>
      </c>
      <c r="AK61" s="96" t="str">
        <f t="shared" si="54"/>
        <v>Completar</v>
      </c>
      <c r="AL61" s="94"/>
      <c r="AM61" s="95" t="str">
        <f t="shared" si="55"/>
        <v>Completar</v>
      </c>
      <c r="AN61" s="95" t="str">
        <f t="shared" si="56"/>
        <v>Completar</v>
      </c>
      <c r="AO61" s="165">
        <f t="shared" si="57"/>
        <v>0</v>
      </c>
      <c r="AP61" s="219" t="b">
        <f t="shared" si="58"/>
        <v>0</v>
      </c>
      <c r="AQ61" s="188">
        <f t="shared" si="59"/>
        <v>0</v>
      </c>
      <c r="AR61" s="164">
        <f t="shared" si="60"/>
        <v>0</v>
      </c>
      <c r="AS61" s="164">
        <f t="shared" si="61"/>
        <v>0.25</v>
      </c>
      <c r="AT61" s="164">
        <f t="shared" si="62"/>
        <v>0</v>
      </c>
      <c r="AU61" s="164">
        <f t="shared" si="63"/>
        <v>0</v>
      </c>
      <c r="AV61" s="166">
        <f t="shared" si="64"/>
        <v>0</v>
      </c>
      <c r="AW61" s="168">
        <f t="shared" si="65"/>
        <v>0</v>
      </c>
      <c r="AY61" s="164">
        <f t="shared" si="198"/>
        <v>49</v>
      </c>
      <c r="AZ61" s="225"/>
      <c r="BA61" s="226"/>
      <c r="BB61" s="1"/>
      <c r="BC61" s="1"/>
      <c r="BD61" s="95"/>
      <c r="BE61" s="93"/>
      <c r="BF61" s="93"/>
      <c r="BG61" s="93"/>
      <c r="BH61" s="95" t="str">
        <f t="shared" si="66"/>
        <v>Completar</v>
      </c>
      <c r="BI61" s="96" t="str">
        <f t="shared" si="67"/>
        <v>Completar</v>
      </c>
      <c r="BJ61" s="96" t="str">
        <f t="shared" si="68"/>
        <v>Completar</v>
      </c>
      <c r="BK61" s="94"/>
      <c r="BL61" s="95" t="str">
        <f t="shared" si="69"/>
        <v>Completar</v>
      </c>
      <c r="BM61" s="95" t="str">
        <f t="shared" si="70"/>
        <v>Completar</v>
      </c>
      <c r="BN61" s="165">
        <f t="shared" si="71"/>
        <v>0</v>
      </c>
      <c r="BO61" s="219" t="b">
        <f t="shared" si="72"/>
        <v>0</v>
      </c>
      <c r="BP61" s="188">
        <f t="shared" si="73"/>
        <v>0</v>
      </c>
      <c r="BQ61" s="164">
        <f t="shared" si="74"/>
        <v>0</v>
      </c>
      <c r="BR61" s="164">
        <f t="shared" si="75"/>
        <v>0.25</v>
      </c>
      <c r="BS61" s="164">
        <f t="shared" si="76"/>
        <v>0</v>
      </c>
      <c r="BT61" s="164">
        <f t="shared" si="77"/>
        <v>0</v>
      </c>
      <c r="BU61" s="166">
        <f t="shared" si="78"/>
        <v>0</v>
      </c>
      <c r="BV61" s="167"/>
      <c r="BX61" s="164">
        <f t="shared" si="199"/>
        <v>49</v>
      </c>
      <c r="BY61" s="225"/>
      <c r="BZ61" s="226"/>
      <c r="CA61" s="1"/>
      <c r="CB61" s="1"/>
      <c r="CC61" s="95"/>
      <c r="CD61" s="93"/>
      <c r="CE61" s="93"/>
      <c r="CF61" s="93"/>
      <c r="CG61" s="95" t="str">
        <f t="shared" si="79"/>
        <v>Completar</v>
      </c>
      <c r="CH61" s="96" t="str">
        <f t="shared" si="80"/>
        <v>Completar</v>
      </c>
      <c r="CI61" s="96" t="str">
        <f t="shared" si="81"/>
        <v>Completar</v>
      </c>
      <c r="CJ61" s="94"/>
      <c r="CK61" s="95" t="str">
        <f t="shared" si="82"/>
        <v>Completar</v>
      </c>
      <c r="CL61" s="95" t="str">
        <f t="shared" si="83"/>
        <v>Completar</v>
      </c>
      <c r="CM61" s="165">
        <f t="shared" si="84"/>
        <v>0</v>
      </c>
      <c r="CN61" s="219" t="b">
        <f t="shared" si="85"/>
        <v>0</v>
      </c>
      <c r="CO61" s="188">
        <f t="shared" si="86"/>
        <v>0</v>
      </c>
      <c r="CP61" s="164">
        <f t="shared" si="87"/>
        <v>0</v>
      </c>
      <c r="CQ61" s="164">
        <f t="shared" si="88"/>
        <v>0.25</v>
      </c>
      <c r="CR61" s="164">
        <f t="shared" si="89"/>
        <v>0</v>
      </c>
      <c r="CS61" s="164">
        <f t="shared" si="90"/>
        <v>0</v>
      </c>
      <c r="CT61" s="166">
        <f t="shared" si="91"/>
        <v>0</v>
      </c>
      <c r="CU61" s="167"/>
      <c r="CW61" s="164">
        <f t="shared" si="200"/>
        <v>49</v>
      </c>
      <c r="CX61" s="225"/>
      <c r="CY61" s="226"/>
      <c r="CZ61" s="1"/>
      <c r="DA61" s="1"/>
      <c r="DB61" s="95"/>
      <c r="DC61" s="93"/>
      <c r="DD61" s="93"/>
      <c r="DE61" s="93"/>
      <c r="DF61" s="95" t="str">
        <f t="shared" si="92"/>
        <v>Completar</v>
      </c>
      <c r="DG61" s="96" t="str">
        <f t="shared" si="93"/>
        <v>Completar</v>
      </c>
      <c r="DH61" s="96" t="str">
        <f t="shared" si="94"/>
        <v>Completar</v>
      </c>
      <c r="DI61" s="94"/>
      <c r="DJ61" s="95" t="str">
        <f t="shared" si="95"/>
        <v>Completar</v>
      </c>
      <c r="DK61" s="95" t="str">
        <f t="shared" si="96"/>
        <v>Completar</v>
      </c>
      <c r="DL61" s="165">
        <f t="shared" si="97"/>
        <v>0</v>
      </c>
      <c r="DM61" s="219" t="b">
        <f t="shared" si="98"/>
        <v>0</v>
      </c>
      <c r="DN61" s="188">
        <f t="shared" si="99"/>
        <v>0</v>
      </c>
      <c r="DO61" s="164">
        <f t="shared" si="100"/>
        <v>0</v>
      </c>
      <c r="DP61" s="164">
        <f t="shared" si="101"/>
        <v>0.25</v>
      </c>
      <c r="DQ61" s="164">
        <f t="shared" si="102"/>
        <v>0</v>
      </c>
      <c r="DR61" s="164">
        <f t="shared" si="103"/>
        <v>0</v>
      </c>
      <c r="DS61" s="166">
        <f t="shared" si="104"/>
        <v>0</v>
      </c>
      <c r="DT61" s="167"/>
      <c r="DV61" s="164">
        <f t="shared" si="201"/>
        <v>49</v>
      </c>
      <c r="DW61" s="225"/>
      <c r="DX61" s="226"/>
      <c r="DY61" s="1"/>
      <c r="DZ61" s="1"/>
      <c r="EA61" s="95"/>
      <c r="EB61" s="93"/>
      <c r="EC61" s="93"/>
      <c r="ED61" s="93"/>
      <c r="EE61" s="95" t="str">
        <f t="shared" si="105"/>
        <v>Completar</v>
      </c>
      <c r="EF61" s="96" t="str">
        <f t="shared" si="106"/>
        <v>Completar</v>
      </c>
      <c r="EG61" s="96" t="str">
        <f t="shared" si="107"/>
        <v>Completar</v>
      </c>
      <c r="EH61" s="94"/>
      <c r="EI61" s="95" t="str">
        <f t="shared" si="108"/>
        <v>Completar</v>
      </c>
      <c r="EJ61" s="95" t="str">
        <f t="shared" si="109"/>
        <v>Completar</v>
      </c>
      <c r="EK61" s="165">
        <f t="shared" si="110"/>
        <v>0</v>
      </c>
      <c r="EL61" s="219" t="b">
        <f t="shared" si="111"/>
        <v>0</v>
      </c>
      <c r="EM61" s="188">
        <f t="shared" si="112"/>
        <v>0</v>
      </c>
      <c r="EN61" s="164">
        <f t="shared" si="113"/>
        <v>0</v>
      </c>
      <c r="EO61" s="164">
        <f t="shared" si="114"/>
        <v>0.25</v>
      </c>
      <c r="EP61" s="164">
        <f t="shared" si="115"/>
        <v>0</v>
      </c>
      <c r="EQ61" s="164">
        <f t="shared" si="116"/>
        <v>0</v>
      </c>
      <c r="ER61" s="166">
        <f t="shared" si="117"/>
        <v>0</v>
      </c>
      <c r="ES61" s="167"/>
      <c r="EU61" s="164">
        <f t="shared" si="202"/>
        <v>49</v>
      </c>
      <c r="EV61" s="225"/>
      <c r="EW61" s="226"/>
      <c r="EX61" s="1"/>
      <c r="EY61" s="1"/>
      <c r="EZ61" s="95"/>
      <c r="FA61" s="93"/>
      <c r="FB61" s="93"/>
      <c r="FC61" s="93"/>
      <c r="FD61" s="95" t="str">
        <f t="shared" si="118"/>
        <v>Completar</v>
      </c>
      <c r="FE61" s="96" t="str">
        <f t="shared" si="119"/>
        <v>Completar</v>
      </c>
      <c r="FF61" s="96" t="str">
        <f t="shared" si="120"/>
        <v>Completar</v>
      </c>
      <c r="FG61" s="94"/>
      <c r="FH61" s="95" t="str">
        <f t="shared" si="121"/>
        <v>Completar</v>
      </c>
      <c r="FI61" s="95" t="str">
        <f t="shared" si="122"/>
        <v>Completar</v>
      </c>
      <c r="FJ61" s="165">
        <f t="shared" si="123"/>
        <v>0</v>
      </c>
      <c r="FK61" s="219" t="b">
        <f t="shared" si="124"/>
        <v>0</v>
      </c>
      <c r="FL61" s="188">
        <f t="shared" si="125"/>
        <v>0</v>
      </c>
      <c r="FM61" s="164">
        <f t="shared" si="126"/>
        <v>0</v>
      </c>
      <c r="FN61" s="164">
        <f t="shared" si="127"/>
        <v>0.25</v>
      </c>
      <c r="FO61" s="164">
        <f t="shared" si="128"/>
        <v>0</v>
      </c>
      <c r="FP61" s="164">
        <f t="shared" si="129"/>
        <v>0</v>
      </c>
      <c r="FQ61" s="166">
        <f t="shared" si="130"/>
        <v>0</v>
      </c>
      <c r="FR61" s="167"/>
      <c r="FT61" s="164">
        <f t="shared" si="203"/>
        <v>49</v>
      </c>
      <c r="FU61" s="225"/>
      <c r="FV61" s="226"/>
      <c r="FW61" s="1"/>
      <c r="FX61" s="1"/>
      <c r="FY61" s="95"/>
      <c r="FZ61" s="93"/>
      <c r="GA61" s="93"/>
      <c r="GB61" s="93"/>
      <c r="GC61" s="95" t="str">
        <f t="shared" si="131"/>
        <v>Completar</v>
      </c>
      <c r="GD61" s="96" t="str">
        <f t="shared" si="132"/>
        <v>Completar</v>
      </c>
      <c r="GE61" s="96" t="str">
        <f t="shared" si="133"/>
        <v>Completar</v>
      </c>
      <c r="GF61" s="94"/>
      <c r="GG61" s="95" t="str">
        <f t="shared" si="134"/>
        <v>Completar</v>
      </c>
      <c r="GH61" s="95" t="str">
        <f t="shared" si="135"/>
        <v>Completar</v>
      </c>
      <c r="GI61" s="165">
        <f t="shared" si="136"/>
        <v>0</v>
      </c>
      <c r="GJ61" s="219" t="b">
        <f t="shared" si="137"/>
        <v>0</v>
      </c>
      <c r="GK61" s="188">
        <f t="shared" si="138"/>
        <v>0</v>
      </c>
      <c r="GL61" s="164">
        <f t="shared" si="139"/>
        <v>0</v>
      </c>
      <c r="GM61" s="164">
        <f t="shared" si="140"/>
        <v>0.25</v>
      </c>
      <c r="GN61" s="164">
        <f t="shared" si="141"/>
        <v>0</v>
      </c>
      <c r="GO61" s="164">
        <f t="shared" si="142"/>
        <v>0</v>
      </c>
      <c r="GP61" s="166">
        <f t="shared" si="143"/>
        <v>0</v>
      </c>
      <c r="GQ61" s="167"/>
      <c r="GS61" s="164">
        <f t="shared" si="204"/>
        <v>49</v>
      </c>
      <c r="GT61" s="225"/>
      <c r="GU61" s="226"/>
      <c r="GV61" s="1"/>
      <c r="GW61" s="1"/>
      <c r="GX61" s="95"/>
      <c r="GY61" s="93"/>
      <c r="GZ61" s="93"/>
      <c r="HA61" s="93"/>
      <c r="HB61" s="95" t="str">
        <f t="shared" si="144"/>
        <v>Completar</v>
      </c>
      <c r="HC61" s="96" t="str">
        <f t="shared" si="145"/>
        <v>Completar</v>
      </c>
      <c r="HD61" s="96" t="str">
        <f t="shared" si="146"/>
        <v>Completar</v>
      </c>
      <c r="HE61" s="94"/>
      <c r="HF61" s="95" t="str">
        <f t="shared" si="147"/>
        <v>Completar</v>
      </c>
      <c r="HG61" s="95" t="str">
        <f t="shared" si="148"/>
        <v>Completar</v>
      </c>
      <c r="HH61" s="165">
        <f t="shared" si="149"/>
        <v>0</v>
      </c>
      <c r="HI61" s="219" t="b">
        <f t="shared" si="150"/>
        <v>0</v>
      </c>
      <c r="HJ61" s="188">
        <f t="shared" si="151"/>
        <v>0</v>
      </c>
      <c r="HK61" s="164">
        <f t="shared" si="152"/>
        <v>0</v>
      </c>
      <c r="HL61" s="164">
        <f t="shared" si="153"/>
        <v>0.25</v>
      </c>
      <c r="HM61" s="164">
        <f t="shared" si="154"/>
        <v>0</v>
      </c>
      <c r="HN61" s="164">
        <f t="shared" si="155"/>
        <v>0</v>
      </c>
      <c r="HO61" s="166">
        <f t="shared" si="156"/>
        <v>0</v>
      </c>
      <c r="HP61" s="167"/>
      <c r="HR61" s="164">
        <f t="shared" si="205"/>
        <v>49</v>
      </c>
      <c r="HS61" s="225"/>
      <c r="HT61" s="226"/>
      <c r="HU61" s="1"/>
      <c r="HV61" s="1"/>
      <c r="HW61" s="95"/>
      <c r="HX61" s="93"/>
      <c r="HY61" s="93"/>
      <c r="HZ61" s="93"/>
      <c r="IA61" s="95" t="str">
        <f t="shared" si="157"/>
        <v>Completar</v>
      </c>
      <c r="IB61" s="96" t="str">
        <f t="shared" si="158"/>
        <v>Completar</v>
      </c>
      <c r="IC61" s="96" t="str">
        <f t="shared" si="159"/>
        <v>Completar</v>
      </c>
      <c r="ID61" s="94"/>
      <c r="IE61" s="95" t="str">
        <f t="shared" si="160"/>
        <v>Completar</v>
      </c>
      <c r="IF61" s="95" t="str">
        <f t="shared" si="161"/>
        <v>Completar</v>
      </c>
      <c r="IG61" s="165">
        <f t="shared" si="162"/>
        <v>0</v>
      </c>
      <c r="IH61" s="219" t="b">
        <f t="shared" si="163"/>
        <v>0</v>
      </c>
      <c r="II61" s="188">
        <f t="shared" si="164"/>
        <v>0</v>
      </c>
      <c r="IJ61" s="164">
        <f t="shared" si="165"/>
        <v>0</v>
      </c>
      <c r="IK61" s="164">
        <f t="shared" si="166"/>
        <v>0.25</v>
      </c>
      <c r="IL61" s="164">
        <f t="shared" si="167"/>
        <v>0</v>
      </c>
      <c r="IM61" s="164">
        <f t="shared" si="168"/>
        <v>0</v>
      </c>
      <c r="IN61" s="166">
        <f t="shared" si="169"/>
        <v>0</v>
      </c>
      <c r="IO61" s="167"/>
      <c r="IQ61" s="164">
        <f t="shared" si="206"/>
        <v>49</v>
      </c>
      <c r="IR61" s="225"/>
      <c r="IS61" s="226"/>
      <c r="IT61" s="1"/>
      <c r="IU61" s="1"/>
      <c r="IV61" s="95"/>
      <c r="IW61" s="93"/>
      <c r="IX61" s="93"/>
      <c r="IY61" s="93"/>
      <c r="IZ61" s="95" t="str">
        <f t="shared" si="170"/>
        <v>Completar</v>
      </c>
      <c r="JA61" s="96" t="str">
        <f t="shared" si="171"/>
        <v>Completar</v>
      </c>
      <c r="JB61" s="96" t="str">
        <f t="shared" si="172"/>
        <v>Completar</v>
      </c>
      <c r="JC61" s="94"/>
      <c r="JD61" s="95" t="str">
        <f t="shared" si="173"/>
        <v>Completar</v>
      </c>
      <c r="JE61" s="95" t="str">
        <f t="shared" si="174"/>
        <v>Completar</v>
      </c>
      <c r="JF61" s="165">
        <f t="shared" si="175"/>
        <v>0</v>
      </c>
      <c r="JG61" s="219" t="b">
        <f t="shared" si="176"/>
        <v>0</v>
      </c>
      <c r="JH61" s="188">
        <f t="shared" si="177"/>
        <v>0</v>
      </c>
      <c r="JI61" s="164">
        <f t="shared" si="178"/>
        <v>0</v>
      </c>
      <c r="JJ61" s="164">
        <f t="shared" si="179"/>
        <v>0.25</v>
      </c>
      <c r="JK61" s="164">
        <f t="shared" si="180"/>
        <v>0</v>
      </c>
      <c r="JL61" s="164">
        <f t="shared" si="181"/>
        <v>0</v>
      </c>
      <c r="JM61" s="166">
        <f t="shared" si="182"/>
        <v>0</v>
      </c>
      <c r="JN61" s="167"/>
      <c r="JO61" s="126"/>
      <c r="JP61" s="164">
        <f t="shared" si="207"/>
        <v>49</v>
      </c>
      <c r="JQ61" s="225"/>
      <c r="JR61" s="226"/>
      <c r="JS61" s="1"/>
      <c r="JT61" s="1"/>
      <c r="JU61" s="95"/>
      <c r="JV61" s="93"/>
      <c r="JW61" s="93"/>
      <c r="JX61" s="93"/>
      <c r="JY61" s="95" t="str">
        <f t="shared" si="183"/>
        <v>Completar</v>
      </c>
      <c r="JZ61" s="96" t="str">
        <f t="shared" si="184"/>
        <v>Completar</v>
      </c>
      <c r="KA61" s="96" t="str">
        <f t="shared" si="185"/>
        <v>Completar</v>
      </c>
      <c r="KB61" s="94"/>
      <c r="KC61" s="95" t="str">
        <f t="shared" si="186"/>
        <v>Completar</v>
      </c>
      <c r="KD61" s="95" t="str">
        <f t="shared" si="187"/>
        <v>Completar</v>
      </c>
      <c r="KE61" s="165">
        <f t="shared" si="188"/>
        <v>0</v>
      </c>
      <c r="KF61" s="219" t="b">
        <f t="shared" si="189"/>
        <v>0</v>
      </c>
      <c r="KG61" s="188">
        <f t="shared" si="190"/>
        <v>0</v>
      </c>
      <c r="KH61" s="164">
        <f t="shared" si="191"/>
        <v>0</v>
      </c>
      <c r="KI61" s="164">
        <f t="shared" si="192"/>
        <v>0.25</v>
      </c>
      <c r="KJ61" s="164">
        <f t="shared" si="193"/>
        <v>0</v>
      </c>
      <c r="KK61" s="164">
        <f t="shared" si="194"/>
        <v>0</v>
      </c>
      <c r="KL61" s="166">
        <f t="shared" si="195"/>
        <v>0</v>
      </c>
    </row>
    <row r="62" spans="1:298" x14ac:dyDescent="0.25">
      <c r="A62" s="164">
        <f t="shared" si="196"/>
        <v>50</v>
      </c>
      <c r="B62" s="225"/>
      <c r="C62" s="226"/>
      <c r="D62" s="1"/>
      <c r="E62" s="1"/>
      <c r="F62" s="95"/>
      <c r="G62" s="93"/>
      <c r="H62" s="93"/>
      <c r="I62" s="93"/>
      <c r="J62" s="95"/>
      <c r="K62" s="96" t="str">
        <f>IFERROR(VLOOKUP(D62,'Situación inicial'!JI$13:JS$112,8,FALSE),"Completar")</f>
        <v>Completar</v>
      </c>
      <c r="L62" s="96" t="str">
        <f>IFERROR(VLOOKUP(D62,'Situación inicial'!JI$13:JS$112,9,FALSE),"Completar")</f>
        <v>Completar</v>
      </c>
      <c r="M62" s="94"/>
      <c r="N62" s="95" t="str">
        <f>IFERROR(VLOOKUP(D62,'Situación inicial'!JI$13:JS$112,11,FALSE),"Completar")</f>
        <v>Completar</v>
      </c>
      <c r="O62" s="95" t="str">
        <f>IFERROR(VLOOKUP(D62,'Situación inicial'!JI$13:JT$112,12,FALSE),"Completar")</f>
        <v>Completar</v>
      </c>
      <c r="P62" s="165">
        <f t="shared" si="44"/>
        <v>0</v>
      </c>
      <c r="Q62" s="219" t="b">
        <f t="shared" si="45"/>
        <v>0</v>
      </c>
      <c r="R62" s="188">
        <f t="shared" si="46"/>
        <v>0</v>
      </c>
      <c r="S62" s="164">
        <f t="shared" si="47"/>
        <v>0</v>
      </c>
      <c r="T62" s="164">
        <f t="shared" si="48"/>
        <v>0.25</v>
      </c>
      <c r="U62" s="164">
        <f t="shared" si="49"/>
        <v>0</v>
      </c>
      <c r="V62" s="164">
        <f t="shared" si="50"/>
        <v>0</v>
      </c>
      <c r="W62" s="166">
        <f t="shared" si="51"/>
        <v>0</v>
      </c>
      <c r="X62" s="168">
        <f>IFERROR(VLOOKUP(D62,'Situación inicial'!JI$13:JZ$112,18,FALSE),0)</f>
        <v>0</v>
      </c>
      <c r="Z62" s="164">
        <f t="shared" si="197"/>
        <v>50</v>
      </c>
      <c r="AA62" s="225"/>
      <c r="AB62" s="226"/>
      <c r="AC62" s="1"/>
      <c r="AD62" s="1"/>
      <c r="AE62" s="95"/>
      <c r="AF62" s="93"/>
      <c r="AG62" s="93"/>
      <c r="AH62" s="93"/>
      <c r="AI62" s="95" t="str">
        <f t="shared" si="52"/>
        <v>Completar</v>
      </c>
      <c r="AJ62" s="96" t="str">
        <f t="shared" si="53"/>
        <v>Completar</v>
      </c>
      <c r="AK62" s="96" t="str">
        <f t="shared" si="54"/>
        <v>Completar</v>
      </c>
      <c r="AL62" s="94"/>
      <c r="AM62" s="95" t="str">
        <f t="shared" si="55"/>
        <v>Completar</v>
      </c>
      <c r="AN62" s="95" t="str">
        <f t="shared" si="56"/>
        <v>Completar</v>
      </c>
      <c r="AO62" s="165">
        <f t="shared" si="57"/>
        <v>0</v>
      </c>
      <c r="AP62" s="219" t="b">
        <f t="shared" si="58"/>
        <v>0</v>
      </c>
      <c r="AQ62" s="188">
        <f t="shared" si="59"/>
        <v>0</v>
      </c>
      <c r="AR62" s="164">
        <f t="shared" si="60"/>
        <v>0</v>
      </c>
      <c r="AS62" s="164">
        <f t="shared" si="61"/>
        <v>0.25</v>
      </c>
      <c r="AT62" s="164">
        <f t="shared" si="62"/>
        <v>0</v>
      </c>
      <c r="AU62" s="164">
        <f t="shared" si="63"/>
        <v>0</v>
      </c>
      <c r="AV62" s="166">
        <f t="shared" si="64"/>
        <v>0</v>
      </c>
      <c r="AW62" s="168">
        <f t="shared" si="65"/>
        <v>0</v>
      </c>
      <c r="AY62" s="164">
        <f t="shared" si="198"/>
        <v>50</v>
      </c>
      <c r="AZ62" s="225"/>
      <c r="BA62" s="226"/>
      <c r="BB62" s="1"/>
      <c r="BC62" s="1"/>
      <c r="BD62" s="95"/>
      <c r="BE62" s="93"/>
      <c r="BF62" s="93"/>
      <c r="BG62" s="93"/>
      <c r="BH62" s="95" t="str">
        <f t="shared" si="66"/>
        <v>Completar</v>
      </c>
      <c r="BI62" s="96" t="str">
        <f t="shared" si="67"/>
        <v>Completar</v>
      </c>
      <c r="BJ62" s="96" t="str">
        <f t="shared" si="68"/>
        <v>Completar</v>
      </c>
      <c r="BK62" s="94"/>
      <c r="BL62" s="95" t="str">
        <f t="shared" si="69"/>
        <v>Completar</v>
      </c>
      <c r="BM62" s="95" t="str">
        <f t="shared" si="70"/>
        <v>Completar</v>
      </c>
      <c r="BN62" s="165">
        <f t="shared" si="71"/>
        <v>0</v>
      </c>
      <c r="BO62" s="219" t="b">
        <f t="shared" si="72"/>
        <v>0</v>
      </c>
      <c r="BP62" s="188">
        <f t="shared" si="73"/>
        <v>0</v>
      </c>
      <c r="BQ62" s="164">
        <f t="shared" si="74"/>
        <v>0</v>
      </c>
      <c r="BR62" s="164">
        <f t="shared" si="75"/>
        <v>0.25</v>
      </c>
      <c r="BS62" s="164">
        <f t="shared" si="76"/>
        <v>0</v>
      </c>
      <c r="BT62" s="164">
        <f t="shared" si="77"/>
        <v>0</v>
      </c>
      <c r="BU62" s="166">
        <f t="shared" si="78"/>
        <v>0</v>
      </c>
      <c r="BV62" s="167"/>
      <c r="BX62" s="164">
        <f t="shared" si="199"/>
        <v>50</v>
      </c>
      <c r="BY62" s="225"/>
      <c r="BZ62" s="226"/>
      <c r="CA62" s="1"/>
      <c r="CB62" s="1"/>
      <c r="CC62" s="95"/>
      <c r="CD62" s="93"/>
      <c r="CE62" s="93"/>
      <c r="CF62" s="93"/>
      <c r="CG62" s="95" t="str">
        <f t="shared" si="79"/>
        <v>Completar</v>
      </c>
      <c r="CH62" s="96" t="str">
        <f t="shared" si="80"/>
        <v>Completar</v>
      </c>
      <c r="CI62" s="96" t="str">
        <f t="shared" si="81"/>
        <v>Completar</v>
      </c>
      <c r="CJ62" s="94"/>
      <c r="CK62" s="95" t="str">
        <f t="shared" si="82"/>
        <v>Completar</v>
      </c>
      <c r="CL62" s="95" t="str">
        <f t="shared" si="83"/>
        <v>Completar</v>
      </c>
      <c r="CM62" s="165">
        <f t="shared" si="84"/>
        <v>0</v>
      </c>
      <c r="CN62" s="219" t="b">
        <f t="shared" si="85"/>
        <v>0</v>
      </c>
      <c r="CO62" s="188">
        <f t="shared" si="86"/>
        <v>0</v>
      </c>
      <c r="CP62" s="164">
        <f t="shared" si="87"/>
        <v>0</v>
      </c>
      <c r="CQ62" s="164">
        <f t="shared" si="88"/>
        <v>0.25</v>
      </c>
      <c r="CR62" s="164">
        <f t="shared" si="89"/>
        <v>0</v>
      </c>
      <c r="CS62" s="164">
        <f t="shared" si="90"/>
        <v>0</v>
      </c>
      <c r="CT62" s="166">
        <f t="shared" si="91"/>
        <v>0</v>
      </c>
      <c r="CU62" s="167"/>
      <c r="CW62" s="164">
        <f t="shared" si="200"/>
        <v>50</v>
      </c>
      <c r="CX62" s="225"/>
      <c r="CY62" s="226"/>
      <c r="CZ62" s="1"/>
      <c r="DA62" s="1"/>
      <c r="DB62" s="95"/>
      <c r="DC62" s="93"/>
      <c r="DD62" s="93"/>
      <c r="DE62" s="93"/>
      <c r="DF62" s="95" t="str">
        <f t="shared" si="92"/>
        <v>Completar</v>
      </c>
      <c r="DG62" s="96" t="str">
        <f t="shared" si="93"/>
        <v>Completar</v>
      </c>
      <c r="DH62" s="96" t="str">
        <f t="shared" si="94"/>
        <v>Completar</v>
      </c>
      <c r="DI62" s="94"/>
      <c r="DJ62" s="95" t="str">
        <f t="shared" si="95"/>
        <v>Completar</v>
      </c>
      <c r="DK62" s="95" t="str">
        <f t="shared" si="96"/>
        <v>Completar</v>
      </c>
      <c r="DL62" s="165">
        <f t="shared" si="97"/>
        <v>0</v>
      </c>
      <c r="DM62" s="219" t="b">
        <f t="shared" si="98"/>
        <v>0</v>
      </c>
      <c r="DN62" s="188">
        <f t="shared" si="99"/>
        <v>0</v>
      </c>
      <c r="DO62" s="164">
        <f t="shared" si="100"/>
        <v>0</v>
      </c>
      <c r="DP62" s="164">
        <f t="shared" si="101"/>
        <v>0.25</v>
      </c>
      <c r="DQ62" s="164">
        <f t="shared" si="102"/>
        <v>0</v>
      </c>
      <c r="DR62" s="164">
        <f t="shared" si="103"/>
        <v>0</v>
      </c>
      <c r="DS62" s="166">
        <f t="shared" si="104"/>
        <v>0</v>
      </c>
      <c r="DT62" s="167"/>
      <c r="DV62" s="164">
        <f t="shared" si="201"/>
        <v>50</v>
      </c>
      <c r="DW62" s="225"/>
      <c r="DX62" s="226"/>
      <c r="DY62" s="1"/>
      <c r="DZ62" s="1"/>
      <c r="EA62" s="95"/>
      <c r="EB62" s="93"/>
      <c r="EC62" s="93"/>
      <c r="ED62" s="93"/>
      <c r="EE62" s="95" t="str">
        <f t="shared" si="105"/>
        <v>Completar</v>
      </c>
      <c r="EF62" s="96" t="str">
        <f t="shared" si="106"/>
        <v>Completar</v>
      </c>
      <c r="EG62" s="96" t="str">
        <f t="shared" si="107"/>
        <v>Completar</v>
      </c>
      <c r="EH62" s="94"/>
      <c r="EI62" s="95" t="str">
        <f t="shared" si="108"/>
        <v>Completar</v>
      </c>
      <c r="EJ62" s="95" t="str">
        <f t="shared" si="109"/>
        <v>Completar</v>
      </c>
      <c r="EK62" s="165">
        <f t="shared" si="110"/>
        <v>0</v>
      </c>
      <c r="EL62" s="219" t="b">
        <f t="shared" si="111"/>
        <v>0</v>
      </c>
      <c r="EM62" s="188">
        <f t="shared" si="112"/>
        <v>0</v>
      </c>
      <c r="EN62" s="164">
        <f t="shared" si="113"/>
        <v>0</v>
      </c>
      <c r="EO62" s="164">
        <f t="shared" si="114"/>
        <v>0.25</v>
      </c>
      <c r="EP62" s="164">
        <f t="shared" si="115"/>
        <v>0</v>
      </c>
      <c r="EQ62" s="164">
        <f t="shared" si="116"/>
        <v>0</v>
      </c>
      <c r="ER62" s="166">
        <f t="shared" si="117"/>
        <v>0</v>
      </c>
      <c r="ES62" s="167"/>
      <c r="EU62" s="164">
        <f t="shared" si="202"/>
        <v>50</v>
      </c>
      <c r="EV62" s="225"/>
      <c r="EW62" s="226"/>
      <c r="EX62" s="1"/>
      <c r="EY62" s="1"/>
      <c r="EZ62" s="95"/>
      <c r="FA62" s="93"/>
      <c r="FB62" s="93"/>
      <c r="FC62" s="93"/>
      <c r="FD62" s="95" t="str">
        <f t="shared" si="118"/>
        <v>Completar</v>
      </c>
      <c r="FE62" s="96" t="str">
        <f t="shared" si="119"/>
        <v>Completar</v>
      </c>
      <c r="FF62" s="96" t="str">
        <f t="shared" si="120"/>
        <v>Completar</v>
      </c>
      <c r="FG62" s="94"/>
      <c r="FH62" s="95" t="str">
        <f t="shared" si="121"/>
        <v>Completar</v>
      </c>
      <c r="FI62" s="95" t="str">
        <f t="shared" si="122"/>
        <v>Completar</v>
      </c>
      <c r="FJ62" s="165">
        <f t="shared" si="123"/>
        <v>0</v>
      </c>
      <c r="FK62" s="219" t="b">
        <f t="shared" si="124"/>
        <v>0</v>
      </c>
      <c r="FL62" s="188">
        <f t="shared" si="125"/>
        <v>0</v>
      </c>
      <c r="FM62" s="164">
        <f t="shared" si="126"/>
        <v>0</v>
      </c>
      <c r="FN62" s="164">
        <f t="shared" si="127"/>
        <v>0.25</v>
      </c>
      <c r="FO62" s="164">
        <f t="shared" si="128"/>
        <v>0</v>
      </c>
      <c r="FP62" s="164">
        <f t="shared" si="129"/>
        <v>0</v>
      </c>
      <c r="FQ62" s="166">
        <f t="shared" si="130"/>
        <v>0</v>
      </c>
      <c r="FR62" s="167"/>
      <c r="FT62" s="164">
        <f t="shared" si="203"/>
        <v>50</v>
      </c>
      <c r="FU62" s="225"/>
      <c r="FV62" s="226"/>
      <c r="FW62" s="1"/>
      <c r="FX62" s="1"/>
      <c r="FY62" s="95"/>
      <c r="FZ62" s="93"/>
      <c r="GA62" s="93"/>
      <c r="GB62" s="93"/>
      <c r="GC62" s="95" t="str">
        <f t="shared" si="131"/>
        <v>Completar</v>
      </c>
      <c r="GD62" s="96" t="str">
        <f t="shared" si="132"/>
        <v>Completar</v>
      </c>
      <c r="GE62" s="96" t="str">
        <f t="shared" si="133"/>
        <v>Completar</v>
      </c>
      <c r="GF62" s="94"/>
      <c r="GG62" s="95" t="str">
        <f t="shared" si="134"/>
        <v>Completar</v>
      </c>
      <c r="GH62" s="95" t="str">
        <f t="shared" si="135"/>
        <v>Completar</v>
      </c>
      <c r="GI62" s="165">
        <f t="shared" si="136"/>
        <v>0</v>
      </c>
      <c r="GJ62" s="219" t="b">
        <f t="shared" si="137"/>
        <v>0</v>
      </c>
      <c r="GK62" s="188">
        <f t="shared" si="138"/>
        <v>0</v>
      </c>
      <c r="GL62" s="164">
        <f t="shared" si="139"/>
        <v>0</v>
      </c>
      <c r="GM62" s="164">
        <f t="shared" si="140"/>
        <v>0.25</v>
      </c>
      <c r="GN62" s="164">
        <f t="shared" si="141"/>
        <v>0</v>
      </c>
      <c r="GO62" s="164">
        <f t="shared" si="142"/>
        <v>0</v>
      </c>
      <c r="GP62" s="166">
        <f t="shared" si="143"/>
        <v>0</v>
      </c>
      <c r="GQ62" s="167"/>
      <c r="GS62" s="164">
        <f t="shared" si="204"/>
        <v>50</v>
      </c>
      <c r="GT62" s="225"/>
      <c r="GU62" s="226"/>
      <c r="GV62" s="1"/>
      <c r="GW62" s="1"/>
      <c r="GX62" s="95"/>
      <c r="GY62" s="93"/>
      <c r="GZ62" s="93"/>
      <c r="HA62" s="93"/>
      <c r="HB62" s="95" t="str">
        <f t="shared" si="144"/>
        <v>Completar</v>
      </c>
      <c r="HC62" s="96" t="str">
        <f t="shared" si="145"/>
        <v>Completar</v>
      </c>
      <c r="HD62" s="96" t="str">
        <f t="shared" si="146"/>
        <v>Completar</v>
      </c>
      <c r="HE62" s="94"/>
      <c r="HF62" s="95" t="str">
        <f t="shared" si="147"/>
        <v>Completar</v>
      </c>
      <c r="HG62" s="95" t="str">
        <f t="shared" si="148"/>
        <v>Completar</v>
      </c>
      <c r="HH62" s="165">
        <f t="shared" si="149"/>
        <v>0</v>
      </c>
      <c r="HI62" s="219" t="b">
        <f t="shared" si="150"/>
        <v>0</v>
      </c>
      <c r="HJ62" s="188">
        <f t="shared" si="151"/>
        <v>0</v>
      </c>
      <c r="HK62" s="164">
        <f t="shared" si="152"/>
        <v>0</v>
      </c>
      <c r="HL62" s="164">
        <f t="shared" si="153"/>
        <v>0.25</v>
      </c>
      <c r="HM62" s="164">
        <f t="shared" si="154"/>
        <v>0</v>
      </c>
      <c r="HN62" s="164">
        <f t="shared" si="155"/>
        <v>0</v>
      </c>
      <c r="HO62" s="166">
        <f t="shared" si="156"/>
        <v>0</v>
      </c>
      <c r="HP62" s="167"/>
      <c r="HR62" s="164">
        <f t="shared" si="205"/>
        <v>50</v>
      </c>
      <c r="HS62" s="225"/>
      <c r="HT62" s="226"/>
      <c r="HU62" s="1"/>
      <c r="HV62" s="1"/>
      <c r="HW62" s="95"/>
      <c r="HX62" s="93"/>
      <c r="HY62" s="93"/>
      <c r="HZ62" s="93"/>
      <c r="IA62" s="95" t="str">
        <f t="shared" si="157"/>
        <v>Completar</v>
      </c>
      <c r="IB62" s="96" t="str">
        <f t="shared" si="158"/>
        <v>Completar</v>
      </c>
      <c r="IC62" s="96" t="str">
        <f t="shared" si="159"/>
        <v>Completar</v>
      </c>
      <c r="ID62" s="94"/>
      <c r="IE62" s="95" t="str">
        <f t="shared" si="160"/>
        <v>Completar</v>
      </c>
      <c r="IF62" s="95" t="str">
        <f t="shared" si="161"/>
        <v>Completar</v>
      </c>
      <c r="IG62" s="165">
        <f t="shared" si="162"/>
        <v>0</v>
      </c>
      <c r="IH62" s="219" t="b">
        <f t="shared" si="163"/>
        <v>0</v>
      </c>
      <c r="II62" s="188">
        <f t="shared" si="164"/>
        <v>0</v>
      </c>
      <c r="IJ62" s="164">
        <f t="shared" si="165"/>
        <v>0</v>
      </c>
      <c r="IK62" s="164">
        <f t="shared" si="166"/>
        <v>0.25</v>
      </c>
      <c r="IL62" s="164">
        <f t="shared" si="167"/>
        <v>0</v>
      </c>
      <c r="IM62" s="164">
        <f t="shared" si="168"/>
        <v>0</v>
      </c>
      <c r="IN62" s="166">
        <f t="shared" si="169"/>
        <v>0</v>
      </c>
      <c r="IO62" s="167"/>
      <c r="IQ62" s="164">
        <f t="shared" si="206"/>
        <v>50</v>
      </c>
      <c r="IR62" s="225"/>
      <c r="IS62" s="226"/>
      <c r="IT62" s="1"/>
      <c r="IU62" s="1"/>
      <c r="IV62" s="95"/>
      <c r="IW62" s="93"/>
      <c r="IX62" s="93"/>
      <c r="IY62" s="93"/>
      <c r="IZ62" s="95" t="str">
        <f t="shared" si="170"/>
        <v>Completar</v>
      </c>
      <c r="JA62" s="96" t="str">
        <f t="shared" si="171"/>
        <v>Completar</v>
      </c>
      <c r="JB62" s="96" t="str">
        <f t="shared" si="172"/>
        <v>Completar</v>
      </c>
      <c r="JC62" s="94"/>
      <c r="JD62" s="95" t="str">
        <f t="shared" si="173"/>
        <v>Completar</v>
      </c>
      <c r="JE62" s="95" t="str">
        <f t="shared" si="174"/>
        <v>Completar</v>
      </c>
      <c r="JF62" s="165">
        <f t="shared" si="175"/>
        <v>0</v>
      </c>
      <c r="JG62" s="219" t="b">
        <f t="shared" si="176"/>
        <v>0</v>
      </c>
      <c r="JH62" s="188">
        <f t="shared" si="177"/>
        <v>0</v>
      </c>
      <c r="JI62" s="164">
        <f t="shared" si="178"/>
        <v>0</v>
      </c>
      <c r="JJ62" s="164">
        <f t="shared" si="179"/>
        <v>0.25</v>
      </c>
      <c r="JK62" s="164">
        <f t="shared" si="180"/>
        <v>0</v>
      </c>
      <c r="JL62" s="164">
        <f t="shared" si="181"/>
        <v>0</v>
      </c>
      <c r="JM62" s="166">
        <f t="shared" si="182"/>
        <v>0</v>
      </c>
      <c r="JN62" s="167"/>
      <c r="JO62" s="126"/>
      <c r="JP62" s="164">
        <f t="shared" si="207"/>
        <v>50</v>
      </c>
      <c r="JQ62" s="225"/>
      <c r="JR62" s="226"/>
      <c r="JS62" s="1"/>
      <c r="JT62" s="1"/>
      <c r="JU62" s="95"/>
      <c r="JV62" s="93"/>
      <c r="JW62" s="93"/>
      <c r="JX62" s="93"/>
      <c r="JY62" s="95" t="str">
        <f t="shared" si="183"/>
        <v>Completar</v>
      </c>
      <c r="JZ62" s="96" t="str">
        <f t="shared" si="184"/>
        <v>Completar</v>
      </c>
      <c r="KA62" s="96" t="str">
        <f t="shared" si="185"/>
        <v>Completar</v>
      </c>
      <c r="KB62" s="94"/>
      <c r="KC62" s="95" t="str">
        <f t="shared" si="186"/>
        <v>Completar</v>
      </c>
      <c r="KD62" s="95" t="str">
        <f t="shared" si="187"/>
        <v>Completar</v>
      </c>
      <c r="KE62" s="165">
        <f t="shared" si="188"/>
        <v>0</v>
      </c>
      <c r="KF62" s="219" t="b">
        <f t="shared" si="189"/>
        <v>0</v>
      </c>
      <c r="KG62" s="188">
        <f t="shared" si="190"/>
        <v>0</v>
      </c>
      <c r="KH62" s="164">
        <f t="shared" si="191"/>
        <v>0</v>
      </c>
      <c r="KI62" s="164">
        <f t="shared" si="192"/>
        <v>0.25</v>
      </c>
      <c r="KJ62" s="164">
        <f t="shared" si="193"/>
        <v>0</v>
      </c>
      <c r="KK62" s="164">
        <f t="shared" si="194"/>
        <v>0</v>
      </c>
      <c r="KL62" s="166">
        <f t="shared" si="195"/>
        <v>0</v>
      </c>
    </row>
    <row r="63" spans="1:298" x14ac:dyDescent="0.25">
      <c r="A63" s="164">
        <f t="shared" si="196"/>
        <v>51</v>
      </c>
      <c r="B63" s="225"/>
      <c r="C63" s="226"/>
      <c r="D63" s="1"/>
      <c r="E63" s="1"/>
      <c r="F63" s="95"/>
      <c r="G63" s="93"/>
      <c r="H63" s="93"/>
      <c r="I63" s="93"/>
      <c r="J63" s="95"/>
      <c r="K63" s="96" t="str">
        <f>IFERROR(VLOOKUP(D63,'Situación inicial'!JI$13:JS$112,8,FALSE),"Completar")</f>
        <v>Completar</v>
      </c>
      <c r="L63" s="96" t="str">
        <f>IFERROR(VLOOKUP(D63,'Situación inicial'!JI$13:JS$112,9,FALSE),"Completar")</f>
        <v>Completar</v>
      </c>
      <c r="M63" s="94"/>
      <c r="N63" s="95" t="str">
        <f>IFERROR(VLOOKUP(D63,'Situación inicial'!JI$13:JS$112,11,FALSE),"Completar")</f>
        <v>Completar</v>
      </c>
      <c r="O63" s="95" t="str">
        <f>IFERROR(VLOOKUP(D63,'Situación inicial'!JI$13:JT$112,12,FALSE),"Completar")</f>
        <v>Completar</v>
      </c>
      <c r="P63" s="165">
        <f t="shared" si="44"/>
        <v>0</v>
      </c>
      <c r="Q63" s="219" t="b">
        <f t="shared" si="45"/>
        <v>0</v>
      </c>
      <c r="R63" s="188">
        <f t="shared" si="46"/>
        <v>0</v>
      </c>
      <c r="S63" s="164">
        <f t="shared" si="47"/>
        <v>0</v>
      </c>
      <c r="T63" s="164">
        <f t="shared" si="48"/>
        <v>0.25</v>
      </c>
      <c r="U63" s="164">
        <f t="shared" si="49"/>
        <v>0</v>
      </c>
      <c r="V63" s="164">
        <f t="shared" si="50"/>
        <v>0</v>
      </c>
      <c r="W63" s="166">
        <f t="shared" si="51"/>
        <v>0</v>
      </c>
      <c r="X63" s="168">
        <f>IFERROR(VLOOKUP(D63,'Situación inicial'!JI$13:JZ$112,18,FALSE),0)</f>
        <v>0</v>
      </c>
      <c r="Z63" s="164">
        <f t="shared" si="197"/>
        <v>51</v>
      </c>
      <c r="AA63" s="225"/>
      <c r="AB63" s="226"/>
      <c r="AC63" s="1"/>
      <c r="AD63" s="1"/>
      <c r="AE63" s="95"/>
      <c r="AF63" s="93"/>
      <c r="AG63" s="93"/>
      <c r="AH63" s="93"/>
      <c r="AI63" s="95" t="str">
        <f t="shared" si="52"/>
        <v>Completar</v>
      </c>
      <c r="AJ63" s="96" t="str">
        <f t="shared" si="53"/>
        <v>Completar</v>
      </c>
      <c r="AK63" s="96" t="str">
        <f t="shared" si="54"/>
        <v>Completar</v>
      </c>
      <c r="AL63" s="94"/>
      <c r="AM63" s="95" t="str">
        <f t="shared" si="55"/>
        <v>Completar</v>
      </c>
      <c r="AN63" s="95" t="str">
        <f t="shared" si="56"/>
        <v>Completar</v>
      </c>
      <c r="AO63" s="165">
        <f t="shared" si="57"/>
        <v>0</v>
      </c>
      <c r="AP63" s="219" t="b">
        <f t="shared" si="58"/>
        <v>0</v>
      </c>
      <c r="AQ63" s="188">
        <f t="shared" si="59"/>
        <v>0</v>
      </c>
      <c r="AR63" s="164">
        <f t="shared" si="60"/>
        <v>0</v>
      </c>
      <c r="AS63" s="164">
        <f t="shared" si="61"/>
        <v>0.25</v>
      </c>
      <c r="AT63" s="164">
        <f t="shared" si="62"/>
        <v>0</v>
      </c>
      <c r="AU63" s="164">
        <f t="shared" si="63"/>
        <v>0</v>
      </c>
      <c r="AV63" s="166">
        <f t="shared" si="64"/>
        <v>0</v>
      </c>
      <c r="AW63" s="168">
        <f t="shared" si="65"/>
        <v>0</v>
      </c>
      <c r="AY63" s="164">
        <f t="shared" si="198"/>
        <v>51</v>
      </c>
      <c r="AZ63" s="225"/>
      <c r="BA63" s="226"/>
      <c r="BB63" s="1"/>
      <c r="BC63" s="1"/>
      <c r="BD63" s="95"/>
      <c r="BE63" s="93"/>
      <c r="BF63" s="93"/>
      <c r="BG63" s="93"/>
      <c r="BH63" s="95" t="str">
        <f t="shared" si="66"/>
        <v>Completar</v>
      </c>
      <c r="BI63" s="96" t="str">
        <f t="shared" si="67"/>
        <v>Completar</v>
      </c>
      <c r="BJ63" s="96" t="str">
        <f t="shared" si="68"/>
        <v>Completar</v>
      </c>
      <c r="BK63" s="94"/>
      <c r="BL63" s="95" t="str">
        <f t="shared" si="69"/>
        <v>Completar</v>
      </c>
      <c r="BM63" s="95" t="str">
        <f t="shared" si="70"/>
        <v>Completar</v>
      </c>
      <c r="BN63" s="165">
        <f t="shared" si="71"/>
        <v>0</v>
      </c>
      <c r="BO63" s="219" t="b">
        <f t="shared" si="72"/>
        <v>0</v>
      </c>
      <c r="BP63" s="188">
        <f t="shared" si="73"/>
        <v>0</v>
      </c>
      <c r="BQ63" s="164">
        <f t="shared" si="74"/>
        <v>0</v>
      </c>
      <c r="BR63" s="164">
        <f t="shared" si="75"/>
        <v>0.25</v>
      </c>
      <c r="BS63" s="164">
        <f t="shared" si="76"/>
        <v>0</v>
      </c>
      <c r="BT63" s="164">
        <f t="shared" si="77"/>
        <v>0</v>
      </c>
      <c r="BU63" s="166">
        <f t="shared" si="78"/>
        <v>0</v>
      </c>
      <c r="BV63" s="167"/>
      <c r="BX63" s="164">
        <f t="shared" si="199"/>
        <v>51</v>
      </c>
      <c r="BY63" s="225"/>
      <c r="BZ63" s="226"/>
      <c r="CA63" s="1"/>
      <c r="CB63" s="1"/>
      <c r="CC63" s="95"/>
      <c r="CD63" s="93"/>
      <c r="CE63" s="93"/>
      <c r="CF63" s="93"/>
      <c r="CG63" s="95" t="str">
        <f t="shared" si="79"/>
        <v>Completar</v>
      </c>
      <c r="CH63" s="96" t="str">
        <f t="shared" si="80"/>
        <v>Completar</v>
      </c>
      <c r="CI63" s="96" t="str">
        <f t="shared" si="81"/>
        <v>Completar</v>
      </c>
      <c r="CJ63" s="94"/>
      <c r="CK63" s="95" t="str">
        <f t="shared" si="82"/>
        <v>Completar</v>
      </c>
      <c r="CL63" s="95" t="str">
        <f t="shared" si="83"/>
        <v>Completar</v>
      </c>
      <c r="CM63" s="165">
        <f t="shared" si="84"/>
        <v>0</v>
      </c>
      <c r="CN63" s="219" t="b">
        <f t="shared" si="85"/>
        <v>0</v>
      </c>
      <c r="CO63" s="188">
        <f t="shared" si="86"/>
        <v>0</v>
      </c>
      <c r="CP63" s="164">
        <f t="shared" si="87"/>
        <v>0</v>
      </c>
      <c r="CQ63" s="164">
        <f t="shared" si="88"/>
        <v>0.25</v>
      </c>
      <c r="CR63" s="164">
        <f t="shared" si="89"/>
        <v>0</v>
      </c>
      <c r="CS63" s="164">
        <f t="shared" si="90"/>
        <v>0</v>
      </c>
      <c r="CT63" s="166">
        <f t="shared" si="91"/>
        <v>0</v>
      </c>
      <c r="CU63" s="167"/>
      <c r="CW63" s="164">
        <f t="shared" si="200"/>
        <v>51</v>
      </c>
      <c r="CX63" s="225"/>
      <c r="CY63" s="226"/>
      <c r="CZ63" s="1"/>
      <c r="DA63" s="1"/>
      <c r="DB63" s="95"/>
      <c r="DC63" s="93"/>
      <c r="DD63" s="93"/>
      <c r="DE63" s="93"/>
      <c r="DF63" s="95" t="str">
        <f t="shared" si="92"/>
        <v>Completar</v>
      </c>
      <c r="DG63" s="96" t="str">
        <f t="shared" si="93"/>
        <v>Completar</v>
      </c>
      <c r="DH63" s="96" t="str">
        <f t="shared" si="94"/>
        <v>Completar</v>
      </c>
      <c r="DI63" s="94"/>
      <c r="DJ63" s="95" t="str">
        <f t="shared" si="95"/>
        <v>Completar</v>
      </c>
      <c r="DK63" s="95" t="str">
        <f t="shared" si="96"/>
        <v>Completar</v>
      </c>
      <c r="DL63" s="165">
        <f t="shared" si="97"/>
        <v>0</v>
      </c>
      <c r="DM63" s="219" t="b">
        <f t="shared" si="98"/>
        <v>0</v>
      </c>
      <c r="DN63" s="188">
        <f t="shared" si="99"/>
        <v>0</v>
      </c>
      <c r="DO63" s="164">
        <f t="shared" si="100"/>
        <v>0</v>
      </c>
      <c r="DP63" s="164">
        <f t="shared" si="101"/>
        <v>0.25</v>
      </c>
      <c r="DQ63" s="164">
        <f t="shared" si="102"/>
        <v>0</v>
      </c>
      <c r="DR63" s="164">
        <f t="shared" si="103"/>
        <v>0</v>
      </c>
      <c r="DS63" s="166">
        <f t="shared" si="104"/>
        <v>0</v>
      </c>
      <c r="DT63" s="167"/>
      <c r="DV63" s="164">
        <f t="shared" si="201"/>
        <v>51</v>
      </c>
      <c r="DW63" s="225"/>
      <c r="DX63" s="226"/>
      <c r="DY63" s="1"/>
      <c r="DZ63" s="1"/>
      <c r="EA63" s="95"/>
      <c r="EB63" s="93"/>
      <c r="EC63" s="93"/>
      <c r="ED63" s="93"/>
      <c r="EE63" s="95" t="str">
        <f t="shared" si="105"/>
        <v>Completar</v>
      </c>
      <c r="EF63" s="96" t="str">
        <f t="shared" si="106"/>
        <v>Completar</v>
      </c>
      <c r="EG63" s="96" t="str">
        <f t="shared" si="107"/>
        <v>Completar</v>
      </c>
      <c r="EH63" s="94"/>
      <c r="EI63" s="95" t="str">
        <f t="shared" si="108"/>
        <v>Completar</v>
      </c>
      <c r="EJ63" s="95" t="str">
        <f t="shared" si="109"/>
        <v>Completar</v>
      </c>
      <c r="EK63" s="165">
        <f t="shared" si="110"/>
        <v>0</v>
      </c>
      <c r="EL63" s="219" t="b">
        <f t="shared" si="111"/>
        <v>0</v>
      </c>
      <c r="EM63" s="188">
        <f t="shared" si="112"/>
        <v>0</v>
      </c>
      <c r="EN63" s="164">
        <f t="shared" si="113"/>
        <v>0</v>
      </c>
      <c r="EO63" s="164">
        <f t="shared" si="114"/>
        <v>0.25</v>
      </c>
      <c r="EP63" s="164">
        <f t="shared" si="115"/>
        <v>0</v>
      </c>
      <c r="EQ63" s="164">
        <f t="shared" si="116"/>
        <v>0</v>
      </c>
      <c r="ER63" s="166">
        <f t="shared" si="117"/>
        <v>0</v>
      </c>
      <c r="ES63" s="167"/>
      <c r="EU63" s="164">
        <f t="shared" si="202"/>
        <v>51</v>
      </c>
      <c r="EV63" s="225"/>
      <c r="EW63" s="226"/>
      <c r="EX63" s="1"/>
      <c r="EY63" s="1"/>
      <c r="EZ63" s="95"/>
      <c r="FA63" s="93"/>
      <c r="FB63" s="93"/>
      <c r="FC63" s="93"/>
      <c r="FD63" s="95" t="str">
        <f t="shared" si="118"/>
        <v>Completar</v>
      </c>
      <c r="FE63" s="96" t="str">
        <f t="shared" si="119"/>
        <v>Completar</v>
      </c>
      <c r="FF63" s="96" t="str">
        <f t="shared" si="120"/>
        <v>Completar</v>
      </c>
      <c r="FG63" s="94"/>
      <c r="FH63" s="95" t="str">
        <f t="shared" si="121"/>
        <v>Completar</v>
      </c>
      <c r="FI63" s="95" t="str">
        <f t="shared" si="122"/>
        <v>Completar</v>
      </c>
      <c r="FJ63" s="165">
        <f t="shared" si="123"/>
        <v>0</v>
      </c>
      <c r="FK63" s="219" t="b">
        <f t="shared" si="124"/>
        <v>0</v>
      </c>
      <c r="FL63" s="188">
        <f t="shared" si="125"/>
        <v>0</v>
      </c>
      <c r="FM63" s="164">
        <f t="shared" si="126"/>
        <v>0</v>
      </c>
      <c r="FN63" s="164">
        <f t="shared" si="127"/>
        <v>0.25</v>
      </c>
      <c r="FO63" s="164">
        <f t="shared" si="128"/>
        <v>0</v>
      </c>
      <c r="FP63" s="164">
        <f t="shared" si="129"/>
        <v>0</v>
      </c>
      <c r="FQ63" s="166">
        <f t="shared" si="130"/>
        <v>0</v>
      </c>
      <c r="FR63" s="167"/>
      <c r="FT63" s="164">
        <f t="shared" si="203"/>
        <v>51</v>
      </c>
      <c r="FU63" s="225"/>
      <c r="FV63" s="226"/>
      <c r="FW63" s="1"/>
      <c r="FX63" s="1"/>
      <c r="FY63" s="95"/>
      <c r="FZ63" s="93"/>
      <c r="GA63" s="93"/>
      <c r="GB63" s="93"/>
      <c r="GC63" s="95" t="str">
        <f t="shared" si="131"/>
        <v>Completar</v>
      </c>
      <c r="GD63" s="96" t="str">
        <f t="shared" si="132"/>
        <v>Completar</v>
      </c>
      <c r="GE63" s="96" t="str">
        <f t="shared" si="133"/>
        <v>Completar</v>
      </c>
      <c r="GF63" s="94"/>
      <c r="GG63" s="95" t="str">
        <f t="shared" si="134"/>
        <v>Completar</v>
      </c>
      <c r="GH63" s="95" t="str">
        <f t="shared" si="135"/>
        <v>Completar</v>
      </c>
      <c r="GI63" s="165">
        <f t="shared" si="136"/>
        <v>0</v>
      </c>
      <c r="GJ63" s="219" t="b">
        <f t="shared" si="137"/>
        <v>0</v>
      </c>
      <c r="GK63" s="188">
        <f t="shared" si="138"/>
        <v>0</v>
      </c>
      <c r="GL63" s="164">
        <f t="shared" si="139"/>
        <v>0</v>
      </c>
      <c r="GM63" s="164">
        <f t="shared" si="140"/>
        <v>0.25</v>
      </c>
      <c r="GN63" s="164">
        <f t="shared" si="141"/>
        <v>0</v>
      </c>
      <c r="GO63" s="164">
        <f t="shared" si="142"/>
        <v>0</v>
      </c>
      <c r="GP63" s="166">
        <f t="shared" si="143"/>
        <v>0</v>
      </c>
      <c r="GQ63" s="167"/>
      <c r="GS63" s="164">
        <f t="shared" si="204"/>
        <v>51</v>
      </c>
      <c r="GT63" s="225"/>
      <c r="GU63" s="226"/>
      <c r="GV63" s="1"/>
      <c r="GW63" s="1"/>
      <c r="GX63" s="95"/>
      <c r="GY63" s="93"/>
      <c r="GZ63" s="93"/>
      <c r="HA63" s="93"/>
      <c r="HB63" s="95" t="str">
        <f t="shared" si="144"/>
        <v>Completar</v>
      </c>
      <c r="HC63" s="96" t="str">
        <f t="shared" si="145"/>
        <v>Completar</v>
      </c>
      <c r="HD63" s="96" t="str">
        <f t="shared" si="146"/>
        <v>Completar</v>
      </c>
      <c r="HE63" s="94"/>
      <c r="HF63" s="95" t="str">
        <f t="shared" si="147"/>
        <v>Completar</v>
      </c>
      <c r="HG63" s="95" t="str">
        <f t="shared" si="148"/>
        <v>Completar</v>
      </c>
      <c r="HH63" s="165">
        <f t="shared" si="149"/>
        <v>0</v>
      </c>
      <c r="HI63" s="219" t="b">
        <f t="shared" si="150"/>
        <v>0</v>
      </c>
      <c r="HJ63" s="188">
        <f t="shared" si="151"/>
        <v>0</v>
      </c>
      <c r="HK63" s="164">
        <f t="shared" si="152"/>
        <v>0</v>
      </c>
      <c r="HL63" s="164">
        <f t="shared" si="153"/>
        <v>0.25</v>
      </c>
      <c r="HM63" s="164">
        <f t="shared" si="154"/>
        <v>0</v>
      </c>
      <c r="HN63" s="164">
        <f t="shared" si="155"/>
        <v>0</v>
      </c>
      <c r="HO63" s="166">
        <f t="shared" si="156"/>
        <v>0</v>
      </c>
      <c r="HP63" s="167"/>
      <c r="HR63" s="164">
        <f t="shared" si="205"/>
        <v>51</v>
      </c>
      <c r="HS63" s="225"/>
      <c r="HT63" s="226"/>
      <c r="HU63" s="1"/>
      <c r="HV63" s="1"/>
      <c r="HW63" s="95"/>
      <c r="HX63" s="93"/>
      <c r="HY63" s="93"/>
      <c r="HZ63" s="93"/>
      <c r="IA63" s="95" t="str">
        <f t="shared" si="157"/>
        <v>Completar</v>
      </c>
      <c r="IB63" s="96" t="str">
        <f t="shared" si="158"/>
        <v>Completar</v>
      </c>
      <c r="IC63" s="96" t="str">
        <f t="shared" si="159"/>
        <v>Completar</v>
      </c>
      <c r="ID63" s="94"/>
      <c r="IE63" s="95" t="str">
        <f t="shared" si="160"/>
        <v>Completar</v>
      </c>
      <c r="IF63" s="95" t="str">
        <f t="shared" si="161"/>
        <v>Completar</v>
      </c>
      <c r="IG63" s="165">
        <f t="shared" si="162"/>
        <v>0</v>
      </c>
      <c r="IH63" s="219" t="b">
        <f t="shared" si="163"/>
        <v>0</v>
      </c>
      <c r="II63" s="188">
        <f t="shared" si="164"/>
        <v>0</v>
      </c>
      <c r="IJ63" s="164">
        <f t="shared" si="165"/>
        <v>0</v>
      </c>
      <c r="IK63" s="164">
        <f t="shared" si="166"/>
        <v>0.25</v>
      </c>
      <c r="IL63" s="164">
        <f t="shared" si="167"/>
        <v>0</v>
      </c>
      <c r="IM63" s="164">
        <f t="shared" si="168"/>
        <v>0</v>
      </c>
      <c r="IN63" s="166">
        <f t="shared" si="169"/>
        <v>0</v>
      </c>
      <c r="IO63" s="167"/>
      <c r="IQ63" s="164">
        <f t="shared" si="206"/>
        <v>51</v>
      </c>
      <c r="IR63" s="225"/>
      <c r="IS63" s="226"/>
      <c r="IT63" s="1"/>
      <c r="IU63" s="1"/>
      <c r="IV63" s="95"/>
      <c r="IW63" s="93"/>
      <c r="IX63" s="93"/>
      <c r="IY63" s="93"/>
      <c r="IZ63" s="95" t="str">
        <f t="shared" si="170"/>
        <v>Completar</v>
      </c>
      <c r="JA63" s="96" t="str">
        <f t="shared" si="171"/>
        <v>Completar</v>
      </c>
      <c r="JB63" s="96" t="str">
        <f t="shared" si="172"/>
        <v>Completar</v>
      </c>
      <c r="JC63" s="94"/>
      <c r="JD63" s="95" t="str">
        <f t="shared" si="173"/>
        <v>Completar</v>
      </c>
      <c r="JE63" s="95" t="str">
        <f t="shared" si="174"/>
        <v>Completar</v>
      </c>
      <c r="JF63" s="165">
        <f t="shared" si="175"/>
        <v>0</v>
      </c>
      <c r="JG63" s="219" t="b">
        <f t="shared" si="176"/>
        <v>0</v>
      </c>
      <c r="JH63" s="188">
        <f t="shared" si="177"/>
        <v>0</v>
      </c>
      <c r="JI63" s="164">
        <f t="shared" si="178"/>
        <v>0</v>
      </c>
      <c r="JJ63" s="164">
        <f t="shared" si="179"/>
        <v>0.25</v>
      </c>
      <c r="JK63" s="164">
        <f t="shared" si="180"/>
        <v>0</v>
      </c>
      <c r="JL63" s="164">
        <f t="shared" si="181"/>
        <v>0</v>
      </c>
      <c r="JM63" s="166">
        <f t="shared" si="182"/>
        <v>0</v>
      </c>
      <c r="JN63" s="167"/>
      <c r="JO63" s="126"/>
      <c r="JP63" s="164">
        <f t="shared" si="207"/>
        <v>51</v>
      </c>
      <c r="JQ63" s="225"/>
      <c r="JR63" s="226"/>
      <c r="JS63" s="1"/>
      <c r="JT63" s="1"/>
      <c r="JU63" s="95"/>
      <c r="JV63" s="93"/>
      <c r="JW63" s="93"/>
      <c r="JX63" s="93"/>
      <c r="JY63" s="95" t="str">
        <f t="shared" si="183"/>
        <v>Completar</v>
      </c>
      <c r="JZ63" s="96" t="str">
        <f t="shared" si="184"/>
        <v>Completar</v>
      </c>
      <c r="KA63" s="96" t="str">
        <f t="shared" si="185"/>
        <v>Completar</v>
      </c>
      <c r="KB63" s="94"/>
      <c r="KC63" s="95" t="str">
        <f t="shared" si="186"/>
        <v>Completar</v>
      </c>
      <c r="KD63" s="95" t="str">
        <f t="shared" si="187"/>
        <v>Completar</v>
      </c>
      <c r="KE63" s="165">
        <f t="shared" si="188"/>
        <v>0</v>
      </c>
      <c r="KF63" s="219" t="b">
        <f t="shared" si="189"/>
        <v>0</v>
      </c>
      <c r="KG63" s="188">
        <f t="shared" si="190"/>
        <v>0</v>
      </c>
      <c r="KH63" s="164">
        <f t="shared" si="191"/>
        <v>0</v>
      </c>
      <c r="KI63" s="164">
        <f t="shared" si="192"/>
        <v>0.25</v>
      </c>
      <c r="KJ63" s="164">
        <f t="shared" si="193"/>
        <v>0</v>
      </c>
      <c r="KK63" s="164">
        <f t="shared" si="194"/>
        <v>0</v>
      </c>
      <c r="KL63" s="166">
        <f t="shared" si="195"/>
        <v>0</v>
      </c>
    </row>
    <row r="64" spans="1:298" x14ac:dyDescent="0.25">
      <c r="A64" s="164">
        <f t="shared" si="196"/>
        <v>52</v>
      </c>
      <c r="B64" s="225"/>
      <c r="C64" s="226"/>
      <c r="D64" s="1"/>
      <c r="E64" s="1"/>
      <c r="F64" s="95"/>
      <c r="G64" s="93"/>
      <c r="H64" s="93"/>
      <c r="I64" s="93"/>
      <c r="J64" s="95"/>
      <c r="K64" s="96" t="str">
        <f>IFERROR(VLOOKUP(D64,'Situación inicial'!JI$13:JS$112,8,FALSE),"Completar")</f>
        <v>Completar</v>
      </c>
      <c r="L64" s="96" t="str">
        <f>IFERROR(VLOOKUP(D64,'Situación inicial'!JI$13:JS$112,9,FALSE),"Completar")</f>
        <v>Completar</v>
      </c>
      <c r="M64" s="94"/>
      <c r="N64" s="95" t="str">
        <f>IFERROR(VLOOKUP(D64,'Situación inicial'!JI$13:JS$112,11,FALSE),"Completar")</f>
        <v>Completar</v>
      </c>
      <c r="O64" s="95" t="str">
        <f>IFERROR(VLOOKUP(D64,'Situación inicial'!JI$13:JT$112,12,FALSE),"Completar")</f>
        <v>Completar</v>
      </c>
      <c r="P64" s="165">
        <f t="shared" si="44"/>
        <v>0</v>
      </c>
      <c r="Q64" s="219" t="b">
        <f t="shared" si="45"/>
        <v>0</v>
      </c>
      <c r="R64" s="188">
        <f t="shared" si="46"/>
        <v>0</v>
      </c>
      <c r="S64" s="164">
        <f t="shared" si="47"/>
        <v>0</v>
      </c>
      <c r="T64" s="164">
        <f t="shared" si="48"/>
        <v>0.25</v>
      </c>
      <c r="U64" s="164">
        <f t="shared" si="49"/>
        <v>0</v>
      </c>
      <c r="V64" s="164">
        <f t="shared" si="50"/>
        <v>0</v>
      </c>
      <c r="W64" s="166">
        <f t="shared" si="51"/>
        <v>0</v>
      </c>
      <c r="X64" s="168">
        <f>IFERROR(VLOOKUP(D64,'Situación inicial'!JI$13:JZ$112,18,FALSE),0)</f>
        <v>0</v>
      </c>
      <c r="Z64" s="164">
        <f t="shared" si="197"/>
        <v>52</v>
      </c>
      <c r="AA64" s="225"/>
      <c r="AB64" s="226"/>
      <c r="AC64" s="1"/>
      <c r="AD64" s="1"/>
      <c r="AE64" s="95"/>
      <c r="AF64" s="93"/>
      <c r="AG64" s="93"/>
      <c r="AH64" s="93"/>
      <c r="AI64" s="95" t="str">
        <f t="shared" si="52"/>
        <v>Completar</v>
      </c>
      <c r="AJ64" s="96" t="str">
        <f t="shared" si="53"/>
        <v>Completar</v>
      </c>
      <c r="AK64" s="96" t="str">
        <f t="shared" si="54"/>
        <v>Completar</v>
      </c>
      <c r="AL64" s="94"/>
      <c r="AM64" s="95" t="str">
        <f t="shared" si="55"/>
        <v>Completar</v>
      </c>
      <c r="AN64" s="95" t="str">
        <f t="shared" si="56"/>
        <v>Completar</v>
      </c>
      <c r="AO64" s="165">
        <f t="shared" si="57"/>
        <v>0</v>
      </c>
      <c r="AP64" s="219" t="b">
        <f t="shared" si="58"/>
        <v>0</v>
      </c>
      <c r="AQ64" s="188">
        <f t="shared" si="59"/>
        <v>0</v>
      </c>
      <c r="AR64" s="164">
        <f t="shared" si="60"/>
        <v>0</v>
      </c>
      <c r="AS64" s="164">
        <f t="shared" si="61"/>
        <v>0.25</v>
      </c>
      <c r="AT64" s="164">
        <f t="shared" si="62"/>
        <v>0</v>
      </c>
      <c r="AU64" s="164">
        <f t="shared" si="63"/>
        <v>0</v>
      </c>
      <c r="AV64" s="166">
        <f t="shared" si="64"/>
        <v>0</v>
      </c>
      <c r="AW64" s="168">
        <f t="shared" si="65"/>
        <v>0</v>
      </c>
      <c r="AY64" s="164">
        <f t="shared" si="198"/>
        <v>52</v>
      </c>
      <c r="AZ64" s="225"/>
      <c r="BA64" s="226"/>
      <c r="BB64" s="1"/>
      <c r="BC64" s="1"/>
      <c r="BD64" s="95"/>
      <c r="BE64" s="93"/>
      <c r="BF64" s="93"/>
      <c r="BG64" s="93"/>
      <c r="BH64" s="95" t="str">
        <f t="shared" si="66"/>
        <v>Completar</v>
      </c>
      <c r="BI64" s="96" t="str">
        <f t="shared" si="67"/>
        <v>Completar</v>
      </c>
      <c r="BJ64" s="96" t="str">
        <f t="shared" si="68"/>
        <v>Completar</v>
      </c>
      <c r="BK64" s="94"/>
      <c r="BL64" s="95" t="str">
        <f t="shared" si="69"/>
        <v>Completar</v>
      </c>
      <c r="BM64" s="95" t="str">
        <f t="shared" si="70"/>
        <v>Completar</v>
      </c>
      <c r="BN64" s="165">
        <f t="shared" si="71"/>
        <v>0</v>
      </c>
      <c r="BO64" s="219" t="b">
        <f t="shared" si="72"/>
        <v>0</v>
      </c>
      <c r="BP64" s="188">
        <f t="shared" si="73"/>
        <v>0</v>
      </c>
      <c r="BQ64" s="164">
        <f t="shared" si="74"/>
        <v>0</v>
      </c>
      <c r="BR64" s="164">
        <f t="shared" si="75"/>
        <v>0.25</v>
      </c>
      <c r="BS64" s="164">
        <f t="shared" si="76"/>
        <v>0</v>
      </c>
      <c r="BT64" s="164">
        <f t="shared" si="77"/>
        <v>0</v>
      </c>
      <c r="BU64" s="166">
        <f t="shared" si="78"/>
        <v>0</v>
      </c>
      <c r="BV64" s="167"/>
      <c r="BX64" s="164">
        <f t="shared" si="199"/>
        <v>52</v>
      </c>
      <c r="BY64" s="225"/>
      <c r="BZ64" s="226"/>
      <c r="CA64" s="1"/>
      <c r="CB64" s="1"/>
      <c r="CC64" s="95"/>
      <c r="CD64" s="93"/>
      <c r="CE64" s="93"/>
      <c r="CF64" s="93"/>
      <c r="CG64" s="95" t="str">
        <f t="shared" si="79"/>
        <v>Completar</v>
      </c>
      <c r="CH64" s="96" t="str">
        <f t="shared" si="80"/>
        <v>Completar</v>
      </c>
      <c r="CI64" s="96" t="str">
        <f t="shared" si="81"/>
        <v>Completar</v>
      </c>
      <c r="CJ64" s="94"/>
      <c r="CK64" s="95" t="str">
        <f t="shared" si="82"/>
        <v>Completar</v>
      </c>
      <c r="CL64" s="95" t="str">
        <f t="shared" si="83"/>
        <v>Completar</v>
      </c>
      <c r="CM64" s="165">
        <f t="shared" si="84"/>
        <v>0</v>
      </c>
      <c r="CN64" s="219" t="b">
        <f t="shared" si="85"/>
        <v>0</v>
      </c>
      <c r="CO64" s="188">
        <f t="shared" si="86"/>
        <v>0</v>
      </c>
      <c r="CP64" s="164">
        <f t="shared" si="87"/>
        <v>0</v>
      </c>
      <c r="CQ64" s="164">
        <f t="shared" si="88"/>
        <v>0.25</v>
      </c>
      <c r="CR64" s="164">
        <f t="shared" si="89"/>
        <v>0</v>
      </c>
      <c r="CS64" s="164">
        <f t="shared" si="90"/>
        <v>0</v>
      </c>
      <c r="CT64" s="166">
        <f t="shared" si="91"/>
        <v>0</v>
      </c>
      <c r="CU64" s="167"/>
      <c r="CW64" s="164">
        <f t="shared" si="200"/>
        <v>52</v>
      </c>
      <c r="CX64" s="225"/>
      <c r="CY64" s="226"/>
      <c r="CZ64" s="1"/>
      <c r="DA64" s="1"/>
      <c r="DB64" s="95"/>
      <c r="DC64" s="93"/>
      <c r="DD64" s="93"/>
      <c r="DE64" s="93"/>
      <c r="DF64" s="95" t="str">
        <f t="shared" si="92"/>
        <v>Completar</v>
      </c>
      <c r="DG64" s="96" t="str">
        <f t="shared" si="93"/>
        <v>Completar</v>
      </c>
      <c r="DH64" s="96" t="str">
        <f t="shared" si="94"/>
        <v>Completar</v>
      </c>
      <c r="DI64" s="94"/>
      <c r="DJ64" s="95" t="str">
        <f t="shared" si="95"/>
        <v>Completar</v>
      </c>
      <c r="DK64" s="95" t="str">
        <f t="shared" si="96"/>
        <v>Completar</v>
      </c>
      <c r="DL64" s="165">
        <f t="shared" si="97"/>
        <v>0</v>
      </c>
      <c r="DM64" s="219" t="b">
        <f t="shared" si="98"/>
        <v>0</v>
      </c>
      <c r="DN64" s="188">
        <f t="shared" si="99"/>
        <v>0</v>
      </c>
      <c r="DO64" s="164">
        <f t="shared" si="100"/>
        <v>0</v>
      </c>
      <c r="DP64" s="164">
        <f t="shared" si="101"/>
        <v>0.25</v>
      </c>
      <c r="DQ64" s="164">
        <f t="shared" si="102"/>
        <v>0</v>
      </c>
      <c r="DR64" s="164">
        <f t="shared" si="103"/>
        <v>0</v>
      </c>
      <c r="DS64" s="166">
        <f t="shared" si="104"/>
        <v>0</v>
      </c>
      <c r="DT64" s="167"/>
      <c r="DV64" s="164">
        <f t="shared" si="201"/>
        <v>52</v>
      </c>
      <c r="DW64" s="225"/>
      <c r="DX64" s="226"/>
      <c r="DY64" s="1"/>
      <c r="DZ64" s="1"/>
      <c r="EA64" s="95"/>
      <c r="EB64" s="93"/>
      <c r="EC64" s="93"/>
      <c r="ED64" s="93"/>
      <c r="EE64" s="95" t="str">
        <f t="shared" si="105"/>
        <v>Completar</v>
      </c>
      <c r="EF64" s="96" t="str">
        <f t="shared" si="106"/>
        <v>Completar</v>
      </c>
      <c r="EG64" s="96" t="str">
        <f t="shared" si="107"/>
        <v>Completar</v>
      </c>
      <c r="EH64" s="94"/>
      <c r="EI64" s="95" t="str">
        <f t="shared" si="108"/>
        <v>Completar</v>
      </c>
      <c r="EJ64" s="95" t="str">
        <f t="shared" si="109"/>
        <v>Completar</v>
      </c>
      <c r="EK64" s="165">
        <f t="shared" si="110"/>
        <v>0</v>
      </c>
      <c r="EL64" s="219" t="b">
        <f t="shared" si="111"/>
        <v>0</v>
      </c>
      <c r="EM64" s="188">
        <f t="shared" si="112"/>
        <v>0</v>
      </c>
      <c r="EN64" s="164">
        <f t="shared" si="113"/>
        <v>0</v>
      </c>
      <c r="EO64" s="164">
        <f t="shared" si="114"/>
        <v>0.25</v>
      </c>
      <c r="EP64" s="164">
        <f t="shared" si="115"/>
        <v>0</v>
      </c>
      <c r="EQ64" s="164">
        <f t="shared" si="116"/>
        <v>0</v>
      </c>
      <c r="ER64" s="166">
        <f t="shared" si="117"/>
        <v>0</v>
      </c>
      <c r="ES64" s="167"/>
      <c r="EU64" s="164">
        <f t="shared" si="202"/>
        <v>52</v>
      </c>
      <c r="EV64" s="225"/>
      <c r="EW64" s="226"/>
      <c r="EX64" s="1"/>
      <c r="EY64" s="1"/>
      <c r="EZ64" s="95"/>
      <c r="FA64" s="93"/>
      <c r="FB64" s="93"/>
      <c r="FC64" s="93"/>
      <c r="FD64" s="95" t="str">
        <f t="shared" si="118"/>
        <v>Completar</v>
      </c>
      <c r="FE64" s="96" t="str">
        <f t="shared" si="119"/>
        <v>Completar</v>
      </c>
      <c r="FF64" s="96" t="str">
        <f t="shared" si="120"/>
        <v>Completar</v>
      </c>
      <c r="FG64" s="94"/>
      <c r="FH64" s="95" t="str">
        <f t="shared" si="121"/>
        <v>Completar</v>
      </c>
      <c r="FI64" s="95" t="str">
        <f t="shared" si="122"/>
        <v>Completar</v>
      </c>
      <c r="FJ64" s="165">
        <f t="shared" si="123"/>
        <v>0</v>
      </c>
      <c r="FK64" s="219" t="b">
        <f t="shared" si="124"/>
        <v>0</v>
      </c>
      <c r="FL64" s="188">
        <f t="shared" si="125"/>
        <v>0</v>
      </c>
      <c r="FM64" s="164">
        <f t="shared" si="126"/>
        <v>0</v>
      </c>
      <c r="FN64" s="164">
        <f t="shared" si="127"/>
        <v>0.25</v>
      </c>
      <c r="FO64" s="164">
        <f t="shared" si="128"/>
        <v>0</v>
      </c>
      <c r="FP64" s="164">
        <f t="shared" si="129"/>
        <v>0</v>
      </c>
      <c r="FQ64" s="166">
        <f t="shared" si="130"/>
        <v>0</v>
      </c>
      <c r="FR64" s="167"/>
      <c r="FT64" s="164">
        <f t="shared" si="203"/>
        <v>52</v>
      </c>
      <c r="FU64" s="225"/>
      <c r="FV64" s="226"/>
      <c r="FW64" s="1"/>
      <c r="FX64" s="1"/>
      <c r="FY64" s="95"/>
      <c r="FZ64" s="93"/>
      <c r="GA64" s="93"/>
      <c r="GB64" s="93"/>
      <c r="GC64" s="95" t="str">
        <f t="shared" si="131"/>
        <v>Completar</v>
      </c>
      <c r="GD64" s="96" t="str">
        <f t="shared" si="132"/>
        <v>Completar</v>
      </c>
      <c r="GE64" s="96" t="str">
        <f t="shared" si="133"/>
        <v>Completar</v>
      </c>
      <c r="GF64" s="94"/>
      <c r="GG64" s="95" t="str">
        <f t="shared" si="134"/>
        <v>Completar</v>
      </c>
      <c r="GH64" s="95" t="str">
        <f t="shared" si="135"/>
        <v>Completar</v>
      </c>
      <c r="GI64" s="165">
        <f t="shared" si="136"/>
        <v>0</v>
      </c>
      <c r="GJ64" s="219" t="b">
        <f t="shared" si="137"/>
        <v>0</v>
      </c>
      <c r="GK64" s="188">
        <f t="shared" si="138"/>
        <v>0</v>
      </c>
      <c r="GL64" s="164">
        <f t="shared" si="139"/>
        <v>0</v>
      </c>
      <c r="GM64" s="164">
        <f t="shared" si="140"/>
        <v>0.25</v>
      </c>
      <c r="GN64" s="164">
        <f t="shared" si="141"/>
        <v>0</v>
      </c>
      <c r="GO64" s="164">
        <f t="shared" si="142"/>
        <v>0</v>
      </c>
      <c r="GP64" s="166">
        <f t="shared" si="143"/>
        <v>0</v>
      </c>
      <c r="GQ64" s="167"/>
      <c r="GS64" s="164">
        <f t="shared" si="204"/>
        <v>52</v>
      </c>
      <c r="GT64" s="225"/>
      <c r="GU64" s="226"/>
      <c r="GV64" s="1"/>
      <c r="GW64" s="1"/>
      <c r="GX64" s="95"/>
      <c r="GY64" s="93"/>
      <c r="GZ64" s="93"/>
      <c r="HA64" s="93"/>
      <c r="HB64" s="95" t="str">
        <f t="shared" si="144"/>
        <v>Completar</v>
      </c>
      <c r="HC64" s="96" t="str">
        <f t="shared" si="145"/>
        <v>Completar</v>
      </c>
      <c r="HD64" s="96" t="str">
        <f t="shared" si="146"/>
        <v>Completar</v>
      </c>
      <c r="HE64" s="94"/>
      <c r="HF64" s="95" t="str">
        <f t="shared" si="147"/>
        <v>Completar</v>
      </c>
      <c r="HG64" s="95" t="str">
        <f t="shared" si="148"/>
        <v>Completar</v>
      </c>
      <c r="HH64" s="165">
        <f t="shared" si="149"/>
        <v>0</v>
      </c>
      <c r="HI64" s="219" t="b">
        <f t="shared" si="150"/>
        <v>0</v>
      </c>
      <c r="HJ64" s="188">
        <f t="shared" si="151"/>
        <v>0</v>
      </c>
      <c r="HK64" s="164">
        <f t="shared" si="152"/>
        <v>0</v>
      </c>
      <c r="HL64" s="164">
        <f t="shared" si="153"/>
        <v>0.25</v>
      </c>
      <c r="HM64" s="164">
        <f t="shared" si="154"/>
        <v>0</v>
      </c>
      <c r="HN64" s="164">
        <f t="shared" si="155"/>
        <v>0</v>
      </c>
      <c r="HO64" s="166">
        <f t="shared" si="156"/>
        <v>0</v>
      </c>
      <c r="HP64" s="167"/>
      <c r="HR64" s="164">
        <f t="shared" si="205"/>
        <v>52</v>
      </c>
      <c r="HS64" s="225"/>
      <c r="HT64" s="226"/>
      <c r="HU64" s="1"/>
      <c r="HV64" s="1"/>
      <c r="HW64" s="95"/>
      <c r="HX64" s="93"/>
      <c r="HY64" s="93"/>
      <c r="HZ64" s="93"/>
      <c r="IA64" s="95" t="str">
        <f t="shared" si="157"/>
        <v>Completar</v>
      </c>
      <c r="IB64" s="96" t="str">
        <f t="shared" si="158"/>
        <v>Completar</v>
      </c>
      <c r="IC64" s="96" t="str">
        <f t="shared" si="159"/>
        <v>Completar</v>
      </c>
      <c r="ID64" s="94"/>
      <c r="IE64" s="95" t="str">
        <f t="shared" si="160"/>
        <v>Completar</v>
      </c>
      <c r="IF64" s="95" t="str">
        <f t="shared" si="161"/>
        <v>Completar</v>
      </c>
      <c r="IG64" s="165">
        <f t="shared" si="162"/>
        <v>0</v>
      </c>
      <c r="IH64" s="219" t="b">
        <f t="shared" si="163"/>
        <v>0</v>
      </c>
      <c r="II64" s="188">
        <f t="shared" si="164"/>
        <v>0</v>
      </c>
      <c r="IJ64" s="164">
        <f t="shared" si="165"/>
        <v>0</v>
      </c>
      <c r="IK64" s="164">
        <f t="shared" si="166"/>
        <v>0.25</v>
      </c>
      <c r="IL64" s="164">
        <f t="shared" si="167"/>
        <v>0</v>
      </c>
      <c r="IM64" s="164">
        <f t="shared" si="168"/>
        <v>0</v>
      </c>
      <c r="IN64" s="166">
        <f t="shared" si="169"/>
        <v>0</v>
      </c>
      <c r="IO64" s="167"/>
      <c r="IQ64" s="164">
        <f t="shared" si="206"/>
        <v>52</v>
      </c>
      <c r="IR64" s="225"/>
      <c r="IS64" s="226"/>
      <c r="IT64" s="1"/>
      <c r="IU64" s="1"/>
      <c r="IV64" s="95"/>
      <c r="IW64" s="93"/>
      <c r="IX64" s="93"/>
      <c r="IY64" s="93"/>
      <c r="IZ64" s="95" t="str">
        <f t="shared" si="170"/>
        <v>Completar</v>
      </c>
      <c r="JA64" s="96" t="str">
        <f t="shared" si="171"/>
        <v>Completar</v>
      </c>
      <c r="JB64" s="96" t="str">
        <f t="shared" si="172"/>
        <v>Completar</v>
      </c>
      <c r="JC64" s="94"/>
      <c r="JD64" s="95" t="str">
        <f t="shared" si="173"/>
        <v>Completar</v>
      </c>
      <c r="JE64" s="95" t="str">
        <f t="shared" si="174"/>
        <v>Completar</v>
      </c>
      <c r="JF64" s="165">
        <f t="shared" si="175"/>
        <v>0</v>
      </c>
      <c r="JG64" s="219" t="b">
        <f t="shared" si="176"/>
        <v>0</v>
      </c>
      <c r="JH64" s="188">
        <f t="shared" si="177"/>
        <v>0</v>
      </c>
      <c r="JI64" s="164">
        <f t="shared" si="178"/>
        <v>0</v>
      </c>
      <c r="JJ64" s="164">
        <f t="shared" si="179"/>
        <v>0.25</v>
      </c>
      <c r="JK64" s="164">
        <f t="shared" si="180"/>
        <v>0</v>
      </c>
      <c r="JL64" s="164">
        <f t="shared" si="181"/>
        <v>0</v>
      </c>
      <c r="JM64" s="166">
        <f t="shared" si="182"/>
        <v>0</v>
      </c>
      <c r="JN64" s="167"/>
      <c r="JO64" s="126"/>
      <c r="JP64" s="164">
        <f t="shared" si="207"/>
        <v>52</v>
      </c>
      <c r="JQ64" s="225"/>
      <c r="JR64" s="226"/>
      <c r="JS64" s="1"/>
      <c r="JT64" s="1"/>
      <c r="JU64" s="95"/>
      <c r="JV64" s="93"/>
      <c r="JW64" s="93"/>
      <c r="JX64" s="93"/>
      <c r="JY64" s="95" t="str">
        <f t="shared" si="183"/>
        <v>Completar</v>
      </c>
      <c r="JZ64" s="96" t="str">
        <f t="shared" si="184"/>
        <v>Completar</v>
      </c>
      <c r="KA64" s="96" t="str">
        <f t="shared" si="185"/>
        <v>Completar</v>
      </c>
      <c r="KB64" s="94"/>
      <c r="KC64" s="95" t="str">
        <f t="shared" si="186"/>
        <v>Completar</v>
      </c>
      <c r="KD64" s="95" t="str">
        <f t="shared" si="187"/>
        <v>Completar</v>
      </c>
      <c r="KE64" s="165">
        <f t="shared" si="188"/>
        <v>0</v>
      </c>
      <c r="KF64" s="219" t="b">
        <f t="shared" si="189"/>
        <v>0</v>
      </c>
      <c r="KG64" s="188">
        <f t="shared" si="190"/>
        <v>0</v>
      </c>
      <c r="KH64" s="164">
        <f t="shared" si="191"/>
        <v>0</v>
      </c>
      <c r="KI64" s="164">
        <f t="shared" si="192"/>
        <v>0.25</v>
      </c>
      <c r="KJ64" s="164">
        <f t="shared" si="193"/>
        <v>0</v>
      </c>
      <c r="KK64" s="164">
        <f t="shared" si="194"/>
        <v>0</v>
      </c>
      <c r="KL64" s="166">
        <f t="shared" si="195"/>
        <v>0</v>
      </c>
    </row>
    <row r="65" spans="1:298" x14ac:dyDescent="0.25">
      <c r="A65" s="164">
        <f t="shared" si="196"/>
        <v>53</v>
      </c>
      <c r="B65" s="225"/>
      <c r="C65" s="226"/>
      <c r="D65" s="1"/>
      <c r="E65" s="1"/>
      <c r="F65" s="95"/>
      <c r="G65" s="93"/>
      <c r="H65" s="93"/>
      <c r="I65" s="93"/>
      <c r="J65" s="95"/>
      <c r="K65" s="96" t="str">
        <f>IFERROR(VLOOKUP(D65,'Situación inicial'!JI$13:JS$112,8,FALSE),"Completar")</f>
        <v>Completar</v>
      </c>
      <c r="L65" s="96" t="str">
        <f>IFERROR(VLOOKUP(D65,'Situación inicial'!JI$13:JS$112,9,FALSE),"Completar")</f>
        <v>Completar</v>
      </c>
      <c r="M65" s="94"/>
      <c r="N65" s="95" t="str">
        <f>IFERROR(VLOOKUP(D65,'Situación inicial'!JI$13:JS$112,11,FALSE),"Completar")</f>
        <v>Completar</v>
      </c>
      <c r="O65" s="95" t="str">
        <f>IFERROR(VLOOKUP(D65,'Situación inicial'!JI$13:JT$112,12,FALSE),"Completar")</f>
        <v>Completar</v>
      </c>
      <c r="P65" s="165">
        <f t="shared" si="44"/>
        <v>0</v>
      </c>
      <c r="Q65" s="219" t="b">
        <f t="shared" si="45"/>
        <v>0</v>
      </c>
      <c r="R65" s="188">
        <f t="shared" si="46"/>
        <v>0</v>
      </c>
      <c r="S65" s="164">
        <f t="shared" si="47"/>
        <v>0</v>
      </c>
      <c r="T65" s="164">
        <f t="shared" si="48"/>
        <v>0.25</v>
      </c>
      <c r="U65" s="164">
        <f t="shared" si="49"/>
        <v>0</v>
      </c>
      <c r="V65" s="164">
        <f t="shared" si="50"/>
        <v>0</v>
      </c>
      <c r="W65" s="166">
        <f t="shared" si="51"/>
        <v>0</v>
      </c>
      <c r="X65" s="168">
        <f>IFERROR(VLOOKUP(D65,'Situación inicial'!JI$13:JZ$112,18,FALSE),0)</f>
        <v>0</v>
      </c>
      <c r="Z65" s="164">
        <f t="shared" si="197"/>
        <v>53</v>
      </c>
      <c r="AA65" s="225"/>
      <c r="AB65" s="226"/>
      <c r="AC65" s="1"/>
      <c r="AD65" s="1"/>
      <c r="AE65" s="95"/>
      <c r="AF65" s="93"/>
      <c r="AG65" s="93"/>
      <c r="AH65" s="93"/>
      <c r="AI65" s="95" t="str">
        <f t="shared" si="52"/>
        <v>Completar</v>
      </c>
      <c r="AJ65" s="96" t="str">
        <f t="shared" si="53"/>
        <v>Completar</v>
      </c>
      <c r="AK65" s="96" t="str">
        <f t="shared" si="54"/>
        <v>Completar</v>
      </c>
      <c r="AL65" s="94"/>
      <c r="AM65" s="95" t="str">
        <f t="shared" si="55"/>
        <v>Completar</v>
      </c>
      <c r="AN65" s="95" t="str">
        <f t="shared" si="56"/>
        <v>Completar</v>
      </c>
      <c r="AO65" s="165">
        <f t="shared" si="57"/>
        <v>0</v>
      </c>
      <c r="AP65" s="219" t="b">
        <f t="shared" si="58"/>
        <v>0</v>
      </c>
      <c r="AQ65" s="188">
        <f t="shared" si="59"/>
        <v>0</v>
      </c>
      <c r="AR65" s="164">
        <f t="shared" si="60"/>
        <v>0</v>
      </c>
      <c r="AS65" s="164">
        <f t="shared" si="61"/>
        <v>0.25</v>
      </c>
      <c r="AT65" s="164">
        <f t="shared" si="62"/>
        <v>0</v>
      </c>
      <c r="AU65" s="164">
        <f t="shared" si="63"/>
        <v>0</v>
      </c>
      <c r="AV65" s="166">
        <f t="shared" si="64"/>
        <v>0</v>
      </c>
      <c r="AW65" s="168">
        <f t="shared" si="65"/>
        <v>0</v>
      </c>
      <c r="AY65" s="164">
        <f t="shared" si="198"/>
        <v>53</v>
      </c>
      <c r="AZ65" s="225"/>
      <c r="BA65" s="226"/>
      <c r="BB65" s="1"/>
      <c r="BC65" s="1"/>
      <c r="BD65" s="95"/>
      <c r="BE65" s="93"/>
      <c r="BF65" s="93"/>
      <c r="BG65" s="93"/>
      <c r="BH65" s="95" t="str">
        <f t="shared" si="66"/>
        <v>Completar</v>
      </c>
      <c r="BI65" s="96" t="str">
        <f t="shared" si="67"/>
        <v>Completar</v>
      </c>
      <c r="BJ65" s="96" t="str">
        <f t="shared" si="68"/>
        <v>Completar</v>
      </c>
      <c r="BK65" s="94"/>
      <c r="BL65" s="95" t="str">
        <f t="shared" si="69"/>
        <v>Completar</v>
      </c>
      <c r="BM65" s="95" t="str">
        <f t="shared" si="70"/>
        <v>Completar</v>
      </c>
      <c r="BN65" s="165">
        <f t="shared" si="71"/>
        <v>0</v>
      </c>
      <c r="BO65" s="219" t="b">
        <f t="shared" si="72"/>
        <v>0</v>
      </c>
      <c r="BP65" s="188">
        <f t="shared" si="73"/>
        <v>0</v>
      </c>
      <c r="BQ65" s="164">
        <f t="shared" si="74"/>
        <v>0</v>
      </c>
      <c r="BR65" s="164">
        <f t="shared" si="75"/>
        <v>0.25</v>
      </c>
      <c r="BS65" s="164">
        <f t="shared" si="76"/>
        <v>0</v>
      </c>
      <c r="BT65" s="164">
        <f t="shared" si="77"/>
        <v>0</v>
      </c>
      <c r="BU65" s="166">
        <f t="shared" si="78"/>
        <v>0</v>
      </c>
      <c r="BV65" s="167"/>
      <c r="BX65" s="164">
        <f t="shared" si="199"/>
        <v>53</v>
      </c>
      <c r="BY65" s="225"/>
      <c r="BZ65" s="226"/>
      <c r="CA65" s="1"/>
      <c r="CB65" s="1"/>
      <c r="CC65" s="95"/>
      <c r="CD65" s="93"/>
      <c r="CE65" s="93"/>
      <c r="CF65" s="93"/>
      <c r="CG65" s="95" t="str">
        <f t="shared" si="79"/>
        <v>Completar</v>
      </c>
      <c r="CH65" s="96" t="str">
        <f t="shared" si="80"/>
        <v>Completar</v>
      </c>
      <c r="CI65" s="96" t="str">
        <f t="shared" si="81"/>
        <v>Completar</v>
      </c>
      <c r="CJ65" s="94"/>
      <c r="CK65" s="95" t="str">
        <f t="shared" si="82"/>
        <v>Completar</v>
      </c>
      <c r="CL65" s="95" t="str">
        <f t="shared" si="83"/>
        <v>Completar</v>
      </c>
      <c r="CM65" s="165">
        <f t="shared" si="84"/>
        <v>0</v>
      </c>
      <c r="CN65" s="219" t="b">
        <f t="shared" si="85"/>
        <v>0</v>
      </c>
      <c r="CO65" s="188">
        <f t="shared" si="86"/>
        <v>0</v>
      </c>
      <c r="CP65" s="164">
        <f t="shared" si="87"/>
        <v>0</v>
      </c>
      <c r="CQ65" s="164">
        <f t="shared" si="88"/>
        <v>0.25</v>
      </c>
      <c r="CR65" s="164">
        <f t="shared" si="89"/>
        <v>0</v>
      </c>
      <c r="CS65" s="164">
        <f t="shared" si="90"/>
        <v>0</v>
      </c>
      <c r="CT65" s="166">
        <f t="shared" si="91"/>
        <v>0</v>
      </c>
      <c r="CU65" s="167"/>
      <c r="CW65" s="164">
        <f t="shared" si="200"/>
        <v>53</v>
      </c>
      <c r="CX65" s="225"/>
      <c r="CY65" s="226"/>
      <c r="CZ65" s="1"/>
      <c r="DA65" s="1"/>
      <c r="DB65" s="95"/>
      <c r="DC65" s="93"/>
      <c r="DD65" s="93"/>
      <c r="DE65" s="93"/>
      <c r="DF65" s="95" t="str">
        <f t="shared" si="92"/>
        <v>Completar</v>
      </c>
      <c r="DG65" s="96" t="str">
        <f t="shared" si="93"/>
        <v>Completar</v>
      </c>
      <c r="DH65" s="96" t="str">
        <f t="shared" si="94"/>
        <v>Completar</v>
      </c>
      <c r="DI65" s="94"/>
      <c r="DJ65" s="95" t="str">
        <f t="shared" si="95"/>
        <v>Completar</v>
      </c>
      <c r="DK65" s="95" t="str">
        <f t="shared" si="96"/>
        <v>Completar</v>
      </c>
      <c r="DL65" s="165">
        <f t="shared" si="97"/>
        <v>0</v>
      </c>
      <c r="DM65" s="219" t="b">
        <f t="shared" si="98"/>
        <v>0</v>
      </c>
      <c r="DN65" s="188">
        <f t="shared" si="99"/>
        <v>0</v>
      </c>
      <c r="DO65" s="164">
        <f t="shared" si="100"/>
        <v>0</v>
      </c>
      <c r="DP65" s="164">
        <f t="shared" si="101"/>
        <v>0.25</v>
      </c>
      <c r="DQ65" s="164">
        <f t="shared" si="102"/>
        <v>0</v>
      </c>
      <c r="DR65" s="164">
        <f t="shared" si="103"/>
        <v>0</v>
      </c>
      <c r="DS65" s="166">
        <f t="shared" si="104"/>
        <v>0</v>
      </c>
      <c r="DT65" s="167"/>
      <c r="DV65" s="164">
        <f t="shared" si="201"/>
        <v>53</v>
      </c>
      <c r="DW65" s="225"/>
      <c r="DX65" s="226"/>
      <c r="DY65" s="1"/>
      <c r="DZ65" s="1"/>
      <c r="EA65" s="95"/>
      <c r="EB65" s="93"/>
      <c r="EC65" s="93"/>
      <c r="ED65" s="93"/>
      <c r="EE65" s="95" t="str">
        <f t="shared" si="105"/>
        <v>Completar</v>
      </c>
      <c r="EF65" s="96" t="str">
        <f t="shared" si="106"/>
        <v>Completar</v>
      </c>
      <c r="EG65" s="96" t="str">
        <f t="shared" si="107"/>
        <v>Completar</v>
      </c>
      <c r="EH65" s="94"/>
      <c r="EI65" s="95" t="str">
        <f t="shared" si="108"/>
        <v>Completar</v>
      </c>
      <c r="EJ65" s="95" t="str">
        <f t="shared" si="109"/>
        <v>Completar</v>
      </c>
      <c r="EK65" s="165">
        <f t="shared" si="110"/>
        <v>0</v>
      </c>
      <c r="EL65" s="219" t="b">
        <f t="shared" si="111"/>
        <v>0</v>
      </c>
      <c r="EM65" s="188">
        <f t="shared" si="112"/>
        <v>0</v>
      </c>
      <c r="EN65" s="164">
        <f t="shared" si="113"/>
        <v>0</v>
      </c>
      <c r="EO65" s="164">
        <f t="shared" si="114"/>
        <v>0.25</v>
      </c>
      <c r="EP65" s="164">
        <f t="shared" si="115"/>
        <v>0</v>
      </c>
      <c r="EQ65" s="164">
        <f t="shared" si="116"/>
        <v>0</v>
      </c>
      <c r="ER65" s="166">
        <f t="shared" si="117"/>
        <v>0</v>
      </c>
      <c r="ES65" s="167"/>
      <c r="EU65" s="164">
        <f t="shared" si="202"/>
        <v>53</v>
      </c>
      <c r="EV65" s="225"/>
      <c r="EW65" s="226"/>
      <c r="EX65" s="1"/>
      <c r="EY65" s="1"/>
      <c r="EZ65" s="95"/>
      <c r="FA65" s="93"/>
      <c r="FB65" s="93"/>
      <c r="FC65" s="93"/>
      <c r="FD65" s="95" t="str">
        <f t="shared" si="118"/>
        <v>Completar</v>
      </c>
      <c r="FE65" s="96" t="str">
        <f t="shared" si="119"/>
        <v>Completar</v>
      </c>
      <c r="FF65" s="96" t="str">
        <f t="shared" si="120"/>
        <v>Completar</v>
      </c>
      <c r="FG65" s="94"/>
      <c r="FH65" s="95" t="str">
        <f t="shared" si="121"/>
        <v>Completar</v>
      </c>
      <c r="FI65" s="95" t="str">
        <f t="shared" si="122"/>
        <v>Completar</v>
      </c>
      <c r="FJ65" s="165">
        <f t="shared" si="123"/>
        <v>0</v>
      </c>
      <c r="FK65" s="219" t="b">
        <f t="shared" si="124"/>
        <v>0</v>
      </c>
      <c r="FL65" s="188">
        <f t="shared" si="125"/>
        <v>0</v>
      </c>
      <c r="FM65" s="164">
        <f t="shared" si="126"/>
        <v>0</v>
      </c>
      <c r="FN65" s="164">
        <f t="shared" si="127"/>
        <v>0.25</v>
      </c>
      <c r="FO65" s="164">
        <f t="shared" si="128"/>
        <v>0</v>
      </c>
      <c r="FP65" s="164">
        <f t="shared" si="129"/>
        <v>0</v>
      </c>
      <c r="FQ65" s="166">
        <f t="shared" si="130"/>
        <v>0</v>
      </c>
      <c r="FR65" s="167"/>
      <c r="FT65" s="164">
        <f t="shared" si="203"/>
        <v>53</v>
      </c>
      <c r="FU65" s="225"/>
      <c r="FV65" s="226"/>
      <c r="FW65" s="1"/>
      <c r="FX65" s="1"/>
      <c r="FY65" s="95"/>
      <c r="FZ65" s="93"/>
      <c r="GA65" s="93"/>
      <c r="GB65" s="93"/>
      <c r="GC65" s="95" t="str">
        <f t="shared" si="131"/>
        <v>Completar</v>
      </c>
      <c r="GD65" s="96" t="str">
        <f t="shared" si="132"/>
        <v>Completar</v>
      </c>
      <c r="GE65" s="96" t="str">
        <f t="shared" si="133"/>
        <v>Completar</v>
      </c>
      <c r="GF65" s="94"/>
      <c r="GG65" s="95" t="str">
        <f t="shared" si="134"/>
        <v>Completar</v>
      </c>
      <c r="GH65" s="95" t="str">
        <f t="shared" si="135"/>
        <v>Completar</v>
      </c>
      <c r="GI65" s="165">
        <f t="shared" si="136"/>
        <v>0</v>
      </c>
      <c r="GJ65" s="219" t="b">
        <f t="shared" si="137"/>
        <v>0</v>
      </c>
      <c r="GK65" s="188">
        <f t="shared" si="138"/>
        <v>0</v>
      </c>
      <c r="GL65" s="164">
        <f t="shared" si="139"/>
        <v>0</v>
      </c>
      <c r="GM65" s="164">
        <f t="shared" si="140"/>
        <v>0.25</v>
      </c>
      <c r="GN65" s="164">
        <f t="shared" si="141"/>
        <v>0</v>
      </c>
      <c r="GO65" s="164">
        <f t="shared" si="142"/>
        <v>0</v>
      </c>
      <c r="GP65" s="166">
        <f t="shared" si="143"/>
        <v>0</v>
      </c>
      <c r="GQ65" s="167"/>
      <c r="GS65" s="164">
        <f t="shared" si="204"/>
        <v>53</v>
      </c>
      <c r="GT65" s="225"/>
      <c r="GU65" s="226"/>
      <c r="GV65" s="1"/>
      <c r="GW65" s="1"/>
      <c r="GX65" s="95"/>
      <c r="GY65" s="93"/>
      <c r="GZ65" s="93"/>
      <c r="HA65" s="93"/>
      <c r="HB65" s="95" t="str">
        <f t="shared" si="144"/>
        <v>Completar</v>
      </c>
      <c r="HC65" s="96" t="str">
        <f t="shared" si="145"/>
        <v>Completar</v>
      </c>
      <c r="HD65" s="96" t="str">
        <f t="shared" si="146"/>
        <v>Completar</v>
      </c>
      <c r="HE65" s="94"/>
      <c r="HF65" s="95" t="str">
        <f t="shared" si="147"/>
        <v>Completar</v>
      </c>
      <c r="HG65" s="95" t="str">
        <f t="shared" si="148"/>
        <v>Completar</v>
      </c>
      <c r="HH65" s="165">
        <f t="shared" si="149"/>
        <v>0</v>
      </c>
      <c r="HI65" s="219" t="b">
        <f t="shared" si="150"/>
        <v>0</v>
      </c>
      <c r="HJ65" s="188">
        <f t="shared" si="151"/>
        <v>0</v>
      </c>
      <c r="HK65" s="164">
        <f t="shared" si="152"/>
        <v>0</v>
      </c>
      <c r="HL65" s="164">
        <f t="shared" si="153"/>
        <v>0.25</v>
      </c>
      <c r="HM65" s="164">
        <f t="shared" si="154"/>
        <v>0</v>
      </c>
      <c r="HN65" s="164">
        <f t="shared" si="155"/>
        <v>0</v>
      </c>
      <c r="HO65" s="166">
        <f t="shared" si="156"/>
        <v>0</v>
      </c>
      <c r="HP65" s="167"/>
      <c r="HR65" s="164">
        <f t="shared" si="205"/>
        <v>53</v>
      </c>
      <c r="HS65" s="225"/>
      <c r="HT65" s="226"/>
      <c r="HU65" s="1"/>
      <c r="HV65" s="1"/>
      <c r="HW65" s="95"/>
      <c r="HX65" s="93"/>
      <c r="HY65" s="93"/>
      <c r="HZ65" s="93"/>
      <c r="IA65" s="95" t="str">
        <f t="shared" si="157"/>
        <v>Completar</v>
      </c>
      <c r="IB65" s="96" t="str">
        <f t="shared" si="158"/>
        <v>Completar</v>
      </c>
      <c r="IC65" s="96" t="str">
        <f t="shared" si="159"/>
        <v>Completar</v>
      </c>
      <c r="ID65" s="94"/>
      <c r="IE65" s="95" t="str">
        <f t="shared" si="160"/>
        <v>Completar</v>
      </c>
      <c r="IF65" s="95" t="str">
        <f t="shared" si="161"/>
        <v>Completar</v>
      </c>
      <c r="IG65" s="165">
        <f t="shared" si="162"/>
        <v>0</v>
      </c>
      <c r="IH65" s="219" t="b">
        <f t="shared" si="163"/>
        <v>0</v>
      </c>
      <c r="II65" s="188">
        <f t="shared" si="164"/>
        <v>0</v>
      </c>
      <c r="IJ65" s="164">
        <f t="shared" si="165"/>
        <v>0</v>
      </c>
      <c r="IK65" s="164">
        <f t="shared" si="166"/>
        <v>0.25</v>
      </c>
      <c r="IL65" s="164">
        <f t="shared" si="167"/>
        <v>0</v>
      </c>
      <c r="IM65" s="164">
        <f t="shared" si="168"/>
        <v>0</v>
      </c>
      <c r="IN65" s="166">
        <f t="shared" si="169"/>
        <v>0</v>
      </c>
      <c r="IO65" s="167"/>
      <c r="IQ65" s="164">
        <f t="shared" si="206"/>
        <v>53</v>
      </c>
      <c r="IR65" s="225"/>
      <c r="IS65" s="226"/>
      <c r="IT65" s="1"/>
      <c r="IU65" s="1"/>
      <c r="IV65" s="95"/>
      <c r="IW65" s="93"/>
      <c r="IX65" s="93"/>
      <c r="IY65" s="93"/>
      <c r="IZ65" s="95" t="str">
        <f t="shared" si="170"/>
        <v>Completar</v>
      </c>
      <c r="JA65" s="96" t="str">
        <f t="shared" si="171"/>
        <v>Completar</v>
      </c>
      <c r="JB65" s="96" t="str">
        <f t="shared" si="172"/>
        <v>Completar</v>
      </c>
      <c r="JC65" s="94"/>
      <c r="JD65" s="95" t="str">
        <f t="shared" si="173"/>
        <v>Completar</v>
      </c>
      <c r="JE65" s="95" t="str">
        <f t="shared" si="174"/>
        <v>Completar</v>
      </c>
      <c r="JF65" s="165">
        <f t="shared" si="175"/>
        <v>0</v>
      </c>
      <c r="JG65" s="219" t="b">
        <f t="shared" si="176"/>
        <v>0</v>
      </c>
      <c r="JH65" s="188">
        <f t="shared" si="177"/>
        <v>0</v>
      </c>
      <c r="JI65" s="164">
        <f t="shared" si="178"/>
        <v>0</v>
      </c>
      <c r="JJ65" s="164">
        <f t="shared" si="179"/>
        <v>0.25</v>
      </c>
      <c r="JK65" s="164">
        <f t="shared" si="180"/>
        <v>0</v>
      </c>
      <c r="JL65" s="164">
        <f t="shared" si="181"/>
        <v>0</v>
      </c>
      <c r="JM65" s="166">
        <f t="shared" si="182"/>
        <v>0</v>
      </c>
      <c r="JN65" s="167"/>
      <c r="JO65" s="126"/>
      <c r="JP65" s="164">
        <f t="shared" si="207"/>
        <v>53</v>
      </c>
      <c r="JQ65" s="225"/>
      <c r="JR65" s="226"/>
      <c r="JS65" s="1"/>
      <c r="JT65" s="1"/>
      <c r="JU65" s="95"/>
      <c r="JV65" s="93"/>
      <c r="JW65" s="93"/>
      <c r="JX65" s="93"/>
      <c r="JY65" s="95" t="str">
        <f t="shared" si="183"/>
        <v>Completar</v>
      </c>
      <c r="JZ65" s="96" t="str">
        <f t="shared" si="184"/>
        <v>Completar</v>
      </c>
      <c r="KA65" s="96" t="str">
        <f t="shared" si="185"/>
        <v>Completar</v>
      </c>
      <c r="KB65" s="94"/>
      <c r="KC65" s="95" t="str">
        <f t="shared" si="186"/>
        <v>Completar</v>
      </c>
      <c r="KD65" s="95" t="str">
        <f t="shared" si="187"/>
        <v>Completar</v>
      </c>
      <c r="KE65" s="165">
        <f t="shared" si="188"/>
        <v>0</v>
      </c>
      <c r="KF65" s="219" t="b">
        <f t="shared" si="189"/>
        <v>0</v>
      </c>
      <c r="KG65" s="188">
        <f t="shared" si="190"/>
        <v>0</v>
      </c>
      <c r="KH65" s="164">
        <f t="shared" si="191"/>
        <v>0</v>
      </c>
      <c r="KI65" s="164">
        <f t="shared" si="192"/>
        <v>0.25</v>
      </c>
      <c r="KJ65" s="164">
        <f t="shared" si="193"/>
        <v>0</v>
      </c>
      <c r="KK65" s="164">
        <f t="shared" si="194"/>
        <v>0</v>
      </c>
      <c r="KL65" s="166">
        <f t="shared" si="195"/>
        <v>0</v>
      </c>
    </row>
    <row r="66" spans="1:298" x14ac:dyDescent="0.25">
      <c r="A66" s="164">
        <f t="shared" si="196"/>
        <v>54</v>
      </c>
      <c r="B66" s="225"/>
      <c r="C66" s="226"/>
      <c r="D66" s="1"/>
      <c r="E66" s="1"/>
      <c r="F66" s="95"/>
      <c r="G66" s="93"/>
      <c r="H66" s="93"/>
      <c r="I66" s="93"/>
      <c r="J66" s="95"/>
      <c r="K66" s="96" t="str">
        <f>IFERROR(VLOOKUP(D66,'Situación inicial'!JI$13:JS$112,8,FALSE),"Completar")</f>
        <v>Completar</v>
      </c>
      <c r="L66" s="96" t="str">
        <f>IFERROR(VLOOKUP(D66,'Situación inicial'!JI$13:JS$112,9,FALSE),"Completar")</f>
        <v>Completar</v>
      </c>
      <c r="M66" s="94"/>
      <c r="N66" s="95" t="str">
        <f>IFERROR(VLOOKUP(D66,'Situación inicial'!JI$13:JS$112,11,FALSE),"Completar")</f>
        <v>Completar</v>
      </c>
      <c r="O66" s="95" t="str">
        <f>IFERROR(VLOOKUP(D66,'Situación inicial'!JI$13:JT$112,12,FALSE),"Completar")</f>
        <v>Completar</v>
      </c>
      <c r="P66" s="165">
        <f t="shared" si="44"/>
        <v>0</v>
      </c>
      <c r="Q66" s="219" t="b">
        <f t="shared" si="45"/>
        <v>0</v>
      </c>
      <c r="R66" s="188">
        <f t="shared" si="46"/>
        <v>0</v>
      </c>
      <c r="S66" s="164">
        <f t="shared" si="47"/>
        <v>0</v>
      </c>
      <c r="T66" s="164">
        <f t="shared" si="48"/>
        <v>0.25</v>
      </c>
      <c r="U66" s="164">
        <f t="shared" si="49"/>
        <v>0</v>
      </c>
      <c r="V66" s="164">
        <f t="shared" si="50"/>
        <v>0</v>
      </c>
      <c r="W66" s="166">
        <f t="shared" si="51"/>
        <v>0</v>
      </c>
      <c r="X66" s="168">
        <f>IFERROR(VLOOKUP(D66,'Situación inicial'!JI$13:JZ$112,18,FALSE),0)</f>
        <v>0</v>
      </c>
      <c r="Z66" s="164">
        <f t="shared" si="197"/>
        <v>54</v>
      </c>
      <c r="AA66" s="225"/>
      <c r="AB66" s="226"/>
      <c r="AC66" s="1"/>
      <c r="AD66" s="1"/>
      <c r="AE66" s="95"/>
      <c r="AF66" s="93"/>
      <c r="AG66" s="93"/>
      <c r="AH66" s="93"/>
      <c r="AI66" s="95" t="str">
        <f t="shared" si="52"/>
        <v>Completar</v>
      </c>
      <c r="AJ66" s="96" t="str">
        <f t="shared" si="53"/>
        <v>Completar</v>
      </c>
      <c r="AK66" s="96" t="str">
        <f t="shared" si="54"/>
        <v>Completar</v>
      </c>
      <c r="AL66" s="94"/>
      <c r="AM66" s="95" t="str">
        <f t="shared" si="55"/>
        <v>Completar</v>
      </c>
      <c r="AN66" s="95" t="str">
        <f t="shared" si="56"/>
        <v>Completar</v>
      </c>
      <c r="AO66" s="165">
        <f t="shared" si="57"/>
        <v>0</v>
      </c>
      <c r="AP66" s="219" t="b">
        <f t="shared" si="58"/>
        <v>0</v>
      </c>
      <c r="AQ66" s="188">
        <f t="shared" si="59"/>
        <v>0</v>
      </c>
      <c r="AR66" s="164">
        <f t="shared" si="60"/>
        <v>0</v>
      </c>
      <c r="AS66" s="164">
        <f t="shared" si="61"/>
        <v>0.25</v>
      </c>
      <c r="AT66" s="164">
        <f t="shared" si="62"/>
        <v>0</v>
      </c>
      <c r="AU66" s="164">
        <f t="shared" si="63"/>
        <v>0</v>
      </c>
      <c r="AV66" s="166">
        <f t="shared" si="64"/>
        <v>0</v>
      </c>
      <c r="AW66" s="168">
        <f t="shared" si="65"/>
        <v>0</v>
      </c>
      <c r="AY66" s="164">
        <f t="shared" si="198"/>
        <v>54</v>
      </c>
      <c r="AZ66" s="225"/>
      <c r="BA66" s="226"/>
      <c r="BB66" s="1"/>
      <c r="BC66" s="1"/>
      <c r="BD66" s="95"/>
      <c r="BE66" s="93"/>
      <c r="BF66" s="93"/>
      <c r="BG66" s="93"/>
      <c r="BH66" s="95" t="str">
        <f t="shared" si="66"/>
        <v>Completar</v>
      </c>
      <c r="BI66" s="96" t="str">
        <f t="shared" si="67"/>
        <v>Completar</v>
      </c>
      <c r="BJ66" s="96" t="str">
        <f t="shared" si="68"/>
        <v>Completar</v>
      </c>
      <c r="BK66" s="94"/>
      <c r="BL66" s="95" t="str">
        <f t="shared" si="69"/>
        <v>Completar</v>
      </c>
      <c r="BM66" s="95" t="str">
        <f t="shared" si="70"/>
        <v>Completar</v>
      </c>
      <c r="BN66" s="165">
        <f t="shared" si="71"/>
        <v>0</v>
      </c>
      <c r="BO66" s="219" t="b">
        <f t="shared" si="72"/>
        <v>0</v>
      </c>
      <c r="BP66" s="188">
        <f t="shared" si="73"/>
        <v>0</v>
      </c>
      <c r="BQ66" s="164">
        <f t="shared" si="74"/>
        <v>0</v>
      </c>
      <c r="BR66" s="164">
        <f t="shared" si="75"/>
        <v>0.25</v>
      </c>
      <c r="BS66" s="164">
        <f t="shared" si="76"/>
        <v>0</v>
      </c>
      <c r="BT66" s="164">
        <f t="shared" si="77"/>
        <v>0</v>
      </c>
      <c r="BU66" s="166">
        <f t="shared" si="78"/>
        <v>0</v>
      </c>
      <c r="BV66" s="167"/>
      <c r="BX66" s="164">
        <f t="shared" si="199"/>
        <v>54</v>
      </c>
      <c r="BY66" s="225"/>
      <c r="BZ66" s="226"/>
      <c r="CA66" s="1"/>
      <c r="CB66" s="1"/>
      <c r="CC66" s="95"/>
      <c r="CD66" s="93"/>
      <c r="CE66" s="93"/>
      <c r="CF66" s="93"/>
      <c r="CG66" s="95" t="str">
        <f t="shared" si="79"/>
        <v>Completar</v>
      </c>
      <c r="CH66" s="96" t="str">
        <f t="shared" si="80"/>
        <v>Completar</v>
      </c>
      <c r="CI66" s="96" t="str">
        <f t="shared" si="81"/>
        <v>Completar</v>
      </c>
      <c r="CJ66" s="94"/>
      <c r="CK66" s="95" t="str">
        <f t="shared" si="82"/>
        <v>Completar</v>
      </c>
      <c r="CL66" s="95" t="str">
        <f t="shared" si="83"/>
        <v>Completar</v>
      </c>
      <c r="CM66" s="165">
        <f t="shared" si="84"/>
        <v>0</v>
      </c>
      <c r="CN66" s="219" t="b">
        <f t="shared" si="85"/>
        <v>0</v>
      </c>
      <c r="CO66" s="188">
        <f t="shared" si="86"/>
        <v>0</v>
      </c>
      <c r="CP66" s="164">
        <f t="shared" si="87"/>
        <v>0</v>
      </c>
      <c r="CQ66" s="164">
        <f t="shared" si="88"/>
        <v>0.25</v>
      </c>
      <c r="CR66" s="164">
        <f t="shared" si="89"/>
        <v>0</v>
      </c>
      <c r="CS66" s="164">
        <f t="shared" si="90"/>
        <v>0</v>
      </c>
      <c r="CT66" s="166">
        <f t="shared" si="91"/>
        <v>0</v>
      </c>
      <c r="CU66" s="167"/>
      <c r="CW66" s="164">
        <f t="shared" si="200"/>
        <v>54</v>
      </c>
      <c r="CX66" s="225"/>
      <c r="CY66" s="226"/>
      <c r="CZ66" s="1"/>
      <c r="DA66" s="1"/>
      <c r="DB66" s="95"/>
      <c r="DC66" s="93"/>
      <c r="DD66" s="93"/>
      <c r="DE66" s="93"/>
      <c r="DF66" s="95" t="str">
        <f t="shared" si="92"/>
        <v>Completar</v>
      </c>
      <c r="DG66" s="96" t="str">
        <f t="shared" si="93"/>
        <v>Completar</v>
      </c>
      <c r="DH66" s="96" t="str">
        <f t="shared" si="94"/>
        <v>Completar</v>
      </c>
      <c r="DI66" s="94"/>
      <c r="DJ66" s="95" t="str">
        <f t="shared" si="95"/>
        <v>Completar</v>
      </c>
      <c r="DK66" s="95" t="str">
        <f t="shared" si="96"/>
        <v>Completar</v>
      </c>
      <c r="DL66" s="165">
        <f t="shared" si="97"/>
        <v>0</v>
      </c>
      <c r="DM66" s="219" t="b">
        <f t="shared" si="98"/>
        <v>0</v>
      </c>
      <c r="DN66" s="188">
        <f t="shared" si="99"/>
        <v>0</v>
      </c>
      <c r="DO66" s="164">
        <f t="shared" si="100"/>
        <v>0</v>
      </c>
      <c r="DP66" s="164">
        <f t="shared" si="101"/>
        <v>0.25</v>
      </c>
      <c r="DQ66" s="164">
        <f t="shared" si="102"/>
        <v>0</v>
      </c>
      <c r="DR66" s="164">
        <f t="shared" si="103"/>
        <v>0</v>
      </c>
      <c r="DS66" s="166">
        <f t="shared" si="104"/>
        <v>0</v>
      </c>
      <c r="DT66" s="167"/>
      <c r="DV66" s="164">
        <f t="shared" si="201"/>
        <v>54</v>
      </c>
      <c r="DW66" s="225"/>
      <c r="DX66" s="226"/>
      <c r="DY66" s="1"/>
      <c r="DZ66" s="1"/>
      <c r="EA66" s="95"/>
      <c r="EB66" s="93"/>
      <c r="EC66" s="93"/>
      <c r="ED66" s="93"/>
      <c r="EE66" s="95" t="str">
        <f t="shared" si="105"/>
        <v>Completar</v>
      </c>
      <c r="EF66" s="96" t="str">
        <f t="shared" si="106"/>
        <v>Completar</v>
      </c>
      <c r="EG66" s="96" t="str">
        <f t="shared" si="107"/>
        <v>Completar</v>
      </c>
      <c r="EH66" s="94"/>
      <c r="EI66" s="95" t="str">
        <f t="shared" si="108"/>
        <v>Completar</v>
      </c>
      <c r="EJ66" s="95" t="str">
        <f t="shared" si="109"/>
        <v>Completar</v>
      </c>
      <c r="EK66" s="165">
        <f t="shared" si="110"/>
        <v>0</v>
      </c>
      <c r="EL66" s="219" t="b">
        <f t="shared" si="111"/>
        <v>0</v>
      </c>
      <c r="EM66" s="188">
        <f t="shared" si="112"/>
        <v>0</v>
      </c>
      <c r="EN66" s="164">
        <f t="shared" si="113"/>
        <v>0</v>
      </c>
      <c r="EO66" s="164">
        <f t="shared" si="114"/>
        <v>0.25</v>
      </c>
      <c r="EP66" s="164">
        <f t="shared" si="115"/>
        <v>0</v>
      </c>
      <c r="EQ66" s="164">
        <f t="shared" si="116"/>
        <v>0</v>
      </c>
      <c r="ER66" s="166">
        <f t="shared" si="117"/>
        <v>0</v>
      </c>
      <c r="ES66" s="167"/>
      <c r="EU66" s="164">
        <f t="shared" si="202"/>
        <v>54</v>
      </c>
      <c r="EV66" s="225"/>
      <c r="EW66" s="226"/>
      <c r="EX66" s="1"/>
      <c r="EY66" s="1"/>
      <c r="EZ66" s="95"/>
      <c r="FA66" s="93"/>
      <c r="FB66" s="93"/>
      <c r="FC66" s="93"/>
      <c r="FD66" s="95" t="str">
        <f t="shared" si="118"/>
        <v>Completar</v>
      </c>
      <c r="FE66" s="96" t="str">
        <f t="shared" si="119"/>
        <v>Completar</v>
      </c>
      <c r="FF66" s="96" t="str">
        <f t="shared" si="120"/>
        <v>Completar</v>
      </c>
      <c r="FG66" s="94"/>
      <c r="FH66" s="95" t="str">
        <f t="shared" si="121"/>
        <v>Completar</v>
      </c>
      <c r="FI66" s="95" t="str">
        <f t="shared" si="122"/>
        <v>Completar</v>
      </c>
      <c r="FJ66" s="165">
        <f t="shared" si="123"/>
        <v>0</v>
      </c>
      <c r="FK66" s="219" t="b">
        <f t="shared" si="124"/>
        <v>0</v>
      </c>
      <c r="FL66" s="188">
        <f t="shared" si="125"/>
        <v>0</v>
      </c>
      <c r="FM66" s="164">
        <f t="shared" si="126"/>
        <v>0</v>
      </c>
      <c r="FN66" s="164">
        <f t="shared" si="127"/>
        <v>0.25</v>
      </c>
      <c r="FO66" s="164">
        <f t="shared" si="128"/>
        <v>0</v>
      </c>
      <c r="FP66" s="164">
        <f t="shared" si="129"/>
        <v>0</v>
      </c>
      <c r="FQ66" s="166">
        <f t="shared" si="130"/>
        <v>0</v>
      </c>
      <c r="FR66" s="167"/>
      <c r="FT66" s="164">
        <f t="shared" si="203"/>
        <v>54</v>
      </c>
      <c r="FU66" s="225"/>
      <c r="FV66" s="226"/>
      <c r="FW66" s="1"/>
      <c r="FX66" s="1"/>
      <c r="FY66" s="95"/>
      <c r="FZ66" s="93"/>
      <c r="GA66" s="93"/>
      <c r="GB66" s="93"/>
      <c r="GC66" s="95" t="str">
        <f t="shared" si="131"/>
        <v>Completar</v>
      </c>
      <c r="GD66" s="96" t="str">
        <f t="shared" si="132"/>
        <v>Completar</v>
      </c>
      <c r="GE66" s="96" t="str">
        <f t="shared" si="133"/>
        <v>Completar</v>
      </c>
      <c r="GF66" s="94"/>
      <c r="GG66" s="95" t="str">
        <f t="shared" si="134"/>
        <v>Completar</v>
      </c>
      <c r="GH66" s="95" t="str">
        <f t="shared" si="135"/>
        <v>Completar</v>
      </c>
      <c r="GI66" s="165">
        <f t="shared" si="136"/>
        <v>0</v>
      </c>
      <c r="GJ66" s="219" t="b">
        <f t="shared" si="137"/>
        <v>0</v>
      </c>
      <c r="GK66" s="188">
        <f t="shared" si="138"/>
        <v>0</v>
      </c>
      <c r="GL66" s="164">
        <f t="shared" si="139"/>
        <v>0</v>
      </c>
      <c r="GM66" s="164">
        <f t="shared" si="140"/>
        <v>0.25</v>
      </c>
      <c r="GN66" s="164">
        <f t="shared" si="141"/>
        <v>0</v>
      </c>
      <c r="GO66" s="164">
        <f t="shared" si="142"/>
        <v>0</v>
      </c>
      <c r="GP66" s="166">
        <f t="shared" si="143"/>
        <v>0</v>
      </c>
      <c r="GQ66" s="167"/>
      <c r="GS66" s="164">
        <f t="shared" si="204"/>
        <v>54</v>
      </c>
      <c r="GT66" s="225"/>
      <c r="GU66" s="226"/>
      <c r="GV66" s="1"/>
      <c r="GW66" s="1"/>
      <c r="GX66" s="95"/>
      <c r="GY66" s="93"/>
      <c r="GZ66" s="93"/>
      <c r="HA66" s="93"/>
      <c r="HB66" s="95" t="str">
        <f t="shared" si="144"/>
        <v>Completar</v>
      </c>
      <c r="HC66" s="96" t="str">
        <f t="shared" si="145"/>
        <v>Completar</v>
      </c>
      <c r="HD66" s="96" t="str">
        <f t="shared" si="146"/>
        <v>Completar</v>
      </c>
      <c r="HE66" s="94"/>
      <c r="HF66" s="95" t="str">
        <f t="shared" si="147"/>
        <v>Completar</v>
      </c>
      <c r="HG66" s="95" t="str">
        <f t="shared" si="148"/>
        <v>Completar</v>
      </c>
      <c r="HH66" s="165">
        <f t="shared" si="149"/>
        <v>0</v>
      </c>
      <c r="HI66" s="219" t="b">
        <f t="shared" si="150"/>
        <v>0</v>
      </c>
      <c r="HJ66" s="188">
        <f t="shared" si="151"/>
        <v>0</v>
      </c>
      <c r="HK66" s="164">
        <f t="shared" si="152"/>
        <v>0</v>
      </c>
      <c r="HL66" s="164">
        <f t="shared" si="153"/>
        <v>0.25</v>
      </c>
      <c r="HM66" s="164">
        <f t="shared" si="154"/>
        <v>0</v>
      </c>
      <c r="HN66" s="164">
        <f t="shared" si="155"/>
        <v>0</v>
      </c>
      <c r="HO66" s="166">
        <f t="shared" si="156"/>
        <v>0</v>
      </c>
      <c r="HP66" s="167"/>
      <c r="HR66" s="164">
        <f t="shared" si="205"/>
        <v>54</v>
      </c>
      <c r="HS66" s="225"/>
      <c r="HT66" s="226"/>
      <c r="HU66" s="1"/>
      <c r="HV66" s="1"/>
      <c r="HW66" s="95"/>
      <c r="HX66" s="93"/>
      <c r="HY66" s="93"/>
      <c r="HZ66" s="93"/>
      <c r="IA66" s="95" t="str">
        <f t="shared" si="157"/>
        <v>Completar</v>
      </c>
      <c r="IB66" s="96" t="str">
        <f t="shared" si="158"/>
        <v>Completar</v>
      </c>
      <c r="IC66" s="96" t="str">
        <f t="shared" si="159"/>
        <v>Completar</v>
      </c>
      <c r="ID66" s="94"/>
      <c r="IE66" s="95" t="str">
        <f t="shared" si="160"/>
        <v>Completar</v>
      </c>
      <c r="IF66" s="95" t="str">
        <f t="shared" si="161"/>
        <v>Completar</v>
      </c>
      <c r="IG66" s="165">
        <f t="shared" si="162"/>
        <v>0</v>
      </c>
      <c r="IH66" s="219" t="b">
        <f t="shared" si="163"/>
        <v>0</v>
      </c>
      <c r="II66" s="188">
        <f t="shared" si="164"/>
        <v>0</v>
      </c>
      <c r="IJ66" s="164">
        <f t="shared" si="165"/>
        <v>0</v>
      </c>
      <c r="IK66" s="164">
        <f t="shared" si="166"/>
        <v>0.25</v>
      </c>
      <c r="IL66" s="164">
        <f t="shared" si="167"/>
        <v>0</v>
      </c>
      <c r="IM66" s="164">
        <f t="shared" si="168"/>
        <v>0</v>
      </c>
      <c r="IN66" s="166">
        <f t="shared" si="169"/>
        <v>0</v>
      </c>
      <c r="IO66" s="167"/>
      <c r="IQ66" s="164">
        <f t="shared" si="206"/>
        <v>54</v>
      </c>
      <c r="IR66" s="225"/>
      <c r="IS66" s="226"/>
      <c r="IT66" s="1"/>
      <c r="IU66" s="1"/>
      <c r="IV66" s="95"/>
      <c r="IW66" s="93"/>
      <c r="IX66" s="93"/>
      <c r="IY66" s="93"/>
      <c r="IZ66" s="95" t="str">
        <f t="shared" si="170"/>
        <v>Completar</v>
      </c>
      <c r="JA66" s="96" t="str">
        <f t="shared" si="171"/>
        <v>Completar</v>
      </c>
      <c r="JB66" s="96" t="str">
        <f t="shared" si="172"/>
        <v>Completar</v>
      </c>
      <c r="JC66" s="94"/>
      <c r="JD66" s="95" t="str">
        <f t="shared" si="173"/>
        <v>Completar</v>
      </c>
      <c r="JE66" s="95" t="str">
        <f t="shared" si="174"/>
        <v>Completar</v>
      </c>
      <c r="JF66" s="165">
        <f t="shared" si="175"/>
        <v>0</v>
      </c>
      <c r="JG66" s="219" t="b">
        <f t="shared" si="176"/>
        <v>0</v>
      </c>
      <c r="JH66" s="188">
        <f t="shared" si="177"/>
        <v>0</v>
      </c>
      <c r="JI66" s="164">
        <f t="shared" si="178"/>
        <v>0</v>
      </c>
      <c r="JJ66" s="164">
        <f t="shared" si="179"/>
        <v>0.25</v>
      </c>
      <c r="JK66" s="164">
        <f t="shared" si="180"/>
        <v>0</v>
      </c>
      <c r="JL66" s="164">
        <f t="shared" si="181"/>
        <v>0</v>
      </c>
      <c r="JM66" s="166">
        <f t="shared" si="182"/>
        <v>0</v>
      </c>
      <c r="JN66" s="167"/>
      <c r="JO66" s="126"/>
      <c r="JP66" s="164">
        <f t="shared" si="207"/>
        <v>54</v>
      </c>
      <c r="JQ66" s="225"/>
      <c r="JR66" s="226"/>
      <c r="JS66" s="1"/>
      <c r="JT66" s="1"/>
      <c r="JU66" s="95"/>
      <c r="JV66" s="93"/>
      <c r="JW66" s="93"/>
      <c r="JX66" s="93"/>
      <c r="JY66" s="95" t="str">
        <f t="shared" si="183"/>
        <v>Completar</v>
      </c>
      <c r="JZ66" s="96" t="str">
        <f t="shared" si="184"/>
        <v>Completar</v>
      </c>
      <c r="KA66" s="96" t="str">
        <f t="shared" si="185"/>
        <v>Completar</v>
      </c>
      <c r="KB66" s="94"/>
      <c r="KC66" s="95" t="str">
        <f t="shared" si="186"/>
        <v>Completar</v>
      </c>
      <c r="KD66" s="95" t="str">
        <f t="shared" si="187"/>
        <v>Completar</v>
      </c>
      <c r="KE66" s="165">
        <f t="shared" si="188"/>
        <v>0</v>
      </c>
      <c r="KF66" s="219" t="b">
        <f t="shared" si="189"/>
        <v>0</v>
      </c>
      <c r="KG66" s="188">
        <f t="shared" si="190"/>
        <v>0</v>
      </c>
      <c r="KH66" s="164">
        <f t="shared" si="191"/>
        <v>0</v>
      </c>
      <c r="KI66" s="164">
        <f t="shared" si="192"/>
        <v>0.25</v>
      </c>
      <c r="KJ66" s="164">
        <f t="shared" si="193"/>
        <v>0</v>
      </c>
      <c r="KK66" s="164">
        <f t="shared" si="194"/>
        <v>0</v>
      </c>
      <c r="KL66" s="166">
        <f t="shared" si="195"/>
        <v>0</v>
      </c>
    </row>
    <row r="67" spans="1:298" x14ac:dyDescent="0.25">
      <c r="A67" s="164">
        <f t="shared" si="196"/>
        <v>55</v>
      </c>
      <c r="B67" s="225"/>
      <c r="C67" s="226"/>
      <c r="D67" s="1"/>
      <c r="E67" s="1"/>
      <c r="F67" s="95"/>
      <c r="G67" s="93"/>
      <c r="H67" s="93"/>
      <c r="I67" s="93"/>
      <c r="J67" s="95"/>
      <c r="K67" s="96" t="str">
        <f>IFERROR(VLOOKUP(D67,'Situación inicial'!JI$13:JS$112,8,FALSE),"Completar")</f>
        <v>Completar</v>
      </c>
      <c r="L67" s="96" t="str">
        <f>IFERROR(VLOOKUP(D67,'Situación inicial'!JI$13:JS$112,9,FALSE),"Completar")</f>
        <v>Completar</v>
      </c>
      <c r="M67" s="94"/>
      <c r="N67" s="95" t="str">
        <f>IFERROR(VLOOKUP(D67,'Situación inicial'!JI$13:JS$112,11,FALSE),"Completar")</f>
        <v>Completar</v>
      </c>
      <c r="O67" s="95" t="str">
        <f>IFERROR(VLOOKUP(D67,'Situación inicial'!JI$13:JT$112,12,FALSE),"Completar")</f>
        <v>Completar</v>
      </c>
      <c r="P67" s="165">
        <f t="shared" si="44"/>
        <v>0</v>
      </c>
      <c r="Q67" s="219" t="b">
        <f t="shared" si="45"/>
        <v>0</v>
      </c>
      <c r="R67" s="188">
        <f t="shared" si="46"/>
        <v>0</v>
      </c>
      <c r="S67" s="164">
        <f t="shared" si="47"/>
        <v>0</v>
      </c>
      <c r="T67" s="164">
        <f t="shared" si="48"/>
        <v>0.25</v>
      </c>
      <c r="U67" s="164">
        <f t="shared" si="49"/>
        <v>0</v>
      </c>
      <c r="V67" s="164">
        <f t="shared" si="50"/>
        <v>0</v>
      </c>
      <c r="W67" s="166">
        <f t="shared" si="51"/>
        <v>0</v>
      </c>
      <c r="X67" s="168">
        <f>IFERROR(VLOOKUP(D67,'Situación inicial'!JI$13:JZ$112,18,FALSE),0)</f>
        <v>0</v>
      </c>
      <c r="Z67" s="164">
        <f t="shared" si="197"/>
        <v>55</v>
      </c>
      <c r="AA67" s="225"/>
      <c r="AB67" s="226"/>
      <c r="AC67" s="1"/>
      <c r="AD67" s="1"/>
      <c r="AE67" s="95"/>
      <c r="AF67" s="93"/>
      <c r="AG67" s="93"/>
      <c r="AH67" s="93"/>
      <c r="AI67" s="95" t="str">
        <f t="shared" si="52"/>
        <v>Completar</v>
      </c>
      <c r="AJ67" s="96" t="str">
        <f t="shared" si="53"/>
        <v>Completar</v>
      </c>
      <c r="AK67" s="96" t="str">
        <f t="shared" si="54"/>
        <v>Completar</v>
      </c>
      <c r="AL67" s="94"/>
      <c r="AM67" s="95" t="str">
        <f t="shared" si="55"/>
        <v>Completar</v>
      </c>
      <c r="AN67" s="95" t="str">
        <f t="shared" si="56"/>
        <v>Completar</v>
      </c>
      <c r="AO67" s="165">
        <f t="shared" si="57"/>
        <v>0</v>
      </c>
      <c r="AP67" s="219" t="b">
        <f t="shared" si="58"/>
        <v>0</v>
      </c>
      <c r="AQ67" s="188">
        <f t="shared" si="59"/>
        <v>0</v>
      </c>
      <c r="AR67" s="164">
        <f t="shared" si="60"/>
        <v>0</v>
      </c>
      <c r="AS67" s="164">
        <f t="shared" si="61"/>
        <v>0.25</v>
      </c>
      <c r="AT67" s="164">
        <f t="shared" si="62"/>
        <v>0</v>
      </c>
      <c r="AU67" s="164">
        <f t="shared" si="63"/>
        <v>0</v>
      </c>
      <c r="AV67" s="166">
        <f t="shared" si="64"/>
        <v>0</v>
      </c>
      <c r="AW67" s="168">
        <f t="shared" si="65"/>
        <v>0</v>
      </c>
      <c r="AY67" s="164">
        <f t="shared" si="198"/>
        <v>55</v>
      </c>
      <c r="AZ67" s="225"/>
      <c r="BA67" s="226"/>
      <c r="BB67" s="1"/>
      <c r="BC67" s="1"/>
      <c r="BD67" s="95"/>
      <c r="BE67" s="93"/>
      <c r="BF67" s="93"/>
      <c r="BG67" s="93"/>
      <c r="BH67" s="95" t="str">
        <f t="shared" si="66"/>
        <v>Completar</v>
      </c>
      <c r="BI67" s="96" t="str">
        <f t="shared" si="67"/>
        <v>Completar</v>
      </c>
      <c r="BJ67" s="96" t="str">
        <f t="shared" si="68"/>
        <v>Completar</v>
      </c>
      <c r="BK67" s="94"/>
      <c r="BL67" s="95" t="str">
        <f t="shared" si="69"/>
        <v>Completar</v>
      </c>
      <c r="BM67" s="95" t="str">
        <f t="shared" si="70"/>
        <v>Completar</v>
      </c>
      <c r="BN67" s="165">
        <f t="shared" si="71"/>
        <v>0</v>
      </c>
      <c r="BO67" s="219" t="b">
        <f t="shared" si="72"/>
        <v>0</v>
      </c>
      <c r="BP67" s="188">
        <f t="shared" si="73"/>
        <v>0</v>
      </c>
      <c r="BQ67" s="164">
        <f t="shared" si="74"/>
        <v>0</v>
      </c>
      <c r="BR67" s="164">
        <f t="shared" si="75"/>
        <v>0.25</v>
      </c>
      <c r="BS67" s="164">
        <f t="shared" si="76"/>
        <v>0</v>
      </c>
      <c r="BT67" s="164">
        <f t="shared" si="77"/>
        <v>0</v>
      </c>
      <c r="BU67" s="166">
        <f t="shared" si="78"/>
        <v>0</v>
      </c>
      <c r="BV67" s="167"/>
      <c r="BX67" s="164">
        <f t="shared" si="199"/>
        <v>55</v>
      </c>
      <c r="BY67" s="225"/>
      <c r="BZ67" s="226"/>
      <c r="CA67" s="1"/>
      <c r="CB67" s="1"/>
      <c r="CC67" s="95"/>
      <c r="CD67" s="93"/>
      <c r="CE67" s="93"/>
      <c r="CF67" s="93"/>
      <c r="CG67" s="95" t="str">
        <f t="shared" si="79"/>
        <v>Completar</v>
      </c>
      <c r="CH67" s="96" t="str">
        <f t="shared" si="80"/>
        <v>Completar</v>
      </c>
      <c r="CI67" s="96" t="str">
        <f t="shared" si="81"/>
        <v>Completar</v>
      </c>
      <c r="CJ67" s="94"/>
      <c r="CK67" s="95" t="str">
        <f t="shared" si="82"/>
        <v>Completar</v>
      </c>
      <c r="CL67" s="95" t="str">
        <f t="shared" si="83"/>
        <v>Completar</v>
      </c>
      <c r="CM67" s="165">
        <f t="shared" si="84"/>
        <v>0</v>
      </c>
      <c r="CN67" s="219" t="b">
        <f t="shared" si="85"/>
        <v>0</v>
      </c>
      <c r="CO67" s="188">
        <f t="shared" si="86"/>
        <v>0</v>
      </c>
      <c r="CP67" s="164">
        <f t="shared" si="87"/>
        <v>0</v>
      </c>
      <c r="CQ67" s="164">
        <f t="shared" si="88"/>
        <v>0.25</v>
      </c>
      <c r="CR67" s="164">
        <f t="shared" si="89"/>
        <v>0</v>
      </c>
      <c r="CS67" s="164">
        <f t="shared" si="90"/>
        <v>0</v>
      </c>
      <c r="CT67" s="166">
        <f t="shared" si="91"/>
        <v>0</v>
      </c>
      <c r="CU67" s="167"/>
      <c r="CW67" s="164">
        <f t="shared" si="200"/>
        <v>55</v>
      </c>
      <c r="CX67" s="225"/>
      <c r="CY67" s="226"/>
      <c r="CZ67" s="1"/>
      <c r="DA67" s="1"/>
      <c r="DB67" s="95"/>
      <c r="DC67" s="93"/>
      <c r="DD67" s="93"/>
      <c r="DE67" s="93"/>
      <c r="DF67" s="95" t="str">
        <f t="shared" si="92"/>
        <v>Completar</v>
      </c>
      <c r="DG67" s="96" t="str">
        <f t="shared" si="93"/>
        <v>Completar</v>
      </c>
      <c r="DH67" s="96" t="str">
        <f t="shared" si="94"/>
        <v>Completar</v>
      </c>
      <c r="DI67" s="94"/>
      <c r="DJ67" s="95" t="str">
        <f t="shared" si="95"/>
        <v>Completar</v>
      </c>
      <c r="DK67" s="95" t="str">
        <f t="shared" si="96"/>
        <v>Completar</v>
      </c>
      <c r="DL67" s="165">
        <f t="shared" si="97"/>
        <v>0</v>
      </c>
      <c r="DM67" s="219" t="b">
        <f t="shared" si="98"/>
        <v>0</v>
      </c>
      <c r="DN67" s="188">
        <f t="shared" si="99"/>
        <v>0</v>
      </c>
      <c r="DO67" s="164">
        <f t="shared" si="100"/>
        <v>0</v>
      </c>
      <c r="DP67" s="164">
        <f t="shared" si="101"/>
        <v>0.25</v>
      </c>
      <c r="DQ67" s="164">
        <f t="shared" si="102"/>
        <v>0</v>
      </c>
      <c r="DR67" s="164">
        <f t="shared" si="103"/>
        <v>0</v>
      </c>
      <c r="DS67" s="166">
        <f t="shared" si="104"/>
        <v>0</v>
      </c>
      <c r="DT67" s="167"/>
      <c r="DV67" s="164">
        <f t="shared" si="201"/>
        <v>55</v>
      </c>
      <c r="DW67" s="225"/>
      <c r="DX67" s="226"/>
      <c r="DY67" s="1"/>
      <c r="DZ67" s="1"/>
      <c r="EA67" s="95"/>
      <c r="EB67" s="93"/>
      <c r="EC67" s="93"/>
      <c r="ED67" s="93"/>
      <c r="EE67" s="95" t="str">
        <f t="shared" si="105"/>
        <v>Completar</v>
      </c>
      <c r="EF67" s="96" t="str">
        <f t="shared" si="106"/>
        <v>Completar</v>
      </c>
      <c r="EG67" s="96" t="str">
        <f t="shared" si="107"/>
        <v>Completar</v>
      </c>
      <c r="EH67" s="94"/>
      <c r="EI67" s="95" t="str">
        <f t="shared" si="108"/>
        <v>Completar</v>
      </c>
      <c r="EJ67" s="95" t="str">
        <f t="shared" si="109"/>
        <v>Completar</v>
      </c>
      <c r="EK67" s="165">
        <f t="shared" si="110"/>
        <v>0</v>
      </c>
      <c r="EL67" s="219" t="b">
        <f t="shared" si="111"/>
        <v>0</v>
      </c>
      <c r="EM67" s="188">
        <f t="shared" si="112"/>
        <v>0</v>
      </c>
      <c r="EN67" s="164">
        <f t="shared" si="113"/>
        <v>0</v>
      </c>
      <c r="EO67" s="164">
        <f t="shared" si="114"/>
        <v>0.25</v>
      </c>
      <c r="EP67" s="164">
        <f t="shared" si="115"/>
        <v>0</v>
      </c>
      <c r="EQ67" s="164">
        <f t="shared" si="116"/>
        <v>0</v>
      </c>
      <c r="ER67" s="166">
        <f t="shared" si="117"/>
        <v>0</v>
      </c>
      <c r="ES67" s="167"/>
      <c r="EU67" s="164">
        <f t="shared" si="202"/>
        <v>55</v>
      </c>
      <c r="EV67" s="225"/>
      <c r="EW67" s="226"/>
      <c r="EX67" s="1"/>
      <c r="EY67" s="1"/>
      <c r="EZ67" s="95"/>
      <c r="FA67" s="93"/>
      <c r="FB67" s="93"/>
      <c r="FC67" s="93"/>
      <c r="FD67" s="95" t="str">
        <f t="shared" si="118"/>
        <v>Completar</v>
      </c>
      <c r="FE67" s="96" t="str">
        <f t="shared" si="119"/>
        <v>Completar</v>
      </c>
      <c r="FF67" s="96" t="str">
        <f t="shared" si="120"/>
        <v>Completar</v>
      </c>
      <c r="FG67" s="94"/>
      <c r="FH67" s="95" t="str">
        <f t="shared" si="121"/>
        <v>Completar</v>
      </c>
      <c r="FI67" s="95" t="str">
        <f t="shared" si="122"/>
        <v>Completar</v>
      </c>
      <c r="FJ67" s="165">
        <f t="shared" si="123"/>
        <v>0</v>
      </c>
      <c r="FK67" s="219" t="b">
        <f t="shared" si="124"/>
        <v>0</v>
      </c>
      <c r="FL67" s="188">
        <f t="shared" si="125"/>
        <v>0</v>
      </c>
      <c r="FM67" s="164">
        <f t="shared" si="126"/>
        <v>0</v>
      </c>
      <c r="FN67" s="164">
        <f t="shared" si="127"/>
        <v>0.25</v>
      </c>
      <c r="FO67" s="164">
        <f t="shared" si="128"/>
        <v>0</v>
      </c>
      <c r="FP67" s="164">
        <f t="shared" si="129"/>
        <v>0</v>
      </c>
      <c r="FQ67" s="166">
        <f t="shared" si="130"/>
        <v>0</v>
      </c>
      <c r="FR67" s="167"/>
      <c r="FT67" s="164">
        <f t="shared" si="203"/>
        <v>55</v>
      </c>
      <c r="FU67" s="225"/>
      <c r="FV67" s="226"/>
      <c r="FW67" s="1"/>
      <c r="FX67" s="1"/>
      <c r="FY67" s="95"/>
      <c r="FZ67" s="93"/>
      <c r="GA67" s="93"/>
      <c r="GB67" s="93"/>
      <c r="GC67" s="95" t="str">
        <f t="shared" si="131"/>
        <v>Completar</v>
      </c>
      <c r="GD67" s="96" t="str">
        <f t="shared" si="132"/>
        <v>Completar</v>
      </c>
      <c r="GE67" s="96" t="str">
        <f t="shared" si="133"/>
        <v>Completar</v>
      </c>
      <c r="GF67" s="94"/>
      <c r="GG67" s="95" t="str">
        <f t="shared" si="134"/>
        <v>Completar</v>
      </c>
      <c r="GH67" s="95" t="str">
        <f t="shared" si="135"/>
        <v>Completar</v>
      </c>
      <c r="GI67" s="165">
        <f t="shared" si="136"/>
        <v>0</v>
      </c>
      <c r="GJ67" s="219" t="b">
        <f t="shared" si="137"/>
        <v>0</v>
      </c>
      <c r="GK67" s="188">
        <f t="shared" si="138"/>
        <v>0</v>
      </c>
      <c r="GL67" s="164">
        <f t="shared" si="139"/>
        <v>0</v>
      </c>
      <c r="GM67" s="164">
        <f t="shared" si="140"/>
        <v>0.25</v>
      </c>
      <c r="GN67" s="164">
        <f t="shared" si="141"/>
        <v>0</v>
      </c>
      <c r="GO67" s="164">
        <f t="shared" si="142"/>
        <v>0</v>
      </c>
      <c r="GP67" s="166">
        <f t="shared" si="143"/>
        <v>0</v>
      </c>
      <c r="GQ67" s="167"/>
      <c r="GS67" s="164">
        <f t="shared" si="204"/>
        <v>55</v>
      </c>
      <c r="GT67" s="225"/>
      <c r="GU67" s="226"/>
      <c r="GV67" s="1"/>
      <c r="GW67" s="1"/>
      <c r="GX67" s="95"/>
      <c r="GY67" s="93"/>
      <c r="GZ67" s="93"/>
      <c r="HA67" s="93"/>
      <c r="HB67" s="95" t="str">
        <f t="shared" si="144"/>
        <v>Completar</v>
      </c>
      <c r="HC67" s="96" t="str">
        <f t="shared" si="145"/>
        <v>Completar</v>
      </c>
      <c r="HD67" s="96" t="str">
        <f t="shared" si="146"/>
        <v>Completar</v>
      </c>
      <c r="HE67" s="94"/>
      <c r="HF67" s="95" t="str">
        <f t="shared" si="147"/>
        <v>Completar</v>
      </c>
      <c r="HG67" s="95" t="str">
        <f t="shared" si="148"/>
        <v>Completar</v>
      </c>
      <c r="HH67" s="165">
        <f t="shared" si="149"/>
        <v>0</v>
      </c>
      <c r="HI67" s="219" t="b">
        <f t="shared" si="150"/>
        <v>0</v>
      </c>
      <c r="HJ67" s="188">
        <f t="shared" si="151"/>
        <v>0</v>
      </c>
      <c r="HK67" s="164">
        <f t="shared" si="152"/>
        <v>0</v>
      </c>
      <c r="HL67" s="164">
        <f t="shared" si="153"/>
        <v>0.25</v>
      </c>
      <c r="HM67" s="164">
        <f t="shared" si="154"/>
        <v>0</v>
      </c>
      <c r="HN67" s="164">
        <f t="shared" si="155"/>
        <v>0</v>
      </c>
      <c r="HO67" s="166">
        <f t="shared" si="156"/>
        <v>0</v>
      </c>
      <c r="HP67" s="167"/>
      <c r="HR67" s="164">
        <f t="shared" si="205"/>
        <v>55</v>
      </c>
      <c r="HS67" s="225"/>
      <c r="HT67" s="226"/>
      <c r="HU67" s="1"/>
      <c r="HV67" s="1"/>
      <c r="HW67" s="95"/>
      <c r="HX67" s="93"/>
      <c r="HY67" s="93"/>
      <c r="HZ67" s="93"/>
      <c r="IA67" s="95" t="str">
        <f t="shared" si="157"/>
        <v>Completar</v>
      </c>
      <c r="IB67" s="96" t="str">
        <f t="shared" si="158"/>
        <v>Completar</v>
      </c>
      <c r="IC67" s="96" t="str">
        <f t="shared" si="159"/>
        <v>Completar</v>
      </c>
      <c r="ID67" s="94"/>
      <c r="IE67" s="95" t="str">
        <f t="shared" si="160"/>
        <v>Completar</v>
      </c>
      <c r="IF67" s="95" t="str">
        <f t="shared" si="161"/>
        <v>Completar</v>
      </c>
      <c r="IG67" s="165">
        <f t="shared" si="162"/>
        <v>0</v>
      </c>
      <c r="IH67" s="219" t="b">
        <f t="shared" si="163"/>
        <v>0</v>
      </c>
      <c r="II67" s="188">
        <f t="shared" si="164"/>
        <v>0</v>
      </c>
      <c r="IJ67" s="164">
        <f t="shared" si="165"/>
        <v>0</v>
      </c>
      <c r="IK67" s="164">
        <f t="shared" si="166"/>
        <v>0.25</v>
      </c>
      <c r="IL67" s="164">
        <f t="shared" si="167"/>
        <v>0</v>
      </c>
      <c r="IM67" s="164">
        <f t="shared" si="168"/>
        <v>0</v>
      </c>
      <c r="IN67" s="166">
        <f t="shared" si="169"/>
        <v>0</v>
      </c>
      <c r="IO67" s="167"/>
      <c r="IQ67" s="164">
        <f t="shared" si="206"/>
        <v>55</v>
      </c>
      <c r="IR67" s="225"/>
      <c r="IS67" s="226"/>
      <c r="IT67" s="1"/>
      <c r="IU67" s="1"/>
      <c r="IV67" s="95"/>
      <c r="IW67" s="93"/>
      <c r="IX67" s="93"/>
      <c r="IY67" s="93"/>
      <c r="IZ67" s="95" t="str">
        <f t="shared" si="170"/>
        <v>Completar</v>
      </c>
      <c r="JA67" s="96" t="str">
        <f t="shared" si="171"/>
        <v>Completar</v>
      </c>
      <c r="JB67" s="96" t="str">
        <f t="shared" si="172"/>
        <v>Completar</v>
      </c>
      <c r="JC67" s="94"/>
      <c r="JD67" s="95" t="str">
        <f t="shared" si="173"/>
        <v>Completar</v>
      </c>
      <c r="JE67" s="95" t="str">
        <f t="shared" si="174"/>
        <v>Completar</v>
      </c>
      <c r="JF67" s="165">
        <f t="shared" si="175"/>
        <v>0</v>
      </c>
      <c r="JG67" s="219" t="b">
        <f t="shared" si="176"/>
        <v>0</v>
      </c>
      <c r="JH67" s="188">
        <f t="shared" si="177"/>
        <v>0</v>
      </c>
      <c r="JI67" s="164">
        <f t="shared" si="178"/>
        <v>0</v>
      </c>
      <c r="JJ67" s="164">
        <f t="shared" si="179"/>
        <v>0.25</v>
      </c>
      <c r="JK67" s="164">
        <f t="shared" si="180"/>
        <v>0</v>
      </c>
      <c r="JL67" s="164">
        <f t="shared" si="181"/>
        <v>0</v>
      </c>
      <c r="JM67" s="166">
        <f t="shared" si="182"/>
        <v>0</v>
      </c>
      <c r="JN67" s="167"/>
      <c r="JO67" s="126"/>
      <c r="JP67" s="164">
        <f t="shared" si="207"/>
        <v>55</v>
      </c>
      <c r="JQ67" s="225"/>
      <c r="JR67" s="226"/>
      <c r="JS67" s="1"/>
      <c r="JT67" s="1"/>
      <c r="JU67" s="95"/>
      <c r="JV67" s="93"/>
      <c r="JW67" s="93"/>
      <c r="JX67" s="93"/>
      <c r="JY67" s="95" t="str">
        <f t="shared" si="183"/>
        <v>Completar</v>
      </c>
      <c r="JZ67" s="96" t="str">
        <f t="shared" si="184"/>
        <v>Completar</v>
      </c>
      <c r="KA67" s="96" t="str">
        <f t="shared" si="185"/>
        <v>Completar</v>
      </c>
      <c r="KB67" s="94"/>
      <c r="KC67" s="95" t="str">
        <f t="shared" si="186"/>
        <v>Completar</v>
      </c>
      <c r="KD67" s="95" t="str">
        <f t="shared" si="187"/>
        <v>Completar</v>
      </c>
      <c r="KE67" s="165">
        <f t="shared" si="188"/>
        <v>0</v>
      </c>
      <c r="KF67" s="219" t="b">
        <f t="shared" si="189"/>
        <v>0</v>
      </c>
      <c r="KG67" s="188">
        <f t="shared" si="190"/>
        <v>0</v>
      </c>
      <c r="KH67" s="164">
        <f t="shared" si="191"/>
        <v>0</v>
      </c>
      <c r="KI67" s="164">
        <f t="shared" si="192"/>
        <v>0.25</v>
      </c>
      <c r="KJ67" s="164">
        <f t="shared" si="193"/>
        <v>0</v>
      </c>
      <c r="KK67" s="164">
        <f t="shared" si="194"/>
        <v>0</v>
      </c>
      <c r="KL67" s="166">
        <f t="shared" si="195"/>
        <v>0</v>
      </c>
    </row>
    <row r="68" spans="1:298" x14ac:dyDescent="0.25">
      <c r="A68" s="164">
        <f t="shared" si="196"/>
        <v>56</v>
      </c>
      <c r="B68" s="225"/>
      <c r="C68" s="226"/>
      <c r="D68" s="1"/>
      <c r="E68" s="1"/>
      <c r="F68" s="95"/>
      <c r="G68" s="93"/>
      <c r="H68" s="93"/>
      <c r="I68" s="93"/>
      <c r="J68" s="95"/>
      <c r="K68" s="96" t="str">
        <f>IFERROR(VLOOKUP(D68,'Situación inicial'!JI$13:JS$112,8,FALSE),"Completar")</f>
        <v>Completar</v>
      </c>
      <c r="L68" s="96" t="str">
        <f>IFERROR(VLOOKUP(D68,'Situación inicial'!JI$13:JS$112,9,FALSE),"Completar")</f>
        <v>Completar</v>
      </c>
      <c r="M68" s="94"/>
      <c r="N68" s="95" t="str">
        <f>IFERROR(VLOOKUP(D68,'Situación inicial'!JI$13:JS$112,11,FALSE),"Completar")</f>
        <v>Completar</v>
      </c>
      <c r="O68" s="95" t="str">
        <f>IFERROR(VLOOKUP(D68,'Situación inicial'!JI$13:JT$112,12,FALSE),"Completar")</f>
        <v>Completar</v>
      </c>
      <c r="P68" s="165">
        <f t="shared" si="44"/>
        <v>0</v>
      </c>
      <c r="Q68" s="219" t="b">
        <f t="shared" si="45"/>
        <v>0</v>
      </c>
      <c r="R68" s="188">
        <f t="shared" si="46"/>
        <v>0</v>
      </c>
      <c r="S68" s="164">
        <f t="shared" si="47"/>
        <v>0</v>
      </c>
      <c r="T68" s="164">
        <f t="shared" si="48"/>
        <v>0.25</v>
      </c>
      <c r="U68" s="164">
        <f t="shared" si="49"/>
        <v>0</v>
      </c>
      <c r="V68" s="164">
        <f t="shared" si="50"/>
        <v>0</v>
      </c>
      <c r="W68" s="166">
        <f t="shared" si="51"/>
        <v>0</v>
      </c>
      <c r="X68" s="168">
        <f>IFERROR(VLOOKUP(D68,'Situación inicial'!JI$13:JZ$112,18,FALSE),0)</f>
        <v>0</v>
      </c>
      <c r="Z68" s="164">
        <f t="shared" si="197"/>
        <v>56</v>
      </c>
      <c r="AA68" s="225"/>
      <c r="AB68" s="226"/>
      <c r="AC68" s="1"/>
      <c r="AD68" s="1"/>
      <c r="AE68" s="95"/>
      <c r="AF68" s="93"/>
      <c r="AG68" s="93"/>
      <c r="AH68" s="93"/>
      <c r="AI68" s="95" t="str">
        <f t="shared" si="52"/>
        <v>Completar</v>
      </c>
      <c r="AJ68" s="96" t="str">
        <f t="shared" si="53"/>
        <v>Completar</v>
      </c>
      <c r="AK68" s="96" t="str">
        <f t="shared" si="54"/>
        <v>Completar</v>
      </c>
      <c r="AL68" s="94"/>
      <c r="AM68" s="95" t="str">
        <f t="shared" si="55"/>
        <v>Completar</v>
      </c>
      <c r="AN68" s="95" t="str">
        <f t="shared" si="56"/>
        <v>Completar</v>
      </c>
      <c r="AO68" s="165">
        <f t="shared" si="57"/>
        <v>0</v>
      </c>
      <c r="AP68" s="219" t="b">
        <f t="shared" si="58"/>
        <v>0</v>
      </c>
      <c r="AQ68" s="188">
        <f t="shared" si="59"/>
        <v>0</v>
      </c>
      <c r="AR68" s="164">
        <f t="shared" si="60"/>
        <v>0</v>
      </c>
      <c r="AS68" s="164">
        <f t="shared" si="61"/>
        <v>0.25</v>
      </c>
      <c r="AT68" s="164">
        <f t="shared" si="62"/>
        <v>0</v>
      </c>
      <c r="AU68" s="164">
        <f t="shared" si="63"/>
        <v>0</v>
      </c>
      <c r="AV68" s="166">
        <f t="shared" si="64"/>
        <v>0</v>
      </c>
      <c r="AW68" s="168">
        <f t="shared" si="65"/>
        <v>0</v>
      </c>
      <c r="AY68" s="164">
        <f t="shared" si="198"/>
        <v>56</v>
      </c>
      <c r="AZ68" s="225"/>
      <c r="BA68" s="226"/>
      <c r="BB68" s="1"/>
      <c r="BC68" s="1"/>
      <c r="BD68" s="95"/>
      <c r="BE68" s="93"/>
      <c r="BF68" s="93"/>
      <c r="BG68" s="93"/>
      <c r="BH68" s="95" t="str">
        <f t="shared" si="66"/>
        <v>Completar</v>
      </c>
      <c r="BI68" s="96" t="str">
        <f t="shared" si="67"/>
        <v>Completar</v>
      </c>
      <c r="BJ68" s="96" t="str">
        <f t="shared" si="68"/>
        <v>Completar</v>
      </c>
      <c r="BK68" s="94"/>
      <c r="BL68" s="95" t="str">
        <f t="shared" si="69"/>
        <v>Completar</v>
      </c>
      <c r="BM68" s="95" t="str">
        <f t="shared" si="70"/>
        <v>Completar</v>
      </c>
      <c r="BN68" s="165">
        <f t="shared" si="71"/>
        <v>0</v>
      </c>
      <c r="BO68" s="219" t="b">
        <f t="shared" si="72"/>
        <v>0</v>
      </c>
      <c r="BP68" s="188">
        <f t="shared" si="73"/>
        <v>0</v>
      </c>
      <c r="BQ68" s="164">
        <f t="shared" si="74"/>
        <v>0</v>
      </c>
      <c r="BR68" s="164">
        <f t="shared" si="75"/>
        <v>0.25</v>
      </c>
      <c r="BS68" s="164">
        <f t="shared" si="76"/>
        <v>0</v>
      </c>
      <c r="BT68" s="164">
        <f t="shared" si="77"/>
        <v>0</v>
      </c>
      <c r="BU68" s="166">
        <f t="shared" si="78"/>
        <v>0</v>
      </c>
      <c r="BV68" s="167"/>
      <c r="BX68" s="164">
        <f t="shared" si="199"/>
        <v>56</v>
      </c>
      <c r="BY68" s="225"/>
      <c r="BZ68" s="226"/>
      <c r="CA68" s="1"/>
      <c r="CB68" s="1"/>
      <c r="CC68" s="95"/>
      <c r="CD68" s="93"/>
      <c r="CE68" s="93"/>
      <c r="CF68" s="93"/>
      <c r="CG68" s="95" t="str">
        <f t="shared" si="79"/>
        <v>Completar</v>
      </c>
      <c r="CH68" s="96" t="str">
        <f t="shared" si="80"/>
        <v>Completar</v>
      </c>
      <c r="CI68" s="96" t="str">
        <f t="shared" si="81"/>
        <v>Completar</v>
      </c>
      <c r="CJ68" s="94"/>
      <c r="CK68" s="95" t="str">
        <f t="shared" si="82"/>
        <v>Completar</v>
      </c>
      <c r="CL68" s="95" t="str">
        <f t="shared" si="83"/>
        <v>Completar</v>
      </c>
      <c r="CM68" s="165">
        <f t="shared" si="84"/>
        <v>0</v>
      </c>
      <c r="CN68" s="219" t="b">
        <f t="shared" si="85"/>
        <v>0</v>
      </c>
      <c r="CO68" s="188">
        <f t="shared" si="86"/>
        <v>0</v>
      </c>
      <c r="CP68" s="164">
        <f t="shared" si="87"/>
        <v>0</v>
      </c>
      <c r="CQ68" s="164">
        <f t="shared" si="88"/>
        <v>0.25</v>
      </c>
      <c r="CR68" s="164">
        <f t="shared" si="89"/>
        <v>0</v>
      </c>
      <c r="CS68" s="164">
        <f t="shared" si="90"/>
        <v>0</v>
      </c>
      <c r="CT68" s="166">
        <f t="shared" si="91"/>
        <v>0</v>
      </c>
      <c r="CU68" s="167"/>
      <c r="CW68" s="164">
        <f t="shared" si="200"/>
        <v>56</v>
      </c>
      <c r="CX68" s="225"/>
      <c r="CY68" s="226"/>
      <c r="CZ68" s="1"/>
      <c r="DA68" s="1"/>
      <c r="DB68" s="95"/>
      <c r="DC68" s="93"/>
      <c r="DD68" s="93"/>
      <c r="DE68" s="93"/>
      <c r="DF68" s="95" t="str">
        <f t="shared" si="92"/>
        <v>Completar</v>
      </c>
      <c r="DG68" s="96" t="str">
        <f t="shared" si="93"/>
        <v>Completar</v>
      </c>
      <c r="DH68" s="96" t="str">
        <f t="shared" si="94"/>
        <v>Completar</v>
      </c>
      <c r="DI68" s="94"/>
      <c r="DJ68" s="95" t="str">
        <f t="shared" si="95"/>
        <v>Completar</v>
      </c>
      <c r="DK68" s="95" t="str">
        <f t="shared" si="96"/>
        <v>Completar</v>
      </c>
      <c r="DL68" s="165">
        <f t="shared" si="97"/>
        <v>0</v>
      </c>
      <c r="DM68" s="219" t="b">
        <f t="shared" si="98"/>
        <v>0</v>
      </c>
      <c r="DN68" s="188">
        <f t="shared" si="99"/>
        <v>0</v>
      </c>
      <c r="DO68" s="164">
        <f t="shared" si="100"/>
        <v>0</v>
      </c>
      <c r="DP68" s="164">
        <f t="shared" si="101"/>
        <v>0.25</v>
      </c>
      <c r="DQ68" s="164">
        <f t="shared" si="102"/>
        <v>0</v>
      </c>
      <c r="DR68" s="164">
        <f t="shared" si="103"/>
        <v>0</v>
      </c>
      <c r="DS68" s="166">
        <f t="shared" si="104"/>
        <v>0</v>
      </c>
      <c r="DT68" s="167"/>
      <c r="DV68" s="164">
        <f t="shared" si="201"/>
        <v>56</v>
      </c>
      <c r="DW68" s="225"/>
      <c r="DX68" s="226"/>
      <c r="DY68" s="1"/>
      <c r="DZ68" s="1"/>
      <c r="EA68" s="95"/>
      <c r="EB68" s="93"/>
      <c r="EC68" s="93"/>
      <c r="ED68" s="93"/>
      <c r="EE68" s="95" t="str">
        <f t="shared" si="105"/>
        <v>Completar</v>
      </c>
      <c r="EF68" s="96" t="str">
        <f t="shared" si="106"/>
        <v>Completar</v>
      </c>
      <c r="EG68" s="96" t="str">
        <f t="shared" si="107"/>
        <v>Completar</v>
      </c>
      <c r="EH68" s="94"/>
      <c r="EI68" s="95" t="str">
        <f t="shared" si="108"/>
        <v>Completar</v>
      </c>
      <c r="EJ68" s="95" t="str">
        <f t="shared" si="109"/>
        <v>Completar</v>
      </c>
      <c r="EK68" s="165">
        <f t="shared" si="110"/>
        <v>0</v>
      </c>
      <c r="EL68" s="219" t="b">
        <f t="shared" si="111"/>
        <v>0</v>
      </c>
      <c r="EM68" s="188">
        <f t="shared" si="112"/>
        <v>0</v>
      </c>
      <c r="EN68" s="164">
        <f t="shared" si="113"/>
        <v>0</v>
      </c>
      <c r="EO68" s="164">
        <f t="shared" si="114"/>
        <v>0.25</v>
      </c>
      <c r="EP68" s="164">
        <f t="shared" si="115"/>
        <v>0</v>
      </c>
      <c r="EQ68" s="164">
        <f t="shared" si="116"/>
        <v>0</v>
      </c>
      <c r="ER68" s="166">
        <f t="shared" si="117"/>
        <v>0</v>
      </c>
      <c r="ES68" s="167"/>
      <c r="EU68" s="164">
        <f t="shared" si="202"/>
        <v>56</v>
      </c>
      <c r="EV68" s="225"/>
      <c r="EW68" s="226"/>
      <c r="EX68" s="1"/>
      <c r="EY68" s="1"/>
      <c r="EZ68" s="95"/>
      <c r="FA68" s="93"/>
      <c r="FB68" s="93"/>
      <c r="FC68" s="93"/>
      <c r="FD68" s="95" t="str">
        <f t="shared" si="118"/>
        <v>Completar</v>
      </c>
      <c r="FE68" s="96" t="str">
        <f t="shared" si="119"/>
        <v>Completar</v>
      </c>
      <c r="FF68" s="96" t="str">
        <f t="shared" si="120"/>
        <v>Completar</v>
      </c>
      <c r="FG68" s="94"/>
      <c r="FH68" s="95" t="str">
        <f t="shared" si="121"/>
        <v>Completar</v>
      </c>
      <c r="FI68" s="95" t="str">
        <f t="shared" si="122"/>
        <v>Completar</v>
      </c>
      <c r="FJ68" s="165">
        <f t="shared" si="123"/>
        <v>0</v>
      </c>
      <c r="FK68" s="219" t="b">
        <f t="shared" si="124"/>
        <v>0</v>
      </c>
      <c r="FL68" s="188">
        <f t="shared" si="125"/>
        <v>0</v>
      </c>
      <c r="FM68" s="164">
        <f t="shared" si="126"/>
        <v>0</v>
      </c>
      <c r="FN68" s="164">
        <f t="shared" si="127"/>
        <v>0.25</v>
      </c>
      <c r="FO68" s="164">
        <f t="shared" si="128"/>
        <v>0</v>
      </c>
      <c r="FP68" s="164">
        <f t="shared" si="129"/>
        <v>0</v>
      </c>
      <c r="FQ68" s="166">
        <f t="shared" si="130"/>
        <v>0</v>
      </c>
      <c r="FR68" s="167"/>
      <c r="FT68" s="164">
        <f t="shared" si="203"/>
        <v>56</v>
      </c>
      <c r="FU68" s="225"/>
      <c r="FV68" s="226"/>
      <c r="FW68" s="1"/>
      <c r="FX68" s="1"/>
      <c r="FY68" s="95"/>
      <c r="FZ68" s="93"/>
      <c r="GA68" s="93"/>
      <c r="GB68" s="93"/>
      <c r="GC68" s="95" t="str">
        <f t="shared" si="131"/>
        <v>Completar</v>
      </c>
      <c r="GD68" s="96" t="str">
        <f t="shared" si="132"/>
        <v>Completar</v>
      </c>
      <c r="GE68" s="96" t="str">
        <f t="shared" si="133"/>
        <v>Completar</v>
      </c>
      <c r="GF68" s="94"/>
      <c r="GG68" s="95" t="str">
        <f t="shared" si="134"/>
        <v>Completar</v>
      </c>
      <c r="GH68" s="95" t="str">
        <f t="shared" si="135"/>
        <v>Completar</v>
      </c>
      <c r="GI68" s="165">
        <f t="shared" si="136"/>
        <v>0</v>
      </c>
      <c r="GJ68" s="219" t="b">
        <f t="shared" si="137"/>
        <v>0</v>
      </c>
      <c r="GK68" s="188">
        <f t="shared" si="138"/>
        <v>0</v>
      </c>
      <c r="GL68" s="164">
        <f t="shared" si="139"/>
        <v>0</v>
      </c>
      <c r="GM68" s="164">
        <f t="shared" si="140"/>
        <v>0.25</v>
      </c>
      <c r="GN68" s="164">
        <f t="shared" si="141"/>
        <v>0</v>
      </c>
      <c r="GO68" s="164">
        <f t="shared" si="142"/>
        <v>0</v>
      </c>
      <c r="GP68" s="166">
        <f t="shared" si="143"/>
        <v>0</v>
      </c>
      <c r="GQ68" s="167"/>
      <c r="GS68" s="164">
        <f t="shared" si="204"/>
        <v>56</v>
      </c>
      <c r="GT68" s="225"/>
      <c r="GU68" s="226"/>
      <c r="GV68" s="1"/>
      <c r="GW68" s="1"/>
      <c r="GX68" s="95"/>
      <c r="GY68" s="93"/>
      <c r="GZ68" s="93"/>
      <c r="HA68" s="93"/>
      <c r="HB68" s="95" t="str">
        <f t="shared" si="144"/>
        <v>Completar</v>
      </c>
      <c r="HC68" s="96" t="str">
        <f t="shared" si="145"/>
        <v>Completar</v>
      </c>
      <c r="HD68" s="96" t="str">
        <f t="shared" si="146"/>
        <v>Completar</v>
      </c>
      <c r="HE68" s="94"/>
      <c r="HF68" s="95" t="str">
        <f t="shared" si="147"/>
        <v>Completar</v>
      </c>
      <c r="HG68" s="95" t="str">
        <f t="shared" si="148"/>
        <v>Completar</v>
      </c>
      <c r="HH68" s="165">
        <f t="shared" si="149"/>
        <v>0</v>
      </c>
      <c r="HI68" s="219" t="b">
        <f t="shared" si="150"/>
        <v>0</v>
      </c>
      <c r="HJ68" s="188">
        <f t="shared" si="151"/>
        <v>0</v>
      </c>
      <c r="HK68" s="164">
        <f t="shared" si="152"/>
        <v>0</v>
      </c>
      <c r="HL68" s="164">
        <f t="shared" si="153"/>
        <v>0.25</v>
      </c>
      <c r="HM68" s="164">
        <f t="shared" si="154"/>
        <v>0</v>
      </c>
      <c r="HN68" s="164">
        <f t="shared" si="155"/>
        <v>0</v>
      </c>
      <c r="HO68" s="166">
        <f t="shared" si="156"/>
        <v>0</v>
      </c>
      <c r="HP68" s="167"/>
      <c r="HR68" s="164">
        <f t="shared" si="205"/>
        <v>56</v>
      </c>
      <c r="HS68" s="225"/>
      <c r="HT68" s="226"/>
      <c r="HU68" s="1"/>
      <c r="HV68" s="1"/>
      <c r="HW68" s="95"/>
      <c r="HX68" s="93"/>
      <c r="HY68" s="93"/>
      <c r="HZ68" s="93"/>
      <c r="IA68" s="95" t="str">
        <f t="shared" si="157"/>
        <v>Completar</v>
      </c>
      <c r="IB68" s="96" t="str">
        <f t="shared" si="158"/>
        <v>Completar</v>
      </c>
      <c r="IC68" s="96" t="str">
        <f t="shared" si="159"/>
        <v>Completar</v>
      </c>
      <c r="ID68" s="94"/>
      <c r="IE68" s="95" t="str">
        <f t="shared" si="160"/>
        <v>Completar</v>
      </c>
      <c r="IF68" s="95" t="str">
        <f t="shared" si="161"/>
        <v>Completar</v>
      </c>
      <c r="IG68" s="165">
        <f t="shared" si="162"/>
        <v>0</v>
      </c>
      <c r="IH68" s="219" t="b">
        <f t="shared" si="163"/>
        <v>0</v>
      </c>
      <c r="II68" s="188">
        <f t="shared" si="164"/>
        <v>0</v>
      </c>
      <c r="IJ68" s="164">
        <f t="shared" si="165"/>
        <v>0</v>
      </c>
      <c r="IK68" s="164">
        <f t="shared" si="166"/>
        <v>0.25</v>
      </c>
      <c r="IL68" s="164">
        <f t="shared" si="167"/>
        <v>0</v>
      </c>
      <c r="IM68" s="164">
        <f t="shared" si="168"/>
        <v>0</v>
      </c>
      <c r="IN68" s="166">
        <f t="shared" si="169"/>
        <v>0</v>
      </c>
      <c r="IO68" s="167"/>
      <c r="IQ68" s="164">
        <f t="shared" si="206"/>
        <v>56</v>
      </c>
      <c r="IR68" s="225"/>
      <c r="IS68" s="226"/>
      <c r="IT68" s="1"/>
      <c r="IU68" s="1"/>
      <c r="IV68" s="95"/>
      <c r="IW68" s="93"/>
      <c r="IX68" s="93"/>
      <c r="IY68" s="93"/>
      <c r="IZ68" s="95" t="str">
        <f t="shared" si="170"/>
        <v>Completar</v>
      </c>
      <c r="JA68" s="96" t="str">
        <f t="shared" si="171"/>
        <v>Completar</v>
      </c>
      <c r="JB68" s="96" t="str">
        <f t="shared" si="172"/>
        <v>Completar</v>
      </c>
      <c r="JC68" s="94"/>
      <c r="JD68" s="95" t="str">
        <f t="shared" si="173"/>
        <v>Completar</v>
      </c>
      <c r="JE68" s="95" t="str">
        <f t="shared" si="174"/>
        <v>Completar</v>
      </c>
      <c r="JF68" s="165">
        <f t="shared" si="175"/>
        <v>0</v>
      </c>
      <c r="JG68" s="219" t="b">
        <f t="shared" si="176"/>
        <v>0</v>
      </c>
      <c r="JH68" s="188">
        <f t="shared" si="177"/>
        <v>0</v>
      </c>
      <c r="JI68" s="164">
        <f t="shared" si="178"/>
        <v>0</v>
      </c>
      <c r="JJ68" s="164">
        <f t="shared" si="179"/>
        <v>0.25</v>
      </c>
      <c r="JK68" s="164">
        <f t="shared" si="180"/>
        <v>0</v>
      </c>
      <c r="JL68" s="164">
        <f t="shared" si="181"/>
        <v>0</v>
      </c>
      <c r="JM68" s="166">
        <f t="shared" si="182"/>
        <v>0</v>
      </c>
      <c r="JN68" s="167"/>
      <c r="JO68" s="126"/>
      <c r="JP68" s="164">
        <f t="shared" si="207"/>
        <v>56</v>
      </c>
      <c r="JQ68" s="225"/>
      <c r="JR68" s="226"/>
      <c r="JS68" s="1"/>
      <c r="JT68" s="1"/>
      <c r="JU68" s="95"/>
      <c r="JV68" s="93"/>
      <c r="JW68" s="93"/>
      <c r="JX68" s="93"/>
      <c r="JY68" s="95" t="str">
        <f t="shared" si="183"/>
        <v>Completar</v>
      </c>
      <c r="JZ68" s="96" t="str">
        <f t="shared" si="184"/>
        <v>Completar</v>
      </c>
      <c r="KA68" s="96" t="str">
        <f t="shared" si="185"/>
        <v>Completar</v>
      </c>
      <c r="KB68" s="94"/>
      <c r="KC68" s="95" t="str">
        <f t="shared" si="186"/>
        <v>Completar</v>
      </c>
      <c r="KD68" s="95" t="str">
        <f t="shared" si="187"/>
        <v>Completar</v>
      </c>
      <c r="KE68" s="165">
        <f t="shared" si="188"/>
        <v>0</v>
      </c>
      <c r="KF68" s="219" t="b">
        <f t="shared" si="189"/>
        <v>0</v>
      </c>
      <c r="KG68" s="188">
        <f t="shared" si="190"/>
        <v>0</v>
      </c>
      <c r="KH68" s="164">
        <f t="shared" si="191"/>
        <v>0</v>
      </c>
      <c r="KI68" s="164">
        <f t="shared" si="192"/>
        <v>0.25</v>
      </c>
      <c r="KJ68" s="164">
        <f t="shared" si="193"/>
        <v>0</v>
      </c>
      <c r="KK68" s="164">
        <f t="shared" si="194"/>
        <v>0</v>
      </c>
      <c r="KL68" s="166">
        <f t="shared" si="195"/>
        <v>0</v>
      </c>
    </row>
    <row r="69" spans="1:298" x14ac:dyDescent="0.25">
      <c r="A69" s="164">
        <f t="shared" si="196"/>
        <v>57</v>
      </c>
      <c r="B69" s="225"/>
      <c r="C69" s="226"/>
      <c r="D69" s="1"/>
      <c r="E69" s="1"/>
      <c r="F69" s="95"/>
      <c r="G69" s="93"/>
      <c r="H69" s="93"/>
      <c r="I69" s="93"/>
      <c r="J69" s="95"/>
      <c r="K69" s="96" t="str">
        <f>IFERROR(VLOOKUP(D69,'Situación inicial'!JI$13:JS$112,8,FALSE),"Completar")</f>
        <v>Completar</v>
      </c>
      <c r="L69" s="96" t="str">
        <f>IFERROR(VLOOKUP(D69,'Situación inicial'!JI$13:JS$112,9,FALSE),"Completar")</f>
        <v>Completar</v>
      </c>
      <c r="M69" s="94"/>
      <c r="N69" s="95" t="str">
        <f>IFERROR(VLOOKUP(D69,'Situación inicial'!JI$13:JS$112,11,FALSE),"Completar")</f>
        <v>Completar</v>
      </c>
      <c r="O69" s="95" t="str">
        <f>IFERROR(VLOOKUP(D69,'Situación inicial'!JI$13:JT$112,12,FALSE),"Completar")</f>
        <v>Completar</v>
      </c>
      <c r="P69" s="165">
        <f t="shared" si="44"/>
        <v>0</v>
      </c>
      <c r="Q69" s="219" t="b">
        <f t="shared" si="45"/>
        <v>0</v>
      </c>
      <c r="R69" s="188">
        <f t="shared" si="46"/>
        <v>0</v>
      </c>
      <c r="S69" s="164">
        <f t="shared" si="47"/>
        <v>0</v>
      </c>
      <c r="T69" s="164">
        <f t="shared" si="48"/>
        <v>0.25</v>
      </c>
      <c r="U69" s="164">
        <f t="shared" si="49"/>
        <v>0</v>
      </c>
      <c r="V69" s="164">
        <f t="shared" si="50"/>
        <v>0</v>
      </c>
      <c r="W69" s="166">
        <f t="shared" si="51"/>
        <v>0</v>
      </c>
      <c r="X69" s="168">
        <f>IFERROR(VLOOKUP(D69,'Situación inicial'!JI$13:JZ$112,18,FALSE),0)</f>
        <v>0</v>
      </c>
      <c r="Z69" s="164">
        <f t="shared" si="197"/>
        <v>57</v>
      </c>
      <c r="AA69" s="225"/>
      <c r="AB69" s="226"/>
      <c r="AC69" s="1"/>
      <c r="AD69" s="1"/>
      <c r="AE69" s="95"/>
      <c r="AF69" s="93"/>
      <c r="AG69" s="93"/>
      <c r="AH69" s="93"/>
      <c r="AI69" s="95" t="str">
        <f t="shared" si="52"/>
        <v>Completar</v>
      </c>
      <c r="AJ69" s="96" t="str">
        <f t="shared" si="53"/>
        <v>Completar</v>
      </c>
      <c r="AK69" s="96" t="str">
        <f t="shared" si="54"/>
        <v>Completar</v>
      </c>
      <c r="AL69" s="94"/>
      <c r="AM69" s="95" t="str">
        <f t="shared" si="55"/>
        <v>Completar</v>
      </c>
      <c r="AN69" s="95" t="str">
        <f t="shared" si="56"/>
        <v>Completar</v>
      </c>
      <c r="AO69" s="165">
        <f t="shared" si="57"/>
        <v>0</v>
      </c>
      <c r="AP69" s="219" t="b">
        <f t="shared" si="58"/>
        <v>0</v>
      </c>
      <c r="AQ69" s="188">
        <f t="shared" si="59"/>
        <v>0</v>
      </c>
      <c r="AR69" s="164">
        <f t="shared" si="60"/>
        <v>0</v>
      </c>
      <c r="AS69" s="164">
        <f t="shared" si="61"/>
        <v>0.25</v>
      </c>
      <c r="AT69" s="164">
        <f t="shared" si="62"/>
        <v>0</v>
      </c>
      <c r="AU69" s="164">
        <f t="shared" si="63"/>
        <v>0</v>
      </c>
      <c r="AV69" s="166">
        <f t="shared" si="64"/>
        <v>0</v>
      </c>
      <c r="AW69" s="168">
        <f t="shared" si="65"/>
        <v>0</v>
      </c>
      <c r="AY69" s="164">
        <f t="shared" si="198"/>
        <v>57</v>
      </c>
      <c r="AZ69" s="225"/>
      <c r="BA69" s="226"/>
      <c r="BB69" s="1"/>
      <c r="BC69" s="1"/>
      <c r="BD69" s="95"/>
      <c r="BE69" s="93"/>
      <c r="BF69" s="93"/>
      <c r="BG69" s="93"/>
      <c r="BH69" s="95" t="str">
        <f t="shared" si="66"/>
        <v>Completar</v>
      </c>
      <c r="BI69" s="96" t="str">
        <f t="shared" si="67"/>
        <v>Completar</v>
      </c>
      <c r="BJ69" s="96" t="str">
        <f t="shared" si="68"/>
        <v>Completar</v>
      </c>
      <c r="BK69" s="94"/>
      <c r="BL69" s="95" t="str">
        <f t="shared" si="69"/>
        <v>Completar</v>
      </c>
      <c r="BM69" s="95" t="str">
        <f t="shared" si="70"/>
        <v>Completar</v>
      </c>
      <c r="BN69" s="165">
        <f t="shared" si="71"/>
        <v>0</v>
      </c>
      <c r="BO69" s="219" t="b">
        <f t="shared" si="72"/>
        <v>0</v>
      </c>
      <c r="BP69" s="188">
        <f t="shared" si="73"/>
        <v>0</v>
      </c>
      <c r="BQ69" s="164">
        <f t="shared" si="74"/>
        <v>0</v>
      </c>
      <c r="BR69" s="164">
        <f t="shared" si="75"/>
        <v>0.25</v>
      </c>
      <c r="BS69" s="164">
        <f t="shared" si="76"/>
        <v>0</v>
      </c>
      <c r="BT69" s="164">
        <f t="shared" si="77"/>
        <v>0</v>
      </c>
      <c r="BU69" s="166">
        <f t="shared" si="78"/>
        <v>0</v>
      </c>
      <c r="BV69" s="167"/>
      <c r="BX69" s="164">
        <f t="shared" si="199"/>
        <v>57</v>
      </c>
      <c r="BY69" s="225"/>
      <c r="BZ69" s="226"/>
      <c r="CA69" s="1"/>
      <c r="CB69" s="1"/>
      <c r="CC69" s="95"/>
      <c r="CD69" s="93"/>
      <c r="CE69" s="93"/>
      <c r="CF69" s="93"/>
      <c r="CG69" s="95" t="str">
        <f t="shared" si="79"/>
        <v>Completar</v>
      </c>
      <c r="CH69" s="96" t="str">
        <f t="shared" si="80"/>
        <v>Completar</v>
      </c>
      <c r="CI69" s="96" t="str">
        <f t="shared" si="81"/>
        <v>Completar</v>
      </c>
      <c r="CJ69" s="94"/>
      <c r="CK69" s="95" t="str">
        <f t="shared" si="82"/>
        <v>Completar</v>
      </c>
      <c r="CL69" s="95" t="str">
        <f t="shared" si="83"/>
        <v>Completar</v>
      </c>
      <c r="CM69" s="165">
        <f t="shared" si="84"/>
        <v>0</v>
      </c>
      <c r="CN69" s="219" t="b">
        <f t="shared" si="85"/>
        <v>0</v>
      </c>
      <c r="CO69" s="188">
        <f t="shared" si="86"/>
        <v>0</v>
      </c>
      <c r="CP69" s="164">
        <f t="shared" si="87"/>
        <v>0</v>
      </c>
      <c r="CQ69" s="164">
        <f t="shared" si="88"/>
        <v>0.25</v>
      </c>
      <c r="CR69" s="164">
        <f t="shared" si="89"/>
        <v>0</v>
      </c>
      <c r="CS69" s="164">
        <f t="shared" si="90"/>
        <v>0</v>
      </c>
      <c r="CT69" s="166">
        <f t="shared" si="91"/>
        <v>0</v>
      </c>
      <c r="CU69" s="167"/>
      <c r="CW69" s="164">
        <f t="shared" si="200"/>
        <v>57</v>
      </c>
      <c r="CX69" s="225"/>
      <c r="CY69" s="226"/>
      <c r="CZ69" s="1"/>
      <c r="DA69" s="1"/>
      <c r="DB69" s="95"/>
      <c r="DC69" s="93"/>
      <c r="DD69" s="93"/>
      <c r="DE69" s="93"/>
      <c r="DF69" s="95" t="str">
        <f t="shared" si="92"/>
        <v>Completar</v>
      </c>
      <c r="DG69" s="96" t="str">
        <f t="shared" si="93"/>
        <v>Completar</v>
      </c>
      <c r="DH69" s="96" t="str">
        <f t="shared" si="94"/>
        <v>Completar</v>
      </c>
      <c r="DI69" s="94"/>
      <c r="DJ69" s="95" t="str">
        <f t="shared" si="95"/>
        <v>Completar</v>
      </c>
      <c r="DK69" s="95" t="str">
        <f t="shared" si="96"/>
        <v>Completar</v>
      </c>
      <c r="DL69" s="165">
        <f t="shared" si="97"/>
        <v>0</v>
      </c>
      <c r="DM69" s="219" t="b">
        <f t="shared" si="98"/>
        <v>0</v>
      </c>
      <c r="DN69" s="188">
        <f t="shared" si="99"/>
        <v>0</v>
      </c>
      <c r="DO69" s="164">
        <f t="shared" si="100"/>
        <v>0</v>
      </c>
      <c r="DP69" s="164">
        <f t="shared" si="101"/>
        <v>0.25</v>
      </c>
      <c r="DQ69" s="164">
        <f t="shared" si="102"/>
        <v>0</v>
      </c>
      <c r="DR69" s="164">
        <f t="shared" si="103"/>
        <v>0</v>
      </c>
      <c r="DS69" s="166">
        <f t="shared" si="104"/>
        <v>0</v>
      </c>
      <c r="DT69" s="167"/>
      <c r="DV69" s="164">
        <f t="shared" si="201"/>
        <v>57</v>
      </c>
      <c r="DW69" s="225"/>
      <c r="DX69" s="226"/>
      <c r="DY69" s="1"/>
      <c r="DZ69" s="1"/>
      <c r="EA69" s="95"/>
      <c r="EB69" s="93"/>
      <c r="EC69" s="93"/>
      <c r="ED69" s="93"/>
      <c r="EE69" s="95" t="str">
        <f t="shared" si="105"/>
        <v>Completar</v>
      </c>
      <c r="EF69" s="96" t="str">
        <f t="shared" si="106"/>
        <v>Completar</v>
      </c>
      <c r="EG69" s="96" t="str">
        <f t="shared" si="107"/>
        <v>Completar</v>
      </c>
      <c r="EH69" s="94"/>
      <c r="EI69" s="95" t="str">
        <f t="shared" si="108"/>
        <v>Completar</v>
      </c>
      <c r="EJ69" s="95" t="str">
        <f t="shared" si="109"/>
        <v>Completar</v>
      </c>
      <c r="EK69" s="165">
        <f t="shared" si="110"/>
        <v>0</v>
      </c>
      <c r="EL69" s="219" t="b">
        <f t="shared" si="111"/>
        <v>0</v>
      </c>
      <c r="EM69" s="188">
        <f t="shared" si="112"/>
        <v>0</v>
      </c>
      <c r="EN69" s="164">
        <f t="shared" si="113"/>
        <v>0</v>
      </c>
      <c r="EO69" s="164">
        <f t="shared" si="114"/>
        <v>0.25</v>
      </c>
      <c r="EP69" s="164">
        <f t="shared" si="115"/>
        <v>0</v>
      </c>
      <c r="EQ69" s="164">
        <f t="shared" si="116"/>
        <v>0</v>
      </c>
      <c r="ER69" s="166">
        <f t="shared" si="117"/>
        <v>0</v>
      </c>
      <c r="ES69" s="167"/>
      <c r="EU69" s="164">
        <f t="shared" si="202"/>
        <v>57</v>
      </c>
      <c r="EV69" s="225"/>
      <c r="EW69" s="226"/>
      <c r="EX69" s="1"/>
      <c r="EY69" s="1"/>
      <c r="EZ69" s="95"/>
      <c r="FA69" s="93"/>
      <c r="FB69" s="93"/>
      <c r="FC69" s="93"/>
      <c r="FD69" s="95" t="str">
        <f t="shared" si="118"/>
        <v>Completar</v>
      </c>
      <c r="FE69" s="96" t="str">
        <f t="shared" si="119"/>
        <v>Completar</v>
      </c>
      <c r="FF69" s="96" t="str">
        <f t="shared" si="120"/>
        <v>Completar</v>
      </c>
      <c r="FG69" s="94"/>
      <c r="FH69" s="95" t="str">
        <f t="shared" si="121"/>
        <v>Completar</v>
      </c>
      <c r="FI69" s="95" t="str">
        <f t="shared" si="122"/>
        <v>Completar</v>
      </c>
      <c r="FJ69" s="165">
        <f t="shared" si="123"/>
        <v>0</v>
      </c>
      <c r="FK69" s="219" t="b">
        <f t="shared" si="124"/>
        <v>0</v>
      </c>
      <c r="FL69" s="188">
        <f t="shared" si="125"/>
        <v>0</v>
      </c>
      <c r="FM69" s="164">
        <f t="shared" si="126"/>
        <v>0</v>
      </c>
      <c r="FN69" s="164">
        <f t="shared" si="127"/>
        <v>0.25</v>
      </c>
      <c r="FO69" s="164">
        <f t="shared" si="128"/>
        <v>0</v>
      </c>
      <c r="FP69" s="164">
        <f t="shared" si="129"/>
        <v>0</v>
      </c>
      <c r="FQ69" s="166">
        <f t="shared" si="130"/>
        <v>0</v>
      </c>
      <c r="FR69" s="167"/>
      <c r="FT69" s="164">
        <f t="shared" si="203"/>
        <v>57</v>
      </c>
      <c r="FU69" s="225"/>
      <c r="FV69" s="226"/>
      <c r="FW69" s="1"/>
      <c r="FX69" s="1"/>
      <c r="FY69" s="95"/>
      <c r="FZ69" s="93"/>
      <c r="GA69" s="93"/>
      <c r="GB69" s="93"/>
      <c r="GC69" s="95" t="str">
        <f t="shared" si="131"/>
        <v>Completar</v>
      </c>
      <c r="GD69" s="96" t="str">
        <f t="shared" si="132"/>
        <v>Completar</v>
      </c>
      <c r="GE69" s="96" t="str">
        <f t="shared" si="133"/>
        <v>Completar</v>
      </c>
      <c r="GF69" s="94"/>
      <c r="GG69" s="95" t="str">
        <f t="shared" si="134"/>
        <v>Completar</v>
      </c>
      <c r="GH69" s="95" t="str">
        <f t="shared" si="135"/>
        <v>Completar</v>
      </c>
      <c r="GI69" s="165">
        <f t="shared" si="136"/>
        <v>0</v>
      </c>
      <c r="GJ69" s="219" t="b">
        <f t="shared" si="137"/>
        <v>0</v>
      </c>
      <c r="GK69" s="188">
        <f t="shared" si="138"/>
        <v>0</v>
      </c>
      <c r="GL69" s="164">
        <f t="shared" si="139"/>
        <v>0</v>
      </c>
      <c r="GM69" s="164">
        <f t="shared" si="140"/>
        <v>0.25</v>
      </c>
      <c r="GN69" s="164">
        <f t="shared" si="141"/>
        <v>0</v>
      </c>
      <c r="GO69" s="164">
        <f t="shared" si="142"/>
        <v>0</v>
      </c>
      <c r="GP69" s="166">
        <f t="shared" si="143"/>
        <v>0</v>
      </c>
      <c r="GQ69" s="167"/>
      <c r="GS69" s="164">
        <f t="shared" si="204"/>
        <v>57</v>
      </c>
      <c r="GT69" s="225"/>
      <c r="GU69" s="226"/>
      <c r="GV69" s="1"/>
      <c r="GW69" s="1"/>
      <c r="GX69" s="95"/>
      <c r="GY69" s="93"/>
      <c r="GZ69" s="93"/>
      <c r="HA69" s="93"/>
      <c r="HB69" s="95" t="str">
        <f t="shared" si="144"/>
        <v>Completar</v>
      </c>
      <c r="HC69" s="96" t="str">
        <f t="shared" si="145"/>
        <v>Completar</v>
      </c>
      <c r="HD69" s="96" t="str">
        <f t="shared" si="146"/>
        <v>Completar</v>
      </c>
      <c r="HE69" s="94"/>
      <c r="HF69" s="95" t="str">
        <f t="shared" si="147"/>
        <v>Completar</v>
      </c>
      <c r="HG69" s="95" t="str">
        <f t="shared" si="148"/>
        <v>Completar</v>
      </c>
      <c r="HH69" s="165">
        <f t="shared" si="149"/>
        <v>0</v>
      </c>
      <c r="HI69" s="219" t="b">
        <f t="shared" si="150"/>
        <v>0</v>
      </c>
      <c r="HJ69" s="188">
        <f t="shared" si="151"/>
        <v>0</v>
      </c>
      <c r="HK69" s="164">
        <f t="shared" si="152"/>
        <v>0</v>
      </c>
      <c r="HL69" s="164">
        <f t="shared" si="153"/>
        <v>0.25</v>
      </c>
      <c r="HM69" s="164">
        <f t="shared" si="154"/>
        <v>0</v>
      </c>
      <c r="HN69" s="164">
        <f t="shared" si="155"/>
        <v>0</v>
      </c>
      <c r="HO69" s="166">
        <f t="shared" si="156"/>
        <v>0</v>
      </c>
      <c r="HP69" s="167"/>
      <c r="HR69" s="164">
        <f t="shared" si="205"/>
        <v>57</v>
      </c>
      <c r="HS69" s="225"/>
      <c r="HT69" s="226"/>
      <c r="HU69" s="1"/>
      <c r="HV69" s="1"/>
      <c r="HW69" s="95"/>
      <c r="HX69" s="93"/>
      <c r="HY69" s="93"/>
      <c r="HZ69" s="93"/>
      <c r="IA69" s="95" t="str">
        <f t="shared" si="157"/>
        <v>Completar</v>
      </c>
      <c r="IB69" s="96" t="str">
        <f t="shared" si="158"/>
        <v>Completar</v>
      </c>
      <c r="IC69" s="96" t="str">
        <f t="shared" si="159"/>
        <v>Completar</v>
      </c>
      <c r="ID69" s="94"/>
      <c r="IE69" s="95" t="str">
        <f t="shared" si="160"/>
        <v>Completar</v>
      </c>
      <c r="IF69" s="95" t="str">
        <f t="shared" si="161"/>
        <v>Completar</v>
      </c>
      <c r="IG69" s="165">
        <f t="shared" si="162"/>
        <v>0</v>
      </c>
      <c r="IH69" s="219" t="b">
        <f t="shared" si="163"/>
        <v>0</v>
      </c>
      <c r="II69" s="188">
        <f t="shared" si="164"/>
        <v>0</v>
      </c>
      <c r="IJ69" s="164">
        <f t="shared" si="165"/>
        <v>0</v>
      </c>
      <c r="IK69" s="164">
        <f t="shared" si="166"/>
        <v>0.25</v>
      </c>
      <c r="IL69" s="164">
        <f t="shared" si="167"/>
        <v>0</v>
      </c>
      <c r="IM69" s="164">
        <f t="shared" si="168"/>
        <v>0</v>
      </c>
      <c r="IN69" s="166">
        <f t="shared" si="169"/>
        <v>0</v>
      </c>
      <c r="IO69" s="167"/>
      <c r="IQ69" s="164">
        <f t="shared" si="206"/>
        <v>57</v>
      </c>
      <c r="IR69" s="225"/>
      <c r="IS69" s="226"/>
      <c r="IT69" s="1"/>
      <c r="IU69" s="1"/>
      <c r="IV69" s="95"/>
      <c r="IW69" s="93"/>
      <c r="IX69" s="93"/>
      <c r="IY69" s="93"/>
      <c r="IZ69" s="95" t="str">
        <f t="shared" si="170"/>
        <v>Completar</v>
      </c>
      <c r="JA69" s="96" t="str">
        <f t="shared" si="171"/>
        <v>Completar</v>
      </c>
      <c r="JB69" s="96" t="str">
        <f t="shared" si="172"/>
        <v>Completar</v>
      </c>
      <c r="JC69" s="94"/>
      <c r="JD69" s="95" t="str">
        <f t="shared" si="173"/>
        <v>Completar</v>
      </c>
      <c r="JE69" s="95" t="str">
        <f t="shared" si="174"/>
        <v>Completar</v>
      </c>
      <c r="JF69" s="165">
        <f t="shared" si="175"/>
        <v>0</v>
      </c>
      <c r="JG69" s="219" t="b">
        <f t="shared" si="176"/>
        <v>0</v>
      </c>
      <c r="JH69" s="188">
        <f t="shared" si="177"/>
        <v>0</v>
      </c>
      <c r="JI69" s="164">
        <f t="shared" si="178"/>
        <v>0</v>
      </c>
      <c r="JJ69" s="164">
        <f t="shared" si="179"/>
        <v>0.25</v>
      </c>
      <c r="JK69" s="164">
        <f t="shared" si="180"/>
        <v>0</v>
      </c>
      <c r="JL69" s="164">
        <f t="shared" si="181"/>
        <v>0</v>
      </c>
      <c r="JM69" s="166">
        <f t="shared" si="182"/>
        <v>0</v>
      </c>
      <c r="JN69" s="167"/>
      <c r="JO69" s="126"/>
      <c r="JP69" s="164">
        <f t="shared" si="207"/>
        <v>57</v>
      </c>
      <c r="JQ69" s="225"/>
      <c r="JR69" s="226"/>
      <c r="JS69" s="1"/>
      <c r="JT69" s="1"/>
      <c r="JU69" s="95"/>
      <c r="JV69" s="93"/>
      <c r="JW69" s="93"/>
      <c r="JX69" s="93"/>
      <c r="JY69" s="95" t="str">
        <f t="shared" si="183"/>
        <v>Completar</v>
      </c>
      <c r="JZ69" s="96" t="str">
        <f t="shared" si="184"/>
        <v>Completar</v>
      </c>
      <c r="KA69" s="96" t="str">
        <f t="shared" si="185"/>
        <v>Completar</v>
      </c>
      <c r="KB69" s="94"/>
      <c r="KC69" s="95" t="str">
        <f t="shared" si="186"/>
        <v>Completar</v>
      </c>
      <c r="KD69" s="95" t="str">
        <f t="shared" si="187"/>
        <v>Completar</v>
      </c>
      <c r="KE69" s="165">
        <f t="shared" si="188"/>
        <v>0</v>
      </c>
      <c r="KF69" s="219" t="b">
        <f t="shared" si="189"/>
        <v>0</v>
      </c>
      <c r="KG69" s="188">
        <f t="shared" si="190"/>
        <v>0</v>
      </c>
      <c r="KH69" s="164">
        <f t="shared" si="191"/>
        <v>0</v>
      </c>
      <c r="KI69" s="164">
        <f t="shared" si="192"/>
        <v>0.25</v>
      </c>
      <c r="KJ69" s="164">
        <f t="shared" si="193"/>
        <v>0</v>
      </c>
      <c r="KK69" s="164">
        <f t="shared" si="194"/>
        <v>0</v>
      </c>
      <c r="KL69" s="166">
        <f t="shared" si="195"/>
        <v>0</v>
      </c>
    </row>
    <row r="70" spans="1:298" x14ac:dyDescent="0.25">
      <c r="A70" s="164">
        <f t="shared" si="196"/>
        <v>58</v>
      </c>
      <c r="B70" s="225"/>
      <c r="C70" s="226"/>
      <c r="D70" s="1"/>
      <c r="E70" s="1"/>
      <c r="F70" s="95"/>
      <c r="G70" s="93"/>
      <c r="H70" s="93"/>
      <c r="I70" s="93"/>
      <c r="J70" s="95"/>
      <c r="K70" s="96" t="str">
        <f>IFERROR(VLOOKUP(D70,'Situación inicial'!JI$13:JS$112,8,FALSE),"Completar")</f>
        <v>Completar</v>
      </c>
      <c r="L70" s="96" t="str">
        <f>IFERROR(VLOOKUP(D70,'Situación inicial'!JI$13:JS$112,9,FALSE),"Completar")</f>
        <v>Completar</v>
      </c>
      <c r="M70" s="94"/>
      <c r="N70" s="95" t="str">
        <f>IFERROR(VLOOKUP(D70,'Situación inicial'!JI$13:JS$112,11,FALSE),"Completar")</f>
        <v>Completar</v>
      </c>
      <c r="O70" s="95" t="str">
        <f>IFERROR(VLOOKUP(D70,'Situación inicial'!JI$13:JT$112,12,FALSE),"Completar")</f>
        <v>Completar</v>
      </c>
      <c r="P70" s="165">
        <f t="shared" si="44"/>
        <v>0</v>
      </c>
      <c r="Q70" s="219" t="b">
        <f t="shared" si="45"/>
        <v>0</v>
      </c>
      <c r="R70" s="188">
        <f t="shared" si="46"/>
        <v>0</v>
      </c>
      <c r="S70" s="164">
        <f t="shared" si="47"/>
        <v>0</v>
      </c>
      <c r="T70" s="164">
        <f t="shared" si="48"/>
        <v>0.25</v>
      </c>
      <c r="U70" s="164">
        <f t="shared" si="49"/>
        <v>0</v>
      </c>
      <c r="V70" s="164">
        <f t="shared" si="50"/>
        <v>0</v>
      </c>
      <c r="W70" s="166">
        <f t="shared" si="51"/>
        <v>0</v>
      </c>
      <c r="X70" s="168">
        <f>IFERROR(VLOOKUP(D70,'Situación inicial'!JI$13:JZ$112,18,FALSE),0)</f>
        <v>0</v>
      </c>
      <c r="Z70" s="164">
        <f t="shared" si="197"/>
        <v>58</v>
      </c>
      <c r="AA70" s="225"/>
      <c r="AB70" s="226"/>
      <c r="AC70" s="1"/>
      <c r="AD70" s="1"/>
      <c r="AE70" s="95"/>
      <c r="AF70" s="93"/>
      <c r="AG70" s="93"/>
      <c r="AH70" s="93"/>
      <c r="AI70" s="95" t="str">
        <f t="shared" si="52"/>
        <v>Completar</v>
      </c>
      <c r="AJ70" s="96" t="str">
        <f t="shared" si="53"/>
        <v>Completar</v>
      </c>
      <c r="AK70" s="96" t="str">
        <f t="shared" si="54"/>
        <v>Completar</v>
      </c>
      <c r="AL70" s="94"/>
      <c r="AM70" s="95" t="str">
        <f t="shared" si="55"/>
        <v>Completar</v>
      </c>
      <c r="AN70" s="95" t="str">
        <f t="shared" si="56"/>
        <v>Completar</v>
      </c>
      <c r="AO70" s="165">
        <f t="shared" si="57"/>
        <v>0</v>
      </c>
      <c r="AP70" s="219" t="b">
        <f t="shared" si="58"/>
        <v>0</v>
      </c>
      <c r="AQ70" s="188">
        <f t="shared" si="59"/>
        <v>0</v>
      </c>
      <c r="AR70" s="164">
        <f t="shared" si="60"/>
        <v>0</v>
      </c>
      <c r="AS70" s="164">
        <f t="shared" si="61"/>
        <v>0.25</v>
      </c>
      <c r="AT70" s="164">
        <f t="shared" si="62"/>
        <v>0</v>
      </c>
      <c r="AU70" s="164">
        <f t="shared" si="63"/>
        <v>0</v>
      </c>
      <c r="AV70" s="166">
        <f t="shared" si="64"/>
        <v>0</v>
      </c>
      <c r="AW70" s="168">
        <f t="shared" si="65"/>
        <v>0</v>
      </c>
      <c r="AY70" s="164">
        <f t="shared" si="198"/>
        <v>58</v>
      </c>
      <c r="AZ70" s="225"/>
      <c r="BA70" s="226"/>
      <c r="BB70" s="1"/>
      <c r="BC70" s="1"/>
      <c r="BD70" s="95"/>
      <c r="BE70" s="93"/>
      <c r="BF70" s="93"/>
      <c r="BG70" s="93"/>
      <c r="BH70" s="95" t="str">
        <f t="shared" si="66"/>
        <v>Completar</v>
      </c>
      <c r="BI70" s="96" t="str">
        <f t="shared" si="67"/>
        <v>Completar</v>
      </c>
      <c r="BJ70" s="96" t="str">
        <f t="shared" si="68"/>
        <v>Completar</v>
      </c>
      <c r="BK70" s="94"/>
      <c r="BL70" s="95" t="str">
        <f t="shared" si="69"/>
        <v>Completar</v>
      </c>
      <c r="BM70" s="95" t="str">
        <f t="shared" si="70"/>
        <v>Completar</v>
      </c>
      <c r="BN70" s="165">
        <f t="shared" si="71"/>
        <v>0</v>
      </c>
      <c r="BO70" s="219" t="b">
        <f t="shared" si="72"/>
        <v>0</v>
      </c>
      <c r="BP70" s="188">
        <f t="shared" si="73"/>
        <v>0</v>
      </c>
      <c r="BQ70" s="164">
        <f t="shared" si="74"/>
        <v>0</v>
      </c>
      <c r="BR70" s="164">
        <f t="shared" si="75"/>
        <v>0.25</v>
      </c>
      <c r="BS70" s="164">
        <f t="shared" si="76"/>
        <v>0</v>
      </c>
      <c r="BT70" s="164">
        <f t="shared" si="77"/>
        <v>0</v>
      </c>
      <c r="BU70" s="166">
        <f t="shared" si="78"/>
        <v>0</v>
      </c>
      <c r="BV70" s="167"/>
      <c r="BX70" s="164">
        <f t="shared" si="199"/>
        <v>58</v>
      </c>
      <c r="BY70" s="225"/>
      <c r="BZ70" s="226"/>
      <c r="CA70" s="1"/>
      <c r="CB70" s="1"/>
      <c r="CC70" s="95"/>
      <c r="CD70" s="93"/>
      <c r="CE70" s="93"/>
      <c r="CF70" s="93"/>
      <c r="CG70" s="95" t="str">
        <f t="shared" si="79"/>
        <v>Completar</v>
      </c>
      <c r="CH70" s="96" t="str">
        <f t="shared" si="80"/>
        <v>Completar</v>
      </c>
      <c r="CI70" s="96" t="str">
        <f t="shared" si="81"/>
        <v>Completar</v>
      </c>
      <c r="CJ70" s="94"/>
      <c r="CK70" s="95" t="str">
        <f t="shared" si="82"/>
        <v>Completar</v>
      </c>
      <c r="CL70" s="95" t="str">
        <f t="shared" si="83"/>
        <v>Completar</v>
      </c>
      <c r="CM70" s="165">
        <f t="shared" si="84"/>
        <v>0</v>
      </c>
      <c r="CN70" s="219" t="b">
        <f t="shared" si="85"/>
        <v>0</v>
      </c>
      <c r="CO70" s="188">
        <f t="shared" si="86"/>
        <v>0</v>
      </c>
      <c r="CP70" s="164">
        <f t="shared" si="87"/>
        <v>0</v>
      </c>
      <c r="CQ70" s="164">
        <f t="shared" si="88"/>
        <v>0.25</v>
      </c>
      <c r="CR70" s="164">
        <f t="shared" si="89"/>
        <v>0</v>
      </c>
      <c r="CS70" s="164">
        <f t="shared" si="90"/>
        <v>0</v>
      </c>
      <c r="CT70" s="166">
        <f t="shared" si="91"/>
        <v>0</v>
      </c>
      <c r="CU70" s="167"/>
      <c r="CW70" s="164">
        <f t="shared" si="200"/>
        <v>58</v>
      </c>
      <c r="CX70" s="225"/>
      <c r="CY70" s="226"/>
      <c r="CZ70" s="1"/>
      <c r="DA70" s="1"/>
      <c r="DB70" s="95"/>
      <c r="DC70" s="93"/>
      <c r="DD70" s="93"/>
      <c r="DE70" s="93"/>
      <c r="DF70" s="95" t="str">
        <f t="shared" si="92"/>
        <v>Completar</v>
      </c>
      <c r="DG70" s="96" t="str">
        <f t="shared" si="93"/>
        <v>Completar</v>
      </c>
      <c r="DH70" s="96" t="str">
        <f t="shared" si="94"/>
        <v>Completar</v>
      </c>
      <c r="DI70" s="94"/>
      <c r="DJ70" s="95" t="str">
        <f t="shared" si="95"/>
        <v>Completar</v>
      </c>
      <c r="DK70" s="95" t="str">
        <f t="shared" si="96"/>
        <v>Completar</v>
      </c>
      <c r="DL70" s="165">
        <f t="shared" si="97"/>
        <v>0</v>
      </c>
      <c r="DM70" s="219" t="b">
        <f t="shared" si="98"/>
        <v>0</v>
      </c>
      <c r="DN70" s="188">
        <f t="shared" si="99"/>
        <v>0</v>
      </c>
      <c r="DO70" s="164">
        <f t="shared" si="100"/>
        <v>0</v>
      </c>
      <c r="DP70" s="164">
        <f t="shared" si="101"/>
        <v>0.25</v>
      </c>
      <c r="DQ70" s="164">
        <f t="shared" si="102"/>
        <v>0</v>
      </c>
      <c r="DR70" s="164">
        <f t="shared" si="103"/>
        <v>0</v>
      </c>
      <c r="DS70" s="166">
        <f t="shared" si="104"/>
        <v>0</v>
      </c>
      <c r="DT70" s="167"/>
      <c r="DV70" s="164">
        <f t="shared" si="201"/>
        <v>58</v>
      </c>
      <c r="DW70" s="225"/>
      <c r="DX70" s="226"/>
      <c r="DY70" s="1"/>
      <c r="DZ70" s="1"/>
      <c r="EA70" s="95"/>
      <c r="EB70" s="93"/>
      <c r="EC70" s="93"/>
      <c r="ED70" s="93"/>
      <c r="EE70" s="95" t="str">
        <f t="shared" si="105"/>
        <v>Completar</v>
      </c>
      <c r="EF70" s="96" t="str">
        <f t="shared" si="106"/>
        <v>Completar</v>
      </c>
      <c r="EG70" s="96" t="str">
        <f t="shared" si="107"/>
        <v>Completar</v>
      </c>
      <c r="EH70" s="94"/>
      <c r="EI70" s="95" t="str">
        <f t="shared" si="108"/>
        <v>Completar</v>
      </c>
      <c r="EJ70" s="95" t="str">
        <f t="shared" si="109"/>
        <v>Completar</v>
      </c>
      <c r="EK70" s="165">
        <f t="shared" si="110"/>
        <v>0</v>
      </c>
      <c r="EL70" s="219" t="b">
        <f t="shared" si="111"/>
        <v>0</v>
      </c>
      <c r="EM70" s="188">
        <f t="shared" si="112"/>
        <v>0</v>
      </c>
      <c r="EN70" s="164">
        <f t="shared" si="113"/>
        <v>0</v>
      </c>
      <c r="EO70" s="164">
        <f t="shared" si="114"/>
        <v>0.25</v>
      </c>
      <c r="EP70" s="164">
        <f t="shared" si="115"/>
        <v>0</v>
      </c>
      <c r="EQ70" s="164">
        <f t="shared" si="116"/>
        <v>0</v>
      </c>
      <c r="ER70" s="166">
        <f t="shared" si="117"/>
        <v>0</v>
      </c>
      <c r="ES70" s="167"/>
      <c r="EU70" s="164">
        <f t="shared" si="202"/>
        <v>58</v>
      </c>
      <c r="EV70" s="225"/>
      <c r="EW70" s="226"/>
      <c r="EX70" s="1"/>
      <c r="EY70" s="1"/>
      <c r="EZ70" s="95"/>
      <c r="FA70" s="93"/>
      <c r="FB70" s="93"/>
      <c r="FC70" s="93"/>
      <c r="FD70" s="95" t="str">
        <f t="shared" si="118"/>
        <v>Completar</v>
      </c>
      <c r="FE70" s="96" t="str">
        <f t="shared" si="119"/>
        <v>Completar</v>
      </c>
      <c r="FF70" s="96" t="str">
        <f t="shared" si="120"/>
        <v>Completar</v>
      </c>
      <c r="FG70" s="94"/>
      <c r="FH70" s="95" t="str">
        <f t="shared" si="121"/>
        <v>Completar</v>
      </c>
      <c r="FI70" s="95" t="str">
        <f t="shared" si="122"/>
        <v>Completar</v>
      </c>
      <c r="FJ70" s="165">
        <f t="shared" si="123"/>
        <v>0</v>
      </c>
      <c r="FK70" s="219" t="b">
        <f t="shared" si="124"/>
        <v>0</v>
      </c>
      <c r="FL70" s="188">
        <f t="shared" si="125"/>
        <v>0</v>
      </c>
      <c r="FM70" s="164">
        <f t="shared" si="126"/>
        <v>0</v>
      </c>
      <c r="FN70" s="164">
        <f t="shared" si="127"/>
        <v>0.25</v>
      </c>
      <c r="FO70" s="164">
        <f t="shared" si="128"/>
        <v>0</v>
      </c>
      <c r="FP70" s="164">
        <f t="shared" si="129"/>
        <v>0</v>
      </c>
      <c r="FQ70" s="166">
        <f t="shared" si="130"/>
        <v>0</v>
      </c>
      <c r="FR70" s="167"/>
      <c r="FT70" s="164">
        <f t="shared" si="203"/>
        <v>58</v>
      </c>
      <c r="FU70" s="225"/>
      <c r="FV70" s="226"/>
      <c r="FW70" s="1"/>
      <c r="FX70" s="1"/>
      <c r="FY70" s="95"/>
      <c r="FZ70" s="93"/>
      <c r="GA70" s="93"/>
      <c r="GB70" s="93"/>
      <c r="GC70" s="95" t="str">
        <f t="shared" si="131"/>
        <v>Completar</v>
      </c>
      <c r="GD70" s="96" t="str">
        <f t="shared" si="132"/>
        <v>Completar</v>
      </c>
      <c r="GE70" s="96" t="str">
        <f t="shared" si="133"/>
        <v>Completar</v>
      </c>
      <c r="GF70" s="94"/>
      <c r="GG70" s="95" t="str">
        <f t="shared" si="134"/>
        <v>Completar</v>
      </c>
      <c r="GH70" s="95" t="str">
        <f t="shared" si="135"/>
        <v>Completar</v>
      </c>
      <c r="GI70" s="165">
        <f t="shared" si="136"/>
        <v>0</v>
      </c>
      <c r="GJ70" s="219" t="b">
        <f t="shared" si="137"/>
        <v>0</v>
      </c>
      <c r="GK70" s="188">
        <f t="shared" si="138"/>
        <v>0</v>
      </c>
      <c r="GL70" s="164">
        <f t="shared" si="139"/>
        <v>0</v>
      </c>
      <c r="GM70" s="164">
        <f t="shared" si="140"/>
        <v>0.25</v>
      </c>
      <c r="GN70" s="164">
        <f t="shared" si="141"/>
        <v>0</v>
      </c>
      <c r="GO70" s="164">
        <f t="shared" si="142"/>
        <v>0</v>
      </c>
      <c r="GP70" s="166">
        <f t="shared" si="143"/>
        <v>0</v>
      </c>
      <c r="GQ70" s="167"/>
      <c r="GS70" s="164">
        <f t="shared" si="204"/>
        <v>58</v>
      </c>
      <c r="GT70" s="225"/>
      <c r="GU70" s="226"/>
      <c r="GV70" s="1"/>
      <c r="GW70" s="1"/>
      <c r="GX70" s="95"/>
      <c r="GY70" s="93"/>
      <c r="GZ70" s="93"/>
      <c r="HA70" s="93"/>
      <c r="HB70" s="95" t="str">
        <f t="shared" si="144"/>
        <v>Completar</v>
      </c>
      <c r="HC70" s="96" t="str">
        <f t="shared" si="145"/>
        <v>Completar</v>
      </c>
      <c r="HD70" s="96" t="str">
        <f t="shared" si="146"/>
        <v>Completar</v>
      </c>
      <c r="HE70" s="94"/>
      <c r="HF70" s="95" t="str">
        <f t="shared" si="147"/>
        <v>Completar</v>
      </c>
      <c r="HG70" s="95" t="str">
        <f t="shared" si="148"/>
        <v>Completar</v>
      </c>
      <c r="HH70" s="165">
        <f t="shared" si="149"/>
        <v>0</v>
      </c>
      <c r="HI70" s="219" t="b">
        <f t="shared" si="150"/>
        <v>0</v>
      </c>
      <c r="HJ70" s="188">
        <f t="shared" si="151"/>
        <v>0</v>
      </c>
      <c r="HK70" s="164">
        <f t="shared" si="152"/>
        <v>0</v>
      </c>
      <c r="HL70" s="164">
        <f t="shared" si="153"/>
        <v>0.25</v>
      </c>
      <c r="HM70" s="164">
        <f t="shared" si="154"/>
        <v>0</v>
      </c>
      <c r="HN70" s="164">
        <f t="shared" si="155"/>
        <v>0</v>
      </c>
      <c r="HO70" s="166">
        <f t="shared" si="156"/>
        <v>0</v>
      </c>
      <c r="HP70" s="167"/>
      <c r="HR70" s="164">
        <f t="shared" si="205"/>
        <v>58</v>
      </c>
      <c r="HS70" s="225"/>
      <c r="HT70" s="226"/>
      <c r="HU70" s="1"/>
      <c r="HV70" s="1"/>
      <c r="HW70" s="95"/>
      <c r="HX70" s="93"/>
      <c r="HY70" s="93"/>
      <c r="HZ70" s="93"/>
      <c r="IA70" s="95" t="str">
        <f t="shared" si="157"/>
        <v>Completar</v>
      </c>
      <c r="IB70" s="96" t="str">
        <f t="shared" si="158"/>
        <v>Completar</v>
      </c>
      <c r="IC70" s="96" t="str">
        <f t="shared" si="159"/>
        <v>Completar</v>
      </c>
      <c r="ID70" s="94"/>
      <c r="IE70" s="95" t="str">
        <f t="shared" si="160"/>
        <v>Completar</v>
      </c>
      <c r="IF70" s="95" t="str">
        <f t="shared" si="161"/>
        <v>Completar</v>
      </c>
      <c r="IG70" s="165">
        <f t="shared" si="162"/>
        <v>0</v>
      </c>
      <c r="IH70" s="219" t="b">
        <f t="shared" si="163"/>
        <v>0</v>
      </c>
      <c r="II70" s="188">
        <f t="shared" si="164"/>
        <v>0</v>
      </c>
      <c r="IJ70" s="164">
        <f t="shared" si="165"/>
        <v>0</v>
      </c>
      <c r="IK70" s="164">
        <f t="shared" si="166"/>
        <v>0.25</v>
      </c>
      <c r="IL70" s="164">
        <f t="shared" si="167"/>
        <v>0</v>
      </c>
      <c r="IM70" s="164">
        <f t="shared" si="168"/>
        <v>0</v>
      </c>
      <c r="IN70" s="166">
        <f t="shared" si="169"/>
        <v>0</v>
      </c>
      <c r="IO70" s="167"/>
      <c r="IQ70" s="164">
        <f t="shared" si="206"/>
        <v>58</v>
      </c>
      <c r="IR70" s="225"/>
      <c r="IS70" s="226"/>
      <c r="IT70" s="1"/>
      <c r="IU70" s="1"/>
      <c r="IV70" s="95"/>
      <c r="IW70" s="93"/>
      <c r="IX70" s="93"/>
      <c r="IY70" s="93"/>
      <c r="IZ70" s="95" t="str">
        <f t="shared" si="170"/>
        <v>Completar</v>
      </c>
      <c r="JA70" s="96" t="str">
        <f t="shared" si="171"/>
        <v>Completar</v>
      </c>
      <c r="JB70" s="96" t="str">
        <f t="shared" si="172"/>
        <v>Completar</v>
      </c>
      <c r="JC70" s="94"/>
      <c r="JD70" s="95" t="str">
        <f t="shared" si="173"/>
        <v>Completar</v>
      </c>
      <c r="JE70" s="95" t="str">
        <f t="shared" si="174"/>
        <v>Completar</v>
      </c>
      <c r="JF70" s="165">
        <f t="shared" si="175"/>
        <v>0</v>
      </c>
      <c r="JG70" s="219" t="b">
        <f t="shared" si="176"/>
        <v>0</v>
      </c>
      <c r="JH70" s="188">
        <f t="shared" si="177"/>
        <v>0</v>
      </c>
      <c r="JI70" s="164">
        <f t="shared" si="178"/>
        <v>0</v>
      </c>
      <c r="JJ70" s="164">
        <f t="shared" si="179"/>
        <v>0.25</v>
      </c>
      <c r="JK70" s="164">
        <f t="shared" si="180"/>
        <v>0</v>
      </c>
      <c r="JL70" s="164">
        <f t="shared" si="181"/>
        <v>0</v>
      </c>
      <c r="JM70" s="166">
        <f t="shared" si="182"/>
        <v>0</v>
      </c>
      <c r="JN70" s="167"/>
      <c r="JO70" s="126"/>
      <c r="JP70" s="164">
        <f t="shared" si="207"/>
        <v>58</v>
      </c>
      <c r="JQ70" s="225"/>
      <c r="JR70" s="226"/>
      <c r="JS70" s="1"/>
      <c r="JT70" s="1"/>
      <c r="JU70" s="95"/>
      <c r="JV70" s="93"/>
      <c r="JW70" s="93"/>
      <c r="JX70" s="93"/>
      <c r="JY70" s="95" t="str">
        <f t="shared" si="183"/>
        <v>Completar</v>
      </c>
      <c r="JZ70" s="96" t="str">
        <f t="shared" si="184"/>
        <v>Completar</v>
      </c>
      <c r="KA70" s="96" t="str">
        <f t="shared" si="185"/>
        <v>Completar</v>
      </c>
      <c r="KB70" s="94"/>
      <c r="KC70" s="95" t="str">
        <f t="shared" si="186"/>
        <v>Completar</v>
      </c>
      <c r="KD70" s="95" t="str">
        <f t="shared" si="187"/>
        <v>Completar</v>
      </c>
      <c r="KE70" s="165">
        <f t="shared" si="188"/>
        <v>0</v>
      </c>
      <c r="KF70" s="219" t="b">
        <f t="shared" si="189"/>
        <v>0</v>
      </c>
      <c r="KG70" s="188">
        <f t="shared" si="190"/>
        <v>0</v>
      </c>
      <c r="KH70" s="164">
        <f t="shared" si="191"/>
        <v>0</v>
      </c>
      <c r="KI70" s="164">
        <f t="shared" si="192"/>
        <v>0.25</v>
      </c>
      <c r="KJ70" s="164">
        <f t="shared" si="193"/>
        <v>0</v>
      </c>
      <c r="KK70" s="164">
        <f t="shared" si="194"/>
        <v>0</v>
      </c>
      <c r="KL70" s="166">
        <f t="shared" si="195"/>
        <v>0</v>
      </c>
    </row>
    <row r="71" spans="1:298" x14ac:dyDescent="0.25">
      <c r="A71" s="164">
        <f t="shared" si="196"/>
        <v>59</v>
      </c>
      <c r="B71" s="225"/>
      <c r="C71" s="226"/>
      <c r="D71" s="1"/>
      <c r="E71" s="1"/>
      <c r="F71" s="95"/>
      <c r="G71" s="93"/>
      <c r="H71" s="93"/>
      <c r="I71" s="93"/>
      <c r="J71" s="95"/>
      <c r="K71" s="96" t="str">
        <f>IFERROR(VLOOKUP(D71,'Situación inicial'!JI$13:JS$112,8,FALSE),"Completar")</f>
        <v>Completar</v>
      </c>
      <c r="L71" s="96" t="str">
        <f>IFERROR(VLOOKUP(D71,'Situación inicial'!JI$13:JS$112,9,FALSE),"Completar")</f>
        <v>Completar</v>
      </c>
      <c r="M71" s="94"/>
      <c r="N71" s="95" t="str">
        <f>IFERROR(VLOOKUP(D71,'Situación inicial'!JI$13:JS$112,11,FALSE),"Completar")</f>
        <v>Completar</v>
      </c>
      <c r="O71" s="95" t="str">
        <f>IFERROR(VLOOKUP(D71,'Situación inicial'!JI$13:JT$112,12,FALSE),"Completar")</f>
        <v>Completar</v>
      </c>
      <c r="P71" s="165">
        <f t="shared" si="44"/>
        <v>0</v>
      </c>
      <c r="Q71" s="219" t="b">
        <f t="shared" si="45"/>
        <v>0</v>
      </c>
      <c r="R71" s="188">
        <f t="shared" si="46"/>
        <v>0</v>
      </c>
      <c r="S71" s="164">
        <f t="shared" si="47"/>
        <v>0</v>
      </c>
      <c r="T71" s="164">
        <f t="shared" si="48"/>
        <v>0.25</v>
      </c>
      <c r="U71" s="164">
        <f t="shared" si="49"/>
        <v>0</v>
      </c>
      <c r="V71" s="164">
        <f t="shared" si="50"/>
        <v>0</v>
      </c>
      <c r="W71" s="166">
        <f t="shared" si="51"/>
        <v>0</v>
      </c>
      <c r="X71" s="168">
        <f>IFERROR(VLOOKUP(D71,'Situación inicial'!JI$13:JZ$112,18,FALSE),0)</f>
        <v>0</v>
      </c>
      <c r="Z71" s="164">
        <f t="shared" si="197"/>
        <v>59</v>
      </c>
      <c r="AA71" s="225"/>
      <c r="AB71" s="226"/>
      <c r="AC71" s="1"/>
      <c r="AD71" s="1"/>
      <c r="AE71" s="95"/>
      <c r="AF71" s="93"/>
      <c r="AG71" s="93"/>
      <c r="AH71" s="93"/>
      <c r="AI71" s="95" t="str">
        <f t="shared" si="52"/>
        <v>Completar</v>
      </c>
      <c r="AJ71" s="96" t="str">
        <f t="shared" si="53"/>
        <v>Completar</v>
      </c>
      <c r="AK71" s="96" t="str">
        <f t="shared" si="54"/>
        <v>Completar</v>
      </c>
      <c r="AL71" s="94"/>
      <c r="AM71" s="95" t="str">
        <f t="shared" si="55"/>
        <v>Completar</v>
      </c>
      <c r="AN71" s="95" t="str">
        <f t="shared" si="56"/>
        <v>Completar</v>
      </c>
      <c r="AO71" s="165">
        <f t="shared" si="57"/>
        <v>0</v>
      </c>
      <c r="AP71" s="219" t="b">
        <f t="shared" si="58"/>
        <v>0</v>
      </c>
      <c r="AQ71" s="188">
        <f t="shared" si="59"/>
        <v>0</v>
      </c>
      <c r="AR71" s="164">
        <f t="shared" si="60"/>
        <v>0</v>
      </c>
      <c r="AS71" s="164">
        <f t="shared" si="61"/>
        <v>0.25</v>
      </c>
      <c r="AT71" s="164">
        <f t="shared" si="62"/>
        <v>0</v>
      </c>
      <c r="AU71" s="164">
        <f t="shared" si="63"/>
        <v>0</v>
      </c>
      <c r="AV71" s="166">
        <f t="shared" si="64"/>
        <v>0</v>
      </c>
      <c r="AW71" s="168">
        <f t="shared" si="65"/>
        <v>0</v>
      </c>
      <c r="AY71" s="164">
        <f t="shared" si="198"/>
        <v>59</v>
      </c>
      <c r="AZ71" s="225"/>
      <c r="BA71" s="226"/>
      <c r="BB71" s="1"/>
      <c r="BC71" s="1"/>
      <c r="BD71" s="95"/>
      <c r="BE71" s="93"/>
      <c r="BF71" s="93"/>
      <c r="BG71" s="93"/>
      <c r="BH71" s="95" t="str">
        <f t="shared" si="66"/>
        <v>Completar</v>
      </c>
      <c r="BI71" s="96" t="str">
        <f t="shared" si="67"/>
        <v>Completar</v>
      </c>
      <c r="BJ71" s="96" t="str">
        <f t="shared" si="68"/>
        <v>Completar</v>
      </c>
      <c r="BK71" s="94"/>
      <c r="BL71" s="95" t="str">
        <f t="shared" si="69"/>
        <v>Completar</v>
      </c>
      <c r="BM71" s="95" t="str">
        <f t="shared" si="70"/>
        <v>Completar</v>
      </c>
      <c r="BN71" s="165">
        <f t="shared" si="71"/>
        <v>0</v>
      </c>
      <c r="BO71" s="219" t="b">
        <f t="shared" si="72"/>
        <v>0</v>
      </c>
      <c r="BP71" s="188">
        <f t="shared" si="73"/>
        <v>0</v>
      </c>
      <c r="BQ71" s="164">
        <f t="shared" si="74"/>
        <v>0</v>
      </c>
      <c r="BR71" s="164">
        <f t="shared" si="75"/>
        <v>0.25</v>
      </c>
      <c r="BS71" s="164">
        <f t="shared" si="76"/>
        <v>0</v>
      </c>
      <c r="BT71" s="164">
        <f t="shared" si="77"/>
        <v>0</v>
      </c>
      <c r="BU71" s="166">
        <f t="shared" si="78"/>
        <v>0</v>
      </c>
      <c r="BV71" s="167"/>
      <c r="BX71" s="164">
        <f t="shared" si="199"/>
        <v>59</v>
      </c>
      <c r="BY71" s="225"/>
      <c r="BZ71" s="226"/>
      <c r="CA71" s="1"/>
      <c r="CB71" s="1"/>
      <c r="CC71" s="95"/>
      <c r="CD71" s="93"/>
      <c r="CE71" s="93"/>
      <c r="CF71" s="93"/>
      <c r="CG71" s="95" t="str">
        <f t="shared" si="79"/>
        <v>Completar</v>
      </c>
      <c r="CH71" s="96" t="str">
        <f t="shared" si="80"/>
        <v>Completar</v>
      </c>
      <c r="CI71" s="96" t="str">
        <f t="shared" si="81"/>
        <v>Completar</v>
      </c>
      <c r="CJ71" s="94"/>
      <c r="CK71" s="95" t="str">
        <f t="shared" si="82"/>
        <v>Completar</v>
      </c>
      <c r="CL71" s="95" t="str">
        <f t="shared" si="83"/>
        <v>Completar</v>
      </c>
      <c r="CM71" s="165">
        <f t="shared" si="84"/>
        <v>0</v>
      </c>
      <c r="CN71" s="219" t="b">
        <f t="shared" si="85"/>
        <v>0</v>
      </c>
      <c r="CO71" s="188">
        <f t="shared" si="86"/>
        <v>0</v>
      </c>
      <c r="CP71" s="164">
        <f t="shared" si="87"/>
        <v>0</v>
      </c>
      <c r="CQ71" s="164">
        <f t="shared" si="88"/>
        <v>0.25</v>
      </c>
      <c r="CR71" s="164">
        <f t="shared" si="89"/>
        <v>0</v>
      </c>
      <c r="CS71" s="164">
        <f t="shared" si="90"/>
        <v>0</v>
      </c>
      <c r="CT71" s="166">
        <f t="shared" si="91"/>
        <v>0</v>
      </c>
      <c r="CU71" s="167"/>
      <c r="CW71" s="164">
        <f t="shared" si="200"/>
        <v>59</v>
      </c>
      <c r="CX71" s="225"/>
      <c r="CY71" s="226"/>
      <c r="CZ71" s="1"/>
      <c r="DA71" s="1"/>
      <c r="DB71" s="95"/>
      <c r="DC71" s="93"/>
      <c r="DD71" s="93"/>
      <c r="DE71" s="93"/>
      <c r="DF71" s="95" t="str">
        <f t="shared" si="92"/>
        <v>Completar</v>
      </c>
      <c r="DG71" s="96" t="str">
        <f t="shared" si="93"/>
        <v>Completar</v>
      </c>
      <c r="DH71" s="96" t="str">
        <f t="shared" si="94"/>
        <v>Completar</v>
      </c>
      <c r="DI71" s="94"/>
      <c r="DJ71" s="95" t="str">
        <f t="shared" si="95"/>
        <v>Completar</v>
      </c>
      <c r="DK71" s="95" t="str">
        <f t="shared" si="96"/>
        <v>Completar</v>
      </c>
      <c r="DL71" s="165">
        <f t="shared" si="97"/>
        <v>0</v>
      </c>
      <c r="DM71" s="219" t="b">
        <f t="shared" si="98"/>
        <v>0</v>
      </c>
      <c r="DN71" s="188">
        <f t="shared" si="99"/>
        <v>0</v>
      </c>
      <c r="DO71" s="164">
        <f t="shared" si="100"/>
        <v>0</v>
      </c>
      <c r="DP71" s="164">
        <f t="shared" si="101"/>
        <v>0.25</v>
      </c>
      <c r="DQ71" s="164">
        <f t="shared" si="102"/>
        <v>0</v>
      </c>
      <c r="DR71" s="164">
        <f t="shared" si="103"/>
        <v>0</v>
      </c>
      <c r="DS71" s="166">
        <f t="shared" si="104"/>
        <v>0</v>
      </c>
      <c r="DT71" s="167"/>
      <c r="DV71" s="164">
        <f t="shared" si="201"/>
        <v>59</v>
      </c>
      <c r="DW71" s="225"/>
      <c r="DX71" s="226"/>
      <c r="DY71" s="1"/>
      <c r="DZ71" s="1"/>
      <c r="EA71" s="95"/>
      <c r="EB71" s="93"/>
      <c r="EC71" s="93"/>
      <c r="ED71" s="93"/>
      <c r="EE71" s="95" t="str">
        <f t="shared" si="105"/>
        <v>Completar</v>
      </c>
      <c r="EF71" s="96" t="str">
        <f t="shared" si="106"/>
        <v>Completar</v>
      </c>
      <c r="EG71" s="96" t="str">
        <f t="shared" si="107"/>
        <v>Completar</v>
      </c>
      <c r="EH71" s="94"/>
      <c r="EI71" s="95" t="str">
        <f t="shared" si="108"/>
        <v>Completar</v>
      </c>
      <c r="EJ71" s="95" t="str">
        <f t="shared" si="109"/>
        <v>Completar</v>
      </c>
      <c r="EK71" s="165">
        <f t="shared" si="110"/>
        <v>0</v>
      </c>
      <c r="EL71" s="219" t="b">
        <f t="shared" si="111"/>
        <v>0</v>
      </c>
      <c r="EM71" s="188">
        <f t="shared" si="112"/>
        <v>0</v>
      </c>
      <c r="EN71" s="164">
        <f t="shared" si="113"/>
        <v>0</v>
      </c>
      <c r="EO71" s="164">
        <f t="shared" si="114"/>
        <v>0.25</v>
      </c>
      <c r="EP71" s="164">
        <f t="shared" si="115"/>
        <v>0</v>
      </c>
      <c r="EQ71" s="164">
        <f t="shared" si="116"/>
        <v>0</v>
      </c>
      <c r="ER71" s="166">
        <f t="shared" si="117"/>
        <v>0</v>
      </c>
      <c r="ES71" s="167"/>
      <c r="EU71" s="164">
        <f t="shared" si="202"/>
        <v>59</v>
      </c>
      <c r="EV71" s="225"/>
      <c r="EW71" s="226"/>
      <c r="EX71" s="1"/>
      <c r="EY71" s="1"/>
      <c r="EZ71" s="95"/>
      <c r="FA71" s="93"/>
      <c r="FB71" s="93"/>
      <c r="FC71" s="93"/>
      <c r="FD71" s="95" t="str">
        <f t="shared" si="118"/>
        <v>Completar</v>
      </c>
      <c r="FE71" s="96" t="str">
        <f t="shared" si="119"/>
        <v>Completar</v>
      </c>
      <c r="FF71" s="96" t="str">
        <f t="shared" si="120"/>
        <v>Completar</v>
      </c>
      <c r="FG71" s="94"/>
      <c r="FH71" s="95" t="str">
        <f t="shared" si="121"/>
        <v>Completar</v>
      </c>
      <c r="FI71" s="95" t="str">
        <f t="shared" si="122"/>
        <v>Completar</v>
      </c>
      <c r="FJ71" s="165">
        <f t="shared" si="123"/>
        <v>0</v>
      </c>
      <c r="FK71" s="219" t="b">
        <f t="shared" si="124"/>
        <v>0</v>
      </c>
      <c r="FL71" s="188">
        <f t="shared" si="125"/>
        <v>0</v>
      </c>
      <c r="FM71" s="164">
        <f t="shared" si="126"/>
        <v>0</v>
      </c>
      <c r="FN71" s="164">
        <f t="shared" si="127"/>
        <v>0.25</v>
      </c>
      <c r="FO71" s="164">
        <f t="shared" si="128"/>
        <v>0</v>
      </c>
      <c r="FP71" s="164">
        <f t="shared" si="129"/>
        <v>0</v>
      </c>
      <c r="FQ71" s="166">
        <f t="shared" si="130"/>
        <v>0</v>
      </c>
      <c r="FR71" s="167"/>
      <c r="FT71" s="164">
        <f t="shared" si="203"/>
        <v>59</v>
      </c>
      <c r="FU71" s="225"/>
      <c r="FV71" s="226"/>
      <c r="FW71" s="1"/>
      <c r="FX71" s="1"/>
      <c r="FY71" s="95"/>
      <c r="FZ71" s="93"/>
      <c r="GA71" s="93"/>
      <c r="GB71" s="93"/>
      <c r="GC71" s="95" t="str">
        <f t="shared" si="131"/>
        <v>Completar</v>
      </c>
      <c r="GD71" s="96" t="str">
        <f t="shared" si="132"/>
        <v>Completar</v>
      </c>
      <c r="GE71" s="96" t="str">
        <f t="shared" si="133"/>
        <v>Completar</v>
      </c>
      <c r="GF71" s="94"/>
      <c r="GG71" s="95" t="str">
        <f t="shared" si="134"/>
        <v>Completar</v>
      </c>
      <c r="GH71" s="95" t="str">
        <f t="shared" si="135"/>
        <v>Completar</v>
      </c>
      <c r="GI71" s="165">
        <f t="shared" si="136"/>
        <v>0</v>
      </c>
      <c r="GJ71" s="219" t="b">
        <f t="shared" si="137"/>
        <v>0</v>
      </c>
      <c r="GK71" s="188">
        <f t="shared" si="138"/>
        <v>0</v>
      </c>
      <c r="GL71" s="164">
        <f t="shared" si="139"/>
        <v>0</v>
      </c>
      <c r="GM71" s="164">
        <f t="shared" si="140"/>
        <v>0.25</v>
      </c>
      <c r="GN71" s="164">
        <f t="shared" si="141"/>
        <v>0</v>
      </c>
      <c r="GO71" s="164">
        <f t="shared" si="142"/>
        <v>0</v>
      </c>
      <c r="GP71" s="166">
        <f t="shared" si="143"/>
        <v>0</v>
      </c>
      <c r="GQ71" s="167"/>
      <c r="GS71" s="164">
        <f t="shared" si="204"/>
        <v>59</v>
      </c>
      <c r="GT71" s="225"/>
      <c r="GU71" s="226"/>
      <c r="GV71" s="1"/>
      <c r="GW71" s="1"/>
      <c r="GX71" s="95"/>
      <c r="GY71" s="93"/>
      <c r="GZ71" s="93"/>
      <c r="HA71" s="93"/>
      <c r="HB71" s="95" t="str">
        <f t="shared" si="144"/>
        <v>Completar</v>
      </c>
      <c r="HC71" s="96" t="str">
        <f t="shared" si="145"/>
        <v>Completar</v>
      </c>
      <c r="HD71" s="96" t="str">
        <f t="shared" si="146"/>
        <v>Completar</v>
      </c>
      <c r="HE71" s="94"/>
      <c r="HF71" s="95" t="str">
        <f t="shared" si="147"/>
        <v>Completar</v>
      </c>
      <c r="HG71" s="95" t="str">
        <f t="shared" si="148"/>
        <v>Completar</v>
      </c>
      <c r="HH71" s="165">
        <f t="shared" si="149"/>
        <v>0</v>
      </c>
      <c r="HI71" s="219" t="b">
        <f t="shared" si="150"/>
        <v>0</v>
      </c>
      <c r="HJ71" s="188">
        <f t="shared" si="151"/>
        <v>0</v>
      </c>
      <c r="HK71" s="164">
        <f t="shared" si="152"/>
        <v>0</v>
      </c>
      <c r="HL71" s="164">
        <f t="shared" si="153"/>
        <v>0.25</v>
      </c>
      <c r="HM71" s="164">
        <f t="shared" si="154"/>
        <v>0</v>
      </c>
      <c r="HN71" s="164">
        <f t="shared" si="155"/>
        <v>0</v>
      </c>
      <c r="HO71" s="166">
        <f t="shared" si="156"/>
        <v>0</v>
      </c>
      <c r="HP71" s="167"/>
      <c r="HR71" s="164">
        <f t="shared" si="205"/>
        <v>59</v>
      </c>
      <c r="HS71" s="225"/>
      <c r="HT71" s="226"/>
      <c r="HU71" s="1"/>
      <c r="HV71" s="1"/>
      <c r="HW71" s="95"/>
      <c r="HX71" s="93"/>
      <c r="HY71" s="93"/>
      <c r="HZ71" s="93"/>
      <c r="IA71" s="95" t="str">
        <f t="shared" si="157"/>
        <v>Completar</v>
      </c>
      <c r="IB71" s="96" t="str">
        <f t="shared" si="158"/>
        <v>Completar</v>
      </c>
      <c r="IC71" s="96" t="str">
        <f t="shared" si="159"/>
        <v>Completar</v>
      </c>
      <c r="ID71" s="94"/>
      <c r="IE71" s="95" t="str">
        <f t="shared" si="160"/>
        <v>Completar</v>
      </c>
      <c r="IF71" s="95" t="str">
        <f t="shared" si="161"/>
        <v>Completar</v>
      </c>
      <c r="IG71" s="165">
        <f t="shared" si="162"/>
        <v>0</v>
      </c>
      <c r="IH71" s="219" t="b">
        <f t="shared" si="163"/>
        <v>0</v>
      </c>
      <c r="II71" s="188">
        <f t="shared" si="164"/>
        <v>0</v>
      </c>
      <c r="IJ71" s="164">
        <f t="shared" si="165"/>
        <v>0</v>
      </c>
      <c r="IK71" s="164">
        <f t="shared" si="166"/>
        <v>0.25</v>
      </c>
      <c r="IL71" s="164">
        <f t="shared" si="167"/>
        <v>0</v>
      </c>
      <c r="IM71" s="164">
        <f t="shared" si="168"/>
        <v>0</v>
      </c>
      <c r="IN71" s="166">
        <f t="shared" si="169"/>
        <v>0</v>
      </c>
      <c r="IO71" s="167"/>
      <c r="IQ71" s="164">
        <f t="shared" si="206"/>
        <v>59</v>
      </c>
      <c r="IR71" s="225"/>
      <c r="IS71" s="226"/>
      <c r="IT71" s="1"/>
      <c r="IU71" s="1"/>
      <c r="IV71" s="95"/>
      <c r="IW71" s="93"/>
      <c r="IX71" s="93"/>
      <c r="IY71" s="93"/>
      <c r="IZ71" s="95" t="str">
        <f t="shared" si="170"/>
        <v>Completar</v>
      </c>
      <c r="JA71" s="96" t="str">
        <f t="shared" si="171"/>
        <v>Completar</v>
      </c>
      <c r="JB71" s="96" t="str">
        <f t="shared" si="172"/>
        <v>Completar</v>
      </c>
      <c r="JC71" s="94"/>
      <c r="JD71" s="95" t="str">
        <f t="shared" si="173"/>
        <v>Completar</v>
      </c>
      <c r="JE71" s="95" t="str">
        <f t="shared" si="174"/>
        <v>Completar</v>
      </c>
      <c r="JF71" s="165">
        <f t="shared" si="175"/>
        <v>0</v>
      </c>
      <c r="JG71" s="219" t="b">
        <f t="shared" si="176"/>
        <v>0</v>
      </c>
      <c r="JH71" s="188">
        <f t="shared" si="177"/>
        <v>0</v>
      </c>
      <c r="JI71" s="164">
        <f t="shared" si="178"/>
        <v>0</v>
      </c>
      <c r="JJ71" s="164">
        <f t="shared" si="179"/>
        <v>0.25</v>
      </c>
      <c r="JK71" s="164">
        <f t="shared" si="180"/>
        <v>0</v>
      </c>
      <c r="JL71" s="164">
        <f t="shared" si="181"/>
        <v>0</v>
      </c>
      <c r="JM71" s="166">
        <f t="shared" si="182"/>
        <v>0</v>
      </c>
      <c r="JN71" s="167"/>
      <c r="JO71" s="126"/>
      <c r="JP71" s="164">
        <f t="shared" si="207"/>
        <v>59</v>
      </c>
      <c r="JQ71" s="225"/>
      <c r="JR71" s="226"/>
      <c r="JS71" s="1"/>
      <c r="JT71" s="1"/>
      <c r="JU71" s="95"/>
      <c r="JV71" s="93"/>
      <c r="JW71" s="93"/>
      <c r="JX71" s="93"/>
      <c r="JY71" s="95" t="str">
        <f t="shared" si="183"/>
        <v>Completar</v>
      </c>
      <c r="JZ71" s="96" t="str">
        <f t="shared" si="184"/>
        <v>Completar</v>
      </c>
      <c r="KA71" s="96" t="str">
        <f t="shared" si="185"/>
        <v>Completar</v>
      </c>
      <c r="KB71" s="94"/>
      <c r="KC71" s="95" t="str">
        <f t="shared" si="186"/>
        <v>Completar</v>
      </c>
      <c r="KD71" s="95" t="str">
        <f t="shared" si="187"/>
        <v>Completar</v>
      </c>
      <c r="KE71" s="165">
        <f t="shared" si="188"/>
        <v>0</v>
      </c>
      <c r="KF71" s="219" t="b">
        <f t="shared" si="189"/>
        <v>0</v>
      </c>
      <c r="KG71" s="188">
        <f t="shared" si="190"/>
        <v>0</v>
      </c>
      <c r="KH71" s="164">
        <f t="shared" si="191"/>
        <v>0</v>
      </c>
      <c r="KI71" s="164">
        <f t="shared" si="192"/>
        <v>0.25</v>
      </c>
      <c r="KJ71" s="164">
        <f t="shared" si="193"/>
        <v>0</v>
      </c>
      <c r="KK71" s="164">
        <f t="shared" si="194"/>
        <v>0</v>
      </c>
      <c r="KL71" s="166">
        <f t="shared" si="195"/>
        <v>0</v>
      </c>
    </row>
    <row r="72" spans="1:298" x14ac:dyDescent="0.25">
      <c r="A72" s="164">
        <f t="shared" si="196"/>
        <v>60</v>
      </c>
      <c r="B72" s="225"/>
      <c r="C72" s="226"/>
      <c r="D72" s="1"/>
      <c r="E72" s="1"/>
      <c r="F72" s="95"/>
      <c r="G72" s="93"/>
      <c r="H72" s="93"/>
      <c r="I72" s="93"/>
      <c r="J72" s="95"/>
      <c r="K72" s="96" t="str">
        <f>IFERROR(VLOOKUP(D72,'Situación inicial'!JI$13:JS$112,8,FALSE),"Completar")</f>
        <v>Completar</v>
      </c>
      <c r="L72" s="96" t="str">
        <f>IFERROR(VLOOKUP(D72,'Situación inicial'!JI$13:JS$112,9,FALSE),"Completar")</f>
        <v>Completar</v>
      </c>
      <c r="M72" s="94"/>
      <c r="N72" s="95" t="str">
        <f>IFERROR(VLOOKUP(D72,'Situación inicial'!JI$13:JS$112,11,FALSE),"Completar")</f>
        <v>Completar</v>
      </c>
      <c r="O72" s="95" t="str">
        <f>IFERROR(VLOOKUP(D72,'Situación inicial'!JI$13:JT$112,12,FALSE),"Completar")</f>
        <v>Completar</v>
      </c>
      <c r="P72" s="165">
        <f t="shared" si="44"/>
        <v>0</v>
      </c>
      <c r="Q72" s="219" t="b">
        <f t="shared" si="45"/>
        <v>0</v>
      </c>
      <c r="R72" s="188">
        <f t="shared" si="46"/>
        <v>0</v>
      </c>
      <c r="S72" s="164">
        <f t="shared" si="47"/>
        <v>0</v>
      </c>
      <c r="T72" s="164">
        <f t="shared" si="48"/>
        <v>0.25</v>
      </c>
      <c r="U72" s="164">
        <f t="shared" si="49"/>
        <v>0</v>
      </c>
      <c r="V72" s="164">
        <f t="shared" si="50"/>
        <v>0</v>
      </c>
      <c r="W72" s="166">
        <f t="shared" si="51"/>
        <v>0</v>
      </c>
      <c r="X72" s="168">
        <f>IFERROR(VLOOKUP(D72,'Situación inicial'!JI$13:JZ$112,18,FALSE),0)</f>
        <v>0</v>
      </c>
      <c r="Z72" s="164">
        <f t="shared" si="197"/>
        <v>60</v>
      </c>
      <c r="AA72" s="225"/>
      <c r="AB72" s="226"/>
      <c r="AC72" s="1"/>
      <c r="AD72" s="1"/>
      <c r="AE72" s="95"/>
      <c r="AF72" s="93"/>
      <c r="AG72" s="93"/>
      <c r="AH72" s="93"/>
      <c r="AI72" s="95" t="str">
        <f t="shared" si="52"/>
        <v>Completar</v>
      </c>
      <c r="AJ72" s="96" t="str">
        <f t="shared" si="53"/>
        <v>Completar</v>
      </c>
      <c r="AK72" s="96" t="str">
        <f t="shared" si="54"/>
        <v>Completar</v>
      </c>
      <c r="AL72" s="94"/>
      <c r="AM72" s="95" t="str">
        <f t="shared" si="55"/>
        <v>Completar</v>
      </c>
      <c r="AN72" s="95" t="str">
        <f t="shared" si="56"/>
        <v>Completar</v>
      </c>
      <c r="AO72" s="165">
        <f t="shared" si="57"/>
        <v>0</v>
      </c>
      <c r="AP72" s="219" t="b">
        <f t="shared" si="58"/>
        <v>0</v>
      </c>
      <c r="AQ72" s="188">
        <f t="shared" si="59"/>
        <v>0</v>
      </c>
      <c r="AR72" s="164">
        <f t="shared" si="60"/>
        <v>0</v>
      </c>
      <c r="AS72" s="164">
        <f t="shared" si="61"/>
        <v>0.25</v>
      </c>
      <c r="AT72" s="164">
        <f t="shared" si="62"/>
        <v>0</v>
      </c>
      <c r="AU72" s="164">
        <f t="shared" si="63"/>
        <v>0</v>
      </c>
      <c r="AV72" s="166">
        <f t="shared" si="64"/>
        <v>0</v>
      </c>
      <c r="AW72" s="168">
        <f t="shared" si="65"/>
        <v>0</v>
      </c>
      <c r="AY72" s="164">
        <f t="shared" si="198"/>
        <v>60</v>
      </c>
      <c r="AZ72" s="225"/>
      <c r="BA72" s="226"/>
      <c r="BB72" s="1"/>
      <c r="BC72" s="1"/>
      <c r="BD72" s="95"/>
      <c r="BE72" s="93"/>
      <c r="BF72" s="93"/>
      <c r="BG72" s="93"/>
      <c r="BH72" s="95" t="str">
        <f t="shared" si="66"/>
        <v>Completar</v>
      </c>
      <c r="BI72" s="96" t="str">
        <f t="shared" si="67"/>
        <v>Completar</v>
      </c>
      <c r="BJ72" s="96" t="str">
        <f t="shared" si="68"/>
        <v>Completar</v>
      </c>
      <c r="BK72" s="94"/>
      <c r="BL72" s="95" t="str">
        <f t="shared" si="69"/>
        <v>Completar</v>
      </c>
      <c r="BM72" s="95" t="str">
        <f t="shared" si="70"/>
        <v>Completar</v>
      </c>
      <c r="BN72" s="165">
        <f t="shared" si="71"/>
        <v>0</v>
      </c>
      <c r="BO72" s="219" t="b">
        <f t="shared" si="72"/>
        <v>0</v>
      </c>
      <c r="BP72" s="188">
        <f t="shared" si="73"/>
        <v>0</v>
      </c>
      <c r="BQ72" s="164">
        <f t="shared" si="74"/>
        <v>0</v>
      </c>
      <c r="BR72" s="164">
        <f t="shared" si="75"/>
        <v>0.25</v>
      </c>
      <c r="BS72" s="164">
        <f t="shared" si="76"/>
        <v>0</v>
      </c>
      <c r="BT72" s="164">
        <f t="shared" si="77"/>
        <v>0</v>
      </c>
      <c r="BU72" s="166">
        <f t="shared" si="78"/>
        <v>0</v>
      </c>
      <c r="BV72" s="167"/>
      <c r="BX72" s="164">
        <f t="shared" si="199"/>
        <v>60</v>
      </c>
      <c r="BY72" s="225"/>
      <c r="BZ72" s="226"/>
      <c r="CA72" s="1"/>
      <c r="CB72" s="1"/>
      <c r="CC72" s="95"/>
      <c r="CD72" s="93"/>
      <c r="CE72" s="93"/>
      <c r="CF72" s="93"/>
      <c r="CG72" s="95" t="str">
        <f t="shared" si="79"/>
        <v>Completar</v>
      </c>
      <c r="CH72" s="96" t="str">
        <f t="shared" si="80"/>
        <v>Completar</v>
      </c>
      <c r="CI72" s="96" t="str">
        <f t="shared" si="81"/>
        <v>Completar</v>
      </c>
      <c r="CJ72" s="94"/>
      <c r="CK72" s="95" t="str">
        <f t="shared" si="82"/>
        <v>Completar</v>
      </c>
      <c r="CL72" s="95" t="str">
        <f t="shared" si="83"/>
        <v>Completar</v>
      </c>
      <c r="CM72" s="165">
        <f t="shared" si="84"/>
        <v>0</v>
      </c>
      <c r="CN72" s="219" t="b">
        <f t="shared" si="85"/>
        <v>0</v>
      </c>
      <c r="CO72" s="188">
        <f t="shared" si="86"/>
        <v>0</v>
      </c>
      <c r="CP72" s="164">
        <f t="shared" si="87"/>
        <v>0</v>
      </c>
      <c r="CQ72" s="164">
        <f t="shared" si="88"/>
        <v>0.25</v>
      </c>
      <c r="CR72" s="164">
        <f t="shared" si="89"/>
        <v>0</v>
      </c>
      <c r="CS72" s="164">
        <f t="shared" si="90"/>
        <v>0</v>
      </c>
      <c r="CT72" s="166">
        <f t="shared" si="91"/>
        <v>0</v>
      </c>
      <c r="CU72" s="167"/>
      <c r="CW72" s="164">
        <f t="shared" si="200"/>
        <v>60</v>
      </c>
      <c r="CX72" s="225"/>
      <c r="CY72" s="226"/>
      <c r="CZ72" s="1"/>
      <c r="DA72" s="1"/>
      <c r="DB72" s="95"/>
      <c r="DC72" s="93"/>
      <c r="DD72" s="93"/>
      <c r="DE72" s="93"/>
      <c r="DF72" s="95" t="str">
        <f t="shared" si="92"/>
        <v>Completar</v>
      </c>
      <c r="DG72" s="96" t="str">
        <f t="shared" si="93"/>
        <v>Completar</v>
      </c>
      <c r="DH72" s="96" t="str">
        <f t="shared" si="94"/>
        <v>Completar</v>
      </c>
      <c r="DI72" s="94"/>
      <c r="DJ72" s="95" t="str">
        <f t="shared" si="95"/>
        <v>Completar</v>
      </c>
      <c r="DK72" s="95" t="str">
        <f t="shared" si="96"/>
        <v>Completar</v>
      </c>
      <c r="DL72" s="165">
        <f t="shared" si="97"/>
        <v>0</v>
      </c>
      <c r="DM72" s="219" t="b">
        <f t="shared" si="98"/>
        <v>0</v>
      </c>
      <c r="DN72" s="188">
        <f t="shared" si="99"/>
        <v>0</v>
      </c>
      <c r="DO72" s="164">
        <f t="shared" si="100"/>
        <v>0</v>
      </c>
      <c r="DP72" s="164">
        <f t="shared" si="101"/>
        <v>0.25</v>
      </c>
      <c r="DQ72" s="164">
        <f t="shared" si="102"/>
        <v>0</v>
      </c>
      <c r="DR72" s="164">
        <f t="shared" si="103"/>
        <v>0</v>
      </c>
      <c r="DS72" s="166">
        <f t="shared" si="104"/>
        <v>0</v>
      </c>
      <c r="DT72" s="167"/>
      <c r="DV72" s="164">
        <f t="shared" si="201"/>
        <v>60</v>
      </c>
      <c r="DW72" s="225"/>
      <c r="DX72" s="226"/>
      <c r="DY72" s="1"/>
      <c r="DZ72" s="1"/>
      <c r="EA72" s="95"/>
      <c r="EB72" s="93"/>
      <c r="EC72" s="93"/>
      <c r="ED72" s="93"/>
      <c r="EE72" s="95" t="str">
        <f t="shared" si="105"/>
        <v>Completar</v>
      </c>
      <c r="EF72" s="96" t="str">
        <f t="shared" si="106"/>
        <v>Completar</v>
      </c>
      <c r="EG72" s="96" t="str">
        <f t="shared" si="107"/>
        <v>Completar</v>
      </c>
      <c r="EH72" s="94"/>
      <c r="EI72" s="95" t="str">
        <f t="shared" si="108"/>
        <v>Completar</v>
      </c>
      <c r="EJ72" s="95" t="str">
        <f t="shared" si="109"/>
        <v>Completar</v>
      </c>
      <c r="EK72" s="165">
        <f t="shared" si="110"/>
        <v>0</v>
      </c>
      <c r="EL72" s="219" t="b">
        <f t="shared" si="111"/>
        <v>0</v>
      </c>
      <c r="EM72" s="188">
        <f t="shared" si="112"/>
        <v>0</v>
      </c>
      <c r="EN72" s="164">
        <f t="shared" si="113"/>
        <v>0</v>
      </c>
      <c r="EO72" s="164">
        <f t="shared" si="114"/>
        <v>0.25</v>
      </c>
      <c r="EP72" s="164">
        <f t="shared" si="115"/>
        <v>0</v>
      </c>
      <c r="EQ72" s="164">
        <f t="shared" si="116"/>
        <v>0</v>
      </c>
      <c r="ER72" s="166">
        <f t="shared" si="117"/>
        <v>0</v>
      </c>
      <c r="ES72" s="167"/>
      <c r="EU72" s="164">
        <f t="shared" si="202"/>
        <v>60</v>
      </c>
      <c r="EV72" s="225"/>
      <c r="EW72" s="226"/>
      <c r="EX72" s="1"/>
      <c r="EY72" s="1"/>
      <c r="EZ72" s="95"/>
      <c r="FA72" s="93"/>
      <c r="FB72" s="93"/>
      <c r="FC72" s="93"/>
      <c r="FD72" s="95" t="str">
        <f t="shared" si="118"/>
        <v>Completar</v>
      </c>
      <c r="FE72" s="96" t="str">
        <f t="shared" si="119"/>
        <v>Completar</v>
      </c>
      <c r="FF72" s="96" t="str">
        <f t="shared" si="120"/>
        <v>Completar</v>
      </c>
      <c r="FG72" s="94"/>
      <c r="FH72" s="95" t="str">
        <f t="shared" si="121"/>
        <v>Completar</v>
      </c>
      <c r="FI72" s="95" t="str">
        <f t="shared" si="122"/>
        <v>Completar</v>
      </c>
      <c r="FJ72" s="165">
        <f t="shared" si="123"/>
        <v>0</v>
      </c>
      <c r="FK72" s="219" t="b">
        <f t="shared" si="124"/>
        <v>0</v>
      </c>
      <c r="FL72" s="188">
        <f t="shared" si="125"/>
        <v>0</v>
      </c>
      <c r="FM72" s="164">
        <f t="shared" si="126"/>
        <v>0</v>
      </c>
      <c r="FN72" s="164">
        <f t="shared" si="127"/>
        <v>0.25</v>
      </c>
      <c r="FO72" s="164">
        <f t="shared" si="128"/>
        <v>0</v>
      </c>
      <c r="FP72" s="164">
        <f t="shared" si="129"/>
        <v>0</v>
      </c>
      <c r="FQ72" s="166">
        <f t="shared" si="130"/>
        <v>0</v>
      </c>
      <c r="FR72" s="167"/>
      <c r="FT72" s="164">
        <f t="shared" si="203"/>
        <v>60</v>
      </c>
      <c r="FU72" s="225"/>
      <c r="FV72" s="226"/>
      <c r="FW72" s="1"/>
      <c r="FX72" s="1"/>
      <c r="FY72" s="95"/>
      <c r="FZ72" s="93"/>
      <c r="GA72" s="93"/>
      <c r="GB72" s="93"/>
      <c r="GC72" s="95" t="str">
        <f t="shared" si="131"/>
        <v>Completar</v>
      </c>
      <c r="GD72" s="96" t="str">
        <f t="shared" si="132"/>
        <v>Completar</v>
      </c>
      <c r="GE72" s="96" t="str">
        <f t="shared" si="133"/>
        <v>Completar</v>
      </c>
      <c r="GF72" s="94"/>
      <c r="GG72" s="95" t="str">
        <f t="shared" si="134"/>
        <v>Completar</v>
      </c>
      <c r="GH72" s="95" t="str">
        <f t="shared" si="135"/>
        <v>Completar</v>
      </c>
      <c r="GI72" s="165">
        <f t="shared" si="136"/>
        <v>0</v>
      </c>
      <c r="GJ72" s="219" t="b">
        <f t="shared" si="137"/>
        <v>0</v>
      </c>
      <c r="GK72" s="188">
        <f t="shared" si="138"/>
        <v>0</v>
      </c>
      <c r="GL72" s="164">
        <f t="shared" si="139"/>
        <v>0</v>
      </c>
      <c r="GM72" s="164">
        <f t="shared" si="140"/>
        <v>0.25</v>
      </c>
      <c r="GN72" s="164">
        <f t="shared" si="141"/>
        <v>0</v>
      </c>
      <c r="GO72" s="164">
        <f t="shared" si="142"/>
        <v>0</v>
      </c>
      <c r="GP72" s="166">
        <f t="shared" si="143"/>
        <v>0</v>
      </c>
      <c r="GQ72" s="167"/>
      <c r="GS72" s="164">
        <f t="shared" si="204"/>
        <v>60</v>
      </c>
      <c r="GT72" s="225"/>
      <c r="GU72" s="226"/>
      <c r="GV72" s="1"/>
      <c r="GW72" s="1"/>
      <c r="GX72" s="95"/>
      <c r="GY72" s="93"/>
      <c r="GZ72" s="93"/>
      <c r="HA72" s="93"/>
      <c r="HB72" s="95" t="str">
        <f t="shared" si="144"/>
        <v>Completar</v>
      </c>
      <c r="HC72" s="96" t="str">
        <f t="shared" si="145"/>
        <v>Completar</v>
      </c>
      <c r="HD72" s="96" t="str">
        <f t="shared" si="146"/>
        <v>Completar</v>
      </c>
      <c r="HE72" s="94"/>
      <c r="HF72" s="95" t="str">
        <f t="shared" si="147"/>
        <v>Completar</v>
      </c>
      <c r="HG72" s="95" t="str">
        <f t="shared" si="148"/>
        <v>Completar</v>
      </c>
      <c r="HH72" s="165">
        <f t="shared" si="149"/>
        <v>0</v>
      </c>
      <c r="HI72" s="219" t="b">
        <f t="shared" si="150"/>
        <v>0</v>
      </c>
      <c r="HJ72" s="188">
        <f t="shared" si="151"/>
        <v>0</v>
      </c>
      <c r="HK72" s="164">
        <f t="shared" si="152"/>
        <v>0</v>
      </c>
      <c r="HL72" s="164">
        <f t="shared" si="153"/>
        <v>0.25</v>
      </c>
      <c r="HM72" s="164">
        <f t="shared" si="154"/>
        <v>0</v>
      </c>
      <c r="HN72" s="164">
        <f t="shared" si="155"/>
        <v>0</v>
      </c>
      <c r="HO72" s="166">
        <f t="shared" si="156"/>
        <v>0</v>
      </c>
      <c r="HP72" s="167"/>
      <c r="HR72" s="164">
        <f t="shared" si="205"/>
        <v>60</v>
      </c>
      <c r="HS72" s="225"/>
      <c r="HT72" s="226"/>
      <c r="HU72" s="1"/>
      <c r="HV72" s="1"/>
      <c r="HW72" s="95"/>
      <c r="HX72" s="93"/>
      <c r="HY72" s="93"/>
      <c r="HZ72" s="93"/>
      <c r="IA72" s="95" t="str">
        <f t="shared" si="157"/>
        <v>Completar</v>
      </c>
      <c r="IB72" s="96" t="str">
        <f t="shared" si="158"/>
        <v>Completar</v>
      </c>
      <c r="IC72" s="96" t="str">
        <f t="shared" si="159"/>
        <v>Completar</v>
      </c>
      <c r="ID72" s="94"/>
      <c r="IE72" s="95" t="str">
        <f t="shared" si="160"/>
        <v>Completar</v>
      </c>
      <c r="IF72" s="95" t="str">
        <f t="shared" si="161"/>
        <v>Completar</v>
      </c>
      <c r="IG72" s="165">
        <f t="shared" si="162"/>
        <v>0</v>
      </c>
      <c r="IH72" s="219" t="b">
        <f t="shared" si="163"/>
        <v>0</v>
      </c>
      <c r="II72" s="188">
        <f t="shared" si="164"/>
        <v>0</v>
      </c>
      <c r="IJ72" s="164">
        <f t="shared" si="165"/>
        <v>0</v>
      </c>
      <c r="IK72" s="164">
        <f t="shared" si="166"/>
        <v>0.25</v>
      </c>
      <c r="IL72" s="164">
        <f t="shared" si="167"/>
        <v>0</v>
      </c>
      <c r="IM72" s="164">
        <f t="shared" si="168"/>
        <v>0</v>
      </c>
      <c r="IN72" s="166">
        <f t="shared" si="169"/>
        <v>0</v>
      </c>
      <c r="IO72" s="167"/>
      <c r="IQ72" s="164">
        <f t="shared" si="206"/>
        <v>60</v>
      </c>
      <c r="IR72" s="225"/>
      <c r="IS72" s="226"/>
      <c r="IT72" s="1"/>
      <c r="IU72" s="1"/>
      <c r="IV72" s="95"/>
      <c r="IW72" s="93"/>
      <c r="IX72" s="93"/>
      <c r="IY72" s="93"/>
      <c r="IZ72" s="95" t="str">
        <f t="shared" si="170"/>
        <v>Completar</v>
      </c>
      <c r="JA72" s="96" t="str">
        <f t="shared" si="171"/>
        <v>Completar</v>
      </c>
      <c r="JB72" s="96" t="str">
        <f t="shared" si="172"/>
        <v>Completar</v>
      </c>
      <c r="JC72" s="94"/>
      <c r="JD72" s="95" t="str">
        <f t="shared" si="173"/>
        <v>Completar</v>
      </c>
      <c r="JE72" s="95" t="str">
        <f t="shared" si="174"/>
        <v>Completar</v>
      </c>
      <c r="JF72" s="165">
        <f t="shared" si="175"/>
        <v>0</v>
      </c>
      <c r="JG72" s="219" t="b">
        <f t="shared" si="176"/>
        <v>0</v>
      </c>
      <c r="JH72" s="188">
        <f t="shared" si="177"/>
        <v>0</v>
      </c>
      <c r="JI72" s="164">
        <f t="shared" si="178"/>
        <v>0</v>
      </c>
      <c r="JJ72" s="164">
        <f t="shared" si="179"/>
        <v>0.25</v>
      </c>
      <c r="JK72" s="164">
        <f t="shared" si="180"/>
        <v>0</v>
      </c>
      <c r="JL72" s="164">
        <f t="shared" si="181"/>
        <v>0</v>
      </c>
      <c r="JM72" s="166">
        <f t="shared" si="182"/>
        <v>0</v>
      </c>
      <c r="JN72" s="167"/>
      <c r="JO72" s="126"/>
      <c r="JP72" s="164">
        <f t="shared" si="207"/>
        <v>60</v>
      </c>
      <c r="JQ72" s="225"/>
      <c r="JR72" s="226"/>
      <c r="JS72" s="1"/>
      <c r="JT72" s="1"/>
      <c r="JU72" s="95"/>
      <c r="JV72" s="93"/>
      <c r="JW72" s="93"/>
      <c r="JX72" s="93"/>
      <c r="JY72" s="95" t="str">
        <f t="shared" si="183"/>
        <v>Completar</v>
      </c>
      <c r="JZ72" s="96" t="str">
        <f t="shared" si="184"/>
        <v>Completar</v>
      </c>
      <c r="KA72" s="96" t="str">
        <f t="shared" si="185"/>
        <v>Completar</v>
      </c>
      <c r="KB72" s="94"/>
      <c r="KC72" s="95" t="str">
        <f t="shared" si="186"/>
        <v>Completar</v>
      </c>
      <c r="KD72" s="95" t="str">
        <f t="shared" si="187"/>
        <v>Completar</v>
      </c>
      <c r="KE72" s="165">
        <f t="shared" si="188"/>
        <v>0</v>
      </c>
      <c r="KF72" s="219" t="b">
        <f t="shared" si="189"/>
        <v>0</v>
      </c>
      <c r="KG72" s="188">
        <f t="shared" si="190"/>
        <v>0</v>
      </c>
      <c r="KH72" s="164">
        <f t="shared" si="191"/>
        <v>0</v>
      </c>
      <c r="KI72" s="164">
        <f t="shared" si="192"/>
        <v>0.25</v>
      </c>
      <c r="KJ72" s="164">
        <f t="shared" si="193"/>
        <v>0</v>
      </c>
      <c r="KK72" s="164">
        <f t="shared" si="194"/>
        <v>0</v>
      </c>
      <c r="KL72" s="166">
        <f t="shared" si="195"/>
        <v>0</v>
      </c>
    </row>
    <row r="73" spans="1:298" x14ac:dyDescent="0.25">
      <c r="A73" s="164">
        <f t="shared" si="196"/>
        <v>61</v>
      </c>
      <c r="B73" s="225"/>
      <c r="C73" s="226"/>
      <c r="D73" s="1"/>
      <c r="E73" s="1"/>
      <c r="F73" s="95"/>
      <c r="G73" s="93"/>
      <c r="H73" s="93"/>
      <c r="I73" s="93"/>
      <c r="J73" s="95"/>
      <c r="K73" s="96" t="str">
        <f>IFERROR(VLOOKUP(D73,'Situación inicial'!JI$13:JS$112,8,FALSE),"Completar")</f>
        <v>Completar</v>
      </c>
      <c r="L73" s="96" t="str">
        <f>IFERROR(VLOOKUP(D73,'Situación inicial'!JI$13:JS$112,9,FALSE),"Completar")</f>
        <v>Completar</v>
      </c>
      <c r="M73" s="94"/>
      <c r="N73" s="95" t="str">
        <f>IFERROR(VLOOKUP(D73,'Situación inicial'!JI$13:JS$112,11,FALSE),"Completar")</f>
        <v>Completar</v>
      </c>
      <c r="O73" s="95" t="str">
        <f>IFERROR(VLOOKUP(D73,'Situación inicial'!JI$13:JT$112,12,FALSE),"Completar")</f>
        <v>Completar</v>
      </c>
      <c r="P73" s="165">
        <f t="shared" si="44"/>
        <v>0</v>
      </c>
      <c r="Q73" s="219" t="b">
        <f t="shared" si="45"/>
        <v>0</v>
      </c>
      <c r="R73" s="188">
        <f t="shared" si="46"/>
        <v>0</v>
      </c>
      <c r="S73" s="164">
        <f t="shared" si="47"/>
        <v>0</v>
      </c>
      <c r="T73" s="164">
        <f t="shared" si="48"/>
        <v>0.25</v>
      </c>
      <c r="U73" s="164">
        <f t="shared" si="49"/>
        <v>0</v>
      </c>
      <c r="V73" s="164">
        <f t="shared" si="50"/>
        <v>0</v>
      </c>
      <c r="W73" s="166">
        <f t="shared" si="51"/>
        <v>0</v>
      </c>
      <c r="X73" s="168">
        <f>IFERROR(VLOOKUP(D73,'Situación inicial'!JI$13:JZ$112,18,FALSE),0)</f>
        <v>0</v>
      </c>
      <c r="Z73" s="164">
        <f t="shared" si="197"/>
        <v>61</v>
      </c>
      <c r="AA73" s="225"/>
      <c r="AB73" s="226"/>
      <c r="AC73" s="1"/>
      <c r="AD73" s="1"/>
      <c r="AE73" s="95"/>
      <c r="AF73" s="93"/>
      <c r="AG73" s="93"/>
      <c r="AH73" s="93"/>
      <c r="AI73" s="95" t="str">
        <f t="shared" si="52"/>
        <v>Completar</v>
      </c>
      <c r="AJ73" s="96" t="str">
        <f t="shared" si="53"/>
        <v>Completar</v>
      </c>
      <c r="AK73" s="96" t="str">
        <f t="shared" si="54"/>
        <v>Completar</v>
      </c>
      <c r="AL73" s="94"/>
      <c r="AM73" s="95" t="str">
        <f t="shared" si="55"/>
        <v>Completar</v>
      </c>
      <c r="AN73" s="95" t="str">
        <f t="shared" si="56"/>
        <v>Completar</v>
      </c>
      <c r="AO73" s="165">
        <f t="shared" si="57"/>
        <v>0</v>
      </c>
      <c r="AP73" s="219" t="b">
        <f t="shared" si="58"/>
        <v>0</v>
      </c>
      <c r="AQ73" s="188">
        <f t="shared" si="59"/>
        <v>0</v>
      </c>
      <c r="AR73" s="164">
        <f t="shared" si="60"/>
        <v>0</v>
      </c>
      <c r="AS73" s="164">
        <f t="shared" si="61"/>
        <v>0.25</v>
      </c>
      <c r="AT73" s="164">
        <f t="shared" si="62"/>
        <v>0</v>
      </c>
      <c r="AU73" s="164">
        <f t="shared" si="63"/>
        <v>0</v>
      </c>
      <c r="AV73" s="166">
        <f t="shared" si="64"/>
        <v>0</v>
      </c>
      <c r="AW73" s="168">
        <f t="shared" si="65"/>
        <v>0</v>
      </c>
      <c r="AY73" s="164">
        <f t="shared" si="198"/>
        <v>61</v>
      </c>
      <c r="AZ73" s="225"/>
      <c r="BA73" s="226"/>
      <c r="BB73" s="1"/>
      <c r="BC73" s="1"/>
      <c r="BD73" s="95"/>
      <c r="BE73" s="93"/>
      <c r="BF73" s="93"/>
      <c r="BG73" s="93"/>
      <c r="BH73" s="95" t="str">
        <f t="shared" si="66"/>
        <v>Completar</v>
      </c>
      <c r="BI73" s="96" t="str">
        <f t="shared" si="67"/>
        <v>Completar</v>
      </c>
      <c r="BJ73" s="96" t="str">
        <f t="shared" si="68"/>
        <v>Completar</v>
      </c>
      <c r="BK73" s="94"/>
      <c r="BL73" s="95" t="str">
        <f t="shared" si="69"/>
        <v>Completar</v>
      </c>
      <c r="BM73" s="95" t="str">
        <f t="shared" si="70"/>
        <v>Completar</v>
      </c>
      <c r="BN73" s="165">
        <f t="shared" si="71"/>
        <v>0</v>
      </c>
      <c r="BO73" s="219" t="b">
        <f t="shared" si="72"/>
        <v>0</v>
      </c>
      <c r="BP73" s="188">
        <f t="shared" si="73"/>
        <v>0</v>
      </c>
      <c r="BQ73" s="164">
        <f t="shared" si="74"/>
        <v>0</v>
      </c>
      <c r="BR73" s="164">
        <f t="shared" si="75"/>
        <v>0.25</v>
      </c>
      <c r="BS73" s="164">
        <f t="shared" si="76"/>
        <v>0</v>
      </c>
      <c r="BT73" s="164">
        <f t="shared" si="77"/>
        <v>0</v>
      </c>
      <c r="BU73" s="166">
        <f t="shared" si="78"/>
        <v>0</v>
      </c>
      <c r="BV73" s="167"/>
      <c r="BX73" s="164">
        <f t="shared" si="199"/>
        <v>61</v>
      </c>
      <c r="BY73" s="225"/>
      <c r="BZ73" s="226"/>
      <c r="CA73" s="1"/>
      <c r="CB73" s="1"/>
      <c r="CC73" s="95"/>
      <c r="CD73" s="93"/>
      <c r="CE73" s="93"/>
      <c r="CF73" s="93"/>
      <c r="CG73" s="95" t="str">
        <f t="shared" si="79"/>
        <v>Completar</v>
      </c>
      <c r="CH73" s="96" t="str">
        <f t="shared" si="80"/>
        <v>Completar</v>
      </c>
      <c r="CI73" s="96" t="str">
        <f t="shared" si="81"/>
        <v>Completar</v>
      </c>
      <c r="CJ73" s="94"/>
      <c r="CK73" s="95" t="str">
        <f t="shared" si="82"/>
        <v>Completar</v>
      </c>
      <c r="CL73" s="95" t="str">
        <f t="shared" si="83"/>
        <v>Completar</v>
      </c>
      <c r="CM73" s="165">
        <f t="shared" si="84"/>
        <v>0</v>
      </c>
      <c r="CN73" s="219" t="b">
        <f t="shared" si="85"/>
        <v>0</v>
      </c>
      <c r="CO73" s="188">
        <f t="shared" si="86"/>
        <v>0</v>
      </c>
      <c r="CP73" s="164">
        <f t="shared" si="87"/>
        <v>0</v>
      </c>
      <c r="CQ73" s="164">
        <f t="shared" si="88"/>
        <v>0.25</v>
      </c>
      <c r="CR73" s="164">
        <f t="shared" si="89"/>
        <v>0</v>
      </c>
      <c r="CS73" s="164">
        <f t="shared" si="90"/>
        <v>0</v>
      </c>
      <c r="CT73" s="166">
        <f t="shared" si="91"/>
        <v>0</v>
      </c>
      <c r="CU73" s="167"/>
      <c r="CW73" s="164">
        <f t="shared" si="200"/>
        <v>61</v>
      </c>
      <c r="CX73" s="225"/>
      <c r="CY73" s="226"/>
      <c r="CZ73" s="1"/>
      <c r="DA73" s="1"/>
      <c r="DB73" s="95"/>
      <c r="DC73" s="93"/>
      <c r="DD73" s="93"/>
      <c r="DE73" s="93"/>
      <c r="DF73" s="95" t="str">
        <f t="shared" si="92"/>
        <v>Completar</v>
      </c>
      <c r="DG73" s="96" t="str">
        <f t="shared" si="93"/>
        <v>Completar</v>
      </c>
      <c r="DH73" s="96" t="str">
        <f t="shared" si="94"/>
        <v>Completar</v>
      </c>
      <c r="DI73" s="94"/>
      <c r="DJ73" s="95" t="str">
        <f t="shared" si="95"/>
        <v>Completar</v>
      </c>
      <c r="DK73" s="95" t="str">
        <f t="shared" si="96"/>
        <v>Completar</v>
      </c>
      <c r="DL73" s="165">
        <f t="shared" si="97"/>
        <v>0</v>
      </c>
      <c r="DM73" s="219" t="b">
        <f t="shared" si="98"/>
        <v>0</v>
      </c>
      <c r="DN73" s="188">
        <f t="shared" si="99"/>
        <v>0</v>
      </c>
      <c r="DO73" s="164">
        <f t="shared" si="100"/>
        <v>0</v>
      </c>
      <c r="DP73" s="164">
        <f t="shared" si="101"/>
        <v>0.25</v>
      </c>
      <c r="DQ73" s="164">
        <f t="shared" si="102"/>
        <v>0</v>
      </c>
      <c r="DR73" s="164">
        <f t="shared" si="103"/>
        <v>0</v>
      </c>
      <c r="DS73" s="166">
        <f t="shared" si="104"/>
        <v>0</v>
      </c>
      <c r="DT73" s="167"/>
      <c r="DV73" s="164">
        <f t="shared" si="201"/>
        <v>61</v>
      </c>
      <c r="DW73" s="225"/>
      <c r="DX73" s="226"/>
      <c r="DY73" s="1"/>
      <c r="DZ73" s="1"/>
      <c r="EA73" s="95"/>
      <c r="EB73" s="93"/>
      <c r="EC73" s="93"/>
      <c r="ED73" s="93"/>
      <c r="EE73" s="95" t="str">
        <f t="shared" si="105"/>
        <v>Completar</v>
      </c>
      <c r="EF73" s="96" t="str">
        <f t="shared" si="106"/>
        <v>Completar</v>
      </c>
      <c r="EG73" s="96" t="str">
        <f t="shared" si="107"/>
        <v>Completar</v>
      </c>
      <c r="EH73" s="94"/>
      <c r="EI73" s="95" t="str">
        <f t="shared" si="108"/>
        <v>Completar</v>
      </c>
      <c r="EJ73" s="95" t="str">
        <f t="shared" si="109"/>
        <v>Completar</v>
      </c>
      <c r="EK73" s="165">
        <f t="shared" si="110"/>
        <v>0</v>
      </c>
      <c r="EL73" s="219" t="b">
        <f t="shared" si="111"/>
        <v>0</v>
      </c>
      <c r="EM73" s="188">
        <f t="shared" si="112"/>
        <v>0</v>
      </c>
      <c r="EN73" s="164">
        <f t="shared" si="113"/>
        <v>0</v>
      </c>
      <c r="EO73" s="164">
        <f t="shared" si="114"/>
        <v>0.25</v>
      </c>
      <c r="EP73" s="164">
        <f t="shared" si="115"/>
        <v>0</v>
      </c>
      <c r="EQ73" s="164">
        <f t="shared" si="116"/>
        <v>0</v>
      </c>
      <c r="ER73" s="166">
        <f t="shared" si="117"/>
        <v>0</v>
      </c>
      <c r="ES73" s="167"/>
      <c r="EU73" s="164">
        <f t="shared" si="202"/>
        <v>61</v>
      </c>
      <c r="EV73" s="225"/>
      <c r="EW73" s="226"/>
      <c r="EX73" s="1"/>
      <c r="EY73" s="1"/>
      <c r="EZ73" s="95"/>
      <c r="FA73" s="93"/>
      <c r="FB73" s="93"/>
      <c r="FC73" s="93"/>
      <c r="FD73" s="95" t="str">
        <f t="shared" si="118"/>
        <v>Completar</v>
      </c>
      <c r="FE73" s="96" t="str">
        <f t="shared" si="119"/>
        <v>Completar</v>
      </c>
      <c r="FF73" s="96" t="str">
        <f t="shared" si="120"/>
        <v>Completar</v>
      </c>
      <c r="FG73" s="94"/>
      <c r="FH73" s="95" t="str">
        <f t="shared" si="121"/>
        <v>Completar</v>
      </c>
      <c r="FI73" s="95" t="str">
        <f t="shared" si="122"/>
        <v>Completar</v>
      </c>
      <c r="FJ73" s="165">
        <f t="shared" si="123"/>
        <v>0</v>
      </c>
      <c r="FK73" s="219" t="b">
        <f t="shared" si="124"/>
        <v>0</v>
      </c>
      <c r="FL73" s="188">
        <f t="shared" si="125"/>
        <v>0</v>
      </c>
      <c r="FM73" s="164">
        <f t="shared" si="126"/>
        <v>0</v>
      </c>
      <c r="FN73" s="164">
        <f t="shared" si="127"/>
        <v>0.25</v>
      </c>
      <c r="FO73" s="164">
        <f t="shared" si="128"/>
        <v>0</v>
      </c>
      <c r="FP73" s="164">
        <f t="shared" si="129"/>
        <v>0</v>
      </c>
      <c r="FQ73" s="166">
        <f t="shared" si="130"/>
        <v>0</v>
      </c>
      <c r="FR73" s="167"/>
      <c r="FT73" s="164">
        <f t="shared" si="203"/>
        <v>61</v>
      </c>
      <c r="FU73" s="225"/>
      <c r="FV73" s="226"/>
      <c r="FW73" s="1"/>
      <c r="FX73" s="1"/>
      <c r="FY73" s="95"/>
      <c r="FZ73" s="93"/>
      <c r="GA73" s="93"/>
      <c r="GB73" s="93"/>
      <c r="GC73" s="95" t="str">
        <f t="shared" si="131"/>
        <v>Completar</v>
      </c>
      <c r="GD73" s="96" t="str">
        <f t="shared" si="132"/>
        <v>Completar</v>
      </c>
      <c r="GE73" s="96" t="str">
        <f t="shared" si="133"/>
        <v>Completar</v>
      </c>
      <c r="GF73" s="94"/>
      <c r="GG73" s="95" t="str">
        <f t="shared" si="134"/>
        <v>Completar</v>
      </c>
      <c r="GH73" s="95" t="str">
        <f t="shared" si="135"/>
        <v>Completar</v>
      </c>
      <c r="GI73" s="165">
        <f t="shared" si="136"/>
        <v>0</v>
      </c>
      <c r="GJ73" s="219" t="b">
        <f t="shared" si="137"/>
        <v>0</v>
      </c>
      <c r="GK73" s="188">
        <f t="shared" si="138"/>
        <v>0</v>
      </c>
      <c r="GL73" s="164">
        <f t="shared" si="139"/>
        <v>0</v>
      </c>
      <c r="GM73" s="164">
        <f t="shared" si="140"/>
        <v>0.25</v>
      </c>
      <c r="GN73" s="164">
        <f t="shared" si="141"/>
        <v>0</v>
      </c>
      <c r="GO73" s="164">
        <f t="shared" si="142"/>
        <v>0</v>
      </c>
      <c r="GP73" s="166">
        <f t="shared" si="143"/>
        <v>0</v>
      </c>
      <c r="GQ73" s="167"/>
      <c r="GS73" s="164">
        <f t="shared" si="204"/>
        <v>61</v>
      </c>
      <c r="GT73" s="225"/>
      <c r="GU73" s="226"/>
      <c r="GV73" s="1"/>
      <c r="GW73" s="1"/>
      <c r="GX73" s="95"/>
      <c r="GY73" s="93"/>
      <c r="GZ73" s="93"/>
      <c r="HA73" s="93"/>
      <c r="HB73" s="95" t="str">
        <f t="shared" si="144"/>
        <v>Completar</v>
      </c>
      <c r="HC73" s="96" t="str">
        <f t="shared" si="145"/>
        <v>Completar</v>
      </c>
      <c r="HD73" s="96" t="str">
        <f t="shared" si="146"/>
        <v>Completar</v>
      </c>
      <c r="HE73" s="94"/>
      <c r="HF73" s="95" t="str">
        <f t="shared" si="147"/>
        <v>Completar</v>
      </c>
      <c r="HG73" s="95" t="str">
        <f t="shared" si="148"/>
        <v>Completar</v>
      </c>
      <c r="HH73" s="165">
        <f t="shared" si="149"/>
        <v>0</v>
      </c>
      <c r="HI73" s="219" t="b">
        <f t="shared" si="150"/>
        <v>0</v>
      </c>
      <c r="HJ73" s="188">
        <f t="shared" si="151"/>
        <v>0</v>
      </c>
      <c r="HK73" s="164">
        <f t="shared" si="152"/>
        <v>0</v>
      </c>
      <c r="HL73" s="164">
        <f t="shared" si="153"/>
        <v>0.25</v>
      </c>
      <c r="HM73" s="164">
        <f t="shared" si="154"/>
        <v>0</v>
      </c>
      <c r="HN73" s="164">
        <f t="shared" si="155"/>
        <v>0</v>
      </c>
      <c r="HO73" s="166">
        <f t="shared" si="156"/>
        <v>0</v>
      </c>
      <c r="HP73" s="167"/>
      <c r="HR73" s="164">
        <f t="shared" si="205"/>
        <v>61</v>
      </c>
      <c r="HS73" s="225"/>
      <c r="HT73" s="226"/>
      <c r="HU73" s="1"/>
      <c r="HV73" s="1"/>
      <c r="HW73" s="95"/>
      <c r="HX73" s="93"/>
      <c r="HY73" s="93"/>
      <c r="HZ73" s="93"/>
      <c r="IA73" s="95" t="str">
        <f t="shared" si="157"/>
        <v>Completar</v>
      </c>
      <c r="IB73" s="96" t="str">
        <f t="shared" si="158"/>
        <v>Completar</v>
      </c>
      <c r="IC73" s="96" t="str">
        <f t="shared" si="159"/>
        <v>Completar</v>
      </c>
      <c r="ID73" s="94"/>
      <c r="IE73" s="95" t="str">
        <f t="shared" si="160"/>
        <v>Completar</v>
      </c>
      <c r="IF73" s="95" t="str">
        <f t="shared" si="161"/>
        <v>Completar</v>
      </c>
      <c r="IG73" s="165">
        <f t="shared" si="162"/>
        <v>0</v>
      </c>
      <c r="IH73" s="219" t="b">
        <f t="shared" si="163"/>
        <v>0</v>
      </c>
      <c r="II73" s="188">
        <f t="shared" si="164"/>
        <v>0</v>
      </c>
      <c r="IJ73" s="164">
        <f t="shared" si="165"/>
        <v>0</v>
      </c>
      <c r="IK73" s="164">
        <f t="shared" si="166"/>
        <v>0.25</v>
      </c>
      <c r="IL73" s="164">
        <f t="shared" si="167"/>
        <v>0</v>
      </c>
      <c r="IM73" s="164">
        <f t="shared" si="168"/>
        <v>0</v>
      </c>
      <c r="IN73" s="166">
        <f t="shared" si="169"/>
        <v>0</v>
      </c>
      <c r="IO73" s="167"/>
      <c r="IQ73" s="164">
        <f t="shared" si="206"/>
        <v>61</v>
      </c>
      <c r="IR73" s="225"/>
      <c r="IS73" s="226"/>
      <c r="IT73" s="1"/>
      <c r="IU73" s="1"/>
      <c r="IV73" s="95"/>
      <c r="IW73" s="93"/>
      <c r="IX73" s="93"/>
      <c r="IY73" s="93"/>
      <c r="IZ73" s="95" t="str">
        <f t="shared" si="170"/>
        <v>Completar</v>
      </c>
      <c r="JA73" s="96" t="str">
        <f t="shared" si="171"/>
        <v>Completar</v>
      </c>
      <c r="JB73" s="96" t="str">
        <f t="shared" si="172"/>
        <v>Completar</v>
      </c>
      <c r="JC73" s="94"/>
      <c r="JD73" s="95" t="str">
        <f t="shared" si="173"/>
        <v>Completar</v>
      </c>
      <c r="JE73" s="95" t="str">
        <f t="shared" si="174"/>
        <v>Completar</v>
      </c>
      <c r="JF73" s="165">
        <f t="shared" si="175"/>
        <v>0</v>
      </c>
      <c r="JG73" s="219" t="b">
        <f t="shared" si="176"/>
        <v>0</v>
      </c>
      <c r="JH73" s="188">
        <f t="shared" si="177"/>
        <v>0</v>
      </c>
      <c r="JI73" s="164">
        <f t="shared" si="178"/>
        <v>0</v>
      </c>
      <c r="JJ73" s="164">
        <f t="shared" si="179"/>
        <v>0.25</v>
      </c>
      <c r="JK73" s="164">
        <f t="shared" si="180"/>
        <v>0</v>
      </c>
      <c r="JL73" s="164">
        <f t="shared" si="181"/>
        <v>0</v>
      </c>
      <c r="JM73" s="166">
        <f t="shared" si="182"/>
        <v>0</v>
      </c>
      <c r="JN73" s="167"/>
      <c r="JO73" s="126"/>
      <c r="JP73" s="164">
        <f t="shared" si="207"/>
        <v>61</v>
      </c>
      <c r="JQ73" s="225"/>
      <c r="JR73" s="226"/>
      <c r="JS73" s="1"/>
      <c r="JT73" s="1"/>
      <c r="JU73" s="95"/>
      <c r="JV73" s="93"/>
      <c r="JW73" s="93"/>
      <c r="JX73" s="93"/>
      <c r="JY73" s="95" t="str">
        <f t="shared" si="183"/>
        <v>Completar</v>
      </c>
      <c r="JZ73" s="96" t="str">
        <f t="shared" si="184"/>
        <v>Completar</v>
      </c>
      <c r="KA73" s="96" t="str">
        <f t="shared" si="185"/>
        <v>Completar</v>
      </c>
      <c r="KB73" s="94"/>
      <c r="KC73" s="95" t="str">
        <f t="shared" si="186"/>
        <v>Completar</v>
      </c>
      <c r="KD73" s="95" t="str">
        <f t="shared" si="187"/>
        <v>Completar</v>
      </c>
      <c r="KE73" s="165">
        <f t="shared" si="188"/>
        <v>0</v>
      </c>
      <c r="KF73" s="219" t="b">
        <f t="shared" si="189"/>
        <v>0</v>
      </c>
      <c r="KG73" s="188">
        <f t="shared" si="190"/>
        <v>0</v>
      </c>
      <c r="KH73" s="164">
        <f t="shared" si="191"/>
        <v>0</v>
      </c>
      <c r="KI73" s="164">
        <f t="shared" si="192"/>
        <v>0.25</v>
      </c>
      <c r="KJ73" s="164">
        <f t="shared" si="193"/>
        <v>0</v>
      </c>
      <c r="KK73" s="164">
        <f t="shared" si="194"/>
        <v>0</v>
      </c>
      <c r="KL73" s="166">
        <f t="shared" si="195"/>
        <v>0</v>
      </c>
    </row>
    <row r="74" spans="1:298" x14ac:dyDescent="0.25">
      <c r="A74" s="164">
        <f t="shared" si="196"/>
        <v>62</v>
      </c>
      <c r="B74" s="225"/>
      <c r="C74" s="226"/>
      <c r="D74" s="1"/>
      <c r="E74" s="1"/>
      <c r="F74" s="95"/>
      <c r="G74" s="93"/>
      <c r="H74" s="93"/>
      <c r="I74" s="93"/>
      <c r="J74" s="95"/>
      <c r="K74" s="96" t="str">
        <f>IFERROR(VLOOKUP(D74,'Situación inicial'!JI$13:JS$112,8,FALSE),"Completar")</f>
        <v>Completar</v>
      </c>
      <c r="L74" s="96" t="str">
        <f>IFERROR(VLOOKUP(D74,'Situación inicial'!JI$13:JS$112,9,FALSE),"Completar")</f>
        <v>Completar</v>
      </c>
      <c r="M74" s="94"/>
      <c r="N74" s="95" t="str">
        <f>IFERROR(VLOOKUP(D74,'Situación inicial'!JI$13:JS$112,11,FALSE),"Completar")</f>
        <v>Completar</v>
      </c>
      <c r="O74" s="95" t="str">
        <f>IFERROR(VLOOKUP(D74,'Situación inicial'!JI$13:JT$112,12,FALSE),"Completar")</f>
        <v>Completar</v>
      </c>
      <c r="P74" s="165">
        <f t="shared" si="44"/>
        <v>0</v>
      </c>
      <c r="Q74" s="219" t="b">
        <f t="shared" si="45"/>
        <v>0</v>
      </c>
      <c r="R74" s="188">
        <f t="shared" si="46"/>
        <v>0</v>
      </c>
      <c r="S74" s="164">
        <f t="shared" si="47"/>
        <v>0</v>
      </c>
      <c r="T74" s="164">
        <f t="shared" si="48"/>
        <v>0.25</v>
      </c>
      <c r="U74" s="164">
        <f t="shared" si="49"/>
        <v>0</v>
      </c>
      <c r="V74" s="164">
        <f t="shared" si="50"/>
        <v>0</v>
      </c>
      <c r="W74" s="166">
        <f t="shared" si="51"/>
        <v>0</v>
      </c>
      <c r="X74" s="168">
        <f>IFERROR(VLOOKUP(D74,'Situación inicial'!JI$13:JZ$112,18,FALSE),0)</f>
        <v>0</v>
      </c>
      <c r="Z74" s="164">
        <f t="shared" si="197"/>
        <v>62</v>
      </c>
      <c r="AA74" s="225"/>
      <c r="AB74" s="226"/>
      <c r="AC74" s="1"/>
      <c r="AD74" s="1"/>
      <c r="AE74" s="95"/>
      <c r="AF74" s="93"/>
      <c r="AG74" s="93"/>
      <c r="AH74" s="93"/>
      <c r="AI74" s="95" t="str">
        <f t="shared" si="52"/>
        <v>Completar</v>
      </c>
      <c r="AJ74" s="96" t="str">
        <f t="shared" si="53"/>
        <v>Completar</v>
      </c>
      <c r="AK74" s="96" t="str">
        <f t="shared" si="54"/>
        <v>Completar</v>
      </c>
      <c r="AL74" s="94"/>
      <c r="AM74" s="95" t="str">
        <f t="shared" si="55"/>
        <v>Completar</v>
      </c>
      <c r="AN74" s="95" t="str">
        <f t="shared" si="56"/>
        <v>Completar</v>
      </c>
      <c r="AO74" s="165">
        <f t="shared" si="57"/>
        <v>0</v>
      </c>
      <c r="AP74" s="219" t="b">
        <f t="shared" si="58"/>
        <v>0</v>
      </c>
      <c r="AQ74" s="188">
        <f t="shared" si="59"/>
        <v>0</v>
      </c>
      <c r="AR74" s="164">
        <f t="shared" si="60"/>
        <v>0</v>
      </c>
      <c r="AS74" s="164">
        <f t="shared" si="61"/>
        <v>0.25</v>
      </c>
      <c r="AT74" s="164">
        <f t="shared" si="62"/>
        <v>0</v>
      </c>
      <c r="AU74" s="164">
        <f t="shared" si="63"/>
        <v>0</v>
      </c>
      <c r="AV74" s="166">
        <f t="shared" si="64"/>
        <v>0</v>
      </c>
      <c r="AW74" s="168">
        <f t="shared" si="65"/>
        <v>0</v>
      </c>
      <c r="AY74" s="164">
        <f t="shared" si="198"/>
        <v>62</v>
      </c>
      <c r="AZ74" s="225"/>
      <c r="BA74" s="226"/>
      <c r="BB74" s="1"/>
      <c r="BC74" s="1"/>
      <c r="BD74" s="95"/>
      <c r="BE74" s="93"/>
      <c r="BF74" s="93"/>
      <c r="BG74" s="93"/>
      <c r="BH74" s="95" t="str">
        <f t="shared" si="66"/>
        <v>Completar</v>
      </c>
      <c r="BI74" s="96" t="str">
        <f t="shared" si="67"/>
        <v>Completar</v>
      </c>
      <c r="BJ74" s="96" t="str">
        <f t="shared" si="68"/>
        <v>Completar</v>
      </c>
      <c r="BK74" s="94"/>
      <c r="BL74" s="95" t="str">
        <f t="shared" si="69"/>
        <v>Completar</v>
      </c>
      <c r="BM74" s="95" t="str">
        <f t="shared" si="70"/>
        <v>Completar</v>
      </c>
      <c r="BN74" s="165">
        <f t="shared" si="71"/>
        <v>0</v>
      </c>
      <c r="BO74" s="219" t="b">
        <f t="shared" si="72"/>
        <v>0</v>
      </c>
      <c r="BP74" s="188">
        <f t="shared" si="73"/>
        <v>0</v>
      </c>
      <c r="BQ74" s="164">
        <f t="shared" si="74"/>
        <v>0</v>
      </c>
      <c r="BR74" s="164">
        <f t="shared" si="75"/>
        <v>0.25</v>
      </c>
      <c r="BS74" s="164">
        <f t="shared" si="76"/>
        <v>0</v>
      </c>
      <c r="BT74" s="164">
        <f t="shared" si="77"/>
        <v>0</v>
      </c>
      <c r="BU74" s="166">
        <f t="shared" si="78"/>
        <v>0</v>
      </c>
      <c r="BV74" s="167"/>
      <c r="BX74" s="164">
        <f t="shared" si="199"/>
        <v>62</v>
      </c>
      <c r="BY74" s="225"/>
      <c r="BZ74" s="226"/>
      <c r="CA74" s="1"/>
      <c r="CB74" s="1"/>
      <c r="CC74" s="95"/>
      <c r="CD74" s="93"/>
      <c r="CE74" s="93"/>
      <c r="CF74" s="93"/>
      <c r="CG74" s="95" t="str">
        <f t="shared" si="79"/>
        <v>Completar</v>
      </c>
      <c r="CH74" s="96" t="str">
        <f t="shared" si="80"/>
        <v>Completar</v>
      </c>
      <c r="CI74" s="96" t="str">
        <f t="shared" si="81"/>
        <v>Completar</v>
      </c>
      <c r="CJ74" s="94"/>
      <c r="CK74" s="95" t="str">
        <f t="shared" si="82"/>
        <v>Completar</v>
      </c>
      <c r="CL74" s="95" t="str">
        <f t="shared" si="83"/>
        <v>Completar</v>
      </c>
      <c r="CM74" s="165">
        <f t="shared" si="84"/>
        <v>0</v>
      </c>
      <c r="CN74" s="219" t="b">
        <f t="shared" si="85"/>
        <v>0</v>
      </c>
      <c r="CO74" s="188">
        <f t="shared" si="86"/>
        <v>0</v>
      </c>
      <c r="CP74" s="164">
        <f t="shared" si="87"/>
        <v>0</v>
      </c>
      <c r="CQ74" s="164">
        <f t="shared" si="88"/>
        <v>0.25</v>
      </c>
      <c r="CR74" s="164">
        <f t="shared" si="89"/>
        <v>0</v>
      </c>
      <c r="CS74" s="164">
        <f t="shared" si="90"/>
        <v>0</v>
      </c>
      <c r="CT74" s="166">
        <f t="shared" si="91"/>
        <v>0</v>
      </c>
      <c r="CU74" s="167"/>
      <c r="CW74" s="164">
        <f t="shared" si="200"/>
        <v>62</v>
      </c>
      <c r="CX74" s="225"/>
      <c r="CY74" s="226"/>
      <c r="CZ74" s="1"/>
      <c r="DA74" s="1"/>
      <c r="DB74" s="95"/>
      <c r="DC74" s="93"/>
      <c r="DD74" s="93"/>
      <c r="DE74" s="93"/>
      <c r="DF74" s="95" t="str">
        <f t="shared" si="92"/>
        <v>Completar</v>
      </c>
      <c r="DG74" s="96" t="str">
        <f t="shared" si="93"/>
        <v>Completar</v>
      </c>
      <c r="DH74" s="96" t="str">
        <f t="shared" si="94"/>
        <v>Completar</v>
      </c>
      <c r="DI74" s="94"/>
      <c r="DJ74" s="95" t="str">
        <f t="shared" si="95"/>
        <v>Completar</v>
      </c>
      <c r="DK74" s="95" t="str">
        <f t="shared" si="96"/>
        <v>Completar</v>
      </c>
      <c r="DL74" s="165">
        <f t="shared" si="97"/>
        <v>0</v>
      </c>
      <c r="DM74" s="219" t="b">
        <f t="shared" si="98"/>
        <v>0</v>
      </c>
      <c r="DN74" s="188">
        <f t="shared" si="99"/>
        <v>0</v>
      </c>
      <c r="DO74" s="164">
        <f t="shared" si="100"/>
        <v>0</v>
      </c>
      <c r="DP74" s="164">
        <f t="shared" si="101"/>
        <v>0.25</v>
      </c>
      <c r="DQ74" s="164">
        <f t="shared" si="102"/>
        <v>0</v>
      </c>
      <c r="DR74" s="164">
        <f t="shared" si="103"/>
        <v>0</v>
      </c>
      <c r="DS74" s="166">
        <f t="shared" si="104"/>
        <v>0</v>
      </c>
      <c r="DT74" s="167"/>
      <c r="DV74" s="164">
        <f t="shared" si="201"/>
        <v>62</v>
      </c>
      <c r="DW74" s="225"/>
      <c r="DX74" s="226"/>
      <c r="DY74" s="1"/>
      <c r="DZ74" s="1"/>
      <c r="EA74" s="95"/>
      <c r="EB74" s="93"/>
      <c r="EC74" s="93"/>
      <c r="ED74" s="93"/>
      <c r="EE74" s="95" t="str">
        <f t="shared" si="105"/>
        <v>Completar</v>
      </c>
      <c r="EF74" s="96" t="str">
        <f t="shared" si="106"/>
        <v>Completar</v>
      </c>
      <c r="EG74" s="96" t="str">
        <f t="shared" si="107"/>
        <v>Completar</v>
      </c>
      <c r="EH74" s="94"/>
      <c r="EI74" s="95" t="str">
        <f t="shared" si="108"/>
        <v>Completar</v>
      </c>
      <c r="EJ74" s="95" t="str">
        <f t="shared" si="109"/>
        <v>Completar</v>
      </c>
      <c r="EK74" s="165">
        <f t="shared" si="110"/>
        <v>0</v>
      </c>
      <c r="EL74" s="219" t="b">
        <f t="shared" si="111"/>
        <v>0</v>
      </c>
      <c r="EM74" s="188">
        <f t="shared" si="112"/>
        <v>0</v>
      </c>
      <c r="EN74" s="164">
        <f t="shared" si="113"/>
        <v>0</v>
      </c>
      <c r="EO74" s="164">
        <f t="shared" si="114"/>
        <v>0.25</v>
      </c>
      <c r="EP74" s="164">
        <f t="shared" si="115"/>
        <v>0</v>
      </c>
      <c r="EQ74" s="164">
        <f t="shared" si="116"/>
        <v>0</v>
      </c>
      <c r="ER74" s="166">
        <f t="shared" si="117"/>
        <v>0</v>
      </c>
      <c r="ES74" s="167"/>
      <c r="EU74" s="164">
        <f t="shared" si="202"/>
        <v>62</v>
      </c>
      <c r="EV74" s="225"/>
      <c r="EW74" s="226"/>
      <c r="EX74" s="1"/>
      <c r="EY74" s="1"/>
      <c r="EZ74" s="95"/>
      <c r="FA74" s="93"/>
      <c r="FB74" s="93"/>
      <c r="FC74" s="93"/>
      <c r="FD74" s="95" t="str">
        <f t="shared" si="118"/>
        <v>Completar</v>
      </c>
      <c r="FE74" s="96" t="str">
        <f t="shared" si="119"/>
        <v>Completar</v>
      </c>
      <c r="FF74" s="96" t="str">
        <f t="shared" si="120"/>
        <v>Completar</v>
      </c>
      <c r="FG74" s="94"/>
      <c r="FH74" s="95" t="str">
        <f t="shared" si="121"/>
        <v>Completar</v>
      </c>
      <c r="FI74" s="95" t="str">
        <f t="shared" si="122"/>
        <v>Completar</v>
      </c>
      <c r="FJ74" s="165">
        <f t="shared" si="123"/>
        <v>0</v>
      </c>
      <c r="FK74" s="219" t="b">
        <f t="shared" si="124"/>
        <v>0</v>
      </c>
      <c r="FL74" s="188">
        <f t="shared" si="125"/>
        <v>0</v>
      </c>
      <c r="FM74" s="164">
        <f t="shared" si="126"/>
        <v>0</v>
      </c>
      <c r="FN74" s="164">
        <f t="shared" si="127"/>
        <v>0.25</v>
      </c>
      <c r="FO74" s="164">
        <f t="shared" si="128"/>
        <v>0</v>
      </c>
      <c r="FP74" s="164">
        <f t="shared" si="129"/>
        <v>0</v>
      </c>
      <c r="FQ74" s="166">
        <f t="shared" si="130"/>
        <v>0</v>
      </c>
      <c r="FR74" s="167"/>
      <c r="FT74" s="164">
        <f t="shared" si="203"/>
        <v>62</v>
      </c>
      <c r="FU74" s="225"/>
      <c r="FV74" s="226"/>
      <c r="FW74" s="1"/>
      <c r="FX74" s="1"/>
      <c r="FY74" s="95"/>
      <c r="FZ74" s="93"/>
      <c r="GA74" s="93"/>
      <c r="GB74" s="93"/>
      <c r="GC74" s="95" t="str">
        <f t="shared" si="131"/>
        <v>Completar</v>
      </c>
      <c r="GD74" s="96" t="str">
        <f t="shared" si="132"/>
        <v>Completar</v>
      </c>
      <c r="GE74" s="96" t="str">
        <f t="shared" si="133"/>
        <v>Completar</v>
      </c>
      <c r="GF74" s="94"/>
      <c r="GG74" s="95" t="str">
        <f t="shared" si="134"/>
        <v>Completar</v>
      </c>
      <c r="GH74" s="95" t="str">
        <f t="shared" si="135"/>
        <v>Completar</v>
      </c>
      <c r="GI74" s="165">
        <f t="shared" si="136"/>
        <v>0</v>
      </c>
      <c r="GJ74" s="219" t="b">
        <f t="shared" si="137"/>
        <v>0</v>
      </c>
      <c r="GK74" s="188">
        <f t="shared" si="138"/>
        <v>0</v>
      </c>
      <c r="GL74" s="164">
        <f t="shared" si="139"/>
        <v>0</v>
      </c>
      <c r="GM74" s="164">
        <f t="shared" si="140"/>
        <v>0.25</v>
      </c>
      <c r="GN74" s="164">
        <f t="shared" si="141"/>
        <v>0</v>
      </c>
      <c r="GO74" s="164">
        <f t="shared" si="142"/>
        <v>0</v>
      </c>
      <c r="GP74" s="166">
        <f t="shared" si="143"/>
        <v>0</v>
      </c>
      <c r="GQ74" s="167"/>
      <c r="GS74" s="164">
        <f t="shared" si="204"/>
        <v>62</v>
      </c>
      <c r="GT74" s="225"/>
      <c r="GU74" s="226"/>
      <c r="GV74" s="1"/>
      <c r="GW74" s="1"/>
      <c r="GX74" s="95"/>
      <c r="GY74" s="93"/>
      <c r="GZ74" s="93"/>
      <c r="HA74" s="93"/>
      <c r="HB74" s="95" t="str">
        <f t="shared" si="144"/>
        <v>Completar</v>
      </c>
      <c r="HC74" s="96" t="str">
        <f t="shared" si="145"/>
        <v>Completar</v>
      </c>
      <c r="HD74" s="96" t="str">
        <f t="shared" si="146"/>
        <v>Completar</v>
      </c>
      <c r="HE74" s="94"/>
      <c r="HF74" s="95" t="str">
        <f t="shared" si="147"/>
        <v>Completar</v>
      </c>
      <c r="HG74" s="95" t="str">
        <f t="shared" si="148"/>
        <v>Completar</v>
      </c>
      <c r="HH74" s="165">
        <f t="shared" si="149"/>
        <v>0</v>
      </c>
      <c r="HI74" s="219" t="b">
        <f t="shared" si="150"/>
        <v>0</v>
      </c>
      <c r="HJ74" s="188">
        <f t="shared" si="151"/>
        <v>0</v>
      </c>
      <c r="HK74" s="164">
        <f t="shared" si="152"/>
        <v>0</v>
      </c>
      <c r="HL74" s="164">
        <f t="shared" si="153"/>
        <v>0.25</v>
      </c>
      <c r="HM74" s="164">
        <f t="shared" si="154"/>
        <v>0</v>
      </c>
      <c r="HN74" s="164">
        <f t="shared" si="155"/>
        <v>0</v>
      </c>
      <c r="HO74" s="166">
        <f t="shared" si="156"/>
        <v>0</v>
      </c>
      <c r="HP74" s="167"/>
      <c r="HR74" s="164">
        <f t="shared" si="205"/>
        <v>62</v>
      </c>
      <c r="HS74" s="225"/>
      <c r="HT74" s="226"/>
      <c r="HU74" s="1"/>
      <c r="HV74" s="1"/>
      <c r="HW74" s="95"/>
      <c r="HX74" s="93"/>
      <c r="HY74" s="93"/>
      <c r="HZ74" s="93"/>
      <c r="IA74" s="95" t="str">
        <f t="shared" si="157"/>
        <v>Completar</v>
      </c>
      <c r="IB74" s="96" t="str">
        <f t="shared" si="158"/>
        <v>Completar</v>
      </c>
      <c r="IC74" s="96" t="str">
        <f t="shared" si="159"/>
        <v>Completar</v>
      </c>
      <c r="ID74" s="94"/>
      <c r="IE74" s="95" t="str">
        <f t="shared" si="160"/>
        <v>Completar</v>
      </c>
      <c r="IF74" s="95" t="str">
        <f t="shared" si="161"/>
        <v>Completar</v>
      </c>
      <c r="IG74" s="165">
        <f t="shared" si="162"/>
        <v>0</v>
      </c>
      <c r="IH74" s="219" t="b">
        <f t="shared" si="163"/>
        <v>0</v>
      </c>
      <c r="II74" s="188">
        <f t="shared" si="164"/>
        <v>0</v>
      </c>
      <c r="IJ74" s="164">
        <f t="shared" si="165"/>
        <v>0</v>
      </c>
      <c r="IK74" s="164">
        <f t="shared" si="166"/>
        <v>0.25</v>
      </c>
      <c r="IL74" s="164">
        <f t="shared" si="167"/>
        <v>0</v>
      </c>
      <c r="IM74" s="164">
        <f t="shared" si="168"/>
        <v>0</v>
      </c>
      <c r="IN74" s="166">
        <f t="shared" si="169"/>
        <v>0</v>
      </c>
      <c r="IO74" s="167"/>
      <c r="IQ74" s="164">
        <f t="shared" si="206"/>
        <v>62</v>
      </c>
      <c r="IR74" s="225"/>
      <c r="IS74" s="226"/>
      <c r="IT74" s="1"/>
      <c r="IU74" s="1"/>
      <c r="IV74" s="95"/>
      <c r="IW74" s="93"/>
      <c r="IX74" s="93"/>
      <c r="IY74" s="93"/>
      <c r="IZ74" s="95" t="str">
        <f t="shared" si="170"/>
        <v>Completar</v>
      </c>
      <c r="JA74" s="96" t="str">
        <f t="shared" si="171"/>
        <v>Completar</v>
      </c>
      <c r="JB74" s="96" t="str">
        <f t="shared" si="172"/>
        <v>Completar</v>
      </c>
      <c r="JC74" s="94"/>
      <c r="JD74" s="95" t="str">
        <f t="shared" si="173"/>
        <v>Completar</v>
      </c>
      <c r="JE74" s="95" t="str">
        <f t="shared" si="174"/>
        <v>Completar</v>
      </c>
      <c r="JF74" s="165">
        <f t="shared" si="175"/>
        <v>0</v>
      </c>
      <c r="JG74" s="219" t="b">
        <f t="shared" si="176"/>
        <v>0</v>
      </c>
      <c r="JH74" s="188">
        <f t="shared" si="177"/>
        <v>0</v>
      </c>
      <c r="JI74" s="164">
        <f t="shared" si="178"/>
        <v>0</v>
      </c>
      <c r="JJ74" s="164">
        <f t="shared" si="179"/>
        <v>0.25</v>
      </c>
      <c r="JK74" s="164">
        <f t="shared" si="180"/>
        <v>0</v>
      </c>
      <c r="JL74" s="164">
        <f t="shared" si="181"/>
        <v>0</v>
      </c>
      <c r="JM74" s="166">
        <f t="shared" si="182"/>
        <v>0</v>
      </c>
      <c r="JN74" s="167"/>
      <c r="JO74" s="126"/>
      <c r="JP74" s="164">
        <f t="shared" si="207"/>
        <v>62</v>
      </c>
      <c r="JQ74" s="225"/>
      <c r="JR74" s="226"/>
      <c r="JS74" s="1"/>
      <c r="JT74" s="1"/>
      <c r="JU74" s="95"/>
      <c r="JV74" s="93"/>
      <c r="JW74" s="93"/>
      <c r="JX74" s="93"/>
      <c r="JY74" s="95" t="str">
        <f t="shared" si="183"/>
        <v>Completar</v>
      </c>
      <c r="JZ74" s="96" t="str">
        <f t="shared" si="184"/>
        <v>Completar</v>
      </c>
      <c r="KA74" s="96" t="str">
        <f t="shared" si="185"/>
        <v>Completar</v>
      </c>
      <c r="KB74" s="94"/>
      <c r="KC74" s="95" t="str">
        <f t="shared" si="186"/>
        <v>Completar</v>
      </c>
      <c r="KD74" s="95" t="str">
        <f t="shared" si="187"/>
        <v>Completar</v>
      </c>
      <c r="KE74" s="165">
        <f t="shared" si="188"/>
        <v>0</v>
      </c>
      <c r="KF74" s="219" t="b">
        <f t="shared" si="189"/>
        <v>0</v>
      </c>
      <c r="KG74" s="188">
        <f t="shared" si="190"/>
        <v>0</v>
      </c>
      <c r="KH74" s="164">
        <f t="shared" si="191"/>
        <v>0</v>
      </c>
      <c r="KI74" s="164">
        <f t="shared" si="192"/>
        <v>0.25</v>
      </c>
      <c r="KJ74" s="164">
        <f t="shared" si="193"/>
        <v>0</v>
      </c>
      <c r="KK74" s="164">
        <f t="shared" si="194"/>
        <v>0</v>
      </c>
      <c r="KL74" s="166">
        <f t="shared" si="195"/>
        <v>0</v>
      </c>
    </row>
    <row r="75" spans="1:298" x14ac:dyDescent="0.25">
      <c r="A75" s="164">
        <f t="shared" si="196"/>
        <v>63</v>
      </c>
      <c r="B75" s="225"/>
      <c r="C75" s="226"/>
      <c r="D75" s="1"/>
      <c r="E75" s="1"/>
      <c r="F75" s="95"/>
      <c r="G75" s="93"/>
      <c r="H75" s="93"/>
      <c r="I75" s="93"/>
      <c r="J75" s="95"/>
      <c r="K75" s="96" t="str">
        <f>IFERROR(VLOOKUP(D75,'Situación inicial'!JI$13:JS$112,8,FALSE),"Completar")</f>
        <v>Completar</v>
      </c>
      <c r="L75" s="96" t="str">
        <f>IFERROR(VLOOKUP(D75,'Situación inicial'!JI$13:JS$112,9,FALSE),"Completar")</f>
        <v>Completar</v>
      </c>
      <c r="M75" s="94"/>
      <c r="N75" s="95" t="str">
        <f>IFERROR(VLOOKUP(D75,'Situación inicial'!JI$13:JS$112,11,FALSE),"Completar")</f>
        <v>Completar</v>
      </c>
      <c r="O75" s="95" t="str">
        <f>IFERROR(VLOOKUP(D75,'Situación inicial'!JI$13:JT$112,12,FALSE),"Completar")</f>
        <v>Completar</v>
      </c>
      <c r="P75" s="165">
        <f t="shared" si="44"/>
        <v>0</v>
      </c>
      <c r="Q75" s="219" t="b">
        <f t="shared" si="45"/>
        <v>0</v>
      </c>
      <c r="R75" s="188">
        <f t="shared" si="46"/>
        <v>0</v>
      </c>
      <c r="S75" s="164">
        <f t="shared" si="47"/>
        <v>0</v>
      </c>
      <c r="T75" s="164">
        <f t="shared" si="48"/>
        <v>0.25</v>
      </c>
      <c r="U75" s="164">
        <f t="shared" si="49"/>
        <v>0</v>
      </c>
      <c r="V75" s="164">
        <f t="shared" si="50"/>
        <v>0</v>
      </c>
      <c r="W75" s="166">
        <f t="shared" si="51"/>
        <v>0</v>
      </c>
      <c r="X75" s="168">
        <f>IFERROR(VLOOKUP(D75,'Situación inicial'!JI$13:JZ$112,18,FALSE),0)</f>
        <v>0</v>
      </c>
      <c r="Z75" s="164">
        <f t="shared" si="197"/>
        <v>63</v>
      </c>
      <c r="AA75" s="225"/>
      <c r="AB75" s="226"/>
      <c r="AC75" s="1"/>
      <c r="AD75" s="1"/>
      <c r="AE75" s="95"/>
      <c r="AF75" s="93"/>
      <c r="AG75" s="93"/>
      <c r="AH75" s="93"/>
      <c r="AI75" s="95" t="str">
        <f t="shared" si="52"/>
        <v>Completar</v>
      </c>
      <c r="AJ75" s="96" t="str">
        <f t="shared" si="53"/>
        <v>Completar</v>
      </c>
      <c r="AK75" s="96" t="str">
        <f t="shared" si="54"/>
        <v>Completar</v>
      </c>
      <c r="AL75" s="94"/>
      <c r="AM75" s="95" t="str">
        <f t="shared" si="55"/>
        <v>Completar</v>
      </c>
      <c r="AN75" s="95" t="str">
        <f t="shared" si="56"/>
        <v>Completar</v>
      </c>
      <c r="AO75" s="165">
        <f t="shared" si="57"/>
        <v>0</v>
      </c>
      <c r="AP75" s="219" t="b">
        <f t="shared" si="58"/>
        <v>0</v>
      </c>
      <c r="AQ75" s="188">
        <f t="shared" si="59"/>
        <v>0</v>
      </c>
      <c r="AR75" s="164">
        <f t="shared" si="60"/>
        <v>0</v>
      </c>
      <c r="AS75" s="164">
        <f t="shared" si="61"/>
        <v>0.25</v>
      </c>
      <c r="AT75" s="164">
        <f t="shared" si="62"/>
        <v>0</v>
      </c>
      <c r="AU75" s="164">
        <f t="shared" si="63"/>
        <v>0</v>
      </c>
      <c r="AV75" s="166">
        <f t="shared" si="64"/>
        <v>0</v>
      </c>
      <c r="AW75" s="168">
        <f t="shared" si="65"/>
        <v>0</v>
      </c>
      <c r="AY75" s="164">
        <f t="shared" si="198"/>
        <v>63</v>
      </c>
      <c r="AZ75" s="225"/>
      <c r="BA75" s="226"/>
      <c r="BB75" s="1"/>
      <c r="BC75" s="1"/>
      <c r="BD75" s="95"/>
      <c r="BE75" s="93"/>
      <c r="BF75" s="93"/>
      <c r="BG75" s="93"/>
      <c r="BH75" s="95" t="str">
        <f t="shared" si="66"/>
        <v>Completar</v>
      </c>
      <c r="BI75" s="96" t="str">
        <f t="shared" si="67"/>
        <v>Completar</v>
      </c>
      <c r="BJ75" s="96" t="str">
        <f t="shared" si="68"/>
        <v>Completar</v>
      </c>
      <c r="BK75" s="94"/>
      <c r="BL75" s="95" t="str">
        <f t="shared" si="69"/>
        <v>Completar</v>
      </c>
      <c r="BM75" s="95" t="str">
        <f t="shared" si="70"/>
        <v>Completar</v>
      </c>
      <c r="BN75" s="165">
        <f t="shared" si="71"/>
        <v>0</v>
      </c>
      <c r="BO75" s="219" t="b">
        <f t="shared" si="72"/>
        <v>0</v>
      </c>
      <c r="BP75" s="188">
        <f t="shared" si="73"/>
        <v>0</v>
      </c>
      <c r="BQ75" s="164">
        <f t="shared" si="74"/>
        <v>0</v>
      </c>
      <c r="BR75" s="164">
        <f t="shared" si="75"/>
        <v>0.25</v>
      </c>
      <c r="BS75" s="164">
        <f t="shared" si="76"/>
        <v>0</v>
      </c>
      <c r="BT75" s="164">
        <f t="shared" si="77"/>
        <v>0</v>
      </c>
      <c r="BU75" s="166">
        <f t="shared" si="78"/>
        <v>0</v>
      </c>
      <c r="BV75" s="167"/>
      <c r="BX75" s="164">
        <f t="shared" si="199"/>
        <v>63</v>
      </c>
      <c r="BY75" s="225"/>
      <c r="BZ75" s="226"/>
      <c r="CA75" s="1"/>
      <c r="CB75" s="1"/>
      <c r="CC75" s="95"/>
      <c r="CD75" s="93"/>
      <c r="CE75" s="93"/>
      <c r="CF75" s="93"/>
      <c r="CG75" s="95" t="str">
        <f t="shared" si="79"/>
        <v>Completar</v>
      </c>
      <c r="CH75" s="96" t="str">
        <f t="shared" si="80"/>
        <v>Completar</v>
      </c>
      <c r="CI75" s="96" t="str">
        <f t="shared" si="81"/>
        <v>Completar</v>
      </c>
      <c r="CJ75" s="94"/>
      <c r="CK75" s="95" t="str">
        <f t="shared" si="82"/>
        <v>Completar</v>
      </c>
      <c r="CL75" s="95" t="str">
        <f t="shared" si="83"/>
        <v>Completar</v>
      </c>
      <c r="CM75" s="165">
        <f t="shared" si="84"/>
        <v>0</v>
      </c>
      <c r="CN75" s="219" t="b">
        <f t="shared" si="85"/>
        <v>0</v>
      </c>
      <c r="CO75" s="188">
        <f t="shared" si="86"/>
        <v>0</v>
      </c>
      <c r="CP75" s="164">
        <f t="shared" si="87"/>
        <v>0</v>
      </c>
      <c r="CQ75" s="164">
        <f t="shared" si="88"/>
        <v>0.25</v>
      </c>
      <c r="CR75" s="164">
        <f t="shared" si="89"/>
        <v>0</v>
      </c>
      <c r="CS75" s="164">
        <f t="shared" si="90"/>
        <v>0</v>
      </c>
      <c r="CT75" s="166">
        <f t="shared" si="91"/>
        <v>0</v>
      </c>
      <c r="CU75" s="167"/>
      <c r="CW75" s="164">
        <f t="shared" si="200"/>
        <v>63</v>
      </c>
      <c r="CX75" s="225"/>
      <c r="CY75" s="226"/>
      <c r="CZ75" s="1"/>
      <c r="DA75" s="1"/>
      <c r="DB75" s="95"/>
      <c r="DC75" s="93"/>
      <c r="DD75" s="93"/>
      <c r="DE75" s="93"/>
      <c r="DF75" s="95" t="str">
        <f t="shared" si="92"/>
        <v>Completar</v>
      </c>
      <c r="DG75" s="96" t="str">
        <f t="shared" si="93"/>
        <v>Completar</v>
      </c>
      <c r="DH75" s="96" t="str">
        <f t="shared" si="94"/>
        <v>Completar</v>
      </c>
      <c r="DI75" s="94"/>
      <c r="DJ75" s="95" t="str">
        <f t="shared" si="95"/>
        <v>Completar</v>
      </c>
      <c r="DK75" s="95" t="str">
        <f t="shared" si="96"/>
        <v>Completar</v>
      </c>
      <c r="DL75" s="165">
        <f t="shared" si="97"/>
        <v>0</v>
      </c>
      <c r="DM75" s="219" t="b">
        <f t="shared" si="98"/>
        <v>0</v>
      </c>
      <c r="DN75" s="188">
        <f t="shared" si="99"/>
        <v>0</v>
      </c>
      <c r="DO75" s="164">
        <f t="shared" si="100"/>
        <v>0</v>
      </c>
      <c r="DP75" s="164">
        <f t="shared" si="101"/>
        <v>0.25</v>
      </c>
      <c r="DQ75" s="164">
        <f t="shared" si="102"/>
        <v>0</v>
      </c>
      <c r="DR75" s="164">
        <f t="shared" si="103"/>
        <v>0</v>
      </c>
      <c r="DS75" s="166">
        <f t="shared" si="104"/>
        <v>0</v>
      </c>
      <c r="DT75" s="167"/>
      <c r="DV75" s="164">
        <f t="shared" si="201"/>
        <v>63</v>
      </c>
      <c r="DW75" s="225"/>
      <c r="DX75" s="226"/>
      <c r="DY75" s="1"/>
      <c r="DZ75" s="1"/>
      <c r="EA75" s="95"/>
      <c r="EB75" s="93"/>
      <c r="EC75" s="93"/>
      <c r="ED75" s="93"/>
      <c r="EE75" s="95" t="str">
        <f t="shared" si="105"/>
        <v>Completar</v>
      </c>
      <c r="EF75" s="96" t="str">
        <f t="shared" si="106"/>
        <v>Completar</v>
      </c>
      <c r="EG75" s="96" t="str">
        <f t="shared" si="107"/>
        <v>Completar</v>
      </c>
      <c r="EH75" s="94"/>
      <c r="EI75" s="95" t="str">
        <f t="shared" si="108"/>
        <v>Completar</v>
      </c>
      <c r="EJ75" s="95" t="str">
        <f t="shared" si="109"/>
        <v>Completar</v>
      </c>
      <c r="EK75" s="165">
        <f t="shared" si="110"/>
        <v>0</v>
      </c>
      <c r="EL75" s="219" t="b">
        <f t="shared" si="111"/>
        <v>0</v>
      </c>
      <c r="EM75" s="188">
        <f t="shared" si="112"/>
        <v>0</v>
      </c>
      <c r="EN75" s="164">
        <f t="shared" si="113"/>
        <v>0</v>
      </c>
      <c r="EO75" s="164">
        <f t="shared" si="114"/>
        <v>0.25</v>
      </c>
      <c r="EP75" s="164">
        <f t="shared" si="115"/>
        <v>0</v>
      </c>
      <c r="EQ75" s="164">
        <f t="shared" si="116"/>
        <v>0</v>
      </c>
      <c r="ER75" s="166">
        <f t="shared" si="117"/>
        <v>0</v>
      </c>
      <c r="ES75" s="167"/>
      <c r="EU75" s="164">
        <f t="shared" si="202"/>
        <v>63</v>
      </c>
      <c r="EV75" s="225"/>
      <c r="EW75" s="226"/>
      <c r="EX75" s="1"/>
      <c r="EY75" s="1"/>
      <c r="EZ75" s="95"/>
      <c r="FA75" s="93"/>
      <c r="FB75" s="93"/>
      <c r="FC75" s="93"/>
      <c r="FD75" s="95" t="str">
        <f t="shared" si="118"/>
        <v>Completar</v>
      </c>
      <c r="FE75" s="96" t="str">
        <f t="shared" si="119"/>
        <v>Completar</v>
      </c>
      <c r="FF75" s="96" t="str">
        <f t="shared" si="120"/>
        <v>Completar</v>
      </c>
      <c r="FG75" s="94"/>
      <c r="FH75" s="95" t="str">
        <f t="shared" si="121"/>
        <v>Completar</v>
      </c>
      <c r="FI75" s="95" t="str">
        <f t="shared" si="122"/>
        <v>Completar</v>
      </c>
      <c r="FJ75" s="165">
        <f t="shared" si="123"/>
        <v>0</v>
      </c>
      <c r="FK75" s="219" t="b">
        <f t="shared" si="124"/>
        <v>0</v>
      </c>
      <c r="FL75" s="188">
        <f t="shared" si="125"/>
        <v>0</v>
      </c>
      <c r="FM75" s="164">
        <f t="shared" si="126"/>
        <v>0</v>
      </c>
      <c r="FN75" s="164">
        <f t="shared" si="127"/>
        <v>0.25</v>
      </c>
      <c r="FO75" s="164">
        <f t="shared" si="128"/>
        <v>0</v>
      </c>
      <c r="FP75" s="164">
        <f t="shared" si="129"/>
        <v>0</v>
      </c>
      <c r="FQ75" s="166">
        <f t="shared" si="130"/>
        <v>0</v>
      </c>
      <c r="FR75" s="167"/>
      <c r="FT75" s="164">
        <f t="shared" si="203"/>
        <v>63</v>
      </c>
      <c r="FU75" s="225"/>
      <c r="FV75" s="226"/>
      <c r="FW75" s="1"/>
      <c r="FX75" s="1"/>
      <c r="FY75" s="95"/>
      <c r="FZ75" s="93"/>
      <c r="GA75" s="93"/>
      <c r="GB75" s="93"/>
      <c r="GC75" s="95" t="str">
        <f t="shared" si="131"/>
        <v>Completar</v>
      </c>
      <c r="GD75" s="96" t="str">
        <f t="shared" si="132"/>
        <v>Completar</v>
      </c>
      <c r="GE75" s="96" t="str">
        <f t="shared" si="133"/>
        <v>Completar</v>
      </c>
      <c r="GF75" s="94"/>
      <c r="GG75" s="95" t="str">
        <f t="shared" si="134"/>
        <v>Completar</v>
      </c>
      <c r="GH75" s="95" t="str">
        <f t="shared" si="135"/>
        <v>Completar</v>
      </c>
      <c r="GI75" s="165">
        <f t="shared" si="136"/>
        <v>0</v>
      </c>
      <c r="GJ75" s="219" t="b">
        <f t="shared" si="137"/>
        <v>0</v>
      </c>
      <c r="GK75" s="188">
        <f t="shared" si="138"/>
        <v>0</v>
      </c>
      <c r="GL75" s="164">
        <f t="shared" si="139"/>
        <v>0</v>
      </c>
      <c r="GM75" s="164">
        <f t="shared" si="140"/>
        <v>0.25</v>
      </c>
      <c r="GN75" s="164">
        <f t="shared" si="141"/>
        <v>0</v>
      </c>
      <c r="GO75" s="164">
        <f t="shared" si="142"/>
        <v>0</v>
      </c>
      <c r="GP75" s="166">
        <f t="shared" si="143"/>
        <v>0</v>
      </c>
      <c r="GQ75" s="167"/>
      <c r="GS75" s="164">
        <f t="shared" si="204"/>
        <v>63</v>
      </c>
      <c r="GT75" s="225"/>
      <c r="GU75" s="226"/>
      <c r="GV75" s="1"/>
      <c r="GW75" s="1"/>
      <c r="GX75" s="95"/>
      <c r="GY75" s="93"/>
      <c r="GZ75" s="93"/>
      <c r="HA75" s="93"/>
      <c r="HB75" s="95" t="str">
        <f t="shared" si="144"/>
        <v>Completar</v>
      </c>
      <c r="HC75" s="96" t="str">
        <f t="shared" si="145"/>
        <v>Completar</v>
      </c>
      <c r="HD75" s="96" t="str">
        <f t="shared" si="146"/>
        <v>Completar</v>
      </c>
      <c r="HE75" s="94"/>
      <c r="HF75" s="95" t="str">
        <f t="shared" si="147"/>
        <v>Completar</v>
      </c>
      <c r="HG75" s="95" t="str">
        <f t="shared" si="148"/>
        <v>Completar</v>
      </c>
      <c r="HH75" s="165">
        <f t="shared" si="149"/>
        <v>0</v>
      </c>
      <c r="HI75" s="219" t="b">
        <f t="shared" si="150"/>
        <v>0</v>
      </c>
      <c r="HJ75" s="188">
        <f t="shared" si="151"/>
        <v>0</v>
      </c>
      <c r="HK75" s="164">
        <f t="shared" si="152"/>
        <v>0</v>
      </c>
      <c r="HL75" s="164">
        <f t="shared" si="153"/>
        <v>0.25</v>
      </c>
      <c r="HM75" s="164">
        <f t="shared" si="154"/>
        <v>0</v>
      </c>
      <c r="HN75" s="164">
        <f t="shared" si="155"/>
        <v>0</v>
      </c>
      <c r="HO75" s="166">
        <f t="shared" si="156"/>
        <v>0</v>
      </c>
      <c r="HP75" s="167"/>
      <c r="HR75" s="164">
        <f t="shared" si="205"/>
        <v>63</v>
      </c>
      <c r="HS75" s="225"/>
      <c r="HT75" s="226"/>
      <c r="HU75" s="1"/>
      <c r="HV75" s="1"/>
      <c r="HW75" s="95"/>
      <c r="HX75" s="93"/>
      <c r="HY75" s="93"/>
      <c r="HZ75" s="93"/>
      <c r="IA75" s="95" t="str">
        <f t="shared" si="157"/>
        <v>Completar</v>
      </c>
      <c r="IB75" s="96" t="str">
        <f t="shared" si="158"/>
        <v>Completar</v>
      </c>
      <c r="IC75" s="96" t="str">
        <f t="shared" si="159"/>
        <v>Completar</v>
      </c>
      <c r="ID75" s="94"/>
      <c r="IE75" s="95" t="str">
        <f t="shared" si="160"/>
        <v>Completar</v>
      </c>
      <c r="IF75" s="95" t="str">
        <f t="shared" si="161"/>
        <v>Completar</v>
      </c>
      <c r="IG75" s="165">
        <f t="shared" si="162"/>
        <v>0</v>
      </c>
      <c r="IH75" s="219" t="b">
        <f t="shared" si="163"/>
        <v>0</v>
      </c>
      <c r="II75" s="188">
        <f t="shared" si="164"/>
        <v>0</v>
      </c>
      <c r="IJ75" s="164">
        <f t="shared" si="165"/>
        <v>0</v>
      </c>
      <c r="IK75" s="164">
        <f t="shared" si="166"/>
        <v>0.25</v>
      </c>
      <c r="IL75" s="164">
        <f t="shared" si="167"/>
        <v>0</v>
      </c>
      <c r="IM75" s="164">
        <f t="shared" si="168"/>
        <v>0</v>
      </c>
      <c r="IN75" s="166">
        <f t="shared" si="169"/>
        <v>0</v>
      </c>
      <c r="IO75" s="167"/>
      <c r="IQ75" s="164">
        <f t="shared" si="206"/>
        <v>63</v>
      </c>
      <c r="IR75" s="225"/>
      <c r="IS75" s="226"/>
      <c r="IT75" s="1"/>
      <c r="IU75" s="1"/>
      <c r="IV75" s="95"/>
      <c r="IW75" s="93"/>
      <c r="IX75" s="93"/>
      <c r="IY75" s="93"/>
      <c r="IZ75" s="95" t="str">
        <f t="shared" si="170"/>
        <v>Completar</v>
      </c>
      <c r="JA75" s="96" t="str">
        <f t="shared" si="171"/>
        <v>Completar</v>
      </c>
      <c r="JB75" s="96" t="str">
        <f t="shared" si="172"/>
        <v>Completar</v>
      </c>
      <c r="JC75" s="94"/>
      <c r="JD75" s="95" t="str">
        <f t="shared" si="173"/>
        <v>Completar</v>
      </c>
      <c r="JE75" s="95" t="str">
        <f t="shared" si="174"/>
        <v>Completar</v>
      </c>
      <c r="JF75" s="165">
        <f t="shared" si="175"/>
        <v>0</v>
      </c>
      <c r="JG75" s="219" t="b">
        <f t="shared" si="176"/>
        <v>0</v>
      </c>
      <c r="JH75" s="188">
        <f t="shared" si="177"/>
        <v>0</v>
      </c>
      <c r="JI75" s="164">
        <f t="shared" si="178"/>
        <v>0</v>
      </c>
      <c r="JJ75" s="164">
        <f t="shared" si="179"/>
        <v>0.25</v>
      </c>
      <c r="JK75" s="164">
        <f t="shared" si="180"/>
        <v>0</v>
      </c>
      <c r="JL75" s="164">
        <f t="shared" si="181"/>
        <v>0</v>
      </c>
      <c r="JM75" s="166">
        <f t="shared" si="182"/>
        <v>0</v>
      </c>
      <c r="JN75" s="167"/>
      <c r="JO75" s="126"/>
      <c r="JP75" s="164">
        <f t="shared" si="207"/>
        <v>63</v>
      </c>
      <c r="JQ75" s="225"/>
      <c r="JR75" s="226"/>
      <c r="JS75" s="1"/>
      <c r="JT75" s="1"/>
      <c r="JU75" s="95"/>
      <c r="JV75" s="93"/>
      <c r="JW75" s="93"/>
      <c r="JX75" s="93"/>
      <c r="JY75" s="95" t="str">
        <f t="shared" si="183"/>
        <v>Completar</v>
      </c>
      <c r="JZ75" s="96" t="str">
        <f t="shared" si="184"/>
        <v>Completar</v>
      </c>
      <c r="KA75" s="96" t="str">
        <f t="shared" si="185"/>
        <v>Completar</v>
      </c>
      <c r="KB75" s="94"/>
      <c r="KC75" s="95" t="str">
        <f t="shared" si="186"/>
        <v>Completar</v>
      </c>
      <c r="KD75" s="95" t="str">
        <f t="shared" si="187"/>
        <v>Completar</v>
      </c>
      <c r="KE75" s="165">
        <f t="shared" si="188"/>
        <v>0</v>
      </c>
      <c r="KF75" s="219" t="b">
        <f t="shared" si="189"/>
        <v>0</v>
      </c>
      <c r="KG75" s="188">
        <f t="shared" si="190"/>
        <v>0</v>
      </c>
      <c r="KH75" s="164">
        <f t="shared" si="191"/>
        <v>0</v>
      </c>
      <c r="KI75" s="164">
        <f t="shared" si="192"/>
        <v>0.25</v>
      </c>
      <c r="KJ75" s="164">
        <f t="shared" si="193"/>
        <v>0</v>
      </c>
      <c r="KK75" s="164">
        <f t="shared" si="194"/>
        <v>0</v>
      </c>
      <c r="KL75" s="166">
        <f t="shared" si="195"/>
        <v>0</v>
      </c>
    </row>
    <row r="76" spans="1:298" x14ac:dyDescent="0.25">
      <c r="A76" s="164">
        <f t="shared" si="196"/>
        <v>64</v>
      </c>
      <c r="B76" s="225"/>
      <c r="C76" s="226"/>
      <c r="D76" s="1"/>
      <c r="E76" s="1"/>
      <c r="F76" s="95"/>
      <c r="G76" s="93"/>
      <c r="H76" s="93"/>
      <c r="I76" s="93"/>
      <c r="J76" s="95"/>
      <c r="K76" s="96" t="str">
        <f>IFERROR(VLOOKUP(D76,'Situación inicial'!JI$13:JS$112,8,FALSE),"Completar")</f>
        <v>Completar</v>
      </c>
      <c r="L76" s="96" t="str">
        <f>IFERROR(VLOOKUP(D76,'Situación inicial'!JI$13:JS$112,9,FALSE),"Completar")</f>
        <v>Completar</v>
      </c>
      <c r="M76" s="94"/>
      <c r="N76" s="95" t="str">
        <f>IFERROR(VLOOKUP(D76,'Situación inicial'!JI$13:JS$112,11,FALSE),"Completar")</f>
        <v>Completar</v>
      </c>
      <c r="O76" s="95" t="str">
        <f>IFERROR(VLOOKUP(D76,'Situación inicial'!JI$13:JT$112,12,FALSE),"Completar")</f>
        <v>Completar</v>
      </c>
      <c r="P76" s="165">
        <f t="shared" si="44"/>
        <v>0</v>
      </c>
      <c r="Q76" s="219" t="b">
        <f t="shared" si="45"/>
        <v>0</v>
      </c>
      <c r="R76" s="188">
        <f t="shared" si="46"/>
        <v>0</v>
      </c>
      <c r="S76" s="164">
        <f t="shared" si="47"/>
        <v>0</v>
      </c>
      <c r="T76" s="164">
        <f t="shared" si="48"/>
        <v>0.25</v>
      </c>
      <c r="U76" s="164">
        <f t="shared" si="49"/>
        <v>0</v>
      </c>
      <c r="V76" s="164">
        <f t="shared" si="50"/>
        <v>0</v>
      </c>
      <c r="W76" s="166">
        <f t="shared" si="51"/>
        <v>0</v>
      </c>
      <c r="X76" s="168">
        <f>IFERROR(VLOOKUP(D76,'Situación inicial'!JI$13:JZ$112,18,FALSE),0)</f>
        <v>0</v>
      </c>
      <c r="Z76" s="164">
        <f t="shared" si="197"/>
        <v>64</v>
      </c>
      <c r="AA76" s="225"/>
      <c r="AB76" s="226"/>
      <c r="AC76" s="1"/>
      <c r="AD76" s="1"/>
      <c r="AE76" s="95"/>
      <c r="AF76" s="93"/>
      <c r="AG76" s="93"/>
      <c r="AH76" s="93"/>
      <c r="AI76" s="95" t="str">
        <f t="shared" si="52"/>
        <v>Completar</v>
      </c>
      <c r="AJ76" s="96" t="str">
        <f t="shared" si="53"/>
        <v>Completar</v>
      </c>
      <c r="AK76" s="96" t="str">
        <f t="shared" si="54"/>
        <v>Completar</v>
      </c>
      <c r="AL76" s="94"/>
      <c r="AM76" s="95" t="str">
        <f t="shared" si="55"/>
        <v>Completar</v>
      </c>
      <c r="AN76" s="95" t="str">
        <f t="shared" si="56"/>
        <v>Completar</v>
      </c>
      <c r="AO76" s="165">
        <f t="shared" si="57"/>
        <v>0</v>
      </c>
      <c r="AP76" s="219" t="b">
        <f t="shared" si="58"/>
        <v>0</v>
      </c>
      <c r="AQ76" s="188">
        <f t="shared" si="59"/>
        <v>0</v>
      </c>
      <c r="AR76" s="164">
        <f t="shared" si="60"/>
        <v>0</v>
      </c>
      <c r="AS76" s="164">
        <f t="shared" si="61"/>
        <v>0.25</v>
      </c>
      <c r="AT76" s="164">
        <f t="shared" si="62"/>
        <v>0</v>
      </c>
      <c r="AU76" s="164">
        <f t="shared" si="63"/>
        <v>0</v>
      </c>
      <c r="AV76" s="166">
        <f t="shared" si="64"/>
        <v>0</v>
      </c>
      <c r="AW76" s="168">
        <f t="shared" si="65"/>
        <v>0</v>
      </c>
      <c r="AY76" s="164">
        <f t="shared" si="198"/>
        <v>64</v>
      </c>
      <c r="AZ76" s="225"/>
      <c r="BA76" s="226"/>
      <c r="BB76" s="1"/>
      <c r="BC76" s="1"/>
      <c r="BD76" s="95"/>
      <c r="BE76" s="93"/>
      <c r="BF76" s="93"/>
      <c r="BG76" s="93"/>
      <c r="BH76" s="95" t="str">
        <f t="shared" si="66"/>
        <v>Completar</v>
      </c>
      <c r="BI76" s="96" t="str">
        <f t="shared" si="67"/>
        <v>Completar</v>
      </c>
      <c r="BJ76" s="96" t="str">
        <f t="shared" si="68"/>
        <v>Completar</v>
      </c>
      <c r="BK76" s="94"/>
      <c r="BL76" s="95" t="str">
        <f t="shared" si="69"/>
        <v>Completar</v>
      </c>
      <c r="BM76" s="95" t="str">
        <f t="shared" si="70"/>
        <v>Completar</v>
      </c>
      <c r="BN76" s="165">
        <f t="shared" si="71"/>
        <v>0</v>
      </c>
      <c r="BO76" s="219" t="b">
        <f t="shared" si="72"/>
        <v>0</v>
      </c>
      <c r="BP76" s="188">
        <f t="shared" si="73"/>
        <v>0</v>
      </c>
      <c r="BQ76" s="164">
        <f t="shared" si="74"/>
        <v>0</v>
      </c>
      <c r="BR76" s="164">
        <f t="shared" si="75"/>
        <v>0.25</v>
      </c>
      <c r="BS76" s="164">
        <f t="shared" si="76"/>
        <v>0</v>
      </c>
      <c r="BT76" s="164">
        <f t="shared" si="77"/>
        <v>0</v>
      </c>
      <c r="BU76" s="166">
        <f t="shared" si="78"/>
        <v>0</v>
      </c>
      <c r="BV76" s="167"/>
      <c r="BX76" s="164">
        <f t="shared" si="199"/>
        <v>64</v>
      </c>
      <c r="BY76" s="225"/>
      <c r="BZ76" s="226"/>
      <c r="CA76" s="1"/>
      <c r="CB76" s="1"/>
      <c r="CC76" s="95"/>
      <c r="CD76" s="93"/>
      <c r="CE76" s="93"/>
      <c r="CF76" s="93"/>
      <c r="CG76" s="95" t="str">
        <f t="shared" si="79"/>
        <v>Completar</v>
      </c>
      <c r="CH76" s="96" t="str">
        <f t="shared" si="80"/>
        <v>Completar</v>
      </c>
      <c r="CI76" s="96" t="str">
        <f t="shared" si="81"/>
        <v>Completar</v>
      </c>
      <c r="CJ76" s="94"/>
      <c r="CK76" s="95" t="str">
        <f t="shared" si="82"/>
        <v>Completar</v>
      </c>
      <c r="CL76" s="95" t="str">
        <f t="shared" si="83"/>
        <v>Completar</v>
      </c>
      <c r="CM76" s="165">
        <f t="shared" si="84"/>
        <v>0</v>
      </c>
      <c r="CN76" s="219" t="b">
        <f t="shared" si="85"/>
        <v>0</v>
      </c>
      <c r="CO76" s="188">
        <f t="shared" si="86"/>
        <v>0</v>
      </c>
      <c r="CP76" s="164">
        <f t="shared" si="87"/>
        <v>0</v>
      </c>
      <c r="CQ76" s="164">
        <f t="shared" si="88"/>
        <v>0.25</v>
      </c>
      <c r="CR76" s="164">
        <f t="shared" si="89"/>
        <v>0</v>
      </c>
      <c r="CS76" s="164">
        <f t="shared" si="90"/>
        <v>0</v>
      </c>
      <c r="CT76" s="166">
        <f t="shared" si="91"/>
        <v>0</v>
      </c>
      <c r="CU76" s="167"/>
      <c r="CW76" s="164">
        <f t="shared" si="200"/>
        <v>64</v>
      </c>
      <c r="CX76" s="225"/>
      <c r="CY76" s="226"/>
      <c r="CZ76" s="1"/>
      <c r="DA76" s="1"/>
      <c r="DB76" s="95"/>
      <c r="DC76" s="93"/>
      <c r="DD76" s="93"/>
      <c r="DE76" s="93"/>
      <c r="DF76" s="95" t="str">
        <f t="shared" si="92"/>
        <v>Completar</v>
      </c>
      <c r="DG76" s="96" t="str">
        <f t="shared" si="93"/>
        <v>Completar</v>
      </c>
      <c r="DH76" s="96" t="str">
        <f t="shared" si="94"/>
        <v>Completar</v>
      </c>
      <c r="DI76" s="94"/>
      <c r="DJ76" s="95" t="str">
        <f t="shared" si="95"/>
        <v>Completar</v>
      </c>
      <c r="DK76" s="95" t="str">
        <f t="shared" si="96"/>
        <v>Completar</v>
      </c>
      <c r="DL76" s="165">
        <f t="shared" si="97"/>
        <v>0</v>
      </c>
      <c r="DM76" s="219" t="b">
        <f t="shared" si="98"/>
        <v>0</v>
      </c>
      <c r="DN76" s="188">
        <f t="shared" si="99"/>
        <v>0</v>
      </c>
      <c r="DO76" s="164">
        <f t="shared" si="100"/>
        <v>0</v>
      </c>
      <c r="DP76" s="164">
        <f t="shared" si="101"/>
        <v>0.25</v>
      </c>
      <c r="DQ76" s="164">
        <f t="shared" si="102"/>
        <v>0</v>
      </c>
      <c r="DR76" s="164">
        <f t="shared" si="103"/>
        <v>0</v>
      </c>
      <c r="DS76" s="166">
        <f t="shared" si="104"/>
        <v>0</v>
      </c>
      <c r="DT76" s="167"/>
      <c r="DV76" s="164">
        <f t="shared" si="201"/>
        <v>64</v>
      </c>
      <c r="DW76" s="225"/>
      <c r="DX76" s="226"/>
      <c r="DY76" s="1"/>
      <c r="DZ76" s="1"/>
      <c r="EA76" s="95"/>
      <c r="EB76" s="93"/>
      <c r="EC76" s="93"/>
      <c r="ED76" s="93"/>
      <c r="EE76" s="95" t="str">
        <f t="shared" si="105"/>
        <v>Completar</v>
      </c>
      <c r="EF76" s="96" t="str">
        <f t="shared" si="106"/>
        <v>Completar</v>
      </c>
      <c r="EG76" s="96" t="str">
        <f t="shared" si="107"/>
        <v>Completar</v>
      </c>
      <c r="EH76" s="94"/>
      <c r="EI76" s="95" t="str">
        <f t="shared" si="108"/>
        <v>Completar</v>
      </c>
      <c r="EJ76" s="95" t="str">
        <f t="shared" si="109"/>
        <v>Completar</v>
      </c>
      <c r="EK76" s="165">
        <f t="shared" si="110"/>
        <v>0</v>
      </c>
      <c r="EL76" s="219" t="b">
        <f t="shared" si="111"/>
        <v>0</v>
      </c>
      <c r="EM76" s="188">
        <f t="shared" si="112"/>
        <v>0</v>
      </c>
      <c r="EN76" s="164">
        <f t="shared" si="113"/>
        <v>0</v>
      </c>
      <c r="EO76" s="164">
        <f t="shared" si="114"/>
        <v>0.25</v>
      </c>
      <c r="EP76" s="164">
        <f t="shared" si="115"/>
        <v>0</v>
      </c>
      <c r="EQ76" s="164">
        <f t="shared" si="116"/>
        <v>0</v>
      </c>
      <c r="ER76" s="166">
        <f t="shared" si="117"/>
        <v>0</v>
      </c>
      <c r="ES76" s="167"/>
      <c r="EU76" s="164">
        <f t="shared" si="202"/>
        <v>64</v>
      </c>
      <c r="EV76" s="225"/>
      <c r="EW76" s="226"/>
      <c r="EX76" s="1"/>
      <c r="EY76" s="1"/>
      <c r="EZ76" s="95"/>
      <c r="FA76" s="93"/>
      <c r="FB76" s="93"/>
      <c r="FC76" s="93"/>
      <c r="FD76" s="95" t="str">
        <f t="shared" si="118"/>
        <v>Completar</v>
      </c>
      <c r="FE76" s="96" t="str">
        <f t="shared" si="119"/>
        <v>Completar</v>
      </c>
      <c r="FF76" s="96" t="str">
        <f t="shared" si="120"/>
        <v>Completar</v>
      </c>
      <c r="FG76" s="94"/>
      <c r="FH76" s="95" t="str">
        <f t="shared" si="121"/>
        <v>Completar</v>
      </c>
      <c r="FI76" s="95" t="str">
        <f t="shared" si="122"/>
        <v>Completar</v>
      </c>
      <c r="FJ76" s="165">
        <f t="shared" si="123"/>
        <v>0</v>
      </c>
      <c r="FK76" s="219" t="b">
        <f t="shared" si="124"/>
        <v>0</v>
      </c>
      <c r="FL76" s="188">
        <f t="shared" si="125"/>
        <v>0</v>
      </c>
      <c r="FM76" s="164">
        <f t="shared" si="126"/>
        <v>0</v>
      </c>
      <c r="FN76" s="164">
        <f t="shared" si="127"/>
        <v>0.25</v>
      </c>
      <c r="FO76" s="164">
        <f t="shared" si="128"/>
        <v>0</v>
      </c>
      <c r="FP76" s="164">
        <f t="shared" si="129"/>
        <v>0</v>
      </c>
      <c r="FQ76" s="166">
        <f t="shared" si="130"/>
        <v>0</v>
      </c>
      <c r="FR76" s="167"/>
      <c r="FT76" s="164">
        <f t="shared" si="203"/>
        <v>64</v>
      </c>
      <c r="FU76" s="225"/>
      <c r="FV76" s="226"/>
      <c r="FW76" s="1"/>
      <c r="FX76" s="1"/>
      <c r="FY76" s="95"/>
      <c r="FZ76" s="93"/>
      <c r="GA76" s="93"/>
      <c r="GB76" s="93"/>
      <c r="GC76" s="95" t="str">
        <f t="shared" si="131"/>
        <v>Completar</v>
      </c>
      <c r="GD76" s="96" t="str">
        <f t="shared" si="132"/>
        <v>Completar</v>
      </c>
      <c r="GE76" s="96" t="str">
        <f t="shared" si="133"/>
        <v>Completar</v>
      </c>
      <c r="GF76" s="94"/>
      <c r="GG76" s="95" t="str">
        <f t="shared" si="134"/>
        <v>Completar</v>
      </c>
      <c r="GH76" s="95" t="str">
        <f t="shared" si="135"/>
        <v>Completar</v>
      </c>
      <c r="GI76" s="165">
        <f t="shared" si="136"/>
        <v>0</v>
      </c>
      <c r="GJ76" s="219" t="b">
        <f t="shared" si="137"/>
        <v>0</v>
      </c>
      <c r="GK76" s="188">
        <f t="shared" si="138"/>
        <v>0</v>
      </c>
      <c r="GL76" s="164">
        <f t="shared" si="139"/>
        <v>0</v>
      </c>
      <c r="GM76" s="164">
        <f t="shared" si="140"/>
        <v>0.25</v>
      </c>
      <c r="GN76" s="164">
        <f t="shared" si="141"/>
        <v>0</v>
      </c>
      <c r="GO76" s="164">
        <f t="shared" si="142"/>
        <v>0</v>
      </c>
      <c r="GP76" s="166">
        <f t="shared" si="143"/>
        <v>0</v>
      </c>
      <c r="GQ76" s="167"/>
      <c r="GS76" s="164">
        <f t="shared" si="204"/>
        <v>64</v>
      </c>
      <c r="GT76" s="225"/>
      <c r="GU76" s="226"/>
      <c r="GV76" s="1"/>
      <c r="GW76" s="1"/>
      <c r="GX76" s="95"/>
      <c r="GY76" s="93"/>
      <c r="GZ76" s="93"/>
      <c r="HA76" s="93"/>
      <c r="HB76" s="95" t="str">
        <f t="shared" si="144"/>
        <v>Completar</v>
      </c>
      <c r="HC76" s="96" t="str">
        <f t="shared" si="145"/>
        <v>Completar</v>
      </c>
      <c r="HD76" s="96" t="str">
        <f t="shared" si="146"/>
        <v>Completar</v>
      </c>
      <c r="HE76" s="94"/>
      <c r="HF76" s="95" t="str">
        <f t="shared" si="147"/>
        <v>Completar</v>
      </c>
      <c r="HG76" s="95" t="str">
        <f t="shared" si="148"/>
        <v>Completar</v>
      </c>
      <c r="HH76" s="165">
        <f t="shared" si="149"/>
        <v>0</v>
      </c>
      <c r="HI76" s="219" t="b">
        <f t="shared" si="150"/>
        <v>0</v>
      </c>
      <c r="HJ76" s="188">
        <f t="shared" si="151"/>
        <v>0</v>
      </c>
      <c r="HK76" s="164">
        <f t="shared" si="152"/>
        <v>0</v>
      </c>
      <c r="HL76" s="164">
        <f t="shared" si="153"/>
        <v>0.25</v>
      </c>
      <c r="HM76" s="164">
        <f t="shared" si="154"/>
        <v>0</v>
      </c>
      <c r="HN76" s="164">
        <f t="shared" si="155"/>
        <v>0</v>
      </c>
      <c r="HO76" s="166">
        <f t="shared" si="156"/>
        <v>0</v>
      </c>
      <c r="HP76" s="167"/>
      <c r="HR76" s="164">
        <f t="shared" si="205"/>
        <v>64</v>
      </c>
      <c r="HS76" s="225"/>
      <c r="HT76" s="226"/>
      <c r="HU76" s="1"/>
      <c r="HV76" s="1"/>
      <c r="HW76" s="95"/>
      <c r="HX76" s="93"/>
      <c r="HY76" s="93"/>
      <c r="HZ76" s="93"/>
      <c r="IA76" s="95" t="str">
        <f t="shared" si="157"/>
        <v>Completar</v>
      </c>
      <c r="IB76" s="96" t="str">
        <f t="shared" si="158"/>
        <v>Completar</v>
      </c>
      <c r="IC76" s="96" t="str">
        <f t="shared" si="159"/>
        <v>Completar</v>
      </c>
      <c r="ID76" s="94"/>
      <c r="IE76" s="95" t="str">
        <f t="shared" si="160"/>
        <v>Completar</v>
      </c>
      <c r="IF76" s="95" t="str">
        <f t="shared" si="161"/>
        <v>Completar</v>
      </c>
      <c r="IG76" s="165">
        <f t="shared" si="162"/>
        <v>0</v>
      </c>
      <c r="IH76" s="219" t="b">
        <f t="shared" si="163"/>
        <v>0</v>
      </c>
      <c r="II76" s="188">
        <f t="shared" si="164"/>
        <v>0</v>
      </c>
      <c r="IJ76" s="164">
        <f t="shared" si="165"/>
        <v>0</v>
      </c>
      <c r="IK76" s="164">
        <f t="shared" si="166"/>
        <v>0.25</v>
      </c>
      <c r="IL76" s="164">
        <f t="shared" si="167"/>
        <v>0</v>
      </c>
      <c r="IM76" s="164">
        <f t="shared" si="168"/>
        <v>0</v>
      </c>
      <c r="IN76" s="166">
        <f t="shared" si="169"/>
        <v>0</v>
      </c>
      <c r="IO76" s="167"/>
      <c r="IQ76" s="164">
        <f t="shared" si="206"/>
        <v>64</v>
      </c>
      <c r="IR76" s="225"/>
      <c r="IS76" s="226"/>
      <c r="IT76" s="1"/>
      <c r="IU76" s="1"/>
      <c r="IV76" s="95"/>
      <c r="IW76" s="93"/>
      <c r="IX76" s="93"/>
      <c r="IY76" s="93"/>
      <c r="IZ76" s="95" t="str">
        <f t="shared" si="170"/>
        <v>Completar</v>
      </c>
      <c r="JA76" s="96" t="str">
        <f t="shared" si="171"/>
        <v>Completar</v>
      </c>
      <c r="JB76" s="96" t="str">
        <f t="shared" si="172"/>
        <v>Completar</v>
      </c>
      <c r="JC76" s="94"/>
      <c r="JD76" s="95" t="str">
        <f t="shared" si="173"/>
        <v>Completar</v>
      </c>
      <c r="JE76" s="95" t="str">
        <f t="shared" si="174"/>
        <v>Completar</v>
      </c>
      <c r="JF76" s="165">
        <f t="shared" si="175"/>
        <v>0</v>
      </c>
      <c r="JG76" s="219" t="b">
        <f t="shared" si="176"/>
        <v>0</v>
      </c>
      <c r="JH76" s="188">
        <f t="shared" si="177"/>
        <v>0</v>
      </c>
      <c r="JI76" s="164">
        <f t="shared" si="178"/>
        <v>0</v>
      </c>
      <c r="JJ76" s="164">
        <f t="shared" si="179"/>
        <v>0.25</v>
      </c>
      <c r="JK76" s="164">
        <f t="shared" si="180"/>
        <v>0</v>
      </c>
      <c r="JL76" s="164">
        <f t="shared" si="181"/>
        <v>0</v>
      </c>
      <c r="JM76" s="166">
        <f t="shared" si="182"/>
        <v>0</v>
      </c>
      <c r="JN76" s="167"/>
      <c r="JO76" s="126"/>
      <c r="JP76" s="164">
        <f t="shared" si="207"/>
        <v>64</v>
      </c>
      <c r="JQ76" s="225"/>
      <c r="JR76" s="226"/>
      <c r="JS76" s="1"/>
      <c r="JT76" s="1"/>
      <c r="JU76" s="95"/>
      <c r="JV76" s="93"/>
      <c r="JW76" s="93"/>
      <c r="JX76" s="93"/>
      <c r="JY76" s="95" t="str">
        <f t="shared" si="183"/>
        <v>Completar</v>
      </c>
      <c r="JZ76" s="96" t="str">
        <f t="shared" si="184"/>
        <v>Completar</v>
      </c>
      <c r="KA76" s="96" t="str">
        <f t="shared" si="185"/>
        <v>Completar</v>
      </c>
      <c r="KB76" s="94"/>
      <c r="KC76" s="95" t="str">
        <f t="shared" si="186"/>
        <v>Completar</v>
      </c>
      <c r="KD76" s="95" t="str">
        <f t="shared" si="187"/>
        <v>Completar</v>
      </c>
      <c r="KE76" s="165">
        <f t="shared" si="188"/>
        <v>0</v>
      </c>
      <c r="KF76" s="219" t="b">
        <f t="shared" si="189"/>
        <v>0</v>
      </c>
      <c r="KG76" s="188">
        <f t="shared" si="190"/>
        <v>0</v>
      </c>
      <c r="KH76" s="164">
        <f t="shared" si="191"/>
        <v>0</v>
      </c>
      <c r="KI76" s="164">
        <f t="shared" si="192"/>
        <v>0.25</v>
      </c>
      <c r="KJ76" s="164">
        <f t="shared" si="193"/>
        <v>0</v>
      </c>
      <c r="KK76" s="164">
        <f t="shared" si="194"/>
        <v>0</v>
      </c>
      <c r="KL76" s="166">
        <f t="shared" si="195"/>
        <v>0</v>
      </c>
    </row>
    <row r="77" spans="1:298" x14ac:dyDescent="0.25">
      <c r="A77" s="164">
        <f t="shared" si="196"/>
        <v>65</v>
      </c>
      <c r="B77" s="225"/>
      <c r="C77" s="226"/>
      <c r="D77" s="1"/>
      <c r="E77" s="1"/>
      <c r="F77" s="95"/>
      <c r="G77" s="93"/>
      <c r="H77" s="93"/>
      <c r="I77" s="93"/>
      <c r="J77" s="95"/>
      <c r="K77" s="96" t="str">
        <f>IFERROR(VLOOKUP(D77,'Situación inicial'!JI$13:JS$112,8,FALSE),"Completar")</f>
        <v>Completar</v>
      </c>
      <c r="L77" s="96" t="str">
        <f>IFERROR(VLOOKUP(D77,'Situación inicial'!JI$13:JS$112,9,FALSE),"Completar")</f>
        <v>Completar</v>
      </c>
      <c r="M77" s="94"/>
      <c r="N77" s="95" t="str">
        <f>IFERROR(VLOOKUP(D77,'Situación inicial'!JI$13:JS$112,11,FALSE),"Completar")</f>
        <v>Completar</v>
      </c>
      <c r="O77" s="95" t="str">
        <f>IFERROR(VLOOKUP(D77,'Situación inicial'!JI$13:JT$112,12,FALSE),"Completar")</f>
        <v>Completar</v>
      </c>
      <c r="P77" s="165">
        <f t="shared" si="44"/>
        <v>0</v>
      </c>
      <c r="Q77" s="219" t="b">
        <f t="shared" si="45"/>
        <v>0</v>
      </c>
      <c r="R77" s="188">
        <f t="shared" si="46"/>
        <v>0</v>
      </c>
      <c r="S77" s="164">
        <f t="shared" si="47"/>
        <v>0</v>
      </c>
      <c r="T77" s="164">
        <f t="shared" si="48"/>
        <v>0.25</v>
      </c>
      <c r="U77" s="164">
        <f t="shared" si="49"/>
        <v>0</v>
      </c>
      <c r="V77" s="164">
        <f t="shared" si="50"/>
        <v>0</v>
      </c>
      <c r="W77" s="166">
        <f t="shared" si="51"/>
        <v>0</v>
      </c>
      <c r="X77" s="168">
        <f>IFERROR(VLOOKUP(D77,'Situación inicial'!JI$13:JZ$112,18,FALSE),0)</f>
        <v>0</v>
      </c>
      <c r="Z77" s="164">
        <f t="shared" si="197"/>
        <v>65</v>
      </c>
      <c r="AA77" s="225"/>
      <c r="AB77" s="226"/>
      <c r="AC77" s="1"/>
      <c r="AD77" s="1"/>
      <c r="AE77" s="95"/>
      <c r="AF77" s="93"/>
      <c r="AG77" s="93"/>
      <c r="AH77" s="93"/>
      <c r="AI77" s="95" t="str">
        <f t="shared" si="52"/>
        <v>Completar</v>
      </c>
      <c r="AJ77" s="96" t="str">
        <f t="shared" si="53"/>
        <v>Completar</v>
      </c>
      <c r="AK77" s="96" t="str">
        <f t="shared" si="54"/>
        <v>Completar</v>
      </c>
      <c r="AL77" s="94"/>
      <c r="AM77" s="95" t="str">
        <f t="shared" si="55"/>
        <v>Completar</v>
      </c>
      <c r="AN77" s="95" t="str">
        <f t="shared" si="56"/>
        <v>Completar</v>
      </c>
      <c r="AO77" s="165">
        <f t="shared" si="57"/>
        <v>0</v>
      </c>
      <c r="AP77" s="219" t="b">
        <f t="shared" si="58"/>
        <v>0</v>
      </c>
      <c r="AQ77" s="188">
        <f t="shared" si="59"/>
        <v>0</v>
      </c>
      <c r="AR77" s="164">
        <f t="shared" si="60"/>
        <v>0</v>
      </c>
      <c r="AS77" s="164">
        <f t="shared" si="61"/>
        <v>0.25</v>
      </c>
      <c r="AT77" s="164">
        <f t="shared" si="62"/>
        <v>0</v>
      </c>
      <c r="AU77" s="164">
        <f t="shared" si="63"/>
        <v>0</v>
      </c>
      <c r="AV77" s="166">
        <f t="shared" si="64"/>
        <v>0</v>
      </c>
      <c r="AW77" s="168">
        <f t="shared" si="65"/>
        <v>0</v>
      </c>
      <c r="AY77" s="164">
        <f t="shared" si="198"/>
        <v>65</v>
      </c>
      <c r="AZ77" s="225"/>
      <c r="BA77" s="226"/>
      <c r="BB77" s="1"/>
      <c r="BC77" s="1"/>
      <c r="BD77" s="95"/>
      <c r="BE77" s="93"/>
      <c r="BF77" s="93"/>
      <c r="BG77" s="93"/>
      <c r="BH77" s="95" t="str">
        <f t="shared" si="66"/>
        <v>Completar</v>
      </c>
      <c r="BI77" s="96" t="str">
        <f t="shared" si="67"/>
        <v>Completar</v>
      </c>
      <c r="BJ77" s="96" t="str">
        <f t="shared" si="68"/>
        <v>Completar</v>
      </c>
      <c r="BK77" s="94"/>
      <c r="BL77" s="95" t="str">
        <f t="shared" si="69"/>
        <v>Completar</v>
      </c>
      <c r="BM77" s="95" t="str">
        <f t="shared" si="70"/>
        <v>Completar</v>
      </c>
      <c r="BN77" s="165">
        <f t="shared" si="71"/>
        <v>0</v>
      </c>
      <c r="BO77" s="219" t="b">
        <f t="shared" si="72"/>
        <v>0</v>
      </c>
      <c r="BP77" s="188">
        <f t="shared" si="73"/>
        <v>0</v>
      </c>
      <c r="BQ77" s="164">
        <f t="shared" si="74"/>
        <v>0</v>
      </c>
      <c r="BR77" s="164">
        <f t="shared" si="75"/>
        <v>0.25</v>
      </c>
      <c r="BS77" s="164">
        <f t="shared" si="76"/>
        <v>0</v>
      </c>
      <c r="BT77" s="164">
        <f t="shared" si="77"/>
        <v>0</v>
      </c>
      <c r="BU77" s="166">
        <f t="shared" si="78"/>
        <v>0</v>
      </c>
      <c r="BV77" s="167"/>
      <c r="BX77" s="164">
        <f t="shared" si="199"/>
        <v>65</v>
      </c>
      <c r="BY77" s="225"/>
      <c r="BZ77" s="226"/>
      <c r="CA77" s="1"/>
      <c r="CB77" s="1"/>
      <c r="CC77" s="95"/>
      <c r="CD77" s="93"/>
      <c r="CE77" s="93"/>
      <c r="CF77" s="93"/>
      <c r="CG77" s="95" t="str">
        <f t="shared" si="79"/>
        <v>Completar</v>
      </c>
      <c r="CH77" s="96" t="str">
        <f t="shared" si="80"/>
        <v>Completar</v>
      </c>
      <c r="CI77" s="96" t="str">
        <f t="shared" si="81"/>
        <v>Completar</v>
      </c>
      <c r="CJ77" s="94"/>
      <c r="CK77" s="95" t="str">
        <f t="shared" si="82"/>
        <v>Completar</v>
      </c>
      <c r="CL77" s="95" t="str">
        <f t="shared" si="83"/>
        <v>Completar</v>
      </c>
      <c r="CM77" s="165">
        <f t="shared" si="84"/>
        <v>0</v>
      </c>
      <c r="CN77" s="219" t="b">
        <f t="shared" si="85"/>
        <v>0</v>
      </c>
      <c r="CO77" s="188">
        <f t="shared" si="86"/>
        <v>0</v>
      </c>
      <c r="CP77" s="164">
        <f t="shared" si="87"/>
        <v>0</v>
      </c>
      <c r="CQ77" s="164">
        <f t="shared" si="88"/>
        <v>0.25</v>
      </c>
      <c r="CR77" s="164">
        <f t="shared" si="89"/>
        <v>0</v>
      </c>
      <c r="CS77" s="164">
        <f t="shared" si="90"/>
        <v>0</v>
      </c>
      <c r="CT77" s="166">
        <f t="shared" si="91"/>
        <v>0</v>
      </c>
      <c r="CU77" s="167"/>
      <c r="CW77" s="164">
        <f t="shared" si="200"/>
        <v>65</v>
      </c>
      <c r="CX77" s="225"/>
      <c r="CY77" s="226"/>
      <c r="CZ77" s="1"/>
      <c r="DA77" s="1"/>
      <c r="DB77" s="95"/>
      <c r="DC77" s="93"/>
      <c r="DD77" s="93"/>
      <c r="DE77" s="93"/>
      <c r="DF77" s="95" t="str">
        <f t="shared" si="92"/>
        <v>Completar</v>
      </c>
      <c r="DG77" s="96" t="str">
        <f t="shared" si="93"/>
        <v>Completar</v>
      </c>
      <c r="DH77" s="96" t="str">
        <f t="shared" si="94"/>
        <v>Completar</v>
      </c>
      <c r="DI77" s="94"/>
      <c r="DJ77" s="95" t="str">
        <f t="shared" si="95"/>
        <v>Completar</v>
      </c>
      <c r="DK77" s="95" t="str">
        <f t="shared" si="96"/>
        <v>Completar</v>
      </c>
      <c r="DL77" s="165">
        <f t="shared" si="97"/>
        <v>0</v>
      </c>
      <c r="DM77" s="219" t="b">
        <f t="shared" si="98"/>
        <v>0</v>
      </c>
      <c r="DN77" s="188">
        <f t="shared" si="99"/>
        <v>0</v>
      </c>
      <c r="DO77" s="164">
        <f t="shared" si="100"/>
        <v>0</v>
      </c>
      <c r="DP77" s="164">
        <f t="shared" si="101"/>
        <v>0.25</v>
      </c>
      <c r="DQ77" s="164">
        <f t="shared" si="102"/>
        <v>0</v>
      </c>
      <c r="DR77" s="164">
        <f t="shared" si="103"/>
        <v>0</v>
      </c>
      <c r="DS77" s="166">
        <f t="shared" si="104"/>
        <v>0</v>
      </c>
      <c r="DT77" s="167"/>
      <c r="DV77" s="164">
        <f t="shared" si="201"/>
        <v>65</v>
      </c>
      <c r="DW77" s="225"/>
      <c r="DX77" s="226"/>
      <c r="DY77" s="1"/>
      <c r="DZ77" s="1"/>
      <c r="EA77" s="95"/>
      <c r="EB77" s="93"/>
      <c r="EC77" s="93"/>
      <c r="ED77" s="93"/>
      <c r="EE77" s="95" t="str">
        <f t="shared" si="105"/>
        <v>Completar</v>
      </c>
      <c r="EF77" s="96" t="str">
        <f t="shared" si="106"/>
        <v>Completar</v>
      </c>
      <c r="EG77" s="96" t="str">
        <f t="shared" si="107"/>
        <v>Completar</v>
      </c>
      <c r="EH77" s="94"/>
      <c r="EI77" s="95" t="str">
        <f t="shared" si="108"/>
        <v>Completar</v>
      </c>
      <c r="EJ77" s="95" t="str">
        <f t="shared" si="109"/>
        <v>Completar</v>
      </c>
      <c r="EK77" s="165">
        <f t="shared" si="110"/>
        <v>0</v>
      </c>
      <c r="EL77" s="219" t="b">
        <f t="shared" si="111"/>
        <v>0</v>
      </c>
      <c r="EM77" s="188">
        <f t="shared" si="112"/>
        <v>0</v>
      </c>
      <c r="EN77" s="164">
        <f t="shared" si="113"/>
        <v>0</v>
      </c>
      <c r="EO77" s="164">
        <f t="shared" si="114"/>
        <v>0.25</v>
      </c>
      <c r="EP77" s="164">
        <f t="shared" si="115"/>
        <v>0</v>
      </c>
      <c r="EQ77" s="164">
        <f t="shared" si="116"/>
        <v>0</v>
      </c>
      <c r="ER77" s="166">
        <f t="shared" si="117"/>
        <v>0</v>
      </c>
      <c r="ES77" s="167"/>
      <c r="EU77" s="164">
        <f t="shared" si="202"/>
        <v>65</v>
      </c>
      <c r="EV77" s="225"/>
      <c r="EW77" s="226"/>
      <c r="EX77" s="1"/>
      <c r="EY77" s="1"/>
      <c r="EZ77" s="95"/>
      <c r="FA77" s="93"/>
      <c r="FB77" s="93"/>
      <c r="FC77" s="93"/>
      <c r="FD77" s="95" t="str">
        <f t="shared" si="118"/>
        <v>Completar</v>
      </c>
      <c r="FE77" s="96" t="str">
        <f t="shared" si="119"/>
        <v>Completar</v>
      </c>
      <c r="FF77" s="96" t="str">
        <f t="shared" si="120"/>
        <v>Completar</v>
      </c>
      <c r="FG77" s="94"/>
      <c r="FH77" s="95" t="str">
        <f t="shared" si="121"/>
        <v>Completar</v>
      </c>
      <c r="FI77" s="95" t="str">
        <f t="shared" si="122"/>
        <v>Completar</v>
      </c>
      <c r="FJ77" s="165">
        <f t="shared" si="123"/>
        <v>0</v>
      </c>
      <c r="FK77" s="219" t="b">
        <f t="shared" si="124"/>
        <v>0</v>
      </c>
      <c r="FL77" s="188">
        <f t="shared" si="125"/>
        <v>0</v>
      </c>
      <c r="FM77" s="164">
        <f t="shared" si="126"/>
        <v>0</v>
      </c>
      <c r="FN77" s="164">
        <f t="shared" si="127"/>
        <v>0.25</v>
      </c>
      <c r="FO77" s="164">
        <f t="shared" si="128"/>
        <v>0</v>
      </c>
      <c r="FP77" s="164">
        <f t="shared" si="129"/>
        <v>0</v>
      </c>
      <c r="FQ77" s="166">
        <f t="shared" si="130"/>
        <v>0</v>
      </c>
      <c r="FR77" s="167"/>
      <c r="FT77" s="164">
        <f t="shared" si="203"/>
        <v>65</v>
      </c>
      <c r="FU77" s="225"/>
      <c r="FV77" s="226"/>
      <c r="FW77" s="1"/>
      <c r="FX77" s="1"/>
      <c r="FY77" s="95"/>
      <c r="FZ77" s="93"/>
      <c r="GA77" s="93"/>
      <c r="GB77" s="93"/>
      <c r="GC77" s="95" t="str">
        <f t="shared" si="131"/>
        <v>Completar</v>
      </c>
      <c r="GD77" s="96" t="str">
        <f t="shared" si="132"/>
        <v>Completar</v>
      </c>
      <c r="GE77" s="96" t="str">
        <f t="shared" si="133"/>
        <v>Completar</v>
      </c>
      <c r="GF77" s="94"/>
      <c r="GG77" s="95" t="str">
        <f t="shared" si="134"/>
        <v>Completar</v>
      </c>
      <c r="GH77" s="95" t="str">
        <f t="shared" si="135"/>
        <v>Completar</v>
      </c>
      <c r="GI77" s="165">
        <f t="shared" si="136"/>
        <v>0</v>
      </c>
      <c r="GJ77" s="219" t="b">
        <f t="shared" si="137"/>
        <v>0</v>
      </c>
      <c r="GK77" s="188">
        <f t="shared" si="138"/>
        <v>0</v>
      </c>
      <c r="GL77" s="164">
        <f t="shared" si="139"/>
        <v>0</v>
      </c>
      <c r="GM77" s="164">
        <f t="shared" si="140"/>
        <v>0.25</v>
      </c>
      <c r="GN77" s="164">
        <f t="shared" si="141"/>
        <v>0</v>
      </c>
      <c r="GO77" s="164">
        <f t="shared" si="142"/>
        <v>0</v>
      </c>
      <c r="GP77" s="166">
        <f t="shared" si="143"/>
        <v>0</v>
      </c>
      <c r="GQ77" s="167"/>
      <c r="GS77" s="164">
        <f t="shared" si="204"/>
        <v>65</v>
      </c>
      <c r="GT77" s="225"/>
      <c r="GU77" s="226"/>
      <c r="GV77" s="1"/>
      <c r="GW77" s="1"/>
      <c r="GX77" s="95"/>
      <c r="GY77" s="93"/>
      <c r="GZ77" s="93"/>
      <c r="HA77" s="93"/>
      <c r="HB77" s="95" t="str">
        <f t="shared" si="144"/>
        <v>Completar</v>
      </c>
      <c r="HC77" s="96" t="str">
        <f t="shared" si="145"/>
        <v>Completar</v>
      </c>
      <c r="HD77" s="96" t="str">
        <f t="shared" si="146"/>
        <v>Completar</v>
      </c>
      <c r="HE77" s="94"/>
      <c r="HF77" s="95" t="str">
        <f t="shared" si="147"/>
        <v>Completar</v>
      </c>
      <c r="HG77" s="95" t="str">
        <f t="shared" si="148"/>
        <v>Completar</v>
      </c>
      <c r="HH77" s="165">
        <f t="shared" si="149"/>
        <v>0</v>
      </c>
      <c r="HI77" s="219" t="b">
        <f t="shared" si="150"/>
        <v>0</v>
      </c>
      <c r="HJ77" s="188">
        <f t="shared" si="151"/>
        <v>0</v>
      </c>
      <c r="HK77" s="164">
        <f t="shared" si="152"/>
        <v>0</v>
      </c>
      <c r="HL77" s="164">
        <f t="shared" si="153"/>
        <v>0.25</v>
      </c>
      <c r="HM77" s="164">
        <f t="shared" si="154"/>
        <v>0</v>
      </c>
      <c r="HN77" s="164">
        <f t="shared" si="155"/>
        <v>0</v>
      </c>
      <c r="HO77" s="166">
        <f t="shared" si="156"/>
        <v>0</v>
      </c>
      <c r="HP77" s="167"/>
      <c r="HR77" s="164">
        <f t="shared" si="205"/>
        <v>65</v>
      </c>
      <c r="HS77" s="225"/>
      <c r="HT77" s="226"/>
      <c r="HU77" s="1"/>
      <c r="HV77" s="1"/>
      <c r="HW77" s="95"/>
      <c r="HX77" s="93"/>
      <c r="HY77" s="93"/>
      <c r="HZ77" s="93"/>
      <c r="IA77" s="95" t="str">
        <f t="shared" si="157"/>
        <v>Completar</v>
      </c>
      <c r="IB77" s="96" t="str">
        <f t="shared" si="158"/>
        <v>Completar</v>
      </c>
      <c r="IC77" s="96" t="str">
        <f t="shared" si="159"/>
        <v>Completar</v>
      </c>
      <c r="ID77" s="94"/>
      <c r="IE77" s="95" t="str">
        <f t="shared" si="160"/>
        <v>Completar</v>
      </c>
      <c r="IF77" s="95" t="str">
        <f t="shared" si="161"/>
        <v>Completar</v>
      </c>
      <c r="IG77" s="165">
        <f t="shared" si="162"/>
        <v>0</v>
      </c>
      <c r="IH77" s="219" t="b">
        <f t="shared" si="163"/>
        <v>0</v>
      </c>
      <c r="II77" s="188">
        <f t="shared" si="164"/>
        <v>0</v>
      </c>
      <c r="IJ77" s="164">
        <f t="shared" si="165"/>
        <v>0</v>
      </c>
      <c r="IK77" s="164">
        <f t="shared" si="166"/>
        <v>0.25</v>
      </c>
      <c r="IL77" s="164">
        <f t="shared" si="167"/>
        <v>0</v>
      </c>
      <c r="IM77" s="164">
        <f t="shared" si="168"/>
        <v>0</v>
      </c>
      <c r="IN77" s="166">
        <f t="shared" si="169"/>
        <v>0</v>
      </c>
      <c r="IO77" s="167"/>
      <c r="IQ77" s="164">
        <f t="shared" si="206"/>
        <v>65</v>
      </c>
      <c r="IR77" s="225"/>
      <c r="IS77" s="226"/>
      <c r="IT77" s="1"/>
      <c r="IU77" s="1"/>
      <c r="IV77" s="95"/>
      <c r="IW77" s="93"/>
      <c r="IX77" s="93"/>
      <c r="IY77" s="93"/>
      <c r="IZ77" s="95" t="str">
        <f t="shared" si="170"/>
        <v>Completar</v>
      </c>
      <c r="JA77" s="96" t="str">
        <f t="shared" si="171"/>
        <v>Completar</v>
      </c>
      <c r="JB77" s="96" t="str">
        <f t="shared" si="172"/>
        <v>Completar</v>
      </c>
      <c r="JC77" s="94"/>
      <c r="JD77" s="95" t="str">
        <f t="shared" si="173"/>
        <v>Completar</v>
      </c>
      <c r="JE77" s="95" t="str">
        <f t="shared" si="174"/>
        <v>Completar</v>
      </c>
      <c r="JF77" s="165">
        <f t="shared" si="175"/>
        <v>0</v>
      </c>
      <c r="JG77" s="219" t="b">
        <f t="shared" si="176"/>
        <v>0</v>
      </c>
      <c r="JH77" s="188">
        <f t="shared" si="177"/>
        <v>0</v>
      </c>
      <c r="JI77" s="164">
        <f t="shared" si="178"/>
        <v>0</v>
      </c>
      <c r="JJ77" s="164">
        <f t="shared" si="179"/>
        <v>0.25</v>
      </c>
      <c r="JK77" s="164">
        <f t="shared" si="180"/>
        <v>0</v>
      </c>
      <c r="JL77" s="164">
        <f t="shared" si="181"/>
        <v>0</v>
      </c>
      <c r="JM77" s="166">
        <f t="shared" si="182"/>
        <v>0</v>
      </c>
      <c r="JN77" s="167"/>
      <c r="JO77" s="126"/>
      <c r="JP77" s="164">
        <f t="shared" si="207"/>
        <v>65</v>
      </c>
      <c r="JQ77" s="225"/>
      <c r="JR77" s="226"/>
      <c r="JS77" s="1"/>
      <c r="JT77" s="1"/>
      <c r="JU77" s="95"/>
      <c r="JV77" s="93"/>
      <c r="JW77" s="93"/>
      <c r="JX77" s="93"/>
      <c r="JY77" s="95" t="str">
        <f t="shared" si="183"/>
        <v>Completar</v>
      </c>
      <c r="JZ77" s="96" t="str">
        <f t="shared" si="184"/>
        <v>Completar</v>
      </c>
      <c r="KA77" s="96" t="str">
        <f t="shared" si="185"/>
        <v>Completar</v>
      </c>
      <c r="KB77" s="94"/>
      <c r="KC77" s="95" t="str">
        <f t="shared" si="186"/>
        <v>Completar</v>
      </c>
      <c r="KD77" s="95" t="str">
        <f t="shared" si="187"/>
        <v>Completar</v>
      </c>
      <c r="KE77" s="165">
        <f t="shared" si="188"/>
        <v>0</v>
      </c>
      <c r="KF77" s="219" t="b">
        <f t="shared" si="189"/>
        <v>0</v>
      </c>
      <c r="KG77" s="188">
        <f t="shared" si="190"/>
        <v>0</v>
      </c>
      <c r="KH77" s="164">
        <f t="shared" si="191"/>
        <v>0</v>
      </c>
      <c r="KI77" s="164">
        <f t="shared" si="192"/>
        <v>0.25</v>
      </c>
      <c r="KJ77" s="164">
        <f t="shared" si="193"/>
        <v>0</v>
      </c>
      <c r="KK77" s="164">
        <f t="shared" si="194"/>
        <v>0</v>
      </c>
      <c r="KL77" s="166">
        <f t="shared" si="195"/>
        <v>0</v>
      </c>
    </row>
    <row r="78" spans="1:298" x14ac:dyDescent="0.25">
      <c r="A78" s="164">
        <f t="shared" si="196"/>
        <v>66</v>
      </c>
      <c r="B78" s="225"/>
      <c r="C78" s="226"/>
      <c r="D78" s="1"/>
      <c r="E78" s="1"/>
      <c r="F78" s="95"/>
      <c r="G78" s="93"/>
      <c r="H78" s="93"/>
      <c r="I78" s="93"/>
      <c r="J78" s="95"/>
      <c r="K78" s="96" t="str">
        <f>IFERROR(VLOOKUP(D78,'Situación inicial'!JI$13:JS$112,8,FALSE),"Completar")</f>
        <v>Completar</v>
      </c>
      <c r="L78" s="96" t="str">
        <f>IFERROR(VLOOKUP(D78,'Situación inicial'!JI$13:JS$112,9,FALSE),"Completar")</f>
        <v>Completar</v>
      </c>
      <c r="M78" s="94"/>
      <c r="N78" s="95" t="str">
        <f>IFERROR(VLOOKUP(D78,'Situación inicial'!JI$13:JS$112,11,FALSE),"Completar")</f>
        <v>Completar</v>
      </c>
      <c r="O78" s="95" t="str">
        <f>IFERROR(VLOOKUP(D78,'Situación inicial'!JI$13:JT$112,12,FALSE),"Completar")</f>
        <v>Completar</v>
      </c>
      <c r="P78" s="165">
        <f t="shared" ref="P78:P112" si="208">IFERROR(IF(F78=1,G78,IF(F78=4,G78,IF(F78=5,G78,(H78*8+I78)))),"")</f>
        <v>0</v>
      </c>
      <c r="Q78" s="219" t="b">
        <f t="shared" ref="Q78:Q112" si="209">IF(OR(F78=1,F78=4,F78=5),IF(P78&gt;=40,1,P78/40),IF(OR(F78=2,F78=3),IF(P78&gt;=173,1,P78/173)))</f>
        <v>0</v>
      </c>
      <c r="R78" s="188">
        <f t="shared" ref="R78:R112" si="210">IFERROR(+IF(L78="Completar",0,IF($F$5&gt;L78,DATEDIF(K78,$F$5,"Y"),DATEDIF(K78,L78,"Y"))),0)</f>
        <v>0</v>
      </c>
      <c r="S78" s="164">
        <f t="shared" ref="S78:S112" si="211">IF(J78=2,0.25,0)</f>
        <v>0</v>
      </c>
      <c r="T78" s="164">
        <f t="shared" ref="T78:T112" si="212">+IF(R78="","",IF(R78&lt;=24,0.25,0))</f>
        <v>0.25</v>
      </c>
      <c r="U78" s="164">
        <f t="shared" ref="U78:U112" si="213">IF(N78=2,0.25,0)</f>
        <v>0</v>
      </c>
      <c r="V78" s="164">
        <f t="shared" ref="V78:V112" si="214">IF(O78=2,0.25,0)</f>
        <v>0</v>
      </c>
      <c r="W78" s="166">
        <f t="shared" ref="W78:W112" si="215">+IF(E78="",0,S78+Q78+T78+V78+U78)</f>
        <v>0</v>
      </c>
      <c r="X78" s="168">
        <f>IFERROR(VLOOKUP(D78,'Situación inicial'!JI$13:JZ$112,18,FALSE),0)</f>
        <v>0</v>
      </c>
      <c r="Z78" s="164">
        <f t="shared" si="197"/>
        <v>66</v>
      </c>
      <c r="AA78" s="225"/>
      <c r="AB78" s="226"/>
      <c r="AC78" s="1"/>
      <c r="AD78" s="1"/>
      <c r="AE78" s="95"/>
      <c r="AF78" s="93"/>
      <c r="AG78" s="93"/>
      <c r="AH78" s="93"/>
      <c r="AI78" s="95" t="str">
        <f t="shared" ref="AI78:AI112" si="216">+IFERROR(VLOOKUP(AC78,D$13:J$112,7,0),"Completar")</f>
        <v>Completar</v>
      </c>
      <c r="AJ78" s="96" t="str">
        <f t="shared" ref="AJ78:AJ112" si="217">IFERROR(VLOOKUP(AC78,D$13:M$112,8,FALSE),"Completar")</f>
        <v>Completar</v>
      </c>
      <c r="AK78" s="96" t="str">
        <f t="shared" ref="AK78:AK112" si="218">IFERROR(VLOOKUP(AC78,D$13:M$112,9,FALSE),"Completar")</f>
        <v>Completar</v>
      </c>
      <c r="AL78" s="94"/>
      <c r="AM78" s="95" t="str">
        <f t="shared" ref="AM78:AM112" si="219">IFERROR(VLOOKUP(AC78,D$13:O$112,11,FALSE),"Completar")</f>
        <v>Completar</v>
      </c>
      <c r="AN78" s="95" t="str">
        <f t="shared" ref="AN78:AN112" si="220">IFERROR(VLOOKUP(AC78,D$13:O$112,12,FALSE),"Completar")</f>
        <v>Completar</v>
      </c>
      <c r="AO78" s="165">
        <f t="shared" ref="AO78:AO112" si="221">IFERROR(IF(AE78=1,AF78,IF(AE78=4,AF78,IF(AE78=5,AF78,(AG78*8+AH78)))),"")</f>
        <v>0</v>
      </c>
      <c r="AP78" s="219" t="b">
        <f t="shared" ref="AP78:AP112" si="222">IF(OR(AE78=1,AE78=4,AE78=5),IF(AO78&gt;=40,1,AO78/40),IF(OR(AE78=2,AE78=3),IF(AO78&gt;=173,1,AO78/173)))</f>
        <v>0</v>
      </c>
      <c r="AQ78" s="188">
        <f t="shared" ref="AQ78:AQ112" si="223">IFERROR(+IF(AK78="Completar",0,IF($F$5&gt;AK78,DATEDIF(AJ78,$F$5,"Y"),DATEDIF(AJ78,AK78,"Y"))),0)</f>
        <v>0</v>
      </c>
      <c r="AR78" s="164">
        <f t="shared" ref="AR78:AR112" si="224">IF(AI78=2,0.25,0)</f>
        <v>0</v>
      </c>
      <c r="AS78" s="164">
        <f t="shared" ref="AS78:AS112" si="225">+IF(AQ78="","",IF(AQ78&lt;=24,0.25,0))</f>
        <v>0.25</v>
      </c>
      <c r="AT78" s="164">
        <f t="shared" ref="AT78:AT112" si="226">IF(AM78=2,0.25,0)</f>
        <v>0</v>
      </c>
      <c r="AU78" s="164">
        <f t="shared" ref="AU78:AU112" si="227">IF(AN78=2,0.25,0)</f>
        <v>0</v>
      </c>
      <c r="AV78" s="166">
        <f t="shared" ref="AV78:AV112" si="228">+IF(AD78="",0,AR78+AP78+AS78+AU78+AT78)</f>
        <v>0</v>
      </c>
      <c r="AW78" s="168">
        <f t="shared" ref="AW78:AW112" si="229">IFERROR(VLOOKUP(AC78,D$13:U$112,18,FALSE),0)</f>
        <v>0</v>
      </c>
      <c r="AY78" s="164">
        <f t="shared" si="198"/>
        <v>66</v>
      </c>
      <c r="AZ78" s="225"/>
      <c r="BA78" s="226"/>
      <c r="BB78" s="1"/>
      <c r="BC78" s="1"/>
      <c r="BD78" s="95"/>
      <c r="BE78" s="93"/>
      <c r="BF78" s="93"/>
      <c r="BG78" s="93"/>
      <c r="BH78" s="95" t="str">
        <f t="shared" ref="BH78:BH112" si="230">+IFERROR(VLOOKUP(BB78,AC$13:AI$112,7,0),"Completar")</f>
        <v>Completar</v>
      </c>
      <c r="BI78" s="96" t="str">
        <f t="shared" ref="BI78:BI112" si="231">IFERROR(VLOOKUP(BB78,AC$13:AL$112,8,FALSE),"Completar")</f>
        <v>Completar</v>
      </c>
      <c r="BJ78" s="96" t="str">
        <f t="shared" ref="BJ78:BJ112" si="232">IFERROR(VLOOKUP(BB78,AC$13:AL$112,9,FALSE),"Completar")</f>
        <v>Completar</v>
      </c>
      <c r="BK78" s="94"/>
      <c r="BL78" s="95" t="str">
        <f t="shared" ref="BL78:BL112" si="233">IFERROR(VLOOKUP(BB78,AC$13:AM$112,11,FALSE),"Completar")</f>
        <v>Completar</v>
      </c>
      <c r="BM78" s="95" t="str">
        <f t="shared" ref="BM78:BM112" si="234">IFERROR(VLOOKUP(BB78,AC$13:AN$112,12,FALSE),"Completar")</f>
        <v>Completar</v>
      </c>
      <c r="BN78" s="165">
        <f t="shared" ref="BN78:BN112" si="235">IFERROR(IF(BD78=1,BE78,IF(BD78=4,BE78,IF(BD78=5,BE78,(BF78*8+BG78)))),"")</f>
        <v>0</v>
      </c>
      <c r="BO78" s="219" t="b">
        <f t="shared" ref="BO78:BO112" si="236">IF(OR(BD78=1,BD78=4,BD78=5),IF(BN78&gt;=40,1,BN78/40),IF(OR(BD78=2,BD78=3),IF(BN78&gt;=173,1,BN78/173)))</f>
        <v>0</v>
      </c>
      <c r="BP78" s="188">
        <f t="shared" ref="BP78:BP112" si="237">IFERROR(+IF(BJ78="Completar",0,IF($F$5&gt;BJ78,DATEDIF(BI78,$F$5,"Y"),DATEDIF(BI78,BJ78,"Y"))),0)</f>
        <v>0</v>
      </c>
      <c r="BQ78" s="164">
        <f t="shared" ref="BQ78:BQ112" si="238">IF(BH78=2,0.25,0)</f>
        <v>0</v>
      </c>
      <c r="BR78" s="164">
        <f t="shared" ref="BR78:BR112" si="239">+IF(BP78="","",IF(BP78&lt;=24,0.25,0))</f>
        <v>0.25</v>
      </c>
      <c r="BS78" s="164">
        <f t="shared" ref="BS78:BS112" si="240">IF(BL78=2,0.25,0)</f>
        <v>0</v>
      </c>
      <c r="BT78" s="164">
        <f t="shared" ref="BT78:BT112" si="241">IF(BM78=2,0.25,0)</f>
        <v>0</v>
      </c>
      <c r="BU78" s="166">
        <f t="shared" ref="BU78:BU112" si="242">+IF(BC78="",0,BQ78+BO78+BR78+BT78+BS78)</f>
        <v>0</v>
      </c>
      <c r="BV78" s="167"/>
      <c r="BX78" s="164">
        <f t="shared" si="199"/>
        <v>66</v>
      </c>
      <c r="BY78" s="225"/>
      <c r="BZ78" s="226"/>
      <c r="CA78" s="1"/>
      <c r="CB78" s="1"/>
      <c r="CC78" s="95"/>
      <c r="CD78" s="93"/>
      <c r="CE78" s="93"/>
      <c r="CF78" s="93"/>
      <c r="CG78" s="95" t="str">
        <f t="shared" ref="CG78:CG112" si="243">+IFERROR(VLOOKUP(CA78,BB$13:BH$112,7,0),"Completar")</f>
        <v>Completar</v>
      </c>
      <c r="CH78" s="96" t="str">
        <f t="shared" ref="CH78:CH112" si="244">IFERROR(VLOOKUP(CA78,BB$13:BK$112,8,FALSE),"Completar")</f>
        <v>Completar</v>
      </c>
      <c r="CI78" s="96" t="str">
        <f t="shared" ref="CI78:CI112" si="245">IFERROR(VLOOKUP(CA78,BB$13:BK$112,9,FALSE),"Completar")</f>
        <v>Completar</v>
      </c>
      <c r="CJ78" s="94"/>
      <c r="CK78" s="95" t="str">
        <f t="shared" ref="CK78:CK112" si="246">IFERROR(VLOOKUP(CA78,BB$13:BL$112,11,FALSE),"Completar")</f>
        <v>Completar</v>
      </c>
      <c r="CL78" s="95" t="str">
        <f t="shared" ref="CL78:CL112" si="247">IFERROR(VLOOKUP(CA78,BB$13:BM$112,12,FALSE),"Completar")</f>
        <v>Completar</v>
      </c>
      <c r="CM78" s="165">
        <f t="shared" ref="CM78:CM112" si="248">IFERROR(IF(CC78=1,CD78,IF(CC78=4,CD78,IF(CC78=5,CD78,(CE78*8+CF78)))),"")</f>
        <v>0</v>
      </c>
      <c r="CN78" s="219" t="b">
        <f t="shared" ref="CN78:CN112" si="249">IF(OR(CC78=1,CC78=4,CC78=5),IF(CM78&gt;=40,1,CM78/40),IF(OR(CC78=2,CC78=3),IF(CM78&gt;=173,1,CM78/173)))</f>
        <v>0</v>
      </c>
      <c r="CO78" s="188">
        <f t="shared" ref="CO78:CO112" si="250">IFERROR(+IF(CI78="Completar",0,IF($F$5&gt;CI78,DATEDIF(CH78,$F$5,"Y"),DATEDIF(CH78,CI78,"Y"))),0)</f>
        <v>0</v>
      </c>
      <c r="CP78" s="164">
        <f t="shared" ref="CP78:CP112" si="251">IF(CG78=2,0.25,0)</f>
        <v>0</v>
      </c>
      <c r="CQ78" s="164">
        <f t="shared" ref="CQ78:CQ112" si="252">+IF(CO78="","",IF(CO78&lt;=24,0.25,0))</f>
        <v>0.25</v>
      </c>
      <c r="CR78" s="164">
        <f t="shared" ref="CR78:CR112" si="253">IF(CK78=2,0.25,0)</f>
        <v>0</v>
      </c>
      <c r="CS78" s="164">
        <f t="shared" ref="CS78:CS112" si="254">IF(CL78=2,0.25,0)</f>
        <v>0</v>
      </c>
      <c r="CT78" s="166">
        <f t="shared" ref="CT78:CT112" si="255">+IF(CB78="",0,CP78+CN78+CQ78+CS78+CR78)</f>
        <v>0</v>
      </c>
      <c r="CU78" s="167"/>
      <c r="CW78" s="164">
        <f t="shared" si="200"/>
        <v>66</v>
      </c>
      <c r="CX78" s="225"/>
      <c r="CY78" s="226"/>
      <c r="CZ78" s="1"/>
      <c r="DA78" s="1"/>
      <c r="DB78" s="95"/>
      <c r="DC78" s="93"/>
      <c r="DD78" s="93"/>
      <c r="DE78" s="93"/>
      <c r="DF78" s="95" t="str">
        <f t="shared" ref="DF78:DF112" si="256">+IFERROR(VLOOKUP(CZ78,CA$13:CG$112,7,0),"Completar")</f>
        <v>Completar</v>
      </c>
      <c r="DG78" s="96" t="str">
        <f t="shared" ref="DG78:DG112" si="257">IFERROR(VLOOKUP(CZ78,CA$13:CJ$112,8,FALSE),"Completar")</f>
        <v>Completar</v>
      </c>
      <c r="DH78" s="96" t="str">
        <f t="shared" ref="DH78:DH112" si="258">IFERROR(VLOOKUP(CZ78,CA$13:CJ$112,9,FALSE),"Completar")</f>
        <v>Completar</v>
      </c>
      <c r="DI78" s="94"/>
      <c r="DJ78" s="95" t="str">
        <f t="shared" ref="DJ78:DJ112" si="259">IFERROR(VLOOKUP(CZ78,CA$13:CK$112,11,FALSE),"Completar")</f>
        <v>Completar</v>
      </c>
      <c r="DK78" s="95" t="str">
        <f t="shared" ref="DK78:DK112" si="260">IFERROR(VLOOKUP(CZ78,CA$13:CL$112,12,FALSE),"Completar")</f>
        <v>Completar</v>
      </c>
      <c r="DL78" s="165">
        <f t="shared" ref="DL78:DL112" si="261">IFERROR(IF(DB78=1,DC78,IF(DB78=4,DC78,IF(DB78=5,DC78,(DD78*8+DE78)))),"")</f>
        <v>0</v>
      </c>
      <c r="DM78" s="219" t="b">
        <f t="shared" ref="DM78:DM112" si="262">IF(OR(DB78=1,DB78=4,DB78=5),IF(DL78&gt;=40,1,DL78/40),IF(OR(DB78=2,DB78=3),IF(DL78&gt;=173,1,DL78/173)))</f>
        <v>0</v>
      </c>
      <c r="DN78" s="188">
        <f t="shared" ref="DN78:DN112" si="263">IFERROR(+IF(DH78="Completar",0,IF($F$5&gt;DH78,DATEDIF(DG78,$F$5,"Y"),DATEDIF(DG78,DH78,"Y"))),0)</f>
        <v>0</v>
      </c>
      <c r="DO78" s="164">
        <f t="shared" ref="DO78:DO112" si="264">IF(DF78=2,0.25,0)</f>
        <v>0</v>
      </c>
      <c r="DP78" s="164">
        <f t="shared" ref="DP78:DP112" si="265">+IF(DN78="","",IF(DN78&lt;=24,0.25,0))</f>
        <v>0.25</v>
      </c>
      <c r="DQ78" s="164">
        <f t="shared" ref="DQ78:DQ112" si="266">IF(DJ78=2,0.25,0)</f>
        <v>0</v>
      </c>
      <c r="DR78" s="164">
        <f t="shared" ref="DR78:DR112" si="267">IF(DK78=2,0.25,0)</f>
        <v>0</v>
      </c>
      <c r="DS78" s="166">
        <f t="shared" ref="DS78:DS112" si="268">+IF(DA78="",0,DO78+DM78+DP78+DR78+DQ78)</f>
        <v>0</v>
      </c>
      <c r="DT78" s="167"/>
      <c r="DV78" s="164">
        <f t="shared" si="201"/>
        <v>66</v>
      </c>
      <c r="DW78" s="225"/>
      <c r="DX78" s="226"/>
      <c r="DY78" s="1"/>
      <c r="DZ78" s="1"/>
      <c r="EA78" s="95"/>
      <c r="EB78" s="93"/>
      <c r="EC78" s="93"/>
      <c r="ED78" s="93"/>
      <c r="EE78" s="95" t="str">
        <f t="shared" ref="EE78:EE112" si="269">+IFERROR(VLOOKUP(DY78,CZ$13:DF$112,7,0),"Completar")</f>
        <v>Completar</v>
      </c>
      <c r="EF78" s="96" t="str">
        <f t="shared" ref="EF78:EF112" si="270">IFERROR(VLOOKUP(DY78,CZ$13:DI$112,8,FALSE),"Completar")</f>
        <v>Completar</v>
      </c>
      <c r="EG78" s="96" t="str">
        <f t="shared" ref="EG78:EG112" si="271">IFERROR(VLOOKUP(DY78,CZ$13:DI$112,9,FALSE),"Completar")</f>
        <v>Completar</v>
      </c>
      <c r="EH78" s="94"/>
      <c r="EI78" s="95" t="str">
        <f t="shared" ref="EI78:EI112" si="272">IFERROR(VLOOKUP(DY78,CZ$13:DJ$112,11,FALSE),"Completar")</f>
        <v>Completar</v>
      </c>
      <c r="EJ78" s="95" t="str">
        <f t="shared" ref="EJ78:EJ112" si="273">IFERROR(VLOOKUP(DY78,CZ$13:DK$112,12,FALSE),"Completar")</f>
        <v>Completar</v>
      </c>
      <c r="EK78" s="165">
        <f t="shared" ref="EK78:EK112" si="274">IFERROR(IF(EA78=1,EB78,IF(EA78=4,EB78,IF(EA78=5,EB78,(EC78*8+ED78)))),"")</f>
        <v>0</v>
      </c>
      <c r="EL78" s="219" t="b">
        <f t="shared" ref="EL78:EL112" si="275">IF(OR(EA78=1,EA78=4,EA78=5),IF(EK78&gt;=40,1,EK78/40),IF(OR(EA78=2,EA78=3),IF(EK78&gt;=173,1,EK78/173)))</f>
        <v>0</v>
      </c>
      <c r="EM78" s="188">
        <f t="shared" ref="EM78:EM112" si="276">IFERROR(+IF(EG78="Completar",0,IF($F$5&gt;EG78,DATEDIF(EF78,$F$5,"Y"),DATEDIF(EF78,EG78,"Y"))),0)</f>
        <v>0</v>
      </c>
      <c r="EN78" s="164">
        <f t="shared" ref="EN78:EN112" si="277">IF(EE78=2,0.25,0)</f>
        <v>0</v>
      </c>
      <c r="EO78" s="164">
        <f t="shared" ref="EO78:EO112" si="278">+IF(EM78="","",IF(EM78&lt;=24,0.25,0))</f>
        <v>0.25</v>
      </c>
      <c r="EP78" s="164">
        <f t="shared" ref="EP78:EP112" si="279">IF(EI78=2,0.25,0)</f>
        <v>0</v>
      </c>
      <c r="EQ78" s="164">
        <f t="shared" ref="EQ78:EQ112" si="280">IF(EJ78=2,0.25,0)</f>
        <v>0</v>
      </c>
      <c r="ER78" s="166">
        <f t="shared" ref="ER78:ER112" si="281">+IF(DZ78="",0,EN78+EL78+EO78+EQ78+EP78)</f>
        <v>0</v>
      </c>
      <c r="ES78" s="167"/>
      <c r="EU78" s="164">
        <f t="shared" si="202"/>
        <v>66</v>
      </c>
      <c r="EV78" s="225"/>
      <c r="EW78" s="226"/>
      <c r="EX78" s="1"/>
      <c r="EY78" s="1"/>
      <c r="EZ78" s="95"/>
      <c r="FA78" s="93"/>
      <c r="FB78" s="93"/>
      <c r="FC78" s="93"/>
      <c r="FD78" s="95" t="str">
        <f t="shared" ref="FD78:FD112" si="282">+IFERROR(VLOOKUP(EX78,DY$13:EE$112,7,0),"Completar")</f>
        <v>Completar</v>
      </c>
      <c r="FE78" s="96" t="str">
        <f t="shared" ref="FE78:FE112" si="283">IFERROR(VLOOKUP(EX78,DY$13:EH$112,8,FALSE),"Completar")</f>
        <v>Completar</v>
      </c>
      <c r="FF78" s="96" t="str">
        <f t="shared" ref="FF78:FF112" si="284">IFERROR(VLOOKUP(EX78,DY$13:EH$112,9,FALSE),"Completar")</f>
        <v>Completar</v>
      </c>
      <c r="FG78" s="94"/>
      <c r="FH78" s="95" t="str">
        <f t="shared" ref="FH78:FH112" si="285">IFERROR(VLOOKUP(EX78,DY$13:EI$112,11,FALSE),"Completar")</f>
        <v>Completar</v>
      </c>
      <c r="FI78" s="95" t="str">
        <f t="shared" ref="FI78:FI112" si="286">IFERROR(VLOOKUP(EX78,DY$13:EJ$112,12,FALSE),"Completar")</f>
        <v>Completar</v>
      </c>
      <c r="FJ78" s="165">
        <f t="shared" ref="FJ78:FJ112" si="287">IFERROR(IF(EZ78=1,FA78,IF(EZ78=4,FA78,IF(EZ78=5,FA78,(FB78*8+FC78)))),"")</f>
        <v>0</v>
      </c>
      <c r="FK78" s="219" t="b">
        <f t="shared" ref="FK78:FK112" si="288">IF(OR(EZ78=1,EZ78=4,EZ78=5),IF(FJ78&gt;=40,1,FJ78/40),IF(OR(EZ78=2,EZ78=3),IF(FJ78&gt;=173,1,FJ78/173)))</f>
        <v>0</v>
      </c>
      <c r="FL78" s="188">
        <f t="shared" ref="FL78:FL112" si="289">IFERROR(+IF(FF78="Completar",0,IF($F$5&gt;FF78,DATEDIF(FE78,$F$5,"Y"),DATEDIF(FE78,FF78,"Y"))),0)</f>
        <v>0</v>
      </c>
      <c r="FM78" s="164">
        <f t="shared" ref="FM78:FM112" si="290">IF(FD78=2,0.25,0)</f>
        <v>0</v>
      </c>
      <c r="FN78" s="164">
        <f t="shared" ref="FN78:FN112" si="291">+IF(FL78="","",IF(FL78&lt;=24,0.25,0))</f>
        <v>0.25</v>
      </c>
      <c r="FO78" s="164">
        <f t="shared" ref="FO78:FO112" si="292">IF(FH78=2,0.25,0)</f>
        <v>0</v>
      </c>
      <c r="FP78" s="164">
        <f t="shared" ref="FP78:FP112" si="293">IF(FI78=2,0.25,0)</f>
        <v>0</v>
      </c>
      <c r="FQ78" s="166">
        <f t="shared" ref="FQ78:FQ112" si="294">+IF(EY78="",0,FM78+FK78+FN78+FP78+FO78)</f>
        <v>0</v>
      </c>
      <c r="FR78" s="167"/>
      <c r="FT78" s="164">
        <f t="shared" si="203"/>
        <v>66</v>
      </c>
      <c r="FU78" s="225"/>
      <c r="FV78" s="226"/>
      <c r="FW78" s="1"/>
      <c r="FX78" s="1"/>
      <c r="FY78" s="95"/>
      <c r="FZ78" s="93"/>
      <c r="GA78" s="93"/>
      <c r="GB78" s="93"/>
      <c r="GC78" s="95" t="str">
        <f t="shared" ref="GC78:GC112" si="295">+IFERROR(VLOOKUP(FW78,EX$13:FD$112,7,0),"Completar")</f>
        <v>Completar</v>
      </c>
      <c r="GD78" s="96" t="str">
        <f t="shared" ref="GD78:GD112" si="296">IFERROR(VLOOKUP(FW78,EX$13:FG$112,8,FALSE),"Completar")</f>
        <v>Completar</v>
      </c>
      <c r="GE78" s="96" t="str">
        <f t="shared" ref="GE78:GE112" si="297">IFERROR(VLOOKUP(FW78,EX$13:FG$112,9,FALSE),"Completar")</f>
        <v>Completar</v>
      </c>
      <c r="GF78" s="94"/>
      <c r="GG78" s="95" t="str">
        <f t="shared" ref="GG78:GG112" si="298">IFERROR(VLOOKUP(FW78,EX$13:FH$112,11,FALSE),"Completar")</f>
        <v>Completar</v>
      </c>
      <c r="GH78" s="95" t="str">
        <f t="shared" ref="GH78:GH112" si="299">IFERROR(VLOOKUP(FW78,EX$13:FI$112,12,FALSE),"Completar")</f>
        <v>Completar</v>
      </c>
      <c r="GI78" s="165">
        <f t="shared" ref="GI78:GI112" si="300">IFERROR(IF(FY78=1,FZ78,IF(FY78=4,FZ78,IF(FY78=5,FZ78,(GA78*8+GB78)))),"")</f>
        <v>0</v>
      </c>
      <c r="GJ78" s="219" t="b">
        <f t="shared" ref="GJ78:GJ112" si="301">IF(OR(FY78=1,FY78=4,FY78=5),IF(GI78&gt;=40,1,GI78/40),IF(OR(FY78=2,FY78=3),IF(GI78&gt;=173,1,GI78/173)))</f>
        <v>0</v>
      </c>
      <c r="GK78" s="188">
        <f t="shared" ref="GK78:GK112" si="302">IFERROR(+IF(GE78="Completar",0,IF($F$5&gt;GE78,DATEDIF(GD78,$F$5,"Y"),DATEDIF(GD78,GE78,"Y"))),0)</f>
        <v>0</v>
      </c>
      <c r="GL78" s="164">
        <f t="shared" ref="GL78:GL112" si="303">IF(GC78=2,0.25,0)</f>
        <v>0</v>
      </c>
      <c r="GM78" s="164">
        <f t="shared" ref="GM78:GM112" si="304">+IF(GK78="","",IF(GK78&lt;=24,0.25,0))</f>
        <v>0.25</v>
      </c>
      <c r="GN78" s="164">
        <f t="shared" ref="GN78:GN112" si="305">IF(GG78=2,0.25,0)</f>
        <v>0</v>
      </c>
      <c r="GO78" s="164">
        <f t="shared" ref="GO78:GO112" si="306">IF(GH78=2,0.25,0)</f>
        <v>0</v>
      </c>
      <c r="GP78" s="166">
        <f t="shared" ref="GP78:GP112" si="307">+IF(FX78="",0,GL78+GJ78+GM78+GO78+GN78)</f>
        <v>0</v>
      </c>
      <c r="GQ78" s="167"/>
      <c r="GS78" s="164">
        <f t="shared" si="204"/>
        <v>66</v>
      </c>
      <c r="GT78" s="225"/>
      <c r="GU78" s="226"/>
      <c r="GV78" s="1"/>
      <c r="GW78" s="1"/>
      <c r="GX78" s="95"/>
      <c r="GY78" s="93"/>
      <c r="GZ78" s="93"/>
      <c r="HA78" s="93"/>
      <c r="HB78" s="95" t="str">
        <f t="shared" ref="HB78:HB112" si="308">+IFERROR(VLOOKUP(GV78,FW$13:GC$112,7,0),"Completar")</f>
        <v>Completar</v>
      </c>
      <c r="HC78" s="96" t="str">
        <f t="shared" ref="HC78:HC112" si="309">IFERROR(VLOOKUP(GV78,FW$13:GF$112,8,FALSE),"Completar")</f>
        <v>Completar</v>
      </c>
      <c r="HD78" s="96" t="str">
        <f t="shared" ref="HD78:HD112" si="310">IFERROR(VLOOKUP(GV78,FW$13:GF$112,9,FALSE),"Completar")</f>
        <v>Completar</v>
      </c>
      <c r="HE78" s="94"/>
      <c r="HF78" s="95" t="str">
        <f t="shared" ref="HF78:HF112" si="311">IFERROR(VLOOKUP(GV78,FW$13:GG$112,11,FALSE),"Completar")</f>
        <v>Completar</v>
      </c>
      <c r="HG78" s="95" t="str">
        <f t="shared" ref="HG78:HG112" si="312">IFERROR(VLOOKUP(GV78,FW$13:GH$112,12,FALSE),"Completar")</f>
        <v>Completar</v>
      </c>
      <c r="HH78" s="165">
        <f t="shared" ref="HH78:HH112" si="313">IFERROR(IF(GX78=1,GY78,IF(GX78=4,GY78,IF(GX78=5,GY78,(GZ78*8+HA78)))),"")</f>
        <v>0</v>
      </c>
      <c r="HI78" s="219" t="b">
        <f t="shared" ref="HI78:HI112" si="314">IF(OR(GX78=1,GX78=4,GX78=5),IF(HH78&gt;=40,1,HH78/40),IF(OR(GX78=2,GX78=3),IF(HH78&gt;=173,1,HH78/173)))</f>
        <v>0</v>
      </c>
      <c r="HJ78" s="188">
        <f t="shared" ref="HJ78:HJ112" si="315">IFERROR(+IF(HD78="Completar",0,IF($F$5&gt;HD78,DATEDIF(HC78,$F$5,"Y"),DATEDIF(HC78,HD78,"Y"))),0)</f>
        <v>0</v>
      </c>
      <c r="HK78" s="164">
        <f t="shared" ref="HK78:HK112" si="316">IF(HB78=2,0.25,0)</f>
        <v>0</v>
      </c>
      <c r="HL78" s="164">
        <f t="shared" ref="HL78:HL112" si="317">+IF(HJ78="","",IF(HJ78&lt;=24,0.25,0))</f>
        <v>0.25</v>
      </c>
      <c r="HM78" s="164">
        <f t="shared" ref="HM78:HM112" si="318">IF(HF78=2,0.25,0)</f>
        <v>0</v>
      </c>
      <c r="HN78" s="164">
        <f t="shared" ref="HN78:HN112" si="319">IF(HG78=2,0.25,0)</f>
        <v>0</v>
      </c>
      <c r="HO78" s="166">
        <f t="shared" ref="HO78:HO112" si="320">+IF(GW78="",0,HK78+HI78+HL78+HN78+HM78)</f>
        <v>0</v>
      </c>
      <c r="HP78" s="167"/>
      <c r="HR78" s="164">
        <f t="shared" si="205"/>
        <v>66</v>
      </c>
      <c r="HS78" s="225"/>
      <c r="HT78" s="226"/>
      <c r="HU78" s="1"/>
      <c r="HV78" s="1"/>
      <c r="HW78" s="95"/>
      <c r="HX78" s="93"/>
      <c r="HY78" s="93"/>
      <c r="HZ78" s="93"/>
      <c r="IA78" s="95" t="str">
        <f t="shared" ref="IA78:IA112" si="321">+IFERROR(VLOOKUP(HU78,GV$13:HB$112,7,0),"Completar")</f>
        <v>Completar</v>
      </c>
      <c r="IB78" s="96" t="str">
        <f t="shared" ref="IB78:IB112" si="322">IFERROR(VLOOKUP(HU78,GV$13:HE$112,8,FALSE),"Completar")</f>
        <v>Completar</v>
      </c>
      <c r="IC78" s="96" t="str">
        <f t="shared" ref="IC78:IC112" si="323">IFERROR(VLOOKUP(HU78,GV$13:HE$112,9,FALSE),"Completar")</f>
        <v>Completar</v>
      </c>
      <c r="ID78" s="94"/>
      <c r="IE78" s="95" t="str">
        <f t="shared" ref="IE78:IE112" si="324">IFERROR(VLOOKUP(HU78,GV$13:HF$112,11,FALSE),"Completar")</f>
        <v>Completar</v>
      </c>
      <c r="IF78" s="95" t="str">
        <f t="shared" ref="IF78:IF112" si="325">IFERROR(VLOOKUP(HU78,GV$13:HG$112,12,FALSE),"Completar")</f>
        <v>Completar</v>
      </c>
      <c r="IG78" s="165">
        <f t="shared" ref="IG78:IG112" si="326">IFERROR(IF(HW78=1,HX78,IF(HW78=4,HX78,IF(HW78=5,HX78,(HY78*8+HZ78)))),"")</f>
        <v>0</v>
      </c>
      <c r="IH78" s="219" t="b">
        <f t="shared" ref="IH78:IH112" si="327">IF(OR(HW78=1,HW78=4,HW78=5),IF(IG78&gt;=40,1,IG78/40),IF(OR(HW78=2,HW78=3),IF(IG78&gt;=173,1,IG78/173)))</f>
        <v>0</v>
      </c>
      <c r="II78" s="188">
        <f t="shared" ref="II78:II112" si="328">IFERROR(+IF(IC78="Completar",0,IF($F$5&gt;IC78,DATEDIF(IB78,$F$5,"Y"),DATEDIF(IB78,IC78,"Y"))),0)</f>
        <v>0</v>
      </c>
      <c r="IJ78" s="164">
        <f t="shared" ref="IJ78:IJ112" si="329">IF(IA78=2,0.25,0)</f>
        <v>0</v>
      </c>
      <c r="IK78" s="164">
        <f t="shared" ref="IK78:IK112" si="330">+IF(II78="","",IF(II78&lt;=24,0.25,0))</f>
        <v>0.25</v>
      </c>
      <c r="IL78" s="164">
        <f t="shared" ref="IL78:IL112" si="331">IF(IE78=2,0.25,0)</f>
        <v>0</v>
      </c>
      <c r="IM78" s="164">
        <f t="shared" ref="IM78:IM112" si="332">IF(IF78=2,0.25,0)</f>
        <v>0</v>
      </c>
      <c r="IN78" s="166">
        <f t="shared" ref="IN78:IN112" si="333">+IF(HV78="",0,IJ78+IH78+IK78+IM78+IL78)</f>
        <v>0</v>
      </c>
      <c r="IO78" s="167"/>
      <c r="IQ78" s="164">
        <f t="shared" si="206"/>
        <v>66</v>
      </c>
      <c r="IR78" s="225"/>
      <c r="IS78" s="226"/>
      <c r="IT78" s="1"/>
      <c r="IU78" s="1"/>
      <c r="IV78" s="95"/>
      <c r="IW78" s="93"/>
      <c r="IX78" s="93"/>
      <c r="IY78" s="93"/>
      <c r="IZ78" s="95" t="str">
        <f t="shared" ref="IZ78:IZ112" si="334">+IFERROR(VLOOKUP(IT78,HU$13:IA$112,7,0),"Completar")</f>
        <v>Completar</v>
      </c>
      <c r="JA78" s="96" t="str">
        <f t="shared" ref="JA78:JA112" si="335">IFERROR(VLOOKUP(IT78,HU$13:ID$112,8,FALSE),"Completar")</f>
        <v>Completar</v>
      </c>
      <c r="JB78" s="96" t="str">
        <f t="shared" ref="JB78:JB112" si="336">IFERROR(VLOOKUP(IT78,HU$13:ID$112,9,FALSE),"Completar")</f>
        <v>Completar</v>
      </c>
      <c r="JC78" s="94"/>
      <c r="JD78" s="95" t="str">
        <f t="shared" ref="JD78:JD112" si="337">IFERROR(VLOOKUP(IT78,HU$13:IE$112,11,FALSE),"Completar")</f>
        <v>Completar</v>
      </c>
      <c r="JE78" s="95" t="str">
        <f t="shared" ref="JE78:JE112" si="338">IFERROR(VLOOKUP(IT78,HU$13:IF$112,12,FALSE),"Completar")</f>
        <v>Completar</v>
      </c>
      <c r="JF78" s="165">
        <f t="shared" ref="JF78:JF112" si="339">IFERROR(IF(IV78=1,IW78,IF(IV78=4,IW78,IF(IV78=5,IW78,(IX78*8+IY78)))),"")</f>
        <v>0</v>
      </c>
      <c r="JG78" s="219" t="b">
        <f t="shared" ref="JG78:JG112" si="340">IF(OR(IV78=1,IV78=4,IV78=5),IF(JF78&gt;=40,1,JF78/40),IF(OR(IV78=2,IV78=3),IF(JF78&gt;=173,1,JF78/173)))</f>
        <v>0</v>
      </c>
      <c r="JH78" s="188">
        <f t="shared" ref="JH78:JH112" si="341">IFERROR(+IF(JB78="Completar",0,IF($F$5&gt;JB78,DATEDIF(JA78,$F$5,"Y"),DATEDIF(JA78,JB78,"Y"))),0)</f>
        <v>0</v>
      </c>
      <c r="JI78" s="164">
        <f t="shared" ref="JI78:JI112" si="342">IF(IZ78=2,0.25,0)</f>
        <v>0</v>
      </c>
      <c r="JJ78" s="164">
        <f t="shared" ref="JJ78:JJ112" si="343">+IF(JH78="","",IF(JH78&lt;=24,0.25,0))</f>
        <v>0.25</v>
      </c>
      <c r="JK78" s="164">
        <f t="shared" ref="JK78:JK112" si="344">IF(JD78=2,0.25,0)</f>
        <v>0</v>
      </c>
      <c r="JL78" s="164">
        <f t="shared" ref="JL78:JL112" si="345">IF(JE78=2,0.25,0)</f>
        <v>0</v>
      </c>
      <c r="JM78" s="166">
        <f t="shared" ref="JM78:JM112" si="346">+IF(IU78="",0,JI78+JG78+JJ78+JL78+JK78)</f>
        <v>0</v>
      </c>
      <c r="JN78" s="167"/>
      <c r="JO78" s="126"/>
      <c r="JP78" s="164">
        <f t="shared" si="207"/>
        <v>66</v>
      </c>
      <c r="JQ78" s="225"/>
      <c r="JR78" s="226"/>
      <c r="JS78" s="1"/>
      <c r="JT78" s="1"/>
      <c r="JU78" s="95"/>
      <c r="JV78" s="93"/>
      <c r="JW78" s="93"/>
      <c r="JX78" s="93"/>
      <c r="JY78" s="95" t="str">
        <f t="shared" ref="JY78:JY112" si="347">+IFERROR(VLOOKUP(JS78,IT$13:IZ$112,7,0),"Completar")</f>
        <v>Completar</v>
      </c>
      <c r="JZ78" s="96" t="str">
        <f t="shared" ref="JZ78:JZ112" si="348">IFERROR(VLOOKUP(JS78,IT$13:JC$112,8,FALSE),"Completar")</f>
        <v>Completar</v>
      </c>
      <c r="KA78" s="96" t="str">
        <f t="shared" ref="KA78:KA112" si="349">IFERROR(VLOOKUP(JS78,IT$13:JC$112,9,FALSE),"Completar")</f>
        <v>Completar</v>
      </c>
      <c r="KB78" s="94"/>
      <c r="KC78" s="95" t="str">
        <f t="shared" ref="KC78:KC112" si="350">IFERROR(VLOOKUP(JS78,IT$13:JD$112,11,FALSE),"Completar")</f>
        <v>Completar</v>
      </c>
      <c r="KD78" s="95" t="str">
        <f t="shared" ref="KD78:KD112" si="351">IFERROR(VLOOKUP(JS78,IT$13:JE$112,12,FALSE),"Completar")</f>
        <v>Completar</v>
      </c>
      <c r="KE78" s="165">
        <f t="shared" ref="KE78:KE112" si="352">IFERROR(IF(JU78=1,JV78,IF(JU78=4,JV78,IF(JU78=5,JV78,(JW78*8+JX78)))),"")</f>
        <v>0</v>
      </c>
      <c r="KF78" s="219" t="b">
        <f t="shared" ref="KF78:KF112" si="353">IF(OR(JU78=1,JU78=4,JU78=5),IF(KE78&gt;=40,1,KE78/40),IF(OR(JU78=2,JU78=3),IF(KE78&gt;=173,1,KE78/173)))</f>
        <v>0</v>
      </c>
      <c r="KG78" s="188">
        <f t="shared" ref="KG78:KG112" si="354">IFERROR(+IF(KA78="Completar",0,IF($F$5&gt;KA78,DATEDIF(JZ78,$F$5,"Y"),DATEDIF(JZ78,KA78,"Y"))),0)</f>
        <v>0</v>
      </c>
      <c r="KH78" s="164">
        <f t="shared" ref="KH78:KH112" si="355">IF(JY78=2,0.25,0)</f>
        <v>0</v>
      </c>
      <c r="KI78" s="164">
        <f t="shared" ref="KI78:KI112" si="356">+IF(KG78="","",IF(KG78&lt;=24,0.25,0))</f>
        <v>0.25</v>
      </c>
      <c r="KJ78" s="164">
        <f t="shared" ref="KJ78:KJ112" si="357">IF(KC78=2,0.25,0)</f>
        <v>0</v>
      </c>
      <c r="KK78" s="164">
        <f t="shared" ref="KK78:KK112" si="358">IF(KD78=2,0.25,0)</f>
        <v>0</v>
      </c>
      <c r="KL78" s="166">
        <f t="shared" ref="KL78:KL112" si="359">+IF(JT78="",0,KH78+KF78+KI78+KK78+KJ78)</f>
        <v>0</v>
      </c>
    </row>
    <row r="79" spans="1:298" x14ac:dyDescent="0.25">
      <c r="A79" s="164">
        <f t="shared" ref="A79:A112" si="360">+A78+1</f>
        <v>67</v>
      </c>
      <c r="B79" s="225"/>
      <c r="C79" s="226"/>
      <c r="D79" s="1"/>
      <c r="E79" s="1"/>
      <c r="F79" s="95"/>
      <c r="G79" s="93"/>
      <c r="H79" s="93"/>
      <c r="I79" s="93"/>
      <c r="J79" s="95"/>
      <c r="K79" s="96" t="str">
        <f>IFERROR(VLOOKUP(D79,'Situación inicial'!JI$13:JS$112,8,FALSE),"Completar")</f>
        <v>Completar</v>
      </c>
      <c r="L79" s="96" t="str">
        <f>IFERROR(VLOOKUP(D79,'Situación inicial'!JI$13:JS$112,9,FALSE),"Completar")</f>
        <v>Completar</v>
      </c>
      <c r="M79" s="94"/>
      <c r="N79" s="95" t="str">
        <f>IFERROR(VLOOKUP(D79,'Situación inicial'!JI$13:JS$112,11,FALSE),"Completar")</f>
        <v>Completar</v>
      </c>
      <c r="O79" s="95" t="str">
        <f>IFERROR(VLOOKUP(D79,'Situación inicial'!JI$13:JT$112,12,FALSE),"Completar")</f>
        <v>Completar</v>
      </c>
      <c r="P79" s="165">
        <f t="shared" si="208"/>
        <v>0</v>
      </c>
      <c r="Q79" s="219" t="b">
        <f t="shared" si="209"/>
        <v>0</v>
      </c>
      <c r="R79" s="188">
        <f t="shared" si="210"/>
        <v>0</v>
      </c>
      <c r="S79" s="164">
        <f t="shared" si="211"/>
        <v>0</v>
      </c>
      <c r="T79" s="164">
        <f t="shared" si="212"/>
        <v>0.25</v>
      </c>
      <c r="U79" s="164">
        <f t="shared" si="213"/>
        <v>0</v>
      </c>
      <c r="V79" s="164">
        <f t="shared" si="214"/>
        <v>0</v>
      </c>
      <c r="W79" s="166">
        <f t="shared" si="215"/>
        <v>0</v>
      </c>
      <c r="X79" s="168">
        <f>IFERROR(VLOOKUP(D79,'Situación inicial'!JI$13:JZ$112,18,FALSE),0)</f>
        <v>0</v>
      </c>
      <c r="Z79" s="164">
        <f t="shared" ref="Z79:Z112" si="361">+Z78+1</f>
        <v>67</v>
      </c>
      <c r="AA79" s="225"/>
      <c r="AB79" s="226"/>
      <c r="AC79" s="1"/>
      <c r="AD79" s="1"/>
      <c r="AE79" s="95"/>
      <c r="AF79" s="93"/>
      <c r="AG79" s="93"/>
      <c r="AH79" s="93"/>
      <c r="AI79" s="95" t="str">
        <f t="shared" si="216"/>
        <v>Completar</v>
      </c>
      <c r="AJ79" s="96" t="str">
        <f t="shared" si="217"/>
        <v>Completar</v>
      </c>
      <c r="AK79" s="96" t="str">
        <f t="shared" si="218"/>
        <v>Completar</v>
      </c>
      <c r="AL79" s="94"/>
      <c r="AM79" s="95" t="str">
        <f t="shared" si="219"/>
        <v>Completar</v>
      </c>
      <c r="AN79" s="95" t="str">
        <f t="shared" si="220"/>
        <v>Completar</v>
      </c>
      <c r="AO79" s="165">
        <f t="shared" si="221"/>
        <v>0</v>
      </c>
      <c r="AP79" s="219" t="b">
        <f t="shared" si="222"/>
        <v>0</v>
      </c>
      <c r="AQ79" s="188">
        <f t="shared" si="223"/>
        <v>0</v>
      </c>
      <c r="AR79" s="164">
        <f t="shared" si="224"/>
        <v>0</v>
      </c>
      <c r="AS79" s="164">
        <f t="shared" si="225"/>
        <v>0.25</v>
      </c>
      <c r="AT79" s="164">
        <f t="shared" si="226"/>
        <v>0</v>
      </c>
      <c r="AU79" s="164">
        <f t="shared" si="227"/>
        <v>0</v>
      </c>
      <c r="AV79" s="166">
        <f t="shared" si="228"/>
        <v>0</v>
      </c>
      <c r="AW79" s="168">
        <f t="shared" si="229"/>
        <v>0</v>
      </c>
      <c r="AY79" s="164">
        <f t="shared" ref="AY79:AY112" si="362">+AY78+1</f>
        <v>67</v>
      </c>
      <c r="AZ79" s="225"/>
      <c r="BA79" s="226"/>
      <c r="BB79" s="1"/>
      <c r="BC79" s="1"/>
      <c r="BD79" s="95"/>
      <c r="BE79" s="93"/>
      <c r="BF79" s="93"/>
      <c r="BG79" s="93"/>
      <c r="BH79" s="95" t="str">
        <f t="shared" si="230"/>
        <v>Completar</v>
      </c>
      <c r="BI79" s="96" t="str">
        <f t="shared" si="231"/>
        <v>Completar</v>
      </c>
      <c r="BJ79" s="96" t="str">
        <f t="shared" si="232"/>
        <v>Completar</v>
      </c>
      <c r="BK79" s="94"/>
      <c r="BL79" s="95" t="str">
        <f t="shared" si="233"/>
        <v>Completar</v>
      </c>
      <c r="BM79" s="95" t="str">
        <f t="shared" si="234"/>
        <v>Completar</v>
      </c>
      <c r="BN79" s="165">
        <f t="shared" si="235"/>
        <v>0</v>
      </c>
      <c r="BO79" s="219" t="b">
        <f t="shared" si="236"/>
        <v>0</v>
      </c>
      <c r="BP79" s="188">
        <f t="shared" si="237"/>
        <v>0</v>
      </c>
      <c r="BQ79" s="164">
        <f t="shared" si="238"/>
        <v>0</v>
      </c>
      <c r="BR79" s="164">
        <f t="shared" si="239"/>
        <v>0.25</v>
      </c>
      <c r="BS79" s="164">
        <f t="shared" si="240"/>
        <v>0</v>
      </c>
      <c r="BT79" s="164">
        <f t="shared" si="241"/>
        <v>0</v>
      </c>
      <c r="BU79" s="166">
        <f t="shared" si="242"/>
        <v>0</v>
      </c>
      <c r="BV79" s="167"/>
      <c r="BX79" s="164">
        <f t="shared" ref="BX79:BX112" si="363">+BX78+1</f>
        <v>67</v>
      </c>
      <c r="BY79" s="225"/>
      <c r="BZ79" s="226"/>
      <c r="CA79" s="1"/>
      <c r="CB79" s="1"/>
      <c r="CC79" s="95"/>
      <c r="CD79" s="93"/>
      <c r="CE79" s="93"/>
      <c r="CF79" s="93"/>
      <c r="CG79" s="95" t="str">
        <f t="shared" si="243"/>
        <v>Completar</v>
      </c>
      <c r="CH79" s="96" t="str">
        <f t="shared" si="244"/>
        <v>Completar</v>
      </c>
      <c r="CI79" s="96" t="str">
        <f t="shared" si="245"/>
        <v>Completar</v>
      </c>
      <c r="CJ79" s="94"/>
      <c r="CK79" s="95" t="str">
        <f t="shared" si="246"/>
        <v>Completar</v>
      </c>
      <c r="CL79" s="95" t="str">
        <f t="shared" si="247"/>
        <v>Completar</v>
      </c>
      <c r="CM79" s="165">
        <f t="shared" si="248"/>
        <v>0</v>
      </c>
      <c r="CN79" s="219" t="b">
        <f t="shared" si="249"/>
        <v>0</v>
      </c>
      <c r="CO79" s="188">
        <f t="shared" si="250"/>
        <v>0</v>
      </c>
      <c r="CP79" s="164">
        <f t="shared" si="251"/>
        <v>0</v>
      </c>
      <c r="CQ79" s="164">
        <f t="shared" si="252"/>
        <v>0.25</v>
      </c>
      <c r="CR79" s="164">
        <f t="shared" si="253"/>
        <v>0</v>
      </c>
      <c r="CS79" s="164">
        <f t="shared" si="254"/>
        <v>0</v>
      </c>
      <c r="CT79" s="166">
        <f t="shared" si="255"/>
        <v>0</v>
      </c>
      <c r="CU79" s="167"/>
      <c r="CW79" s="164">
        <f t="shared" ref="CW79:CW112" si="364">+CW78+1</f>
        <v>67</v>
      </c>
      <c r="CX79" s="225"/>
      <c r="CY79" s="226"/>
      <c r="CZ79" s="1"/>
      <c r="DA79" s="1"/>
      <c r="DB79" s="95"/>
      <c r="DC79" s="93"/>
      <c r="DD79" s="93"/>
      <c r="DE79" s="93"/>
      <c r="DF79" s="95" t="str">
        <f t="shared" si="256"/>
        <v>Completar</v>
      </c>
      <c r="DG79" s="96" t="str">
        <f t="shared" si="257"/>
        <v>Completar</v>
      </c>
      <c r="DH79" s="96" t="str">
        <f t="shared" si="258"/>
        <v>Completar</v>
      </c>
      <c r="DI79" s="94"/>
      <c r="DJ79" s="95" t="str">
        <f t="shared" si="259"/>
        <v>Completar</v>
      </c>
      <c r="DK79" s="95" t="str">
        <f t="shared" si="260"/>
        <v>Completar</v>
      </c>
      <c r="DL79" s="165">
        <f t="shared" si="261"/>
        <v>0</v>
      </c>
      <c r="DM79" s="219" t="b">
        <f t="shared" si="262"/>
        <v>0</v>
      </c>
      <c r="DN79" s="188">
        <f t="shared" si="263"/>
        <v>0</v>
      </c>
      <c r="DO79" s="164">
        <f t="shared" si="264"/>
        <v>0</v>
      </c>
      <c r="DP79" s="164">
        <f t="shared" si="265"/>
        <v>0.25</v>
      </c>
      <c r="DQ79" s="164">
        <f t="shared" si="266"/>
        <v>0</v>
      </c>
      <c r="DR79" s="164">
        <f t="shared" si="267"/>
        <v>0</v>
      </c>
      <c r="DS79" s="166">
        <f t="shared" si="268"/>
        <v>0</v>
      </c>
      <c r="DT79" s="167"/>
      <c r="DV79" s="164">
        <f t="shared" ref="DV79:DV112" si="365">+DV78+1</f>
        <v>67</v>
      </c>
      <c r="DW79" s="225"/>
      <c r="DX79" s="226"/>
      <c r="DY79" s="1"/>
      <c r="DZ79" s="1"/>
      <c r="EA79" s="95"/>
      <c r="EB79" s="93"/>
      <c r="EC79" s="93"/>
      <c r="ED79" s="93"/>
      <c r="EE79" s="95" t="str">
        <f t="shared" si="269"/>
        <v>Completar</v>
      </c>
      <c r="EF79" s="96" t="str">
        <f t="shared" si="270"/>
        <v>Completar</v>
      </c>
      <c r="EG79" s="96" t="str">
        <f t="shared" si="271"/>
        <v>Completar</v>
      </c>
      <c r="EH79" s="94"/>
      <c r="EI79" s="95" t="str">
        <f t="shared" si="272"/>
        <v>Completar</v>
      </c>
      <c r="EJ79" s="95" t="str">
        <f t="shared" si="273"/>
        <v>Completar</v>
      </c>
      <c r="EK79" s="165">
        <f t="shared" si="274"/>
        <v>0</v>
      </c>
      <c r="EL79" s="219" t="b">
        <f t="shared" si="275"/>
        <v>0</v>
      </c>
      <c r="EM79" s="188">
        <f t="shared" si="276"/>
        <v>0</v>
      </c>
      <c r="EN79" s="164">
        <f t="shared" si="277"/>
        <v>0</v>
      </c>
      <c r="EO79" s="164">
        <f t="shared" si="278"/>
        <v>0.25</v>
      </c>
      <c r="EP79" s="164">
        <f t="shared" si="279"/>
        <v>0</v>
      </c>
      <c r="EQ79" s="164">
        <f t="shared" si="280"/>
        <v>0</v>
      </c>
      <c r="ER79" s="166">
        <f t="shared" si="281"/>
        <v>0</v>
      </c>
      <c r="ES79" s="167"/>
      <c r="EU79" s="164">
        <f t="shared" ref="EU79:EU112" si="366">+EU78+1</f>
        <v>67</v>
      </c>
      <c r="EV79" s="225"/>
      <c r="EW79" s="226"/>
      <c r="EX79" s="1"/>
      <c r="EY79" s="1"/>
      <c r="EZ79" s="95"/>
      <c r="FA79" s="93"/>
      <c r="FB79" s="93"/>
      <c r="FC79" s="93"/>
      <c r="FD79" s="95" t="str">
        <f t="shared" si="282"/>
        <v>Completar</v>
      </c>
      <c r="FE79" s="96" t="str">
        <f t="shared" si="283"/>
        <v>Completar</v>
      </c>
      <c r="FF79" s="96" t="str">
        <f t="shared" si="284"/>
        <v>Completar</v>
      </c>
      <c r="FG79" s="94"/>
      <c r="FH79" s="95" t="str">
        <f t="shared" si="285"/>
        <v>Completar</v>
      </c>
      <c r="FI79" s="95" t="str">
        <f t="shared" si="286"/>
        <v>Completar</v>
      </c>
      <c r="FJ79" s="165">
        <f t="shared" si="287"/>
        <v>0</v>
      </c>
      <c r="FK79" s="219" t="b">
        <f t="shared" si="288"/>
        <v>0</v>
      </c>
      <c r="FL79" s="188">
        <f t="shared" si="289"/>
        <v>0</v>
      </c>
      <c r="FM79" s="164">
        <f t="shared" si="290"/>
        <v>0</v>
      </c>
      <c r="FN79" s="164">
        <f t="shared" si="291"/>
        <v>0.25</v>
      </c>
      <c r="FO79" s="164">
        <f t="shared" si="292"/>
        <v>0</v>
      </c>
      <c r="FP79" s="164">
        <f t="shared" si="293"/>
        <v>0</v>
      </c>
      <c r="FQ79" s="166">
        <f t="shared" si="294"/>
        <v>0</v>
      </c>
      <c r="FR79" s="167"/>
      <c r="FT79" s="164">
        <f t="shared" ref="FT79:FT112" si="367">+FT78+1</f>
        <v>67</v>
      </c>
      <c r="FU79" s="225"/>
      <c r="FV79" s="226"/>
      <c r="FW79" s="1"/>
      <c r="FX79" s="1"/>
      <c r="FY79" s="95"/>
      <c r="FZ79" s="93"/>
      <c r="GA79" s="93"/>
      <c r="GB79" s="93"/>
      <c r="GC79" s="95" t="str">
        <f t="shared" si="295"/>
        <v>Completar</v>
      </c>
      <c r="GD79" s="96" t="str">
        <f t="shared" si="296"/>
        <v>Completar</v>
      </c>
      <c r="GE79" s="96" t="str">
        <f t="shared" si="297"/>
        <v>Completar</v>
      </c>
      <c r="GF79" s="94"/>
      <c r="GG79" s="95" t="str">
        <f t="shared" si="298"/>
        <v>Completar</v>
      </c>
      <c r="GH79" s="95" t="str">
        <f t="shared" si="299"/>
        <v>Completar</v>
      </c>
      <c r="GI79" s="165">
        <f t="shared" si="300"/>
        <v>0</v>
      </c>
      <c r="GJ79" s="219" t="b">
        <f t="shared" si="301"/>
        <v>0</v>
      </c>
      <c r="GK79" s="188">
        <f t="shared" si="302"/>
        <v>0</v>
      </c>
      <c r="GL79" s="164">
        <f t="shared" si="303"/>
        <v>0</v>
      </c>
      <c r="GM79" s="164">
        <f t="shared" si="304"/>
        <v>0.25</v>
      </c>
      <c r="GN79" s="164">
        <f t="shared" si="305"/>
        <v>0</v>
      </c>
      <c r="GO79" s="164">
        <f t="shared" si="306"/>
        <v>0</v>
      </c>
      <c r="GP79" s="166">
        <f t="shared" si="307"/>
        <v>0</v>
      </c>
      <c r="GQ79" s="167"/>
      <c r="GS79" s="164">
        <f t="shared" ref="GS79:GS112" si="368">+GS78+1</f>
        <v>67</v>
      </c>
      <c r="GT79" s="225"/>
      <c r="GU79" s="226"/>
      <c r="GV79" s="1"/>
      <c r="GW79" s="1"/>
      <c r="GX79" s="95"/>
      <c r="GY79" s="93"/>
      <c r="GZ79" s="93"/>
      <c r="HA79" s="93"/>
      <c r="HB79" s="95" t="str">
        <f t="shared" si="308"/>
        <v>Completar</v>
      </c>
      <c r="HC79" s="96" t="str">
        <f t="shared" si="309"/>
        <v>Completar</v>
      </c>
      <c r="HD79" s="96" t="str">
        <f t="shared" si="310"/>
        <v>Completar</v>
      </c>
      <c r="HE79" s="94"/>
      <c r="HF79" s="95" t="str">
        <f t="shared" si="311"/>
        <v>Completar</v>
      </c>
      <c r="HG79" s="95" t="str">
        <f t="shared" si="312"/>
        <v>Completar</v>
      </c>
      <c r="HH79" s="165">
        <f t="shared" si="313"/>
        <v>0</v>
      </c>
      <c r="HI79" s="219" t="b">
        <f t="shared" si="314"/>
        <v>0</v>
      </c>
      <c r="HJ79" s="188">
        <f t="shared" si="315"/>
        <v>0</v>
      </c>
      <c r="HK79" s="164">
        <f t="shared" si="316"/>
        <v>0</v>
      </c>
      <c r="HL79" s="164">
        <f t="shared" si="317"/>
        <v>0.25</v>
      </c>
      <c r="HM79" s="164">
        <f t="shared" si="318"/>
        <v>0</v>
      </c>
      <c r="HN79" s="164">
        <f t="shared" si="319"/>
        <v>0</v>
      </c>
      <c r="HO79" s="166">
        <f t="shared" si="320"/>
        <v>0</v>
      </c>
      <c r="HP79" s="167"/>
      <c r="HR79" s="164">
        <f t="shared" ref="HR79:HR112" si="369">+HR78+1</f>
        <v>67</v>
      </c>
      <c r="HS79" s="225"/>
      <c r="HT79" s="226"/>
      <c r="HU79" s="1"/>
      <c r="HV79" s="1"/>
      <c r="HW79" s="95"/>
      <c r="HX79" s="93"/>
      <c r="HY79" s="93"/>
      <c r="HZ79" s="93"/>
      <c r="IA79" s="95" t="str">
        <f t="shared" si="321"/>
        <v>Completar</v>
      </c>
      <c r="IB79" s="96" t="str">
        <f t="shared" si="322"/>
        <v>Completar</v>
      </c>
      <c r="IC79" s="96" t="str">
        <f t="shared" si="323"/>
        <v>Completar</v>
      </c>
      <c r="ID79" s="94"/>
      <c r="IE79" s="95" t="str">
        <f t="shared" si="324"/>
        <v>Completar</v>
      </c>
      <c r="IF79" s="95" t="str">
        <f t="shared" si="325"/>
        <v>Completar</v>
      </c>
      <c r="IG79" s="165">
        <f t="shared" si="326"/>
        <v>0</v>
      </c>
      <c r="IH79" s="219" t="b">
        <f t="shared" si="327"/>
        <v>0</v>
      </c>
      <c r="II79" s="188">
        <f t="shared" si="328"/>
        <v>0</v>
      </c>
      <c r="IJ79" s="164">
        <f t="shared" si="329"/>
        <v>0</v>
      </c>
      <c r="IK79" s="164">
        <f t="shared" si="330"/>
        <v>0.25</v>
      </c>
      <c r="IL79" s="164">
        <f t="shared" si="331"/>
        <v>0</v>
      </c>
      <c r="IM79" s="164">
        <f t="shared" si="332"/>
        <v>0</v>
      </c>
      <c r="IN79" s="166">
        <f t="shared" si="333"/>
        <v>0</v>
      </c>
      <c r="IO79" s="167"/>
      <c r="IQ79" s="164">
        <f t="shared" ref="IQ79:IQ112" si="370">+IQ78+1</f>
        <v>67</v>
      </c>
      <c r="IR79" s="225"/>
      <c r="IS79" s="226"/>
      <c r="IT79" s="1"/>
      <c r="IU79" s="1"/>
      <c r="IV79" s="95"/>
      <c r="IW79" s="93"/>
      <c r="IX79" s="93"/>
      <c r="IY79" s="93"/>
      <c r="IZ79" s="95" t="str">
        <f t="shared" si="334"/>
        <v>Completar</v>
      </c>
      <c r="JA79" s="96" t="str">
        <f t="shared" si="335"/>
        <v>Completar</v>
      </c>
      <c r="JB79" s="96" t="str">
        <f t="shared" si="336"/>
        <v>Completar</v>
      </c>
      <c r="JC79" s="94"/>
      <c r="JD79" s="95" t="str">
        <f t="shared" si="337"/>
        <v>Completar</v>
      </c>
      <c r="JE79" s="95" t="str">
        <f t="shared" si="338"/>
        <v>Completar</v>
      </c>
      <c r="JF79" s="165">
        <f t="shared" si="339"/>
        <v>0</v>
      </c>
      <c r="JG79" s="219" t="b">
        <f t="shared" si="340"/>
        <v>0</v>
      </c>
      <c r="JH79" s="188">
        <f t="shared" si="341"/>
        <v>0</v>
      </c>
      <c r="JI79" s="164">
        <f t="shared" si="342"/>
        <v>0</v>
      </c>
      <c r="JJ79" s="164">
        <f t="shared" si="343"/>
        <v>0.25</v>
      </c>
      <c r="JK79" s="164">
        <f t="shared" si="344"/>
        <v>0</v>
      </c>
      <c r="JL79" s="164">
        <f t="shared" si="345"/>
        <v>0</v>
      </c>
      <c r="JM79" s="166">
        <f t="shared" si="346"/>
        <v>0</v>
      </c>
      <c r="JN79" s="167"/>
      <c r="JO79" s="126"/>
      <c r="JP79" s="164">
        <f t="shared" ref="JP79:JP112" si="371">+JP78+1</f>
        <v>67</v>
      </c>
      <c r="JQ79" s="225"/>
      <c r="JR79" s="226"/>
      <c r="JS79" s="1"/>
      <c r="JT79" s="1"/>
      <c r="JU79" s="95"/>
      <c r="JV79" s="93"/>
      <c r="JW79" s="93"/>
      <c r="JX79" s="93"/>
      <c r="JY79" s="95" t="str">
        <f t="shared" si="347"/>
        <v>Completar</v>
      </c>
      <c r="JZ79" s="96" t="str">
        <f t="shared" si="348"/>
        <v>Completar</v>
      </c>
      <c r="KA79" s="96" t="str">
        <f t="shared" si="349"/>
        <v>Completar</v>
      </c>
      <c r="KB79" s="94"/>
      <c r="KC79" s="95" t="str">
        <f t="shared" si="350"/>
        <v>Completar</v>
      </c>
      <c r="KD79" s="95" t="str">
        <f t="shared" si="351"/>
        <v>Completar</v>
      </c>
      <c r="KE79" s="165">
        <f t="shared" si="352"/>
        <v>0</v>
      </c>
      <c r="KF79" s="219" t="b">
        <f t="shared" si="353"/>
        <v>0</v>
      </c>
      <c r="KG79" s="188">
        <f t="shared" si="354"/>
        <v>0</v>
      </c>
      <c r="KH79" s="164">
        <f t="shared" si="355"/>
        <v>0</v>
      </c>
      <c r="KI79" s="164">
        <f t="shared" si="356"/>
        <v>0.25</v>
      </c>
      <c r="KJ79" s="164">
        <f t="shared" si="357"/>
        <v>0</v>
      </c>
      <c r="KK79" s="164">
        <f t="shared" si="358"/>
        <v>0</v>
      </c>
      <c r="KL79" s="166">
        <f t="shared" si="359"/>
        <v>0</v>
      </c>
    </row>
    <row r="80" spans="1:298" x14ac:dyDescent="0.25">
      <c r="A80" s="164">
        <f t="shared" si="360"/>
        <v>68</v>
      </c>
      <c r="B80" s="225"/>
      <c r="C80" s="226"/>
      <c r="D80" s="1"/>
      <c r="E80" s="1"/>
      <c r="F80" s="95"/>
      <c r="G80" s="93"/>
      <c r="H80" s="93"/>
      <c r="I80" s="93"/>
      <c r="J80" s="95"/>
      <c r="K80" s="96" t="str">
        <f>IFERROR(VLOOKUP(D80,'Situación inicial'!JI$13:JS$112,8,FALSE),"Completar")</f>
        <v>Completar</v>
      </c>
      <c r="L80" s="96" t="str">
        <f>IFERROR(VLOOKUP(D80,'Situación inicial'!JI$13:JS$112,9,FALSE),"Completar")</f>
        <v>Completar</v>
      </c>
      <c r="M80" s="94"/>
      <c r="N80" s="95" t="str">
        <f>IFERROR(VLOOKUP(D80,'Situación inicial'!JI$13:JS$112,11,FALSE),"Completar")</f>
        <v>Completar</v>
      </c>
      <c r="O80" s="95" t="str">
        <f>IFERROR(VLOOKUP(D80,'Situación inicial'!JI$13:JT$112,12,FALSE),"Completar")</f>
        <v>Completar</v>
      </c>
      <c r="P80" s="165">
        <f t="shared" si="208"/>
        <v>0</v>
      </c>
      <c r="Q80" s="219" t="b">
        <f t="shared" si="209"/>
        <v>0</v>
      </c>
      <c r="R80" s="188">
        <f t="shared" si="210"/>
        <v>0</v>
      </c>
      <c r="S80" s="164">
        <f t="shared" si="211"/>
        <v>0</v>
      </c>
      <c r="T80" s="164">
        <f t="shared" si="212"/>
        <v>0.25</v>
      </c>
      <c r="U80" s="164">
        <f t="shared" si="213"/>
        <v>0</v>
      </c>
      <c r="V80" s="164">
        <f t="shared" si="214"/>
        <v>0</v>
      </c>
      <c r="W80" s="166">
        <f t="shared" si="215"/>
        <v>0</v>
      </c>
      <c r="X80" s="168">
        <f>IFERROR(VLOOKUP(D80,'Situación inicial'!JI$13:JZ$112,18,FALSE),0)</f>
        <v>0</v>
      </c>
      <c r="Z80" s="164">
        <f t="shared" si="361"/>
        <v>68</v>
      </c>
      <c r="AA80" s="225"/>
      <c r="AB80" s="226"/>
      <c r="AC80" s="1"/>
      <c r="AD80" s="1"/>
      <c r="AE80" s="95"/>
      <c r="AF80" s="93"/>
      <c r="AG80" s="93"/>
      <c r="AH80" s="93"/>
      <c r="AI80" s="95" t="str">
        <f t="shared" si="216"/>
        <v>Completar</v>
      </c>
      <c r="AJ80" s="96" t="str">
        <f t="shared" si="217"/>
        <v>Completar</v>
      </c>
      <c r="AK80" s="96" t="str">
        <f t="shared" si="218"/>
        <v>Completar</v>
      </c>
      <c r="AL80" s="94"/>
      <c r="AM80" s="95" t="str">
        <f t="shared" si="219"/>
        <v>Completar</v>
      </c>
      <c r="AN80" s="95" t="str">
        <f t="shared" si="220"/>
        <v>Completar</v>
      </c>
      <c r="AO80" s="165">
        <f t="shared" si="221"/>
        <v>0</v>
      </c>
      <c r="AP80" s="219" t="b">
        <f t="shared" si="222"/>
        <v>0</v>
      </c>
      <c r="AQ80" s="188">
        <f t="shared" si="223"/>
        <v>0</v>
      </c>
      <c r="AR80" s="164">
        <f t="shared" si="224"/>
        <v>0</v>
      </c>
      <c r="AS80" s="164">
        <f t="shared" si="225"/>
        <v>0.25</v>
      </c>
      <c r="AT80" s="164">
        <f t="shared" si="226"/>
        <v>0</v>
      </c>
      <c r="AU80" s="164">
        <f t="shared" si="227"/>
        <v>0</v>
      </c>
      <c r="AV80" s="166">
        <f t="shared" si="228"/>
        <v>0</v>
      </c>
      <c r="AW80" s="168">
        <f t="shared" si="229"/>
        <v>0</v>
      </c>
      <c r="AY80" s="164">
        <f t="shared" si="362"/>
        <v>68</v>
      </c>
      <c r="AZ80" s="225"/>
      <c r="BA80" s="226"/>
      <c r="BB80" s="1"/>
      <c r="BC80" s="1"/>
      <c r="BD80" s="95"/>
      <c r="BE80" s="93"/>
      <c r="BF80" s="93"/>
      <c r="BG80" s="93"/>
      <c r="BH80" s="95" t="str">
        <f t="shared" si="230"/>
        <v>Completar</v>
      </c>
      <c r="BI80" s="96" t="str">
        <f t="shared" si="231"/>
        <v>Completar</v>
      </c>
      <c r="BJ80" s="96" t="str">
        <f t="shared" si="232"/>
        <v>Completar</v>
      </c>
      <c r="BK80" s="94"/>
      <c r="BL80" s="95" t="str">
        <f t="shared" si="233"/>
        <v>Completar</v>
      </c>
      <c r="BM80" s="95" t="str">
        <f t="shared" si="234"/>
        <v>Completar</v>
      </c>
      <c r="BN80" s="165">
        <f t="shared" si="235"/>
        <v>0</v>
      </c>
      <c r="BO80" s="219" t="b">
        <f t="shared" si="236"/>
        <v>0</v>
      </c>
      <c r="BP80" s="188">
        <f t="shared" si="237"/>
        <v>0</v>
      </c>
      <c r="BQ80" s="164">
        <f t="shared" si="238"/>
        <v>0</v>
      </c>
      <c r="BR80" s="164">
        <f t="shared" si="239"/>
        <v>0.25</v>
      </c>
      <c r="BS80" s="164">
        <f t="shared" si="240"/>
        <v>0</v>
      </c>
      <c r="BT80" s="164">
        <f t="shared" si="241"/>
        <v>0</v>
      </c>
      <c r="BU80" s="166">
        <f t="shared" si="242"/>
        <v>0</v>
      </c>
      <c r="BV80" s="167"/>
      <c r="BX80" s="164">
        <f t="shared" si="363"/>
        <v>68</v>
      </c>
      <c r="BY80" s="225"/>
      <c r="BZ80" s="226"/>
      <c r="CA80" s="1"/>
      <c r="CB80" s="1"/>
      <c r="CC80" s="95"/>
      <c r="CD80" s="93"/>
      <c r="CE80" s="93"/>
      <c r="CF80" s="93"/>
      <c r="CG80" s="95" t="str">
        <f t="shared" si="243"/>
        <v>Completar</v>
      </c>
      <c r="CH80" s="96" t="str">
        <f t="shared" si="244"/>
        <v>Completar</v>
      </c>
      <c r="CI80" s="96" t="str">
        <f t="shared" si="245"/>
        <v>Completar</v>
      </c>
      <c r="CJ80" s="94"/>
      <c r="CK80" s="95" t="str">
        <f t="shared" si="246"/>
        <v>Completar</v>
      </c>
      <c r="CL80" s="95" t="str">
        <f t="shared" si="247"/>
        <v>Completar</v>
      </c>
      <c r="CM80" s="165">
        <f t="shared" si="248"/>
        <v>0</v>
      </c>
      <c r="CN80" s="219" t="b">
        <f t="shared" si="249"/>
        <v>0</v>
      </c>
      <c r="CO80" s="188">
        <f t="shared" si="250"/>
        <v>0</v>
      </c>
      <c r="CP80" s="164">
        <f t="shared" si="251"/>
        <v>0</v>
      </c>
      <c r="CQ80" s="164">
        <f t="shared" si="252"/>
        <v>0.25</v>
      </c>
      <c r="CR80" s="164">
        <f t="shared" si="253"/>
        <v>0</v>
      </c>
      <c r="CS80" s="164">
        <f t="shared" si="254"/>
        <v>0</v>
      </c>
      <c r="CT80" s="166">
        <f t="shared" si="255"/>
        <v>0</v>
      </c>
      <c r="CU80" s="167"/>
      <c r="CW80" s="164">
        <f t="shared" si="364"/>
        <v>68</v>
      </c>
      <c r="CX80" s="225"/>
      <c r="CY80" s="226"/>
      <c r="CZ80" s="1"/>
      <c r="DA80" s="1"/>
      <c r="DB80" s="95"/>
      <c r="DC80" s="93"/>
      <c r="DD80" s="93"/>
      <c r="DE80" s="93"/>
      <c r="DF80" s="95" t="str">
        <f t="shared" si="256"/>
        <v>Completar</v>
      </c>
      <c r="DG80" s="96" t="str">
        <f t="shared" si="257"/>
        <v>Completar</v>
      </c>
      <c r="DH80" s="96" t="str">
        <f t="shared" si="258"/>
        <v>Completar</v>
      </c>
      <c r="DI80" s="94"/>
      <c r="DJ80" s="95" t="str">
        <f t="shared" si="259"/>
        <v>Completar</v>
      </c>
      <c r="DK80" s="95" t="str">
        <f t="shared" si="260"/>
        <v>Completar</v>
      </c>
      <c r="DL80" s="165">
        <f t="shared" si="261"/>
        <v>0</v>
      </c>
      <c r="DM80" s="219" t="b">
        <f t="shared" si="262"/>
        <v>0</v>
      </c>
      <c r="DN80" s="188">
        <f t="shared" si="263"/>
        <v>0</v>
      </c>
      <c r="DO80" s="164">
        <f t="shared" si="264"/>
        <v>0</v>
      </c>
      <c r="DP80" s="164">
        <f t="shared" si="265"/>
        <v>0.25</v>
      </c>
      <c r="DQ80" s="164">
        <f t="shared" si="266"/>
        <v>0</v>
      </c>
      <c r="DR80" s="164">
        <f t="shared" si="267"/>
        <v>0</v>
      </c>
      <c r="DS80" s="166">
        <f t="shared" si="268"/>
        <v>0</v>
      </c>
      <c r="DT80" s="167"/>
      <c r="DV80" s="164">
        <f t="shared" si="365"/>
        <v>68</v>
      </c>
      <c r="DW80" s="225"/>
      <c r="DX80" s="226"/>
      <c r="DY80" s="1"/>
      <c r="DZ80" s="1"/>
      <c r="EA80" s="95"/>
      <c r="EB80" s="93"/>
      <c r="EC80" s="93"/>
      <c r="ED80" s="93"/>
      <c r="EE80" s="95" t="str">
        <f t="shared" si="269"/>
        <v>Completar</v>
      </c>
      <c r="EF80" s="96" t="str">
        <f t="shared" si="270"/>
        <v>Completar</v>
      </c>
      <c r="EG80" s="96" t="str">
        <f t="shared" si="271"/>
        <v>Completar</v>
      </c>
      <c r="EH80" s="94"/>
      <c r="EI80" s="95" t="str">
        <f t="shared" si="272"/>
        <v>Completar</v>
      </c>
      <c r="EJ80" s="95" t="str">
        <f t="shared" si="273"/>
        <v>Completar</v>
      </c>
      <c r="EK80" s="165">
        <f t="shared" si="274"/>
        <v>0</v>
      </c>
      <c r="EL80" s="219" t="b">
        <f t="shared" si="275"/>
        <v>0</v>
      </c>
      <c r="EM80" s="188">
        <f t="shared" si="276"/>
        <v>0</v>
      </c>
      <c r="EN80" s="164">
        <f t="shared" si="277"/>
        <v>0</v>
      </c>
      <c r="EO80" s="164">
        <f t="shared" si="278"/>
        <v>0.25</v>
      </c>
      <c r="EP80" s="164">
        <f t="shared" si="279"/>
        <v>0</v>
      </c>
      <c r="EQ80" s="164">
        <f t="shared" si="280"/>
        <v>0</v>
      </c>
      <c r="ER80" s="166">
        <f t="shared" si="281"/>
        <v>0</v>
      </c>
      <c r="ES80" s="167"/>
      <c r="EU80" s="164">
        <f t="shared" si="366"/>
        <v>68</v>
      </c>
      <c r="EV80" s="225"/>
      <c r="EW80" s="226"/>
      <c r="EX80" s="1"/>
      <c r="EY80" s="1"/>
      <c r="EZ80" s="95"/>
      <c r="FA80" s="93"/>
      <c r="FB80" s="93"/>
      <c r="FC80" s="93"/>
      <c r="FD80" s="95" t="str">
        <f t="shared" si="282"/>
        <v>Completar</v>
      </c>
      <c r="FE80" s="96" t="str">
        <f t="shared" si="283"/>
        <v>Completar</v>
      </c>
      <c r="FF80" s="96" t="str">
        <f t="shared" si="284"/>
        <v>Completar</v>
      </c>
      <c r="FG80" s="94"/>
      <c r="FH80" s="95" t="str">
        <f t="shared" si="285"/>
        <v>Completar</v>
      </c>
      <c r="FI80" s="95" t="str">
        <f t="shared" si="286"/>
        <v>Completar</v>
      </c>
      <c r="FJ80" s="165">
        <f t="shared" si="287"/>
        <v>0</v>
      </c>
      <c r="FK80" s="219" t="b">
        <f t="shared" si="288"/>
        <v>0</v>
      </c>
      <c r="FL80" s="188">
        <f t="shared" si="289"/>
        <v>0</v>
      </c>
      <c r="FM80" s="164">
        <f t="shared" si="290"/>
        <v>0</v>
      </c>
      <c r="FN80" s="164">
        <f t="shared" si="291"/>
        <v>0.25</v>
      </c>
      <c r="FO80" s="164">
        <f t="shared" si="292"/>
        <v>0</v>
      </c>
      <c r="FP80" s="164">
        <f t="shared" si="293"/>
        <v>0</v>
      </c>
      <c r="FQ80" s="166">
        <f t="shared" si="294"/>
        <v>0</v>
      </c>
      <c r="FR80" s="167"/>
      <c r="FT80" s="164">
        <f t="shared" si="367"/>
        <v>68</v>
      </c>
      <c r="FU80" s="225"/>
      <c r="FV80" s="226"/>
      <c r="FW80" s="1"/>
      <c r="FX80" s="1"/>
      <c r="FY80" s="95"/>
      <c r="FZ80" s="93"/>
      <c r="GA80" s="93"/>
      <c r="GB80" s="93"/>
      <c r="GC80" s="95" t="str">
        <f t="shared" si="295"/>
        <v>Completar</v>
      </c>
      <c r="GD80" s="96" t="str">
        <f t="shared" si="296"/>
        <v>Completar</v>
      </c>
      <c r="GE80" s="96" t="str">
        <f t="shared" si="297"/>
        <v>Completar</v>
      </c>
      <c r="GF80" s="94"/>
      <c r="GG80" s="95" t="str">
        <f t="shared" si="298"/>
        <v>Completar</v>
      </c>
      <c r="GH80" s="95" t="str">
        <f t="shared" si="299"/>
        <v>Completar</v>
      </c>
      <c r="GI80" s="165">
        <f t="shared" si="300"/>
        <v>0</v>
      </c>
      <c r="GJ80" s="219" t="b">
        <f t="shared" si="301"/>
        <v>0</v>
      </c>
      <c r="GK80" s="188">
        <f t="shared" si="302"/>
        <v>0</v>
      </c>
      <c r="GL80" s="164">
        <f t="shared" si="303"/>
        <v>0</v>
      </c>
      <c r="GM80" s="164">
        <f t="shared" si="304"/>
        <v>0.25</v>
      </c>
      <c r="GN80" s="164">
        <f t="shared" si="305"/>
        <v>0</v>
      </c>
      <c r="GO80" s="164">
        <f t="shared" si="306"/>
        <v>0</v>
      </c>
      <c r="GP80" s="166">
        <f t="shared" si="307"/>
        <v>0</v>
      </c>
      <c r="GQ80" s="167"/>
      <c r="GS80" s="164">
        <f t="shared" si="368"/>
        <v>68</v>
      </c>
      <c r="GT80" s="225"/>
      <c r="GU80" s="226"/>
      <c r="GV80" s="1"/>
      <c r="GW80" s="1"/>
      <c r="GX80" s="95"/>
      <c r="GY80" s="93"/>
      <c r="GZ80" s="93"/>
      <c r="HA80" s="93"/>
      <c r="HB80" s="95" t="str">
        <f t="shared" si="308"/>
        <v>Completar</v>
      </c>
      <c r="HC80" s="96" t="str">
        <f t="shared" si="309"/>
        <v>Completar</v>
      </c>
      <c r="HD80" s="96" t="str">
        <f t="shared" si="310"/>
        <v>Completar</v>
      </c>
      <c r="HE80" s="94"/>
      <c r="HF80" s="95" t="str">
        <f t="shared" si="311"/>
        <v>Completar</v>
      </c>
      <c r="HG80" s="95" t="str">
        <f t="shared" si="312"/>
        <v>Completar</v>
      </c>
      <c r="HH80" s="165">
        <f t="shared" si="313"/>
        <v>0</v>
      </c>
      <c r="HI80" s="219" t="b">
        <f t="shared" si="314"/>
        <v>0</v>
      </c>
      <c r="HJ80" s="188">
        <f t="shared" si="315"/>
        <v>0</v>
      </c>
      <c r="HK80" s="164">
        <f t="shared" si="316"/>
        <v>0</v>
      </c>
      <c r="HL80" s="164">
        <f t="shared" si="317"/>
        <v>0.25</v>
      </c>
      <c r="HM80" s="164">
        <f t="shared" si="318"/>
        <v>0</v>
      </c>
      <c r="HN80" s="164">
        <f t="shared" si="319"/>
        <v>0</v>
      </c>
      <c r="HO80" s="166">
        <f t="shared" si="320"/>
        <v>0</v>
      </c>
      <c r="HP80" s="167"/>
      <c r="HR80" s="164">
        <f t="shared" si="369"/>
        <v>68</v>
      </c>
      <c r="HS80" s="225"/>
      <c r="HT80" s="226"/>
      <c r="HU80" s="1"/>
      <c r="HV80" s="1"/>
      <c r="HW80" s="95"/>
      <c r="HX80" s="93"/>
      <c r="HY80" s="93"/>
      <c r="HZ80" s="93"/>
      <c r="IA80" s="95" t="str">
        <f t="shared" si="321"/>
        <v>Completar</v>
      </c>
      <c r="IB80" s="96" t="str">
        <f t="shared" si="322"/>
        <v>Completar</v>
      </c>
      <c r="IC80" s="96" t="str">
        <f t="shared" si="323"/>
        <v>Completar</v>
      </c>
      <c r="ID80" s="94"/>
      <c r="IE80" s="95" t="str">
        <f t="shared" si="324"/>
        <v>Completar</v>
      </c>
      <c r="IF80" s="95" t="str">
        <f t="shared" si="325"/>
        <v>Completar</v>
      </c>
      <c r="IG80" s="165">
        <f t="shared" si="326"/>
        <v>0</v>
      </c>
      <c r="IH80" s="219" t="b">
        <f t="shared" si="327"/>
        <v>0</v>
      </c>
      <c r="II80" s="188">
        <f t="shared" si="328"/>
        <v>0</v>
      </c>
      <c r="IJ80" s="164">
        <f t="shared" si="329"/>
        <v>0</v>
      </c>
      <c r="IK80" s="164">
        <f t="shared" si="330"/>
        <v>0.25</v>
      </c>
      <c r="IL80" s="164">
        <f t="shared" si="331"/>
        <v>0</v>
      </c>
      <c r="IM80" s="164">
        <f t="shared" si="332"/>
        <v>0</v>
      </c>
      <c r="IN80" s="166">
        <f t="shared" si="333"/>
        <v>0</v>
      </c>
      <c r="IO80" s="167"/>
      <c r="IQ80" s="164">
        <f t="shared" si="370"/>
        <v>68</v>
      </c>
      <c r="IR80" s="225"/>
      <c r="IS80" s="226"/>
      <c r="IT80" s="1"/>
      <c r="IU80" s="1"/>
      <c r="IV80" s="95"/>
      <c r="IW80" s="93"/>
      <c r="IX80" s="93"/>
      <c r="IY80" s="93"/>
      <c r="IZ80" s="95" t="str">
        <f t="shared" si="334"/>
        <v>Completar</v>
      </c>
      <c r="JA80" s="96" t="str">
        <f t="shared" si="335"/>
        <v>Completar</v>
      </c>
      <c r="JB80" s="96" t="str">
        <f t="shared" si="336"/>
        <v>Completar</v>
      </c>
      <c r="JC80" s="94"/>
      <c r="JD80" s="95" t="str">
        <f t="shared" si="337"/>
        <v>Completar</v>
      </c>
      <c r="JE80" s="95" t="str">
        <f t="shared" si="338"/>
        <v>Completar</v>
      </c>
      <c r="JF80" s="165">
        <f t="shared" si="339"/>
        <v>0</v>
      </c>
      <c r="JG80" s="219" t="b">
        <f t="shared" si="340"/>
        <v>0</v>
      </c>
      <c r="JH80" s="188">
        <f t="shared" si="341"/>
        <v>0</v>
      </c>
      <c r="JI80" s="164">
        <f t="shared" si="342"/>
        <v>0</v>
      </c>
      <c r="JJ80" s="164">
        <f t="shared" si="343"/>
        <v>0.25</v>
      </c>
      <c r="JK80" s="164">
        <f t="shared" si="344"/>
        <v>0</v>
      </c>
      <c r="JL80" s="164">
        <f t="shared" si="345"/>
        <v>0</v>
      </c>
      <c r="JM80" s="166">
        <f t="shared" si="346"/>
        <v>0</v>
      </c>
      <c r="JN80" s="167"/>
      <c r="JO80" s="126"/>
      <c r="JP80" s="164">
        <f t="shared" si="371"/>
        <v>68</v>
      </c>
      <c r="JQ80" s="225"/>
      <c r="JR80" s="226"/>
      <c r="JS80" s="1"/>
      <c r="JT80" s="1"/>
      <c r="JU80" s="95"/>
      <c r="JV80" s="93"/>
      <c r="JW80" s="93"/>
      <c r="JX80" s="93"/>
      <c r="JY80" s="95" t="str">
        <f t="shared" si="347"/>
        <v>Completar</v>
      </c>
      <c r="JZ80" s="96" t="str">
        <f t="shared" si="348"/>
        <v>Completar</v>
      </c>
      <c r="KA80" s="96" t="str">
        <f t="shared" si="349"/>
        <v>Completar</v>
      </c>
      <c r="KB80" s="94"/>
      <c r="KC80" s="95" t="str">
        <f t="shared" si="350"/>
        <v>Completar</v>
      </c>
      <c r="KD80" s="95" t="str">
        <f t="shared" si="351"/>
        <v>Completar</v>
      </c>
      <c r="KE80" s="165">
        <f t="shared" si="352"/>
        <v>0</v>
      </c>
      <c r="KF80" s="219" t="b">
        <f t="shared" si="353"/>
        <v>0</v>
      </c>
      <c r="KG80" s="188">
        <f t="shared" si="354"/>
        <v>0</v>
      </c>
      <c r="KH80" s="164">
        <f t="shared" si="355"/>
        <v>0</v>
      </c>
      <c r="KI80" s="164">
        <f t="shared" si="356"/>
        <v>0.25</v>
      </c>
      <c r="KJ80" s="164">
        <f t="shared" si="357"/>
        <v>0</v>
      </c>
      <c r="KK80" s="164">
        <f t="shared" si="358"/>
        <v>0</v>
      </c>
      <c r="KL80" s="166">
        <f t="shared" si="359"/>
        <v>0</v>
      </c>
    </row>
    <row r="81" spans="1:298" x14ac:dyDescent="0.25">
      <c r="A81" s="164">
        <f t="shared" si="360"/>
        <v>69</v>
      </c>
      <c r="B81" s="225"/>
      <c r="C81" s="226"/>
      <c r="D81" s="1"/>
      <c r="E81" s="1"/>
      <c r="F81" s="95"/>
      <c r="G81" s="93"/>
      <c r="H81" s="93"/>
      <c r="I81" s="93"/>
      <c r="J81" s="95"/>
      <c r="K81" s="96" t="str">
        <f>IFERROR(VLOOKUP(D81,'Situación inicial'!JI$13:JS$112,8,FALSE),"Completar")</f>
        <v>Completar</v>
      </c>
      <c r="L81" s="96" t="str">
        <f>IFERROR(VLOOKUP(D81,'Situación inicial'!JI$13:JS$112,9,FALSE),"Completar")</f>
        <v>Completar</v>
      </c>
      <c r="M81" s="94"/>
      <c r="N81" s="95" t="str">
        <f>IFERROR(VLOOKUP(D81,'Situación inicial'!JI$13:JS$112,11,FALSE),"Completar")</f>
        <v>Completar</v>
      </c>
      <c r="O81" s="95" t="str">
        <f>IFERROR(VLOOKUP(D81,'Situación inicial'!JI$13:JT$112,12,FALSE),"Completar")</f>
        <v>Completar</v>
      </c>
      <c r="P81" s="165">
        <f t="shared" si="208"/>
        <v>0</v>
      </c>
      <c r="Q81" s="219" t="b">
        <f t="shared" si="209"/>
        <v>0</v>
      </c>
      <c r="R81" s="188">
        <f t="shared" si="210"/>
        <v>0</v>
      </c>
      <c r="S81" s="164">
        <f t="shared" si="211"/>
        <v>0</v>
      </c>
      <c r="T81" s="164">
        <f t="shared" si="212"/>
        <v>0.25</v>
      </c>
      <c r="U81" s="164">
        <f t="shared" si="213"/>
        <v>0</v>
      </c>
      <c r="V81" s="164">
        <f t="shared" si="214"/>
        <v>0</v>
      </c>
      <c r="W81" s="166">
        <f t="shared" si="215"/>
        <v>0</v>
      </c>
      <c r="X81" s="168">
        <f>IFERROR(VLOOKUP(D81,'Situación inicial'!JI$13:JZ$112,18,FALSE),0)</f>
        <v>0</v>
      </c>
      <c r="Z81" s="164">
        <f t="shared" si="361"/>
        <v>69</v>
      </c>
      <c r="AA81" s="225"/>
      <c r="AB81" s="226"/>
      <c r="AC81" s="1"/>
      <c r="AD81" s="1"/>
      <c r="AE81" s="95"/>
      <c r="AF81" s="93"/>
      <c r="AG81" s="93"/>
      <c r="AH81" s="93"/>
      <c r="AI81" s="95" t="str">
        <f t="shared" si="216"/>
        <v>Completar</v>
      </c>
      <c r="AJ81" s="96" t="str">
        <f t="shared" si="217"/>
        <v>Completar</v>
      </c>
      <c r="AK81" s="96" t="str">
        <f t="shared" si="218"/>
        <v>Completar</v>
      </c>
      <c r="AL81" s="94"/>
      <c r="AM81" s="95" t="str">
        <f t="shared" si="219"/>
        <v>Completar</v>
      </c>
      <c r="AN81" s="95" t="str">
        <f t="shared" si="220"/>
        <v>Completar</v>
      </c>
      <c r="AO81" s="165">
        <f t="shared" si="221"/>
        <v>0</v>
      </c>
      <c r="AP81" s="219" t="b">
        <f t="shared" si="222"/>
        <v>0</v>
      </c>
      <c r="AQ81" s="188">
        <f t="shared" si="223"/>
        <v>0</v>
      </c>
      <c r="AR81" s="164">
        <f t="shared" si="224"/>
        <v>0</v>
      </c>
      <c r="AS81" s="164">
        <f t="shared" si="225"/>
        <v>0.25</v>
      </c>
      <c r="AT81" s="164">
        <f t="shared" si="226"/>
        <v>0</v>
      </c>
      <c r="AU81" s="164">
        <f t="shared" si="227"/>
        <v>0</v>
      </c>
      <c r="AV81" s="166">
        <f t="shared" si="228"/>
        <v>0</v>
      </c>
      <c r="AW81" s="168">
        <f t="shared" si="229"/>
        <v>0</v>
      </c>
      <c r="AY81" s="164">
        <f t="shared" si="362"/>
        <v>69</v>
      </c>
      <c r="AZ81" s="225"/>
      <c r="BA81" s="226"/>
      <c r="BB81" s="1"/>
      <c r="BC81" s="1"/>
      <c r="BD81" s="95"/>
      <c r="BE81" s="93"/>
      <c r="BF81" s="93"/>
      <c r="BG81" s="93"/>
      <c r="BH81" s="95" t="str">
        <f t="shared" si="230"/>
        <v>Completar</v>
      </c>
      <c r="BI81" s="96" t="str">
        <f t="shared" si="231"/>
        <v>Completar</v>
      </c>
      <c r="BJ81" s="96" t="str">
        <f t="shared" si="232"/>
        <v>Completar</v>
      </c>
      <c r="BK81" s="94"/>
      <c r="BL81" s="95" t="str">
        <f t="shared" si="233"/>
        <v>Completar</v>
      </c>
      <c r="BM81" s="95" t="str">
        <f t="shared" si="234"/>
        <v>Completar</v>
      </c>
      <c r="BN81" s="165">
        <f t="shared" si="235"/>
        <v>0</v>
      </c>
      <c r="BO81" s="219" t="b">
        <f t="shared" si="236"/>
        <v>0</v>
      </c>
      <c r="BP81" s="188">
        <f t="shared" si="237"/>
        <v>0</v>
      </c>
      <c r="BQ81" s="164">
        <f t="shared" si="238"/>
        <v>0</v>
      </c>
      <c r="BR81" s="164">
        <f t="shared" si="239"/>
        <v>0.25</v>
      </c>
      <c r="BS81" s="164">
        <f t="shared" si="240"/>
        <v>0</v>
      </c>
      <c r="BT81" s="164">
        <f t="shared" si="241"/>
        <v>0</v>
      </c>
      <c r="BU81" s="166">
        <f t="shared" si="242"/>
        <v>0</v>
      </c>
      <c r="BV81" s="167"/>
      <c r="BX81" s="164">
        <f t="shared" si="363"/>
        <v>69</v>
      </c>
      <c r="BY81" s="225"/>
      <c r="BZ81" s="226"/>
      <c r="CA81" s="1"/>
      <c r="CB81" s="1"/>
      <c r="CC81" s="95"/>
      <c r="CD81" s="93"/>
      <c r="CE81" s="93"/>
      <c r="CF81" s="93"/>
      <c r="CG81" s="95" t="str">
        <f t="shared" si="243"/>
        <v>Completar</v>
      </c>
      <c r="CH81" s="96" t="str">
        <f t="shared" si="244"/>
        <v>Completar</v>
      </c>
      <c r="CI81" s="96" t="str">
        <f t="shared" si="245"/>
        <v>Completar</v>
      </c>
      <c r="CJ81" s="94"/>
      <c r="CK81" s="95" t="str">
        <f t="shared" si="246"/>
        <v>Completar</v>
      </c>
      <c r="CL81" s="95" t="str">
        <f t="shared" si="247"/>
        <v>Completar</v>
      </c>
      <c r="CM81" s="165">
        <f t="shared" si="248"/>
        <v>0</v>
      </c>
      <c r="CN81" s="219" t="b">
        <f t="shared" si="249"/>
        <v>0</v>
      </c>
      <c r="CO81" s="188">
        <f t="shared" si="250"/>
        <v>0</v>
      </c>
      <c r="CP81" s="164">
        <f t="shared" si="251"/>
        <v>0</v>
      </c>
      <c r="CQ81" s="164">
        <f t="shared" si="252"/>
        <v>0.25</v>
      </c>
      <c r="CR81" s="164">
        <f t="shared" si="253"/>
        <v>0</v>
      </c>
      <c r="CS81" s="164">
        <f t="shared" si="254"/>
        <v>0</v>
      </c>
      <c r="CT81" s="166">
        <f t="shared" si="255"/>
        <v>0</v>
      </c>
      <c r="CU81" s="167"/>
      <c r="CW81" s="164">
        <f t="shared" si="364"/>
        <v>69</v>
      </c>
      <c r="CX81" s="225"/>
      <c r="CY81" s="226"/>
      <c r="CZ81" s="1"/>
      <c r="DA81" s="1"/>
      <c r="DB81" s="95"/>
      <c r="DC81" s="93"/>
      <c r="DD81" s="93"/>
      <c r="DE81" s="93"/>
      <c r="DF81" s="95" t="str">
        <f t="shared" si="256"/>
        <v>Completar</v>
      </c>
      <c r="DG81" s="96" t="str">
        <f t="shared" si="257"/>
        <v>Completar</v>
      </c>
      <c r="DH81" s="96" t="str">
        <f t="shared" si="258"/>
        <v>Completar</v>
      </c>
      <c r="DI81" s="94"/>
      <c r="DJ81" s="95" t="str">
        <f t="shared" si="259"/>
        <v>Completar</v>
      </c>
      <c r="DK81" s="95" t="str">
        <f t="shared" si="260"/>
        <v>Completar</v>
      </c>
      <c r="DL81" s="165">
        <f t="shared" si="261"/>
        <v>0</v>
      </c>
      <c r="DM81" s="219" t="b">
        <f t="shared" si="262"/>
        <v>0</v>
      </c>
      <c r="DN81" s="188">
        <f t="shared" si="263"/>
        <v>0</v>
      </c>
      <c r="DO81" s="164">
        <f t="shared" si="264"/>
        <v>0</v>
      </c>
      <c r="DP81" s="164">
        <f t="shared" si="265"/>
        <v>0.25</v>
      </c>
      <c r="DQ81" s="164">
        <f t="shared" si="266"/>
        <v>0</v>
      </c>
      <c r="DR81" s="164">
        <f t="shared" si="267"/>
        <v>0</v>
      </c>
      <c r="DS81" s="166">
        <f t="shared" si="268"/>
        <v>0</v>
      </c>
      <c r="DT81" s="167"/>
      <c r="DV81" s="164">
        <f t="shared" si="365"/>
        <v>69</v>
      </c>
      <c r="DW81" s="225"/>
      <c r="DX81" s="226"/>
      <c r="DY81" s="1"/>
      <c r="DZ81" s="1"/>
      <c r="EA81" s="95"/>
      <c r="EB81" s="93"/>
      <c r="EC81" s="93"/>
      <c r="ED81" s="93"/>
      <c r="EE81" s="95" t="str">
        <f t="shared" si="269"/>
        <v>Completar</v>
      </c>
      <c r="EF81" s="96" t="str">
        <f t="shared" si="270"/>
        <v>Completar</v>
      </c>
      <c r="EG81" s="96" t="str">
        <f t="shared" si="271"/>
        <v>Completar</v>
      </c>
      <c r="EH81" s="94"/>
      <c r="EI81" s="95" t="str">
        <f t="shared" si="272"/>
        <v>Completar</v>
      </c>
      <c r="EJ81" s="95" t="str">
        <f t="shared" si="273"/>
        <v>Completar</v>
      </c>
      <c r="EK81" s="165">
        <f t="shared" si="274"/>
        <v>0</v>
      </c>
      <c r="EL81" s="219" t="b">
        <f t="shared" si="275"/>
        <v>0</v>
      </c>
      <c r="EM81" s="188">
        <f t="shared" si="276"/>
        <v>0</v>
      </c>
      <c r="EN81" s="164">
        <f t="shared" si="277"/>
        <v>0</v>
      </c>
      <c r="EO81" s="164">
        <f t="shared" si="278"/>
        <v>0.25</v>
      </c>
      <c r="EP81" s="164">
        <f t="shared" si="279"/>
        <v>0</v>
      </c>
      <c r="EQ81" s="164">
        <f t="shared" si="280"/>
        <v>0</v>
      </c>
      <c r="ER81" s="166">
        <f t="shared" si="281"/>
        <v>0</v>
      </c>
      <c r="ES81" s="167"/>
      <c r="EU81" s="164">
        <f t="shared" si="366"/>
        <v>69</v>
      </c>
      <c r="EV81" s="225"/>
      <c r="EW81" s="226"/>
      <c r="EX81" s="1"/>
      <c r="EY81" s="1"/>
      <c r="EZ81" s="95"/>
      <c r="FA81" s="93"/>
      <c r="FB81" s="93"/>
      <c r="FC81" s="93"/>
      <c r="FD81" s="95" t="str">
        <f t="shared" si="282"/>
        <v>Completar</v>
      </c>
      <c r="FE81" s="96" t="str">
        <f t="shared" si="283"/>
        <v>Completar</v>
      </c>
      <c r="FF81" s="96" t="str">
        <f t="shared" si="284"/>
        <v>Completar</v>
      </c>
      <c r="FG81" s="94"/>
      <c r="FH81" s="95" t="str">
        <f t="shared" si="285"/>
        <v>Completar</v>
      </c>
      <c r="FI81" s="95" t="str">
        <f t="shared" si="286"/>
        <v>Completar</v>
      </c>
      <c r="FJ81" s="165">
        <f t="shared" si="287"/>
        <v>0</v>
      </c>
      <c r="FK81" s="219" t="b">
        <f t="shared" si="288"/>
        <v>0</v>
      </c>
      <c r="FL81" s="188">
        <f t="shared" si="289"/>
        <v>0</v>
      </c>
      <c r="FM81" s="164">
        <f t="shared" si="290"/>
        <v>0</v>
      </c>
      <c r="FN81" s="164">
        <f t="shared" si="291"/>
        <v>0.25</v>
      </c>
      <c r="FO81" s="164">
        <f t="shared" si="292"/>
        <v>0</v>
      </c>
      <c r="FP81" s="164">
        <f t="shared" si="293"/>
        <v>0</v>
      </c>
      <c r="FQ81" s="166">
        <f t="shared" si="294"/>
        <v>0</v>
      </c>
      <c r="FR81" s="167"/>
      <c r="FT81" s="164">
        <f t="shared" si="367"/>
        <v>69</v>
      </c>
      <c r="FU81" s="225"/>
      <c r="FV81" s="226"/>
      <c r="FW81" s="1"/>
      <c r="FX81" s="1"/>
      <c r="FY81" s="95"/>
      <c r="FZ81" s="93"/>
      <c r="GA81" s="93"/>
      <c r="GB81" s="93"/>
      <c r="GC81" s="95" t="str">
        <f t="shared" si="295"/>
        <v>Completar</v>
      </c>
      <c r="GD81" s="96" t="str">
        <f t="shared" si="296"/>
        <v>Completar</v>
      </c>
      <c r="GE81" s="96" t="str">
        <f t="shared" si="297"/>
        <v>Completar</v>
      </c>
      <c r="GF81" s="94"/>
      <c r="GG81" s="95" t="str">
        <f t="shared" si="298"/>
        <v>Completar</v>
      </c>
      <c r="GH81" s="95" t="str">
        <f t="shared" si="299"/>
        <v>Completar</v>
      </c>
      <c r="GI81" s="165">
        <f t="shared" si="300"/>
        <v>0</v>
      </c>
      <c r="GJ81" s="219" t="b">
        <f t="shared" si="301"/>
        <v>0</v>
      </c>
      <c r="GK81" s="188">
        <f t="shared" si="302"/>
        <v>0</v>
      </c>
      <c r="GL81" s="164">
        <f t="shared" si="303"/>
        <v>0</v>
      </c>
      <c r="GM81" s="164">
        <f t="shared" si="304"/>
        <v>0.25</v>
      </c>
      <c r="GN81" s="164">
        <f t="shared" si="305"/>
        <v>0</v>
      </c>
      <c r="GO81" s="164">
        <f t="shared" si="306"/>
        <v>0</v>
      </c>
      <c r="GP81" s="166">
        <f t="shared" si="307"/>
        <v>0</v>
      </c>
      <c r="GQ81" s="167"/>
      <c r="GS81" s="164">
        <f t="shared" si="368"/>
        <v>69</v>
      </c>
      <c r="GT81" s="225"/>
      <c r="GU81" s="226"/>
      <c r="GV81" s="1"/>
      <c r="GW81" s="1"/>
      <c r="GX81" s="95"/>
      <c r="GY81" s="93"/>
      <c r="GZ81" s="93"/>
      <c r="HA81" s="93"/>
      <c r="HB81" s="95" t="str">
        <f t="shared" si="308"/>
        <v>Completar</v>
      </c>
      <c r="HC81" s="96" t="str">
        <f t="shared" si="309"/>
        <v>Completar</v>
      </c>
      <c r="HD81" s="96" t="str">
        <f t="shared" si="310"/>
        <v>Completar</v>
      </c>
      <c r="HE81" s="94"/>
      <c r="HF81" s="95" t="str">
        <f t="shared" si="311"/>
        <v>Completar</v>
      </c>
      <c r="HG81" s="95" t="str">
        <f t="shared" si="312"/>
        <v>Completar</v>
      </c>
      <c r="HH81" s="165">
        <f t="shared" si="313"/>
        <v>0</v>
      </c>
      <c r="HI81" s="219" t="b">
        <f t="shared" si="314"/>
        <v>0</v>
      </c>
      <c r="HJ81" s="188">
        <f t="shared" si="315"/>
        <v>0</v>
      </c>
      <c r="HK81" s="164">
        <f t="shared" si="316"/>
        <v>0</v>
      </c>
      <c r="HL81" s="164">
        <f t="shared" si="317"/>
        <v>0.25</v>
      </c>
      <c r="HM81" s="164">
        <f t="shared" si="318"/>
        <v>0</v>
      </c>
      <c r="HN81" s="164">
        <f t="shared" si="319"/>
        <v>0</v>
      </c>
      <c r="HO81" s="166">
        <f t="shared" si="320"/>
        <v>0</v>
      </c>
      <c r="HP81" s="167"/>
      <c r="HR81" s="164">
        <f t="shared" si="369"/>
        <v>69</v>
      </c>
      <c r="HS81" s="225"/>
      <c r="HT81" s="226"/>
      <c r="HU81" s="1"/>
      <c r="HV81" s="1"/>
      <c r="HW81" s="95"/>
      <c r="HX81" s="93"/>
      <c r="HY81" s="93"/>
      <c r="HZ81" s="93"/>
      <c r="IA81" s="95" t="str">
        <f t="shared" si="321"/>
        <v>Completar</v>
      </c>
      <c r="IB81" s="96" t="str">
        <f t="shared" si="322"/>
        <v>Completar</v>
      </c>
      <c r="IC81" s="96" t="str">
        <f t="shared" si="323"/>
        <v>Completar</v>
      </c>
      <c r="ID81" s="94"/>
      <c r="IE81" s="95" t="str">
        <f t="shared" si="324"/>
        <v>Completar</v>
      </c>
      <c r="IF81" s="95" t="str">
        <f t="shared" si="325"/>
        <v>Completar</v>
      </c>
      <c r="IG81" s="165">
        <f t="shared" si="326"/>
        <v>0</v>
      </c>
      <c r="IH81" s="219" t="b">
        <f t="shared" si="327"/>
        <v>0</v>
      </c>
      <c r="II81" s="188">
        <f t="shared" si="328"/>
        <v>0</v>
      </c>
      <c r="IJ81" s="164">
        <f t="shared" si="329"/>
        <v>0</v>
      </c>
      <c r="IK81" s="164">
        <f t="shared" si="330"/>
        <v>0.25</v>
      </c>
      <c r="IL81" s="164">
        <f t="shared" si="331"/>
        <v>0</v>
      </c>
      <c r="IM81" s="164">
        <f t="shared" si="332"/>
        <v>0</v>
      </c>
      <c r="IN81" s="166">
        <f t="shared" si="333"/>
        <v>0</v>
      </c>
      <c r="IO81" s="167"/>
      <c r="IQ81" s="164">
        <f t="shared" si="370"/>
        <v>69</v>
      </c>
      <c r="IR81" s="225"/>
      <c r="IS81" s="226"/>
      <c r="IT81" s="1"/>
      <c r="IU81" s="1"/>
      <c r="IV81" s="95"/>
      <c r="IW81" s="93"/>
      <c r="IX81" s="93"/>
      <c r="IY81" s="93"/>
      <c r="IZ81" s="95" t="str">
        <f t="shared" si="334"/>
        <v>Completar</v>
      </c>
      <c r="JA81" s="96" t="str">
        <f t="shared" si="335"/>
        <v>Completar</v>
      </c>
      <c r="JB81" s="96" t="str">
        <f t="shared" si="336"/>
        <v>Completar</v>
      </c>
      <c r="JC81" s="94"/>
      <c r="JD81" s="95" t="str">
        <f t="shared" si="337"/>
        <v>Completar</v>
      </c>
      <c r="JE81" s="95" t="str">
        <f t="shared" si="338"/>
        <v>Completar</v>
      </c>
      <c r="JF81" s="165">
        <f t="shared" si="339"/>
        <v>0</v>
      </c>
      <c r="JG81" s="219" t="b">
        <f t="shared" si="340"/>
        <v>0</v>
      </c>
      <c r="JH81" s="188">
        <f t="shared" si="341"/>
        <v>0</v>
      </c>
      <c r="JI81" s="164">
        <f t="shared" si="342"/>
        <v>0</v>
      </c>
      <c r="JJ81" s="164">
        <f t="shared" si="343"/>
        <v>0.25</v>
      </c>
      <c r="JK81" s="164">
        <f t="shared" si="344"/>
        <v>0</v>
      </c>
      <c r="JL81" s="164">
        <f t="shared" si="345"/>
        <v>0</v>
      </c>
      <c r="JM81" s="166">
        <f t="shared" si="346"/>
        <v>0</v>
      </c>
      <c r="JN81" s="167"/>
      <c r="JO81" s="126"/>
      <c r="JP81" s="164">
        <f t="shared" si="371"/>
        <v>69</v>
      </c>
      <c r="JQ81" s="225"/>
      <c r="JR81" s="226"/>
      <c r="JS81" s="1"/>
      <c r="JT81" s="1"/>
      <c r="JU81" s="95"/>
      <c r="JV81" s="93"/>
      <c r="JW81" s="93"/>
      <c r="JX81" s="93"/>
      <c r="JY81" s="95" t="str">
        <f t="shared" si="347"/>
        <v>Completar</v>
      </c>
      <c r="JZ81" s="96" t="str">
        <f t="shared" si="348"/>
        <v>Completar</v>
      </c>
      <c r="KA81" s="96" t="str">
        <f t="shared" si="349"/>
        <v>Completar</v>
      </c>
      <c r="KB81" s="94"/>
      <c r="KC81" s="95" t="str">
        <f t="shared" si="350"/>
        <v>Completar</v>
      </c>
      <c r="KD81" s="95" t="str">
        <f t="shared" si="351"/>
        <v>Completar</v>
      </c>
      <c r="KE81" s="165">
        <f t="shared" si="352"/>
        <v>0</v>
      </c>
      <c r="KF81" s="219" t="b">
        <f t="shared" si="353"/>
        <v>0</v>
      </c>
      <c r="KG81" s="188">
        <f t="shared" si="354"/>
        <v>0</v>
      </c>
      <c r="KH81" s="164">
        <f t="shared" si="355"/>
        <v>0</v>
      </c>
      <c r="KI81" s="164">
        <f t="shared" si="356"/>
        <v>0.25</v>
      </c>
      <c r="KJ81" s="164">
        <f t="shared" si="357"/>
        <v>0</v>
      </c>
      <c r="KK81" s="164">
        <f t="shared" si="358"/>
        <v>0</v>
      </c>
      <c r="KL81" s="166">
        <f t="shared" si="359"/>
        <v>0</v>
      </c>
    </row>
    <row r="82" spans="1:298" x14ac:dyDescent="0.25">
      <c r="A82" s="164">
        <f t="shared" si="360"/>
        <v>70</v>
      </c>
      <c r="B82" s="225"/>
      <c r="C82" s="226"/>
      <c r="D82" s="1"/>
      <c r="E82" s="1"/>
      <c r="F82" s="95"/>
      <c r="G82" s="93"/>
      <c r="H82" s="93"/>
      <c r="I82" s="93"/>
      <c r="J82" s="95"/>
      <c r="K82" s="96" t="str">
        <f>IFERROR(VLOOKUP(D82,'Situación inicial'!JI$13:JS$112,8,FALSE),"Completar")</f>
        <v>Completar</v>
      </c>
      <c r="L82" s="96" t="str">
        <f>IFERROR(VLOOKUP(D82,'Situación inicial'!JI$13:JS$112,9,FALSE),"Completar")</f>
        <v>Completar</v>
      </c>
      <c r="M82" s="94"/>
      <c r="N82" s="95" t="str">
        <f>IFERROR(VLOOKUP(D82,'Situación inicial'!JI$13:JS$112,11,FALSE),"Completar")</f>
        <v>Completar</v>
      </c>
      <c r="O82" s="95" t="str">
        <f>IFERROR(VLOOKUP(D82,'Situación inicial'!JI$13:JT$112,12,FALSE),"Completar")</f>
        <v>Completar</v>
      </c>
      <c r="P82" s="165">
        <f t="shared" si="208"/>
        <v>0</v>
      </c>
      <c r="Q82" s="219" t="b">
        <f t="shared" si="209"/>
        <v>0</v>
      </c>
      <c r="R82" s="188">
        <f t="shared" si="210"/>
        <v>0</v>
      </c>
      <c r="S82" s="164">
        <f t="shared" si="211"/>
        <v>0</v>
      </c>
      <c r="T82" s="164">
        <f t="shared" si="212"/>
        <v>0.25</v>
      </c>
      <c r="U82" s="164">
        <f t="shared" si="213"/>
        <v>0</v>
      </c>
      <c r="V82" s="164">
        <f t="shared" si="214"/>
        <v>0</v>
      </c>
      <c r="W82" s="166">
        <f t="shared" si="215"/>
        <v>0</v>
      </c>
      <c r="X82" s="168">
        <f>IFERROR(VLOOKUP(D82,'Situación inicial'!JI$13:JZ$112,18,FALSE),0)</f>
        <v>0</v>
      </c>
      <c r="Z82" s="164">
        <f t="shared" si="361"/>
        <v>70</v>
      </c>
      <c r="AA82" s="225"/>
      <c r="AB82" s="226"/>
      <c r="AC82" s="1"/>
      <c r="AD82" s="1"/>
      <c r="AE82" s="95"/>
      <c r="AF82" s="93"/>
      <c r="AG82" s="93"/>
      <c r="AH82" s="93"/>
      <c r="AI82" s="95" t="str">
        <f t="shared" si="216"/>
        <v>Completar</v>
      </c>
      <c r="AJ82" s="96" t="str">
        <f t="shared" si="217"/>
        <v>Completar</v>
      </c>
      <c r="AK82" s="96" t="str">
        <f t="shared" si="218"/>
        <v>Completar</v>
      </c>
      <c r="AL82" s="94"/>
      <c r="AM82" s="95" t="str">
        <f t="shared" si="219"/>
        <v>Completar</v>
      </c>
      <c r="AN82" s="95" t="str">
        <f t="shared" si="220"/>
        <v>Completar</v>
      </c>
      <c r="AO82" s="165">
        <f t="shared" si="221"/>
        <v>0</v>
      </c>
      <c r="AP82" s="219" t="b">
        <f t="shared" si="222"/>
        <v>0</v>
      </c>
      <c r="AQ82" s="188">
        <f t="shared" si="223"/>
        <v>0</v>
      </c>
      <c r="AR82" s="164">
        <f t="shared" si="224"/>
        <v>0</v>
      </c>
      <c r="AS82" s="164">
        <f t="shared" si="225"/>
        <v>0.25</v>
      </c>
      <c r="AT82" s="164">
        <f t="shared" si="226"/>
        <v>0</v>
      </c>
      <c r="AU82" s="164">
        <f t="shared" si="227"/>
        <v>0</v>
      </c>
      <c r="AV82" s="166">
        <f t="shared" si="228"/>
        <v>0</v>
      </c>
      <c r="AW82" s="168">
        <f t="shared" si="229"/>
        <v>0</v>
      </c>
      <c r="AY82" s="164">
        <f t="shared" si="362"/>
        <v>70</v>
      </c>
      <c r="AZ82" s="225"/>
      <c r="BA82" s="226"/>
      <c r="BB82" s="1"/>
      <c r="BC82" s="1"/>
      <c r="BD82" s="95"/>
      <c r="BE82" s="93"/>
      <c r="BF82" s="93"/>
      <c r="BG82" s="93"/>
      <c r="BH82" s="95" t="str">
        <f t="shared" si="230"/>
        <v>Completar</v>
      </c>
      <c r="BI82" s="96" t="str">
        <f t="shared" si="231"/>
        <v>Completar</v>
      </c>
      <c r="BJ82" s="96" t="str">
        <f t="shared" si="232"/>
        <v>Completar</v>
      </c>
      <c r="BK82" s="94"/>
      <c r="BL82" s="95" t="str">
        <f t="shared" si="233"/>
        <v>Completar</v>
      </c>
      <c r="BM82" s="95" t="str">
        <f t="shared" si="234"/>
        <v>Completar</v>
      </c>
      <c r="BN82" s="165">
        <f t="shared" si="235"/>
        <v>0</v>
      </c>
      <c r="BO82" s="219" t="b">
        <f t="shared" si="236"/>
        <v>0</v>
      </c>
      <c r="BP82" s="188">
        <f t="shared" si="237"/>
        <v>0</v>
      </c>
      <c r="BQ82" s="164">
        <f t="shared" si="238"/>
        <v>0</v>
      </c>
      <c r="BR82" s="164">
        <f t="shared" si="239"/>
        <v>0.25</v>
      </c>
      <c r="BS82" s="164">
        <f t="shared" si="240"/>
        <v>0</v>
      </c>
      <c r="BT82" s="164">
        <f t="shared" si="241"/>
        <v>0</v>
      </c>
      <c r="BU82" s="166">
        <f t="shared" si="242"/>
        <v>0</v>
      </c>
      <c r="BV82" s="167"/>
      <c r="BX82" s="164">
        <f t="shared" si="363"/>
        <v>70</v>
      </c>
      <c r="BY82" s="225"/>
      <c r="BZ82" s="226"/>
      <c r="CA82" s="1"/>
      <c r="CB82" s="1"/>
      <c r="CC82" s="95"/>
      <c r="CD82" s="93"/>
      <c r="CE82" s="93"/>
      <c r="CF82" s="93"/>
      <c r="CG82" s="95" t="str">
        <f t="shared" si="243"/>
        <v>Completar</v>
      </c>
      <c r="CH82" s="96" t="str">
        <f t="shared" si="244"/>
        <v>Completar</v>
      </c>
      <c r="CI82" s="96" t="str">
        <f t="shared" si="245"/>
        <v>Completar</v>
      </c>
      <c r="CJ82" s="94"/>
      <c r="CK82" s="95" t="str">
        <f t="shared" si="246"/>
        <v>Completar</v>
      </c>
      <c r="CL82" s="95" t="str">
        <f t="shared" si="247"/>
        <v>Completar</v>
      </c>
      <c r="CM82" s="165">
        <f t="shared" si="248"/>
        <v>0</v>
      </c>
      <c r="CN82" s="219" t="b">
        <f t="shared" si="249"/>
        <v>0</v>
      </c>
      <c r="CO82" s="188">
        <f t="shared" si="250"/>
        <v>0</v>
      </c>
      <c r="CP82" s="164">
        <f t="shared" si="251"/>
        <v>0</v>
      </c>
      <c r="CQ82" s="164">
        <f t="shared" si="252"/>
        <v>0.25</v>
      </c>
      <c r="CR82" s="164">
        <f t="shared" si="253"/>
        <v>0</v>
      </c>
      <c r="CS82" s="164">
        <f t="shared" si="254"/>
        <v>0</v>
      </c>
      <c r="CT82" s="166">
        <f t="shared" si="255"/>
        <v>0</v>
      </c>
      <c r="CU82" s="167"/>
      <c r="CW82" s="164">
        <f t="shared" si="364"/>
        <v>70</v>
      </c>
      <c r="CX82" s="225"/>
      <c r="CY82" s="226"/>
      <c r="CZ82" s="1"/>
      <c r="DA82" s="1"/>
      <c r="DB82" s="95"/>
      <c r="DC82" s="93"/>
      <c r="DD82" s="93"/>
      <c r="DE82" s="93"/>
      <c r="DF82" s="95" t="str">
        <f t="shared" si="256"/>
        <v>Completar</v>
      </c>
      <c r="DG82" s="96" t="str">
        <f t="shared" si="257"/>
        <v>Completar</v>
      </c>
      <c r="DH82" s="96" t="str">
        <f t="shared" si="258"/>
        <v>Completar</v>
      </c>
      <c r="DI82" s="94"/>
      <c r="DJ82" s="95" t="str">
        <f t="shared" si="259"/>
        <v>Completar</v>
      </c>
      <c r="DK82" s="95" t="str">
        <f t="shared" si="260"/>
        <v>Completar</v>
      </c>
      <c r="DL82" s="165">
        <f t="shared" si="261"/>
        <v>0</v>
      </c>
      <c r="DM82" s="219" t="b">
        <f t="shared" si="262"/>
        <v>0</v>
      </c>
      <c r="DN82" s="188">
        <f t="shared" si="263"/>
        <v>0</v>
      </c>
      <c r="DO82" s="164">
        <f t="shared" si="264"/>
        <v>0</v>
      </c>
      <c r="DP82" s="164">
        <f t="shared" si="265"/>
        <v>0.25</v>
      </c>
      <c r="DQ82" s="164">
        <f t="shared" si="266"/>
        <v>0</v>
      </c>
      <c r="DR82" s="164">
        <f t="shared" si="267"/>
        <v>0</v>
      </c>
      <c r="DS82" s="166">
        <f t="shared" si="268"/>
        <v>0</v>
      </c>
      <c r="DT82" s="167"/>
      <c r="DV82" s="164">
        <f t="shared" si="365"/>
        <v>70</v>
      </c>
      <c r="DW82" s="225"/>
      <c r="DX82" s="226"/>
      <c r="DY82" s="1"/>
      <c r="DZ82" s="1"/>
      <c r="EA82" s="95"/>
      <c r="EB82" s="93"/>
      <c r="EC82" s="93"/>
      <c r="ED82" s="93"/>
      <c r="EE82" s="95" t="str">
        <f t="shared" si="269"/>
        <v>Completar</v>
      </c>
      <c r="EF82" s="96" t="str">
        <f t="shared" si="270"/>
        <v>Completar</v>
      </c>
      <c r="EG82" s="96" t="str">
        <f t="shared" si="271"/>
        <v>Completar</v>
      </c>
      <c r="EH82" s="94"/>
      <c r="EI82" s="95" t="str">
        <f t="shared" si="272"/>
        <v>Completar</v>
      </c>
      <c r="EJ82" s="95" t="str">
        <f t="shared" si="273"/>
        <v>Completar</v>
      </c>
      <c r="EK82" s="165">
        <f t="shared" si="274"/>
        <v>0</v>
      </c>
      <c r="EL82" s="219" t="b">
        <f t="shared" si="275"/>
        <v>0</v>
      </c>
      <c r="EM82" s="188">
        <f t="shared" si="276"/>
        <v>0</v>
      </c>
      <c r="EN82" s="164">
        <f t="shared" si="277"/>
        <v>0</v>
      </c>
      <c r="EO82" s="164">
        <f t="shared" si="278"/>
        <v>0.25</v>
      </c>
      <c r="EP82" s="164">
        <f t="shared" si="279"/>
        <v>0</v>
      </c>
      <c r="EQ82" s="164">
        <f t="shared" si="280"/>
        <v>0</v>
      </c>
      <c r="ER82" s="166">
        <f t="shared" si="281"/>
        <v>0</v>
      </c>
      <c r="ES82" s="167"/>
      <c r="EU82" s="164">
        <f t="shared" si="366"/>
        <v>70</v>
      </c>
      <c r="EV82" s="225"/>
      <c r="EW82" s="226"/>
      <c r="EX82" s="1"/>
      <c r="EY82" s="1"/>
      <c r="EZ82" s="95"/>
      <c r="FA82" s="93"/>
      <c r="FB82" s="93"/>
      <c r="FC82" s="93"/>
      <c r="FD82" s="95" t="str">
        <f t="shared" si="282"/>
        <v>Completar</v>
      </c>
      <c r="FE82" s="96" t="str">
        <f t="shared" si="283"/>
        <v>Completar</v>
      </c>
      <c r="FF82" s="96" t="str">
        <f t="shared" si="284"/>
        <v>Completar</v>
      </c>
      <c r="FG82" s="94"/>
      <c r="FH82" s="95" t="str">
        <f t="shared" si="285"/>
        <v>Completar</v>
      </c>
      <c r="FI82" s="95" t="str">
        <f t="shared" si="286"/>
        <v>Completar</v>
      </c>
      <c r="FJ82" s="165">
        <f t="shared" si="287"/>
        <v>0</v>
      </c>
      <c r="FK82" s="219" t="b">
        <f t="shared" si="288"/>
        <v>0</v>
      </c>
      <c r="FL82" s="188">
        <f t="shared" si="289"/>
        <v>0</v>
      </c>
      <c r="FM82" s="164">
        <f t="shared" si="290"/>
        <v>0</v>
      </c>
      <c r="FN82" s="164">
        <f t="shared" si="291"/>
        <v>0.25</v>
      </c>
      <c r="FO82" s="164">
        <f t="shared" si="292"/>
        <v>0</v>
      </c>
      <c r="FP82" s="164">
        <f t="shared" si="293"/>
        <v>0</v>
      </c>
      <c r="FQ82" s="166">
        <f t="shared" si="294"/>
        <v>0</v>
      </c>
      <c r="FR82" s="167"/>
      <c r="FT82" s="164">
        <f t="shared" si="367"/>
        <v>70</v>
      </c>
      <c r="FU82" s="225"/>
      <c r="FV82" s="226"/>
      <c r="FW82" s="1"/>
      <c r="FX82" s="1"/>
      <c r="FY82" s="95"/>
      <c r="FZ82" s="93"/>
      <c r="GA82" s="93"/>
      <c r="GB82" s="93"/>
      <c r="GC82" s="95" t="str">
        <f t="shared" si="295"/>
        <v>Completar</v>
      </c>
      <c r="GD82" s="96" t="str">
        <f t="shared" si="296"/>
        <v>Completar</v>
      </c>
      <c r="GE82" s="96" t="str">
        <f t="shared" si="297"/>
        <v>Completar</v>
      </c>
      <c r="GF82" s="94"/>
      <c r="GG82" s="95" t="str">
        <f t="shared" si="298"/>
        <v>Completar</v>
      </c>
      <c r="GH82" s="95" t="str">
        <f t="shared" si="299"/>
        <v>Completar</v>
      </c>
      <c r="GI82" s="165">
        <f t="shared" si="300"/>
        <v>0</v>
      </c>
      <c r="GJ82" s="219" t="b">
        <f t="shared" si="301"/>
        <v>0</v>
      </c>
      <c r="GK82" s="188">
        <f t="shared" si="302"/>
        <v>0</v>
      </c>
      <c r="GL82" s="164">
        <f t="shared" si="303"/>
        <v>0</v>
      </c>
      <c r="GM82" s="164">
        <f t="shared" si="304"/>
        <v>0.25</v>
      </c>
      <c r="GN82" s="164">
        <f t="shared" si="305"/>
        <v>0</v>
      </c>
      <c r="GO82" s="164">
        <f t="shared" si="306"/>
        <v>0</v>
      </c>
      <c r="GP82" s="166">
        <f t="shared" si="307"/>
        <v>0</v>
      </c>
      <c r="GQ82" s="167"/>
      <c r="GS82" s="164">
        <f t="shared" si="368"/>
        <v>70</v>
      </c>
      <c r="GT82" s="225"/>
      <c r="GU82" s="226"/>
      <c r="GV82" s="1"/>
      <c r="GW82" s="1"/>
      <c r="GX82" s="95"/>
      <c r="GY82" s="93"/>
      <c r="GZ82" s="93"/>
      <c r="HA82" s="93"/>
      <c r="HB82" s="95" t="str">
        <f t="shared" si="308"/>
        <v>Completar</v>
      </c>
      <c r="HC82" s="96" t="str">
        <f t="shared" si="309"/>
        <v>Completar</v>
      </c>
      <c r="HD82" s="96" t="str">
        <f t="shared" si="310"/>
        <v>Completar</v>
      </c>
      <c r="HE82" s="94"/>
      <c r="HF82" s="95" t="str">
        <f t="shared" si="311"/>
        <v>Completar</v>
      </c>
      <c r="HG82" s="95" t="str">
        <f t="shared" si="312"/>
        <v>Completar</v>
      </c>
      <c r="HH82" s="165">
        <f t="shared" si="313"/>
        <v>0</v>
      </c>
      <c r="HI82" s="219" t="b">
        <f t="shared" si="314"/>
        <v>0</v>
      </c>
      <c r="HJ82" s="188">
        <f t="shared" si="315"/>
        <v>0</v>
      </c>
      <c r="HK82" s="164">
        <f t="shared" si="316"/>
        <v>0</v>
      </c>
      <c r="HL82" s="164">
        <f t="shared" si="317"/>
        <v>0.25</v>
      </c>
      <c r="HM82" s="164">
        <f t="shared" si="318"/>
        <v>0</v>
      </c>
      <c r="HN82" s="164">
        <f t="shared" si="319"/>
        <v>0</v>
      </c>
      <c r="HO82" s="166">
        <f t="shared" si="320"/>
        <v>0</v>
      </c>
      <c r="HP82" s="167"/>
      <c r="HR82" s="164">
        <f t="shared" si="369"/>
        <v>70</v>
      </c>
      <c r="HS82" s="225"/>
      <c r="HT82" s="226"/>
      <c r="HU82" s="1"/>
      <c r="HV82" s="1"/>
      <c r="HW82" s="95"/>
      <c r="HX82" s="93"/>
      <c r="HY82" s="93"/>
      <c r="HZ82" s="93"/>
      <c r="IA82" s="95" t="str">
        <f t="shared" si="321"/>
        <v>Completar</v>
      </c>
      <c r="IB82" s="96" t="str">
        <f t="shared" si="322"/>
        <v>Completar</v>
      </c>
      <c r="IC82" s="96" t="str">
        <f t="shared" si="323"/>
        <v>Completar</v>
      </c>
      <c r="ID82" s="94"/>
      <c r="IE82" s="95" t="str">
        <f t="shared" si="324"/>
        <v>Completar</v>
      </c>
      <c r="IF82" s="95" t="str">
        <f t="shared" si="325"/>
        <v>Completar</v>
      </c>
      <c r="IG82" s="165">
        <f t="shared" si="326"/>
        <v>0</v>
      </c>
      <c r="IH82" s="219" t="b">
        <f t="shared" si="327"/>
        <v>0</v>
      </c>
      <c r="II82" s="188">
        <f t="shared" si="328"/>
        <v>0</v>
      </c>
      <c r="IJ82" s="164">
        <f t="shared" si="329"/>
        <v>0</v>
      </c>
      <c r="IK82" s="164">
        <f t="shared" si="330"/>
        <v>0.25</v>
      </c>
      <c r="IL82" s="164">
        <f t="shared" si="331"/>
        <v>0</v>
      </c>
      <c r="IM82" s="164">
        <f t="shared" si="332"/>
        <v>0</v>
      </c>
      <c r="IN82" s="166">
        <f t="shared" si="333"/>
        <v>0</v>
      </c>
      <c r="IO82" s="167"/>
      <c r="IQ82" s="164">
        <f t="shared" si="370"/>
        <v>70</v>
      </c>
      <c r="IR82" s="225"/>
      <c r="IS82" s="226"/>
      <c r="IT82" s="1"/>
      <c r="IU82" s="1"/>
      <c r="IV82" s="95"/>
      <c r="IW82" s="93"/>
      <c r="IX82" s="93"/>
      <c r="IY82" s="93"/>
      <c r="IZ82" s="95" t="str">
        <f t="shared" si="334"/>
        <v>Completar</v>
      </c>
      <c r="JA82" s="96" t="str">
        <f t="shared" si="335"/>
        <v>Completar</v>
      </c>
      <c r="JB82" s="96" t="str">
        <f t="shared" si="336"/>
        <v>Completar</v>
      </c>
      <c r="JC82" s="94"/>
      <c r="JD82" s="95" t="str">
        <f t="shared" si="337"/>
        <v>Completar</v>
      </c>
      <c r="JE82" s="95" t="str">
        <f t="shared" si="338"/>
        <v>Completar</v>
      </c>
      <c r="JF82" s="165">
        <f t="shared" si="339"/>
        <v>0</v>
      </c>
      <c r="JG82" s="219" t="b">
        <f t="shared" si="340"/>
        <v>0</v>
      </c>
      <c r="JH82" s="188">
        <f t="shared" si="341"/>
        <v>0</v>
      </c>
      <c r="JI82" s="164">
        <f t="shared" si="342"/>
        <v>0</v>
      </c>
      <c r="JJ82" s="164">
        <f t="shared" si="343"/>
        <v>0.25</v>
      </c>
      <c r="JK82" s="164">
        <f t="shared" si="344"/>
        <v>0</v>
      </c>
      <c r="JL82" s="164">
        <f t="shared" si="345"/>
        <v>0</v>
      </c>
      <c r="JM82" s="166">
        <f t="shared" si="346"/>
        <v>0</v>
      </c>
      <c r="JN82" s="167"/>
      <c r="JO82" s="126"/>
      <c r="JP82" s="164">
        <f t="shared" si="371"/>
        <v>70</v>
      </c>
      <c r="JQ82" s="225"/>
      <c r="JR82" s="226"/>
      <c r="JS82" s="1"/>
      <c r="JT82" s="1"/>
      <c r="JU82" s="95"/>
      <c r="JV82" s="93"/>
      <c r="JW82" s="93"/>
      <c r="JX82" s="93"/>
      <c r="JY82" s="95" t="str">
        <f t="shared" si="347"/>
        <v>Completar</v>
      </c>
      <c r="JZ82" s="96" t="str">
        <f t="shared" si="348"/>
        <v>Completar</v>
      </c>
      <c r="KA82" s="96" t="str">
        <f t="shared" si="349"/>
        <v>Completar</v>
      </c>
      <c r="KB82" s="94"/>
      <c r="KC82" s="95" t="str">
        <f t="shared" si="350"/>
        <v>Completar</v>
      </c>
      <c r="KD82" s="95" t="str">
        <f t="shared" si="351"/>
        <v>Completar</v>
      </c>
      <c r="KE82" s="165">
        <f t="shared" si="352"/>
        <v>0</v>
      </c>
      <c r="KF82" s="219" t="b">
        <f t="shared" si="353"/>
        <v>0</v>
      </c>
      <c r="KG82" s="188">
        <f t="shared" si="354"/>
        <v>0</v>
      </c>
      <c r="KH82" s="164">
        <f t="shared" si="355"/>
        <v>0</v>
      </c>
      <c r="KI82" s="164">
        <f t="shared" si="356"/>
        <v>0.25</v>
      </c>
      <c r="KJ82" s="164">
        <f t="shared" si="357"/>
        <v>0</v>
      </c>
      <c r="KK82" s="164">
        <f t="shared" si="358"/>
        <v>0</v>
      </c>
      <c r="KL82" s="166">
        <f t="shared" si="359"/>
        <v>0</v>
      </c>
    </row>
    <row r="83" spans="1:298" x14ac:dyDescent="0.25">
      <c r="A83" s="164">
        <f t="shared" si="360"/>
        <v>71</v>
      </c>
      <c r="B83" s="225"/>
      <c r="C83" s="226"/>
      <c r="D83" s="1"/>
      <c r="E83" s="1"/>
      <c r="F83" s="95"/>
      <c r="G83" s="93"/>
      <c r="H83" s="93"/>
      <c r="I83" s="93"/>
      <c r="J83" s="95"/>
      <c r="K83" s="96" t="str">
        <f>IFERROR(VLOOKUP(D83,'Situación inicial'!JI$13:JS$112,8,FALSE),"Completar")</f>
        <v>Completar</v>
      </c>
      <c r="L83" s="96" t="str">
        <f>IFERROR(VLOOKUP(D83,'Situación inicial'!JI$13:JS$112,9,FALSE),"Completar")</f>
        <v>Completar</v>
      </c>
      <c r="M83" s="94"/>
      <c r="N83" s="95" t="str">
        <f>IFERROR(VLOOKUP(D83,'Situación inicial'!JI$13:JS$112,11,FALSE),"Completar")</f>
        <v>Completar</v>
      </c>
      <c r="O83" s="95" t="str">
        <f>IFERROR(VLOOKUP(D83,'Situación inicial'!JI$13:JT$112,12,FALSE),"Completar")</f>
        <v>Completar</v>
      </c>
      <c r="P83" s="165">
        <f t="shared" si="208"/>
        <v>0</v>
      </c>
      <c r="Q83" s="219" t="b">
        <f t="shared" si="209"/>
        <v>0</v>
      </c>
      <c r="R83" s="188">
        <f t="shared" si="210"/>
        <v>0</v>
      </c>
      <c r="S83" s="164">
        <f t="shared" si="211"/>
        <v>0</v>
      </c>
      <c r="T83" s="164">
        <f t="shared" si="212"/>
        <v>0.25</v>
      </c>
      <c r="U83" s="164">
        <f t="shared" si="213"/>
        <v>0</v>
      </c>
      <c r="V83" s="164">
        <f t="shared" si="214"/>
        <v>0</v>
      </c>
      <c r="W83" s="166">
        <f t="shared" si="215"/>
        <v>0</v>
      </c>
      <c r="X83" s="168">
        <f>IFERROR(VLOOKUP(D83,'Situación inicial'!JI$13:JZ$112,18,FALSE),0)</f>
        <v>0</v>
      </c>
      <c r="Z83" s="164">
        <f t="shared" si="361"/>
        <v>71</v>
      </c>
      <c r="AA83" s="225"/>
      <c r="AB83" s="226"/>
      <c r="AC83" s="1"/>
      <c r="AD83" s="1"/>
      <c r="AE83" s="95"/>
      <c r="AF83" s="93"/>
      <c r="AG83" s="93"/>
      <c r="AH83" s="93"/>
      <c r="AI83" s="95" t="str">
        <f t="shared" si="216"/>
        <v>Completar</v>
      </c>
      <c r="AJ83" s="96" t="str">
        <f t="shared" si="217"/>
        <v>Completar</v>
      </c>
      <c r="AK83" s="96" t="str">
        <f t="shared" si="218"/>
        <v>Completar</v>
      </c>
      <c r="AL83" s="94"/>
      <c r="AM83" s="95" t="str">
        <f t="shared" si="219"/>
        <v>Completar</v>
      </c>
      <c r="AN83" s="95" t="str">
        <f t="shared" si="220"/>
        <v>Completar</v>
      </c>
      <c r="AO83" s="165">
        <f t="shared" si="221"/>
        <v>0</v>
      </c>
      <c r="AP83" s="219" t="b">
        <f t="shared" si="222"/>
        <v>0</v>
      </c>
      <c r="AQ83" s="188">
        <f t="shared" si="223"/>
        <v>0</v>
      </c>
      <c r="AR83" s="164">
        <f t="shared" si="224"/>
        <v>0</v>
      </c>
      <c r="AS83" s="164">
        <f t="shared" si="225"/>
        <v>0.25</v>
      </c>
      <c r="AT83" s="164">
        <f t="shared" si="226"/>
        <v>0</v>
      </c>
      <c r="AU83" s="164">
        <f t="shared" si="227"/>
        <v>0</v>
      </c>
      <c r="AV83" s="166">
        <f t="shared" si="228"/>
        <v>0</v>
      </c>
      <c r="AW83" s="168">
        <f t="shared" si="229"/>
        <v>0</v>
      </c>
      <c r="AY83" s="164">
        <f t="shared" si="362"/>
        <v>71</v>
      </c>
      <c r="AZ83" s="225"/>
      <c r="BA83" s="226"/>
      <c r="BB83" s="1"/>
      <c r="BC83" s="1"/>
      <c r="BD83" s="95"/>
      <c r="BE83" s="93"/>
      <c r="BF83" s="93"/>
      <c r="BG83" s="93"/>
      <c r="BH83" s="95" t="str">
        <f t="shared" si="230"/>
        <v>Completar</v>
      </c>
      <c r="BI83" s="96" t="str">
        <f t="shared" si="231"/>
        <v>Completar</v>
      </c>
      <c r="BJ83" s="96" t="str">
        <f t="shared" si="232"/>
        <v>Completar</v>
      </c>
      <c r="BK83" s="94"/>
      <c r="BL83" s="95" t="str">
        <f t="shared" si="233"/>
        <v>Completar</v>
      </c>
      <c r="BM83" s="95" t="str">
        <f t="shared" si="234"/>
        <v>Completar</v>
      </c>
      <c r="BN83" s="165">
        <f t="shared" si="235"/>
        <v>0</v>
      </c>
      <c r="BO83" s="219" t="b">
        <f t="shared" si="236"/>
        <v>0</v>
      </c>
      <c r="BP83" s="188">
        <f t="shared" si="237"/>
        <v>0</v>
      </c>
      <c r="BQ83" s="164">
        <f t="shared" si="238"/>
        <v>0</v>
      </c>
      <c r="BR83" s="164">
        <f t="shared" si="239"/>
        <v>0.25</v>
      </c>
      <c r="BS83" s="164">
        <f t="shared" si="240"/>
        <v>0</v>
      </c>
      <c r="BT83" s="164">
        <f t="shared" si="241"/>
        <v>0</v>
      </c>
      <c r="BU83" s="166">
        <f t="shared" si="242"/>
        <v>0</v>
      </c>
      <c r="BV83" s="167"/>
      <c r="BX83" s="164">
        <f t="shared" si="363"/>
        <v>71</v>
      </c>
      <c r="BY83" s="225"/>
      <c r="BZ83" s="226"/>
      <c r="CA83" s="1"/>
      <c r="CB83" s="1"/>
      <c r="CC83" s="95"/>
      <c r="CD83" s="93"/>
      <c r="CE83" s="93"/>
      <c r="CF83" s="93"/>
      <c r="CG83" s="95" t="str">
        <f t="shared" si="243"/>
        <v>Completar</v>
      </c>
      <c r="CH83" s="96" t="str">
        <f t="shared" si="244"/>
        <v>Completar</v>
      </c>
      <c r="CI83" s="96" t="str">
        <f t="shared" si="245"/>
        <v>Completar</v>
      </c>
      <c r="CJ83" s="94"/>
      <c r="CK83" s="95" t="str">
        <f t="shared" si="246"/>
        <v>Completar</v>
      </c>
      <c r="CL83" s="95" t="str">
        <f t="shared" si="247"/>
        <v>Completar</v>
      </c>
      <c r="CM83" s="165">
        <f t="shared" si="248"/>
        <v>0</v>
      </c>
      <c r="CN83" s="219" t="b">
        <f t="shared" si="249"/>
        <v>0</v>
      </c>
      <c r="CO83" s="188">
        <f t="shared" si="250"/>
        <v>0</v>
      </c>
      <c r="CP83" s="164">
        <f t="shared" si="251"/>
        <v>0</v>
      </c>
      <c r="CQ83" s="164">
        <f t="shared" si="252"/>
        <v>0.25</v>
      </c>
      <c r="CR83" s="164">
        <f t="shared" si="253"/>
        <v>0</v>
      </c>
      <c r="CS83" s="164">
        <f t="shared" si="254"/>
        <v>0</v>
      </c>
      <c r="CT83" s="166">
        <f t="shared" si="255"/>
        <v>0</v>
      </c>
      <c r="CU83" s="167"/>
      <c r="CW83" s="164">
        <f t="shared" si="364"/>
        <v>71</v>
      </c>
      <c r="CX83" s="225"/>
      <c r="CY83" s="226"/>
      <c r="CZ83" s="1"/>
      <c r="DA83" s="1"/>
      <c r="DB83" s="95"/>
      <c r="DC83" s="93"/>
      <c r="DD83" s="93"/>
      <c r="DE83" s="93"/>
      <c r="DF83" s="95" t="str">
        <f t="shared" si="256"/>
        <v>Completar</v>
      </c>
      <c r="DG83" s="96" t="str">
        <f t="shared" si="257"/>
        <v>Completar</v>
      </c>
      <c r="DH83" s="96" t="str">
        <f t="shared" si="258"/>
        <v>Completar</v>
      </c>
      <c r="DI83" s="94"/>
      <c r="DJ83" s="95" t="str">
        <f t="shared" si="259"/>
        <v>Completar</v>
      </c>
      <c r="DK83" s="95" t="str">
        <f t="shared" si="260"/>
        <v>Completar</v>
      </c>
      <c r="DL83" s="165">
        <f t="shared" si="261"/>
        <v>0</v>
      </c>
      <c r="DM83" s="219" t="b">
        <f t="shared" si="262"/>
        <v>0</v>
      </c>
      <c r="DN83" s="188">
        <f t="shared" si="263"/>
        <v>0</v>
      </c>
      <c r="DO83" s="164">
        <f t="shared" si="264"/>
        <v>0</v>
      </c>
      <c r="DP83" s="164">
        <f t="shared" si="265"/>
        <v>0.25</v>
      </c>
      <c r="DQ83" s="164">
        <f t="shared" si="266"/>
        <v>0</v>
      </c>
      <c r="DR83" s="164">
        <f t="shared" si="267"/>
        <v>0</v>
      </c>
      <c r="DS83" s="166">
        <f t="shared" si="268"/>
        <v>0</v>
      </c>
      <c r="DT83" s="167"/>
      <c r="DV83" s="164">
        <f t="shared" si="365"/>
        <v>71</v>
      </c>
      <c r="DW83" s="225"/>
      <c r="DX83" s="226"/>
      <c r="DY83" s="1"/>
      <c r="DZ83" s="1"/>
      <c r="EA83" s="95"/>
      <c r="EB83" s="93"/>
      <c r="EC83" s="93"/>
      <c r="ED83" s="93"/>
      <c r="EE83" s="95" t="str">
        <f t="shared" si="269"/>
        <v>Completar</v>
      </c>
      <c r="EF83" s="96" t="str">
        <f t="shared" si="270"/>
        <v>Completar</v>
      </c>
      <c r="EG83" s="96" t="str">
        <f t="shared" si="271"/>
        <v>Completar</v>
      </c>
      <c r="EH83" s="94"/>
      <c r="EI83" s="95" t="str">
        <f t="shared" si="272"/>
        <v>Completar</v>
      </c>
      <c r="EJ83" s="95" t="str">
        <f t="shared" si="273"/>
        <v>Completar</v>
      </c>
      <c r="EK83" s="165">
        <f t="shared" si="274"/>
        <v>0</v>
      </c>
      <c r="EL83" s="219" t="b">
        <f t="shared" si="275"/>
        <v>0</v>
      </c>
      <c r="EM83" s="188">
        <f t="shared" si="276"/>
        <v>0</v>
      </c>
      <c r="EN83" s="164">
        <f t="shared" si="277"/>
        <v>0</v>
      </c>
      <c r="EO83" s="164">
        <f t="shared" si="278"/>
        <v>0.25</v>
      </c>
      <c r="EP83" s="164">
        <f t="shared" si="279"/>
        <v>0</v>
      </c>
      <c r="EQ83" s="164">
        <f t="shared" si="280"/>
        <v>0</v>
      </c>
      <c r="ER83" s="166">
        <f t="shared" si="281"/>
        <v>0</v>
      </c>
      <c r="ES83" s="167"/>
      <c r="EU83" s="164">
        <f t="shared" si="366"/>
        <v>71</v>
      </c>
      <c r="EV83" s="225"/>
      <c r="EW83" s="226"/>
      <c r="EX83" s="1"/>
      <c r="EY83" s="1"/>
      <c r="EZ83" s="95"/>
      <c r="FA83" s="93"/>
      <c r="FB83" s="93"/>
      <c r="FC83" s="93"/>
      <c r="FD83" s="95" t="str">
        <f t="shared" si="282"/>
        <v>Completar</v>
      </c>
      <c r="FE83" s="96" t="str">
        <f t="shared" si="283"/>
        <v>Completar</v>
      </c>
      <c r="FF83" s="96" t="str">
        <f t="shared" si="284"/>
        <v>Completar</v>
      </c>
      <c r="FG83" s="94"/>
      <c r="FH83" s="95" t="str">
        <f t="shared" si="285"/>
        <v>Completar</v>
      </c>
      <c r="FI83" s="95" t="str">
        <f t="shared" si="286"/>
        <v>Completar</v>
      </c>
      <c r="FJ83" s="165">
        <f t="shared" si="287"/>
        <v>0</v>
      </c>
      <c r="FK83" s="219" t="b">
        <f t="shared" si="288"/>
        <v>0</v>
      </c>
      <c r="FL83" s="188">
        <f t="shared" si="289"/>
        <v>0</v>
      </c>
      <c r="FM83" s="164">
        <f t="shared" si="290"/>
        <v>0</v>
      </c>
      <c r="FN83" s="164">
        <f t="shared" si="291"/>
        <v>0.25</v>
      </c>
      <c r="FO83" s="164">
        <f t="shared" si="292"/>
        <v>0</v>
      </c>
      <c r="FP83" s="164">
        <f t="shared" si="293"/>
        <v>0</v>
      </c>
      <c r="FQ83" s="166">
        <f t="shared" si="294"/>
        <v>0</v>
      </c>
      <c r="FR83" s="167"/>
      <c r="FT83" s="164">
        <f t="shared" si="367"/>
        <v>71</v>
      </c>
      <c r="FU83" s="225"/>
      <c r="FV83" s="226"/>
      <c r="FW83" s="1"/>
      <c r="FX83" s="1"/>
      <c r="FY83" s="95"/>
      <c r="FZ83" s="93"/>
      <c r="GA83" s="93"/>
      <c r="GB83" s="93"/>
      <c r="GC83" s="95" t="str">
        <f t="shared" si="295"/>
        <v>Completar</v>
      </c>
      <c r="GD83" s="96" t="str">
        <f t="shared" si="296"/>
        <v>Completar</v>
      </c>
      <c r="GE83" s="96" t="str">
        <f t="shared" si="297"/>
        <v>Completar</v>
      </c>
      <c r="GF83" s="94"/>
      <c r="GG83" s="95" t="str">
        <f t="shared" si="298"/>
        <v>Completar</v>
      </c>
      <c r="GH83" s="95" t="str">
        <f t="shared" si="299"/>
        <v>Completar</v>
      </c>
      <c r="GI83" s="165">
        <f t="shared" si="300"/>
        <v>0</v>
      </c>
      <c r="GJ83" s="219" t="b">
        <f t="shared" si="301"/>
        <v>0</v>
      </c>
      <c r="GK83" s="188">
        <f t="shared" si="302"/>
        <v>0</v>
      </c>
      <c r="GL83" s="164">
        <f t="shared" si="303"/>
        <v>0</v>
      </c>
      <c r="GM83" s="164">
        <f t="shared" si="304"/>
        <v>0.25</v>
      </c>
      <c r="GN83" s="164">
        <f t="shared" si="305"/>
        <v>0</v>
      </c>
      <c r="GO83" s="164">
        <f t="shared" si="306"/>
        <v>0</v>
      </c>
      <c r="GP83" s="166">
        <f t="shared" si="307"/>
        <v>0</v>
      </c>
      <c r="GQ83" s="167"/>
      <c r="GS83" s="164">
        <f t="shared" si="368"/>
        <v>71</v>
      </c>
      <c r="GT83" s="225"/>
      <c r="GU83" s="226"/>
      <c r="GV83" s="1"/>
      <c r="GW83" s="1"/>
      <c r="GX83" s="95"/>
      <c r="GY83" s="93"/>
      <c r="GZ83" s="93"/>
      <c r="HA83" s="93"/>
      <c r="HB83" s="95" t="str">
        <f t="shared" si="308"/>
        <v>Completar</v>
      </c>
      <c r="HC83" s="96" t="str">
        <f t="shared" si="309"/>
        <v>Completar</v>
      </c>
      <c r="HD83" s="96" t="str">
        <f t="shared" si="310"/>
        <v>Completar</v>
      </c>
      <c r="HE83" s="94"/>
      <c r="HF83" s="95" t="str">
        <f t="shared" si="311"/>
        <v>Completar</v>
      </c>
      <c r="HG83" s="95" t="str">
        <f t="shared" si="312"/>
        <v>Completar</v>
      </c>
      <c r="HH83" s="165">
        <f t="shared" si="313"/>
        <v>0</v>
      </c>
      <c r="HI83" s="219" t="b">
        <f t="shared" si="314"/>
        <v>0</v>
      </c>
      <c r="HJ83" s="188">
        <f t="shared" si="315"/>
        <v>0</v>
      </c>
      <c r="HK83" s="164">
        <f t="shared" si="316"/>
        <v>0</v>
      </c>
      <c r="HL83" s="164">
        <f t="shared" si="317"/>
        <v>0.25</v>
      </c>
      <c r="HM83" s="164">
        <f t="shared" si="318"/>
        <v>0</v>
      </c>
      <c r="HN83" s="164">
        <f t="shared" si="319"/>
        <v>0</v>
      </c>
      <c r="HO83" s="166">
        <f t="shared" si="320"/>
        <v>0</v>
      </c>
      <c r="HP83" s="167"/>
      <c r="HR83" s="164">
        <f t="shared" si="369"/>
        <v>71</v>
      </c>
      <c r="HS83" s="225"/>
      <c r="HT83" s="226"/>
      <c r="HU83" s="1"/>
      <c r="HV83" s="1"/>
      <c r="HW83" s="95"/>
      <c r="HX83" s="93"/>
      <c r="HY83" s="93"/>
      <c r="HZ83" s="93"/>
      <c r="IA83" s="95" t="str">
        <f t="shared" si="321"/>
        <v>Completar</v>
      </c>
      <c r="IB83" s="96" t="str">
        <f t="shared" si="322"/>
        <v>Completar</v>
      </c>
      <c r="IC83" s="96" t="str">
        <f t="shared" si="323"/>
        <v>Completar</v>
      </c>
      <c r="ID83" s="94"/>
      <c r="IE83" s="95" t="str">
        <f t="shared" si="324"/>
        <v>Completar</v>
      </c>
      <c r="IF83" s="95" t="str">
        <f t="shared" si="325"/>
        <v>Completar</v>
      </c>
      <c r="IG83" s="165">
        <f t="shared" si="326"/>
        <v>0</v>
      </c>
      <c r="IH83" s="219" t="b">
        <f t="shared" si="327"/>
        <v>0</v>
      </c>
      <c r="II83" s="188">
        <f t="shared" si="328"/>
        <v>0</v>
      </c>
      <c r="IJ83" s="164">
        <f t="shared" si="329"/>
        <v>0</v>
      </c>
      <c r="IK83" s="164">
        <f t="shared" si="330"/>
        <v>0.25</v>
      </c>
      <c r="IL83" s="164">
        <f t="shared" si="331"/>
        <v>0</v>
      </c>
      <c r="IM83" s="164">
        <f t="shared" si="332"/>
        <v>0</v>
      </c>
      <c r="IN83" s="166">
        <f t="shared" si="333"/>
        <v>0</v>
      </c>
      <c r="IO83" s="167"/>
      <c r="IQ83" s="164">
        <f t="shared" si="370"/>
        <v>71</v>
      </c>
      <c r="IR83" s="225"/>
      <c r="IS83" s="226"/>
      <c r="IT83" s="1"/>
      <c r="IU83" s="1"/>
      <c r="IV83" s="95"/>
      <c r="IW83" s="93"/>
      <c r="IX83" s="93"/>
      <c r="IY83" s="93"/>
      <c r="IZ83" s="95" t="str">
        <f t="shared" si="334"/>
        <v>Completar</v>
      </c>
      <c r="JA83" s="96" t="str">
        <f t="shared" si="335"/>
        <v>Completar</v>
      </c>
      <c r="JB83" s="96" t="str">
        <f t="shared" si="336"/>
        <v>Completar</v>
      </c>
      <c r="JC83" s="94"/>
      <c r="JD83" s="95" t="str">
        <f t="shared" si="337"/>
        <v>Completar</v>
      </c>
      <c r="JE83" s="95" t="str">
        <f t="shared" si="338"/>
        <v>Completar</v>
      </c>
      <c r="JF83" s="165">
        <f t="shared" si="339"/>
        <v>0</v>
      </c>
      <c r="JG83" s="219" t="b">
        <f t="shared" si="340"/>
        <v>0</v>
      </c>
      <c r="JH83" s="188">
        <f t="shared" si="341"/>
        <v>0</v>
      </c>
      <c r="JI83" s="164">
        <f t="shared" si="342"/>
        <v>0</v>
      </c>
      <c r="JJ83" s="164">
        <f t="shared" si="343"/>
        <v>0.25</v>
      </c>
      <c r="JK83" s="164">
        <f t="shared" si="344"/>
        <v>0</v>
      </c>
      <c r="JL83" s="164">
        <f t="shared" si="345"/>
        <v>0</v>
      </c>
      <c r="JM83" s="166">
        <f t="shared" si="346"/>
        <v>0</v>
      </c>
      <c r="JN83" s="167"/>
      <c r="JO83" s="126"/>
      <c r="JP83" s="164">
        <f t="shared" si="371"/>
        <v>71</v>
      </c>
      <c r="JQ83" s="225"/>
      <c r="JR83" s="226"/>
      <c r="JS83" s="1"/>
      <c r="JT83" s="1"/>
      <c r="JU83" s="95"/>
      <c r="JV83" s="93"/>
      <c r="JW83" s="93"/>
      <c r="JX83" s="93"/>
      <c r="JY83" s="95" t="str">
        <f t="shared" si="347"/>
        <v>Completar</v>
      </c>
      <c r="JZ83" s="96" t="str">
        <f t="shared" si="348"/>
        <v>Completar</v>
      </c>
      <c r="KA83" s="96" t="str">
        <f t="shared" si="349"/>
        <v>Completar</v>
      </c>
      <c r="KB83" s="94"/>
      <c r="KC83" s="95" t="str">
        <f t="shared" si="350"/>
        <v>Completar</v>
      </c>
      <c r="KD83" s="95" t="str">
        <f t="shared" si="351"/>
        <v>Completar</v>
      </c>
      <c r="KE83" s="165">
        <f t="shared" si="352"/>
        <v>0</v>
      </c>
      <c r="KF83" s="219" t="b">
        <f t="shared" si="353"/>
        <v>0</v>
      </c>
      <c r="KG83" s="188">
        <f t="shared" si="354"/>
        <v>0</v>
      </c>
      <c r="KH83" s="164">
        <f t="shared" si="355"/>
        <v>0</v>
      </c>
      <c r="KI83" s="164">
        <f t="shared" si="356"/>
        <v>0.25</v>
      </c>
      <c r="KJ83" s="164">
        <f t="shared" si="357"/>
        <v>0</v>
      </c>
      <c r="KK83" s="164">
        <f t="shared" si="358"/>
        <v>0</v>
      </c>
      <c r="KL83" s="166">
        <f t="shared" si="359"/>
        <v>0</v>
      </c>
    </row>
    <row r="84" spans="1:298" x14ac:dyDescent="0.25">
      <c r="A84" s="164">
        <f t="shared" si="360"/>
        <v>72</v>
      </c>
      <c r="B84" s="225"/>
      <c r="C84" s="226"/>
      <c r="D84" s="1"/>
      <c r="E84" s="1"/>
      <c r="F84" s="95"/>
      <c r="G84" s="93"/>
      <c r="H84" s="93"/>
      <c r="I84" s="93"/>
      <c r="J84" s="95"/>
      <c r="K84" s="96" t="str">
        <f>IFERROR(VLOOKUP(D84,'Situación inicial'!JI$13:JS$112,8,FALSE),"Completar")</f>
        <v>Completar</v>
      </c>
      <c r="L84" s="96" t="str">
        <f>IFERROR(VLOOKUP(D84,'Situación inicial'!JI$13:JS$112,9,FALSE),"Completar")</f>
        <v>Completar</v>
      </c>
      <c r="M84" s="94"/>
      <c r="N84" s="95" t="str">
        <f>IFERROR(VLOOKUP(D84,'Situación inicial'!JI$13:JS$112,11,FALSE),"Completar")</f>
        <v>Completar</v>
      </c>
      <c r="O84" s="95" t="str">
        <f>IFERROR(VLOOKUP(D84,'Situación inicial'!JI$13:JT$112,12,FALSE),"Completar")</f>
        <v>Completar</v>
      </c>
      <c r="P84" s="165">
        <f t="shared" si="208"/>
        <v>0</v>
      </c>
      <c r="Q84" s="219" t="b">
        <f t="shared" si="209"/>
        <v>0</v>
      </c>
      <c r="R84" s="188">
        <f t="shared" si="210"/>
        <v>0</v>
      </c>
      <c r="S84" s="164">
        <f t="shared" si="211"/>
        <v>0</v>
      </c>
      <c r="T84" s="164">
        <f t="shared" si="212"/>
        <v>0.25</v>
      </c>
      <c r="U84" s="164">
        <f t="shared" si="213"/>
        <v>0</v>
      </c>
      <c r="V84" s="164">
        <f t="shared" si="214"/>
        <v>0</v>
      </c>
      <c r="W84" s="166">
        <f t="shared" si="215"/>
        <v>0</v>
      </c>
      <c r="X84" s="168">
        <f>IFERROR(VLOOKUP(D84,'Situación inicial'!JI$13:JZ$112,18,FALSE),0)</f>
        <v>0</v>
      </c>
      <c r="Z84" s="164">
        <f t="shared" si="361"/>
        <v>72</v>
      </c>
      <c r="AA84" s="225"/>
      <c r="AB84" s="226"/>
      <c r="AC84" s="1"/>
      <c r="AD84" s="1"/>
      <c r="AE84" s="95"/>
      <c r="AF84" s="93"/>
      <c r="AG84" s="93"/>
      <c r="AH84" s="93"/>
      <c r="AI84" s="95" t="str">
        <f t="shared" si="216"/>
        <v>Completar</v>
      </c>
      <c r="AJ84" s="96" t="str">
        <f t="shared" si="217"/>
        <v>Completar</v>
      </c>
      <c r="AK84" s="96" t="str">
        <f t="shared" si="218"/>
        <v>Completar</v>
      </c>
      <c r="AL84" s="94"/>
      <c r="AM84" s="95" t="str">
        <f t="shared" si="219"/>
        <v>Completar</v>
      </c>
      <c r="AN84" s="95" t="str">
        <f t="shared" si="220"/>
        <v>Completar</v>
      </c>
      <c r="AO84" s="165">
        <f t="shared" si="221"/>
        <v>0</v>
      </c>
      <c r="AP84" s="219" t="b">
        <f t="shared" si="222"/>
        <v>0</v>
      </c>
      <c r="AQ84" s="188">
        <f t="shared" si="223"/>
        <v>0</v>
      </c>
      <c r="AR84" s="164">
        <f t="shared" si="224"/>
        <v>0</v>
      </c>
      <c r="AS84" s="164">
        <f t="shared" si="225"/>
        <v>0.25</v>
      </c>
      <c r="AT84" s="164">
        <f t="shared" si="226"/>
        <v>0</v>
      </c>
      <c r="AU84" s="164">
        <f t="shared" si="227"/>
        <v>0</v>
      </c>
      <c r="AV84" s="166">
        <f t="shared" si="228"/>
        <v>0</v>
      </c>
      <c r="AW84" s="168">
        <f t="shared" si="229"/>
        <v>0</v>
      </c>
      <c r="AY84" s="164">
        <f t="shared" si="362"/>
        <v>72</v>
      </c>
      <c r="AZ84" s="225"/>
      <c r="BA84" s="226"/>
      <c r="BB84" s="1"/>
      <c r="BC84" s="1"/>
      <c r="BD84" s="95"/>
      <c r="BE84" s="93"/>
      <c r="BF84" s="93"/>
      <c r="BG84" s="93"/>
      <c r="BH84" s="95" t="str">
        <f t="shared" si="230"/>
        <v>Completar</v>
      </c>
      <c r="BI84" s="96" t="str">
        <f t="shared" si="231"/>
        <v>Completar</v>
      </c>
      <c r="BJ84" s="96" t="str">
        <f t="shared" si="232"/>
        <v>Completar</v>
      </c>
      <c r="BK84" s="94"/>
      <c r="BL84" s="95" t="str">
        <f t="shared" si="233"/>
        <v>Completar</v>
      </c>
      <c r="BM84" s="95" t="str">
        <f t="shared" si="234"/>
        <v>Completar</v>
      </c>
      <c r="BN84" s="165">
        <f t="shared" si="235"/>
        <v>0</v>
      </c>
      <c r="BO84" s="219" t="b">
        <f t="shared" si="236"/>
        <v>0</v>
      </c>
      <c r="BP84" s="188">
        <f t="shared" si="237"/>
        <v>0</v>
      </c>
      <c r="BQ84" s="164">
        <f t="shared" si="238"/>
        <v>0</v>
      </c>
      <c r="BR84" s="164">
        <f t="shared" si="239"/>
        <v>0.25</v>
      </c>
      <c r="BS84" s="164">
        <f t="shared" si="240"/>
        <v>0</v>
      </c>
      <c r="BT84" s="164">
        <f t="shared" si="241"/>
        <v>0</v>
      </c>
      <c r="BU84" s="166">
        <f t="shared" si="242"/>
        <v>0</v>
      </c>
      <c r="BV84" s="167"/>
      <c r="BX84" s="164">
        <f t="shared" si="363"/>
        <v>72</v>
      </c>
      <c r="BY84" s="225"/>
      <c r="BZ84" s="226"/>
      <c r="CA84" s="1"/>
      <c r="CB84" s="1"/>
      <c r="CC84" s="95"/>
      <c r="CD84" s="93"/>
      <c r="CE84" s="93"/>
      <c r="CF84" s="93"/>
      <c r="CG84" s="95" t="str">
        <f t="shared" si="243"/>
        <v>Completar</v>
      </c>
      <c r="CH84" s="96" t="str">
        <f t="shared" si="244"/>
        <v>Completar</v>
      </c>
      <c r="CI84" s="96" t="str">
        <f t="shared" si="245"/>
        <v>Completar</v>
      </c>
      <c r="CJ84" s="94"/>
      <c r="CK84" s="95" t="str">
        <f t="shared" si="246"/>
        <v>Completar</v>
      </c>
      <c r="CL84" s="95" t="str">
        <f t="shared" si="247"/>
        <v>Completar</v>
      </c>
      <c r="CM84" s="165">
        <f t="shared" si="248"/>
        <v>0</v>
      </c>
      <c r="CN84" s="219" t="b">
        <f t="shared" si="249"/>
        <v>0</v>
      </c>
      <c r="CO84" s="188">
        <f t="shared" si="250"/>
        <v>0</v>
      </c>
      <c r="CP84" s="164">
        <f t="shared" si="251"/>
        <v>0</v>
      </c>
      <c r="CQ84" s="164">
        <f t="shared" si="252"/>
        <v>0.25</v>
      </c>
      <c r="CR84" s="164">
        <f t="shared" si="253"/>
        <v>0</v>
      </c>
      <c r="CS84" s="164">
        <f t="shared" si="254"/>
        <v>0</v>
      </c>
      <c r="CT84" s="166">
        <f t="shared" si="255"/>
        <v>0</v>
      </c>
      <c r="CU84" s="167"/>
      <c r="CW84" s="164">
        <f t="shared" si="364"/>
        <v>72</v>
      </c>
      <c r="CX84" s="225"/>
      <c r="CY84" s="226"/>
      <c r="CZ84" s="1"/>
      <c r="DA84" s="1"/>
      <c r="DB84" s="95"/>
      <c r="DC84" s="93"/>
      <c r="DD84" s="93"/>
      <c r="DE84" s="93"/>
      <c r="DF84" s="95" t="str">
        <f t="shared" si="256"/>
        <v>Completar</v>
      </c>
      <c r="DG84" s="96" t="str">
        <f t="shared" si="257"/>
        <v>Completar</v>
      </c>
      <c r="DH84" s="96" t="str">
        <f t="shared" si="258"/>
        <v>Completar</v>
      </c>
      <c r="DI84" s="94"/>
      <c r="DJ84" s="95" t="str">
        <f t="shared" si="259"/>
        <v>Completar</v>
      </c>
      <c r="DK84" s="95" t="str">
        <f t="shared" si="260"/>
        <v>Completar</v>
      </c>
      <c r="DL84" s="165">
        <f t="shared" si="261"/>
        <v>0</v>
      </c>
      <c r="DM84" s="219" t="b">
        <f t="shared" si="262"/>
        <v>0</v>
      </c>
      <c r="DN84" s="188">
        <f t="shared" si="263"/>
        <v>0</v>
      </c>
      <c r="DO84" s="164">
        <f t="shared" si="264"/>
        <v>0</v>
      </c>
      <c r="DP84" s="164">
        <f t="shared" si="265"/>
        <v>0.25</v>
      </c>
      <c r="DQ84" s="164">
        <f t="shared" si="266"/>
        <v>0</v>
      </c>
      <c r="DR84" s="164">
        <f t="shared" si="267"/>
        <v>0</v>
      </c>
      <c r="DS84" s="166">
        <f t="shared" si="268"/>
        <v>0</v>
      </c>
      <c r="DT84" s="167"/>
      <c r="DV84" s="164">
        <f t="shared" si="365"/>
        <v>72</v>
      </c>
      <c r="DW84" s="225"/>
      <c r="DX84" s="226"/>
      <c r="DY84" s="1"/>
      <c r="DZ84" s="1"/>
      <c r="EA84" s="95"/>
      <c r="EB84" s="93"/>
      <c r="EC84" s="93"/>
      <c r="ED84" s="93"/>
      <c r="EE84" s="95" t="str">
        <f t="shared" si="269"/>
        <v>Completar</v>
      </c>
      <c r="EF84" s="96" t="str">
        <f t="shared" si="270"/>
        <v>Completar</v>
      </c>
      <c r="EG84" s="96" t="str">
        <f t="shared" si="271"/>
        <v>Completar</v>
      </c>
      <c r="EH84" s="94"/>
      <c r="EI84" s="95" t="str">
        <f t="shared" si="272"/>
        <v>Completar</v>
      </c>
      <c r="EJ84" s="95" t="str">
        <f t="shared" si="273"/>
        <v>Completar</v>
      </c>
      <c r="EK84" s="165">
        <f t="shared" si="274"/>
        <v>0</v>
      </c>
      <c r="EL84" s="219" t="b">
        <f t="shared" si="275"/>
        <v>0</v>
      </c>
      <c r="EM84" s="188">
        <f t="shared" si="276"/>
        <v>0</v>
      </c>
      <c r="EN84" s="164">
        <f t="shared" si="277"/>
        <v>0</v>
      </c>
      <c r="EO84" s="164">
        <f t="shared" si="278"/>
        <v>0.25</v>
      </c>
      <c r="EP84" s="164">
        <f t="shared" si="279"/>
        <v>0</v>
      </c>
      <c r="EQ84" s="164">
        <f t="shared" si="280"/>
        <v>0</v>
      </c>
      <c r="ER84" s="166">
        <f t="shared" si="281"/>
        <v>0</v>
      </c>
      <c r="ES84" s="167"/>
      <c r="EU84" s="164">
        <f t="shared" si="366"/>
        <v>72</v>
      </c>
      <c r="EV84" s="225"/>
      <c r="EW84" s="226"/>
      <c r="EX84" s="1"/>
      <c r="EY84" s="1"/>
      <c r="EZ84" s="95"/>
      <c r="FA84" s="93"/>
      <c r="FB84" s="93"/>
      <c r="FC84" s="93"/>
      <c r="FD84" s="95" t="str">
        <f t="shared" si="282"/>
        <v>Completar</v>
      </c>
      <c r="FE84" s="96" t="str">
        <f t="shared" si="283"/>
        <v>Completar</v>
      </c>
      <c r="FF84" s="96" t="str">
        <f t="shared" si="284"/>
        <v>Completar</v>
      </c>
      <c r="FG84" s="94"/>
      <c r="FH84" s="95" t="str">
        <f t="shared" si="285"/>
        <v>Completar</v>
      </c>
      <c r="FI84" s="95" t="str">
        <f t="shared" si="286"/>
        <v>Completar</v>
      </c>
      <c r="FJ84" s="165">
        <f t="shared" si="287"/>
        <v>0</v>
      </c>
      <c r="FK84" s="219" t="b">
        <f t="shared" si="288"/>
        <v>0</v>
      </c>
      <c r="FL84" s="188">
        <f t="shared" si="289"/>
        <v>0</v>
      </c>
      <c r="FM84" s="164">
        <f t="shared" si="290"/>
        <v>0</v>
      </c>
      <c r="FN84" s="164">
        <f t="shared" si="291"/>
        <v>0.25</v>
      </c>
      <c r="FO84" s="164">
        <f t="shared" si="292"/>
        <v>0</v>
      </c>
      <c r="FP84" s="164">
        <f t="shared" si="293"/>
        <v>0</v>
      </c>
      <c r="FQ84" s="166">
        <f t="shared" si="294"/>
        <v>0</v>
      </c>
      <c r="FR84" s="167"/>
      <c r="FT84" s="164">
        <f t="shared" si="367"/>
        <v>72</v>
      </c>
      <c r="FU84" s="225"/>
      <c r="FV84" s="226"/>
      <c r="FW84" s="1"/>
      <c r="FX84" s="1"/>
      <c r="FY84" s="95"/>
      <c r="FZ84" s="93"/>
      <c r="GA84" s="93"/>
      <c r="GB84" s="93"/>
      <c r="GC84" s="95" t="str">
        <f t="shared" si="295"/>
        <v>Completar</v>
      </c>
      <c r="GD84" s="96" t="str">
        <f t="shared" si="296"/>
        <v>Completar</v>
      </c>
      <c r="GE84" s="96" t="str">
        <f t="shared" si="297"/>
        <v>Completar</v>
      </c>
      <c r="GF84" s="94"/>
      <c r="GG84" s="95" t="str">
        <f t="shared" si="298"/>
        <v>Completar</v>
      </c>
      <c r="GH84" s="95" t="str">
        <f t="shared" si="299"/>
        <v>Completar</v>
      </c>
      <c r="GI84" s="165">
        <f t="shared" si="300"/>
        <v>0</v>
      </c>
      <c r="GJ84" s="219" t="b">
        <f t="shared" si="301"/>
        <v>0</v>
      </c>
      <c r="GK84" s="188">
        <f t="shared" si="302"/>
        <v>0</v>
      </c>
      <c r="GL84" s="164">
        <f t="shared" si="303"/>
        <v>0</v>
      </c>
      <c r="GM84" s="164">
        <f t="shared" si="304"/>
        <v>0.25</v>
      </c>
      <c r="GN84" s="164">
        <f t="shared" si="305"/>
        <v>0</v>
      </c>
      <c r="GO84" s="164">
        <f t="shared" si="306"/>
        <v>0</v>
      </c>
      <c r="GP84" s="166">
        <f t="shared" si="307"/>
        <v>0</v>
      </c>
      <c r="GQ84" s="167"/>
      <c r="GS84" s="164">
        <f t="shared" si="368"/>
        <v>72</v>
      </c>
      <c r="GT84" s="225"/>
      <c r="GU84" s="226"/>
      <c r="GV84" s="1"/>
      <c r="GW84" s="1"/>
      <c r="GX84" s="95"/>
      <c r="GY84" s="93"/>
      <c r="GZ84" s="93"/>
      <c r="HA84" s="93"/>
      <c r="HB84" s="95" t="str">
        <f t="shared" si="308"/>
        <v>Completar</v>
      </c>
      <c r="HC84" s="96" t="str">
        <f t="shared" si="309"/>
        <v>Completar</v>
      </c>
      <c r="HD84" s="96" t="str">
        <f t="shared" si="310"/>
        <v>Completar</v>
      </c>
      <c r="HE84" s="94"/>
      <c r="HF84" s="95" t="str">
        <f t="shared" si="311"/>
        <v>Completar</v>
      </c>
      <c r="HG84" s="95" t="str">
        <f t="shared" si="312"/>
        <v>Completar</v>
      </c>
      <c r="HH84" s="165">
        <f t="shared" si="313"/>
        <v>0</v>
      </c>
      <c r="HI84" s="219" t="b">
        <f t="shared" si="314"/>
        <v>0</v>
      </c>
      <c r="HJ84" s="188">
        <f t="shared" si="315"/>
        <v>0</v>
      </c>
      <c r="HK84" s="164">
        <f t="shared" si="316"/>
        <v>0</v>
      </c>
      <c r="HL84" s="164">
        <f t="shared" si="317"/>
        <v>0.25</v>
      </c>
      <c r="HM84" s="164">
        <f t="shared" si="318"/>
        <v>0</v>
      </c>
      <c r="HN84" s="164">
        <f t="shared" si="319"/>
        <v>0</v>
      </c>
      <c r="HO84" s="166">
        <f t="shared" si="320"/>
        <v>0</v>
      </c>
      <c r="HP84" s="167"/>
      <c r="HR84" s="164">
        <f t="shared" si="369"/>
        <v>72</v>
      </c>
      <c r="HS84" s="225"/>
      <c r="HT84" s="226"/>
      <c r="HU84" s="1"/>
      <c r="HV84" s="1"/>
      <c r="HW84" s="95"/>
      <c r="HX84" s="93"/>
      <c r="HY84" s="93"/>
      <c r="HZ84" s="93"/>
      <c r="IA84" s="95" t="str">
        <f t="shared" si="321"/>
        <v>Completar</v>
      </c>
      <c r="IB84" s="96" t="str">
        <f t="shared" si="322"/>
        <v>Completar</v>
      </c>
      <c r="IC84" s="96" t="str">
        <f t="shared" si="323"/>
        <v>Completar</v>
      </c>
      <c r="ID84" s="94"/>
      <c r="IE84" s="95" t="str">
        <f t="shared" si="324"/>
        <v>Completar</v>
      </c>
      <c r="IF84" s="95" t="str">
        <f t="shared" si="325"/>
        <v>Completar</v>
      </c>
      <c r="IG84" s="165">
        <f t="shared" si="326"/>
        <v>0</v>
      </c>
      <c r="IH84" s="219" t="b">
        <f t="shared" si="327"/>
        <v>0</v>
      </c>
      <c r="II84" s="188">
        <f t="shared" si="328"/>
        <v>0</v>
      </c>
      <c r="IJ84" s="164">
        <f t="shared" si="329"/>
        <v>0</v>
      </c>
      <c r="IK84" s="164">
        <f t="shared" si="330"/>
        <v>0.25</v>
      </c>
      <c r="IL84" s="164">
        <f t="shared" si="331"/>
        <v>0</v>
      </c>
      <c r="IM84" s="164">
        <f t="shared" si="332"/>
        <v>0</v>
      </c>
      <c r="IN84" s="166">
        <f t="shared" si="333"/>
        <v>0</v>
      </c>
      <c r="IO84" s="167"/>
      <c r="IQ84" s="164">
        <f t="shared" si="370"/>
        <v>72</v>
      </c>
      <c r="IR84" s="225"/>
      <c r="IS84" s="226"/>
      <c r="IT84" s="1"/>
      <c r="IU84" s="1"/>
      <c r="IV84" s="95"/>
      <c r="IW84" s="93"/>
      <c r="IX84" s="93"/>
      <c r="IY84" s="93"/>
      <c r="IZ84" s="95" t="str">
        <f t="shared" si="334"/>
        <v>Completar</v>
      </c>
      <c r="JA84" s="96" t="str">
        <f t="shared" si="335"/>
        <v>Completar</v>
      </c>
      <c r="JB84" s="96" t="str">
        <f t="shared" si="336"/>
        <v>Completar</v>
      </c>
      <c r="JC84" s="94"/>
      <c r="JD84" s="95" t="str">
        <f t="shared" si="337"/>
        <v>Completar</v>
      </c>
      <c r="JE84" s="95" t="str">
        <f t="shared" si="338"/>
        <v>Completar</v>
      </c>
      <c r="JF84" s="165">
        <f t="shared" si="339"/>
        <v>0</v>
      </c>
      <c r="JG84" s="219" t="b">
        <f t="shared" si="340"/>
        <v>0</v>
      </c>
      <c r="JH84" s="188">
        <f t="shared" si="341"/>
        <v>0</v>
      </c>
      <c r="JI84" s="164">
        <f t="shared" si="342"/>
        <v>0</v>
      </c>
      <c r="JJ84" s="164">
        <f t="shared" si="343"/>
        <v>0.25</v>
      </c>
      <c r="JK84" s="164">
        <f t="shared" si="344"/>
        <v>0</v>
      </c>
      <c r="JL84" s="164">
        <f t="shared" si="345"/>
        <v>0</v>
      </c>
      <c r="JM84" s="166">
        <f t="shared" si="346"/>
        <v>0</v>
      </c>
      <c r="JN84" s="167"/>
      <c r="JO84" s="126"/>
      <c r="JP84" s="164">
        <f t="shared" si="371"/>
        <v>72</v>
      </c>
      <c r="JQ84" s="225"/>
      <c r="JR84" s="226"/>
      <c r="JS84" s="1"/>
      <c r="JT84" s="1"/>
      <c r="JU84" s="95"/>
      <c r="JV84" s="93"/>
      <c r="JW84" s="93"/>
      <c r="JX84" s="93"/>
      <c r="JY84" s="95" t="str">
        <f t="shared" si="347"/>
        <v>Completar</v>
      </c>
      <c r="JZ84" s="96" t="str">
        <f t="shared" si="348"/>
        <v>Completar</v>
      </c>
      <c r="KA84" s="96" t="str">
        <f t="shared" si="349"/>
        <v>Completar</v>
      </c>
      <c r="KB84" s="94"/>
      <c r="KC84" s="95" t="str">
        <f t="shared" si="350"/>
        <v>Completar</v>
      </c>
      <c r="KD84" s="95" t="str">
        <f t="shared" si="351"/>
        <v>Completar</v>
      </c>
      <c r="KE84" s="165">
        <f t="shared" si="352"/>
        <v>0</v>
      </c>
      <c r="KF84" s="219" t="b">
        <f t="shared" si="353"/>
        <v>0</v>
      </c>
      <c r="KG84" s="188">
        <f t="shared" si="354"/>
        <v>0</v>
      </c>
      <c r="KH84" s="164">
        <f t="shared" si="355"/>
        <v>0</v>
      </c>
      <c r="KI84" s="164">
        <f t="shared" si="356"/>
        <v>0.25</v>
      </c>
      <c r="KJ84" s="164">
        <f t="shared" si="357"/>
        <v>0</v>
      </c>
      <c r="KK84" s="164">
        <f t="shared" si="358"/>
        <v>0</v>
      </c>
      <c r="KL84" s="166">
        <f t="shared" si="359"/>
        <v>0</v>
      </c>
    </row>
    <row r="85" spans="1:298" x14ac:dyDescent="0.25">
      <c r="A85" s="164">
        <f t="shared" si="360"/>
        <v>73</v>
      </c>
      <c r="B85" s="225"/>
      <c r="C85" s="226"/>
      <c r="D85" s="1"/>
      <c r="E85" s="1"/>
      <c r="F85" s="95"/>
      <c r="G85" s="93"/>
      <c r="H85" s="93"/>
      <c r="I85" s="93"/>
      <c r="J85" s="95"/>
      <c r="K85" s="96" t="str">
        <f>IFERROR(VLOOKUP(D85,'Situación inicial'!JI$13:JS$112,8,FALSE),"Completar")</f>
        <v>Completar</v>
      </c>
      <c r="L85" s="96" t="str">
        <f>IFERROR(VLOOKUP(D85,'Situación inicial'!JI$13:JS$112,9,FALSE),"Completar")</f>
        <v>Completar</v>
      </c>
      <c r="M85" s="94"/>
      <c r="N85" s="95" t="str">
        <f>IFERROR(VLOOKUP(D85,'Situación inicial'!JI$13:JS$112,11,FALSE),"Completar")</f>
        <v>Completar</v>
      </c>
      <c r="O85" s="95" t="str">
        <f>IFERROR(VLOOKUP(D85,'Situación inicial'!JI$13:JT$112,12,FALSE),"Completar")</f>
        <v>Completar</v>
      </c>
      <c r="P85" s="165">
        <f t="shared" si="208"/>
        <v>0</v>
      </c>
      <c r="Q85" s="219" t="b">
        <f t="shared" si="209"/>
        <v>0</v>
      </c>
      <c r="R85" s="188">
        <f t="shared" si="210"/>
        <v>0</v>
      </c>
      <c r="S85" s="164">
        <f t="shared" si="211"/>
        <v>0</v>
      </c>
      <c r="T85" s="164">
        <f t="shared" si="212"/>
        <v>0.25</v>
      </c>
      <c r="U85" s="164">
        <f t="shared" si="213"/>
        <v>0</v>
      </c>
      <c r="V85" s="164">
        <f t="shared" si="214"/>
        <v>0</v>
      </c>
      <c r="W85" s="166">
        <f t="shared" si="215"/>
        <v>0</v>
      </c>
      <c r="X85" s="168">
        <f>IFERROR(VLOOKUP(D85,'Situación inicial'!JI$13:JZ$112,18,FALSE),0)</f>
        <v>0</v>
      </c>
      <c r="Z85" s="164">
        <f t="shared" si="361"/>
        <v>73</v>
      </c>
      <c r="AA85" s="225"/>
      <c r="AB85" s="226"/>
      <c r="AC85" s="1"/>
      <c r="AD85" s="1"/>
      <c r="AE85" s="95"/>
      <c r="AF85" s="93"/>
      <c r="AG85" s="93"/>
      <c r="AH85" s="93"/>
      <c r="AI85" s="95" t="str">
        <f t="shared" si="216"/>
        <v>Completar</v>
      </c>
      <c r="AJ85" s="96" t="str">
        <f t="shared" si="217"/>
        <v>Completar</v>
      </c>
      <c r="AK85" s="96" t="str">
        <f t="shared" si="218"/>
        <v>Completar</v>
      </c>
      <c r="AL85" s="94"/>
      <c r="AM85" s="95" t="str">
        <f t="shared" si="219"/>
        <v>Completar</v>
      </c>
      <c r="AN85" s="95" t="str">
        <f t="shared" si="220"/>
        <v>Completar</v>
      </c>
      <c r="AO85" s="165">
        <f t="shared" si="221"/>
        <v>0</v>
      </c>
      <c r="AP85" s="219" t="b">
        <f t="shared" si="222"/>
        <v>0</v>
      </c>
      <c r="AQ85" s="188">
        <f t="shared" si="223"/>
        <v>0</v>
      </c>
      <c r="AR85" s="164">
        <f t="shared" si="224"/>
        <v>0</v>
      </c>
      <c r="AS85" s="164">
        <f t="shared" si="225"/>
        <v>0.25</v>
      </c>
      <c r="AT85" s="164">
        <f t="shared" si="226"/>
        <v>0</v>
      </c>
      <c r="AU85" s="164">
        <f t="shared" si="227"/>
        <v>0</v>
      </c>
      <c r="AV85" s="166">
        <f t="shared" si="228"/>
        <v>0</v>
      </c>
      <c r="AW85" s="168">
        <f t="shared" si="229"/>
        <v>0</v>
      </c>
      <c r="AY85" s="164">
        <f t="shared" si="362"/>
        <v>73</v>
      </c>
      <c r="AZ85" s="225"/>
      <c r="BA85" s="226"/>
      <c r="BB85" s="1"/>
      <c r="BC85" s="1"/>
      <c r="BD85" s="95"/>
      <c r="BE85" s="93"/>
      <c r="BF85" s="93"/>
      <c r="BG85" s="93"/>
      <c r="BH85" s="95" t="str">
        <f t="shared" si="230"/>
        <v>Completar</v>
      </c>
      <c r="BI85" s="96" t="str">
        <f t="shared" si="231"/>
        <v>Completar</v>
      </c>
      <c r="BJ85" s="96" t="str">
        <f t="shared" si="232"/>
        <v>Completar</v>
      </c>
      <c r="BK85" s="94"/>
      <c r="BL85" s="95" t="str">
        <f t="shared" si="233"/>
        <v>Completar</v>
      </c>
      <c r="BM85" s="95" t="str">
        <f t="shared" si="234"/>
        <v>Completar</v>
      </c>
      <c r="BN85" s="165">
        <f t="shared" si="235"/>
        <v>0</v>
      </c>
      <c r="BO85" s="219" t="b">
        <f t="shared" si="236"/>
        <v>0</v>
      </c>
      <c r="BP85" s="188">
        <f t="shared" si="237"/>
        <v>0</v>
      </c>
      <c r="BQ85" s="164">
        <f t="shared" si="238"/>
        <v>0</v>
      </c>
      <c r="BR85" s="164">
        <f t="shared" si="239"/>
        <v>0.25</v>
      </c>
      <c r="BS85" s="164">
        <f t="shared" si="240"/>
        <v>0</v>
      </c>
      <c r="BT85" s="164">
        <f t="shared" si="241"/>
        <v>0</v>
      </c>
      <c r="BU85" s="166">
        <f t="shared" si="242"/>
        <v>0</v>
      </c>
      <c r="BV85" s="167"/>
      <c r="BX85" s="164">
        <f t="shared" si="363"/>
        <v>73</v>
      </c>
      <c r="BY85" s="225"/>
      <c r="BZ85" s="226"/>
      <c r="CA85" s="1"/>
      <c r="CB85" s="1"/>
      <c r="CC85" s="95"/>
      <c r="CD85" s="93"/>
      <c r="CE85" s="93"/>
      <c r="CF85" s="93"/>
      <c r="CG85" s="95" t="str">
        <f t="shared" si="243"/>
        <v>Completar</v>
      </c>
      <c r="CH85" s="96" t="str">
        <f t="shared" si="244"/>
        <v>Completar</v>
      </c>
      <c r="CI85" s="96" t="str">
        <f t="shared" si="245"/>
        <v>Completar</v>
      </c>
      <c r="CJ85" s="94"/>
      <c r="CK85" s="95" t="str">
        <f t="shared" si="246"/>
        <v>Completar</v>
      </c>
      <c r="CL85" s="95" t="str">
        <f t="shared" si="247"/>
        <v>Completar</v>
      </c>
      <c r="CM85" s="165">
        <f t="shared" si="248"/>
        <v>0</v>
      </c>
      <c r="CN85" s="219" t="b">
        <f t="shared" si="249"/>
        <v>0</v>
      </c>
      <c r="CO85" s="188">
        <f t="shared" si="250"/>
        <v>0</v>
      </c>
      <c r="CP85" s="164">
        <f t="shared" si="251"/>
        <v>0</v>
      </c>
      <c r="CQ85" s="164">
        <f t="shared" si="252"/>
        <v>0.25</v>
      </c>
      <c r="CR85" s="164">
        <f t="shared" si="253"/>
        <v>0</v>
      </c>
      <c r="CS85" s="164">
        <f t="shared" si="254"/>
        <v>0</v>
      </c>
      <c r="CT85" s="166">
        <f t="shared" si="255"/>
        <v>0</v>
      </c>
      <c r="CU85" s="167"/>
      <c r="CW85" s="164">
        <f t="shared" si="364"/>
        <v>73</v>
      </c>
      <c r="CX85" s="225"/>
      <c r="CY85" s="226"/>
      <c r="CZ85" s="1"/>
      <c r="DA85" s="1"/>
      <c r="DB85" s="95"/>
      <c r="DC85" s="93"/>
      <c r="DD85" s="93"/>
      <c r="DE85" s="93"/>
      <c r="DF85" s="95" t="str">
        <f t="shared" si="256"/>
        <v>Completar</v>
      </c>
      <c r="DG85" s="96" t="str">
        <f t="shared" si="257"/>
        <v>Completar</v>
      </c>
      <c r="DH85" s="96" t="str">
        <f t="shared" si="258"/>
        <v>Completar</v>
      </c>
      <c r="DI85" s="94"/>
      <c r="DJ85" s="95" t="str">
        <f t="shared" si="259"/>
        <v>Completar</v>
      </c>
      <c r="DK85" s="95" t="str">
        <f t="shared" si="260"/>
        <v>Completar</v>
      </c>
      <c r="DL85" s="165">
        <f t="shared" si="261"/>
        <v>0</v>
      </c>
      <c r="DM85" s="219" t="b">
        <f t="shared" si="262"/>
        <v>0</v>
      </c>
      <c r="DN85" s="188">
        <f t="shared" si="263"/>
        <v>0</v>
      </c>
      <c r="DO85" s="164">
        <f t="shared" si="264"/>
        <v>0</v>
      </c>
      <c r="DP85" s="164">
        <f t="shared" si="265"/>
        <v>0.25</v>
      </c>
      <c r="DQ85" s="164">
        <f t="shared" si="266"/>
        <v>0</v>
      </c>
      <c r="DR85" s="164">
        <f t="shared" si="267"/>
        <v>0</v>
      </c>
      <c r="DS85" s="166">
        <f t="shared" si="268"/>
        <v>0</v>
      </c>
      <c r="DT85" s="167"/>
      <c r="DV85" s="164">
        <f t="shared" si="365"/>
        <v>73</v>
      </c>
      <c r="DW85" s="225"/>
      <c r="DX85" s="226"/>
      <c r="DY85" s="1"/>
      <c r="DZ85" s="1"/>
      <c r="EA85" s="95"/>
      <c r="EB85" s="93"/>
      <c r="EC85" s="93"/>
      <c r="ED85" s="93"/>
      <c r="EE85" s="95" t="str">
        <f t="shared" si="269"/>
        <v>Completar</v>
      </c>
      <c r="EF85" s="96" t="str">
        <f t="shared" si="270"/>
        <v>Completar</v>
      </c>
      <c r="EG85" s="96" t="str">
        <f t="shared" si="271"/>
        <v>Completar</v>
      </c>
      <c r="EH85" s="94"/>
      <c r="EI85" s="95" t="str">
        <f t="shared" si="272"/>
        <v>Completar</v>
      </c>
      <c r="EJ85" s="95" t="str">
        <f t="shared" si="273"/>
        <v>Completar</v>
      </c>
      <c r="EK85" s="165">
        <f t="shared" si="274"/>
        <v>0</v>
      </c>
      <c r="EL85" s="219" t="b">
        <f t="shared" si="275"/>
        <v>0</v>
      </c>
      <c r="EM85" s="188">
        <f t="shared" si="276"/>
        <v>0</v>
      </c>
      <c r="EN85" s="164">
        <f t="shared" si="277"/>
        <v>0</v>
      </c>
      <c r="EO85" s="164">
        <f t="shared" si="278"/>
        <v>0.25</v>
      </c>
      <c r="EP85" s="164">
        <f t="shared" si="279"/>
        <v>0</v>
      </c>
      <c r="EQ85" s="164">
        <f t="shared" si="280"/>
        <v>0</v>
      </c>
      <c r="ER85" s="166">
        <f t="shared" si="281"/>
        <v>0</v>
      </c>
      <c r="ES85" s="167"/>
      <c r="EU85" s="164">
        <f t="shared" si="366"/>
        <v>73</v>
      </c>
      <c r="EV85" s="225"/>
      <c r="EW85" s="226"/>
      <c r="EX85" s="1"/>
      <c r="EY85" s="1"/>
      <c r="EZ85" s="95"/>
      <c r="FA85" s="93"/>
      <c r="FB85" s="93"/>
      <c r="FC85" s="93"/>
      <c r="FD85" s="95" t="str">
        <f t="shared" si="282"/>
        <v>Completar</v>
      </c>
      <c r="FE85" s="96" t="str">
        <f t="shared" si="283"/>
        <v>Completar</v>
      </c>
      <c r="FF85" s="96" t="str">
        <f t="shared" si="284"/>
        <v>Completar</v>
      </c>
      <c r="FG85" s="94"/>
      <c r="FH85" s="95" t="str">
        <f t="shared" si="285"/>
        <v>Completar</v>
      </c>
      <c r="FI85" s="95" t="str">
        <f t="shared" si="286"/>
        <v>Completar</v>
      </c>
      <c r="FJ85" s="165">
        <f t="shared" si="287"/>
        <v>0</v>
      </c>
      <c r="FK85" s="219" t="b">
        <f t="shared" si="288"/>
        <v>0</v>
      </c>
      <c r="FL85" s="188">
        <f t="shared" si="289"/>
        <v>0</v>
      </c>
      <c r="FM85" s="164">
        <f t="shared" si="290"/>
        <v>0</v>
      </c>
      <c r="FN85" s="164">
        <f t="shared" si="291"/>
        <v>0.25</v>
      </c>
      <c r="FO85" s="164">
        <f t="shared" si="292"/>
        <v>0</v>
      </c>
      <c r="FP85" s="164">
        <f t="shared" si="293"/>
        <v>0</v>
      </c>
      <c r="FQ85" s="166">
        <f t="shared" si="294"/>
        <v>0</v>
      </c>
      <c r="FR85" s="167"/>
      <c r="FT85" s="164">
        <f t="shared" si="367"/>
        <v>73</v>
      </c>
      <c r="FU85" s="225"/>
      <c r="FV85" s="226"/>
      <c r="FW85" s="1"/>
      <c r="FX85" s="1"/>
      <c r="FY85" s="95"/>
      <c r="FZ85" s="93"/>
      <c r="GA85" s="93"/>
      <c r="GB85" s="93"/>
      <c r="GC85" s="95" t="str">
        <f t="shared" si="295"/>
        <v>Completar</v>
      </c>
      <c r="GD85" s="96" t="str">
        <f t="shared" si="296"/>
        <v>Completar</v>
      </c>
      <c r="GE85" s="96" t="str">
        <f t="shared" si="297"/>
        <v>Completar</v>
      </c>
      <c r="GF85" s="94"/>
      <c r="GG85" s="95" t="str">
        <f t="shared" si="298"/>
        <v>Completar</v>
      </c>
      <c r="GH85" s="95" t="str">
        <f t="shared" si="299"/>
        <v>Completar</v>
      </c>
      <c r="GI85" s="165">
        <f t="shared" si="300"/>
        <v>0</v>
      </c>
      <c r="GJ85" s="219" t="b">
        <f t="shared" si="301"/>
        <v>0</v>
      </c>
      <c r="GK85" s="188">
        <f t="shared" si="302"/>
        <v>0</v>
      </c>
      <c r="GL85" s="164">
        <f t="shared" si="303"/>
        <v>0</v>
      </c>
      <c r="GM85" s="164">
        <f t="shared" si="304"/>
        <v>0.25</v>
      </c>
      <c r="GN85" s="164">
        <f t="shared" si="305"/>
        <v>0</v>
      </c>
      <c r="GO85" s="164">
        <f t="shared" si="306"/>
        <v>0</v>
      </c>
      <c r="GP85" s="166">
        <f t="shared" si="307"/>
        <v>0</v>
      </c>
      <c r="GQ85" s="167"/>
      <c r="GS85" s="164">
        <f t="shared" si="368"/>
        <v>73</v>
      </c>
      <c r="GT85" s="225"/>
      <c r="GU85" s="226"/>
      <c r="GV85" s="1"/>
      <c r="GW85" s="1"/>
      <c r="GX85" s="95"/>
      <c r="GY85" s="93"/>
      <c r="GZ85" s="93"/>
      <c r="HA85" s="93"/>
      <c r="HB85" s="95" t="str">
        <f t="shared" si="308"/>
        <v>Completar</v>
      </c>
      <c r="HC85" s="96" t="str">
        <f t="shared" si="309"/>
        <v>Completar</v>
      </c>
      <c r="HD85" s="96" t="str">
        <f t="shared" si="310"/>
        <v>Completar</v>
      </c>
      <c r="HE85" s="94"/>
      <c r="HF85" s="95" t="str">
        <f t="shared" si="311"/>
        <v>Completar</v>
      </c>
      <c r="HG85" s="95" t="str">
        <f t="shared" si="312"/>
        <v>Completar</v>
      </c>
      <c r="HH85" s="165">
        <f t="shared" si="313"/>
        <v>0</v>
      </c>
      <c r="HI85" s="219" t="b">
        <f t="shared" si="314"/>
        <v>0</v>
      </c>
      <c r="HJ85" s="188">
        <f t="shared" si="315"/>
        <v>0</v>
      </c>
      <c r="HK85" s="164">
        <f t="shared" si="316"/>
        <v>0</v>
      </c>
      <c r="HL85" s="164">
        <f t="shared" si="317"/>
        <v>0.25</v>
      </c>
      <c r="HM85" s="164">
        <f t="shared" si="318"/>
        <v>0</v>
      </c>
      <c r="HN85" s="164">
        <f t="shared" si="319"/>
        <v>0</v>
      </c>
      <c r="HO85" s="166">
        <f t="shared" si="320"/>
        <v>0</v>
      </c>
      <c r="HP85" s="167"/>
      <c r="HR85" s="164">
        <f t="shared" si="369"/>
        <v>73</v>
      </c>
      <c r="HS85" s="225"/>
      <c r="HT85" s="226"/>
      <c r="HU85" s="1"/>
      <c r="HV85" s="1"/>
      <c r="HW85" s="95"/>
      <c r="HX85" s="93"/>
      <c r="HY85" s="93"/>
      <c r="HZ85" s="93"/>
      <c r="IA85" s="95" t="str">
        <f t="shared" si="321"/>
        <v>Completar</v>
      </c>
      <c r="IB85" s="96" t="str">
        <f t="shared" si="322"/>
        <v>Completar</v>
      </c>
      <c r="IC85" s="96" t="str">
        <f t="shared" si="323"/>
        <v>Completar</v>
      </c>
      <c r="ID85" s="94"/>
      <c r="IE85" s="95" t="str">
        <f t="shared" si="324"/>
        <v>Completar</v>
      </c>
      <c r="IF85" s="95" t="str">
        <f t="shared" si="325"/>
        <v>Completar</v>
      </c>
      <c r="IG85" s="165">
        <f t="shared" si="326"/>
        <v>0</v>
      </c>
      <c r="IH85" s="219" t="b">
        <f t="shared" si="327"/>
        <v>0</v>
      </c>
      <c r="II85" s="188">
        <f t="shared" si="328"/>
        <v>0</v>
      </c>
      <c r="IJ85" s="164">
        <f t="shared" si="329"/>
        <v>0</v>
      </c>
      <c r="IK85" s="164">
        <f t="shared" si="330"/>
        <v>0.25</v>
      </c>
      <c r="IL85" s="164">
        <f t="shared" si="331"/>
        <v>0</v>
      </c>
      <c r="IM85" s="164">
        <f t="shared" si="332"/>
        <v>0</v>
      </c>
      <c r="IN85" s="166">
        <f t="shared" si="333"/>
        <v>0</v>
      </c>
      <c r="IO85" s="167"/>
      <c r="IQ85" s="164">
        <f t="shared" si="370"/>
        <v>73</v>
      </c>
      <c r="IR85" s="225"/>
      <c r="IS85" s="226"/>
      <c r="IT85" s="1"/>
      <c r="IU85" s="1"/>
      <c r="IV85" s="95"/>
      <c r="IW85" s="93"/>
      <c r="IX85" s="93"/>
      <c r="IY85" s="93"/>
      <c r="IZ85" s="95" t="str">
        <f t="shared" si="334"/>
        <v>Completar</v>
      </c>
      <c r="JA85" s="96" t="str">
        <f t="shared" si="335"/>
        <v>Completar</v>
      </c>
      <c r="JB85" s="96" t="str">
        <f t="shared" si="336"/>
        <v>Completar</v>
      </c>
      <c r="JC85" s="94"/>
      <c r="JD85" s="95" t="str">
        <f t="shared" si="337"/>
        <v>Completar</v>
      </c>
      <c r="JE85" s="95" t="str">
        <f t="shared" si="338"/>
        <v>Completar</v>
      </c>
      <c r="JF85" s="165">
        <f t="shared" si="339"/>
        <v>0</v>
      </c>
      <c r="JG85" s="219" t="b">
        <f t="shared" si="340"/>
        <v>0</v>
      </c>
      <c r="JH85" s="188">
        <f t="shared" si="341"/>
        <v>0</v>
      </c>
      <c r="JI85" s="164">
        <f t="shared" si="342"/>
        <v>0</v>
      </c>
      <c r="JJ85" s="164">
        <f t="shared" si="343"/>
        <v>0.25</v>
      </c>
      <c r="JK85" s="164">
        <f t="shared" si="344"/>
        <v>0</v>
      </c>
      <c r="JL85" s="164">
        <f t="shared" si="345"/>
        <v>0</v>
      </c>
      <c r="JM85" s="166">
        <f t="shared" si="346"/>
        <v>0</v>
      </c>
      <c r="JN85" s="167"/>
      <c r="JO85" s="126"/>
      <c r="JP85" s="164">
        <f t="shared" si="371"/>
        <v>73</v>
      </c>
      <c r="JQ85" s="225"/>
      <c r="JR85" s="226"/>
      <c r="JS85" s="1"/>
      <c r="JT85" s="1"/>
      <c r="JU85" s="95"/>
      <c r="JV85" s="93"/>
      <c r="JW85" s="93"/>
      <c r="JX85" s="93"/>
      <c r="JY85" s="95" t="str">
        <f t="shared" si="347"/>
        <v>Completar</v>
      </c>
      <c r="JZ85" s="96" t="str">
        <f t="shared" si="348"/>
        <v>Completar</v>
      </c>
      <c r="KA85" s="96" t="str">
        <f t="shared" si="349"/>
        <v>Completar</v>
      </c>
      <c r="KB85" s="94"/>
      <c r="KC85" s="95" t="str">
        <f t="shared" si="350"/>
        <v>Completar</v>
      </c>
      <c r="KD85" s="95" t="str">
        <f t="shared" si="351"/>
        <v>Completar</v>
      </c>
      <c r="KE85" s="165">
        <f t="shared" si="352"/>
        <v>0</v>
      </c>
      <c r="KF85" s="219" t="b">
        <f t="shared" si="353"/>
        <v>0</v>
      </c>
      <c r="KG85" s="188">
        <f t="shared" si="354"/>
        <v>0</v>
      </c>
      <c r="KH85" s="164">
        <f t="shared" si="355"/>
        <v>0</v>
      </c>
      <c r="KI85" s="164">
        <f t="shared" si="356"/>
        <v>0.25</v>
      </c>
      <c r="KJ85" s="164">
        <f t="shared" si="357"/>
        <v>0</v>
      </c>
      <c r="KK85" s="164">
        <f t="shared" si="358"/>
        <v>0</v>
      </c>
      <c r="KL85" s="166">
        <f t="shared" si="359"/>
        <v>0</v>
      </c>
    </row>
    <row r="86" spans="1:298" x14ac:dyDescent="0.25">
      <c r="A86" s="164">
        <f t="shared" si="360"/>
        <v>74</v>
      </c>
      <c r="B86" s="225"/>
      <c r="C86" s="226"/>
      <c r="D86" s="1"/>
      <c r="E86" s="1"/>
      <c r="F86" s="95"/>
      <c r="G86" s="93"/>
      <c r="H86" s="93"/>
      <c r="I86" s="93"/>
      <c r="J86" s="95"/>
      <c r="K86" s="96" t="str">
        <f>IFERROR(VLOOKUP(D86,'Situación inicial'!JI$13:JS$112,8,FALSE),"Completar")</f>
        <v>Completar</v>
      </c>
      <c r="L86" s="96" t="str">
        <f>IFERROR(VLOOKUP(D86,'Situación inicial'!JI$13:JS$112,9,FALSE),"Completar")</f>
        <v>Completar</v>
      </c>
      <c r="M86" s="94"/>
      <c r="N86" s="95" t="str">
        <f>IFERROR(VLOOKUP(D86,'Situación inicial'!JI$13:JS$112,11,FALSE),"Completar")</f>
        <v>Completar</v>
      </c>
      <c r="O86" s="95" t="str">
        <f>IFERROR(VLOOKUP(D86,'Situación inicial'!JI$13:JT$112,12,FALSE),"Completar")</f>
        <v>Completar</v>
      </c>
      <c r="P86" s="165">
        <f t="shared" si="208"/>
        <v>0</v>
      </c>
      <c r="Q86" s="219" t="b">
        <f t="shared" si="209"/>
        <v>0</v>
      </c>
      <c r="R86" s="188">
        <f t="shared" si="210"/>
        <v>0</v>
      </c>
      <c r="S86" s="164">
        <f t="shared" si="211"/>
        <v>0</v>
      </c>
      <c r="T86" s="164">
        <f t="shared" si="212"/>
        <v>0.25</v>
      </c>
      <c r="U86" s="164">
        <f t="shared" si="213"/>
        <v>0</v>
      </c>
      <c r="V86" s="164">
        <f t="shared" si="214"/>
        <v>0</v>
      </c>
      <c r="W86" s="166">
        <f t="shared" si="215"/>
        <v>0</v>
      </c>
      <c r="X86" s="168">
        <f>IFERROR(VLOOKUP(D86,'Situación inicial'!JI$13:JZ$112,18,FALSE),0)</f>
        <v>0</v>
      </c>
      <c r="Z86" s="164">
        <f t="shared" si="361"/>
        <v>74</v>
      </c>
      <c r="AA86" s="225"/>
      <c r="AB86" s="226"/>
      <c r="AC86" s="1"/>
      <c r="AD86" s="1"/>
      <c r="AE86" s="95"/>
      <c r="AF86" s="93"/>
      <c r="AG86" s="93"/>
      <c r="AH86" s="93"/>
      <c r="AI86" s="95" t="str">
        <f t="shared" si="216"/>
        <v>Completar</v>
      </c>
      <c r="AJ86" s="96" t="str">
        <f t="shared" si="217"/>
        <v>Completar</v>
      </c>
      <c r="AK86" s="96" t="str">
        <f t="shared" si="218"/>
        <v>Completar</v>
      </c>
      <c r="AL86" s="94"/>
      <c r="AM86" s="95" t="str">
        <f t="shared" si="219"/>
        <v>Completar</v>
      </c>
      <c r="AN86" s="95" t="str">
        <f t="shared" si="220"/>
        <v>Completar</v>
      </c>
      <c r="AO86" s="165">
        <f t="shared" si="221"/>
        <v>0</v>
      </c>
      <c r="AP86" s="219" t="b">
        <f t="shared" si="222"/>
        <v>0</v>
      </c>
      <c r="AQ86" s="188">
        <f t="shared" si="223"/>
        <v>0</v>
      </c>
      <c r="AR86" s="164">
        <f t="shared" si="224"/>
        <v>0</v>
      </c>
      <c r="AS86" s="164">
        <f t="shared" si="225"/>
        <v>0.25</v>
      </c>
      <c r="AT86" s="164">
        <f t="shared" si="226"/>
        <v>0</v>
      </c>
      <c r="AU86" s="164">
        <f t="shared" si="227"/>
        <v>0</v>
      </c>
      <c r="AV86" s="166">
        <f t="shared" si="228"/>
        <v>0</v>
      </c>
      <c r="AW86" s="168">
        <f t="shared" si="229"/>
        <v>0</v>
      </c>
      <c r="AY86" s="164">
        <f t="shared" si="362"/>
        <v>74</v>
      </c>
      <c r="AZ86" s="225"/>
      <c r="BA86" s="226"/>
      <c r="BB86" s="1"/>
      <c r="BC86" s="1"/>
      <c r="BD86" s="95"/>
      <c r="BE86" s="93"/>
      <c r="BF86" s="93"/>
      <c r="BG86" s="93"/>
      <c r="BH86" s="95" t="str">
        <f t="shared" si="230"/>
        <v>Completar</v>
      </c>
      <c r="BI86" s="96" t="str">
        <f t="shared" si="231"/>
        <v>Completar</v>
      </c>
      <c r="BJ86" s="96" t="str">
        <f t="shared" si="232"/>
        <v>Completar</v>
      </c>
      <c r="BK86" s="94"/>
      <c r="BL86" s="95" t="str">
        <f t="shared" si="233"/>
        <v>Completar</v>
      </c>
      <c r="BM86" s="95" t="str">
        <f t="shared" si="234"/>
        <v>Completar</v>
      </c>
      <c r="BN86" s="165">
        <f t="shared" si="235"/>
        <v>0</v>
      </c>
      <c r="BO86" s="219" t="b">
        <f t="shared" si="236"/>
        <v>0</v>
      </c>
      <c r="BP86" s="188">
        <f t="shared" si="237"/>
        <v>0</v>
      </c>
      <c r="BQ86" s="164">
        <f t="shared" si="238"/>
        <v>0</v>
      </c>
      <c r="BR86" s="164">
        <f t="shared" si="239"/>
        <v>0.25</v>
      </c>
      <c r="BS86" s="164">
        <f t="shared" si="240"/>
        <v>0</v>
      </c>
      <c r="BT86" s="164">
        <f t="shared" si="241"/>
        <v>0</v>
      </c>
      <c r="BU86" s="166">
        <f t="shared" si="242"/>
        <v>0</v>
      </c>
      <c r="BV86" s="167"/>
      <c r="BX86" s="164">
        <f t="shared" si="363"/>
        <v>74</v>
      </c>
      <c r="BY86" s="225"/>
      <c r="BZ86" s="226"/>
      <c r="CA86" s="1"/>
      <c r="CB86" s="1"/>
      <c r="CC86" s="95"/>
      <c r="CD86" s="93"/>
      <c r="CE86" s="93"/>
      <c r="CF86" s="93"/>
      <c r="CG86" s="95" t="str">
        <f t="shared" si="243"/>
        <v>Completar</v>
      </c>
      <c r="CH86" s="96" t="str">
        <f t="shared" si="244"/>
        <v>Completar</v>
      </c>
      <c r="CI86" s="96" t="str">
        <f t="shared" si="245"/>
        <v>Completar</v>
      </c>
      <c r="CJ86" s="94"/>
      <c r="CK86" s="95" t="str">
        <f t="shared" si="246"/>
        <v>Completar</v>
      </c>
      <c r="CL86" s="95" t="str">
        <f t="shared" si="247"/>
        <v>Completar</v>
      </c>
      <c r="CM86" s="165">
        <f t="shared" si="248"/>
        <v>0</v>
      </c>
      <c r="CN86" s="219" t="b">
        <f t="shared" si="249"/>
        <v>0</v>
      </c>
      <c r="CO86" s="188">
        <f t="shared" si="250"/>
        <v>0</v>
      </c>
      <c r="CP86" s="164">
        <f t="shared" si="251"/>
        <v>0</v>
      </c>
      <c r="CQ86" s="164">
        <f t="shared" si="252"/>
        <v>0.25</v>
      </c>
      <c r="CR86" s="164">
        <f t="shared" si="253"/>
        <v>0</v>
      </c>
      <c r="CS86" s="164">
        <f t="shared" si="254"/>
        <v>0</v>
      </c>
      <c r="CT86" s="166">
        <f t="shared" si="255"/>
        <v>0</v>
      </c>
      <c r="CU86" s="167"/>
      <c r="CW86" s="164">
        <f t="shared" si="364"/>
        <v>74</v>
      </c>
      <c r="CX86" s="225"/>
      <c r="CY86" s="226"/>
      <c r="CZ86" s="1"/>
      <c r="DA86" s="1"/>
      <c r="DB86" s="95"/>
      <c r="DC86" s="93"/>
      <c r="DD86" s="93"/>
      <c r="DE86" s="93"/>
      <c r="DF86" s="95" t="str">
        <f t="shared" si="256"/>
        <v>Completar</v>
      </c>
      <c r="DG86" s="96" t="str">
        <f t="shared" si="257"/>
        <v>Completar</v>
      </c>
      <c r="DH86" s="96" t="str">
        <f t="shared" si="258"/>
        <v>Completar</v>
      </c>
      <c r="DI86" s="94"/>
      <c r="DJ86" s="95" t="str">
        <f t="shared" si="259"/>
        <v>Completar</v>
      </c>
      <c r="DK86" s="95" t="str">
        <f t="shared" si="260"/>
        <v>Completar</v>
      </c>
      <c r="DL86" s="165">
        <f t="shared" si="261"/>
        <v>0</v>
      </c>
      <c r="DM86" s="219" t="b">
        <f t="shared" si="262"/>
        <v>0</v>
      </c>
      <c r="DN86" s="188">
        <f t="shared" si="263"/>
        <v>0</v>
      </c>
      <c r="DO86" s="164">
        <f t="shared" si="264"/>
        <v>0</v>
      </c>
      <c r="DP86" s="164">
        <f t="shared" si="265"/>
        <v>0.25</v>
      </c>
      <c r="DQ86" s="164">
        <f t="shared" si="266"/>
        <v>0</v>
      </c>
      <c r="DR86" s="164">
        <f t="shared" si="267"/>
        <v>0</v>
      </c>
      <c r="DS86" s="166">
        <f t="shared" si="268"/>
        <v>0</v>
      </c>
      <c r="DT86" s="167"/>
      <c r="DV86" s="164">
        <f t="shared" si="365"/>
        <v>74</v>
      </c>
      <c r="DW86" s="225"/>
      <c r="DX86" s="226"/>
      <c r="DY86" s="1"/>
      <c r="DZ86" s="1"/>
      <c r="EA86" s="95"/>
      <c r="EB86" s="93"/>
      <c r="EC86" s="93"/>
      <c r="ED86" s="93"/>
      <c r="EE86" s="95" t="str">
        <f t="shared" si="269"/>
        <v>Completar</v>
      </c>
      <c r="EF86" s="96" t="str">
        <f t="shared" si="270"/>
        <v>Completar</v>
      </c>
      <c r="EG86" s="96" t="str">
        <f t="shared" si="271"/>
        <v>Completar</v>
      </c>
      <c r="EH86" s="94"/>
      <c r="EI86" s="95" t="str">
        <f t="shared" si="272"/>
        <v>Completar</v>
      </c>
      <c r="EJ86" s="95" t="str">
        <f t="shared" si="273"/>
        <v>Completar</v>
      </c>
      <c r="EK86" s="165">
        <f t="shared" si="274"/>
        <v>0</v>
      </c>
      <c r="EL86" s="219" t="b">
        <f t="shared" si="275"/>
        <v>0</v>
      </c>
      <c r="EM86" s="188">
        <f t="shared" si="276"/>
        <v>0</v>
      </c>
      <c r="EN86" s="164">
        <f t="shared" si="277"/>
        <v>0</v>
      </c>
      <c r="EO86" s="164">
        <f t="shared" si="278"/>
        <v>0.25</v>
      </c>
      <c r="EP86" s="164">
        <f t="shared" si="279"/>
        <v>0</v>
      </c>
      <c r="EQ86" s="164">
        <f t="shared" si="280"/>
        <v>0</v>
      </c>
      <c r="ER86" s="166">
        <f t="shared" si="281"/>
        <v>0</v>
      </c>
      <c r="ES86" s="167"/>
      <c r="EU86" s="164">
        <f t="shared" si="366"/>
        <v>74</v>
      </c>
      <c r="EV86" s="225"/>
      <c r="EW86" s="226"/>
      <c r="EX86" s="1"/>
      <c r="EY86" s="1"/>
      <c r="EZ86" s="95"/>
      <c r="FA86" s="93"/>
      <c r="FB86" s="93"/>
      <c r="FC86" s="93"/>
      <c r="FD86" s="95" t="str">
        <f t="shared" si="282"/>
        <v>Completar</v>
      </c>
      <c r="FE86" s="96" t="str">
        <f t="shared" si="283"/>
        <v>Completar</v>
      </c>
      <c r="FF86" s="96" t="str">
        <f t="shared" si="284"/>
        <v>Completar</v>
      </c>
      <c r="FG86" s="94"/>
      <c r="FH86" s="95" t="str">
        <f t="shared" si="285"/>
        <v>Completar</v>
      </c>
      <c r="FI86" s="95" t="str">
        <f t="shared" si="286"/>
        <v>Completar</v>
      </c>
      <c r="FJ86" s="165">
        <f t="shared" si="287"/>
        <v>0</v>
      </c>
      <c r="FK86" s="219" t="b">
        <f t="shared" si="288"/>
        <v>0</v>
      </c>
      <c r="FL86" s="188">
        <f t="shared" si="289"/>
        <v>0</v>
      </c>
      <c r="FM86" s="164">
        <f t="shared" si="290"/>
        <v>0</v>
      </c>
      <c r="FN86" s="164">
        <f t="shared" si="291"/>
        <v>0.25</v>
      </c>
      <c r="FO86" s="164">
        <f t="shared" si="292"/>
        <v>0</v>
      </c>
      <c r="FP86" s="164">
        <f t="shared" si="293"/>
        <v>0</v>
      </c>
      <c r="FQ86" s="166">
        <f t="shared" si="294"/>
        <v>0</v>
      </c>
      <c r="FR86" s="167"/>
      <c r="FT86" s="164">
        <f t="shared" si="367"/>
        <v>74</v>
      </c>
      <c r="FU86" s="225"/>
      <c r="FV86" s="226"/>
      <c r="FW86" s="1"/>
      <c r="FX86" s="1"/>
      <c r="FY86" s="95"/>
      <c r="FZ86" s="93"/>
      <c r="GA86" s="93"/>
      <c r="GB86" s="93"/>
      <c r="GC86" s="95" t="str">
        <f t="shared" si="295"/>
        <v>Completar</v>
      </c>
      <c r="GD86" s="96" t="str">
        <f t="shared" si="296"/>
        <v>Completar</v>
      </c>
      <c r="GE86" s="96" t="str">
        <f t="shared" si="297"/>
        <v>Completar</v>
      </c>
      <c r="GF86" s="94"/>
      <c r="GG86" s="95" t="str">
        <f t="shared" si="298"/>
        <v>Completar</v>
      </c>
      <c r="GH86" s="95" t="str">
        <f t="shared" si="299"/>
        <v>Completar</v>
      </c>
      <c r="GI86" s="165">
        <f t="shared" si="300"/>
        <v>0</v>
      </c>
      <c r="GJ86" s="219" t="b">
        <f t="shared" si="301"/>
        <v>0</v>
      </c>
      <c r="GK86" s="188">
        <f t="shared" si="302"/>
        <v>0</v>
      </c>
      <c r="GL86" s="164">
        <f t="shared" si="303"/>
        <v>0</v>
      </c>
      <c r="GM86" s="164">
        <f t="shared" si="304"/>
        <v>0.25</v>
      </c>
      <c r="GN86" s="164">
        <f t="shared" si="305"/>
        <v>0</v>
      </c>
      <c r="GO86" s="164">
        <f t="shared" si="306"/>
        <v>0</v>
      </c>
      <c r="GP86" s="166">
        <f t="shared" si="307"/>
        <v>0</v>
      </c>
      <c r="GQ86" s="167"/>
      <c r="GS86" s="164">
        <f t="shared" si="368"/>
        <v>74</v>
      </c>
      <c r="GT86" s="225"/>
      <c r="GU86" s="226"/>
      <c r="GV86" s="1"/>
      <c r="GW86" s="1"/>
      <c r="GX86" s="95"/>
      <c r="GY86" s="93"/>
      <c r="GZ86" s="93"/>
      <c r="HA86" s="93"/>
      <c r="HB86" s="95" t="str">
        <f t="shared" si="308"/>
        <v>Completar</v>
      </c>
      <c r="HC86" s="96" t="str">
        <f t="shared" si="309"/>
        <v>Completar</v>
      </c>
      <c r="HD86" s="96" t="str">
        <f t="shared" si="310"/>
        <v>Completar</v>
      </c>
      <c r="HE86" s="94"/>
      <c r="HF86" s="95" t="str">
        <f t="shared" si="311"/>
        <v>Completar</v>
      </c>
      <c r="HG86" s="95" t="str">
        <f t="shared" si="312"/>
        <v>Completar</v>
      </c>
      <c r="HH86" s="165">
        <f t="shared" si="313"/>
        <v>0</v>
      </c>
      <c r="HI86" s="219" t="b">
        <f t="shared" si="314"/>
        <v>0</v>
      </c>
      <c r="HJ86" s="188">
        <f t="shared" si="315"/>
        <v>0</v>
      </c>
      <c r="HK86" s="164">
        <f t="shared" si="316"/>
        <v>0</v>
      </c>
      <c r="HL86" s="164">
        <f t="shared" si="317"/>
        <v>0.25</v>
      </c>
      <c r="HM86" s="164">
        <f t="shared" si="318"/>
        <v>0</v>
      </c>
      <c r="HN86" s="164">
        <f t="shared" si="319"/>
        <v>0</v>
      </c>
      <c r="HO86" s="166">
        <f t="shared" si="320"/>
        <v>0</v>
      </c>
      <c r="HP86" s="167"/>
      <c r="HR86" s="164">
        <f t="shared" si="369"/>
        <v>74</v>
      </c>
      <c r="HS86" s="225"/>
      <c r="HT86" s="226"/>
      <c r="HU86" s="1"/>
      <c r="HV86" s="1"/>
      <c r="HW86" s="95"/>
      <c r="HX86" s="93"/>
      <c r="HY86" s="93"/>
      <c r="HZ86" s="93"/>
      <c r="IA86" s="95" t="str">
        <f t="shared" si="321"/>
        <v>Completar</v>
      </c>
      <c r="IB86" s="96" t="str">
        <f t="shared" si="322"/>
        <v>Completar</v>
      </c>
      <c r="IC86" s="96" t="str">
        <f t="shared" si="323"/>
        <v>Completar</v>
      </c>
      <c r="ID86" s="94"/>
      <c r="IE86" s="95" t="str">
        <f t="shared" si="324"/>
        <v>Completar</v>
      </c>
      <c r="IF86" s="95" t="str">
        <f t="shared" si="325"/>
        <v>Completar</v>
      </c>
      <c r="IG86" s="165">
        <f t="shared" si="326"/>
        <v>0</v>
      </c>
      <c r="IH86" s="219" t="b">
        <f t="shared" si="327"/>
        <v>0</v>
      </c>
      <c r="II86" s="188">
        <f t="shared" si="328"/>
        <v>0</v>
      </c>
      <c r="IJ86" s="164">
        <f t="shared" si="329"/>
        <v>0</v>
      </c>
      <c r="IK86" s="164">
        <f t="shared" si="330"/>
        <v>0.25</v>
      </c>
      <c r="IL86" s="164">
        <f t="shared" si="331"/>
        <v>0</v>
      </c>
      <c r="IM86" s="164">
        <f t="shared" si="332"/>
        <v>0</v>
      </c>
      <c r="IN86" s="166">
        <f t="shared" si="333"/>
        <v>0</v>
      </c>
      <c r="IO86" s="167"/>
      <c r="IQ86" s="164">
        <f t="shared" si="370"/>
        <v>74</v>
      </c>
      <c r="IR86" s="225"/>
      <c r="IS86" s="226"/>
      <c r="IT86" s="1"/>
      <c r="IU86" s="1"/>
      <c r="IV86" s="95"/>
      <c r="IW86" s="93"/>
      <c r="IX86" s="93"/>
      <c r="IY86" s="93"/>
      <c r="IZ86" s="95" t="str">
        <f t="shared" si="334"/>
        <v>Completar</v>
      </c>
      <c r="JA86" s="96" t="str">
        <f t="shared" si="335"/>
        <v>Completar</v>
      </c>
      <c r="JB86" s="96" t="str">
        <f t="shared" si="336"/>
        <v>Completar</v>
      </c>
      <c r="JC86" s="94"/>
      <c r="JD86" s="95" t="str">
        <f t="shared" si="337"/>
        <v>Completar</v>
      </c>
      <c r="JE86" s="95" t="str">
        <f t="shared" si="338"/>
        <v>Completar</v>
      </c>
      <c r="JF86" s="165">
        <f t="shared" si="339"/>
        <v>0</v>
      </c>
      <c r="JG86" s="219" t="b">
        <f t="shared" si="340"/>
        <v>0</v>
      </c>
      <c r="JH86" s="188">
        <f t="shared" si="341"/>
        <v>0</v>
      </c>
      <c r="JI86" s="164">
        <f t="shared" si="342"/>
        <v>0</v>
      </c>
      <c r="JJ86" s="164">
        <f t="shared" si="343"/>
        <v>0.25</v>
      </c>
      <c r="JK86" s="164">
        <f t="shared" si="344"/>
        <v>0</v>
      </c>
      <c r="JL86" s="164">
        <f t="shared" si="345"/>
        <v>0</v>
      </c>
      <c r="JM86" s="166">
        <f t="shared" si="346"/>
        <v>0</v>
      </c>
      <c r="JN86" s="167"/>
      <c r="JO86" s="126"/>
      <c r="JP86" s="164">
        <f t="shared" si="371"/>
        <v>74</v>
      </c>
      <c r="JQ86" s="225"/>
      <c r="JR86" s="226"/>
      <c r="JS86" s="1"/>
      <c r="JT86" s="1"/>
      <c r="JU86" s="95"/>
      <c r="JV86" s="93"/>
      <c r="JW86" s="93"/>
      <c r="JX86" s="93"/>
      <c r="JY86" s="95" t="str">
        <f t="shared" si="347"/>
        <v>Completar</v>
      </c>
      <c r="JZ86" s="96" t="str">
        <f t="shared" si="348"/>
        <v>Completar</v>
      </c>
      <c r="KA86" s="96" t="str">
        <f t="shared" si="349"/>
        <v>Completar</v>
      </c>
      <c r="KB86" s="94"/>
      <c r="KC86" s="95" t="str">
        <f t="shared" si="350"/>
        <v>Completar</v>
      </c>
      <c r="KD86" s="95" t="str">
        <f t="shared" si="351"/>
        <v>Completar</v>
      </c>
      <c r="KE86" s="165">
        <f t="shared" si="352"/>
        <v>0</v>
      </c>
      <c r="KF86" s="219" t="b">
        <f t="shared" si="353"/>
        <v>0</v>
      </c>
      <c r="KG86" s="188">
        <f t="shared" si="354"/>
        <v>0</v>
      </c>
      <c r="KH86" s="164">
        <f t="shared" si="355"/>
        <v>0</v>
      </c>
      <c r="KI86" s="164">
        <f t="shared" si="356"/>
        <v>0.25</v>
      </c>
      <c r="KJ86" s="164">
        <f t="shared" si="357"/>
        <v>0</v>
      </c>
      <c r="KK86" s="164">
        <f t="shared" si="358"/>
        <v>0</v>
      </c>
      <c r="KL86" s="166">
        <f t="shared" si="359"/>
        <v>0</v>
      </c>
    </row>
    <row r="87" spans="1:298" x14ac:dyDescent="0.25">
      <c r="A87" s="164">
        <f t="shared" si="360"/>
        <v>75</v>
      </c>
      <c r="B87" s="225"/>
      <c r="C87" s="226"/>
      <c r="D87" s="1"/>
      <c r="E87" s="1"/>
      <c r="F87" s="95"/>
      <c r="G87" s="93"/>
      <c r="H87" s="93"/>
      <c r="I87" s="93"/>
      <c r="J87" s="95"/>
      <c r="K87" s="96" t="str">
        <f>IFERROR(VLOOKUP(D87,'Situación inicial'!JI$13:JS$112,8,FALSE),"Completar")</f>
        <v>Completar</v>
      </c>
      <c r="L87" s="96" t="str">
        <f>IFERROR(VLOOKUP(D87,'Situación inicial'!JI$13:JS$112,9,FALSE),"Completar")</f>
        <v>Completar</v>
      </c>
      <c r="M87" s="94"/>
      <c r="N87" s="95" t="str">
        <f>IFERROR(VLOOKUP(D87,'Situación inicial'!JI$13:JS$112,11,FALSE),"Completar")</f>
        <v>Completar</v>
      </c>
      <c r="O87" s="95" t="str">
        <f>IFERROR(VLOOKUP(D87,'Situación inicial'!JI$13:JT$112,12,FALSE),"Completar")</f>
        <v>Completar</v>
      </c>
      <c r="P87" s="165">
        <f t="shared" si="208"/>
        <v>0</v>
      </c>
      <c r="Q87" s="219" t="b">
        <f t="shared" si="209"/>
        <v>0</v>
      </c>
      <c r="R87" s="188">
        <f t="shared" si="210"/>
        <v>0</v>
      </c>
      <c r="S87" s="164">
        <f t="shared" si="211"/>
        <v>0</v>
      </c>
      <c r="T87" s="164">
        <f t="shared" si="212"/>
        <v>0.25</v>
      </c>
      <c r="U87" s="164">
        <f t="shared" si="213"/>
        <v>0</v>
      </c>
      <c r="V87" s="164">
        <f t="shared" si="214"/>
        <v>0</v>
      </c>
      <c r="W87" s="166">
        <f t="shared" si="215"/>
        <v>0</v>
      </c>
      <c r="X87" s="168">
        <f>IFERROR(VLOOKUP(D87,'Situación inicial'!JI$13:JZ$112,18,FALSE),0)</f>
        <v>0</v>
      </c>
      <c r="Z87" s="164">
        <f t="shared" si="361"/>
        <v>75</v>
      </c>
      <c r="AA87" s="225"/>
      <c r="AB87" s="226"/>
      <c r="AC87" s="1"/>
      <c r="AD87" s="1"/>
      <c r="AE87" s="95"/>
      <c r="AF87" s="93"/>
      <c r="AG87" s="93"/>
      <c r="AH87" s="93"/>
      <c r="AI87" s="95" t="str">
        <f t="shared" si="216"/>
        <v>Completar</v>
      </c>
      <c r="AJ87" s="96" t="str">
        <f t="shared" si="217"/>
        <v>Completar</v>
      </c>
      <c r="AK87" s="96" t="str">
        <f t="shared" si="218"/>
        <v>Completar</v>
      </c>
      <c r="AL87" s="94"/>
      <c r="AM87" s="95" t="str">
        <f t="shared" si="219"/>
        <v>Completar</v>
      </c>
      <c r="AN87" s="95" t="str">
        <f t="shared" si="220"/>
        <v>Completar</v>
      </c>
      <c r="AO87" s="165">
        <f t="shared" si="221"/>
        <v>0</v>
      </c>
      <c r="AP87" s="219" t="b">
        <f t="shared" si="222"/>
        <v>0</v>
      </c>
      <c r="AQ87" s="188">
        <f t="shared" si="223"/>
        <v>0</v>
      </c>
      <c r="AR87" s="164">
        <f t="shared" si="224"/>
        <v>0</v>
      </c>
      <c r="AS87" s="164">
        <f t="shared" si="225"/>
        <v>0.25</v>
      </c>
      <c r="AT87" s="164">
        <f t="shared" si="226"/>
        <v>0</v>
      </c>
      <c r="AU87" s="164">
        <f t="shared" si="227"/>
        <v>0</v>
      </c>
      <c r="AV87" s="166">
        <f t="shared" si="228"/>
        <v>0</v>
      </c>
      <c r="AW87" s="168">
        <f t="shared" si="229"/>
        <v>0</v>
      </c>
      <c r="AY87" s="164">
        <f t="shared" si="362"/>
        <v>75</v>
      </c>
      <c r="AZ87" s="225"/>
      <c r="BA87" s="226"/>
      <c r="BB87" s="1"/>
      <c r="BC87" s="1"/>
      <c r="BD87" s="95"/>
      <c r="BE87" s="93"/>
      <c r="BF87" s="93"/>
      <c r="BG87" s="93"/>
      <c r="BH87" s="95" t="str">
        <f t="shared" si="230"/>
        <v>Completar</v>
      </c>
      <c r="BI87" s="96" t="str">
        <f t="shared" si="231"/>
        <v>Completar</v>
      </c>
      <c r="BJ87" s="96" t="str">
        <f t="shared" si="232"/>
        <v>Completar</v>
      </c>
      <c r="BK87" s="94"/>
      <c r="BL87" s="95" t="str">
        <f t="shared" si="233"/>
        <v>Completar</v>
      </c>
      <c r="BM87" s="95" t="str">
        <f t="shared" si="234"/>
        <v>Completar</v>
      </c>
      <c r="BN87" s="165">
        <f t="shared" si="235"/>
        <v>0</v>
      </c>
      <c r="BO87" s="219" t="b">
        <f t="shared" si="236"/>
        <v>0</v>
      </c>
      <c r="BP87" s="188">
        <f t="shared" si="237"/>
        <v>0</v>
      </c>
      <c r="BQ87" s="164">
        <f t="shared" si="238"/>
        <v>0</v>
      </c>
      <c r="BR87" s="164">
        <f t="shared" si="239"/>
        <v>0.25</v>
      </c>
      <c r="BS87" s="164">
        <f t="shared" si="240"/>
        <v>0</v>
      </c>
      <c r="BT87" s="164">
        <f t="shared" si="241"/>
        <v>0</v>
      </c>
      <c r="BU87" s="166">
        <f t="shared" si="242"/>
        <v>0</v>
      </c>
      <c r="BV87" s="167"/>
      <c r="BX87" s="164">
        <f t="shared" si="363"/>
        <v>75</v>
      </c>
      <c r="BY87" s="225"/>
      <c r="BZ87" s="226"/>
      <c r="CA87" s="1"/>
      <c r="CB87" s="1"/>
      <c r="CC87" s="95"/>
      <c r="CD87" s="93"/>
      <c r="CE87" s="93"/>
      <c r="CF87" s="93"/>
      <c r="CG87" s="95" t="str">
        <f t="shared" si="243"/>
        <v>Completar</v>
      </c>
      <c r="CH87" s="96" t="str">
        <f t="shared" si="244"/>
        <v>Completar</v>
      </c>
      <c r="CI87" s="96" t="str">
        <f t="shared" si="245"/>
        <v>Completar</v>
      </c>
      <c r="CJ87" s="94"/>
      <c r="CK87" s="95" t="str">
        <f t="shared" si="246"/>
        <v>Completar</v>
      </c>
      <c r="CL87" s="95" t="str">
        <f t="shared" si="247"/>
        <v>Completar</v>
      </c>
      <c r="CM87" s="165">
        <f t="shared" si="248"/>
        <v>0</v>
      </c>
      <c r="CN87" s="219" t="b">
        <f t="shared" si="249"/>
        <v>0</v>
      </c>
      <c r="CO87" s="188">
        <f t="shared" si="250"/>
        <v>0</v>
      </c>
      <c r="CP87" s="164">
        <f t="shared" si="251"/>
        <v>0</v>
      </c>
      <c r="CQ87" s="164">
        <f t="shared" si="252"/>
        <v>0.25</v>
      </c>
      <c r="CR87" s="164">
        <f t="shared" si="253"/>
        <v>0</v>
      </c>
      <c r="CS87" s="164">
        <f t="shared" si="254"/>
        <v>0</v>
      </c>
      <c r="CT87" s="166">
        <f t="shared" si="255"/>
        <v>0</v>
      </c>
      <c r="CU87" s="167"/>
      <c r="CW87" s="164">
        <f t="shared" si="364"/>
        <v>75</v>
      </c>
      <c r="CX87" s="225"/>
      <c r="CY87" s="226"/>
      <c r="CZ87" s="1"/>
      <c r="DA87" s="1"/>
      <c r="DB87" s="95"/>
      <c r="DC87" s="93"/>
      <c r="DD87" s="93"/>
      <c r="DE87" s="93"/>
      <c r="DF87" s="95" t="str">
        <f t="shared" si="256"/>
        <v>Completar</v>
      </c>
      <c r="DG87" s="96" t="str">
        <f t="shared" si="257"/>
        <v>Completar</v>
      </c>
      <c r="DH87" s="96" t="str">
        <f t="shared" si="258"/>
        <v>Completar</v>
      </c>
      <c r="DI87" s="94"/>
      <c r="DJ87" s="95" t="str">
        <f t="shared" si="259"/>
        <v>Completar</v>
      </c>
      <c r="DK87" s="95" t="str">
        <f t="shared" si="260"/>
        <v>Completar</v>
      </c>
      <c r="DL87" s="165">
        <f t="shared" si="261"/>
        <v>0</v>
      </c>
      <c r="DM87" s="219" t="b">
        <f t="shared" si="262"/>
        <v>0</v>
      </c>
      <c r="DN87" s="188">
        <f t="shared" si="263"/>
        <v>0</v>
      </c>
      <c r="DO87" s="164">
        <f t="shared" si="264"/>
        <v>0</v>
      </c>
      <c r="DP87" s="164">
        <f t="shared" si="265"/>
        <v>0.25</v>
      </c>
      <c r="DQ87" s="164">
        <f t="shared" si="266"/>
        <v>0</v>
      </c>
      <c r="DR87" s="164">
        <f t="shared" si="267"/>
        <v>0</v>
      </c>
      <c r="DS87" s="166">
        <f t="shared" si="268"/>
        <v>0</v>
      </c>
      <c r="DT87" s="167"/>
      <c r="DV87" s="164">
        <f t="shared" si="365"/>
        <v>75</v>
      </c>
      <c r="DW87" s="225"/>
      <c r="DX87" s="226"/>
      <c r="DY87" s="1"/>
      <c r="DZ87" s="1"/>
      <c r="EA87" s="95"/>
      <c r="EB87" s="93"/>
      <c r="EC87" s="93"/>
      <c r="ED87" s="93"/>
      <c r="EE87" s="95" t="str">
        <f t="shared" si="269"/>
        <v>Completar</v>
      </c>
      <c r="EF87" s="96" t="str">
        <f t="shared" si="270"/>
        <v>Completar</v>
      </c>
      <c r="EG87" s="96" t="str">
        <f t="shared" si="271"/>
        <v>Completar</v>
      </c>
      <c r="EH87" s="94"/>
      <c r="EI87" s="95" t="str">
        <f t="shared" si="272"/>
        <v>Completar</v>
      </c>
      <c r="EJ87" s="95" t="str">
        <f t="shared" si="273"/>
        <v>Completar</v>
      </c>
      <c r="EK87" s="165">
        <f t="shared" si="274"/>
        <v>0</v>
      </c>
      <c r="EL87" s="219" t="b">
        <f t="shared" si="275"/>
        <v>0</v>
      </c>
      <c r="EM87" s="188">
        <f t="shared" si="276"/>
        <v>0</v>
      </c>
      <c r="EN87" s="164">
        <f t="shared" si="277"/>
        <v>0</v>
      </c>
      <c r="EO87" s="164">
        <f t="shared" si="278"/>
        <v>0.25</v>
      </c>
      <c r="EP87" s="164">
        <f t="shared" si="279"/>
        <v>0</v>
      </c>
      <c r="EQ87" s="164">
        <f t="shared" si="280"/>
        <v>0</v>
      </c>
      <c r="ER87" s="166">
        <f t="shared" si="281"/>
        <v>0</v>
      </c>
      <c r="ES87" s="167"/>
      <c r="EU87" s="164">
        <f t="shared" si="366"/>
        <v>75</v>
      </c>
      <c r="EV87" s="225"/>
      <c r="EW87" s="226"/>
      <c r="EX87" s="1"/>
      <c r="EY87" s="1"/>
      <c r="EZ87" s="95"/>
      <c r="FA87" s="93"/>
      <c r="FB87" s="93"/>
      <c r="FC87" s="93"/>
      <c r="FD87" s="95" t="str">
        <f t="shared" si="282"/>
        <v>Completar</v>
      </c>
      <c r="FE87" s="96" t="str">
        <f t="shared" si="283"/>
        <v>Completar</v>
      </c>
      <c r="FF87" s="96" t="str">
        <f t="shared" si="284"/>
        <v>Completar</v>
      </c>
      <c r="FG87" s="94"/>
      <c r="FH87" s="95" t="str">
        <f t="shared" si="285"/>
        <v>Completar</v>
      </c>
      <c r="FI87" s="95" t="str">
        <f t="shared" si="286"/>
        <v>Completar</v>
      </c>
      <c r="FJ87" s="165">
        <f t="shared" si="287"/>
        <v>0</v>
      </c>
      <c r="FK87" s="219" t="b">
        <f t="shared" si="288"/>
        <v>0</v>
      </c>
      <c r="FL87" s="188">
        <f t="shared" si="289"/>
        <v>0</v>
      </c>
      <c r="FM87" s="164">
        <f t="shared" si="290"/>
        <v>0</v>
      </c>
      <c r="FN87" s="164">
        <f t="shared" si="291"/>
        <v>0.25</v>
      </c>
      <c r="FO87" s="164">
        <f t="shared" si="292"/>
        <v>0</v>
      </c>
      <c r="FP87" s="164">
        <f t="shared" si="293"/>
        <v>0</v>
      </c>
      <c r="FQ87" s="166">
        <f t="shared" si="294"/>
        <v>0</v>
      </c>
      <c r="FR87" s="167"/>
      <c r="FT87" s="164">
        <f t="shared" si="367"/>
        <v>75</v>
      </c>
      <c r="FU87" s="225"/>
      <c r="FV87" s="226"/>
      <c r="FW87" s="1"/>
      <c r="FX87" s="1"/>
      <c r="FY87" s="95"/>
      <c r="FZ87" s="93"/>
      <c r="GA87" s="93"/>
      <c r="GB87" s="93"/>
      <c r="GC87" s="95" t="str">
        <f t="shared" si="295"/>
        <v>Completar</v>
      </c>
      <c r="GD87" s="96" t="str">
        <f t="shared" si="296"/>
        <v>Completar</v>
      </c>
      <c r="GE87" s="96" t="str">
        <f t="shared" si="297"/>
        <v>Completar</v>
      </c>
      <c r="GF87" s="94"/>
      <c r="GG87" s="95" t="str">
        <f t="shared" si="298"/>
        <v>Completar</v>
      </c>
      <c r="GH87" s="95" t="str">
        <f t="shared" si="299"/>
        <v>Completar</v>
      </c>
      <c r="GI87" s="165">
        <f t="shared" si="300"/>
        <v>0</v>
      </c>
      <c r="GJ87" s="219" t="b">
        <f t="shared" si="301"/>
        <v>0</v>
      </c>
      <c r="GK87" s="188">
        <f t="shared" si="302"/>
        <v>0</v>
      </c>
      <c r="GL87" s="164">
        <f t="shared" si="303"/>
        <v>0</v>
      </c>
      <c r="GM87" s="164">
        <f t="shared" si="304"/>
        <v>0.25</v>
      </c>
      <c r="GN87" s="164">
        <f t="shared" si="305"/>
        <v>0</v>
      </c>
      <c r="GO87" s="164">
        <f t="shared" si="306"/>
        <v>0</v>
      </c>
      <c r="GP87" s="166">
        <f t="shared" si="307"/>
        <v>0</v>
      </c>
      <c r="GQ87" s="167"/>
      <c r="GS87" s="164">
        <f t="shared" si="368"/>
        <v>75</v>
      </c>
      <c r="GT87" s="225"/>
      <c r="GU87" s="226"/>
      <c r="GV87" s="1"/>
      <c r="GW87" s="1"/>
      <c r="GX87" s="95"/>
      <c r="GY87" s="93"/>
      <c r="GZ87" s="93"/>
      <c r="HA87" s="93"/>
      <c r="HB87" s="95" t="str">
        <f t="shared" si="308"/>
        <v>Completar</v>
      </c>
      <c r="HC87" s="96" t="str">
        <f t="shared" si="309"/>
        <v>Completar</v>
      </c>
      <c r="HD87" s="96" t="str">
        <f t="shared" si="310"/>
        <v>Completar</v>
      </c>
      <c r="HE87" s="94"/>
      <c r="HF87" s="95" t="str">
        <f t="shared" si="311"/>
        <v>Completar</v>
      </c>
      <c r="HG87" s="95" t="str">
        <f t="shared" si="312"/>
        <v>Completar</v>
      </c>
      <c r="HH87" s="165">
        <f t="shared" si="313"/>
        <v>0</v>
      </c>
      <c r="HI87" s="219" t="b">
        <f t="shared" si="314"/>
        <v>0</v>
      </c>
      <c r="HJ87" s="188">
        <f t="shared" si="315"/>
        <v>0</v>
      </c>
      <c r="HK87" s="164">
        <f t="shared" si="316"/>
        <v>0</v>
      </c>
      <c r="HL87" s="164">
        <f t="shared" si="317"/>
        <v>0.25</v>
      </c>
      <c r="HM87" s="164">
        <f t="shared" si="318"/>
        <v>0</v>
      </c>
      <c r="HN87" s="164">
        <f t="shared" si="319"/>
        <v>0</v>
      </c>
      <c r="HO87" s="166">
        <f t="shared" si="320"/>
        <v>0</v>
      </c>
      <c r="HP87" s="167"/>
      <c r="HR87" s="164">
        <f t="shared" si="369"/>
        <v>75</v>
      </c>
      <c r="HS87" s="225"/>
      <c r="HT87" s="226"/>
      <c r="HU87" s="1"/>
      <c r="HV87" s="1"/>
      <c r="HW87" s="95"/>
      <c r="HX87" s="93"/>
      <c r="HY87" s="93"/>
      <c r="HZ87" s="93"/>
      <c r="IA87" s="95" t="str">
        <f t="shared" si="321"/>
        <v>Completar</v>
      </c>
      <c r="IB87" s="96" t="str">
        <f t="shared" si="322"/>
        <v>Completar</v>
      </c>
      <c r="IC87" s="96" t="str">
        <f t="shared" si="323"/>
        <v>Completar</v>
      </c>
      <c r="ID87" s="94"/>
      <c r="IE87" s="95" t="str">
        <f t="shared" si="324"/>
        <v>Completar</v>
      </c>
      <c r="IF87" s="95" t="str">
        <f t="shared" si="325"/>
        <v>Completar</v>
      </c>
      <c r="IG87" s="165">
        <f t="shared" si="326"/>
        <v>0</v>
      </c>
      <c r="IH87" s="219" t="b">
        <f t="shared" si="327"/>
        <v>0</v>
      </c>
      <c r="II87" s="188">
        <f t="shared" si="328"/>
        <v>0</v>
      </c>
      <c r="IJ87" s="164">
        <f t="shared" si="329"/>
        <v>0</v>
      </c>
      <c r="IK87" s="164">
        <f t="shared" si="330"/>
        <v>0.25</v>
      </c>
      <c r="IL87" s="164">
        <f t="shared" si="331"/>
        <v>0</v>
      </c>
      <c r="IM87" s="164">
        <f t="shared" si="332"/>
        <v>0</v>
      </c>
      <c r="IN87" s="166">
        <f t="shared" si="333"/>
        <v>0</v>
      </c>
      <c r="IO87" s="167"/>
      <c r="IQ87" s="164">
        <f t="shared" si="370"/>
        <v>75</v>
      </c>
      <c r="IR87" s="225"/>
      <c r="IS87" s="226"/>
      <c r="IT87" s="1"/>
      <c r="IU87" s="1"/>
      <c r="IV87" s="95"/>
      <c r="IW87" s="93"/>
      <c r="IX87" s="93"/>
      <c r="IY87" s="93"/>
      <c r="IZ87" s="95" t="str">
        <f t="shared" si="334"/>
        <v>Completar</v>
      </c>
      <c r="JA87" s="96" t="str">
        <f t="shared" si="335"/>
        <v>Completar</v>
      </c>
      <c r="JB87" s="96" t="str">
        <f t="shared" si="336"/>
        <v>Completar</v>
      </c>
      <c r="JC87" s="94"/>
      <c r="JD87" s="95" t="str">
        <f t="shared" si="337"/>
        <v>Completar</v>
      </c>
      <c r="JE87" s="95" t="str">
        <f t="shared" si="338"/>
        <v>Completar</v>
      </c>
      <c r="JF87" s="165">
        <f t="shared" si="339"/>
        <v>0</v>
      </c>
      <c r="JG87" s="219" t="b">
        <f t="shared" si="340"/>
        <v>0</v>
      </c>
      <c r="JH87" s="188">
        <f t="shared" si="341"/>
        <v>0</v>
      </c>
      <c r="JI87" s="164">
        <f t="shared" si="342"/>
        <v>0</v>
      </c>
      <c r="JJ87" s="164">
        <f t="shared" si="343"/>
        <v>0.25</v>
      </c>
      <c r="JK87" s="164">
        <f t="shared" si="344"/>
        <v>0</v>
      </c>
      <c r="JL87" s="164">
        <f t="shared" si="345"/>
        <v>0</v>
      </c>
      <c r="JM87" s="166">
        <f t="shared" si="346"/>
        <v>0</v>
      </c>
      <c r="JN87" s="167"/>
      <c r="JO87" s="126"/>
      <c r="JP87" s="164">
        <f t="shared" si="371"/>
        <v>75</v>
      </c>
      <c r="JQ87" s="225"/>
      <c r="JR87" s="226"/>
      <c r="JS87" s="1"/>
      <c r="JT87" s="1"/>
      <c r="JU87" s="95"/>
      <c r="JV87" s="93"/>
      <c r="JW87" s="93"/>
      <c r="JX87" s="93"/>
      <c r="JY87" s="95" t="str">
        <f t="shared" si="347"/>
        <v>Completar</v>
      </c>
      <c r="JZ87" s="96" t="str">
        <f t="shared" si="348"/>
        <v>Completar</v>
      </c>
      <c r="KA87" s="96" t="str">
        <f t="shared" si="349"/>
        <v>Completar</v>
      </c>
      <c r="KB87" s="94"/>
      <c r="KC87" s="95" t="str">
        <f t="shared" si="350"/>
        <v>Completar</v>
      </c>
      <c r="KD87" s="95" t="str">
        <f t="shared" si="351"/>
        <v>Completar</v>
      </c>
      <c r="KE87" s="165">
        <f t="shared" si="352"/>
        <v>0</v>
      </c>
      <c r="KF87" s="219" t="b">
        <f t="shared" si="353"/>
        <v>0</v>
      </c>
      <c r="KG87" s="188">
        <f t="shared" si="354"/>
        <v>0</v>
      </c>
      <c r="KH87" s="164">
        <f t="shared" si="355"/>
        <v>0</v>
      </c>
      <c r="KI87" s="164">
        <f t="shared" si="356"/>
        <v>0.25</v>
      </c>
      <c r="KJ87" s="164">
        <f t="shared" si="357"/>
        <v>0</v>
      </c>
      <c r="KK87" s="164">
        <f t="shared" si="358"/>
        <v>0</v>
      </c>
      <c r="KL87" s="166">
        <f t="shared" si="359"/>
        <v>0</v>
      </c>
    </row>
    <row r="88" spans="1:298" x14ac:dyDescent="0.25">
      <c r="A88" s="164">
        <f t="shared" si="360"/>
        <v>76</v>
      </c>
      <c r="B88" s="225"/>
      <c r="C88" s="226"/>
      <c r="D88" s="1"/>
      <c r="E88" s="1"/>
      <c r="F88" s="95"/>
      <c r="G88" s="93"/>
      <c r="H88" s="93"/>
      <c r="I88" s="93"/>
      <c r="J88" s="95"/>
      <c r="K88" s="96" t="str">
        <f>IFERROR(VLOOKUP(D88,'Situación inicial'!JI$13:JS$112,8,FALSE),"Completar")</f>
        <v>Completar</v>
      </c>
      <c r="L88" s="96" t="str">
        <f>IFERROR(VLOOKUP(D88,'Situación inicial'!JI$13:JS$112,9,FALSE),"Completar")</f>
        <v>Completar</v>
      </c>
      <c r="M88" s="94"/>
      <c r="N88" s="95" t="str">
        <f>IFERROR(VLOOKUP(D88,'Situación inicial'!JI$13:JS$112,11,FALSE),"Completar")</f>
        <v>Completar</v>
      </c>
      <c r="O88" s="95" t="str">
        <f>IFERROR(VLOOKUP(D88,'Situación inicial'!JI$13:JT$112,12,FALSE),"Completar")</f>
        <v>Completar</v>
      </c>
      <c r="P88" s="165">
        <f t="shared" si="208"/>
        <v>0</v>
      </c>
      <c r="Q88" s="219" t="b">
        <f t="shared" si="209"/>
        <v>0</v>
      </c>
      <c r="R88" s="188">
        <f t="shared" si="210"/>
        <v>0</v>
      </c>
      <c r="S88" s="164">
        <f t="shared" si="211"/>
        <v>0</v>
      </c>
      <c r="T88" s="164">
        <f t="shared" si="212"/>
        <v>0.25</v>
      </c>
      <c r="U88" s="164">
        <f t="shared" si="213"/>
        <v>0</v>
      </c>
      <c r="V88" s="164">
        <f t="shared" si="214"/>
        <v>0</v>
      </c>
      <c r="W88" s="166">
        <f t="shared" si="215"/>
        <v>0</v>
      </c>
      <c r="X88" s="168">
        <f>IFERROR(VLOOKUP(D88,'Situación inicial'!JI$13:JZ$112,18,FALSE),0)</f>
        <v>0</v>
      </c>
      <c r="Z88" s="164">
        <f t="shared" si="361"/>
        <v>76</v>
      </c>
      <c r="AA88" s="225"/>
      <c r="AB88" s="226"/>
      <c r="AC88" s="1"/>
      <c r="AD88" s="1"/>
      <c r="AE88" s="95"/>
      <c r="AF88" s="93"/>
      <c r="AG88" s="93"/>
      <c r="AH88" s="93"/>
      <c r="AI88" s="95" t="str">
        <f t="shared" si="216"/>
        <v>Completar</v>
      </c>
      <c r="AJ88" s="96" t="str">
        <f t="shared" si="217"/>
        <v>Completar</v>
      </c>
      <c r="AK88" s="96" t="str">
        <f t="shared" si="218"/>
        <v>Completar</v>
      </c>
      <c r="AL88" s="94"/>
      <c r="AM88" s="95" t="str">
        <f t="shared" si="219"/>
        <v>Completar</v>
      </c>
      <c r="AN88" s="95" t="str">
        <f t="shared" si="220"/>
        <v>Completar</v>
      </c>
      <c r="AO88" s="165">
        <f t="shared" si="221"/>
        <v>0</v>
      </c>
      <c r="AP88" s="219" t="b">
        <f t="shared" si="222"/>
        <v>0</v>
      </c>
      <c r="AQ88" s="188">
        <f t="shared" si="223"/>
        <v>0</v>
      </c>
      <c r="AR88" s="164">
        <f t="shared" si="224"/>
        <v>0</v>
      </c>
      <c r="AS88" s="164">
        <f t="shared" si="225"/>
        <v>0.25</v>
      </c>
      <c r="AT88" s="164">
        <f t="shared" si="226"/>
        <v>0</v>
      </c>
      <c r="AU88" s="164">
        <f t="shared" si="227"/>
        <v>0</v>
      </c>
      <c r="AV88" s="166">
        <f t="shared" si="228"/>
        <v>0</v>
      </c>
      <c r="AW88" s="168">
        <f t="shared" si="229"/>
        <v>0</v>
      </c>
      <c r="AY88" s="164">
        <f t="shared" si="362"/>
        <v>76</v>
      </c>
      <c r="AZ88" s="225"/>
      <c r="BA88" s="226"/>
      <c r="BB88" s="1"/>
      <c r="BC88" s="1"/>
      <c r="BD88" s="95"/>
      <c r="BE88" s="93"/>
      <c r="BF88" s="93"/>
      <c r="BG88" s="93"/>
      <c r="BH88" s="95" t="str">
        <f t="shared" si="230"/>
        <v>Completar</v>
      </c>
      <c r="BI88" s="96" t="str">
        <f t="shared" si="231"/>
        <v>Completar</v>
      </c>
      <c r="BJ88" s="96" t="str">
        <f t="shared" si="232"/>
        <v>Completar</v>
      </c>
      <c r="BK88" s="94"/>
      <c r="BL88" s="95" t="str">
        <f t="shared" si="233"/>
        <v>Completar</v>
      </c>
      <c r="BM88" s="95" t="str">
        <f t="shared" si="234"/>
        <v>Completar</v>
      </c>
      <c r="BN88" s="165">
        <f t="shared" si="235"/>
        <v>0</v>
      </c>
      <c r="BO88" s="219" t="b">
        <f t="shared" si="236"/>
        <v>0</v>
      </c>
      <c r="BP88" s="188">
        <f t="shared" si="237"/>
        <v>0</v>
      </c>
      <c r="BQ88" s="164">
        <f t="shared" si="238"/>
        <v>0</v>
      </c>
      <c r="BR88" s="164">
        <f t="shared" si="239"/>
        <v>0.25</v>
      </c>
      <c r="BS88" s="164">
        <f t="shared" si="240"/>
        <v>0</v>
      </c>
      <c r="BT88" s="164">
        <f t="shared" si="241"/>
        <v>0</v>
      </c>
      <c r="BU88" s="166">
        <f t="shared" si="242"/>
        <v>0</v>
      </c>
      <c r="BV88" s="167"/>
      <c r="BX88" s="164">
        <f t="shared" si="363"/>
        <v>76</v>
      </c>
      <c r="BY88" s="225"/>
      <c r="BZ88" s="226"/>
      <c r="CA88" s="1"/>
      <c r="CB88" s="1"/>
      <c r="CC88" s="95"/>
      <c r="CD88" s="93"/>
      <c r="CE88" s="93"/>
      <c r="CF88" s="93"/>
      <c r="CG88" s="95" t="str">
        <f t="shared" si="243"/>
        <v>Completar</v>
      </c>
      <c r="CH88" s="96" t="str">
        <f t="shared" si="244"/>
        <v>Completar</v>
      </c>
      <c r="CI88" s="96" t="str">
        <f t="shared" si="245"/>
        <v>Completar</v>
      </c>
      <c r="CJ88" s="94"/>
      <c r="CK88" s="95" t="str">
        <f t="shared" si="246"/>
        <v>Completar</v>
      </c>
      <c r="CL88" s="95" t="str">
        <f t="shared" si="247"/>
        <v>Completar</v>
      </c>
      <c r="CM88" s="165">
        <f t="shared" si="248"/>
        <v>0</v>
      </c>
      <c r="CN88" s="219" t="b">
        <f t="shared" si="249"/>
        <v>0</v>
      </c>
      <c r="CO88" s="188">
        <f t="shared" si="250"/>
        <v>0</v>
      </c>
      <c r="CP88" s="164">
        <f t="shared" si="251"/>
        <v>0</v>
      </c>
      <c r="CQ88" s="164">
        <f t="shared" si="252"/>
        <v>0.25</v>
      </c>
      <c r="CR88" s="164">
        <f t="shared" si="253"/>
        <v>0</v>
      </c>
      <c r="CS88" s="164">
        <f t="shared" si="254"/>
        <v>0</v>
      </c>
      <c r="CT88" s="166">
        <f t="shared" si="255"/>
        <v>0</v>
      </c>
      <c r="CU88" s="167"/>
      <c r="CW88" s="164">
        <f t="shared" si="364"/>
        <v>76</v>
      </c>
      <c r="CX88" s="225"/>
      <c r="CY88" s="226"/>
      <c r="CZ88" s="1"/>
      <c r="DA88" s="1"/>
      <c r="DB88" s="95"/>
      <c r="DC88" s="93"/>
      <c r="DD88" s="93"/>
      <c r="DE88" s="93"/>
      <c r="DF88" s="95" t="str">
        <f t="shared" si="256"/>
        <v>Completar</v>
      </c>
      <c r="DG88" s="96" t="str">
        <f t="shared" si="257"/>
        <v>Completar</v>
      </c>
      <c r="DH88" s="96" t="str">
        <f t="shared" si="258"/>
        <v>Completar</v>
      </c>
      <c r="DI88" s="94"/>
      <c r="DJ88" s="95" t="str">
        <f t="shared" si="259"/>
        <v>Completar</v>
      </c>
      <c r="DK88" s="95" t="str">
        <f t="shared" si="260"/>
        <v>Completar</v>
      </c>
      <c r="DL88" s="165">
        <f t="shared" si="261"/>
        <v>0</v>
      </c>
      <c r="DM88" s="219" t="b">
        <f t="shared" si="262"/>
        <v>0</v>
      </c>
      <c r="DN88" s="188">
        <f t="shared" si="263"/>
        <v>0</v>
      </c>
      <c r="DO88" s="164">
        <f t="shared" si="264"/>
        <v>0</v>
      </c>
      <c r="DP88" s="164">
        <f t="shared" si="265"/>
        <v>0.25</v>
      </c>
      <c r="DQ88" s="164">
        <f t="shared" si="266"/>
        <v>0</v>
      </c>
      <c r="DR88" s="164">
        <f t="shared" si="267"/>
        <v>0</v>
      </c>
      <c r="DS88" s="166">
        <f t="shared" si="268"/>
        <v>0</v>
      </c>
      <c r="DT88" s="167"/>
      <c r="DV88" s="164">
        <f t="shared" si="365"/>
        <v>76</v>
      </c>
      <c r="DW88" s="225"/>
      <c r="DX88" s="226"/>
      <c r="DY88" s="1"/>
      <c r="DZ88" s="1"/>
      <c r="EA88" s="95"/>
      <c r="EB88" s="93"/>
      <c r="EC88" s="93"/>
      <c r="ED88" s="93"/>
      <c r="EE88" s="95" t="str">
        <f t="shared" si="269"/>
        <v>Completar</v>
      </c>
      <c r="EF88" s="96" t="str">
        <f t="shared" si="270"/>
        <v>Completar</v>
      </c>
      <c r="EG88" s="96" t="str">
        <f t="shared" si="271"/>
        <v>Completar</v>
      </c>
      <c r="EH88" s="94"/>
      <c r="EI88" s="95" t="str">
        <f t="shared" si="272"/>
        <v>Completar</v>
      </c>
      <c r="EJ88" s="95" t="str">
        <f t="shared" si="273"/>
        <v>Completar</v>
      </c>
      <c r="EK88" s="165">
        <f t="shared" si="274"/>
        <v>0</v>
      </c>
      <c r="EL88" s="219" t="b">
        <f t="shared" si="275"/>
        <v>0</v>
      </c>
      <c r="EM88" s="188">
        <f t="shared" si="276"/>
        <v>0</v>
      </c>
      <c r="EN88" s="164">
        <f t="shared" si="277"/>
        <v>0</v>
      </c>
      <c r="EO88" s="164">
        <f t="shared" si="278"/>
        <v>0.25</v>
      </c>
      <c r="EP88" s="164">
        <f t="shared" si="279"/>
        <v>0</v>
      </c>
      <c r="EQ88" s="164">
        <f t="shared" si="280"/>
        <v>0</v>
      </c>
      <c r="ER88" s="166">
        <f t="shared" si="281"/>
        <v>0</v>
      </c>
      <c r="ES88" s="167"/>
      <c r="EU88" s="164">
        <f t="shared" si="366"/>
        <v>76</v>
      </c>
      <c r="EV88" s="225"/>
      <c r="EW88" s="226"/>
      <c r="EX88" s="1"/>
      <c r="EY88" s="1"/>
      <c r="EZ88" s="95"/>
      <c r="FA88" s="93"/>
      <c r="FB88" s="93"/>
      <c r="FC88" s="93"/>
      <c r="FD88" s="95" t="str">
        <f t="shared" si="282"/>
        <v>Completar</v>
      </c>
      <c r="FE88" s="96" t="str">
        <f t="shared" si="283"/>
        <v>Completar</v>
      </c>
      <c r="FF88" s="96" t="str">
        <f t="shared" si="284"/>
        <v>Completar</v>
      </c>
      <c r="FG88" s="94"/>
      <c r="FH88" s="95" t="str">
        <f t="shared" si="285"/>
        <v>Completar</v>
      </c>
      <c r="FI88" s="95" t="str">
        <f t="shared" si="286"/>
        <v>Completar</v>
      </c>
      <c r="FJ88" s="165">
        <f t="shared" si="287"/>
        <v>0</v>
      </c>
      <c r="FK88" s="219" t="b">
        <f t="shared" si="288"/>
        <v>0</v>
      </c>
      <c r="FL88" s="188">
        <f t="shared" si="289"/>
        <v>0</v>
      </c>
      <c r="FM88" s="164">
        <f t="shared" si="290"/>
        <v>0</v>
      </c>
      <c r="FN88" s="164">
        <f t="shared" si="291"/>
        <v>0.25</v>
      </c>
      <c r="FO88" s="164">
        <f t="shared" si="292"/>
        <v>0</v>
      </c>
      <c r="FP88" s="164">
        <f t="shared" si="293"/>
        <v>0</v>
      </c>
      <c r="FQ88" s="166">
        <f t="shared" si="294"/>
        <v>0</v>
      </c>
      <c r="FR88" s="167"/>
      <c r="FT88" s="164">
        <f t="shared" si="367"/>
        <v>76</v>
      </c>
      <c r="FU88" s="225"/>
      <c r="FV88" s="226"/>
      <c r="FW88" s="1"/>
      <c r="FX88" s="1"/>
      <c r="FY88" s="95"/>
      <c r="FZ88" s="93"/>
      <c r="GA88" s="93"/>
      <c r="GB88" s="93"/>
      <c r="GC88" s="95" t="str">
        <f t="shared" si="295"/>
        <v>Completar</v>
      </c>
      <c r="GD88" s="96" t="str">
        <f t="shared" si="296"/>
        <v>Completar</v>
      </c>
      <c r="GE88" s="96" t="str">
        <f t="shared" si="297"/>
        <v>Completar</v>
      </c>
      <c r="GF88" s="94"/>
      <c r="GG88" s="95" t="str">
        <f t="shared" si="298"/>
        <v>Completar</v>
      </c>
      <c r="GH88" s="95" t="str">
        <f t="shared" si="299"/>
        <v>Completar</v>
      </c>
      <c r="GI88" s="165">
        <f t="shared" si="300"/>
        <v>0</v>
      </c>
      <c r="GJ88" s="219" t="b">
        <f t="shared" si="301"/>
        <v>0</v>
      </c>
      <c r="GK88" s="188">
        <f t="shared" si="302"/>
        <v>0</v>
      </c>
      <c r="GL88" s="164">
        <f t="shared" si="303"/>
        <v>0</v>
      </c>
      <c r="GM88" s="164">
        <f t="shared" si="304"/>
        <v>0.25</v>
      </c>
      <c r="GN88" s="164">
        <f t="shared" si="305"/>
        <v>0</v>
      </c>
      <c r="GO88" s="164">
        <f t="shared" si="306"/>
        <v>0</v>
      </c>
      <c r="GP88" s="166">
        <f t="shared" si="307"/>
        <v>0</v>
      </c>
      <c r="GQ88" s="167"/>
      <c r="GS88" s="164">
        <f t="shared" si="368"/>
        <v>76</v>
      </c>
      <c r="GT88" s="225"/>
      <c r="GU88" s="226"/>
      <c r="GV88" s="1"/>
      <c r="GW88" s="1"/>
      <c r="GX88" s="95"/>
      <c r="GY88" s="93"/>
      <c r="GZ88" s="93"/>
      <c r="HA88" s="93"/>
      <c r="HB88" s="95" t="str">
        <f t="shared" si="308"/>
        <v>Completar</v>
      </c>
      <c r="HC88" s="96" t="str">
        <f t="shared" si="309"/>
        <v>Completar</v>
      </c>
      <c r="HD88" s="96" t="str">
        <f t="shared" si="310"/>
        <v>Completar</v>
      </c>
      <c r="HE88" s="94"/>
      <c r="HF88" s="95" t="str">
        <f t="shared" si="311"/>
        <v>Completar</v>
      </c>
      <c r="HG88" s="95" t="str">
        <f t="shared" si="312"/>
        <v>Completar</v>
      </c>
      <c r="HH88" s="165">
        <f t="shared" si="313"/>
        <v>0</v>
      </c>
      <c r="HI88" s="219" t="b">
        <f t="shared" si="314"/>
        <v>0</v>
      </c>
      <c r="HJ88" s="188">
        <f t="shared" si="315"/>
        <v>0</v>
      </c>
      <c r="HK88" s="164">
        <f t="shared" si="316"/>
        <v>0</v>
      </c>
      <c r="HL88" s="164">
        <f t="shared" si="317"/>
        <v>0.25</v>
      </c>
      <c r="HM88" s="164">
        <f t="shared" si="318"/>
        <v>0</v>
      </c>
      <c r="HN88" s="164">
        <f t="shared" si="319"/>
        <v>0</v>
      </c>
      <c r="HO88" s="166">
        <f t="shared" si="320"/>
        <v>0</v>
      </c>
      <c r="HP88" s="167"/>
      <c r="HR88" s="164">
        <f t="shared" si="369"/>
        <v>76</v>
      </c>
      <c r="HS88" s="225"/>
      <c r="HT88" s="226"/>
      <c r="HU88" s="1"/>
      <c r="HV88" s="1"/>
      <c r="HW88" s="95"/>
      <c r="HX88" s="93"/>
      <c r="HY88" s="93"/>
      <c r="HZ88" s="93"/>
      <c r="IA88" s="95" t="str">
        <f t="shared" si="321"/>
        <v>Completar</v>
      </c>
      <c r="IB88" s="96" t="str">
        <f t="shared" si="322"/>
        <v>Completar</v>
      </c>
      <c r="IC88" s="96" t="str">
        <f t="shared" si="323"/>
        <v>Completar</v>
      </c>
      <c r="ID88" s="94"/>
      <c r="IE88" s="95" t="str">
        <f t="shared" si="324"/>
        <v>Completar</v>
      </c>
      <c r="IF88" s="95" t="str">
        <f t="shared" si="325"/>
        <v>Completar</v>
      </c>
      <c r="IG88" s="165">
        <f t="shared" si="326"/>
        <v>0</v>
      </c>
      <c r="IH88" s="219" t="b">
        <f t="shared" si="327"/>
        <v>0</v>
      </c>
      <c r="II88" s="188">
        <f t="shared" si="328"/>
        <v>0</v>
      </c>
      <c r="IJ88" s="164">
        <f t="shared" si="329"/>
        <v>0</v>
      </c>
      <c r="IK88" s="164">
        <f t="shared" si="330"/>
        <v>0.25</v>
      </c>
      <c r="IL88" s="164">
        <f t="shared" si="331"/>
        <v>0</v>
      </c>
      <c r="IM88" s="164">
        <f t="shared" si="332"/>
        <v>0</v>
      </c>
      <c r="IN88" s="166">
        <f t="shared" si="333"/>
        <v>0</v>
      </c>
      <c r="IO88" s="167"/>
      <c r="IQ88" s="164">
        <f t="shared" si="370"/>
        <v>76</v>
      </c>
      <c r="IR88" s="225"/>
      <c r="IS88" s="226"/>
      <c r="IT88" s="1"/>
      <c r="IU88" s="1"/>
      <c r="IV88" s="95"/>
      <c r="IW88" s="93"/>
      <c r="IX88" s="93"/>
      <c r="IY88" s="93"/>
      <c r="IZ88" s="95" t="str">
        <f t="shared" si="334"/>
        <v>Completar</v>
      </c>
      <c r="JA88" s="96" t="str">
        <f t="shared" si="335"/>
        <v>Completar</v>
      </c>
      <c r="JB88" s="96" t="str">
        <f t="shared" si="336"/>
        <v>Completar</v>
      </c>
      <c r="JC88" s="94"/>
      <c r="JD88" s="95" t="str">
        <f t="shared" si="337"/>
        <v>Completar</v>
      </c>
      <c r="JE88" s="95" t="str">
        <f t="shared" si="338"/>
        <v>Completar</v>
      </c>
      <c r="JF88" s="165">
        <f t="shared" si="339"/>
        <v>0</v>
      </c>
      <c r="JG88" s="219" t="b">
        <f t="shared" si="340"/>
        <v>0</v>
      </c>
      <c r="JH88" s="188">
        <f t="shared" si="341"/>
        <v>0</v>
      </c>
      <c r="JI88" s="164">
        <f t="shared" si="342"/>
        <v>0</v>
      </c>
      <c r="JJ88" s="164">
        <f t="shared" si="343"/>
        <v>0.25</v>
      </c>
      <c r="JK88" s="164">
        <f t="shared" si="344"/>
        <v>0</v>
      </c>
      <c r="JL88" s="164">
        <f t="shared" si="345"/>
        <v>0</v>
      </c>
      <c r="JM88" s="166">
        <f t="shared" si="346"/>
        <v>0</v>
      </c>
      <c r="JN88" s="167"/>
      <c r="JO88" s="126"/>
      <c r="JP88" s="164">
        <f t="shared" si="371"/>
        <v>76</v>
      </c>
      <c r="JQ88" s="225"/>
      <c r="JR88" s="226"/>
      <c r="JS88" s="1"/>
      <c r="JT88" s="1"/>
      <c r="JU88" s="95"/>
      <c r="JV88" s="93"/>
      <c r="JW88" s="93"/>
      <c r="JX88" s="93"/>
      <c r="JY88" s="95" t="str">
        <f t="shared" si="347"/>
        <v>Completar</v>
      </c>
      <c r="JZ88" s="96" t="str">
        <f t="shared" si="348"/>
        <v>Completar</v>
      </c>
      <c r="KA88" s="96" t="str">
        <f t="shared" si="349"/>
        <v>Completar</v>
      </c>
      <c r="KB88" s="94"/>
      <c r="KC88" s="95" t="str">
        <f t="shared" si="350"/>
        <v>Completar</v>
      </c>
      <c r="KD88" s="95" t="str">
        <f t="shared" si="351"/>
        <v>Completar</v>
      </c>
      <c r="KE88" s="165">
        <f t="shared" si="352"/>
        <v>0</v>
      </c>
      <c r="KF88" s="219" t="b">
        <f t="shared" si="353"/>
        <v>0</v>
      </c>
      <c r="KG88" s="188">
        <f t="shared" si="354"/>
        <v>0</v>
      </c>
      <c r="KH88" s="164">
        <f t="shared" si="355"/>
        <v>0</v>
      </c>
      <c r="KI88" s="164">
        <f t="shared" si="356"/>
        <v>0.25</v>
      </c>
      <c r="KJ88" s="164">
        <f t="shared" si="357"/>
        <v>0</v>
      </c>
      <c r="KK88" s="164">
        <f t="shared" si="358"/>
        <v>0</v>
      </c>
      <c r="KL88" s="166">
        <f t="shared" si="359"/>
        <v>0</v>
      </c>
    </row>
    <row r="89" spans="1:298" x14ac:dyDescent="0.25">
      <c r="A89" s="164">
        <f t="shared" si="360"/>
        <v>77</v>
      </c>
      <c r="B89" s="225"/>
      <c r="C89" s="226"/>
      <c r="D89" s="1"/>
      <c r="E89" s="1"/>
      <c r="F89" s="95"/>
      <c r="G89" s="93"/>
      <c r="H89" s="93"/>
      <c r="I89" s="93"/>
      <c r="J89" s="95"/>
      <c r="K89" s="96" t="str">
        <f>IFERROR(VLOOKUP(D89,'Situación inicial'!JI$13:JS$112,8,FALSE),"Completar")</f>
        <v>Completar</v>
      </c>
      <c r="L89" s="96" t="str">
        <f>IFERROR(VLOOKUP(D89,'Situación inicial'!JI$13:JS$112,9,FALSE),"Completar")</f>
        <v>Completar</v>
      </c>
      <c r="M89" s="94"/>
      <c r="N89" s="95" t="str">
        <f>IFERROR(VLOOKUP(D89,'Situación inicial'!JI$13:JS$112,11,FALSE),"Completar")</f>
        <v>Completar</v>
      </c>
      <c r="O89" s="95" t="str">
        <f>IFERROR(VLOOKUP(D89,'Situación inicial'!JI$13:JT$112,12,FALSE),"Completar")</f>
        <v>Completar</v>
      </c>
      <c r="P89" s="165">
        <f t="shared" si="208"/>
        <v>0</v>
      </c>
      <c r="Q89" s="219" t="b">
        <f t="shared" si="209"/>
        <v>0</v>
      </c>
      <c r="R89" s="188">
        <f t="shared" si="210"/>
        <v>0</v>
      </c>
      <c r="S89" s="164">
        <f t="shared" si="211"/>
        <v>0</v>
      </c>
      <c r="T89" s="164">
        <f t="shared" si="212"/>
        <v>0.25</v>
      </c>
      <c r="U89" s="164">
        <f t="shared" si="213"/>
        <v>0</v>
      </c>
      <c r="V89" s="164">
        <f t="shared" si="214"/>
        <v>0</v>
      </c>
      <c r="W89" s="166">
        <f t="shared" si="215"/>
        <v>0</v>
      </c>
      <c r="X89" s="168">
        <f>IFERROR(VLOOKUP(D89,'Situación inicial'!JI$13:JZ$112,18,FALSE),0)</f>
        <v>0</v>
      </c>
      <c r="Z89" s="164">
        <f t="shared" si="361"/>
        <v>77</v>
      </c>
      <c r="AA89" s="225"/>
      <c r="AB89" s="226"/>
      <c r="AC89" s="1"/>
      <c r="AD89" s="1"/>
      <c r="AE89" s="95"/>
      <c r="AF89" s="93"/>
      <c r="AG89" s="93"/>
      <c r="AH89" s="93"/>
      <c r="AI89" s="95" t="str">
        <f t="shared" si="216"/>
        <v>Completar</v>
      </c>
      <c r="AJ89" s="96" t="str">
        <f t="shared" si="217"/>
        <v>Completar</v>
      </c>
      <c r="AK89" s="96" t="str">
        <f t="shared" si="218"/>
        <v>Completar</v>
      </c>
      <c r="AL89" s="94"/>
      <c r="AM89" s="95" t="str">
        <f t="shared" si="219"/>
        <v>Completar</v>
      </c>
      <c r="AN89" s="95" t="str">
        <f t="shared" si="220"/>
        <v>Completar</v>
      </c>
      <c r="AO89" s="165">
        <f t="shared" si="221"/>
        <v>0</v>
      </c>
      <c r="AP89" s="219" t="b">
        <f t="shared" si="222"/>
        <v>0</v>
      </c>
      <c r="AQ89" s="188">
        <f t="shared" si="223"/>
        <v>0</v>
      </c>
      <c r="AR89" s="164">
        <f t="shared" si="224"/>
        <v>0</v>
      </c>
      <c r="AS89" s="164">
        <f t="shared" si="225"/>
        <v>0.25</v>
      </c>
      <c r="AT89" s="164">
        <f t="shared" si="226"/>
        <v>0</v>
      </c>
      <c r="AU89" s="164">
        <f t="shared" si="227"/>
        <v>0</v>
      </c>
      <c r="AV89" s="166">
        <f t="shared" si="228"/>
        <v>0</v>
      </c>
      <c r="AW89" s="168">
        <f t="shared" si="229"/>
        <v>0</v>
      </c>
      <c r="AY89" s="164">
        <f t="shared" si="362"/>
        <v>77</v>
      </c>
      <c r="AZ89" s="225"/>
      <c r="BA89" s="226"/>
      <c r="BB89" s="1"/>
      <c r="BC89" s="1"/>
      <c r="BD89" s="95"/>
      <c r="BE89" s="93"/>
      <c r="BF89" s="93"/>
      <c r="BG89" s="93"/>
      <c r="BH89" s="95" t="str">
        <f t="shared" si="230"/>
        <v>Completar</v>
      </c>
      <c r="BI89" s="96" t="str">
        <f t="shared" si="231"/>
        <v>Completar</v>
      </c>
      <c r="BJ89" s="96" t="str">
        <f t="shared" si="232"/>
        <v>Completar</v>
      </c>
      <c r="BK89" s="94"/>
      <c r="BL89" s="95" t="str">
        <f t="shared" si="233"/>
        <v>Completar</v>
      </c>
      <c r="BM89" s="95" t="str">
        <f t="shared" si="234"/>
        <v>Completar</v>
      </c>
      <c r="BN89" s="165">
        <f t="shared" si="235"/>
        <v>0</v>
      </c>
      <c r="BO89" s="219" t="b">
        <f t="shared" si="236"/>
        <v>0</v>
      </c>
      <c r="BP89" s="188">
        <f t="shared" si="237"/>
        <v>0</v>
      </c>
      <c r="BQ89" s="164">
        <f t="shared" si="238"/>
        <v>0</v>
      </c>
      <c r="BR89" s="164">
        <f t="shared" si="239"/>
        <v>0.25</v>
      </c>
      <c r="BS89" s="164">
        <f t="shared" si="240"/>
        <v>0</v>
      </c>
      <c r="BT89" s="164">
        <f t="shared" si="241"/>
        <v>0</v>
      </c>
      <c r="BU89" s="166">
        <f t="shared" si="242"/>
        <v>0</v>
      </c>
      <c r="BV89" s="167"/>
      <c r="BX89" s="164">
        <f t="shared" si="363"/>
        <v>77</v>
      </c>
      <c r="BY89" s="225"/>
      <c r="BZ89" s="226"/>
      <c r="CA89" s="1"/>
      <c r="CB89" s="1"/>
      <c r="CC89" s="95"/>
      <c r="CD89" s="93"/>
      <c r="CE89" s="93"/>
      <c r="CF89" s="93"/>
      <c r="CG89" s="95" t="str">
        <f t="shared" si="243"/>
        <v>Completar</v>
      </c>
      <c r="CH89" s="96" t="str">
        <f t="shared" si="244"/>
        <v>Completar</v>
      </c>
      <c r="CI89" s="96" t="str">
        <f t="shared" si="245"/>
        <v>Completar</v>
      </c>
      <c r="CJ89" s="94"/>
      <c r="CK89" s="95" t="str">
        <f t="shared" si="246"/>
        <v>Completar</v>
      </c>
      <c r="CL89" s="95" t="str">
        <f t="shared" si="247"/>
        <v>Completar</v>
      </c>
      <c r="CM89" s="165">
        <f t="shared" si="248"/>
        <v>0</v>
      </c>
      <c r="CN89" s="219" t="b">
        <f t="shared" si="249"/>
        <v>0</v>
      </c>
      <c r="CO89" s="188">
        <f t="shared" si="250"/>
        <v>0</v>
      </c>
      <c r="CP89" s="164">
        <f t="shared" si="251"/>
        <v>0</v>
      </c>
      <c r="CQ89" s="164">
        <f t="shared" si="252"/>
        <v>0.25</v>
      </c>
      <c r="CR89" s="164">
        <f t="shared" si="253"/>
        <v>0</v>
      </c>
      <c r="CS89" s="164">
        <f t="shared" si="254"/>
        <v>0</v>
      </c>
      <c r="CT89" s="166">
        <f t="shared" si="255"/>
        <v>0</v>
      </c>
      <c r="CU89" s="167"/>
      <c r="CW89" s="164">
        <f t="shared" si="364"/>
        <v>77</v>
      </c>
      <c r="CX89" s="225"/>
      <c r="CY89" s="226"/>
      <c r="CZ89" s="1"/>
      <c r="DA89" s="1"/>
      <c r="DB89" s="95"/>
      <c r="DC89" s="93"/>
      <c r="DD89" s="93"/>
      <c r="DE89" s="93"/>
      <c r="DF89" s="95" t="str">
        <f t="shared" si="256"/>
        <v>Completar</v>
      </c>
      <c r="DG89" s="96" t="str">
        <f t="shared" si="257"/>
        <v>Completar</v>
      </c>
      <c r="DH89" s="96" t="str">
        <f t="shared" si="258"/>
        <v>Completar</v>
      </c>
      <c r="DI89" s="94"/>
      <c r="DJ89" s="95" t="str">
        <f t="shared" si="259"/>
        <v>Completar</v>
      </c>
      <c r="DK89" s="95" t="str">
        <f t="shared" si="260"/>
        <v>Completar</v>
      </c>
      <c r="DL89" s="165">
        <f t="shared" si="261"/>
        <v>0</v>
      </c>
      <c r="DM89" s="219" t="b">
        <f t="shared" si="262"/>
        <v>0</v>
      </c>
      <c r="DN89" s="188">
        <f t="shared" si="263"/>
        <v>0</v>
      </c>
      <c r="DO89" s="164">
        <f t="shared" si="264"/>
        <v>0</v>
      </c>
      <c r="DP89" s="164">
        <f t="shared" si="265"/>
        <v>0.25</v>
      </c>
      <c r="DQ89" s="164">
        <f t="shared" si="266"/>
        <v>0</v>
      </c>
      <c r="DR89" s="164">
        <f t="shared" si="267"/>
        <v>0</v>
      </c>
      <c r="DS89" s="166">
        <f t="shared" si="268"/>
        <v>0</v>
      </c>
      <c r="DT89" s="167"/>
      <c r="DV89" s="164">
        <f t="shared" si="365"/>
        <v>77</v>
      </c>
      <c r="DW89" s="225"/>
      <c r="DX89" s="226"/>
      <c r="DY89" s="1"/>
      <c r="DZ89" s="1"/>
      <c r="EA89" s="95"/>
      <c r="EB89" s="93"/>
      <c r="EC89" s="93"/>
      <c r="ED89" s="93"/>
      <c r="EE89" s="95" t="str">
        <f t="shared" si="269"/>
        <v>Completar</v>
      </c>
      <c r="EF89" s="96" t="str">
        <f t="shared" si="270"/>
        <v>Completar</v>
      </c>
      <c r="EG89" s="96" t="str">
        <f t="shared" si="271"/>
        <v>Completar</v>
      </c>
      <c r="EH89" s="94"/>
      <c r="EI89" s="95" t="str">
        <f t="shared" si="272"/>
        <v>Completar</v>
      </c>
      <c r="EJ89" s="95" t="str">
        <f t="shared" si="273"/>
        <v>Completar</v>
      </c>
      <c r="EK89" s="165">
        <f t="shared" si="274"/>
        <v>0</v>
      </c>
      <c r="EL89" s="219" t="b">
        <f t="shared" si="275"/>
        <v>0</v>
      </c>
      <c r="EM89" s="188">
        <f t="shared" si="276"/>
        <v>0</v>
      </c>
      <c r="EN89" s="164">
        <f t="shared" si="277"/>
        <v>0</v>
      </c>
      <c r="EO89" s="164">
        <f t="shared" si="278"/>
        <v>0.25</v>
      </c>
      <c r="EP89" s="164">
        <f t="shared" si="279"/>
        <v>0</v>
      </c>
      <c r="EQ89" s="164">
        <f t="shared" si="280"/>
        <v>0</v>
      </c>
      <c r="ER89" s="166">
        <f t="shared" si="281"/>
        <v>0</v>
      </c>
      <c r="ES89" s="167"/>
      <c r="EU89" s="164">
        <f t="shared" si="366"/>
        <v>77</v>
      </c>
      <c r="EV89" s="225"/>
      <c r="EW89" s="226"/>
      <c r="EX89" s="1"/>
      <c r="EY89" s="1"/>
      <c r="EZ89" s="95"/>
      <c r="FA89" s="93"/>
      <c r="FB89" s="93"/>
      <c r="FC89" s="93"/>
      <c r="FD89" s="95" t="str">
        <f t="shared" si="282"/>
        <v>Completar</v>
      </c>
      <c r="FE89" s="96" t="str">
        <f t="shared" si="283"/>
        <v>Completar</v>
      </c>
      <c r="FF89" s="96" t="str">
        <f t="shared" si="284"/>
        <v>Completar</v>
      </c>
      <c r="FG89" s="94"/>
      <c r="FH89" s="95" t="str">
        <f t="shared" si="285"/>
        <v>Completar</v>
      </c>
      <c r="FI89" s="95" t="str">
        <f t="shared" si="286"/>
        <v>Completar</v>
      </c>
      <c r="FJ89" s="165">
        <f t="shared" si="287"/>
        <v>0</v>
      </c>
      <c r="FK89" s="219" t="b">
        <f t="shared" si="288"/>
        <v>0</v>
      </c>
      <c r="FL89" s="188">
        <f t="shared" si="289"/>
        <v>0</v>
      </c>
      <c r="FM89" s="164">
        <f t="shared" si="290"/>
        <v>0</v>
      </c>
      <c r="FN89" s="164">
        <f t="shared" si="291"/>
        <v>0.25</v>
      </c>
      <c r="FO89" s="164">
        <f t="shared" si="292"/>
        <v>0</v>
      </c>
      <c r="FP89" s="164">
        <f t="shared" si="293"/>
        <v>0</v>
      </c>
      <c r="FQ89" s="166">
        <f t="shared" si="294"/>
        <v>0</v>
      </c>
      <c r="FR89" s="167"/>
      <c r="FT89" s="164">
        <f t="shared" si="367"/>
        <v>77</v>
      </c>
      <c r="FU89" s="225"/>
      <c r="FV89" s="226"/>
      <c r="FW89" s="1"/>
      <c r="FX89" s="1"/>
      <c r="FY89" s="95"/>
      <c r="FZ89" s="93"/>
      <c r="GA89" s="93"/>
      <c r="GB89" s="93"/>
      <c r="GC89" s="95" t="str">
        <f t="shared" si="295"/>
        <v>Completar</v>
      </c>
      <c r="GD89" s="96" t="str">
        <f t="shared" si="296"/>
        <v>Completar</v>
      </c>
      <c r="GE89" s="96" t="str">
        <f t="shared" si="297"/>
        <v>Completar</v>
      </c>
      <c r="GF89" s="94"/>
      <c r="GG89" s="95" t="str">
        <f t="shared" si="298"/>
        <v>Completar</v>
      </c>
      <c r="GH89" s="95" t="str">
        <f t="shared" si="299"/>
        <v>Completar</v>
      </c>
      <c r="GI89" s="165">
        <f t="shared" si="300"/>
        <v>0</v>
      </c>
      <c r="GJ89" s="219" t="b">
        <f t="shared" si="301"/>
        <v>0</v>
      </c>
      <c r="GK89" s="188">
        <f t="shared" si="302"/>
        <v>0</v>
      </c>
      <c r="GL89" s="164">
        <f t="shared" si="303"/>
        <v>0</v>
      </c>
      <c r="GM89" s="164">
        <f t="shared" si="304"/>
        <v>0.25</v>
      </c>
      <c r="GN89" s="164">
        <f t="shared" si="305"/>
        <v>0</v>
      </c>
      <c r="GO89" s="164">
        <f t="shared" si="306"/>
        <v>0</v>
      </c>
      <c r="GP89" s="166">
        <f t="shared" si="307"/>
        <v>0</v>
      </c>
      <c r="GQ89" s="167"/>
      <c r="GS89" s="164">
        <f t="shared" si="368"/>
        <v>77</v>
      </c>
      <c r="GT89" s="225"/>
      <c r="GU89" s="226"/>
      <c r="GV89" s="1"/>
      <c r="GW89" s="1"/>
      <c r="GX89" s="95"/>
      <c r="GY89" s="93"/>
      <c r="GZ89" s="93"/>
      <c r="HA89" s="93"/>
      <c r="HB89" s="95" t="str">
        <f t="shared" si="308"/>
        <v>Completar</v>
      </c>
      <c r="HC89" s="96" t="str">
        <f t="shared" si="309"/>
        <v>Completar</v>
      </c>
      <c r="HD89" s="96" t="str">
        <f t="shared" si="310"/>
        <v>Completar</v>
      </c>
      <c r="HE89" s="94"/>
      <c r="HF89" s="95" t="str">
        <f t="shared" si="311"/>
        <v>Completar</v>
      </c>
      <c r="HG89" s="95" t="str">
        <f t="shared" si="312"/>
        <v>Completar</v>
      </c>
      <c r="HH89" s="165">
        <f t="shared" si="313"/>
        <v>0</v>
      </c>
      <c r="HI89" s="219" t="b">
        <f t="shared" si="314"/>
        <v>0</v>
      </c>
      <c r="HJ89" s="188">
        <f t="shared" si="315"/>
        <v>0</v>
      </c>
      <c r="HK89" s="164">
        <f t="shared" si="316"/>
        <v>0</v>
      </c>
      <c r="HL89" s="164">
        <f t="shared" si="317"/>
        <v>0.25</v>
      </c>
      <c r="HM89" s="164">
        <f t="shared" si="318"/>
        <v>0</v>
      </c>
      <c r="HN89" s="164">
        <f t="shared" si="319"/>
        <v>0</v>
      </c>
      <c r="HO89" s="166">
        <f t="shared" si="320"/>
        <v>0</v>
      </c>
      <c r="HP89" s="167"/>
      <c r="HR89" s="164">
        <f t="shared" si="369"/>
        <v>77</v>
      </c>
      <c r="HS89" s="225"/>
      <c r="HT89" s="226"/>
      <c r="HU89" s="1"/>
      <c r="HV89" s="1"/>
      <c r="HW89" s="95"/>
      <c r="HX89" s="93"/>
      <c r="HY89" s="93"/>
      <c r="HZ89" s="93"/>
      <c r="IA89" s="95" t="str">
        <f t="shared" si="321"/>
        <v>Completar</v>
      </c>
      <c r="IB89" s="96" t="str">
        <f t="shared" si="322"/>
        <v>Completar</v>
      </c>
      <c r="IC89" s="96" t="str">
        <f t="shared" si="323"/>
        <v>Completar</v>
      </c>
      <c r="ID89" s="94"/>
      <c r="IE89" s="95" t="str">
        <f t="shared" si="324"/>
        <v>Completar</v>
      </c>
      <c r="IF89" s="95" t="str">
        <f t="shared" si="325"/>
        <v>Completar</v>
      </c>
      <c r="IG89" s="165">
        <f t="shared" si="326"/>
        <v>0</v>
      </c>
      <c r="IH89" s="219" t="b">
        <f t="shared" si="327"/>
        <v>0</v>
      </c>
      <c r="II89" s="188">
        <f t="shared" si="328"/>
        <v>0</v>
      </c>
      <c r="IJ89" s="164">
        <f t="shared" si="329"/>
        <v>0</v>
      </c>
      <c r="IK89" s="164">
        <f t="shared" si="330"/>
        <v>0.25</v>
      </c>
      <c r="IL89" s="164">
        <f t="shared" si="331"/>
        <v>0</v>
      </c>
      <c r="IM89" s="164">
        <f t="shared" si="332"/>
        <v>0</v>
      </c>
      <c r="IN89" s="166">
        <f t="shared" si="333"/>
        <v>0</v>
      </c>
      <c r="IO89" s="167"/>
      <c r="IQ89" s="164">
        <f t="shared" si="370"/>
        <v>77</v>
      </c>
      <c r="IR89" s="225"/>
      <c r="IS89" s="226"/>
      <c r="IT89" s="1"/>
      <c r="IU89" s="1"/>
      <c r="IV89" s="95"/>
      <c r="IW89" s="93"/>
      <c r="IX89" s="93"/>
      <c r="IY89" s="93"/>
      <c r="IZ89" s="95" t="str">
        <f t="shared" si="334"/>
        <v>Completar</v>
      </c>
      <c r="JA89" s="96" t="str">
        <f t="shared" si="335"/>
        <v>Completar</v>
      </c>
      <c r="JB89" s="96" t="str">
        <f t="shared" si="336"/>
        <v>Completar</v>
      </c>
      <c r="JC89" s="94"/>
      <c r="JD89" s="95" t="str">
        <f t="shared" si="337"/>
        <v>Completar</v>
      </c>
      <c r="JE89" s="95" t="str">
        <f t="shared" si="338"/>
        <v>Completar</v>
      </c>
      <c r="JF89" s="165">
        <f t="shared" si="339"/>
        <v>0</v>
      </c>
      <c r="JG89" s="219" t="b">
        <f t="shared" si="340"/>
        <v>0</v>
      </c>
      <c r="JH89" s="188">
        <f t="shared" si="341"/>
        <v>0</v>
      </c>
      <c r="JI89" s="164">
        <f t="shared" si="342"/>
        <v>0</v>
      </c>
      <c r="JJ89" s="164">
        <f t="shared" si="343"/>
        <v>0.25</v>
      </c>
      <c r="JK89" s="164">
        <f t="shared" si="344"/>
        <v>0</v>
      </c>
      <c r="JL89" s="164">
        <f t="shared" si="345"/>
        <v>0</v>
      </c>
      <c r="JM89" s="166">
        <f t="shared" si="346"/>
        <v>0</v>
      </c>
      <c r="JN89" s="167"/>
      <c r="JO89" s="126"/>
      <c r="JP89" s="164">
        <f t="shared" si="371"/>
        <v>77</v>
      </c>
      <c r="JQ89" s="225"/>
      <c r="JR89" s="226"/>
      <c r="JS89" s="1"/>
      <c r="JT89" s="1"/>
      <c r="JU89" s="95"/>
      <c r="JV89" s="93"/>
      <c r="JW89" s="93"/>
      <c r="JX89" s="93"/>
      <c r="JY89" s="95" t="str">
        <f t="shared" si="347"/>
        <v>Completar</v>
      </c>
      <c r="JZ89" s="96" t="str">
        <f t="shared" si="348"/>
        <v>Completar</v>
      </c>
      <c r="KA89" s="96" t="str">
        <f t="shared" si="349"/>
        <v>Completar</v>
      </c>
      <c r="KB89" s="94"/>
      <c r="KC89" s="95" t="str">
        <f t="shared" si="350"/>
        <v>Completar</v>
      </c>
      <c r="KD89" s="95" t="str">
        <f t="shared" si="351"/>
        <v>Completar</v>
      </c>
      <c r="KE89" s="165">
        <f t="shared" si="352"/>
        <v>0</v>
      </c>
      <c r="KF89" s="219" t="b">
        <f t="shared" si="353"/>
        <v>0</v>
      </c>
      <c r="KG89" s="188">
        <f t="shared" si="354"/>
        <v>0</v>
      </c>
      <c r="KH89" s="164">
        <f t="shared" si="355"/>
        <v>0</v>
      </c>
      <c r="KI89" s="164">
        <f t="shared" si="356"/>
        <v>0.25</v>
      </c>
      <c r="KJ89" s="164">
        <f t="shared" si="357"/>
        <v>0</v>
      </c>
      <c r="KK89" s="164">
        <f t="shared" si="358"/>
        <v>0</v>
      </c>
      <c r="KL89" s="166">
        <f t="shared" si="359"/>
        <v>0</v>
      </c>
    </row>
    <row r="90" spans="1:298" x14ac:dyDescent="0.25">
      <c r="A90" s="164">
        <f t="shared" si="360"/>
        <v>78</v>
      </c>
      <c r="B90" s="225"/>
      <c r="C90" s="226"/>
      <c r="D90" s="1"/>
      <c r="E90" s="1"/>
      <c r="F90" s="95"/>
      <c r="G90" s="93"/>
      <c r="H90" s="93"/>
      <c r="I90" s="93"/>
      <c r="J90" s="95"/>
      <c r="K90" s="96" t="str">
        <f>IFERROR(VLOOKUP(D90,'Situación inicial'!JI$13:JS$112,8,FALSE),"Completar")</f>
        <v>Completar</v>
      </c>
      <c r="L90" s="96" t="str">
        <f>IFERROR(VLOOKUP(D90,'Situación inicial'!JI$13:JS$112,9,FALSE),"Completar")</f>
        <v>Completar</v>
      </c>
      <c r="M90" s="94"/>
      <c r="N90" s="95" t="str">
        <f>IFERROR(VLOOKUP(D90,'Situación inicial'!JI$13:JS$112,11,FALSE),"Completar")</f>
        <v>Completar</v>
      </c>
      <c r="O90" s="95" t="str">
        <f>IFERROR(VLOOKUP(D90,'Situación inicial'!JI$13:JT$112,12,FALSE),"Completar")</f>
        <v>Completar</v>
      </c>
      <c r="P90" s="165">
        <f t="shared" si="208"/>
        <v>0</v>
      </c>
      <c r="Q90" s="219" t="b">
        <f t="shared" si="209"/>
        <v>0</v>
      </c>
      <c r="R90" s="188">
        <f t="shared" si="210"/>
        <v>0</v>
      </c>
      <c r="S90" s="164">
        <f t="shared" si="211"/>
        <v>0</v>
      </c>
      <c r="T90" s="164">
        <f t="shared" si="212"/>
        <v>0.25</v>
      </c>
      <c r="U90" s="164">
        <f t="shared" si="213"/>
        <v>0</v>
      </c>
      <c r="V90" s="164">
        <f t="shared" si="214"/>
        <v>0</v>
      </c>
      <c r="W90" s="166">
        <f t="shared" si="215"/>
        <v>0</v>
      </c>
      <c r="X90" s="168">
        <f>IFERROR(VLOOKUP(D90,'Situación inicial'!JI$13:JZ$112,18,FALSE),0)</f>
        <v>0</v>
      </c>
      <c r="Z90" s="164">
        <f t="shared" si="361"/>
        <v>78</v>
      </c>
      <c r="AA90" s="225"/>
      <c r="AB90" s="226"/>
      <c r="AC90" s="1"/>
      <c r="AD90" s="1"/>
      <c r="AE90" s="95"/>
      <c r="AF90" s="93"/>
      <c r="AG90" s="93"/>
      <c r="AH90" s="93"/>
      <c r="AI90" s="95" t="str">
        <f t="shared" si="216"/>
        <v>Completar</v>
      </c>
      <c r="AJ90" s="96" t="str">
        <f t="shared" si="217"/>
        <v>Completar</v>
      </c>
      <c r="AK90" s="96" t="str">
        <f t="shared" si="218"/>
        <v>Completar</v>
      </c>
      <c r="AL90" s="94"/>
      <c r="AM90" s="95" t="str">
        <f t="shared" si="219"/>
        <v>Completar</v>
      </c>
      <c r="AN90" s="95" t="str">
        <f t="shared" si="220"/>
        <v>Completar</v>
      </c>
      <c r="AO90" s="165">
        <f t="shared" si="221"/>
        <v>0</v>
      </c>
      <c r="AP90" s="219" t="b">
        <f t="shared" si="222"/>
        <v>0</v>
      </c>
      <c r="AQ90" s="188">
        <f t="shared" si="223"/>
        <v>0</v>
      </c>
      <c r="AR90" s="164">
        <f t="shared" si="224"/>
        <v>0</v>
      </c>
      <c r="AS90" s="164">
        <f t="shared" si="225"/>
        <v>0.25</v>
      </c>
      <c r="AT90" s="164">
        <f t="shared" si="226"/>
        <v>0</v>
      </c>
      <c r="AU90" s="164">
        <f t="shared" si="227"/>
        <v>0</v>
      </c>
      <c r="AV90" s="166">
        <f t="shared" si="228"/>
        <v>0</v>
      </c>
      <c r="AW90" s="168">
        <f t="shared" si="229"/>
        <v>0</v>
      </c>
      <c r="AY90" s="164">
        <f t="shared" si="362"/>
        <v>78</v>
      </c>
      <c r="AZ90" s="225"/>
      <c r="BA90" s="226"/>
      <c r="BB90" s="1"/>
      <c r="BC90" s="1"/>
      <c r="BD90" s="95"/>
      <c r="BE90" s="93"/>
      <c r="BF90" s="93"/>
      <c r="BG90" s="93"/>
      <c r="BH90" s="95" t="str">
        <f t="shared" si="230"/>
        <v>Completar</v>
      </c>
      <c r="BI90" s="96" t="str">
        <f t="shared" si="231"/>
        <v>Completar</v>
      </c>
      <c r="BJ90" s="96" t="str">
        <f t="shared" si="232"/>
        <v>Completar</v>
      </c>
      <c r="BK90" s="94"/>
      <c r="BL90" s="95" t="str">
        <f t="shared" si="233"/>
        <v>Completar</v>
      </c>
      <c r="BM90" s="95" t="str">
        <f t="shared" si="234"/>
        <v>Completar</v>
      </c>
      <c r="BN90" s="165">
        <f t="shared" si="235"/>
        <v>0</v>
      </c>
      <c r="BO90" s="219" t="b">
        <f t="shared" si="236"/>
        <v>0</v>
      </c>
      <c r="BP90" s="188">
        <f t="shared" si="237"/>
        <v>0</v>
      </c>
      <c r="BQ90" s="164">
        <f t="shared" si="238"/>
        <v>0</v>
      </c>
      <c r="BR90" s="164">
        <f t="shared" si="239"/>
        <v>0.25</v>
      </c>
      <c r="BS90" s="164">
        <f t="shared" si="240"/>
        <v>0</v>
      </c>
      <c r="BT90" s="164">
        <f t="shared" si="241"/>
        <v>0</v>
      </c>
      <c r="BU90" s="166">
        <f t="shared" si="242"/>
        <v>0</v>
      </c>
      <c r="BV90" s="167"/>
      <c r="BX90" s="164">
        <f t="shared" si="363"/>
        <v>78</v>
      </c>
      <c r="BY90" s="225"/>
      <c r="BZ90" s="226"/>
      <c r="CA90" s="1"/>
      <c r="CB90" s="1"/>
      <c r="CC90" s="95"/>
      <c r="CD90" s="93"/>
      <c r="CE90" s="93"/>
      <c r="CF90" s="93"/>
      <c r="CG90" s="95" t="str">
        <f t="shared" si="243"/>
        <v>Completar</v>
      </c>
      <c r="CH90" s="96" t="str">
        <f t="shared" si="244"/>
        <v>Completar</v>
      </c>
      <c r="CI90" s="96" t="str">
        <f t="shared" si="245"/>
        <v>Completar</v>
      </c>
      <c r="CJ90" s="94"/>
      <c r="CK90" s="95" t="str">
        <f t="shared" si="246"/>
        <v>Completar</v>
      </c>
      <c r="CL90" s="95" t="str">
        <f t="shared" si="247"/>
        <v>Completar</v>
      </c>
      <c r="CM90" s="165">
        <f t="shared" si="248"/>
        <v>0</v>
      </c>
      <c r="CN90" s="219" t="b">
        <f t="shared" si="249"/>
        <v>0</v>
      </c>
      <c r="CO90" s="188">
        <f t="shared" si="250"/>
        <v>0</v>
      </c>
      <c r="CP90" s="164">
        <f t="shared" si="251"/>
        <v>0</v>
      </c>
      <c r="CQ90" s="164">
        <f t="shared" si="252"/>
        <v>0.25</v>
      </c>
      <c r="CR90" s="164">
        <f t="shared" si="253"/>
        <v>0</v>
      </c>
      <c r="CS90" s="164">
        <f t="shared" si="254"/>
        <v>0</v>
      </c>
      <c r="CT90" s="166">
        <f t="shared" si="255"/>
        <v>0</v>
      </c>
      <c r="CU90" s="167"/>
      <c r="CW90" s="164">
        <f t="shared" si="364"/>
        <v>78</v>
      </c>
      <c r="CX90" s="225"/>
      <c r="CY90" s="226"/>
      <c r="CZ90" s="1"/>
      <c r="DA90" s="1"/>
      <c r="DB90" s="95"/>
      <c r="DC90" s="93"/>
      <c r="DD90" s="93"/>
      <c r="DE90" s="93"/>
      <c r="DF90" s="95" t="str">
        <f t="shared" si="256"/>
        <v>Completar</v>
      </c>
      <c r="DG90" s="96" t="str">
        <f t="shared" si="257"/>
        <v>Completar</v>
      </c>
      <c r="DH90" s="96" t="str">
        <f t="shared" si="258"/>
        <v>Completar</v>
      </c>
      <c r="DI90" s="94"/>
      <c r="DJ90" s="95" t="str">
        <f t="shared" si="259"/>
        <v>Completar</v>
      </c>
      <c r="DK90" s="95" t="str">
        <f t="shared" si="260"/>
        <v>Completar</v>
      </c>
      <c r="DL90" s="165">
        <f t="shared" si="261"/>
        <v>0</v>
      </c>
      <c r="DM90" s="219" t="b">
        <f t="shared" si="262"/>
        <v>0</v>
      </c>
      <c r="DN90" s="188">
        <f t="shared" si="263"/>
        <v>0</v>
      </c>
      <c r="DO90" s="164">
        <f t="shared" si="264"/>
        <v>0</v>
      </c>
      <c r="DP90" s="164">
        <f t="shared" si="265"/>
        <v>0.25</v>
      </c>
      <c r="DQ90" s="164">
        <f t="shared" si="266"/>
        <v>0</v>
      </c>
      <c r="DR90" s="164">
        <f t="shared" si="267"/>
        <v>0</v>
      </c>
      <c r="DS90" s="166">
        <f t="shared" si="268"/>
        <v>0</v>
      </c>
      <c r="DT90" s="167"/>
      <c r="DV90" s="164">
        <f t="shared" si="365"/>
        <v>78</v>
      </c>
      <c r="DW90" s="225"/>
      <c r="DX90" s="226"/>
      <c r="DY90" s="1"/>
      <c r="DZ90" s="1"/>
      <c r="EA90" s="95"/>
      <c r="EB90" s="93"/>
      <c r="EC90" s="93"/>
      <c r="ED90" s="93"/>
      <c r="EE90" s="95" t="str">
        <f t="shared" si="269"/>
        <v>Completar</v>
      </c>
      <c r="EF90" s="96" t="str">
        <f t="shared" si="270"/>
        <v>Completar</v>
      </c>
      <c r="EG90" s="96" t="str">
        <f t="shared" si="271"/>
        <v>Completar</v>
      </c>
      <c r="EH90" s="94"/>
      <c r="EI90" s="95" t="str">
        <f t="shared" si="272"/>
        <v>Completar</v>
      </c>
      <c r="EJ90" s="95" t="str">
        <f t="shared" si="273"/>
        <v>Completar</v>
      </c>
      <c r="EK90" s="165">
        <f t="shared" si="274"/>
        <v>0</v>
      </c>
      <c r="EL90" s="219" t="b">
        <f t="shared" si="275"/>
        <v>0</v>
      </c>
      <c r="EM90" s="188">
        <f t="shared" si="276"/>
        <v>0</v>
      </c>
      <c r="EN90" s="164">
        <f t="shared" si="277"/>
        <v>0</v>
      </c>
      <c r="EO90" s="164">
        <f t="shared" si="278"/>
        <v>0.25</v>
      </c>
      <c r="EP90" s="164">
        <f t="shared" si="279"/>
        <v>0</v>
      </c>
      <c r="EQ90" s="164">
        <f t="shared" si="280"/>
        <v>0</v>
      </c>
      <c r="ER90" s="166">
        <f t="shared" si="281"/>
        <v>0</v>
      </c>
      <c r="ES90" s="167"/>
      <c r="EU90" s="164">
        <f t="shared" si="366"/>
        <v>78</v>
      </c>
      <c r="EV90" s="225"/>
      <c r="EW90" s="226"/>
      <c r="EX90" s="1"/>
      <c r="EY90" s="1"/>
      <c r="EZ90" s="95"/>
      <c r="FA90" s="93"/>
      <c r="FB90" s="93"/>
      <c r="FC90" s="93"/>
      <c r="FD90" s="95" t="str">
        <f t="shared" si="282"/>
        <v>Completar</v>
      </c>
      <c r="FE90" s="96" t="str">
        <f t="shared" si="283"/>
        <v>Completar</v>
      </c>
      <c r="FF90" s="96" t="str">
        <f t="shared" si="284"/>
        <v>Completar</v>
      </c>
      <c r="FG90" s="94"/>
      <c r="FH90" s="95" t="str">
        <f t="shared" si="285"/>
        <v>Completar</v>
      </c>
      <c r="FI90" s="95" t="str">
        <f t="shared" si="286"/>
        <v>Completar</v>
      </c>
      <c r="FJ90" s="165">
        <f t="shared" si="287"/>
        <v>0</v>
      </c>
      <c r="FK90" s="219" t="b">
        <f t="shared" si="288"/>
        <v>0</v>
      </c>
      <c r="FL90" s="188">
        <f t="shared" si="289"/>
        <v>0</v>
      </c>
      <c r="FM90" s="164">
        <f t="shared" si="290"/>
        <v>0</v>
      </c>
      <c r="FN90" s="164">
        <f t="shared" si="291"/>
        <v>0.25</v>
      </c>
      <c r="FO90" s="164">
        <f t="shared" si="292"/>
        <v>0</v>
      </c>
      <c r="FP90" s="164">
        <f t="shared" si="293"/>
        <v>0</v>
      </c>
      <c r="FQ90" s="166">
        <f t="shared" si="294"/>
        <v>0</v>
      </c>
      <c r="FR90" s="167"/>
      <c r="FT90" s="164">
        <f t="shared" si="367"/>
        <v>78</v>
      </c>
      <c r="FU90" s="225"/>
      <c r="FV90" s="226"/>
      <c r="FW90" s="1"/>
      <c r="FX90" s="1"/>
      <c r="FY90" s="95"/>
      <c r="FZ90" s="93"/>
      <c r="GA90" s="93"/>
      <c r="GB90" s="93"/>
      <c r="GC90" s="95" t="str">
        <f t="shared" si="295"/>
        <v>Completar</v>
      </c>
      <c r="GD90" s="96" t="str">
        <f t="shared" si="296"/>
        <v>Completar</v>
      </c>
      <c r="GE90" s="96" t="str">
        <f t="shared" si="297"/>
        <v>Completar</v>
      </c>
      <c r="GF90" s="94"/>
      <c r="GG90" s="95" t="str">
        <f t="shared" si="298"/>
        <v>Completar</v>
      </c>
      <c r="GH90" s="95" t="str">
        <f t="shared" si="299"/>
        <v>Completar</v>
      </c>
      <c r="GI90" s="165">
        <f t="shared" si="300"/>
        <v>0</v>
      </c>
      <c r="GJ90" s="219" t="b">
        <f t="shared" si="301"/>
        <v>0</v>
      </c>
      <c r="GK90" s="188">
        <f t="shared" si="302"/>
        <v>0</v>
      </c>
      <c r="GL90" s="164">
        <f t="shared" si="303"/>
        <v>0</v>
      </c>
      <c r="GM90" s="164">
        <f t="shared" si="304"/>
        <v>0.25</v>
      </c>
      <c r="GN90" s="164">
        <f t="shared" si="305"/>
        <v>0</v>
      </c>
      <c r="GO90" s="164">
        <f t="shared" si="306"/>
        <v>0</v>
      </c>
      <c r="GP90" s="166">
        <f t="shared" si="307"/>
        <v>0</v>
      </c>
      <c r="GQ90" s="167"/>
      <c r="GS90" s="164">
        <f t="shared" si="368"/>
        <v>78</v>
      </c>
      <c r="GT90" s="225"/>
      <c r="GU90" s="226"/>
      <c r="GV90" s="1"/>
      <c r="GW90" s="1"/>
      <c r="GX90" s="95"/>
      <c r="GY90" s="93"/>
      <c r="GZ90" s="93"/>
      <c r="HA90" s="93"/>
      <c r="HB90" s="95" t="str">
        <f t="shared" si="308"/>
        <v>Completar</v>
      </c>
      <c r="HC90" s="96" t="str">
        <f t="shared" si="309"/>
        <v>Completar</v>
      </c>
      <c r="HD90" s="96" t="str">
        <f t="shared" si="310"/>
        <v>Completar</v>
      </c>
      <c r="HE90" s="94"/>
      <c r="HF90" s="95" t="str">
        <f t="shared" si="311"/>
        <v>Completar</v>
      </c>
      <c r="HG90" s="95" t="str">
        <f t="shared" si="312"/>
        <v>Completar</v>
      </c>
      <c r="HH90" s="165">
        <f t="shared" si="313"/>
        <v>0</v>
      </c>
      <c r="HI90" s="219" t="b">
        <f t="shared" si="314"/>
        <v>0</v>
      </c>
      <c r="HJ90" s="188">
        <f t="shared" si="315"/>
        <v>0</v>
      </c>
      <c r="HK90" s="164">
        <f t="shared" si="316"/>
        <v>0</v>
      </c>
      <c r="HL90" s="164">
        <f t="shared" si="317"/>
        <v>0.25</v>
      </c>
      <c r="HM90" s="164">
        <f t="shared" si="318"/>
        <v>0</v>
      </c>
      <c r="HN90" s="164">
        <f t="shared" si="319"/>
        <v>0</v>
      </c>
      <c r="HO90" s="166">
        <f t="shared" si="320"/>
        <v>0</v>
      </c>
      <c r="HP90" s="167"/>
      <c r="HR90" s="164">
        <f t="shared" si="369"/>
        <v>78</v>
      </c>
      <c r="HS90" s="225"/>
      <c r="HT90" s="226"/>
      <c r="HU90" s="1"/>
      <c r="HV90" s="1"/>
      <c r="HW90" s="95"/>
      <c r="HX90" s="93"/>
      <c r="HY90" s="93"/>
      <c r="HZ90" s="93"/>
      <c r="IA90" s="95" t="str">
        <f t="shared" si="321"/>
        <v>Completar</v>
      </c>
      <c r="IB90" s="96" t="str">
        <f t="shared" si="322"/>
        <v>Completar</v>
      </c>
      <c r="IC90" s="96" t="str">
        <f t="shared" si="323"/>
        <v>Completar</v>
      </c>
      <c r="ID90" s="94"/>
      <c r="IE90" s="95" t="str">
        <f t="shared" si="324"/>
        <v>Completar</v>
      </c>
      <c r="IF90" s="95" t="str">
        <f t="shared" si="325"/>
        <v>Completar</v>
      </c>
      <c r="IG90" s="165">
        <f t="shared" si="326"/>
        <v>0</v>
      </c>
      <c r="IH90" s="219" t="b">
        <f t="shared" si="327"/>
        <v>0</v>
      </c>
      <c r="II90" s="188">
        <f t="shared" si="328"/>
        <v>0</v>
      </c>
      <c r="IJ90" s="164">
        <f t="shared" si="329"/>
        <v>0</v>
      </c>
      <c r="IK90" s="164">
        <f t="shared" si="330"/>
        <v>0.25</v>
      </c>
      <c r="IL90" s="164">
        <f t="shared" si="331"/>
        <v>0</v>
      </c>
      <c r="IM90" s="164">
        <f t="shared" si="332"/>
        <v>0</v>
      </c>
      <c r="IN90" s="166">
        <f t="shared" si="333"/>
        <v>0</v>
      </c>
      <c r="IO90" s="167"/>
      <c r="IQ90" s="164">
        <f t="shared" si="370"/>
        <v>78</v>
      </c>
      <c r="IR90" s="225"/>
      <c r="IS90" s="226"/>
      <c r="IT90" s="1"/>
      <c r="IU90" s="1"/>
      <c r="IV90" s="95"/>
      <c r="IW90" s="93"/>
      <c r="IX90" s="93"/>
      <c r="IY90" s="93"/>
      <c r="IZ90" s="95" t="str">
        <f t="shared" si="334"/>
        <v>Completar</v>
      </c>
      <c r="JA90" s="96" t="str">
        <f t="shared" si="335"/>
        <v>Completar</v>
      </c>
      <c r="JB90" s="96" t="str">
        <f t="shared" si="336"/>
        <v>Completar</v>
      </c>
      <c r="JC90" s="94"/>
      <c r="JD90" s="95" t="str">
        <f t="shared" si="337"/>
        <v>Completar</v>
      </c>
      <c r="JE90" s="95" t="str">
        <f t="shared" si="338"/>
        <v>Completar</v>
      </c>
      <c r="JF90" s="165">
        <f t="shared" si="339"/>
        <v>0</v>
      </c>
      <c r="JG90" s="219" t="b">
        <f t="shared" si="340"/>
        <v>0</v>
      </c>
      <c r="JH90" s="188">
        <f t="shared" si="341"/>
        <v>0</v>
      </c>
      <c r="JI90" s="164">
        <f t="shared" si="342"/>
        <v>0</v>
      </c>
      <c r="JJ90" s="164">
        <f t="shared" si="343"/>
        <v>0.25</v>
      </c>
      <c r="JK90" s="164">
        <f t="shared" si="344"/>
        <v>0</v>
      </c>
      <c r="JL90" s="164">
        <f t="shared" si="345"/>
        <v>0</v>
      </c>
      <c r="JM90" s="166">
        <f t="shared" si="346"/>
        <v>0</v>
      </c>
      <c r="JN90" s="167"/>
      <c r="JO90" s="126"/>
      <c r="JP90" s="164">
        <f t="shared" si="371"/>
        <v>78</v>
      </c>
      <c r="JQ90" s="225"/>
      <c r="JR90" s="226"/>
      <c r="JS90" s="1"/>
      <c r="JT90" s="1"/>
      <c r="JU90" s="95"/>
      <c r="JV90" s="93"/>
      <c r="JW90" s="93"/>
      <c r="JX90" s="93"/>
      <c r="JY90" s="95" t="str">
        <f t="shared" si="347"/>
        <v>Completar</v>
      </c>
      <c r="JZ90" s="96" t="str">
        <f t="shared" si="348"/>
        <v>Completar</v>
      </c>
      <c r="KA90" s="96" t="str">
        <f t="shared" si="349"/>
        <v>Completar</v>
      </c>
      <c r="KB90" s="94"/>
      <c r="KC90" s="95" t="str">
        <f t="shared" si="350"/>
        <v>Completar</v>
      </c>
      <c r="KD90" s="95" t="str">
        <f t="shared" si="351"/>
        <v>Completar</v>
      </c>
      <c r="KE90" s="165">
        <f t="shared" si="352"/>
        <v>0</v>
      </c>
      <c r="KF90" s="219" t="b">
        <f t="shared" si="353"/>
        <v>0</v>
      </c>
      <c r="KG90" s="188">
        <f t="shared" si="354"/>
        <v>0</v>
      </c>
      <c r="KH90" s="164">
        <f t="shared" si="355"/>
        <v>0</v>
      </c>
      <c r="KI90" s="164">
        <f t="shared" si="356"/>
        <v>0.25</v>
      </c>
      <c r="KJ90" s="164">
        <f t="shared" si="357"/>
        <v>0</v>
      </c>
      <c r="KK90" s="164">
        <f t="shared" si="358"/>
        <v>0</v>
      </c>
      <c r="KL90" s="166">
        <f t="shared" si="359"/>
        <v>0</v>
      </c>
    </row>
    <row r="91" spans="1:298" x14ac:dyDescent="0.25">
      <c r="A91" s="164">
        <f t="shared" si="360"/>
        <v>79</v>
      </c>
      <c r="B91" s="225"/>
      <c r="C91" s="226"/>
      <c r="D91" s="1"/>
      <c r="E91" s="1"/>
      <c r="F91" s="95"/>
      <c r="G91" s="93"/>
      <c r="H91" s="93"/>
      <c r="I91" s="93"/>
      <c r="J91" s="95"/>
      <c r="K91" s="96" t="str">
        <f>IFERROR(VLOOKUP(D91,'Situación inicial'!JI$13:JS$112,8,FALSE),"Completar")</f>
        <v>Completar</v>
      </c>
      <c r="L91" s="96" t="str">
        <f>IFERROR(VLOOKUP(D91,'Situación inicial'!JI$13:JS$112,9,FALSE),"Completar")</f>
        <v>Completar</v>
      </c>
      <c r="M91" s="94"/>
      <c r="N91" s="95" t="str">
        <f>IFERROR(VLOOKUP(D91,'Situación inicial'!JI$13:JS$112,11,FALSE),"Completar")</f>
        <v>Completar</v>
      </c>
      <c r="O91" s="95" t="str">
        <f>IFERROR(VLOOKUP(D91,'Situación inicial'!JI$13:JT$112,12,FALSE),"Completar")</f>
        <v>Completar</v>
      </c>
      <c r="P91" s="165">
        <f t="shared" si="208"/>
        <v>0</v>
      </c>
      <c r="Q91" s="219" t="b">
        <f t="shared" si="209"/>
        <v>0</v>
      </c>
      <c r="R91" s="188">
        <f t="shared" si="210"/>
        <v>0</v>
      </c>
      <c r="S91" s="164">
        <f t="shared" si="211"/>
        <v>0</v>
      </c>
      <c r="T91" s="164">
        <f t="shared" si="212"/>
        <v>0.25</v>
      </c>
      <c r="U91" s="164">
        <f t="shared" si="213"/>
        <v>0</v>
      </c>
      <c r="V91" s="164">
        <f t="shared" si="214"/>
        <v>0</v>
      </c>
      <c r="W91" s="166">
        <f t="shared" si="215"/>
        <v>0</v>
      </c>
      <c r="X91" s="168">
        <f>IFERROR(VLOOKUP(D91,'Situación inicial'!JI$13:JZ$112,18,FALSE),0)</f>
        <v>0</v>
      </c>
      <c r="Z91" s="164">
        <f t="shared" si="361"/>
        <v>79</v>
      </c>
      <c r="AA91" s="225"/>
      <c r="AB91" s="226"/>
      <c r="AC91" s="1"/>
      <c r="AD91" s="1"/>
      <c r="AE91" s="95"/>
      <c r="AF91" s="93"/>
      <c r="AG91" s="93"/>
      <c r="AH91" s="93"/>
      <c r="AI91" s="95" t="str">
        <f t="shared" si="216"/>
        <v>Completar</v>
      </c>
      <c r="AJ91" s="96" t="str">
        <f t="shared" si="217"/>
        <v>Completar</v>
      </c>
      <c r="AK91" s="96" t="str">
        <f t="shared" si="218"/>
        <v>Completar</v>
      </c>
      <c r="AL91" s="94"/>
      <c r="AM91" s="95" t="str">
        <f t="shared" si="219"/>
        <v>Completar</v>
      </c>
      <c r="AN91" s="95" t="str">
        <f t="shared" si="220"/>
        <v>Completar</v>
      </c>
      <c r="AO91" s="165">
        <f t="shared" si="221"/>
        <v>0</v>
      </c>
      <c r="AP91" s="219" t="b">
        <f t="shared" si="222"/>
        <v>0</v>
      </c>
      <c r="AQ91" s="188">
        <f t="shared" si="223"/>
        <v>0</v>
      </c>
      <c r="AR91" s="164">
        <f t="shared" si="224"/>
        <v>0</v>
      </c>
      <c r="AS91" s="164">
        <f t="shared" si="225"/>
        <v>0.25</v>
      </c>
      <c r="AT91" s="164">
        <f t="shared" si="226"/>
        <v>0</v>
      </c>
      <c r="AU91" s="164">
        <f t="shared" si="227"/>
        <v>0</v>
      </c>
      <c r="AV91" s="166">
        <f t="shared" si="228"/>
        <v>0</v>
      </c>
      <c r="AW91" s="168">
        <f t="shared" si="229"/>
        <v>0</v>
      </c>
      <c r="AY91" s="164">
        <f t="shared" si="362"/>
        <v>79</v>
      </c>
      <c r="AZ91" s="225"/>
      <c r="BA91" s="226"/>
      <c r="BB91" s="1"/>
      <c r="BC91" s="1"/>
      <c r="BD91" s="95"/>
      <c r="BE91" s="93"/>
      <c r="BF91" s="93"/>
      <c r="BG91" s="93"/>
      <c r="BH91" s="95" t="str">
        <f t="shared" si="230"/>
        <v>Completar</v>
      </c>
      <c r="BI91" s="96" t="str">
        <f t="shared" si="231"/>
        <v>Completar</v>
      </c>
      <c r="BJ91" s="96" t="str">
        <f t="shared" si="232"/>
        <v>Completar</v>
      </c>
      <c r="BK91" s="94"/>
      <c r="BL91" s="95" t="str">
        <f t="shared" si="233"/>
        <v>Completar</v>
      </c>
      <c r="BM91" s="95" t="str">
        <f t="shared" si="234"/>
        <v>Completar</v>
      </c>
      <c r="BN91" s="165">
        <f t="shared" si="235"/>
        <v>0</v>
      </c>
      <c r="BO91" s="219" t="b">
        <f t="shared" si="236"/>
        <v>0</v>
      </c>
      <c r="BP91" s="188">
        <f t="shared" si="237"/>
        <v>0</v>
      </c>
      <c r="BQ91" s="164">
        <f t="shared" si="238"/>
        <v>0</v>
      </c>
      <c r="BR91" s="164">
        <f t="shared" si="239"/>
        <v>0.25</v>
      </c>
      <c r="BS91" s="164">
        <f t="shared" si="240"/>
        <v>0</v>
      </c>
      <c r="BT91" s="164">
        <f t="shared" si="241"/>
        <v>0</v>
      </c>
      <c r="BU91" s="166">
        <f t="shared" si="242"/>
        <v>0</v>
      </c>
      <c r="BV91" s="167"/>
      <c r="BX91" s="164">
        <f t="shared" si="363"/>
        <v>79</v>
      </c>
      <c r="BY91" s="225"/>
      <c r="BZ91" s="226"/>
      <c r="CA91" s="1"/>
      <c r="CB91" s="1"/>
      <c r="CC91" s="95"/>
      <c r="CD91" s="93"/>
      <c r="CE91" s="93"/>
      <c r="CF91" s="93"/>
      <c r="CG91" s="95" t="str">
        <f t="shared" si="243"/>
        <v>Completar</v>
      </c>
      <c r="CH91" s="96" t="str">
        <f t="shared" si="244"/>
        <v>Completar</v>
      </c>
      <c r="CI91" s="96" t="str">
        <f t="shared" si="245"/>
        <v>Completar</v>
      </c>
      <c r="CJ91" s="94"/>
      <c r="CK91" s="95" t="str">
        <f t="shared" si="246"/>
        <v>Completar</v>
      </c>
      <c r="CL91" s="95" t="str">
        <f t="shared" si="247"/>
        <v>Completar</v>
      </c>
      <c r="CM91" s="165">
        <f t="shared" si="248"/>
        <v>0</v>
      </c>
      <c r="CN91" s="219" t="b">
        <f t="shared" si="249"/>
        <v>0</v>
      </c>
      <c r="CO91" s="188">
        <f t="shared" si="250"/>
        <v>0</v>
      </c>
      <c r="CP91" s="164">
        <f t="shared" si="251"/>
        <v>0</v>
      </c>
      <c r="CQ91" s="164">
        <f t="shared" si="252"/>
        <v>0.25</v>
      </c>
      <c r="CR91" s="164">
        <f t="shared" si="253"/>
        <v>0</v>
      </c>
      <c r="CS91" s="164">
        <f t="shared" si="254"/>
        <v>0</v>
      </c>
      <c r="CT91" s="166">
        <f t="shared" si="255"/>
        <v>0</v>
      </c>
      <c r="CU91" s="167"/>
      <c r="CW91" s="164">
        <f t="shared" si="364"/>
        <v>79</v>
      </c>
      <c r="CX91" s="225"/>
      <c r="CY91" s="226"/>
      <c r="CZ91" s="1"/>
      <c r="DA91" s="1"/>
      <c r="DB91" s="95"/>
      <c r="DC91" s="93"/>
      <c r="DD91" s="93"/>
      <c r="DE91" s="93"/>
      <c r="DF91" s="95" t="str">
        <f t="shared" si="256"/>
        <v>Completar</v>
      </c>
      <c r="DG91" s="96" t="str">
        <f t="shared" si="257"/>
        <v>Completar</v>
      </c>
      <c r="DH91" s="96" t="str">
        <f t="shared" si="258"/>
        <v>Completar</v>
      </c>
      <c r="DI91" s="94"/>
      <c r="DJ91" s="95" t="str">
        <f t="shared" si="259"/>
        <v>Completar</v>
      </c>
      <c r="DK91" s="95" t="str">
        <f t="shared" si="260"/>
        <v>Completar</v>
      </c>
      <c r="DL91" s="165">
        <f t="shared" si="261"/>
        <v>0</v>
      </c>
      <c r="DM91" s="219" t="b">
        <f t="shared" si="262"/>
        <v>0</v>
      </c>
      <c r="DN91" s="188">
        <f t="shared" si="263"/>
        <v>0</v>
      </c>
      <c r="DO91" s="164">
        <f t="shared" si="264"/>
        <v>0</v>
      </c>
      <c r="DP91" s="164">
        <f t="shared" si="265"/>
        <v>0.25</v>
      </c>
      <c r="DQ91" s="164">
        <f t="shared" si="266"/>
        <v>0</v>
      </c>
      <c r="DR91" s="164">
        <f t="shared" si="267"/>
        <v>0</v>
      </c>
      <c r="DS91" s="166">
        <f t="shared" si="268"/>
        <v>0</v>
      </c>
      <c r="DT91" s="167"/>
      <c r="DV91" s="164">
        <f t="shared" si="365"/>
        <v>79</v>
      </c>
      <c r="DW91" s="225"/>
      <c r="DX91" s="226"/>
      <c r="DY91" s="1"/>
      <c r="DZ91" s="1"/>
      <c r="EA91" s="95"/>
      <c r="EB91" s="93"/>
      <c r="EC91" s="93"/>
      <c r="ED91" s="93"/>
      <c r="EE91" s="95" t="str">
        <f t="shared" si="269"/>
        <v>Completar</v>
      </c>
      <c r="EF91" s="96" t="str">
        <f t="shared" si="270"/>
        <v>Completar</v>
      </c>
      <c r="EG91" s="96" t="str">
        <f t="shared" si="271"/>
        <v>Completar</v>
      </c>
      <c r="EH91" s="94"/>
      <c r="EI91" s="95" t="str">
        <f t="shared" si="272"/>
        <v>Completar</v>
      </c>
      <c r="EJ91" s="95" t="str">
        <f t="shared" si="273"/>
        <v>Completar</v>
      </c>
      <c r="EK91" s="165">
        <f t="shared" si="274"/>
        <v>0</v>
      </c>
      <c r="EL91" s="219" t="b">
        <f t="shared" si="275"/>
        <v>0</v>
      </c>
      <c r="EM91" s="188">
        <f t="shared" si="276"/>
        <v>0</v>
      </c>
      <c r="EN91" s="164">
        <f t="shared" si="277"/>
        <v>0</v>
      </c>
      <c r="EO91" s="164">
        <f t="shared" si="278"/>
        <v>0.25</v>
      </c>
      <c r="EP91" s="164">
        <f t="shared" si="279"/>
        <v>0</v>
      </c>
      <c r="EQ91" s="164">
        <f t="shared" si="280"/>
        <v>0</v>
      </c>
      <c r="ER91" s="166">
        <f t="shared" si="281"/>
        <v>0</v>
      </c>
      <c r="ES91" s="167"/>
      <c r="EU91" s="164">
        <f t="shared" si="366"/>
        <v>79</v>
      </c>
      <c r="EV91" s="225"/>
      <c r="EW91" s="226"/>
      <c r="EX91" s="1"/>
      <c r="EY91" s="1"/>
      <c r="EZ91" s="95"/>
      <c r="FA91" s="93"/>
      <c r="FB91" s="93"/>
      <c r="FC91" s="93"/>
      <c r="FD91" s="95" t="str">
        <f t="shared" si="282"/>
        <v>Completar</v>
      </c>
      <c r="FE91" s="96" t="str">
        <f t="shared" si="283"/>
        <v>Completar</v>
      </c>
      <c r="FF91" s="96" t="str">
        <f t="shared" si="284"/>
        <v>Completar</v>
      </c>
      <c r="FG91" s="94"/>
      <c r="FH91" s="95" t="str">
        <f t="shared" si="285"/>
        <v>Completar</v>
      </c>
      <c r="FI91" s="95" t="str">
        <f t="shared" si="286"/>
        <v>Completar</v>
      </c>
      <c r="FJ91" s="165">
        <f t="shared" si="287"/>
        <v>0</v>
      </c>
      <c r="FK91" s="219" t="b">
        <f t="shared" si="288"/>
        <v>0</v>
      </c>
      <c r="FL91" s="188">
        <f t="shared" si="289"/>
        <v>0</v>
      </c>
      <c r="FM91" s="164">
        <f t="shared" si="290"/>
        <v>0</v>
      </c>
      <c r="FN91" s="164">
        <f t="shared" si="291"/>
        <v>0.25</v>
      </c>
      <c r="FO91" s="164">
        <f t="shared" si="292"/>
        <v>0</v>
      </c>
      <c r="FP91" s="164">
        <f t="shared" si="293"/>
        <v>0</v>
      </c>
      <c r="FQ91" s="166">
        <f t="shared" si="294"/>
        <v>0</v>
      </c>
      <c r="FR91" s="167"/>
      <c r="FT91" s="164">
        <f t="shared" si="367"/>
        <v>79</v>
      </c>
      <c r="FU91" s="225"/>
      <c r="FV91" s="226"/>
      <c r="FW91" s="1"/>
      <c r="FX91" s="1"/>
      <c r="FY91" s="95"/>
      <c r="FZ91" s="93"/>
      <c r="GA91" s="93"/>
      <c r="GB91" s="93"/>
      <c r="GC91" s="95" t="str">
        <f t="shared" si="295"/>
        <v>Completar</v>
      </c>
      <c r="GD91" s="96" t="str">
        <f t="shared" si="296"/>
        <v>Completar</v>
      </c>
      <c r="GE91" s="96" t="str">
        <f t="shared" si="297"/>
        <v>Completar</v>
      </c>
      <c r="GF91" s="94"/>
      <c r="GG91" s="95" t="str">
        <f t="shared" si="298"/>
        <v>Completar</v>
      </c>
      <c r="GH91" s="95" t="str">
        <f t="shared" si="299"/>
        <v>Completar</v>
      </c>
      <c r="GI91" s="165">
        <f t="shared" si="300"/>
        <v>0</v>
      </c>
      <c r="GJ91" s="219" t="b">
        <f t="shared" si="301"/>
        <v>0</v>
      </c>
      <c r="GK91" s="188">
        <f t="shared" si="302"/>
        <v>0</v>
      </c>
      <c r="GL91" s="164">
        <f t="shared" si="303"/>
        <v>0</v>
      </c>
      <c r="GM91" s="164">
        <f t="shared" si="304"/>
        <v>0.25</v>
      </c>
      <c r="GN91" s="164">
        <f t="shared" si="305"/>
        <v>0</v>
      </c>
      <c r="GO91" s="164">
        <f t="shared" si="306"/>
        <v>0</v>
      </c>
      <c r="GP91" s="166">
        <f t="shared" si="307"/>
        <v>0</v>
      </c>
      <c r="GQ91" s="167"/>
      <c r="GS91" s="164">
        <f t="shared" si="368"/>
        <v>79</v>
      </c>
      <c r="GT91" s="225"/>
      <c r="GU91" s="226"/>
      <c r="GV91" s="1"/>
      <c r="GW91" s="1"/>
      <c r="GX91" s="95"/>
      <c r="GY91" s="93"/>
      <c r="GZ91" s="93"/>
      <c r="HA91" s="93"/>
      <c r="HB91" s="95" t="str">
        <f t="shared" si="308"/>
        <v>Completar</v>
      </c>
      <c r="HC91" s="96" t="str">
        <f t="shared" si="309"/>
        <v>Completar</v>
      </c>
      <c r="HD91" s="96" t="str">
        <f t="shared" si="310"/>
        <v>Completar</v>
      </c>
      <c r="HE91" s="94"/>
      <c r="HF91" s="95" t="str">
        <f t="shared" si="311"/>
        <v>Completar</v>
      </c>
      <c r="HG91" s="95" t="str">
        <f t="shared" si="312"/>
        <v>Completar</v>
      </c>
      <c r="HH91" s="165">
        <f t="shared" si="313"/>
        <v>0</v>
      </c>
      <c r="HI91" s="219" t="b">
        <f t="shared" si="314"/>
        <v>0</v>
      </c>
      <c r="HJ91" s="188">
        <f t="shared" si="315"/>
        <v>0</v>
      </c>
      <c r="HK91" s="164">
        <f t="shared" si="316"/>
        <v>0</v>
      </c>
      <c r="HL91" s="164">
        <f t="shared" si="317"/>
        <v>0.25</v>
      </c>
      <c r="HM91" s="164">
        <f t="shared" si="318"/>
        <v>0</v>
      </c>
      <c r="HN91" s="164">
        <f t="shared" si="319"/>
        <v>0</v>
      </c>
      <c r="HO91" s="166">
        <f t="shared" si="320"/>
        <v>0</v>
      </c>
      <c r="HP91" s="167"/>
      <c r="HR91" s="164">
        <f t="shared" si="369"/>
        <v>79</v>
      </c>
      <c r="HS91" s="225"/>
      <c r="HT91" s="226"/>
      <c r="HU91" s="1"/>
      <c r="HV91" s="1"/>
      <c r="HW91" s="95"/>
      <c r="HX91" s="93"/>
      <c r="HY91" s="93"/>
      <c r="HZ91" s="93"/>
      <c r="IA91" s="95" t="str">
        <f t="shared" si="321"/>
        <v>Completar</v>
      </c>
      <c r="IB91" s="96" t="str">
        <f t="shared" si="322"/>
        <v>Completar</v>
      </c>
      <c r="IC91" s="96" t="str">
        <f t="shared" si="323"/>
        <v>Completar</v>
      </c>
      <c r="ID91" s="94"/>
      <c r="IE91" s="95" t="str">
        <f t="shared" si="324"/>
        <v>Completar</v>
      </c>
      <c r="IF91" s="95" t="str">
        <f t="shared" si="325"/>
        <v>Completar</v>
      </c>
      <c r="IG91" s="165">
        <f t="shared" si="326"/>
        <v>0</v>
      </c>
      <c r="IH91" s="219" t="b">
        <f t="shared" si="327"/>
        <v>0</v>
      </c>
      <c r="II91" s="188">
        <f t="shared" si="328"/>
        <v>0</v>
      </c>
      <c r="IJ91" s="164">
        <f t="shared" si="329"/>
        <v>0</v>
      </c>
      <c r="IK91" s="164">
        <f t="shared" si="330"/>
        <v>0.25</v>
      </c>
      <c r="IL91" s="164">
        <f t="shared" si="331"/>
        <v>0</v>
      </c>
      <c r="IM91" s="164">
        <f t="shared" si="332"/>
        <v>0</v>
      </c>
      <c r="IN91" s="166">
        <f t="shared" si="333"/>
        <v>0</v>
      </c>
      <c r="IO91" s="167"/>
      <c r="IQ91" s="164">
        <f t="shared" si="370"/>
        <v>79</v>
      </c>
      <c r="IR91" s="225"/>
      <c r="IS91" s="226"/>
      <c r="IT91" s="1"/>
      <c r="IU91" s="1"/>
      <c r="IV91" s="95"/>
      <c r="IW91" s="93"/>
      <c r="IX91" s="93"/>
      <c r="IY91" s="93"/>
      <c r="IZ91" s="95" t="str">
        <f t="shared" si="334"/>
        <v>Completar</v>
      </c>
      <c r="JA91" s="96" t="str">
        <f t="shared" si="335"/>
        <v>Completar</v>
      </c>
      <c r="JB91" s="96" t="str">
        <f t="shared" si="336"/>
        <v>Completar</v>
      </c>
      <c r="JC91" s="94"/>
      <c r="JD91" s="95" t="str">
        <f t="shared" si="337"/>
        <v>Completar</v>
      </c>
      <c r="JE91" s="95" t="str">
        <f t="shared" si="338"/>
        <v>Completar</v>
      </c>
      <c r="JF91" s="165">
        <f t="shared" si="339"/>
        <v>0</v>
      </c>
      <c r="JG91" s="219" t="b">
        <f t="shared" si="340"/>
        <v>0</v>
      </c>
      <c r="JH91" s="188">
        <f t="shared" si="341"/>
        <v>0</v>
      </c>
      <c r="JI91" s="164">
        <f t="shared" si="342"/>
        <v>0</v>
      </c>
      <c r="JJ91" s="164">
        <f t="shared" si="343"/>
        <v>0.25</v>
      </c>
      <c r="JK91" s="164">
        <f t="shared" si="344"/>
        <v>0</v>
      </c>
      <c r="JL91" s="164">
        <f t="shared" si="345"/>
        <v>0</v>
      </c>
      <c r="JM91" s="166">
        <f t="shared" si="346"/>
        <v>0</v>
      </c>
      <c r="JN91" s="167"/>
      <c r="JO91" s="126"/>
      <c r="JP91" s="164">
        <f t="shared" si="371"/>
        <v>79</v>
      </c>
      <c r="JQ91" s="225"/>
      <c r="JR91" s="226"/>
      <c r="JS91" s="1"/>
      <c r="JT91" s="1"/>
      <c r="JU91" s="95"/>
      <c r="JV91" s="93"/>
      <c r="JW91" s="93"/>
      <c r="JX91" s="93"/>
      <c r="JY91" s="95" t="str">
        <f t="shared" si="347"/>
        <v>Completar</v>
      </c>
      <c r="JZ91" s="96" t="str">
        <f t="shared" si="348"/>
        <v>Completar</v>
      </c>
      <c r="KA91" s="96" t="str">
        <f t="shared" si="349"/>
        <v>Completar</v>
      </c>
      <c r="KB91" s="94"/>
      <c r="KC91" s="95" t="str">
        <f t="shared" si="350"/>
        <v>Completar</v>
      </c>
      <c r="KD91" s="95" t="str">
        <f t="shared" si="351"/>
        <v>Completar</v>
      </c>
      <c r="KE91" s="165">
        <f t="shared" si="352"/>
        <v>0</v>
      </c>
      <c r="KF91" s="219" t="b">
        <f t="shared" si="353"/>
        <v>0</v>
      </c>
      <c r="KG91" s="188">
        <f t="shared" si="354"/>
        <v>0</v>
      </c>
      <c r="KH91" s="164">
        <f t="shared" si="355"/>
        <v>0</v>
      </c>
      <c r="KI91" s="164">
        <f t="shared" si="356"/>
        <v>0.25</v>
      </c>
      <c r="KJ91" s="164">
        <f t="shared" si="357"/>
        <v>0</v>
      </c>
      <c r="KK91" s="164">
        <f t="shared" si="358"/>
        <v>0</v>
      </c>
      <c r="KL91" s="166">
        <f t="shared" si="359"/>
        <v>0</v>
      </c>
    </row>
    <row r="92" spans="1:298" x14ac:dyDescent="0.25">
      <c r="A92" s="164">
        <f t="shared" si="360"/>
        <v>80</v>
      </c>
      <c r="B92" s="225"/>
      <c r="C92" s="226"/>
      <c r="D92" s="1"/>
      <c r="E92" s="1"/>
      <c r="F92" s="95"/>
      <c r="G92" s="93"/>
      <c r="H92" s="93"/>
      <c r="I92" s="93"/>
      <c r="J92" s="95"/>
      <c r="K92" s="96" t="str">
        <f>IFERROR(VLOOKUP(D92,'Situación inicial'!JI$13:JS$112,8,FALSE),"Completar")</f>
        <v>Completar</v>
      </c>
      <c r="L92" s="96" t="str">
        <f>IFERROR(VLOOKUP(D92,'Situación inicial'!JI$13:JS$112,9,FALSE),"Completar")</f>
        <v>Completar</v>
      </c>
      <c r="M92" s="94"/>
      <c r="N92" s="95" t="str">
        <f>IFERROR(VLOOKUP(D92,'Situación inicial'!JI$13:JS$112,11,FALSE),"Completar")</f>
        <v>Completar</v>
      </c>
      <c r="O92" s="95" t="str">
        <f>IFERROR(VLOOKUP(D92,'Situación inicial'!JI$13:JT$112,12,FALSE),"Completar")</f>
        <v>Completar</v>
      </c>
      <c r="P92" s="165">
        <f t="shared" si="208"/>
        <v>0</v>
      </c>
      <c r="Q92" s="219" t="b">
        <f t="shared" si="209"/>
        <v>0</v>
      </c>
      <c r="R92" s="188">
        <f t="shared" si="210"/>
        <v>0</v>
      </c>
      <c r="S92" s="164">
        <f t="shared" si="211"/>
        <v>0</v>
      </c>
      <c r="T92" s="164">
        <f t="shared" si="212"/>
        <v>0.25</v>
      </c>
      <c r="U92" s="164">
        <f t="shared" si="213"/>
        <v>0</v>
      </c>
      <c r="V92" s="164">
        <f t="shared" si="214"/>
        <v>0</v>
      </c>
      <c r="W92" s="166">
        <f t="shared" si="215"/>
        <v>0</v>
      </c>
      <c r="X92" s="168">
        <f>IFERROR(VLOOKUP(D92,'Situación inicial'!JI$13:JZ$112,18,FALSE),0)</f>
        <v>0</v>
      </c>
      <c r="Z92" s="164">
        <f t="shared" si="361"/>
        <v>80</v>
      </c>
      <c r="AA92" s="225"/>
      <c r="AB92" s="226"/>
      <c r="AC92" s="1"/>
      <c r="AD92" s="1"/>
      <c r="AE92" s="95"/>
      <c r="AF92" s="93"/>
      <c r="AG92" s="93"/>
      <c r="AH92" s="93"/>
      <c r="AI92" s="95" t="str">
        <f t="shared" si="216"/>
        <v>Completar</v>
      </c>
      <c r="AJ92" s="96" t="str">
        <f t="shared" si="217"/>
        <v>Completar</v>
      </c>
      <c r="AK92" s="96" t="str">
        <f t="shared" si="218"/>
        <v>Completar</v>
      </c>
      <c r="AL92" s="94"/>
      <c r="AM92" s="95" t="str">
        <f t="shared" si="219"/>
        <v>Completar</v>
      </c>
      <c r="AN92" s="95" t="str">
        <f t="shared" si="220"/>
        <v>Completar</v>
      </c>
      <c r="AO92" s="165">
        <f t="shared" si="221"/>
        <v>0</v>
      </c>
      <c r="AP92" s="219" t="b">
        <f t="shared" si="222"/>
        <v>0</v>
      </c>
      <c r="AQ92" s="188">
        <f t="shared" si="223"/>
        <v>0</v>
      </c>
      <c r="AR92" s="164">
        <f t="shared" si="224"/>
        <v>0</v>
      </c>
      <c r="AS92" s="164">
        <f t="shared" si="225"/>
        <v>0.25</v>
      </c>
      <c r="AT92" s="164">
        <f t="shared" si="226"/>
        <v>0</v>
      </c>
      <c r="AU92" s="164">
        <f t="shared" si="227"/>
        <v>0</v>
      </c>
      <c r="AV92" s="166">
        <f t="shared" si="228"/>
        <v>0</v>
      </c>
      <c r="AW92" s="168">
        <f t="shared" si="229"/>
        <v>0</v>
      </c>
      <c r="AY92" s="164">
        <f t="shared" si="362"/>
        <v>80</v>
      </c>
      <c r="AZ92" s="225"/>
      <c r="BA92" s="226"/>
      <c r="BB92" s="1"/>
      <c r="BC92" s="1"/>
      <c r="BD92" s="95"/>
      <c r="BE92" s="93"/>
      <c r="BF92" s="93"/>
      <c r="BG92" s="93"/>
      <c r="BH92" s="95" t="str">
        <f t="shared" si="230"/>
        <v>Completar</v>
      </c>
      <c r="BI92" s="96" t="str">
        <f t="shared" si="231"/>
        <v>Completar</v>
      </c>
      <c r="BJ92" s="96" t="str">
        <f t="shared" si="232"/>
        <v>Completar</v>
      </c>
      <c r="BK92" s="94"/>
      <c r="BL92" s="95" t="str">
        <f t="shared" si="233"/>
        <v>Completar</v>
      </c>
      <c r="BM92" s="95" t="str">
        <f t="shared" si="234"/>
        <v>Completar</v>
      </c>
      <c r="BN92" s="165">
        <f t="shared" si="235"/>
        <v>0</v>
      </c>
      <c r="BO92" s="219" t="b">
        <f t="shared" si="236"/>
        <v>0</v>
      </c>
      <c r="BP92" s="188">
        <f t="shared" si="237"/>
        <v>0</v>
      </c>
      <c r="BQ92" s="164">
        <f t="shared" si="238"/>
        <v>0</v>
      </c>
      <c r="BR92" s="164">
        <f t="shared" si="239"/>
        <v>0.25</v>
      </c>
      <c r="BS92" s="164">
        <f t="shared" si="240"/>
        <v>0</v>
      </c>
      <c r="BT92" s="164">
        <f t="shared" si="241"/>
        <v>0</v>
      </c>
      <c r="BU92" s="166">
        <f t="shared" si="242"/>
        <v>0</v>
      </c>
      <c r="BV92" s="167"/>
      <c r="BX92" s="164">
        <f t="shared" si="363"/>
        <v>80</v>
      </c>
      <c r="BY92" s="225"/>
      <c r="BZ92" s="226"/>
      <c r="CA92" s="1"/>
      <c r="CB92" s="1"/>
      <c r="CC92" s="95"/>
      <c r="CD92" s="93"/>
      <c r="CE92" s="93"/>
      <c r="CF92" s="93"/>
      <c r="CG92" s="95" t="str">
        <f t="shared" si="243"/>
        <v>Completar</v>
      </c>
      <c r="CH92" s="96" t="str">
        <f t="shared" si="244"/>
        <v>Completar</v>
      </c>
      <c r="CI92" s="96" t="str">
        <f t="shared" si="245"/>
        <v>Completar</v>
      </c>
      <c r="CJ92" s="94"/>
      <c r="CK92" s="95" t="str">
        <f t="shared" si="246"/>
        <v>Completar</v>
      </c>
      <c r="CL92" s="95" t="str">
        <f t="shared" si="247"/>
        <v>Completar</v>
      </c>
      <c r="CM92" s="165">
        <f t="shared" si="248"/>
        <v>0</v>
      </c>
      <c r="CN92" s="219" t="b">
        <f t="shared" si="249"/>
        <v>0</v>
      </c>
      <c r="CO92" s="188">
        <f t="shared" si="250"/>
        <v>0</v>
      </c>
      <c r="CP92" s="164">
        <f t="shared" si="251"/>
        <v>0</v>
      </c>
      <c r="CQ92" s="164">
        <f t="shared" si="252"/>
        <v>0.25</v>
      </c>
      <c r="CR92" s="164">
        <f t="shared" si="253"/>
        <v>0</v>
      </c>
      <c r="CS92" s="164">
        <f t="shared" si="254"/>
        <v>0</v>
      </c>
      <c r="CT92" s="166">
        <f t="shared" si="255"/>
        <v>0</v>
      </c>
      <c r="CU92" s="167"/>
      <c r="CW92" s="164">
        <f t="shared" si="364"/>
        <v>80</v>
      </c>
      <c r="CX92" s="225"/>
      <c r="CY92" s="226"/>
      <c r="CZ92" s="1"/>
      <c r="DA92" s="1"/>
      <c r="DB92" s="95"/>
      <c r="DC92" s="93"/>
      <c r="DD92" s="93"/>
      <c r="DE92" s="93"/>
      <c r="DF92" s="95" t="str">
        <f t="shared" si="256"/>
        <v>Completar</v>
      </c>
      <c r="DG92" s="96" t="str">
        <f t="shared" si="257"/>
        <v>Completar</v>
      </c>
      <c r="DH92" s="96" t="str">
        <f t="shared" si="258"/>
        <v>Completar</v>
      </c>
      <c r="DI92" s="94"/>
      <c r="DJ92" s="95" t="str">
        <f t="shared" si="259"/>
        <v>Completar</v>
      </c>
      <c r="DK92" s="95" t="str">
        <f t="shared" si="260"/>
        <v>Completar</v>
      </c>
      <c r="DL92" s="165">
        <f t="shared" si="261"/>
        <v>0</v>
      </c>
      <c r="DM92" s="219" t="b">
        <f t="shared" si="262"/>
        <v>0</v>
      </c>
      <c r="DN92" s="188">
        <f t="shared" si="263"/>
        <v>0</v>
      </c>
      <c r="DO92" s="164">
        <f t="shared" si="264"/>
        <v>0</v>
      </c>
      <c r="DP92" s="164">
        <f t="shared" si="265"/>
        <v>0.25</v>
      </c>
      <c r="DQ92" s="164">
        <f t="shared" si="266"/>
        <v>0</v>
      </c>
      <c r="DR92" s="164">
        <f t="shared" si="267"/>
        <v>0</v>
      </c>
      <c r="DS92" s="166">
        <f t="shared" si="268"/>
        <v>0</v>
      </c>
      <c r="DT92" s="167"/>
      <c r="DV92" s="164">
        <f t="shared" si="365"/>
        <v>80</v>
      </c>
      <c r="DW92" s="225"/>
      <c r="DX92" s="226"/>
      <c r="DY92" s="1"/>
      <c r="DZ92" s="1"/>
      <c r="EA92" s="95"/>
      <c r="EB92" s="93"/>
      <c r="EC92" s="93"/>
      <c r="ED92" s="93"/>
      <c r="EE92" s="95" t="str">
        <f t="shared" si="269"/>
        <v>Completar</v>
      </c>
      <c r="EF92" s="96" t="str">
        <f t="shared" si="270"/>
        <v>Completar</v>
      </c>
      <c r="EG92" s="96" t="str">
        <f t="shared" si="271"/>
        <v>Completar</v>
      </c>
      <c r="EH92" s="94"/>
      <c r="EI92" s="95" t="str">
        <f t="shared" si="272"/>
        <v>Completar</v>
      </c>
      <c r="EJ92" s="95" t="str">
        <f t="shared" si="273"/>
        <v>Completar</v>
      </c>
      <c r="EK92" s="165">
        <f t="shared" si="274"/>
        <v>0</v>
      </c>
      <c r="EL92" s="219" t="b">
        <f t="shared" si="275"/>
        <v>0</v>
      </c>
      <c r="EM92" s="188">
        <f t="shared" si="276"/>
        <v>0</v>
      </c>
      <c r="EN92" s="164">
        <f t="shared" si="277"/>
        <v>0</v>
      </c>
      <c r="EO92" s="164">
        <f t="shared" si="278"/>
        <v>0.25</v>
      </c>
      <c r="EP92" s="164">
        <f t="shared" si="279"/>
        <v>0</v>
      </c>
      <c r="EQ92" s="164">
        <f t="shared" si="280"/>
        <v>0</v>
      </c>
      <c r="ER92" s="166">
        <f t="shared" si="281"/>
        <v>0</v>
      </c>
      <c r="ES92" s="167"/>
      <c r="EU92" s="164">
        <f t="shared" si="366"/>
        <v>80</v>
      </c>
      <c r="EV92" s="225"/>
      <c r="EW92" s="226"/>
      <c r="EX92" s="1"/>
      <c r="EY92" s="1"/>
      <c r="EZ92" s="95"/>
      <c r="FA92" s="93"/>
      <c r="FB92" s="93"/>
      <c r="FC92" s="93"/>
      <c r="FD92" s="95" t="str">
        <f t="shared" si="282"/>
        <v>Completar</v>
      </c>
      <c r="FE92" s="96" t="str">
        <f t="shared" si="283"/>
        <v>Completar</v>
      </c>
      <c r="FF92" s="96" t="str">
        <f t="shared" si="284"/>
        <v>Completar</v>
      </c>
      <c r="FG92" s="94"/>
      <c r="FH92" s="95" t="str">
        <f t="shared" si="285"/>
        <v>Completar</v>
      </c>
      <c r="FI92" s="95" t="str">
        <f t="shared" si="286"/>
        <v>Completar</v>
      </c>
      <c r="FJ92" s="165">
        <f t="shared" si="287"/>
        <v>0</v>
      </c>
      <c r="FK92" s="219" t="b">
        <f t="shared" si="288"/>
        <v>0</v>
      </c>
      <c r="FL92" s="188">
        <f t="shared" si="289"/>
        <v>0</v>
      </c>
      <c r="FM92" s="164">
        <f t="shared" si="290"/>
        <v>0</v>
      </c>
      <c r="FN92" s="164">
        <f t="shared" si="291"/>
        <v>0.25</v>
      </c>
      <c r="FO92" s="164">
        <f t="shared" si="292"/>
        <v>0</v>
      </c>
      <c r="FP92" s="164">
        <f t="shared" si="293"/>
        <v>0</v>
      </c>
      <c r="FQ92" s="166">
        <f t="shared" si="294"/>
        <v>0</v>
      </c>
      <c r="FR92" s="167"/>
      <c r="FT92" s="164">
        <f t="shared" si="367"/>
        <v>80</v>
      </c>
      <c r="FU92" s="225"/>
      <c r="FV92" s="226"/>
      <c r="FW92" s="1"/>
      <c r="FX92" s="1"/>
      <c r="FY92" s="95"/>
      <c r="FZ92" s="93"/>
      <c r="GA92" s="93"/>
      <c r="GB92" s="93"/>
      <c r="GC92" s="95" t="str">
        <f t="shared" si="295"/>
        <v>Completar</v>
      </c>
      <c r="GD92" s="96" t="str">
        <f t="shared" si="296"/>
        <v>Completar</v>
      </c>
      <c r="GE92" s="96" t="str">
        <f t="shared" si="297"/>
        <v>Completar</v>
      </c>
      <c r="GF92" s="94"/>
      <c r="GG92" s="95" t="str">
        <f t="shared" si="298"/>
        <v>Completar</v>
      </c>
      <c r="GH92" s="95" t="str">
        <f t="shared" si="299"/>
        <v>Completar</v>
      </c>
      <c r="GI92" s="165">
        <f t="shared" si="300"/>
        <v>0</v>
      </c>
      <c r="GJ92" s="219" t="b">
        <f t="shared" si="301"/>
        <v>0</v>
      </c>
      <c r="GK92" s="188">
        <f t="shared" si="302"/>
        <v>0</v>
      </c>
      <c r="GL92" s="164">
        <f t="shared" si="303"/>
        <v>0</v>
      </c>
      <c r="GM92" s="164">
        <f t="shared" si="304"/>
        <v>0.25</v>
      </c>
      <c r="GN92" s="164">
        <f t="shared" si="305"/>
        <v>0</v>
      </c>
      <c r="GO92" s="164">
        <f t="shared" si="306"/>
        <v>0</v>
      </c>
      <c r="GP92" s="166">
        <f t="shared" si="307"/>
        <v>0</v>
      </c>
      <c r="GQ92" s="167"/>
      <c r="GS92" s="164">
        <f t="shared" si="368"/>
        <v>80</v>
      </c>
      <c r="GT92" s="225"/>
      <c r="GU92" s="226"/>
      <c r="GV92" s="1"/>
      <c r="GW92" s="1"/>
      <c r="GX92" s="95"/>
      <c r="GY92" s="93"/>
      <c r="GZ92" s="93"/>
      <c r="HA92" s="93"/>
      <c r="HB92" s="95" t="str">
        <f t="shared" si="308"/>
        <v>Completar</v>
      </c>
      <c r="HC92" s="96" t="str">
        <f t="shared" si="309"/>
        <v>Completar</v>
      </c>
      <c r="HD92" s="96" t="str">
        <f t="shared" si="310"/>
        <v>Completar</v>
      </c>
      <c r="HE92" s="94"/>
      <c r="HF92" s="95" t="str">
        <f t="shared" si="311"/>
        <v>Completar</v>
      </c>
      <c r="HG92" s="95" t="str">
        <f t="shared" si="312"/>
        <v>Completar</v>
      </c>
      <c r="HH92" s="165">
        <f t="shared" si="313"/>
        <v>0</v>
      </c>
      <c r="HI92" s="219" t="b">
        <f t="shared" si="314"/>
        <v>0</v>
      </c>
      <c r="HJ92" s="188">
        <f t="shared" si="315"/>
        <v>0</v>
      </c>
      <c r="HK92" s="164">
        <f t="shared" si="316"/>
        <v>0</v>
      </c>
      <c r="HL92" s="164">
        <f t="shared" si="317"/>
        <v>0.25</v>
      </c>
      <c r="HM92" s="164">
        <f t="shared" si="318"/>
        <v>0</v>
      </c>
      <c r="HN92" s="164">
        <f t="shared" si="319"/>
        <v>0</v>
      </c>
      <c r="HO92" s="166">
        <f t="shared" si="320"/>
        <v>0</v>
      </c>
      <c r="HP92" s="167"/>
      <c r="HR92" s="164">
        <f t="shared" si="369"/>
        <v>80</v>
      </c>
      <c r="HS92" s="225"/>
      <c r="HT92" s="226"/>
      <c r="HU92" s="1"/>
      <c r="HV92" s="1"/>
      <c r="HW92" s="95"/>
      <c r="HX92" s="93"/>
      <c r="HY92" s="93"/>
      <c r="HZ92" s="93"/>
      <c r="IA92" s="95" t="str">
        <f t="shared" si="321"/>
        <v>Completar</v>
      </c>
      <c r="IB92" s="96" t="str">
        <f t="shared" si="322"/>
        <v>Completar</v>
      </c>
      <c r="IC92" s="96" t="str">
        <f t="shared" si="323"/>
        <v>Completar</v>
      </c>
      <c r="ID92" s="94"/>
      <c r="IE92" s="95" t="str">
        <f t="shared" si="324"/>
        <v>Completar</v>
      </c>
      <c r="IF92" s="95" t="str">
        <f t="shared" si="325"/>
        <v>Completar</v>
      </c>
      <c r="IG92" s="165">
        <f t="shared" si="326"/>
        <v>0</v>
      </c>
      <c r="IH92" s="219" t="b">
        <f t="shared" si="327"/>
        <v>0</v>
      </c>
      <c r="II92" s="188">
        <f t="shared" si="328"/>
        <v>0</v>
      </c>
      <c r="IJ92" s="164">
        <f t="shared" si="329"/>
        <v>0</v>
      </c>
      <c r="IK92" s="164">
        <f t="shared" si="330"/>
        <v>0.25</v>
      </c>
      <c r="IL92" s="164">
        <f t="shared" si="331"/>
        <v>0</v>
      </c>
      <c r="IM92" s="164">
        <f t="shared" si="332"/>
        <v>0</v>
      </c>
      <c r="IN92" s="166">
        <f t="shared" si="333"/>
        <v>0</v>
      </c>
      <c r="IO92" s="167"/>
      <c r="IQ92" s="164">
        <f t="shared" si="370"/>
        <v>80</v>
      </c>
      <c r="IR92" s="225"/>
      <c r="IS92" s="226"/>
      <c r="IT92" s="1"/>
      <c r="IU92" s="1"/>
      <c r="IV92" s="95"/>
      <c r="IW92" s="93"/>
      <c r="IX92" s="93"/>
      <c r="IY92" s="93"/>
      <c r="IZ92" s="95" t="str">
        <f t="shared" si="334"/>
        <v>Completar</v>
      </c>
      <c r="JA92" s="96" t="str">
        <f t="shared" si="335"/>
        <v>Completar</v>
      </c>
      <c r="JB92" s="96" t="str">
        <f t="shared" si="336"/>
        <v>Completar</v>
      </c>
      <c r="JC92" s="94"/>
      <c r="JD92" s="95" t="str">
        <f t="shared" si="337"/>
        <v>Completar</v>
      </c>
      <c r="JE92" s="95" t="str">
        <f t="shared" si="338"/>
        <v>Completar</v>
      </c>
      <c r="JF92" s="165">
        <f t="shared" si="339"/>
        <v>0</v>
      </c>
      <c r="JG92" s="219" t="b">
        <f t="shared" si="340"/>
        <v>0</v>
      </c>
      <c r="JH92" s="188">
        <f t="shared" si="341"/>
        <v>0</v>
      </c>
      <c r="JI92" s="164">
        <f t="shared" si="342"/>
        <v>0</v>
      </c>
      <c r="JJ92" s="164">
        <f t="shared" si="343"/>
        <v>0.25</v>
      </c>
      <c r="JK92" s="164">
        <f t="shared" si="344"/>
        <v>0</v>
      </c>
      <c r="JL92" s="164">
        <f t="shared" si="345"/>
        <v>0</v>
      </c>
      <c r="JM92" s="166">
        <f t="shared" si="346"/>
        <v>0</v>
      </c>
      <c r="JN92" s="167"/>
      <c r="JO92" s="126"/>
      <c r="JP92" s="164">
        <f t="shared" si="371"/>
        <v>80</v>
      </c>
      <c r="JQ92" s="225"/>
      <c r="JR92" s="226"/>
      <c r="JS92" s="1"/>
      <c r="JT92" s="1"/>
      <c r="JU92" s="95"/>
      <c r="JV92" s="93"/>
      <c r="JW92" s="93"/>
      <c r="JX92" s="93"/>
      <c r="JY92" s="95" t="str">
        <f t="shared" si="347"/>
        <v>Completar</v>
      </c>
      <c r="JZ92" s="96" t="str">
        <f t="shared" si="348"/>
        <v>Completar</v>
      </c>
      <c r="KA92" s="96" t="str">
        <f t="shared" si="349"/>
        <v>Completar</v>
      </c>
      <c r="KB92" s="94"/>
      <c r="KC92" s="95" t="str">
        <f t="shared" si="350"/>
        <v>Completar</v>
      </c>
      <c r="KD92" s="95" t="str">
        <f t="shared" si="351"/>
        <v>Completar</v>
      </c>
      <c r="KE92" s="165">
        <f t="shared" si="352"/>
        <v>0</v>
      </c>
      <c r="KF92" s="219" t="b">
        <f t="shared" si="353"/>
        <v>0</v>
      </c>
      <c r="KG92" s="188">
        <f t="shared" si="354"/>
        <v>0</v>
      </c>
      <c r="KH92" s="164">
        <f t="shared" si="355"/>
        <v>0</v>
      </c>
      <c r="KI92" s="164">
        <f t="shared" si="356"/>
        <v>0.25</v>
      </c>
      <c r="KJ92" s="164">
        <f t="shared" si="357"/>
        <v>0</v>
      </c>
      <c r="KK92" s="164">
        <f t="shared" si="358"/>
        <v>0</v>
      </c>
      <c r="KL92" s="166">
        <f t="shared" si="359"/>
        <v>0</v>
      </c>
    </row>
    <row r="93" spans="1:298" x14ac:dyDescent="0.25">
      <c r="A93" s="164">
        <f t="shared" si="360"/>
        <v>81</v>
      </c>
      <c r="B93" s="225"/>
      <c r="C93" s="226"/>
      <c r="D93" s="1"/>
      <c r="E93" s="1"/>
      <c r="F93" s="95"/>
      <c r="G93" s="93"/>
      <c r="H93" s="93"/>
      <c r="I93" s="93"/>
      <c r="J93" s="95"/>
      <c r="K93" s="96" t="str">
        <f>IFERROR(VLOOKUP(D93,'Situación inicial'!JI$13:JS$112,8,FALSE),"Completar")</f>
        <v>Completar</v>
      </c>
      <c r="L93" s="96" t="str">
        <f>IFERROR(VLOOKUP(D93,'Situación inicial'!JI$13:JS$112,9,FALSE),"Completar")</f>
        <v>Completar</v>
      </c>
      <c r="M93" s="94"/>
      <c r="N93" s="95" t="str">
        <f>IFERROR(VLOOKUP(D93,'Situación inicial'!JI$13:JS$112,11,FALSE),"Completar")</f>
        <v>Completar</v>
      </c>
      <c r="O93" s="95" t="str">
        <f>IFERROR(VLOOKUP(D93,'Situación inicial'!JI$13:JT$112,12,FALSE),"Completar")</f>
        <v>Completar</v>
      </c>
      <c r="P93" s="165">
        <f t="shared" si="208"/>
        <v>0</v>
      </c>
      <c r="Q93" s="219" t="b">
        <f t="shared" si="209"/>
        <v>0</v>
      </c>
      <c r="R93" s="188">
        <f t="shared" si="210"/>
        <v>0</v>
      </c>
      <c r="S93" s="164">
        <f t="shared" si="211"/>
        <v>0</v>
      </c>
      <c r="T93" s="164">
        <f t="shared" si="212"/>
        <v>0.25</v>
      </c>
      <c r="U93" s="164">
        <f t="shared" si="213"/>
        <v>0</v>
      </c>
      <c r="V93" s="164">
        <f t="shared" si="214"/>
        <v>0</v>
      </c>
      <c r="W93" s="166">
        <f t="shared" si="215"/>
        <v>0</v>
      </c>
      <c r="X93" s="168">
        <f>IFERROR(VLOOKUP(D93,'Situación inicial'!JI$13:JZ$112,18,FALSE),0)</f>
        <v>0</v>
      </c>
      <c r="Z93" s="164">
        <f t="shared" si="361"/>
        <v>81</v>
      </c>
      <c r="AA93" s="225"/>
      <c r="AB93" s="226"/>
      <c r="AC93" s="1"/>
      <c r="AD93" s="1"/>
      <c r="AE93" s="95"/>
      <c r="AF93" s="93"/>
      <c r="AG93" s="93"/>
      <c r="AH93" s="93"/>
      <c r="AI93" s="95" t="str">
        <f t="shared" si="216"/>
        <v>Completar</v>
      </c>
      <c r="AJ93" s="96" t="str">
        <f t="shared" si="217"/>
        <v>Completar</v>
      </c>
      <c r="AK93" s="96" t="str">
        <f t="shared" si="218"/>
        <v>Completar</v>
      </c>
      <c r="AL93" s="94"/>
      <c r="AM93" s="95" t="str">
        <f t="shared" si="219"/>
        <v>Completar</v>
      </c>
      <c r="AN93" s="95" t="str">
        <f t="shared" si="220"/>
        <v>Completar</v>
      </c>
      <c r="AO93" s="165">
        <f t="shared" si="221"/>
        <v>0</v>
      </c>
      <c r="AP93" s="219" t="b">
        <f t="shared" si="222"/>
        <v>0</v>
      </c>
      <c r="AQ93" s="188">
        <f t="shared" si="223"/>
        <v>0</v>
      </c>
      <c r="AR93" s="164">
        <f t="shared" si="224"/>
        <v>0</v>
      </c>
      <c r="AS93" s="164">
        <f t="shared" si="225"/>
        <v>0.25</v>
      </c>
      <c r="AT93" s="164">
        <f t="shared" si="226"/>
        <v>0</v>
      </c>
      <c r="AU93" s="164">
        <f t="shared" si="227"/>
        <v>0</v>
      </c>
      <c r="AV93" s="166">
        <f t="shared" si="228"/>
        <v>0</v>
      </c>
      <c r="AW93" s="168">
        <f t="shared" si="229"/>
        <v>0</v>
      </c>
      <c r="AY93" s="164">
        <f t="shared" si="362"/>
        <v>81</v>
      </c>
      <c r="AZ93" s="225"/>
      <c r="BA93" s="226"/>
      <c r="BB93" s="1"/>
      <c r="BC93" s="1"/>
      <c r="BD93" s="95"/>
      <c r="BE93" s="93"/>
      <c r="BF93" s="93"/>
      <c r="BG93" s="93"/>
      <c r="BH93" s="95" t="str">
        <f t="shared" si="230"/>
        <v>Completar</v>
      </c>
      <c r="BI93" s="96" t="str">
        <f t="shared" si="231"/>
        <v>Completar</v>
      </c>
      <c r="BJ93" s="96" t="str">
        <f t="shared" si="232"/>
        <v>Completar</v>
      </c>
      <c r="BK93" s="94"/>
      <c r="BL93" s="95" t="str">
        <f t="shared" si="233"/>
        <v>Completar</v>
      </c>
      <c r="BM93" s="95" t="str">
        <f t="shared" si="234"/>
        <v>Completar</v>
      </c>
      <c r="BN93" s="165">
        <f t="shared" si="235"/>
        <v>0</v>
      </c>
      <c r="BO93" s="219" t="b">
        <f t="shared" si="236"/>
        <v>0</v>
      </c>
      <c r="BP93" s="188">
        <f t="shared" si="237"/>
        <v>0</v>
      </c>
      <c r="BQ93" s="164">
        <f t="shared" si="238"/>
        <v>0</v>
      </c>
      <c r="BR93" s="164">
        <f t="shared" si="239"/>
        <v>0.25</v>
      </c>
      <c r="BS93" s="164">
        <f t="shared" si="240"/>
        <v>0</v>
      </c>
      <c r="BT93" s="164">
        <f t="shared" si="241"/>
        <v>0</v>
      </c>
      <c r="BU93" s="166">
        <f t="shared" si="242"/>
        <v>0</v>
      </c>
      <c r="BV93" s="167"/>
      <c r="BX93" s="164">
        <f t="shared" si="363"/>
        <v>81</v>
      </c>
      <c r="BY93" s="225"/>
      <c r="BZ93" s="226"/>
      <c r="CA93" s="1"/>
      <c r="CB93" s="1"/>
      <c r="CC93" s="95"/>
      <c r="CD93" s="93"/>
      <c r="CE93" s="93"/>
      <c r="CF93" s="93"/>
      <c r="CG93" s="95" t="str">
        <f t="shared" si="243"/>
        <v>Completar</v>
      </c>
      <c r="CH93" s="96" t="str">
        <f t="shared" si="244"/>
        <v>Completar</v>
      </c>
      <c r="CI93" s="96" t="str">
        <f t="shared" si="245"/>
        <v>Completar</v>
      </c>
      <c r="CJ93" s="94"/>
      <c r="CK93" s="95" t="str">
        <f t="shared" si="246"/>
        <v>Completar</v>
      </c>
      <c r="CL93" s="95" t="str">
        <f t="shared" si="247"/>
        <v>Completar</v>
      </c>
      <c r="CM93" s="165">
        <f t="shared" si="248"/>
        <v>0</v>
      </c>
      <c r="CN93" s="219" t="b">
        <f t="shared" si="249"/>
        <v>0</v>
      </c>
      <c r="CO93" s="188">
        <f t="shared" si="250"/>
        <v>0</v>
      </c>
      <c r="CP93" s="164">
        <f t="shared" si="251"/>
        <v>0</v>
      </c>
      <c r="CQ93" s="164">
        <f t="shared" si="252"/>
        <v>0.25</v>
      </c>
      <c r="CR93" s="164">
        <f t="shared" si="253"/>
        <v>0</v>
      </c>
      <c r="CS93" s="164">
        <f t="shared" si="254"/>
        <v>0</v>
      </c>
      <c r="CT93" s="166">
        <f t="shared" si="255"/>
        <v>0</v>
      </c>
      <c r="CU93" s="167"/>
      <c r="CW93" s="164">
        <f t="shared" si="364"/>
        <v>81</v>
      </c>
      <c r="CX93" s="225"/>
      <c r="CY93" s="226"/>
      <c r="CZ93" s="1"/>
      <c r="DA93" s="1"/>
      <c r="DB93" s="95"/>
      <c r="DC93" s="93"/>
      <c r="DD93" s="93"/>
      <c r="DE93" s="93"/>
      <c r="DF93" s="95" t="str">
        <f t="shared" si="256"/>
        <v>Completar</v>
      </c>
      <c r="DG93" s="96" t="str">
        <f t="shared" si="257"/>
        <v>Completar</v>
      </c>
      <c r="DH93" s="96" t="str">
        <f t="shared" si="258"/>
        <v>Completar</v>
      </c>
      <c r="DI93" s="94"/>
      <c r="DJ93" s="95" t="str">
        <f t="shared" si="259"/>
        <v>Completar</v>
      </c>
      <c r="DK93" s="95" t="str">
        <f t="shared" si="260"/>
        <v>Completar</v>
      </c>
      <c r="DL93" s="165">
        <f t="shared" si="261"/>
        <v>0</v>
      </c>
      <c r="DM93" s="219" t="b">
        <f t="shared" si="262"/>
        <v>0</v>
      </c>
      <c r="DN93" s="188">
        <f t="shared" si="263"/>
        <v>0</v>
      </c>
      <c r="DO93" s="164">
        <f t="shared" si="264"/>
        <v>0</v>
      </c>
      <c r="DP93" s="164">
        <f t="shared" si="265"/>
        <v>0.25</v>
      </c>
      <c r="DQ93" s="164">
        <f t="shared" si="266"/>
        <v>0</v>
      </c>
      <c r="DR93" s="164">
        <f t="shared" si="267"/>
        <v>0</v>
      </c>
      <c r="DS93" s="166">
        <f t="shared" si="268"/>
        <v>0</v>
      </c>
      <c r="DT93" s="167"/>
      <c r="DV93" s="164">
        <f t="shared" si="365"/>
        <v>81</v>
      </c>
      <c r="DW93" s="225"/>
      <c r="DX93" s="226"/>
      <c r="DY93" s="1"/>
      <c r="DZ93" s="1"/>
      <c r="EA93" s="95"/>
      <c r="EB93" s="93"/>
      <c r="EC93" s="93"/>
      <c r="ED93" s="93"/>
      <c r="EE93" s="95" t="str">
        <f t="shared" si="269"/>
        <v>Completar</v>
      </c>
      <c r="EF93" s="96" t="str">
        <f t="shared" si="270"/>
        <v>Completar</v>
      </c>
      <c r="EG93" s="96" t="str">
        <f t="shared" si="271"/>
        <v>Completar</v>
      </c>
      <c r="EH93" s="94"/>
      <c r="EI93" s="95" t="str">
        <f t="shared" si="272"/>
        <v>Completar</v>
      </c>
      <c r="EJ93" s="95" t="str">
        <f t="shared" si="273"/>
        <v>Completar</v>
      </c>
      <c r="EK93" s="165">
        <f t="shared" si="274"/>
        <v>0</v>
      </c>
      <c r="EL93" s="219" t="b">
        <f t="shared" si="275"/>
        <v>0</v>
      </c>
      <c r="EM93" s="188">
        <f t="shared" si="276"/>
        <v>0</v>
      </c>
      <c r="EN93" s="164">
        <f t="shared" si="277"/>
        <v>0</v>
      </c>
      <c r="EO93" s="164">
        <f t="shared" si="278"/>
        <v>0.25</v>
      </c>
      <c r="EP93" s="164">
        <f t="shared" si="279"/>
        <v>0</v>
      </c>
      <c r="EQ93" s="164">
        <f t="shared" si="280"/>
        <v>0</v>
      </c>
      <c r="ER93" s="166">
        <f t="shared" si="281"/>
        <v>0</v>
      </c>
      <c r="ES93" s="167"/>
      <c r="EU93" s="164">
        <f t="shared" si="366"/>
        <v>81</v>
      </c>
      <c r="EV93" s="225"/>
      <c r="EW93" s="226"/>
      <c r="EX93" s="1"/>
      <c r="EY93" s="1"/>
      <c r="EZ93" s="95"/>
      <c r="FA93" s="93"/>
      <c r="FB93" s="93"/>
      <c r="FC93" s="93"/>
      <c r="FD93" s="95" t="str">
        <f t="shared" si="282"/>
        <v>Completar</v>
      </c>
      <c r="FE93" s="96" t="str">
        <f t="shared" si="283"/>
        <v>Completar</v>
      </c>
      <c r="FF93" s="96" t="str">
        <f t="shared" si="284"/>
        <v>Completar</v>
      </c>
      <c r="FG93" s="94"/>
      <c r="FH93" s="95" t="str">
        <f t="shared" si="285"/>
        <v>Completar</v>
      </c>
      <c r="FI93" s="95" t="str">
        <f t="shared" si="286"/>
        <v>Completar</v>
      </c>
      <c r="FJ93" s="165">
        <f t="shared" si="287"/>
        <v>0</v>
      </c>
      <c r="FK93" s="219" t="b">
        <f t="shared" si="288"/>
        <v>0</v>
      </c>
      <c r="FL93" s="188">
        <f t="shared" si="289"/>
        <v>0</v>
      </c>
      <c r="FM93" s="164">
        <f t="shared" si="290"/>
        <v>0</v>
      </c>
      <c r="FN93" s="164">
        <f t="shared" si="291"/>
        <v>0.25</v>
      </c>
      <c r="FO93" s="164">
        <f t="shared" si="292"/>
        <v>0</v>
      </c>
      <c r="FP93" s="164">
        <f t="shared" si="293"/>
        <v>0</v>
      </c>
      <c r="FQ93" s="166">
        <f t="shared" si="294"/>
        <v>0</v>
      </c>
      <c r="FR93" s="167"/>
      <c r="FT93" s="164">
        <f t="shared" si="367"/>
        <v>81</v>
      </c>
      <c r="FU93" s="225"/>
      <c r="FV93" s="226"/>
      <c r="FW93" s="1"/>
      <c r="FX93" s="1"/>
      <c r="FY93" s="95"/>
      <c r="FZ93" s="93"/>
      <c r="GA93" s="93"/>
      <c r="GB93" s="93"/>
      <c r="GC93" s="95" t="str">
        <f t="shared" si="295"/>
        <v>Completar</v>
      </c>
      <c r="GD93" s="96" t="str">
        <f t="shared" si="296"/>
        <v>Completar</v>
      </c>
      <c r="GE93" s="96" t="str">
        <f t="shared" si="297"/>
        <v>Completar</v>
      </c>
      <c r="GF93" s="94"/>
      <c r="GG93" s="95" t="str">
        <f t="shared" si="298"/>
        <v>Completar</v>
      </c>
      <c r="GH93" s="95" t="str">
        <f t="shared" si="299"/>
        <v>Completar</v>
      </c>
      <c r="GI93" s="165">
        <f t="shared" si="300"/>
        <v>0</v>
      </c>
      <c r="GJ93" s="219" t="b">
        <f t="shared" si="301"/>
        <v>0</v>
      </c>
      <c r="GK93" s="188">
        <f t="shared" si="302"/>
        <v>0</v>
      </c>
      <c r="GL93" s="164">
        <f t="shared" si="303"/>
        <v>0</v>
      </c>
      <c r="GM93" s="164">
        <f t="shared" si="304"/>
        <v>0.25</v>
      </c>
      <c r="GN93" s="164">
        <f t="shared" si="305"/>
        <v>0</v>
      </c>
      <c r="GO93" s="164">
        <f t="shared" si="306"/>
        <v>0</v>
      </c>
      <c r="GP93" s="166">
        <f t="shared" si="307"/>
        <v>0</v>
      </c>
      <c r="GQ93" s="167"/>
      <c r="GS93" s="164">
        <f t="shared" si="368"/>
        <v>81</v>
      </c>
      <c r="GT93" s="225"/>
      <c r="GU93" s="226"/>
      <c r="GV93" s="1"/>
      <c r="GW93" s="1"/>
      <c r="GX93" s="95"/>
      <c r="GY93" s="93"/>
      <c r="GZ93" s="93"/>
      <c r="HA93" s="93"/>
      <c r="HB93" s="95" t="str">
        <f t="shared" si="308"/>
        <v>Completar</v>
      </c>
      <c r="HC93" s="96" t="str">
        <f t="shared" si="309"/>
        <v>Completar</v>
      </c>
      <c r="HD93" s="96" t="str">
        <f t="shared" si="310"/>
        <v>Completar</v>
      </c>
      <c r="HE93" s="94"/>
      <c r="HF93" s="95" t="str">
        <f t="shared" si="311"/>
        <v>Completar</v>
      </c>
      <c r="HG93" s="95" t="str">
        <f t="shared" si="312"/>
        <v>Completar</v>
      </c>
      <c r="HH93" s="165">
        <f t="shared" si="313"/>
        <v>0</v>
      </c>
      <c r="HI93" s="219" t="b">
        <f t="shared" si="314"/>
        <v>0</v>
      </c>
      <c r="HJ93" s="188">
        <f t="shared" si="315"/>
        <v>0</v>
      </c>
      <c r="HK93" s="164">
        <f t="shared" si="316"/>
        <v>0</v>
      </c>
      <c r="HL93" s="164">
        <f t="shared" si="317"/>
        <v>0.25</v>
      </c>
      <c r="HM93" s="164">
        <f t="shared" si="318"/>
        <v>0</v>
      </c>
      <c r="HN93" s="164">
        <f t="shared" si="319"/>
        <v>0</v>
      </c>
      <c r="HO93" s="166">
        <f t="shared" si="320"/>
        <v>0</v>
      </c>
      <c r="HP93" s="167"/>
      <c r="HR93" s="164">
        <f t="shared" si="369"/>
        <v>81</v>
      </c>
      <c r="HS93" s="225"/>
      <c r="HT93" s="226"/>
      <c r="HU93" s="1"/>
      <c r="HV93" s="1"/>
      <c r="HW93" s="95"/>
      <c r="HX93" s="93"/>
      <c r="HY93" s="93"/>
      <c r="HZ93" s="93"/>
      <c r="IA93" s="95" t="str">
        <f t="shared" si="321"/>
        <v>Completar</v>
      </c>
      <c r="IB93" s="96" t="str">
        <f t="shared" si="322"/>
        <v>Completar</v>
      </c>
      <c r="IC93" s="96" t="str">
        <f t="shared" si="323"/>
        <v>Completar</v>
      </c>
      <c r="ID93" s="94"/>
      <c r="IE93" s="95" t="str">
        <f t="shared" si="324"/>
        <v>Completar</v>
      </c>
      <c r="IF93" s="95" t="str">
        <f t="shared" si="325"/>
        <v>Completar</v>
      </c>
      <c r="IG93" s="165">
        <f t="shared" si="326"/>
        <v>0</v>
      </c>
      <c r="IH93" s="219" t="b">
        <f t="shared" si="327"/>
        <v>0</v>
      </c>
      <c r="II93" s="188">
        <f t="shared" si="328"/>
        <v>0</v>
      </c>
      <c r="IJ93" s="164">
        <f t="shared" si="329"/>
        <v>0</v>
      </c>
      <c r="IK93" s="164">
        <f t="shared" si="330"/>
        <v>0.25</v>
      </c>
      <c r="IL93" s="164">
        <f t="shared" si="331"/>
        <v>0</v>
      </c>
      <c r="IM93" s="164">
        <f t="shared" si="332"/>
        <v>0</v>
      </c>
      <c r="IN93" s="166">
        <f t="shared" si="333"/>
        <v>0</v>
      </c>
      <c r="IO93" s="167"/>
      <c r="IQ93" s="164">
        <f t="shared" si="370"/>
        <v>81</v>
      </c>
      <c r="IR93" s="225"/>
      <c r="IS93" s="226"/>
      <c r="IT93" s="1"/>
      <c r="IU93" s="1"/>
      <c r="IV93" s="95"/>
      <c r="IW93" s="93"/>
      <c r="IX93" s="93"/>
      <c r="IY93" s="93"/>
      <c r="IZ93" s="95" t="str">
        <f t="shared" si="334"/>
        <v>Completar</v>
      </c>
      <c r="JA93" s="96" t="str">
        <f t="shared" si="335"/>
        <v>Completar</v>
      </c>
      <c r="JB93" s="96" t="str">
        <f t="shared" si="336"/>
        <v>Completar</v>
      </c>
      <c r="JC93" s="94"/>
      <c r="JD93" s="95" t="str">
        <f t="shared" si="337"/>
        <v>Completar</v>
      </c>
      <c r="JE93" s="95" t="str">
        <f t="shared" si="338"/>
        <v>Completar</v>
      </c>
      <c r="JF93" s="165">
        <f t="shared" si="339"/>
        <v>0</v>
      </c>
      <c r="JG93" s="219" t="b">
        <f t="shared" si="340"/>
        <v>0</v>
      </c>
      <c r="JH93" s="188">
        <f t="shared" si="341"/>
        <v>0</v>
      </c>
      <c r="JI93" s="164">
        <f t="shared" si="342"/>
        <v>0</v>
      </c>
      <c r="JJ93" s="164">
        <f t="shared" si="343"/>
        <v>0.25</v>
      </c>
      <c r="JK93" s="164">
        <f t="shared" si="344"/>
        <v>0</v>
      </c>
      <c r="JL93" s="164">
        <f t="shared" si="345"/>
        <v>0</v>
      </c>
      <c r="JM93" s="166">
        <f t="shared" si="346"/>
        <v>0</v>
      </c>
      <c r="JN93" s="167"/>
      <c r="JO93" s="126"/>
      <c r="JP93" s="164">
        <f t="shared" si="371"/>
        <v>81</v>
      </c>
      <c r="JQ93" s="225"/>
      <c r="JR93" s="226"/>
      <c r="JS93" s="1"/>
      <c r="JT93" s="1"/>
      <c r="JU93" s="95"/>
      <c r="JV93" s="93"/>
      <c r="JW93" s="93"/>
      <c r="JX93" s="93"/>
      <c r="JY93" s="95" t="str">
        <f t="shared" si="347"/>
        <v>Completar</v>
      </c>
      <c r="JZ93" s="96" t="str">
        <f t="shared" si="348"/>
        <v>Completar</v>
      </c>
      <c r="KA93" s="96" t="str">
        <f t="shared" si="349"/>
        <v>Completar</v>
      </c>
      <c r="KB93" s="94"/>
      <c r="KC93" s="95" t="str">
        <f t="shared" si="350"/>
        <v>Completar</v>
      </c>
      <c r="KD93" s="95" t="str">
        <f t="shared" si="351"/>
        <v>Completar</v>
      </c>
      <c r="KE93" s="165">
        <f t="shared" si="352"/>
        <v>0</v>
      </c>
      <c r="KF93" s="219" t="b">
        <f t="shared" si="353"/>
        <v>0</v>
      </c>
      <c r="KG93" s="188">
        <f t="shared" si="354"/>
        <v>0</v>
      </c>
      <c r="KH93" s="164">
        <f t="shared" si="355"/>
        <v>0</v>
      </c>
      <c r="KI93" s="164">
        <f t="shared" si="356"/>
        <v>0.25</v>
      </c>
      <c r="KJ93" s="164">
        <f t="shared" si="357"/>
        <v>0</v>
      </c>
      <c r="KK93" s="164">
        <f t="shared" si="358"/>
        <v>0</v>
      </c>
      <c r="KL93" s="166">
        <f t="shared" si="359"/>
        <v>0</v>
      </c>
    </row>
    <row r="94" spans="1:298" x14ac:dyDescent="0.25">
      <c r="A94" s="164">
        <f t="shared" si="360"/>
        <v>82</v>
      </c>
      <c r="B94" s="225"/>
      <c r="C94" s="226"/>
      <c r="D94" s="1"/>
      <c r="E94" s="1"/>
      <c r="F94" s="95"/>
      <c r="G94" s="93"/>
      <c r="H94" s="93"/>
      <c r="I94" s="93"/>
      <c r="J94" s="95"/>
      <c r="K94" s="96" t="str">
        <f>IFERROR(VLOOKUP(D94,'Situación inicial'!JI$13:JS$112,8,FALSE),"Completar")</f>
        <v>Completar</v>
      </c>
      <c r="L94" s="96" t="str">
        <f>IFERROR(VLOOKUP(D94,'Situación inicial'!JI$13:JS$112,9,FALSE),"Completar")</f>
        <v>Completar</v>
      </c>
      <c r="M94" s="94"/>
      <c r="N94" s="95" t="str">
        <f>IFERROR(VLOOKUP(D94,'Situación inicial'!JI$13:JS$112,11,FALSE),"Completar")</f>
        <v>Completar</v>
      </c>
      <c r="O94" s="95" t="str">
        <f>IFERROR(VLOOKUP(D94,'Situación inicial'!JI$13:JT$112,12,FALSE),"Completar")</f>
        <v>Completar</v>
      </c>
      <c r="P94" s="165">
        <f t="shared" si="208"/>
        <v>0</v>
      </c>
      <c r="Q94" s="219" t="b">
        <f t="shared" si="209"/>
        <v>0</v>
      </c>
      <c r="R94" s="188">
        <f t="shared" si="210"/>
        <v>0</v>
      </c>
      <c r="S94" s="164">
        <f t="shared" si="211"/>
        <v>0</v>
      </c>
      <c r="T94" s="164">
        <f t="shared" si="212"/>
        <v>0.25</v>
      </c>
      <c r="U94" s="164">
        <f t="shared" si="213"/>
        <v>0</v>
      </c>
      <c r="V94" s="164">
        <f t="shared" si="214"/>
        <v>0</v>
      </c>
      <c r="W94" s="166">
        <f t="shared" si="215"/>
        <v>0</v>
      </c>
      <c r="X94" s="168">
        <f>IFERROR(VLOOKUP(D94,'Situación inicial'!JI$13:JZ$112,18,FALSE),0)</f>
        <v>0</v>
      </c>
      <c r="Z94" s="164">
        <f t="shared" si="361"/>
        <v>82</v>
      </c>
      <c r="AA94" s="225"/>
      <c r="AB94" s="226"/>
      <c r="AC94" s="1"/>
      <c r="AD94" s="1"/>
      <c r="AE94" s="95"/>
      <c r="AF94" s="93"/>
      <c r="AG94" s="93"/>
      <c r="AH94" s="93"/>
      <c r="AI94" s="95" t="str">
        <f t="shared" si="216"/>
        <v>Completar</v>
      </c>
      <c r="AJ94" s="96" t="str">
        <f t="shared" si="217"/>
        <v>Completar</v>
      </c>
      <c r="AK94" s="96" t="str">
        <f t="shared" si="218"/>
        <v>Completar</v>
      </c>
      <c r="AL94" s="94"/>
      <c r="AM94" s="95" t="str">
        <f t="shared" si="219"/>
        <v>Completar</v>
      </c>
      <c r="AN94" s="95" t="str">
        <f t="shared" si="220"/>
        <v>Completar</v>
      </c>
      <c r="AO94" s="165">
        <f t="shared" si="221"/>
        <v>0</v>
      </c>
      <c r="AP94" s="219" t="b">
        <f t="shared" si="222"/>
        <v>0</v>
      </c>
      <c r="AQ94" s="188">
        <f t="shared" si="223"/>
        <v>0</v>
      </c>
      <c r="AR94" s="164">
        <f t="shared" si="224"/>
        <v>0</v>
      </c>
      <c r="AS94" s="164">
        <f t="shared" si="225"/>
        <v>0.25</v>
      </c>
      <c r="AT94" s="164">
        <f t="shared" si="226"/>
        <v>0</v>
      </c>
      <c r="AU94" s="164">
        <f t="shared" si="227"/>
        <v>0</v>
      </c>
      <c r="AV94" s="166">
        <f t="shared" si="228"/>
        <v>0</v>
      </c>
      <c r="AW94" s="168">
        <f t="shared" si="229"/>
        <v>0</v>
      </c>
      <c r="AY94" s="164">
        <f t="shared" si="362"/>
        <v>82</v>
      </c>
      <c r="AZ94" s="225"/>
      <c r="BA94" s="226"/>
      <c r="BB94" s="1"/>
      <c r="BC94" s="1"/>
      <c r="BD94" s="95"/>
      <c r="BE94" s="93"/>
      <c r="BF94" s="93"/>
      <c r="BG94" s="93"/>
      <c r="BH94" s="95" t="str">
        <f t="shared" si="230"/>
        <v>Completar</v>
      </c>
      <c r="BI94" s="96" t="str">
        <f t="shared" si="231"/>
        <v>Completar</v>
      </c>
      <c r="BJ94" s="96" t="str">
        <f t="shared" si="232"/>
        <v>Completar</v>
      </c>
      <c r="BK94" s="94"/>
      <c r="BL94" s="95" t="str">
        <f t="shared" si="233"/>
        <v>Completar</v>
      </c>
      <c r="BM94" s="95" t="str">
        <f t="shared" si="234"/>
        <v>Completar</v>
      </c>
      <c r="BN94" s="165">
        <f t="shared" si="235"/>
        <v>0</v>
      </c>
      <c r="BO94" s="219" t="b">
        <f t="shared" si="236"/>
        <v>0</v>
      </c>
      <c r="BP94" s="188">
        <f t="shared" si="237"/>
        <v>0</v>
      </c>
      <c r="BQ94" s="164">
        <f t="shared" si="238"/>
        <v>0</v>
      </c>
      <c r="BR94" s="164">
        <f t="shared" si="239"/>
        <v>0.25</v>
      </c>
      <c r="BS94" s="164">
        <f t="shared" si="240"/>
        <v>0</v>
      </c>
      <c r="BT94" s="164">
        <f t="shared" si="241"/>
        <v>0</v>
      </c>
      <c r="BU94" s="166">
        <f t="shared" si="242"/>
        <v>0</v>
      </c>
      <c r="BV94" s="167"/>
      <c r="BX94" s="164">
        <f t="shared" si="363"/>
        <v>82</v>
      </c>
      <c r="BY94" s="225"/>
      <c r="BZ94" s="226"/>
      <c r="CA94" s="1"/>
      <c r="CB94" s="1"/>
      <c r="CC94" s="95"/>
      <c r="CD94" s="93"/>
      <c r="CE94" s="93"/>
      <c r="CF94" s="93"/>
      <c r="CG94" s="95" t="str">
        <f t="shared" si="243"/>
        <v>Completar</v>
      </c>
      <c r="CH94" s="96" t="str">
        <f t="shared" si="244"/>
        <v>Completar</v>
      </c>
      <c r="CI94" s="96" t="str">
        <f t="shared" si="245"/>
        <v>Completar</v>
      </c>
      <c r="CJ94" s="94"/>
      <c r="CK94" s="95" t="str">
        <f t="shared" si="246"/>
        <v>Completar</v>
      </c>
      <c r="CL94" s="95" t="str">
        <f t="shared" si="247"/>
        <v>Completar</v>
      </c>
      <c r="CM94" s="165">
        <f t="shared" si="248"/>
        <v>0</v>
      </c>
      <c r="CN94" s="219" t="b">
        <f t="shared" si="249"/>
        <v>0</v>
      </c>
      <c r="CO94" s="188">
        <f t="shared" si="250"/>
        <v>0</v>
      </c>
      <c r="CP94" s="164">
        <f t="shared" si="251"/>
        <v>0</v>
      </c>
      <c r="CQ94" s="164">
        <f t="shared" si="252"/>
        <v>0.25</v>
      </c>
      <c r="CR94" s="164">
        <f t="shared" si="253"/>
        <v>0</v>
      </c>
      <c r="CS94" s="164">
        <f t="shared" si="254"/>
        <v>0</v>
      </c>
      <c r="CT94" s="166">
        <f t="shared" si="255"/>
        <v>0</v>
      </c>
      <c r="CU94" s="167"/>
      <c r="CW94" s="164">
        <f t="shared" si="364"/>
        <v>82</v>
      </c>
      <c r="CX94" s="225"/>
      <c r="CY94" s="226"/>
      <c r="CZ94" s="1"/>
      <c r="DA94" s="1"/>
      <c r="DB94" s="95"/>
      <c r="DC94" s="93"/>
      <c r="DD94" s="93"/>
      <c r="DE94" s="93"/>
      <c r="DF94" s="95" t="str">
        <f t="shared" si="256"/>
        <v>Completar</v>
      </c>
      <c r="DG94" s="96" t="str">
        <f t="shared" si="257"/>
        <v>Completar</v>
      </c>
      <c r="DH94" s="96" t="str">
        <f t="shared" si="258"/>
        <v>Completar</v>
      </c>
      <c r="DI94" s="94"/>
      <c r="DJ94" s="95" t="str">
        <f t="shared" si="259"/>
        <v>Completar</v>
      </c>
      <c r="DK94" s="95" t="str">
        <f t="shared" si="260"/>
        <v>Completar</v>
      </c>
      <c r="DL94" s="165">
        <f t="shared" si="261"/>
        <v>0</v>
      </c>
      <c r="DM94" s="219" t="b">
        <f t="shared" si="262"/>
        <v>0</v>
      </c>
      <c r="DN94" s="188">
        <f t="shared" si="263"/>
        <v>0</v>
      </c>
      <c r="DO94" s="164">
        <f t="shared" si="264"/>
        <v>0</v>
      </c>
      <c r="DP94" s="164">
        <f t="shared" si="265"/>
        <v>0.25</v>
      </c>
      <c r="DQ94" s="164">
        <f t="shared" si="266"/>
        <v>0</v>
      </c>
      <c r="DR94" s="164">
        <f t="shared" si="267"/>
        <v>0</v>
      </c>
      <c r="DS94" s="166">
        <f t="shared" si="268"/>
        <v>0</v>
      </c>
      <c r="DT94" s="167"/>
      <c r="DV94" s="164">
        <f t="shared" si="365"/>
        <v>82</v>
      </c>
      <c r="DW94" s="225"/>
      <c r="DX94" s="226"/>
      <c r="DY94" s="1"/>
      <c r="DZ94" s="1"/>
      <c r="EA94" s="95"/>
      <c r="EB94" s="93"/>
      <c r="EC94" s="93"/>
      <c r="ED94" s="93"/>
      <c r="EE94" s="95" t="str">
        <f t="shared" si="269"/>
        <v>Completar</v>
      </c>
      <c r="EF94" s="96" t="str">
        <f t="shared" si="270"/>
        <v>Completar</v>
      </c>
      <c r="EG94" s="96" t="str">
        <f t="shared" si="271"/>
        <v>Completar</v>
      </c>
      <c r="EH94" s="94"/>
      <c r="EI94" s="95" t="str">
        <f t="shared" si="272"/>
        <v>Completar</v>
      </c>
      <c r="EJ94" s="95" t="str">
        <f t="shared" si="273"/>
        <v>Completar</v>
      </c>
      <c r="EK94" s="165">
        <f t="shared" si="274"/>
        <v>0</v>
      </c>
      <c r="EL94" s="219" t="b">
        <f t="shared" si="275"/>
        <v>0</v>
      </c>
      <c r="EM94" s="188">
        <f t="shared" si="276"/>
        <v>0</v>
      </c>
      <c r="EN94" s="164">
        <f t="shared" si="277"/>
        <v>0</v>
      </c>
      <c r="EO94" s="164">
        <f t="shared" si="278"/>
        <v>0.25</v>
      </c>
      <c r="EP94" s="164">
        <f t="shared" si="279"/>
        <v>0</v>
      </c>
      <c r="EQ94" s="164">
        <f t="shared" si="280"/>
        <v>0</v>
      </c>
      <c r="ER94" s="166">
        <f t="shared" si="281"/>
        <v>0</v>
      </c>
      <c r="ES94" s="167"/>
      <c r="EU94" s="164">
        <f t="shared" si="366"/>
        <v>82</v>
      </c>
      <c r="EV94" s="225"/>
      <c r="EW94" s="226"/>
      <c r="EX94" s="1"/>
      <c r="EY94" s="1"/>
      <c r="EZ94" s="95"/>
      <c r="FA94" s="93"/>
      <c r="FB94" s="93"/>
      <c r="FC94" s="93"/>
      <c r="FD94" s="95" t="str">
        <f t="shared" si="282"/>
        <v>Completar</v>
      </c>
      <c r="FE94" s="96" t="str">
        <f t="shared" si="283"/>
        <v>Completar</v>
      </c>
      <c r="FF94" s="96" t="str">
        <f t="shared" si="284"/>
        <v>Completar</v>
      </c>
      <c r="FG94" s="94"/>
      <c r="FH94" s="95" t="str">
        <f t="shared" si="285"/>
        <v>Completar</v>
      </c>
      <c r="FI94" s="95" t="str">
        <f t="shared" si="286"/>
        <v>Completar</v>
      </c>
      <c r="FJ94" s="165">
        <f t="shared" si="287"/>
        <v>0</v>
      </c>
      <c r="FK94" s="219" t="b">
        <f t="shared" si="288"/>
        <v>0</v>
      </c>
      <c r="FL94" s="188">
        <f t="shared" si="289"/>
        <v>0</v>
      </c>
      <c r="FM94" s="164">
        <f t="shared" si="290"/>
        <v>0</v>
      </c>
      <c r="FN94" s="164">
        <f t="shared" si="291"/>
        <v>0.25</v>
      </c>
      <c r="FO94" s="164">
        <f t="shared" si="292"/>
        <v>0</v>
      </c>
      <c r="FP94" s="164">
        <f t="shared" si="293"/>
        <v>0</v>
      </c>
      <c r="FQ94" s="166">
        <f t="shared" si="294"/>
        <v>0</v>
      </c>
      <c r="FR94" s="167"/>
      <c r="FT94" s="164">
        <f t="shared" si="367"/>
        <v>82</v>
      </c>
      <c r="FU94" s="225"/>
      <c r="FV94" s="226"/>
      <c r="FW94" s="1"/>
      <c r="FX94" s="1"/>
      <c r="FY94" s="95"/>
      <c r="FZ94" s="93"/>
      <c r="GA94" s="93"/>
      <c r="GB94" s="93"/>
      <c r="GC94" s="95" t="str">
        <f t="shared" si="295"/>
        <v>Completar</v>
      </c>
      <c r="GD94" s="96" t="str">
        <f t="shared" si="296"/>
        <v>Completar</v>
      </c>
      <c r="GE94" s="96" t="str">
        <f t="shared" si="297"/>
        <v>Completar</v>
      </c>
      <c r="GF94" s="94"/>
      <c r="GG94" s="95" t="str">
        <f t="shared" si="298"/>
        <v>Completar</v>
      </c>
      <c r="GH94" s="95" t="str">
        <f t="shared" si="299"/>
        <v>Completar</v>
      </c>
      <c r="GI94" s="165">
        <f t="shared" si="300"/>
        <v>0</v>
      </c>
      <c r="GJ94" s="219" t="b">
        <f t="shared" si="301"/>
        <v>0</v>
      </c>
      <c r="GK94" s="188">
        <f t="shared" si="302"/>
        <v>0</v>
      </c>
      <c r="GL94" s="164">
        <f t="shared" si="303"/>
        <v>0</v>
      </c>
      <c r="GM94" s="164">
        <f t="shared" si="304"/>
        <v>0.25</v>
      </c>
      <c r="GN94" s="164">
        <f t="shared" si="305"/>
        <v>0</v>
      </c>
      <c r="GO94" s="164">
        <f t="shared" si="306"/>
        <v>0</v>
      </c>
      <c r="GP94" s="166">
        <f t="shared" si="307"/>
        <v>0</v>
      </c>
      <c r="GQ94" s="167"/>
      <c r="GS94" s="164">
        <f t="shared" si="368"/>
        <v>82</v>
      </c>
      <c r="GT94" s="225"/>
      <c r="GU94" s="226"/>
      <c r="GV94" s="1"/>
      <c r="GW94" s="1"/>
      <c r="GX94" s="95"/>
      <c r="GY94" s="93"/>
      <c r="GZ94" s="93"/>
      <c r="HA94" s="93"/>
      <c r="HB94" s="95" t="str">
        <f t="shared" si="308"/>
        <v>Completar</v>
      </c>
      <c r="HC94" s="96" t="str">
        <f t="shared" si="309"/>
        <v>Completar</v>
      </c>
      <c r="HD94" s="96" t="str">
        <f t="shared" si="310"/>
        <v>Completar</v>
      </c>
      <c r="HE94" s="94"/>
      <c r="HF94" s="95" t="str">
        <f t="shared" si="311"/>
        <v>Completar</v>
      </c>
      <c r="HG94" s="95" t="str">
        <f t="shared" si="312"/>
        <v>Completar</v>
      </c>
      <c r="HH94" s="165">
        <f t="shared" si="313"/>
        <v>0</v>
      </c>
      <c r="HI94" s="219" t="b">
        <f t="shared" si="314"/>
        <v>0</v>
      </c>
      <c r="HJ94" s="188">
        <f t="shared" si="315"/>
        <v>0</v>
      </c>
      <c r="HK94" s="164">
        <f t="shared" si="316"/>
        <v>0</v>
      </c>
      <c r="HL94" s="164">
        <f t="shared" si="317"/>
        <v>0.25</v>
      </c>
      <c r="HM94" s="164">
        <f t="shared" si="318"/>
        <v>0</v>
      </c>
      <c r="HN94" s="164">
        <f t="shared" si="319"/>
        <v>0</v>
      </c>
      <c r="HO94" s="166">
        <f t="shared" si="320"/>
        <v>0</v>
      </c>
      <c r="HP94" s="167"/>
      <c r="HR94" s="164">
        <f t="shared" si="369"/>
        <v>82</v>
      </c>
      <c r="HS94" s="225"/>
      <c r="HT94" s="226"/>
      <c r="HU94" s="1"/>
      <c r="HV94" s="1"/>
      <c r="HW94" s="95"/>
      <c r="HX94" s="93"/>
      <c r="HY94" s="93"/>
      <c r="HZ94" s="93"/>
      <c r="IA94" s="95" t="str">
        <f t="shared" si="321"/>
        <v>Completar</v>
      </c>
      <c r="IB94" s="96" t="str">
        <f t="shared" si="322"/>
        <v>Completar</v>
      </c>
      <c r="IC94" s="96" t="str">
        <f t="shared" si="323"/>
        <v>Completar</v>
      </c>
      <c r="ID94" s="94"/>
      <c r="IE94" s="95" t="str">
        <f t="shared" si="324"/>
        <v>Completar</v>
      </c>
      <c r="IF94" s="95" t="str">
        <f t="shared" si="325"/>
        <v>Completar</v>
      </c>
      <c r="IG94" s="165">
        <f t="shared" si="326"/>
        <v>0</v>
      </c>
      <c r="IH94" s="219" t="b">
        <f t="shared" si="327"/>
        <v>0</v>
      </c>
      <c r="II94" s="188">
        <f t="shared" si="328"/>
        <v>0</v>
      </c>
      <c r="IJ94" s="164">
        <f t="shared" si="329"/>
        <v>0</v>
      </c>
      <c r="IK94" s="164">
        <f t="shared" si="330"/>
        <v>0.25</v>
      </c>
      <c r="IL94" s="164">
        <f t="shared" si="331"/>
        <v>0</v>
      </c>
      <c r="IM94" s="164">
        <f t="shared" si="332"/>
        <v>0</v>
      </c>
      <c r="IN94" s="166">
        <f t="shared" si="333"/>
        <v>0</v>
      </c>
      <c r="IO94" s="167"/>
      <c r="IQ94" s="164">
        <f t="shared" si="370"/>
        <v>82</v>
      </c>
      <c r="IR94" s="225"/>
      <c r="IS94" s="226"/>
      <c r="IT94" s="1"/>
      <c r="IU94" s="1"/>
      <c r="IV94" s="95"/>
      <c r="IW94" s="93"/>
      <c r="IX94" s="93"/>
      <c r="IY94" s="93"/>
      <c r="IZ94" s="95" t="str">
        <f t="shared" si="334"/>
        <v>Completar</v>
      </c>
      <c r="JA94" s="96" t="str">
        <f t="shared" si="335"/>
        <v>Completar</v>
      </c>
      <c r="JB94" s="96" t="str">
        <f t="shared" si="336"/>
        <v>Completar</v>
      </c>
      <c r="JC94" s="94"/>
      <c r="JD94" s="95" t="str">
        <f t="shared" si="337"/>
        <v>Completar</v>
      </c>
      <c r="JE94" s="95" t="str">
        <f t="shared" si="338"/>
        <v>Completar</v>
      </c>
      <c r="JF94" s="165">
        <f t="shared" si="339"/>
        <v>0</v>
      </c>
      <c r="JG94" s="219" t="b">
        <f t="shared" si="340"/>
        <v>0</v>
      </c>
      <c r="JH94" s="188">
        <f t="shared" si="341"/>
        <v>0</v>
      </c>
      <c r="JI94" s="164">
        <f t="shared" si="342"/>
        <v>0</v>
      </c>
      <c r="JJ94" s="164">
        <f t="shared" si="343"/>
        <v>0.25</v>
      </c>
      <c r="JK94" s="164">
        <f t="shared" si="344"/>
        <v>0</v>
      </c>
      <c r="JL94" s="164">
        <f t="shared" si="345"/>
        <v>0</v>
      </c>
      <c r="JM94" s="166">
        <f t="shared" si="346"/>
        <v>0</v>
      </c>
      <c r="JN94" s="167"/>
      <c r="JO94" s="126"/>
      <c r="JP94" s="164">
        <f t="shared" si="371"/>
        <v>82</v>
      </c>
      <c r="JQ94" s="225"/>
      <c r="JR94" s="226"/>
      <c r="JS94" s="1"/>
      <c r="JT94" s="1"/>
      <c r="JU94" s="95"/>
      <c r="JV94" s="93"/>
      <c r="JW94" s="93"/>
      <c r="JX94" s="93"/>
      <c r="JY94" s="95" t="str">
        <f t="shared" si="347"/>
        <v>Completar</v>
      </c>
      <c r="JZ94" s="96" t="str">
        <f t="shared" si="348"/>
        <v>Completar</v>
      </c>
      <c r="KA94" s="96" t="str">
        <f t="shared" si="349"/>
        <v>Completar</v>
      </c>
      <c r="KB94" s="94"/>
      <c r="KC94" s="95" t="str">
        <f t="shared" si="350"/>
        <v>Completar</v>
      </c>
      <c r="KD94" s="95" t="str">
        <f t="shared" si="351"/>
        <v>Completar</v>
      </c>
      <c r="KE94" s="165">
        <f t="shared" si="352"/>
        <v>0</v>
      </c>
      <c r="KF94" s="219" t="b">
        <f t="shared" si="353"/>
        <v>0</v>
      </c>
      <c r="KG94" s="188">
        <f t="shared" si="354"/>
        <v>0</v>
      </c>
      <c r="KH94" s="164">
        <f t="shared" si="355"/>
        <v>0</v>
      </c>
      <c r="KI94" s="164">
        <f t="shared" si="356"/>
        <v>0.25</v>
      </c>
      <c r="KJ94" s="164">
        <f t="shared" si="357"/>
        <v>0</v>
      </c>
      <c r="KK94" s="164">
        <f t="shared" si="358"/>
        <v>0</v>
      </c>
      <c r="KL94" s="166">
        <f t="shared" si="359"/>
        <v>0</v>
      </c>
    </row>
    <row r="95" spans="1:298" x14ac:dyDescent="0.25">
      <c r="A95" s="164">
        <f t="shared" si="360"/>
        <v>83</v>
      </c>
      <c r="B95" s="225"/>
      <c r="C95" s="226"/>
      <c r="D95" s="1"/>
      <c r="E95" s="1"/>
      <c r="F95" s="95"/>
      <c r="G95" s="93"/>
      <c r="H95" s="93"/>
      <c r="I95" s="93"/>
      <c r="J95" s="95"/>
      <c r="K95" s="96" t="str">
        <f>IFERROR(VLOOKUP(D95,'Situación inicial'!JI$13:JS$112,8,FALSE),"Completar")</f>
        <v>Completar</v>
      </c>
      <c r="L95" s="96" t="str">
        <f>IFERROR(VLOOKUP(D95,'Situación inicial'!JI$13:JS$112,9,FALSE),"Completar")</f>
        <v>Completar</v>
      </c>
      <c r="M95" s="94"/>
      <c r="N95" s="95" t="str">
        <f>IFERROR(VLOOKUP(D95,'Situación inicial'!JI$13:JS$112,11,FALSE),"Completar")</f>
        <v>Completar</v>
      </c>
      <c r="O95" s="95" t="str">
        <f>IFERROR(VLOOKUP(D95,'Situación inicial'!JI$13:JT$112,12,FALSE),"Completar")</f>
        <v>Completar</v>
      </c>
      <c r="P95" s="165">
        <f t="shared" si="208"/>
        <v>0</v>
      </c>
      <c r="Q95" s="219" t="b">
        <f t="shared" si="209"/>
        <v>0</v>
      </c>
      <c r="R95" s="188">
        <f t="shared" si="210"/>
        <v>0</v>
      </c>
      <c r="S95" s="164">
        <f t="shared" si="211"/>
        <v>0</v>
      </c>
      <c r="T95" s="164">
        <f t="shared" si="212"/>
        <v>0.25</v>
      </c>
      <c r="U95" s="164">
        <f t="shared" si="213"/>
        <v>0</v>
      </c>
      <c r="V95" s="164">
        <f t="shared" si="214"/>
        <v>0</v>
      </c>
      <c r="W95" s="166">
        <f t="shared" si="215"/>
        <v>0</v>
      </c>
      <c r="X95" s="168">
        <f>IFERROR(VLOOKUP(D95,'Situación inicial'!JI$13:JZ$112,18,FALSE),0)</f>
        <v>0</v>
      </c>
      <c r="Z95" s="164">
        <f t="shared" si="361"/>
        <v>83</v>
      </c>
      <c r="AA95" s="225"/>
      <c r="AB95" s="226"/>
      <c r="AC95" s="1"/>
      <c r="AD95" s="1"/>
      <c r="AE95" s="95"/>
      <c r="AF95" s="93"/>
      <c r="AG95" s="93"/>
      <c r="AH95" s="93"/>
      <c r="AI95" s="95" t="str">
        <f t="shared" si="216"/>
        <v>Completar</v>
      </c>
      <c r="AJ95" s="96" t="str">
        <f t="shared" si="217"/>
        <v>Completar</v>
      </c>
      <c r="AK95" s="96" t="str">
        <f t="shared" si="218"/>
        <v>Completar</v>
      </c>
      <c r="AL95" s="94"/>
      <c r="AM95" s="95" t="str">
        <f t="shared" si="219"/>
        <v>Completar</v>
      </c>
      <c r="AN95" s="95" t="str">
        <f t="shared" si="220"/>
        <v>Completar</v>
      </c>
      <c r="AO95" s="165">
        <f t="shared" si="221"/>
        <v>0</v>
      </c>
      <c r="AP95" s="219" t="b">
        <f t="shared" si="222"/>
        <v>0</v>
      </c>
      <c r="AQ95" s="188">
        <f t="shared" si="223"/>
        <v>0</v>
      </c>
      <c r="AR95" s="164">
        <f t="shared" si="224"/>
        <v>0</v>
      </c>
      <c r="AS95" s="164">
        <f t="shared" si="225"/>
        <v>0.25</v>
      </c>
      <c r="AT95" s="164">
        <f t="shared" si="226"/>
        <v>0</v>
      </c>
      <c r="AU95" s="164">
        <f t="shared" si="227"/>
        <v>0</v>
      </c>
      <c r="AV95" s="166">
        <f t="shared" si="228"/>
        <v>0</v>
      </c>
      <c r="AW95" s="168">
        <f t="shared" si="229"/>
        <v>0</v>
      </c>
      <c r="AY95" s="164">
        <f t="shared" si="362"/>
        <v>83</v>
      </c>
      <c r="AZ95" s="225"/>
      <c r="BA95" s="226"/>
      <c r="BB95" s="1"/>
      <c r="BC95" s="1"/>
      <c r="BD95" s="95"/>
      <c r="BE95" s="93"/>
      <c r="BF95" s="93"/>
      <c r="BG95" s="93"/>
      <c r="BH95" s="95" t="str">
        <f t="shared" si="230"/>
        <v>Completar</v>
      </c>
      <c r="BI95" s="96" t="str">
        <f t="shared" si="231"/>
        <v>Completar</v>
      </c>
      <c r="BJ95" s="96" t="str">
        <f t="shared" si="232"/>
        <v>Completar</v>
      </c>
      <c r="BK95" s="94"/>
      <c r="BL95" s="95" t="str">
        <f t="shared" si="233"/>
        <v>Completar</v>
      </c>
      <c r="BM95" s="95" t="str">
        <f t="shared" si="234"/>
        <v>Completar</v>
      </c>
      <c r="BN95" s="165">
        <f t="shared" si="235"/>
        <v>0</v>
      </c>
      <c r="BO95" s="219" t="b">
        <f t="shared" si="236"/>
        <v>0</v>
      </c>
      <c r="BP95" s="188">
        <f t="shared" si="237"/>
        <v>0</v>
      </c>
      <c r="BQ95" s="164">
        <f t="shared" si="238"/>
        <v>0</v>
      </c>
      <c r="BR95" s="164">
        <f t="shared" si="239"/>
        <v>0.25</v>
      </c>
      <c r="BS95" s="164">
        <f t="shared" si="240"/>
        <v>0</v>
      </c>
      <c r="BT95" s="164">
        <f t="shared" si="241"/>
        <v>0</v>
      </c>
      <c r="BU95" s="166">
        <f t="shared" si="242"/>
        <v>0</v>
      </c>
      <c r="BV95" s="167"/>
      <c r="BX95" s="164">
        <f t="shared" si="363"/>
        <v>83</v>
      </c>
      <c r="BY95" s="225"/>
      <c r="BZ95" s="226"/>
      <c r="CA95" s="1"/>
      <c r="CB95" s="1"/>
      <c r="CC95" s="95"/>
      <c r="CD95" s="93"/>
      <c r="CE95" s="93"/>
      <c r="CF95" s="93"/>
      <c r="CG95" s="95" t="str">
        <f t="shared" si="243"/>
        <v>Completar</v>
      </c>
      <c r="CH95" s="96" t="str">
        <f t="shared" si="244"/>
        <v>Completar</v>
      </c>
      <c r="CI95" s="96" t="str">
        <f t="shared" si="245"/>
        <v>Completar</v>
      </c>
      <c r="CJ95" s="94"/>
      <c r="CK95" s="95" t="str">
        <f t="shared" si="246"/>
        <v>Completar</v>
      </c>
      <c r="CL95" s="95" t="str">
        <f t="shared" si="247"/>
        <v>Completar</v>
      </c>
      <c r="CM95" s="165">
        <f t="shared" si="248"/>
        <v>0</v>
      </c>
      <c r="CN95" s="219" t="b">
        <f t="shared" si="249"/>
        <v>0</v>
      </c>
      <c r="CO95" s="188">
        <f t="shared" si="250"/>
        <v>0</v>
      </c>
      <c r="CP95" s="164">
        <f t="shared" si="251"/>
        <v>0</v>
      </c>
      <c r="CQ95" s="164">
        <f t="shared" si="252"/>
        <v>0.25</v>
      </c>
      <c r="CR95" s="164">
        <f t="shared" si="253"/>
        <v>0</v>
      </c>
      <c r="CS95" s="164">
        <f t="shared" si="254"/>
        <v>0</v>
      </c>
      <c r="CT95" s="166">
        <f t="shared" si="255"/>
        <v>0</v>
      </c>
      <c r="CU95" s="167"/>
      <c r="CW95" s="164">
        <f t="shared" si="364"/>
        <v>83</v>
      </c>
      <c r="CX95" s="225"/>
      <c r="CY95" s="226"/>
      <c r="CZ95" s="1"/>
      <c r="DA95" s="1"/>
      <c r="DB95" s="95"/>
      <c r="DC95" s="93"/>
      <c r="DD95" s="93"/>
      <c r="DE95" s="93"/>
      <c r="DF95" s="95" t="str">
        <f t="shared" si="256"/>
        <v>Completar</v>
      </c>
      <c r="DG95" s="96" t="str">
        <f t="shared" si="257"/>
        <v>Completar</v>
      </c>
      <c r="DH95" s="96" t="str">
        <f t="shared" si="258"/>
        <v>Completar</v>
      </c>
      <c r="DI95" s="94"/>
      <c r="DJ95" s="95" t="str">
        <f t="shared" si="259"/>
        <v>Completar</v>
      </c>
      <c r="DK95" s="95" t="str">
        <f t="shared" si="260"/>
        <v>Completar</v>
      </c>
      <c r="DL95" s="165">
        <f t="shared" si="261"/>
        <v>0</v>
      </c>
      <c r="DM95" s="219" t="b">
        <f t="shared" si="262"/>
        <v>0</v>
      </c>
      <c r="DN95" s="188">
        <f t="shared" si="263"/>
        <v>0</v>
      </c>
      <c r="DO95" s="164">
        <f t="shared" si="264"/>
        <v>0</v>
      </c>
      <c r="DP95" s="164">
        <f t="shared" si="265"/>
        <v>0.25</v>
      </c>
      <c r="DQ95" s="164">
        <f t="shared" si="266"/>
        <v>0</v>
      </c>
      <c r="DR95" s="164">
        <f t="shared" si="267"/>
        <v>0</v>
      </c>
      <c r="DS95" s="166">
        <f t="shared" si="268"/>
        <v>0</v>
      </c>
      <c r="DT95" s="167"/>
      <c r="DV95" s="164">
        <f t="shared" si="365"/>
        <v>83</v>
      </c>
      <c r="DW95" s="225"/>
      <c r="DX95" s="226"/>
      <c r="DY95" s="1"/>
      <c r="DZ95" s="1"/>
      <c r="EA95" s="95"/>
      <c r="EB95" s="93"/>
      <c r="EC95" s="93"/>
      <c r="ED95" s="93"/>
      <c r="EE95" s="95" t="str">
        <f t="shared" si="269"/>
        <v>Completar</v>
      </c>
      <c r="EF95" s="96" t="str">
        <f t="shared" si="270"/>
        <v>Completar</v>
      </c>
      <c r="EG95" s="96" t="str">
        <f t="shared" si="271"/>
        <v>Completar</v>
      </c>
      <c r="EH95" s="94"/>
      <c r="EI95" s="95" t="str">
        <f t="shared" si="272"/>
        <v>Completar</v>
      </c>
      <c r="EJ95" s="95" t="str">
        <f t="shared" si="273"/>
        <v>Completar</v>
      </c>
      <c r="EK95" s="165">
        <f t="shared" si="274"/>
        <v>0</v>
      </c>
      <c r="EL95" s="219" t="b">
        <f t="shared" si="275"/>
        <v>0</v>
      </c>
      <c r="EM95" s="188">
        <f t="shared" si="276"/>
        <v>0</v>
      </c>
      <c r="EN95" s="164">
        <f t="shared" si="277"/>
        <v>0</v>
      </c>
      <c r="EO95" s="164">
        <f t="shared" si="278"/>
        <v>0.25</v>
      </c>
      <c r="EP95" s="164">
        <f t="shared" si="279"/>
        <v>0</v>
      </c>
      <c r="EQ95" s="164">
        <f t="shared" si="280"/>
        <v>0</v>
      </c>
      <c r="ER95" s="166">
        <f t="shared" si="281"/>
        <v>0</v>
      </c>
      <c r="ES95" s="167"/>
      <c r="EU95" s="164">
        <f t="shared" si="366"/>
        <v>83</v>
      </c>
      <c r="EV95" s="225"/>
      <c r="EW95" s="226"/>
      <c r="EX95" s="1"/>
      <c r="EY95" s="1"/>
      <c r="EZ95" s="95"/>
      <c r="FA95" s="93"/>
      <c r="FB95" s="93"/>
      <c r="FC95" s="93"/>
      <c r="FD95" s="95" t="str">
        <f t="shared" si="282"/>
        <v>Completar</v>
      </c>
      <c r="FE95" s="96" t="str">
        <f t="shared" si="283"/>
        <v>Completar</v>
      </c>
      <c r="FF95" s="96" t="str">
        <f t="shared" si="284"/>
        <v>Completar</v>
      </c>
      <c r="FG95" s="94"/>
      <c r="FH95" s="95" t="str">
        <f t="shared" si="285"/>
        <v>Completar</v>
      </c>
      <c r="FI95" s="95" t="str">
        <f t="shared" si="286"/>
        <v>Completar</v>
      </c>
      <c r="FJ95" s="165">
        <f t="shared" si="287"/>
        <v>0</v>
      </c>
      <c r="FK95" s="219" t="b">
        <f t="shared" si="288"/>
        <v>0</v>
      </c>
      <c r="FL95" s="188">
        <f t="shared" si="289"/>
        <v>0</v>
      </c>
      <c r="FM95" s="164">
        <f t="shared" si="290"/>
        <v>0</v>
      </c>
      <c r="FN95" s="164">
        <f t="shared" si="291"/>
        <v>0.25</v>
      </c>
      <c r="FO95" s="164">
        <f t="shared" si="292"/>
        <v>0</v>
      </c>
      <c r="FP95" s="164">
        <f t="shared" si="293"/>
        <v>0</v>
      </c>
      <c r="FQ95" s="166">
        <f t="shared" si="294"/>
        <v>0</v>
      </c>
      <c r="FR95" s="167"/>
      <c r="FT95" s="164">
        <f t="shared" si="367"/>
        <v>83</v>
      </c>
      <c r="FU95" s="225"/>
      <c r="FV95" s="226"/>
      <c r="FW95" s="1"/>
      <c r="FX95" s="1"/>
      <c r="FY95" s="95"/>
      <c r="FZ95" s="93"/>
      <c r="GA95" s="93"/>
      <c r="GB95" s="93"/>
      <c r="GC95" s="95" t="str">
        <f t="shared" si="295"/>
        <v>Completar</v>
      </c>
      <c r="GD95" s="96" t="str">
        <f t="shared" si="296"/>
        <v>Completar</v>
      </c>
      <c r="GE95" s="96" t="str">
        <f t="shared" si="297"/>
        <v>Completar</v>
      </c>
      <c r="GF95" s="94"/>
      <c r="GG95" s="95" t="str">
        <f t="shared" si="298"/>
        <v>Completar</v>
      </c>
      <c r="GH95" s="95" t="str">
        <f t="shared" si="299"/>
        <v>Completar</v>
      </c>
      <c r="GI95" s="165">
        <f t="shared" si="300"/>
        <v>0</v>
      </c>
      <c r="GJ95" s="219" t="b">
        <f t="shared" si="301"/>
        <v>0</v>
      </c>
      <c r="GK95" s="188">
        <f t="shared" si="302"/>
        <v>0</v>
      </c>
      <c r="GL95" s="164">
        <f t="shared" si="303"/>
        <v>0</v>
      </c>
      <c r="GM95" s="164">
        <f t="shared" si="304"/>
        <v>0.25</v>
      </c>
      <c r="GN95" s="164">
        <f t="shared" si="305"/>
        <v>0</v>
      </c>
      <c r="GO95" s="164">
        <f t="shared" si="306"/>
        <v>0</v>
      </c>
      <c r="GP95" s="166">
        <f t="shared" si="307"/>
        <v>0</v>
      </c>
      <c r="GQ95" s="167"/>
      <c r="GS95" s="164">
        <f t="shared" si="368"/>
        <v>83</v>
      </c>
      <c r="GT95" s="225"/>
      <c r="GU95" s="226"/>
      <c r="GV95" s="1"/>
      <c r="GW95" s="1"/>
      <c r="GX95" s="95"/>
      <c r="GY95" s="93"/>
      <c r="GZ95" s="93"/>
      <c r="HA95" s="93"/>
      <c r="HB95" s="95" t="str">
        <f t="shared" si="308"/>
        <v>Completar</v>
      </c>
      <c r="HC95" s="96" t="str">
        <f t="shared" si="309"/>
        <v>Completar</v>
      </c>
      <c r="HD95" s="96" t="str">
        <f t="shared" si="310"/>
        <v>Completar</v>
      </c>
      <c r="HE95" s="94"/>
      <c r="HF95" s="95" t="str">
        <f t="shared" si="311"/>
        <v>Completar</v>
      </c>
      <c r="HG95" s="95" t="str">
        <f t="shared" si="312"/>
        <v>Completar</v>
      </c>
      <c r="HH95" s="165">
        <f t="shared" si="313"/>
        <v>0</v>
      </c>
      <c r="HI95" s="219" t="b">
        <f t="shared" si="314"/>
        <v>0</v>
      </c>
      <c r="HJ95" s="188">
        <f t="shared" si="315"/>
        <v>0</v>
      </c>
      <c r="HK95" s="164">
        <f t="shared" si="316"/>
        <v>0</v>
      </c>
      <c r="HL95" s="164">
        <f t="shared" si="317"/>
        <v>0.25</v>
      </c>
      <c r="HM95" s="164">
        <f t="shared" si="318"/>
        <v>0</v>
      </c>
      <c r="HN95" s="164">
        <f t="shared" si="319"/>
        <v>0</v>
      </c>
      <c r="HO95" s="166">
        <f t="shared" si="320"/>
        <v>0</v>
      </c>
      <c r="HP95" s="167"/>
      <c r="HR95" s="164">
        <f t="shared" si="369"/>
        <v>83</v>
      </c>
      <c r="HS95" s="225"/>
      <c r="HT95" s="226"/>
      <c r="HU95" s="1"/>
      <c r="HV95" s="1"/>
      <c r="HW95" s="95"/>
      <c r="HX95" s="93"/>
      <c r="HY95" s="93"/>
      <c r="HZ95" s="93"/>
      <c r="IA95" s="95" t="str">
        <f t="shared" si="321"/>
        <v>Completar</v>
      </c>
      <c r="IB95" s="96" t="str">
        <f t="shared" si="322"/>
        <v>Completar</v>
      </c>
      <c r="IC95" s="96" t="str">
        <f t="shared" si="323"/>
        <v>Completar</v>
      </c>
      <c r="ID95" s="94"/>
      <c r="IE95" s="95" t="str">
        <f t="shared" si="324"/>
        <v>Completar</v>
      </c>
      <c r="IF95" s="95" t="str">
        <f t="shared" si="325"/>
        <v>Completar</v>
      </c>
      <c r="IG95" s="165">
        <f t="shared" si="326"/>
        <v>0</v>
      </c>
      <c r="IH95" s="219" t="b">
        <f t="shared" si="327"/>
        <v>0</v>
      </c>
      <c r="II95" s="188">
        <f t="shared" si="328"/>
        <v>0</v>
      </c>
      <c r="IJ95" s="164">
        <f t="shared" si="329"/>
        <v>0</v>
      </c>
      <c r="IK95" s="164">
        <f t="shared" si="330"/>
        <v>0.25</v>
      </c>
      <c r="IL95" s="164">
        <f t="shared" si="331"/>
        <v>0</v>
      </c>
      <c r="IM95" s="164">
        <f t="shared" si="332"/>
        <v>0</v>
      </c>
      <c r="IN95" s="166">
        <f t="shared" si="333"/>
        <v>0</v>
      </c>
      <c r="IO95" s="167"/>
      <c r="IQ95" s="164">
        <f t="shared" si="370"/>
        <v>83</v>
      </c>
      <c r="IR95" s="225"/>
      <c r="IS95" s="226"/>
      <c r="IT95" s="1"/>
      <c r="IU95" s="1"/>
      <c r="IV95" s="95"/>
      <c r="IW95" s="93"/>
      <c r="IX95" s="93"/>
      <c r="IY95" s="93"/>
      <c r="IZ95" s="95" t="str">
        <f t="shared" si="334"/>
        <v>Completar</v>
      </c>
      <c r="JA95" s="96" t="str">
        <f t="shared" si="335"/>
        <v>Completar</v>
      </c>
      <c r="JB95" s="96" t="str">
        <f t="shared" si="336"/>
        <v>Completar</v>
      </c>
      <c r="JC95" s="94"/>
      <c r="JD95" s="95" t="str">
        <f t="shared" si="337"/>
        <v>Completar</v>
      </c>
      <c r="JE95" s="95" t="str">
        <f t="shared" si="338"/>
        <v>Completar</v>
      </c>
      <c r="JF95" s="165">
        <f t="shared" si="339"/>
        <v>0</v>
      </c>
      <c r="JG95" s="219" t="b">
        <f t="shared" si="340"/>
        <v>0</v>
      </c>
      <c r="JH95" s="188">
        <f t="shared" si="341"/>
        <v>0</v>
      </c>
      <c r="JI95" s="164">
        <f t="shared" si="342"/>
        <v>0</v>
      </c>
      <c r="JJ95" s="164">
        <f t="shared" si="343"/>
        <v>0.25</v>
      </c>
      <c r="JK95" s="164">
        <f t="shared" si="344"/>
        <v>0</v>
      </c>
      <c r="JL95" s="164">
        <f t="shared" si="345"/>
        <v>0</v>
      </c>
      <c r="JM95" s="166">
        <f t="shared" si="346"/>
        <v>0</v>
      </c>
      <c r="JN95" s="167"/>
      <c r="JO95" s="126"/>
      <c r="JP95" s="164">
        <f t="shared" si="371"/>
        <v>83</v>
      </c>
      <c r="JQ95" s="225"/>
      <c r="JR95" s="226"/>
      <c r="JS95" s="1"/>
      <c r="JT95" s="1"/>
      <c r="JU95" s="95"/>
      <c r="JV95" s="93"/>
      <c r="JW95" s="93"/>
      <c r="JX95" s="93"/>
      <c r="JY95" s="95" t="str">
        <f t="shared" si="347"/>
        <v>Completar</v>
      </c>
      <c r="JZ95" s="96" t="str">
        <f t="shared" si="348"/>
        <v>Completar</v>
      </c>
      <c r="KA95" s="96" t="str">
        <f t="shared" si="349"/>
        <v>Completar</v>
      </c>
      <c r="KB95" s="94"/>
      <c r="KC95" s="95" t="str">
        <f t="shared" si="350"/>
        <v>Completar</v>
      </c>
      <c r="KD95" s="95" t="str">
        <f t="shared" si="351"/>
        <v>Completar</v>
      </c>
      <c r="KE95" s="165">
        <f t="shared" si="352"/>
        <v>0</v>
      </c>
      <c r="KF95" s="219" t="b">
        <f t="shared" si="353"/>
        <v>0</v>
      </c>
      <c r="KG95" s="188">
        <f t="shared" si="354"/>
        <v>0</v>
      </c>
      <c r="KH95" s="164">
        <f t="shared" si="355"/>
        <v>0</v>
      </c>
      <c r="KI95" s="164">
        <f t="shared" si="356"/>
        <v>0.25</v>
      </c>
      <c r="KJ95" s="164">
        <f t="shared" si="357"/>
        <v>0</v>
      </c>
      <c r="KK95" s="164">
        <f t="shared" si="358"/>
        <v>0</v>
      </c>
      <c r="KL95" s="166">
        <f t="shared" si="359"/>
        <v>0</v>
      </c>
    </row>
    <row r="96" spans="1:298" x14ac:dyDescent="0.25">
      <c r="A96" s="164">
        <f t="shared" si="360"/>
        <v>84</v>
      </c>
      <c r="B96" s="225"/>
      <c r="C96" s="226"/>
      <c r="D96" s="1"/>
      <c r="E96" s="1"/>
      <c r="F96" s="95"/>
      <c r="G96" s="93"/>
      <c r="H96" s="93"/>
      <c r="I96" s="93"/>
      <c r="J96" s="95"/>
      <c r="K96" s="96" t="str">
        <f>IFERROR(VLOOKUP(D96,'Situación inicial'!JI$13:JS$112,8,FALSE),"Completar")</f>
        <v>Completar</v>
      </c>
      <c r="L96" s="96" t="str">
        <f>IFERROR(VLOOKUP(D96,'Situación inicial'!JI$13:JS$112,9,FALSE),"Completar")</f>
        <v>Completar</v>
      </c>
      <c r="M96" s="94"/>
      <c r="N96" s="95" t="str">
        <f>IFERROR(VLOOKUP(D96,'Situación inicial'!JI$13:JS$112,11,FALSE),"Completar")</f>
        <v>Completar</v>
      </c>
      <c r="O96" s="95" t="str">
        <f>IFERROR(VLOOKUP(D96,'Situación inicial'!JI$13:JT$112,12,FALSE),"Completar")</f>
        <v>Completar</v>
      </c>
      <c r="P96" s="165">
        <f t="shared" si="208"/>
        <v>0</v>
      </c>
      <c r="Q96" s="219" t="b">
        <f t="shared" si="209"/>
        <v>0</v>
      </c>
      <c r="R96" s="188">
        <f t="shared" si="210"/>
        <v>0</v>
      </c>
      <c r="S96" s="164">
        <f t="shared" si="211"/>
        <v>0</v>
      </c>
      <c r="T96" s="164">
        <f t="shared" si="212"/>
        <v>0.25</v>
      </c>
      <c r="U96" s="164">
        <f t="shared" si="213"/>
        <v>0</v>
      </c>
      <c r="V96" s="164">
        <f t="shared" si="214"/>
        <v>0</v>
      </c>
      <c r="W96" s="166">
        <f t="shared" si="215"/>
        <v>0</v>
      </c>
      <c r="X96" s="168">
        <f>IFERROR(VLOOKUP(D96,'Situación inicial'!JI$13:JZ$112,18,FALSE),0)</f>
        <v>0</v>
      </c>
      <c r="Z96" s="164">
        <f t="shared" si="361"/>
        <v>84</v>
      </c>
      <c r="AA96" s="225"/>
      <c r="AB96" s="226"/>
      <c r="AC96" s="1"/>
      <c r="AD96" s="1"/>
      <c r="AE96" s="95"/>
      <c r="AF96" s="93"/>
      <c r="AG96" s="93"/>
      <c r="AH96" s="93"/>
      <c r="AI96" s="95" t="str">
        <f t="shared" si="216"/>
        <v>Completar</v>
      </c>
      <c r="AJ96" s="96" t="str">
        <f t="shared" si="217"/>
        <v>Completar</v>
      </c>
      <c r="AK96" s="96" t="str">
        <f t="shared" si="218"/>
        <v>Completar</v>
      </c>
      <c r="AL96" s="94"/>
      <c r="AM96" s="95" t="str">
        <f t="shared" si="219"/>
        <v>Completar</v>
      </c>
      <c r="AN96" s="95" t="str">
        <f t="shared" si="220"/>
        <v>Completar</v>
      </c>
      <c r="AO96" s="165">
        <f t="shared" si="221"/>
        <v>0</v>
      </c>
      <c r="AP96" s="219" t="b">
        <f t="shared" si="222"/>
        <v>0</v>
      </c>
      <c r="AQ96" s="188">
        <f t="shared" si="223"/>
        <v>0</v>
      </c>
      <c r="AR96" s="164">
        <f t="shared" si="224"/>
        <v>0</v>
      </c>
      <c r="AS96" s="164">
        <f t="shared" si="225"/>
        <v>0.25</v>
      </c>
      <c r="AT96" s="164">
        <f t="shared" si="226"/>
        <v>0</v>
      </c>
      <c r="AU96" s="164">
        <f t="shared" si="227"/>
        <v>0</v>
      </c>
      <c r="AV96" s="166">
        <f t="shared" si="228"/>
        <v>0</v>
      </c>
      <c r="AW96" s="168">
        <f t="shared" si="229"/>
        <v>0</v>
      </c>
      <c r="AY96" s="164">
        <f t="shared" si="362"/>
        <v>84</v>
      </c>
      <c r="AZ96" s="225"/>
      <c r="BA96" s="226"/>
      <c r="BB96" s="1"/>
      <c r="BC96" s="1"/>
      <c r="BD96" s="95"/>
      <c r="BE96" s="93"/>
      <c r="BF96" s="93"/>
      <c r="BG96" s="93"/>
      <c r="BH96" s="95" t="str">
        <f t="shared" si="230"/>
        <v>Completar</v>
      </c>
      <c r="BI96" s="96" t="str">
        <f t="shared" si="231"/>
        <v>Completar</v>
      </c>
      <c r="BJ96" s="96" t="str">
        <f t="shared" si="232"/>
        <v>Completar</v>
      </c>
      <c r="BK96" s="94"/>
      <c r="BL96" s="95" t="str">
        <f t="shared" si="233"/>
        <v>Completar</v>
      </c>
      <c r="BM96" s="95" t="str">
        <f t="shared" si="234"/>
        <v>Completar</v>
      </c>
      <c r="BN96" s="165">
        <f t="shared" si="235"/>
        <v>0</v>
      </c>
      <c r="BO96" s="219" t="b">
        <f t="shared" si="236"/>
        <v>0</v>
      </c>
      <c r="BP96" s="188">
        <f t="shared" si="237"/>
        <v>0</v>
      </c>
      <c r="BQ96" s="164">
        <f t="shared" si="238"/>
        <v>0</v>
      </c>
      <c r="BR96" s="164">
        <f t="shared" si="239"/>
        <v>0.25</v>
      </c>
      <c r="BS96" s="164">
        <f t="shared" si="240"/>
        <v>0</v>
      </c>
      <c r="BT96" s="164">
        <f t="shared" si="241"/>
        <v>0</v>
      </c>
      <c r="BU96" s="166">
        <f t="shared" si="242"/>
        <v>0</v>
      </c>
      <c r="BV96" s="167"/>
      <c r="BX96" s="164">
        <f t="shared" si="363"/>
        <v>84</v>
      </c>
      <c r="BY96" s="225"/>
      <c r="BZ96" s="226"/>
      <c r="CA96" s="1"/>
      <c r="CB96" s="1"/>
      <c r="CC96" s="95"/>
      <c r="CD96" s="93"/>
      <c r="CE96" s="93"/>
      <c r="CF96" s="93"/>
      <c r="CG96" s="95" t="str">
        <f t="shared" si="243"/>
        <v>Completar</v>
      </c>
      <c r="CH96" s="96" t="str">
        <f t="shared" si="244"/>
        <v>Completar</v>
      </c>
      <c r="CI96" s="96" t="str">
        <f t="shared" si="245"/>
        <v>Completar</v>
      </c>
      <c r="CJ96" s="94"/>
      <c r="CK96" s="95" t="str">
        <f t="shared" si="246"/>
        <v>Completar</v>
      </c>
      <c r="CL96" s="95" t="str">
        <f t="shared" si="247"/>
        <v>Completar</v>
      </c>
      <c r="CM96" s="165">
        <f t="shared" si="248"/>
        <v>0</v>
      </c>
      <c r="CN96" s="219" t="b">
        <f t="shared" si="249"/>
        <v>0</v>
      </c>
      <c r="CO96" s="188">
        <f t="shared" si="250"/>
        <v>0</v>
      </c>
      <c r="CP96" s="164">
        <f t="shared" si="251"/>
        <v>0</v>
      </c>
      <c r="CQ96" s="164">
        <f t="shared" si="252"/>
        <v>0.25</v>
      </c>
      <c r="CR96" s="164">
        <f t="shared" si="253"/>
        <v>0</v>
      </c>
      <c r="CS96" s="164">
        <f t="shared" si="254"/>
        <v>0</v>
      </c>
      <c r="CT96" s="166">
        <f t="shared" si="255"/>
        <v>0</v>
      </c>
      <c r="CU96" s="167"/>
      <c r="CW96" s="164">
        <f t="shared" si="364"/>
        <v>84</v>
      </c>
      <c r="CX96" s="225"/>
      <c r="CY96" s="226"/>
      <c r="CZ96" s="1"/>
      <c r="DA96" s="1"/>
      <c r="DB96" s="95"/>
      <c r="DC96" s="93"/>
      <c r="DD96" s="93"/>
      <c r="DE96" s="93"/>
      <c r="DF96" s="95" t="str">
        <f t="shared" si="256"/>
        <v>Completar</v>
      </c>
      <c r="DG96" s="96" t="str">
        <f t="shared" si="257"/>
        <v>Completar</v>
      </c>
      <c r="DH96" s="96" t="str">
        <f t="shared" si="258"/>
        <v>Completar</v>
      </c>
      <c r="DI96" s="94"/>
      <c r="DJ96" s="95" t="str">
        <f t="shared" si="259"/>
        <v>Completar</v>
      </c>
      <c r="DK96" s="95" t="str">
        <f t="shared" si="260"/>
        <v>Completar</v>
      </c>
      <c r="DL96" s="165">
        <f t="shared" si="261"/>
        <v>0</v>
      </c>
      <c r="DM96" s="219" t="b">
        <f t="shared" si="262"/>
        <v>0</v>
      </c>
      <c r="DN96" s="188">
        <f t="shared" si="263"/>
        <v>0</v>
      </c>
      <c r="DO96" s="164">
        <f t="shared" si="264"/>
        <v>0</v>
      </c>
      <c r="DP96" s="164">
        <f t="shared" si="265"/>
        <v>0.25</v>
      </c>
      <c r="DQ96" s="164">
        <f t="shared" si="266"/>
        <v>0</v>
      </c>
      <c r="DR96" s="164">
        <f t="shared" si="267"/>
        <v>0</v>
      </c>
      <c r="DS96" s="166">
        <f t="shared" si="268"/>
        <v>0</v>
      </c>
      <c r="DT96" s="167"/>
      <c r="DV96" s="164">
        <f t="shared" si="365"/>
        <v>84</v>
      </c>
      <c r="DW96" s="225"/>
      <c r="DX96" s="226"/>
      <c r="DY96" s="1"/>
      <c r="DZ96" s="1"/>
      <c r="EA96" s="95"/>
      <c r="EB96" s="93"/>
      <c r="EC96" s="93"/>
      <c r="ED96" s="93"/>
      <c r="EE96" s="95" t="str">
        <f t="shared" si="269"/>
        <v>Completar</v>
      </c>
      <c r="EF96" s="96" t="str">
        <f t="shared" si="270"/>
        <v>Completar</v>
      </c>
      <c r="EG96" s="96" t="str">
        <f t="shared" si="271"/>
        <v>Completar</v>
      </c>
      <c r="EH96" s="94"/>
      <c r="EI96" s="95" t="str">
        <f t="shared" si="272"/>
        <v>Completar</v>
      </c>
      <c r="EJ96" s="95" t="str">
        <f t="shared" si="273"/>
        <v>Completar</v>
      </c>
      <c r="EK96" s="165">
        <f t="shared" si="274"/>
        <v>0</v>
      </c>
      <c r="EL96" s="219" t="b">
        <f t="shared" si="275"/>
        <v>0</v>
      </c>
      <c r="EM96" s="188">
        <f t="shared" si="276"/>
        <v>0</v>
      </c>
      <c r="EN96" s="164">
        <f t="shared" si="277"/>
        <v>0</v>
      </c>
      <c r="EO96" s="164">
        <f t="shared" si="278"/>
        <v>0.25</v>
      </c>
      <c r="EP96" s="164">
        <f t="shared" si="279"/>
        <v>0</v>
      </c>
      <c r="EQ96" s="164">
        <f t="shared" si="280"/>
        <v>0</v>
      </c>
      <c r="ER96" s="166">
        <f t="shared" si="281"/>
        <v>0</v>
      </c>
      <c r="ES96" s="167"/>
      <c r="EU96" s="164">
        <f t="shared" si="366"/>
        <v>84</v>
      </c>
      <c r="EV96" s="225"/>
      <c r="EW96" s="226"/>
      <c r="EX96" s="1"/>
      <c r="EY96" s="1"/>
      <c r="EZ96" s="95"/>
      <c r="FA96" s="93"/>
      <c r="FB96" s="93"/>
      <c r="FC96" s="93"/>
      <c r="FD96" s="95" t="str">
        <f t="shared" si="282"/>
        <v>Completar</v>
      </c>
      <c r="FE96" s="96" t="str">
        <f t="shared" si="283"/>
        <v>Completar</v>
      </c>
      <c r="FF96" s="96" t="str">
        <f t="shared" si="284"/>
        <v>Completar</v>
      </c>
      <c r="FG96" s="94"/>
      <c r="FH96" s="95" t="str">
        <f t="shared" si="285"/>
        <v>Completar</v>
      </c>
      <c r="FI96" s="95" t="str">
        <f t="shared" si="286"/>
        <v>Completar</v>
      </c>
      <c r="FJ96" s="165">
        <f t="shared" si="287"/>
        <v>0</v>
      </c>
      <c r="FK96" s="219" t="b">
        <f t="shared" si="288"/>
        <v>0</v>
      </c>
      <c r="FL96" s="188">
        <f t="shared" si="289"/>
        <v>0</v>
      </c>
      <c r="FM96" s="164">
        <f t="shared" si="290"/>
        <v>0</v>
      </c>
      <c r="FN96" s="164">
        <f t="shared" si="291"/>
        <v>0.25</v>
      </c>
      <c r="FO96" s="164">
        <f t="shared" si="292"/>
        <v>0</v>
      </c>
      <c r="FP96" s="164">
        <f t="shared" si="293"/>
        <v>0</v>
      </c>
      <c r="FQ96" s="166">
        <f t="shared" si="294"/>
        <v>0</v>
      </c>
      <c r="FR96" s="167"/>
      <c r="FT96" s="164">
        <f t="shared" si="367"/>
        <v>84</v>
      </c>
      <c r="FU96" s="225"/>
      <c r="FV96" s="226"/>
      <c r="FW96" s="1"/>
      <c r="FX96" s="1"/>
      <c r="FY96" s="95"/>
      <c r="FZ96" s="93"/>
      <c r="GA96" s="93"/>
      <c r="GB96" s="93"/>
      <c r="GC96" s="95" t="str">
        <f t="shared" si="295"/>
        <v>Completar</v>
      </c>
      <c r="GD96" s="96" t="str">
        <f t="shared" si="296"/>
        <v>Completar</v>
      </c>
      <c r="GE96" s="96" t="str">
        <f t="shared" si="297"/>
        <v>Completar</v>
      </c>
      <c r="GF96" s="94"/>
      <c r="GG96" s="95" t="str">
        <f t="shared" si="298"/>
        <v>Completar</v>
      </c>
      <c r="GH96" s="95" t="str">
        <f t="shared" si="299"/>
        <v>Completar</v>
      </c>
      <c r="GI96" s="165">
        <f t="shared" si="300"/>
        <v>0</v>
      </c>
      <c r="GJ96" s="219" t="b">
        <f t="shared" si="301"/>
        <v>0</v>
      </c>
      <c r="GK96" s="188">
        <f t="shared" si="302"/>
        <v>0</v>
      </c>
      <c r="GL96" s="164">
        <f t="shared" si="303"/>
        <v>0</v>
      </c>
      <c r="GM96" s="164">
        <f t="shared" si="304"/>
        <v>0.25</v>
      </c>
      <c r="GN96" s="164">
        <f t="shared" si="305"/>
        <v>0</v>
      </c>
      <c r="GO96" s="164">
        <f t="shared" si="306"/>
        <v>0</v>
      </c>
      <c r="GP96" s="166">
        <f t="shared" si="307"/>
        <v>0</v>
      </c>
      <c r="GQ96" s="167"/>
      <c r="GS96" s="164">
        <f t="shared" si="368"/>
        <v>84</v>
      </c>
      <c r="GT96" s="225"/>
      <c r="GU96" s="226"/>
      <c r="GV96" s="1"/>
      <c r="GW96" s="1"/>
      <c r="GX96" s="95"/>
      <c r="GY96" s="93"/>
      <c r="GZ96" s="93"/>
      <c r="HA96" s="93"/>
      <c r="HB96" s="95" t="str">
        <f t="shared" si="308"/>
        <v>Completar</v>
      </c>
      <c r="HC96" s="96" t="str">
        <f t="shared" si="309"/>
        <v>Completar</v>
      </c>
      <c r="HD96" s="96" t="str">
        <f t="shared" si="310"/>
        <v>Completar</v>
      </c>
      <c r="HE96" s="94"/>
      <c r="HF96" s="95" t="str">
        <f t="shared" si="311"/>
        <v>Completar</v>
      </c>
      <c r="HG96" s="95" t="str">
        <f t="shared" si="312"/>
        <v>Completar</v>
      </c>
      <c r="HH96" s="165">
        <f t="shared" si="313"/>
        <v>0</v>
      </c>
      <c r="HI96" s="219" t="b">
        <f t="shared" si="314"/>
        <v>0</v>
      </c>
      <c r="HJ96" s="188">
        <f t="shared" si="315"/>
        <v>0</v>
      </c>
      <c r="HK96" s="164">
        <f t="shared" si="316"/>
        <v>0</v>
      </c>
      <c r="HL96" s="164">
        <f t="shared" si="317"/>
        <v>0.25</v>
      </c>
      <c r="HM96" s="164">
        <f t="shared" si="318"/>
        <v>0</v>
      </c>
      <c r="HN96" s="164">
        <f t="shared" si="319"/>
        <v>0</v>
      </c>
      <c r="HO96" s="166">
        <f t="shared" si="320"/>
        <v>0</v>
      </c>
      <c r="HP96" s="167"/>
      <c r="HR96" s="164">
        <f t="shared" si="369"/>
        <v>84</v>
      </c>
      <c r="HS96" s="225"/>
      <c r="HT96" s="226"/>
      <c r="HU96" s="1"/>
      <c r="HV96" s="1"/>
      <c r="HW96" s="95"/>
      <c r="HX96" s="93"/>
      <c r="HY96" s="93"/>
      <c r="HZ96" s="93"/>
      <c r="IA96" s="95" t="str">
        <f t="shared" si="321"/>
        <v>Completar</v>
      </c>
      <c r="IB96" s="96" t="str">
        <f t="shared" si="322"/>
        <v>Completar</v>
      </c>
      <c r="IC96" s="96" t="str">
        <f t="shared" si="323"/>
        <v>Completar</v>
      </c>
      <c r="ID96" s="94"/>
      <c r="IE96" s="95" t="str">
        <f t="shared" si="324"/>
        <v>Completar</v>
      </c>
      <c r="IF96" s="95" t="str">
        <f t="shared" si="325"/>
        <v>Completar</v>
      </c>
      <c r="IG96" s="165">
        <f t="shared" si="326"/>
        <v>0</v>
      </c>
      <c r="IH96" s="219" t="b">
        <f t="shared" si="327"/>
        <v>0</v>
      </c>
      <c r="II96" s="188">
        <f t="shared" si="328"/>
        <v>0</v>
      </c>
      <c r="IJ96" s="164">
        <f t="shared" si="329"/>
        <v>0</v>
      </c>
      <c r="IK96" s="164">
        <f t="shared" si="330"/>
        <v>0.25</v>
      </c>
      <c r="IL96" s="164">
        <f t="shared" si="331"/>
        <v>0</v>
      </c>
      <c r="IM96" s="164">
        <f t="shared" si="332"/>
        <v>0</v>
      </c>
      <c r="IN96" s="166">
        <f t="shared" si="333"/>
        <v>0</v>
      </c>
      <c r="IO96" s="167"/>
      <c r="IQ96" s="164">
        <f t="shared" si="370"/>
        <v>84</v>
      </c>
      <c r="IR96" s="225"/>
      <c r="IS96" s="226"/>
      <c r="IT96" s="1"/>
      <c r="IU96" s="1"/>
      <c r="IV96" s="95"/>
      <c r="IW96" s="93"/>
      <c r="IX96" s="93"/>
      <c r="IY96" s="93"/>
      <c r="IZ96" s="95" t="str">
        <f t="shared" si="334"/>
        <v>Completar</v>
      </c>
      <c r="JA96" s="96" t="str">
        <f t="shared" si="335"/>
        <v>Completar</v>
      </c>
      <c r="JB96" s="96" t="str">
        <f t="shared" si="336"/>
        <v>Completar</v>
      </c>
      <c r="JC96" s="94"/>
      <c r="JD96" s="95" t="str">
        <f t="shared" si="337"/>
        <v>Completar</v>
      </c>
      <c r="JE96" s="95" t="str">
        <f t="shared" si="338"/>
        <v>Completar</v>
      </c>
      <c r="JF96" s="165">
        <f t="shared" si="339"/>
        <v>0</v>
      </c>
      <c r="JG96" s="219" t="b">
        <f t="shared" si="340"/>
        <v>0</v>
      </c>
      <c r="JH96" s="188">
        <f t="shared" si="341"/>
        <v>0</v>
      </c>
      <c r="JI96" s="164">
        <f t="shared" si="342"/>
        <v>0</v>
      </c>
      <c r="JJ96" s="164">
        <f t="shared" si="343"/>
        <v>0.25</v>
      </c>
      <c r="JK96" s="164">
        <f t="shared" si="344"/>
        <v>0</v>
      </c>
      <c r="JL96" s="164">
        <f t="shared" si="345"/>
        <v>0</v>
      </c>
      <c r="JM96" s="166">
        <f t="shared" si="346"/>
        <v>0</v>
      </c>
      <c r="JN96" s="167"/>
      <c r="JO96" s="126"/>
      <c r="JP96" s="164">
        <f t="shared" si="371"/>
        <v>84</v>
      </c>
      <c r="JQ96" s="225"/>
      <c r="JR96" s="226"/>
      <c r="JS96" s="1"/>
      <c r="JT96" s="1"/>
      <c r="JU96" s="95"/>
      <c r="JV96" s="93"/>
      <c r="JW96" s="93"/>
      <c r="JX96" s="93"/>
      <c r="JY96" s="95" t="str">
        <f t="shared" si="347"/>
        <v>Completar</v>
      </c>
      <c r="JZ96" s="96" t="str">
        <f t="shared" si="348"/>
        <v>Completar</v>
      </c>
      <c r="KA96" s="96" t="str">
        <f t="shared" si="349"/>
        <v>Completar</v>
      </c>
      <c r="KB96" s="94"/>
      <c r="KC96" s="95" t="str">
        <f t="shared" si="350"/>
        <v>Completar</v>
      </c>
      <c r="KD96" s="95" t="str">
        <f t="shared" si="351"/>
        <v>Completar</v>
      </c>
      <c r="KE96" s="165">
        <f t="shared" si="352"/>
        <v>0</v>
      </c>
      <c r="KF96" s="219" t="b">
        <f t="shared" si="353"/>
        <v>0</v>
      </c>
      <c r="KG96" s="188">
        <f t="shared" si="354"/>
        <v>0</v>
      </c>
      <c r="KH96" s="164">
        <f t="shared" si="355"/>
        <v>0</v>
      </c>
      <c r="KI96" s="164">
        <f t="shared" si="356"/>
        <v>0.25</v>
      </c>
      <c r="KJ96" s="164">
        <f t="shared" si="357"/>
        <v>0</v>
      </c>
      <c r="KK96" s="164">
        <f t="shared" si="358"/>
        <v>0</v>
      </c>
      <c r="KL96" s="166">
        <f t="shared" si="359"/>
        <v>0</v>
      </c>
    </row>
    <row r="97" spans="1:298" x14ac:dyDescent="0.25">
      <c r="A97" s="164">
        <f t="shared" si="360"/>
        <v>85</v>
      </c>
      <c r="B97" s="225"/>
      <c r="C97" s="226"/>
      <c r="D97" s="1"/>
      <c r="E97" s="1"/>
      <c r="F97" s="95"/>
      <c r="G97" s="93"/>
      <c r="H97" s="93"/>
      <c r="I97" s="93"/>
      <c r="J97" s="95"/>
      <c r="K97" s="96" t="str">
        <f>IFERROR(VLOOKUP(D97,'Situación inicial'!JI$13:JS$112,8,FALSE),"Completar")</f>
        <v>Completar</v>
      </c>
      <c r="L97" s="96" t="str">
        <f>IFERROR(VLOOKUP(D97,'Situación inicial'!JI$13:JS$112,9,FALSE),"Completar")</f>
        <v>Completar</v>
      </c>
      <c r="M97" s="94"/>
      <c r="N97" s="95" t="str">
        <f>IFERROR(VLOOKUP(D97,'Situación inicial'!JI$13:JS$112,11,FALSE),"Completar")</f>
        <v>Completar</v>
      </c>
      <c r="O97" s="95" t="str">
        <f>IFERROR(VLOOKUP(D97,'Situación inicial'!JI$13:JT$112,12,FALSE),"Completar")</f>
        <v>Completar</v>
      </c>
      <c r="P97" s="165">
        <f t="shared" si="208"/>
        <v>0</v>
      </c>
      <c r="Q97" s="219" t="b">
        <f t="shared" si="209"/>
        <v>0</v>
      </c>
      <c r="R97" s="188">
        <f t="shared" si="210"/>
        <v>0</v>
      </c>
      <c r="S97" s="164">
        <f t="shared" si="211"/>
        <v>0</v>
      </c>
      <c r="T97" s="164">
        <f t="shared" si="212"/>
        <v>0.25</v>
      </c>
      <c r="U97" s="164">
        <f t="shared" si="213"/>
        <v>0</v>
      </c>
      <c r="V97" s="164">
        <f t="shared" si="214"/>
        <v>0</v>
      </c>
      <c r="W97" s="166">
        <f t="shared" si="215"/>
        <v>0</v>
      </c>
      <c r="X97" s="168">
        <f>IFERROR(VLOOKUP(D97,'Situación inicial'!JI$13:JZ$112,18,FALSE),0)</f>
        <v>0</v>
      </c>
      <c r="Z97" s="164">
        <f t="shared" si="361"/>
        <v>85</v>
      </c>
      <c r="AA97" s="225"/>
      <c r="AB97" s="226"/>
      <c r="AC97" s="1"/>
      <c r="AD97" s="1"/>
      <c r="AE97" s="95"/>
      <c r="AF97" s="93"/>
      <c r="AG97" s="93"/>
      <c r="AH97" s="93"/>
      <c r="AI97" s="95" t="str">
        <f t="shared" si="216"/>
        <v>Completar</v>
      </c>
      <c r="AJ97" s="96" t="str">
        <f t="shared" si="217"/>
        <v>Completar</v>
      </c>
      <c r="AK97" s="96" t="str">
        <f t="shared" si="218"/>
        <v>Completar</v>
      </c>
      <c r="AL97" s="94"/>
      <c r="AM97" s="95" t="str">
        <f t="shared" si="219"/>
        <v>Completar</v>
      </c>
      <c r="AN97" s="95" t="str">
        <f t="shared" si="220"/>
        <v>Completar</v>
      </c>
      <c r="AO97" s="165">
        <f t="shared" si="221"/>
        <v>0</v>
      </c>
      <c r="AP97" s="219" t="b">
        <f t="shared" si="222"/>
        <v>0</v>
      </c>
      <c r="AQ97" s="188">
        <f t="shared" si="223"/>
        <v>0</v>
      </c>
      <c r="AR97" s="164">
        <f t="shared" si="224"/>
        <v>0</v>
      </c>
      <c r="AS97" s="164">
        <f t="shared" si="225"/>
        <v>0.25</v>
      </c>
      <c r="AT97" s="164">
        <f t="shared" si="226"/>
        <v>0</v>
      </c>
      <c r="AU97" s="164">
        <f t="shared" si="227"/>
        <v>0</v>
      </c>
      <c r="AV97" s="166">
        <f t="shared" si="228"/>
        <v>0</v>
      </c>
      <c r="AW97" s="168">
        <f t="shared" si="229"/>
        <v>0</v>
      </c>
      <c r="AY97" s="164">
        <f t="shared" si="362"/>
        <v>85</v>
      </c>
      <c r="AZ97" s="225"/>
      <c r="BA97" s="226"/>
      <c r="BB97" s="1"/>
      <c r="BC97" s="1"/>
      <c r="BD97" s="95"/>
      <c r="BE97" s="93"/>
      <c r="BF97" s="93"/>
      <c r="BG97" s="93"/>
      <c r="BH97" s="95" t="str">
        <f t="shared" si="230"/>
        <v>Completar</v>
      </c>
      <c r="BI97" s="96" t="str">
        <f t="shared" si="231"/>
        <v>Completar</v>
      </c>
      <c r="BJ97" s="96" t="str">
        <f t="shared" si="232"/>
        <v>Completar</v>
      </c>
      <c r="BK97" s="94"/>
      <c r="BL97" s="95" t="str">
        <f t="shared" si="233"/>
        <v>Completar</v>
      </c>
      <c r="BM97" s="95" t="str">
        <f t="shared" si="234"/>
        <v>Completar</v>
      </c>
      <c r="BN97" s="165">
        <f t="shared" si="235"/>
        <v>0</v>
      </c>
      <c r="BO97" s="219" t="b">
        <f t="shared" si="236"/>
        <v>0</v>
      </c>
      <c r="BP97" s="188">
        <f t="shared" si="237"/>
        <v>0</v>
      </c>
      <c r="BQ97" s="164">
        <f t="shared" si="238"/>
        <v>0</v>
      </c>
      <c r="BR97" s="164">
        <f t="shared" si="239"/>
        <v>0.25</v>
      </c>
      <c r="BS97" s="164">
        <f t="shared" si="240"/>
        <v>0</v>
      </c>
      <c r="BT97" s="164">
        <f t="shared" si="241"/>
        <v>0</v>
      </c>
      <c r="BU97" s="166">
        <f t="shared" si="242"/>
        <v>0</v>
      </c>
      <c r="BV97" s="167"/>
      <c r="BX97" s="164">
        <f t="shared" si="363"/>
        <v>85</v>
      </c>
      <c r="BY97" s="225"/>
      <c r="BZ97" s="226"/>
      <c r="CA97" s="1"/>
      <c r="CB97" s="1"/>
      <c r="CC97" s="95"/>
      <c r="CD97" s="93"/>
      <c r="CE97" s="93"/>
      <c r="CF97" s="93"/>
      <c r="CG97" s="95" t="str">
        <f t="shared" si="243"/>
        <v>Completar</v>
      </c>
      <c r="CH97" s="96" t="str">
        <f t="shared" si="244"/>
        <v>Completar</v>
      </c>
      <c r="CI97" s="96" t="str">
        <f t="shared" si="245"/>
        <v>Completar</v>
      </c>
      <c r="CJ97" s="94"/>
      <c r="CK97" s="95" t="str">
        <f t="shared" si="246"/>
        <v>Completar</v>
      </c>
      <c r="CL97" s="95" t="str">
        <f t="shared" si="247"/>
        <v>Completar</v>
      </c>
      <c r="CM97" s="165">
        <f t="shared" si="248"/>
        <v>0</v>
      </c>
      <c r="CN97" s="219" t="b">
        <f t="shared" si="249"/>
        <v>0</v>
      </c>
      <c r="CO97" s="188">
        <f t="shared" si="250"/>
        <v>0</v>
      </c>
      <c r="CP97" s="164">
        <f t="shared" si="251"/>
        <v>0</v>
      </c>
      <c r="CQ97" s="164">
        <f t="shared" si="252"/>
        <v>0.25</v>
      </c>
      <c r="CR97" s="164">
        <f t="shared" si="253"/>
        <v>0</v>
      </c>
      <c r="CS97" s="164">
        <f t="shared" si="254"/>
        <v>0</v>
      </c>
      <c r="CT97" s="166">
        <f t="shared" si="255"/>
        <v>0</v>
      </c>
      <c r="CU97" s="167"/>
      <c r="CW97" s="164">
        <f t="shared" si="364"/>
        <v>85</v>
      </c>
      <c r="CX97" s="225"/>
      <c r="CY97" s="226"/>
      <c r="CZ97" s="1"/>
      <c r="DA97" s="1"/>
      <c r="DB97" s="95"/>
      <c r="DC97" s="93"/>
      <c r="DD97" s="93"/>
      <c r="DE97" s="93"/>
      <c r="DF97" s="95" t="str">
        <f t="shared" si="256"/>
        <v>Completar</v>
      </c>
      <c r="DG97" s="96" t="str">
        <f t="shared" si="257"/>
        <v>Completar</v>
      </c>
      <c r="DH97" s="96" t="str">
        <f t="shared" si="258"/>
        <v>Completar</v>
      </c>
      <c r="DI97" s="94"/>
      <c r="DJ97" s="95" t="str">
        <f t="shared" si="259"/>
        <v>Completar</v>
      </c>
      <c r="DK97" s="95" t="str">
        <f t="shared" si="260"/>
        <v>Completar</v>
      </c>
      <c r="DL97" s="165">
        <f t="shared" si="261"/>
        <v>0</v>
      </c>
      <c r="DM97" s="219" t="b">
        <f t="shared" si="262"/>
        <v>0</v>
      </c>
      <c r="DN97" s="188">
        <f t="shared" si="263"/>
        <v>0</v>
      </c>
      <c r="DO97" s="164">
        <f t="shared" si="264"/>
        <v>0</v>
      </c>
      <c r="DP97" s="164">
        <f t="shared" si="265"/>
        <v>0.25</v>
      </c>
      <c r="DQ97" s="164">
        <f t="shared" si="266"/>
        <v>0</v>
      </c>
      <c r="DR97" s="164">
        <f t="shared" si="267"/>
        <v>0</v>
      </c>
      <c r="DS97" s="166">
        <f t="shared" si="268"/>
        <v>0</v>
      </c>
      <c r="DT97" s="167"/>
      <c r="DV97" s="164">
        <f t="shared" si="365"/>
        <v>85</v>
      </c>
      <c r="DW97" s="225"/>
      <c r="DX97" s="226"/>
      <c r="DY97" s="1"/>
      <c r="DZ97" s="1"/>
      <c r="EA97" s="95"/>
      <c r="EB97" s="93"/>
      <c r="EC97" s="93"/>
      <c r="ED97" s="93"/>
      <c r="EE97" s="95" t="str">
        <f t="shared" si="269"/>
        <v>Completar</v>
      </c>
      <c r="EF97" s="96" t="str">
        <f t="shared" si="270"/>
        <v>Completar</v>
      </c>
      <c r="EG97" s="96" t="str">
        <f t="shared" si="271"/>
        <v>Completar</v>
      </c>
      <c r="EH97" s="94"/>
      <c r="EI97" s="95" t="str">
        <f t="shared" si="272"/>
        <v>Completar</v>
      </c>
      <c r="EJ97" s="95" t="str">
        <f t="shared" si="273"/>
        <v>Completar</v>
      </c>
      <c r="EK97" s="165">
        <f t="shared" si="274"/>
        <v>0</v>
      </c>
      <c r="EL97" s="219" t="b">
        <f t="shared" si="275"/>
        <v>0</v>
      </c>
      <c r="EM97" s="188">
        <f t="shared" si="276"/>
        <v>0</v>
      </c>
      <c r="EN97" s="164">
        <f t="shared" si="277"/>
        <v>0</v>
      </c>
      <c r="EO97" s="164">
        <f t="shared" si="278"/>
        <v>0.25</v>
      </c>
      <c r="EP97" s="164">
        <f t="shared" si="279"/>
        <v>0</v>
      </c>
      <c r="EQ97" s="164">
        <f t="shared" si="280"/>
        <v>0</v>
      </c>
      <c r="ER97" s="166">
        <f t="shared" si="281"/>
        <v>0</v>
      </c>
      <c r="ES97" s="167"/>
      <c r="EU97" s="164">
        <f t="shared" si="366"/>
        <v>85</v>
      </c>
      <c r="EV97" s="225"/>
      <c r="EW97" s="226"/>
      <c r="EX97" s="1"/>
      <c r="EY97" s="1"/>
      <c r="EZ97" s="95"/>
      <c r="FA97" s="93"/>
      <c r="FB97" s="93"/>
      <c r="FC97" s="93"/>
      <c r="FD97" s="95" t="str">
        <f t="shared" si="282"/>
        <v>Completar</v>
      </c>
      <c r="FE97" s="96" t="str">
        <f t="shared" si="283"/>
        <v>Completar</v>
      </c>
      <c r="FF97" s="96" t="str">
        <f t="shared" si="284"/>
        <v>Completar</v>
      </c>
      <c r="FG97" s="94"/>
      <c r="FH97" s="95" t="str">
        <f t="shared" si="285"/>
        <v>Completar</v>
      </c>
      <c r="FI97" s="95" t="str">
        <f t="shared" si="286"/>
        <v>Completar</v>
      </c>
      <c r="FJ97" s="165">
        <f t="shared" si="287"/>
        <v>0</v>
      </c>
      <c r="FK97" s="219" t="b">
        <f t="shared" si="288"/>
        <v>0</v>
      </c>
      <c r="FL97" s="188">
        <f t="shared" si="289"/>
        <v>0</v>
      </c>
      <c r="FM97" s="164">
        <f t="shared" si="290"/>
        <v>0</v>
      </c>
      <c r="FN97" s="164">
        <f t="shared" si="291"/>
        <v>0.25</v>
      </c>
      <c r="FO97" s="164">
        <f t="shared" si="292"/>
        <v>0</v>
      </c>
      <c r="FP97" s="164">
        <f t="shared" si="293"/>
        <v>0</v>
      </c>
      <c r="FQ97" s="166">
        <f t="shared" si="294"/>
        <v>0</v>
      </c>
      <c r="FR97" s="167"/>
      <c r="FT97" s="164">
        <f t="shared" si="367"/>
        <v>85</v>
      </c>
      <c r="FU97" s="225"/>
      <c r="FV97" s="226"/>
      <c r="FW97" s="1"/>
      <c r="FX97" s="1"/>
      <c r="FY97" s="95"/>
      <c r="FZ97" s="93"/>
      <c r="GA97" s="93"/>
      <c r="GB97" s="93"/>
      <c r="GC97" s="95" t="str">
        <f t="shared" si="295"/>
        <v>Completar</v>
      </c>
      <c r="GD97" s="96" t="str">
        <f t="shared" si="296"/>
        <v>Completar</v>
      </c>
      <c r="GE97" s="96" t="str">
        <f t="shared" si="297"/>
        <v>Completar</v>
      </c>
      <c r="GF97" s="94"/>
      <c r="GG97" s="95" t="str">
        <f t="shared" si="298"/>
        <v>Completar</v>
      </c>
      <c r="GH97" s="95" t="str">
        <f t="shared" si="299"/>
        <v>Completar</v>
      </c>
      <c r="GI97" s="165">
        <f t="shared" si="300"/>
        <v>0</v>
      </c>
      <c r="GJ97" s="219" t="b">
        <f t="shared" si="301"/>
        <v>0</v>
      </c>
      <c r="GK97" s="188">
        <f t="shared" si="302"/>
        <v>0</v>
      </c>
      <c r="GL97" s="164">
        <f t="shared" si="303"/>
        <v>0</v>
      </c>
      <c r="GM97" s="164">
        <f t="shared" si="304"/>
        <v>0.25</v>
      </c>
      <c r="GN97" s="164">
        <f t="shared" si="305"/>
        <v>0</v>
      </c>
      <c r="GO97" s="164">
        <f t="shared" si="306"/>
        <v>0</v>
      </c>
      <c r="GP97" s="166">
        <f t="shared" si="307"/>
        <v>0</v>
      </c>
      <c r="GQ97" s="167"/>
      <c r="GS97" s="164">
        <f t="shared" si="368"/>
        <v>85</v>
      </c>
      <c r="GT97" s="225"/>
      <c r="GU97" s="226"/>
      <c r="GV97" s="1"/>
      <c r="GW97" s="1"/>
      <c r="GX97" s="95"/>
      <c r="GY97" s="93"/>
      <c r="GZ97" s="93"/>
      <c r="HA97" s="93"/>
      <c r="HB97" s="95" t="str">
        <f t="shared" si="308"/>
        <v>Completar</v>
      </c>
      <c r="HC97" s="96" t="str">
        <f t="shared" si="309"/>
        <v>Completar</v>
      </c>
      <c r="HD97" s="96" t="str">
        <f t="shared" si="310"/>
        <v>Completar</v>
      </c>
      <c r="HE97" s="94"/>
      <c r="HF97" s="95" t="str">
        <f t="shared" si="311"/>
        <v>Completar</v>
      </c>
      <c r="HG97" s="95" t="str">
        <f t="shared" si="312"/>
        <v>Completar</v>
      </c>
      <c r="HH97" s="165">
        <f t="shared" si="313"/>
        <v>0</v>
      </c>
      <c r="HI97" s="219" t="b">
        <f t="shared" si="314"/>
        <v>0</v>
      </c>
      <c r="HJ97" s="188">
        <f t="shared" si="315"/>
        <v>0</v>
      </c>
      <c r="HK97" s="164">
        <f t="shared" si="316"/>
        <v>0</v>
      </c>
      <c r="HL97" s="164">
        <f t="shared" si="317"/>
        <v>0.25</v>
      </c>
      <c r="HM97" s="164">
        <f t="shared" si="318"/>
        <v>0</v>
      </c>
      <c r="HN97" s="164">
        <f t="shared" si="319"/>
        <v>0</v>
      </c>
      <c r="HO97" s="166">
        <f t="shared" si="320"/>
        <v>0</v>
      </c>
      <c r="HP97" s="167"/>
      <c r="HR97" s="164">
        <f t="shared" si="369"/>
        <v>85</v>
      </c>
      <c r="HS97" s="225"/>
      <c r="HT97" s="226"/>
      <c r="HU97" s="1"/>
      <c r="HV97" s="1"/>
      <c r="HW97" s="95"/>
      <c r="HX97" s="93"/>
      <c r="HY97" s="93"/>
      <c r="HZ97" s="93"/>
      <c r="IA97" s="95" t="str">
        <f t="shared" si="321"/>
        <v>Completar</v>
      </c>
      <c r="IB97" s="96" t="str">
        <f t="shared" si="322"/>
        <v>Completar</v>
      </c>
      <c r="IC97" s="96" t="str">
        <f t="shared" si="323"/>
        <v>Completar</v>
      </c>
      <c r="ID97" s="94"/>
      <c r="IE97" s="95" t="str">
        <f t="shared" si="324"/>
        <v>Completar</v>
      </c>
      <c r="IF97" s="95" t="str">
        <f t="shared" si="325"/>
        <v>Completar</v>
      </c>
      <c r="IG97" s="165">
        <f t="shared" si="326"/>
        <v>0</v>
      </c>
      <c r="IH97" s="219" t="b">
        <f t="shared" si="327"/>
        <v>0</v>
      </c>
      <c r="II97" s="188">
        <f t="shared" si="328"/>
        <v>0</v>
      </c>
      <c r="IJ97" s="164">
        <f t="shared" si="329"/>
        <v>0</v>
      </c>
      <c r="IK97" s="164">
        <f t="shared" si="330"/>
        <v>0.25</v>
      </c>
      <c r="IL97" s="164">
        <f t="shared" si="331"/>
        <v>0</v>
      </c>
      <c r="IM97" s="164">
        <f t="shared" si="332"/>
        <v>0</v>
      </c>
      <c r="IN97" s="166">
        <f t="shared" si="333"/>
        <v>0</v>
      </c>
      <c r="IO97" s="167"/>
      <c r="IQ97" s="164">
        <f t="shared" si="370"/>
        <v>85</v>
      </c>
      <c r="IR97" s="225"/>
      <c r="IS97" s="226"/>
      <c r="IT97" s="1"/>
      <c r="IU97" s="1"/>
      <c r="IV97" s="95"/>
      <c r="IW97" s="93"/>
      <c r="IX97" s="93"/>
      <c r="IY97" s="93"/>
      <c r="IZ97" s="95" t="str">
        <f t="shared" si="334"/>
        <v>Completar</v>
      </c>
      <c r="JA97" s="96" t="str">
        <f t="shared" si="335"/>
        <v>Completar</v>
      </c>
      <c r="JB97" s="96" t="str">
        <f t="shared" si="336"/>
        <v>Completar</v>
      </c>
      <c r="JC97" s="94"/>
      <c r="JD97" s="95" t="str">
        <f t="shared" si="337"/>
        <v>Completar</v>
      </c>
      <c r="JE97" s="95" t="str">
        <f t="shared" si="338"/>
        <v>Completar</v>
      </c>
      <c r="JF97" s="165">
        <f t="shared" si="339"/>
        <v>0</v>
      </c>
      <c r="JG97" s="219" t="b">
        <f t="shared" si="340"/>
        <v>0</v>
      </c>
      <c r="JH97" s="188">
        <f t="shared" si="341"/>
        <v>0</v>
      </c>
      <c r="JI97" s="164">
        <f t="shared" si="342"/>
        <v>0</v>
      </c>
      <c r="JJ97" s="164">
        <f t="shared" si="343"/>
        <v>0.25</v>
      </c>
      <c r="JK97" s="164">
        <f t="shared" si="344"/>
        <v>0</v>
      </c>
      <c r="JL97" s="164">
        <f t="shared" si="345"/>
        <v>0</v>
      </c>
      <c r="JM97" s="166">
        <f t="shared" si="346"/>
        <v>0</v>
      </c>
      <c r="JN97" s="167"/>
      <c r="JO97" s="126"/>
      <c r="JP97" s="164">
        <f t="shared" si="371"/>
        <v>85</v>
      </c>
      <c r="JQ97" s="225"/>
      <c r="JR97" s="226"/>
      <c r="JS97" s="1"/>
      <c r="JT97" s="1"/>
      <c r="JU97" s="95"/>
      <c r="JV97" s="93"/>
      <c r="JW97" s="93"/>
      <c r="JX97" s="93"/>
      <c r="JY97" s="95" t="str">
        <f t="shared" si="347"/>
        <v>Completar</v>
      </c>
      <c r="JZ97" s="96" t="str">
        <f t="shared" si="348"/>
        <v>Completar</v>
      </c>
      <c r="KA97" s="96" t="str">
        <f t="shared" si="349"/>
        <v>Completar</v>
      </c>
      <c r="KB97" s="94"/>
      <c r="KC97" s="95" t="str">
        <f t="shared" si="350"/>
        <v>Completar</v>
      </c>
      <c r="KD97" s="95" t="str">
        <f t="shared" si="351"/>
        <v>Completar</v>
      </c>
      <c r="KE97" s="165">
        <f t="shared" si="352"/>
        <v>0</v>
      </c>
      <c r="KF97" s="219" t="b">
        <f t="shared" si="353"/>
        <v>0</v>
      </c>
      <c r="KG97" s="188">
        <f t="shared" si="354"/>
        <v>0</v>
      </c>
      <c r="KH97" s="164">
        <f t="shared" si="355"/>
        <v>0</v>
      </c>
      <c r="KI97" s="164">
        <f t="shared" si="356"/>
        <v>0.25</v>
      </c>
      <c r="KJ97" s="164">
        <f t="shared" si="357"/>
        <v>0</v>
      </c>
      <c r="KK97" s="164">
        <f t="shared" si="358"/>
        <v>0</v>
      </c>
      <c r="KL97" s="166">
        <f t="shared" si="359"/>
        <v>0</v>
      </c>
    </row>
    <row r="98" spans="1:298" x14ac:dyDescent="0.25">
      <c r="A98" s="164">
        <f t="shared" si="360"/>
        <v>86</v>
      </c>
      <c r="B98" s="225"/>
      <c r="C98" s="226"/>
      <c r="D98" s="1"/>
      <c r="E98" s="1"/>
      <c r="F98" s="95"/>
      <c r="G98" s="93"/>
      <c r="H98" s="93"/>
      <c r="I98" s="93"/>
      <c r="J98" s="95"/>
      <c r="K98" s="96" t="str">
        <f>IFERROR(VLOOKUP(D98,'Situación inicial'!JI$13:JS$112,8,FALSE),"Completar")</f>
        <v>Completar</v>
      </c>
      <c r="L98" s="96" t="str">
        <f>IFERROR(VLOOKUP(D98,'Situación inicial'!JI$13:JS$112,9,FALSE),"Completar")</f>
        <v>Completar</v>
      </c>
      <c r="M98" s="94"/>
      <c r="N98" s="95" t="str">
        <f>IFERROR(VLOOKUP(D98,'Situación inicial'!JI$13:JS$112,11,FALSE),"Completar")</f>
        <v>Completar</v>
      </c>
      <c r="O98" s="95" t="str">
        <f>IFERROR(VLOOKUP(D98,'Situación inicial'!JI$13:JT$112,12,FALSE),"Completar")</f>
        <v>Completar</v>
      </c>
      <c r="P98" s="165">
        <f t="shared" si="208"/>
        <v>0</v>
      </c>
      <c r="Q98" s="219" t="b">
        <f t="shared" si="209"/>
        <v>0</v>
      </c>
      <c r="R98" s="188">
        <f t="shared" si="210"/>
        <v>0</v>
      </c>
      <c r="S98" s="164">
        <f t="shared" si="211"/>
        <v>0</v>
      </c>
      <c r="T98" s="164">
        <f t="shared" si="212"/>
        <v>0.25</v>
      </c>
      <c r="U98" s="164">
        <f t="shared" si="213"/>
        <v>0</v>
      </c>
      <c r="V98" s="164">
        <f t="shared" si="214"/>
        <v>0</v>
      </c>
      <c r="W98" s="166">
        <f t="shared" si="215"/>
        <v>0</v>
      </c>
      <c r="X98" s="168">
        <f>IFERROR(VLOOKUP(D98,'Situación inicial'!JI$13:JZ$112,18,FALSE),0)</f>
        <v>0</v>
      </c>
      <c r="Z98" s="164">
        <f t="shared" si="361"/>
        <v>86</v>
      </c>
      <c r="AA98" s="225"/>
      <c r="AB98" s="226"/>
      <c r="AC98" s="1"/>
      <c r="AD98" s="1"/>
      <c r="AE98" s="95"/>
      <c r="AF98" s="93"/>
      <c r="AG98" s="93"/>
      <c r="AH98" s="93"/>
      <c r="AI98" s="95" t="str">
        <f t="shared" si="216"/>
        <v>Completar</v>
      </c>
      <c r="AJ98" s="96" t="str">
        <f t="shared" si="217"/>
        <v>Completar</v>
      </c>
      <c r="AK98" s="96" t="str">
        <f t="shared" si="218"/>
        <v>Completar</v>
      </c>
      <c r="AL98" s="94"/>
      <c r="AM98" s="95" t="str">
        <f t="shared" si="219"/>
        <v>Completar</v>
      </c>
      <c r="AN98" s="95" t="str">
        <f t="shared" si="220"/>
        <v>Completar</v>
      </c>
      <c r="AO98" s="165">
        <f t="shared" si="221"/>
        <v>0</v>
      </c>
      <c r="AP98" s="219" t="b">
        <f t="shared" si="222"/>
        <v>0</v>
      </c>
      <c r="AQ98" s="188">
        <f t="shared" si="223"/>
        <v>0</v>
      </c>
      <c r="AR98" s="164">
        <f t="shared" si="224"/>
        <v>0</v>
      </c>
      <c r="AS98" s="164">
        <f t="shared" si="225"/>
        <v>0.25</v>
      </c>
      <c r="AT98" s="164">
        <f t="shared" si="226"/>
        <v>0</v>
      </c>
      <c r="AU98" s="164">
        <f t="shared" si="227"/>
        <v>0</v>
      </c>
      <c r="AV98" s="166">
        <f t="shared" si="228"/>
        <v>0</v>
      </c>
      <c r="AW98" s="168">
        <f t="shared" si="229"/>
        <v>0</v>
      </c>
      <c r="AY98" s="164">
        <f t="shared" si="362"/>
        <v>86</v>
      </c>
      <c r="AZ98" s="225"/>
      <c r="BA98" s="226"/>
      <c r="BB98" s="1"/>
      <c r="BC98" s="1"/>
      <c r="BD98" s="95"/>
      <c r="BE98" s="93"/>
      <c r="BF98" s="93"/>
      <c r="BG98" s="93"/>
      <c r="BH98" s="95" t="str">
        <f t="shared" si="230"/>
        <v>Completar</v>
      </c>
      <c r="BI98" s="96" t="str">
        <f t="shared" si="231"/>
        <v>Completar</v>
      </c>
      <c r="BJ98" s="96" t="str">
        <f t="shared" si="232"/>
        <v>Completar</v>
      </c>
      <c r="BK98" s="94"/>
      <c r="BL98" s="95" t="str">
        <f t="shared" si="233"/>
        <v>Completar</v>
      </c>
      <c r="BM98" s="95" t="str">
        <f t="shared" si="234"/>
        <v>Completar</v>
      </c>
      <c r="BN98" s="165">
        <f t="shared" si="235"/>
        <v>0</v>
      </c>
      <c r="BO98" s="219" t="b">
        <f t="shared" si="236"/>
        <v>0</v>
      </c>
      <c r="BP98" s="188">
        <f t="shared" si="237"/>
        <v>0</v>
      </c>
      <c r="BQ98" s="164">
        <f t="shared" si="238"/>
        <v>0</v>
      </c>
      <c r="BR98" s="164">
        <f t="shared" si="239"/>
        <v>0.25</v>
      </c>
      <c r="BS98" s="164">
        <f t="shared" si="240"/>
        <v>0</v>
      </c>
      <c r="BT98" s="164">
        <f t="shared" si="241"/>
        <v>0</v>
      </c>
      <c r="BU98" s="166">
        <f t="shared" si="242"/>
        <v>0</v>
      </c>
      <c r="BV98" s="167"/>
      <c r="BX98" s="164">
        <f t="shared" si="363"/>
        <v>86</v>
      </c>
      <c r="BY98" s="225"/>
      <c r="BZ98" s="226"/>
      <c r="CA98" s="1"/>
      <c r="CB98" s="1"/>
      <c r="CC98" s="95"/>
      <c r="CD98" s="93"/>
      <c r="CE98" s="93"/>
      <c r="CF98" s="93"/>
      <c r="CG98" s="95" t="str">
        <f t="shared" si="243"/>
        <v>Completar</v>
      </c>
      <c r="CH98" s="96" t="str">
        <f t="shared" si="244"/>
        <v>Completar</v>
      </c>
      <c r="CI98" s="96" t="str">
        <f t="shared" si="245"/>
        <v>Completar</v>
      </c>
      <c r="CJ98" s="94"/>
      <c r="CK98" s="95" t="str">
        <f t="shared" si="246"/>
        <v>Completar</v>
      </c>
      <c r="CL98" s="95" t="str">
        <f t="shared" si="247"/>
        <v>Completar</v>
      </c>
      <c r="CM98" s="165">
        <f t="shared" si="248"/>
        <v>0</v>
      </c>
      <c r="CN98" s="219" t="b">
        <f t="shared" si="249"/>
        <v>0</v>
      </c>
      <c r="CO98" s="188">
        <f t="shared" si="250"/>
        <v>0</v>
      </c>
      <c r="CP98" s="164">
        <f t="shared" si="251"/>
        <v>0</v>
      </c>
      <c r="CQ98" s="164">
        <f t="shared" si="252"/>
        <v>0.25</v>
      </c>
      <c r="CR98" s="164">
        <f t="shared" si="253"/>
        <v>0</v>
      </c>
      <c r="CS98" s="164">
        <f t="shared" si="254"/>
        <v>0</v>
      </c>
      <c r="CT98" s="166">
        <f t="shared" si="255"/>
        <v>0</v>
      </c>
      <c r="CU98" s="167"/>
      <c r="CW98" s="164">
        <f t="shared" si="364"/>
        <v>86</v>
      </c>
      <c r="CX98" s="225"/>
      <c r="CY98" s="226"/>
      <c r="CZ98" s="1"/>
      <c r="DA98" s="1"/>
      <c r="DB98" s="95"/>
      <c r="DC98" s="93"/>
      <c r="DD98" s="93"/>
      <c r="DE98" s="93"/>
      <c r="DF98" s="95" t="str">
        <f t="shared" si="256"/>
        <v>Completar</v>
      </c>
      <c r="DG98" s="96" t="str">
        <f t="shared" si="257"/>
        <v>Completar</v>
      </c>
      <c r="DH98" s="96" t="str">
        <f t="shared" si="258"/>
        <v>Completar</v>
      </c>
      <c r="DI98" s="94"/>
      <c r="DJ98" s="95" t="str">
        <f t="shared" si="259"/>
        <v>Completar</v>
      </c>
      <c r="DK98" s="95" t="str">
        <f t="shared" si="260"/>
        <v>Completar</v>
      </c>
      <c r="DL98" s="165">
        <f t="shared" si="261"/>
        <v>0</v>
      </c>
      <c r="DM98" s="219" t="b">
        <f t="shared" si="262"/>
        <v>0</v>
      </c>
      <c r="DN98" s="188">
        <f t="shared" si="263"/>
        <v>0</v>
      </c>
      <c r="DO98" s="164">
        <f t="shared" si="264"/>
        <v>0</v>
      </c>
      <c r="DP98" s="164">
        <f t="shared" si="265"/>
        <v>0.25</v>
      </c>
      <c r="DQ98" s="164">
        <f t="shared" si="266"/>
        <v>0</v>
      </c>
      <c r="DR98" s="164">
        <f t="shared" si="267"/>
        <v>0</v>
      </c>
      <c r="DS98" s="166">
        <f t="shared" si="268"/>
        <v>0</v>
      </c>
      <c r="DT98" s="167"/>
      <c r="DV98" s="164">
        <f t="shared" si="365"/>
        <v>86</v>
      </c>
      <c r="DW98" s="225"/>
      <c r="DX98" s="226"/>
      <c r="DY98" s="1"/>
      <c r="DZ98" s="1"/>
      <c r="EA98" s="95"/>
      <c r="EB98" s="93"/>
      <c r="EC98" s="93"/>
      <c r="ED98" s="93"/>
      <c r="EE98" s="95" t="str">
        <f t="shared" si="269"/>
        <v>Completar</v>
      </c>
      <c r="EF98" s="96" t="str">
        <f t="shared" si="270"/>
        <v>Completar</v>
      </c>
      <c r="EG98" s="96" t="str">
        <f t="shared" si="271"/>
        <v>Completar</v>
      </c>
      <c r="EH98" s="94"/>
      <c r="EI98" s="95" t="str">
        <f t="shared" si="272"/>
        <v>Completar</v>
      </c>
      <c r="EJ98" s="95" t="str">
        <f t="shared" si="273"/>
        <v>Completar</v>
      </c>
      <c r="EK98" s="165">
        <f t="shared" si="274"/>
        <v>0</v>
      </c>
      <c r="EL98" s="219" t="b">
        <f t="shared" si="275"/>
        <v>0</v>
      </c>
      <c r="EM98" s="188">
        <f t="shared" si="276"/>
        <v>0</v>
      </c>
      <c r="EN98" s="164">
        <f t="shared" si="277"/>
        <v>0</v>
      </c>
      <c r="EO98" s="164">
        <f t="shared" si="278"/>
        <v>0.25</v>
      </c>
      <c r="EP98" s="164">
        <f t="shared" si="279"/>
        <v>0</v>
      </c>
      <c r="EQ98" s="164">
        <f t="shared" si="280"/>
        <v>0</v>
      </c>
      <c r="ER98" s="166">
        <f t="shared" si="281"/>
        <v>0</v>
      </c>
      <c r="ES98" s="167"/>
      <c r="EU98" s="164">
        <f t="shared" si="366"/>
        <v>86</v>
      </c>
      <c r="EV98" s="225"/>
      <c r="EW98" s="226"/>
      <c r="EX98" s="1"/>
      <c r="EY98" s="1"/>
      <c r="EZ98" s="95"/>
      <c r="FA98" s="93"/>
      <c r="FB98" s="93"/>
      <c r="FC98" s="93"/>
      <c r="FD98" s="95" t="str">
        <f t="shared" si="282"/>
        <v>Completar</v>
      </c>
      <c r="FE98" s="96" t="str">
        <f t="shared" si="283"/>
        <v>Completar</v>
      </c>
      <c r="FF98" s="96" t="str">
        <f t="shared" si="284"/>
        <v>Completar</v>
      </c>
      <c r="FG98" s="94"/>
      <c r="FH98" s="95" t="str">
        <f t="shared" si="285"/>
        <v>Completar</v>
      </c>
      <c r="FI98" s="95" t="str">
        <f t="shared" si="286"/>
        <v>Completar</v>
      </c>
      <c r="FJ98" s="165">
        <f t="shared" si="287"/>
        <v>0</v>
      </c>
      <c r="FK98" s="219" t="b">
        <f t="shared" si="288"/>
        <v>0</v>
      </c>
      <c r="FL98" s="188">
        <f t="shared" si="289"/>
        <v>0</v>
      </c>
      <c r="FM98" s="164">
        <f t="shared" si="290"/>
        <v>0</v>
      </c>
      <c r="FN98" s="164">
        <f t="shared" si="291"/>
        <v>0.25</v>
      </c>
      <c r="FO98" s="164">
        <f t="shared" si="292"/>
        <v>0</v>
      </c>
      <c r="FP98" s="164">
        <f t="shared" si="293"/>
        <v>0</v>
      </c>
      <c r="FQ98" s="166">
        <f t="shared" si="294"/>
        <v>0</v>
      </c>
      <c r="FR98" s="167"/>
      <c r="FT98" s="164">
        <f t="shared" si="367"/>
        <v>86</v>
      </c>
      <c r="FU98" s="225"/>
      <c r="FV98" s="226"/>
      <c r="FW98" s="1"/>
      <c r="FX98" s="1"/>
      <c r="FY98" s="95"/>
      <c r="FZ98" s="93"/>
      <c r="GA98" s="93"/>
      <c r="GB98" s="93"/>
      <c r="GC98" s="95" t="str">
        <f t="shared" si="295"/>
        <v>Completar</v>
      </c>
      <c r="GD98" s="96" t="str">
        <f t="shared" si="296"/>
        <v>Completar</v>
      </c>
      <c r="GE98" s="96" t="str">
        <f t="shared" si="297"/>
        <v>Completar</v>
      </c>
      <c r="GF98" s="94"/>
      <c r="GG98" s="95" t="str">
        <f t="shared" si="298"/>
        <v>Completar</v>
      </c>
      <c r="GH98" s="95" t="str">
        <f t="shared" si="299"/>
        <v>Completar</v>
      </c>
      <c r="GI98" s="165">
        <f t="shared" si="300"/>
        <v>0</v>
      </c>
      <c r="GJ98" s="219" t="b">
        <f t="shared" si="301"/>
        <v>0</v>
      </c>
      <c r="GK98" s="188">
        <f t="shared" si="302"/>
        <v>0</v>
      </c>
      <c r="GL98" s="164">
        <f t="shared" si="303"/>
        <v>0</v>
      </c>
      <c r="GM98" s="164">
        <f t="shared" si="304"/>
        <v>0.25</v>
      </c>
      <c r="GN98" s="164">
        <f t="shared" si="305"/>
        <v>0</v>
      </c>
      <c r="GO98" s="164">
        <f t="shared" si="306"/>
        <v>0</v>
      </c>
      <c r="GP98" s="166">
        <f t="shared" si="307"/>
        <v>0</v>
      </c>
      <c r="GQ98" s="167"/>
      <c r="GS98" s="164">
        <f t="shared" si="368"/>
        <v>86</v>
      </c>
      <c r="GT98" s="225"/>
      <c r="GU98" s="226"/>
      <c r="GV98" s="1"/>
      <c r="GW98" s="1"/>
      <c r="GX98" s="95"/>
      <c r="GY98" s="93"/>
      <c r="GZ98" s="93"/>
      <c r="HA98" s="93"/>
      <c r="HB98" s="95" t="str">
        <f t="shared" si="308"/>
        <v>Completar</v>
      </c>
      <c r="HC98" s="96" t="str">
        <f t="shared" si="309"/>
        <v>Completar</v>
      </c>
      <c r="HD98" s="96" t="str">
        <f t="shared" si="310"/>
        <v>Completar</v>
      </c>
      <c r="HE98" s="94"/>
      <c r="HF98" s="95" t="str">
        <f t="shared" si="311"/>
        <v>Completar</v>
      </c>
      <c r="HG98" s="95" t="str">
        <f t="shared" si="312"/>
        <v>Completar</v>
      </c>
      <c r="HH98" s="165">
        <f t="shared" si="313"/>
        <v>0</v>
      </c>
      <c r="HI98" s="219" t="b">
        <f t="shared" si="314"/>
        <v>0</v>
      </c>
      <c r="HJ98" s="188">
        <f t="shared" si="315"/>
        <v>0</v>
      </c>
      <c r="HK98" s="164">
        <f t="shared" si="316"/>
        <v>0</v>
      </c>
      <c r="HL98" s="164">
        <f t="shared" si="317"/>
        <v>0.25</v>
      </c>
      <c r="HM98" s="164">
        <f t="shared" si="318"/>
        <v>0</v>
      </c>
      <c r="HN98" s="164">
        <f t="shared" si="319"/>
        <v>0</v>
      </c>
      <c r="HO98" s="166">
        <f t="shared" si="320"/>
        <v>0</v>
      </c>
      <c r="HP98" s="167"/>
      <c r="HR98" s="164">
        <f t="shared" si="369"/>
        <v>86</v>
      </c>
      <c r="HS98" s="225"/>
      <c r="HT98" s="226"/>
      <c r="HU98" s="1"/>
      <c r="HV98" s="1"/>
      <c r="HW98" s="95"/>
      <c r="HX98" s="93"/>
      <c r="HY98" s="93"/>
      <c r="HZ98" s="93"/>
      <c r="IA98" s="95" t="str">
        <f t="shared" si="321"/>
        <v>Completar</v>
      </c>
      <c r="IB98" s="96" t="str">
        <f t="shared" si="322"/>
        <v>Completar</v>
      </c>
      <c r="IC98" s="96" t="str">
        <f t="shared" si="323"/>
        <v>Completar</v>
      </c>
      <c r="ID98" s="94"/>
      <c r="IE98" s="95" t="str">
        <f t="shared" si="324"/>
        <v>Completar</v>
      </c>
      <c r="IF98" s="95" t="str">
        <f t="shared" si="325"/>
        <v>Completar</v>
      </c>
      <c r="IG98" s="165">
        <f t="shared" si="326"/>
        <v>0</v>
      </c>
      <c r="IH98" s="219" t="b">
        <f t="shared" si="327"/>
        <v>0</v>
      </c>
      <c r="II98" s="188">
        <f t="shared" si="328"/>
        <v>0</v>
      </c>
      <c r="IJ98" s="164">
        <f t="shared" si="329"/>
        <v>0</v>
      </c>
      <c r="IK98" s="164">
        <f t="shared" si="330"/>
        <v>0.25</v>
      </c>
      <c r="IL98" s="164">
        <f t="shared" si="331"/>
        <v>0</v>
      </c>
      <c r="IM98" s="164">
        <f t="shared" si="332"/>
        <v>0</v>
      </c>
      <c r="IN98" s="166">
        <f t="shared" si="333"/>
        <v>0</v>
      </c>
      <c r="IO98" s="167"/>
      <c r="IQ98" s="164">
        <f t="shared" si="370"/>
        <v>86</v>
      </c>
      <c r="IR98" s="225"/>
      <c r="IS98" s="226"/>
      <c r="IT98" s="1"/>
      <c r="IU98" s="1"/>
      <c r="IV98" s="95"/>
      <c r="IW98" s="93"/>
      <c r="IX98" s="93"/>
      <c r="IY98" s="93"/>
      <c r="IZ98" s="95" t="str">
        <f t="shared" si="334"/>
        <v>Completar</v>
      </c>
      <c r="JA98" s="96" t="str">
        <f t="shared" si="335"/>
        <v>Completar</v>
      </c>
      <c r="JB98" s="96" t="str">
        <f t="shared" si="336"/>
        <v>Completar</v>
      </c>
      <c r="JC98" s="94"/>
      <c r="JD98" s="95" t="str">
        <f t="shared" si="337"/>
        <v>Completar</v>
      </c>
      <c r="JE98" s="95" t="str">
        <f t="shared" si="338"/>
        <v>Completar</v>
      </c>
      <c r="JF98" s="165">
        <f t="shared" si="339"/>
        <v>0</v>
      </c>
      <c r="JG98" s="219" t="b">
        <f t="shared" si="340"/>
        <v>0</v>
      </c>
      <c r="JH98" s="188">
        <f t="shared" si="341"/>
        <v>0</v>
      </c>
      <c r="JI98" s="164">
        <f t="shared" si="342"/>
        <v>0</v>
      </c>
      <c r="JJ98" s="164">
        <f t="shared" si="343"/>
        <v>0.25</v>
      </c>
      <c r="JK98" s="164">
        <f t="shared" si="344"/>
        <v>0</v>
      </c>
      <c r="JL98" s="164">
        <f t="shared" si="345"/>
        <v>0</v>
      </c>
      <c r="JM98" s="166">
        <f t="shared" si="346"/>
        <v>0</v>
      </c>
      <c r="JN98" s="167"/>
      <c r="JO98" s="126"/>
      <c r="JP98" s="164">
        <f t="shared" si="371"/>
        <v>86</v>
      </c>
      <c r="JQ98" s="225"/>
      <c r="JR98" s="226"/>
      <c r="JS98" s="1"/>
      <c r="JT98" s="1"/>
      <c r="JU98" s="95"/>
      <c r="JV98" s="93"/>
      <c r="JW98" s="93"/>
      <c r="JX98" s="93"/>
      <c r="JY98" s="95" t="str">
        <f t="shared" si="347"/>
        <v>Completar</v>
      </c>
      <c r="JZ98" s="96" t="str">
        <f t="shared" si="348"/>
        <v>Completar</v>
      </c>
      <c r="KA98" s="96" t="str">
        <f t="shared" si="349"/>
        <v>Completar</v>
      </c>
      <c r="KB98" s="94"/>
      <c r="KC98" s="95" t="str">
        <f t="shared" si="350"/>
        <v>Completar</v>
      </c>
      <c r="KD98" s="95" t="str">
        <f t="shared" si="351"/>
        <v>Completar</v>
      </c>
      <c r="KE98" s="165">
        <f t="shared" si="352"/>
        <v>0</v>
      </c>
      <c r="KF98" s="219" t="b">
        <f t="shared" si="353"/>
        <v>0</v>
      </c>
      <c r="KG98" s="188">
        <f t="shared" si="354"/>
        <v>0</v>
      </c>
      <c r="KH98" s="164">
        <f t="shared" si="355"/>
        <v>0</v>
      </c>
      <c r="KI98" s="164">
        <f t="shared" si="356"/>
        <v>0.25</v>
      </c>
      <c r="KJ98" s="164">
        <f t="shared" si="357"/>
        <v>0</v>
      </c>
      <c r="KK98" s="164">
        <f t="shared" si="358"/>
        <v>0</v>
      </c>
      <c r="KL98" s="166">
        <f t="shared" si="359"/>
        <v>0</v>
      </c>
    </row>
    <row r="99" spans="1:298" x14ac:dyDescent="0.25">
      <c r="A99" s="164">
        <f t="shared" si="360"/>
        <v>87</v>
      </c>
      <c r="B99" s="225"/>
      <c r="C99" s="226"/>
      <c r="D99" s="1"/>
      <c r="E99" s="1"/>
      <c r="F99" s="95"/>
      <c r="G99" s="93"/>
      <c r="H99" s="93"/>
      <c r="I99" s="93"/>
      <c r="J99" s="95"/>
      <c r="K99" s="96" t="str">
        <f>IFERROR(VLOOKUP(D99,'Situación inicial'!JI$13:JS$112,8,FALSE),"Completar")</f>
        <v>Completar</v>
      </c>
      <c r="L99" s="96" t="str">
        <f>IFERROR(VLOOKUP(D99,'Situación inicial'!JI$13:JS$112,9,FALSE),"Completar")</f>
        <v>Completar</v>
      </c>
      <c r="M99" s="94"/>
      <c r="N99" s="95" t="str">
        <f>IFERROR(VLOOKUP(D99,'Situación inicial'!JI$13:JS$112,11,FALSE),"Completar")</f>
        <v>Completar</v>
      </c>
      <c r="O99" s="95" t="str">
        <f>IFERROR(VLOOKUP(D99,'Situación inicial'!JI$13:JT$112,12,FALSE),"Completar")</f>
        <v>Completar</v>
      </c>
      <c r="P99" s="165">
        <f t="shared" si="208"/>
        <v>0</v>
      </c>
      <c r="Q99" s="219" t="b">
        <f t="shared" si="209"/>
        <v>0</v>
      </c>
      <c r="R99" s="188">
        <f t="shared" si="210"/>
        <v>0</v>
      </c>
      <c r="S99" s="164">
        <f t="shared" si="211"/>
        <v>0</v>
      </c>
      <c r="T99" s="164">
        <f t="shared" si="212"/>
        <v>0.25</v>
      </c>
      <c r="U99" s="164">
        <f t="shared" si="213"/>
        <v>0</v>
      </c>
      <c r="V99" s="164">
        <f t="shared" si="214"/>
        <v>0</v>
      </c>
      <c r="W99" s="166">
        <f t="shared" si="215"/>
        <v>0</v>
      </c>
      <c r="X99" s="168">
        <f>IFERROR(VLOOKUP(D99,'Situación inicial'!JI$13:JZ$112,18,FALSE),0)</f>
        <v>0</v>
      </c>
      <c r="Z99" s="164">
        <f t="shared" si="361"/>
        <v>87</v>
      </c>
      <c r="AA99" s="225"/>
      <c r="AB99" s="226"/>
      <c r="AC99" s="1"/>
      <c r="AD99" s="1"/>
      <c r="AE99" s="95"/>
      <c r="AF99" s="93"/>
      <c r="AG99" s="93"/>
      <c r="AH99" s="93"/>
      <c r="AI99" s="95" t="str">
        <f t="shared" si="216"/>
        <v>Completar</v>
      </c>
      <c r="AJ99" s="96" t="str">
        <f t="shared" si="217"/>
        <v>Completar</v>
      </c>
      <c r="AK99" s="96" t="str">
        <f t="shared" si="218"/>
        <v>Completar</v>
      </c>
      <c r="AL99" s="94"/>
      <c r="AM99" s="95" t="str">
        <f t="shared" si="219"/>
        <v>Completar</v>
      </c>
      <c r="AN99" s="95" t="str">
        <f t="shared" si="220"/>
        <v>Completar</v>
      </c>
      <c r="AO99" s="165">
        <f t="shared" si="221"/>
        <v>0</v>
      </c>
      <c r="AP99" s="219" t="b">
        <f t="shared" si="222"/>
        <v>0</v>
      </c>
      <c r="AQ99" s="188">
        <f t="shared" si="223"/>
        <v>0</v>
      </c>
      <c r="AR99" s="164">
        <f t="shared" si="224"/>
        <v>0</v>
      </c>
      <c r="AS99" s="164">
        <f t="shared" si="225"/>
        <v>0.25</v>
      </c>
      <c r="AT99" s="164">
        <f t="shared" si="226"/>
        <v>0</v>
      </c>
      <c r="AU99" s="164">
        <f t="shared" si="227"/>
        <v>0</v>
      </c>
      <c r="AV99" s="166">
        <f t="shared" si="228"/>
        <v>0</v>
      </c>
      <c r="AW99" s="168">
        <f t="shared" si="229"/>
        <v>0</v>
      </c>
      <c r="AY99" s="164">
        <f t="shared" si="362"/>
        <v>87</v>
      </c>
      <c r="AZ99" s="225"/>
      <c r="BA99" s="226"/>
      <c r="BB99" s="1"/>
      <c r="BC99" s="1"/>
      <c r="BD99" s="95"/>
      <c r="BE99" s="93"/>
      <c r="BF99" s="93"/>
      <c r="BG99" s="93"/>
      <c r="BH99" s="95" t="str">
        <f t="shared" si="230"/>
        <v>Completar</v>
      </c>
      <c r="BI99" s="96" t="str">
        <f t="shared" si="231"/>
        <v>Completar</v>
      </c>
      <c r="BJ99" s="96" t="str">
        <f t="shared" si="232"/>
        <v>Completar</v>
      </c>
      <c r="BK99" s="94"/>
      <c r="BL99" s="95" t="str">
        <f t="shared" si="233"/>
        <v>Completar</v>
      </c>
      <c r="BM99" s="95" t="str">
        <f t="shared" si="234"/>
        <v>Completar</v>
      </c>
      <c r="BN99" s="165">
        <f t="shared" si="235"/>
        <v>0</v>
      </c>
      <c r="BO99" s="219" t="b">
        <f t="shared" si="236"/>
        <v>0</v>
      </c>
      <c r="BP99" s="188">
        <f t="shared" si="237"/>
        <v>0</v>
      </c>
      <c r="BQ99" s="164">
        <f t="shared" si="238"/>
        <v>0</v>
      </c>
      <c r="BR99" s="164">
        <f t="shared" si="239"/>
        <v>0.25</v>
      </c>
      <c r="BS99" s="164">
        <f t="shared" si="240"/>
        <v>0</v>
      </c>
      <c r="BT99" s="164">
        <f t="shared" si="241"/>
        <v>0</v>
      </c>
      <c r="BU99" s="166">
        <f t="shared" si="242"/>
        <v>0</v>
      </c>
      <c r="BV99" s="167"/>
      <c r="BX99" s="164">
        <f t="shared" si="363"/>
        <v>87</v>
      </c>
      <c r="BY99" s="225"/>
      <c r="BZ99" s="226"/>
      <c r="CA99" s="1"/>
      <c r="CB99" s="1"/>
      <c r="CC99" s="95"/>
      <c r="CD99" s="93"/>
      <c r="CE99" s="93"/>
      <c r="CF99" s="93"/>
      <c r="CG99" s="95" t="str">
        <f t="shared" si="243"/>
        <v>Completar</v>
      </c>
      <c r="CH99" s="96" t="str">
        <f t="shared" si="244"/>
        <v>Completar</v>
      </c>
      <c r="CI99" s="96" t="str">
        <f t="shared" si="245"/>
        <v>Completar</v>
      </c>
      <c r="CJ99" s="94"/>
      <c r="CK99" s="95" t="str">
        <f t="shared" si="246"/>
        <v>Completar</v>
      </c>
      <c r="CL99" s="95" t="str">
        <f t="shared" si="247"/>
        <v>Completar</v>
      </c>
      <c r="CM99" s="165">
        <f t="shared" si="248"/>
        <v>0</v>
      </c>
      <c r="CN99" s="219" t="b">
        <f t="shared" si="249"/>
        <v>0</v>
      </c>
      <c r="CO99" s="188">
        <f t="shared" si="250"/>
        <v>0</v>
      </c>
      <c r="CP99" s="164">
        <f t="shared" si="251"/>
        <v>0</v>
      </c>
      <c r="CQ99" s="164">
        <f t="shared" si="252"/>
        <v>0.25</v>
      </c>
      <c r="CR99" s="164">
        <f t="shared" si="253"/>
        <v>0</v>
      </c>
      <c r="CS99" s="164">
        <f t="shared" si="254"/>
        <v>0</v>
      </c>
      <c r="CT99" s="166">
        <f t="shared" si="255"/>
        <v>0</v>
      </c>
      <c r="CU99" s="167"/>
      <c r="CW99" s="164">
        <f t="shared" si="364"/>
        <v>87</v>
      </c>
      <c r="CX99" s="225"/>
      <c r="CY99" s="226"/>
      <c r="CZ99" s="1"/>
      <c r="DA99" s="1"/>
      <c r="DB99" s="95"/>
      <c r="DC99" s="93"/>
      <c r="DD99" s="93"/>
      <c r="DE99" s="93"/>
      <c r="DF99" s="95" t="str">
        <f t="shared" si="256"/>
        <v>Completar</v>
      </c>
      <c r="DG99" s="96" t="str">
        <f t="shared" si="257"/>
        <v>Completar</v>
      </c>
      <c r="DH99" s="96" t="str">
        <f t="shared" si="258"/>
        <v>Completar</v>
      </c>
      <c r="DI99" s="94"/>
      <c r="DJ99" s="95" t="str">
        <f t="shared" si="259"/>
        <v>Completar</v>
      </c>
      <c r="DK99" s="95" t="str">
        <f t="shared" si="260"/>
        <v>Completar</v>
      </c>
      <c r="DL99" s="165">
        <f t="shared" si="261"/>
        <v>0</v>
      </c>
      <c r="DM99" s="219" t="b">
        <f t="shared" si="262"/>
        <v>0</v>
      </c>
      <c r="DN99" s="188">
        <f t="shared" si="263"/>
        <v>0</v>
      </c>
      <c r="DO99" s="164">
        <f t="shared" si="264"/>
        <v>0</v>
      </c>
      <c r="DP99" s="164">
        <f t="shared" si="265"/>
        <v>0.25</v>
      </c>
      <c r="DQ99" s="164">
        <f t="shared" si="266"/>
        <v>0</v>
      </c>
      <c r="DR99" s="164">
        <f t="shared" si="267"/>
        <v>0</v>
      </c>
      <c r="DS99" s="166">
        <f t="shared" si="268"/>
        <v>0</v>
      </c>
      <c r="DT99" s="167"/>
      <c r="DV99" s="164">
        <f t="shared" si="365"/>
        <v>87</v>
      </c>
      <c r="DW99" s="225"/>
      <c r="DX99" s="226"/>
      <c r="DY99" s="1"/>
      <c r="DZ99" s="1"/>
      <c r="EA99" s="95"/>
      <c r="EB99" s="93"/>
      <c r="EC99" s="93"/>
      <c r="ED99" s="93"/>
      <c r="EE99" s="95" t="str">
        <f t="shared" si="269"/>
        <v>Completar</v>
      </c>
      <c r="EF99" s="96" t="str">
        <f t="shared" si="270"/>
        <v>Completar</v>
      </c>
      <c r="EG99" s="96" t="str">
        <f t="shared" si="271"/>
        <v>Completar</v>
      </c>
      <c r="EH99" s="94"/>
      <c r="EI99" s="95" t="str">
        <f t="shared" si="272"/>
        <v>Completar</v>
      </c>
      <c r="EJ99" s="95" t="str">
        <f t="shared" si="273"/>
        <v>Completar</v>
      </c>
      <c r="EK99" s="165">
        <f t="shared" si="274"/>
        <v>0</v>
      </c>
      <c r="EL99" s="219" t="b">
        <f t="shared" si="275"/>
        <v>0</v>
      </c>
      <c r="EM99" s="188">
        <f t="shared" si="276"/>
        <v>0</v>
      </c>
      <c r="EN99" s="164">
        <f t="shared" si="277"/>
        <v>0</v>
      </c>
      <c r="EO99" s="164">
        <f t="shared" si="278"/>
        <v>0.25</v>
      </c>
      <c r="EP99" s="164">
        <f t="shared" si="279"/>
        <v>0</v>
      </c>
      <c r="EQ99" s="164">
        <f t="shared" si="280"/>
        <v>0</v>
      </c>
      <c r="ER99" s="166">
        <f t="shared" si="281"/>
        <v>0</v>
      </c>
      <c r="ES99" s="167"/>
      <c r="EU99" s="164">
        <f t="shared" si="366"/>
        <v>87</v>
      </c>
      <c r="EV99" s="225"/>
      <c r="EW99" s="226"/>
      <c r="EX99" s="1"/>
      <c r="EY99" s="1"/>
      <c r="EZ99" s="95"/>
      <c r="FA99" s="93"/>
      <c r="FB99" s="93"/>
      <c r="FC99" s="93"/>
      <c r="FD99" s="95" t="str">
        <f t="shared" si="282"/>
        <v>Completar</v>
      </c>
      <c r="FE99" s="96" t="str">
        <f t="shared" si="283"/>
        <v>Completar</v>
      </c>
      <c r="FF99" s="96" t="str">
        <f t="shared" si="284"/>
        <v>Completar</v>
      </c>
      <c r="FG99" s="94"/>
      <c r="FH99" s="95" t="str">
        <f t="shared" si="285"/>
        <v>Completar</v>
      </c>
      <c r="FI99" s="95" t="str">
        <f t="shared" si="286"/>
        <v>Completar</v>
      </c>
      <c r="FJ99" s="165">
        <f t="shared" si="287"/>
        <v>0</v>
      </c>
      <c r="FK99" s="219" t="b">
        <f t="shared" si="288"/>
        <v>0</v>
      </c>
      <c r="FL99" s="188">
        <f t="shared" si="289"/>
        <v>0</v>
      </c>
      <c r="FM99" s="164">
        <f t="shared" si="290"/>
        <v>0</v>
      </c>
      <c r="FN99" s="164">
        <f t="shared" si="291"/>
        <v>0.25</v>
      </c>
      <c r="FO99" s="164">
        <f t="shared" si="292"/>
        <v>0</v>
      </c>
      <c r="FP99" s="164">
        <f t="shared" si="293"/>
        <v>0</v>
      </c>
      <c r="FQ99" s="166">
        <f t="shared" si="294"/>
        <v>0</v>
      </c>
      <c r="FR99" s="167"/>
      <c r="FT99" s="164">
        <f t="shared" si="367"/>
        <v>87</v>
      </c>
      <c r="FU99" s="225"/>
      <c r="FV99" s="226"/>
      <c r="FW99" s="1"/>
      <c r="FX99" s="1"/>
      <c r="FY99" s="95"/>
      <c r="FZ99" s="93"/>
      <c r="GA99" s="93"/>
      <c r="GB99" s="93"/>
      <c r="GC99" s="95" t="str">
        <f t="shared" si="295"/>
        <v>Completar</v>
      </c>
      <c r="GD99" s="96" t="str">
        <f t="shared" si="296"/>
        <v>Completar</v>
      </c>
      <c r="GE99" s="96" t="str">
        <f t="shared" si="297"/>
        <v>Completar</v>
      </c>
      <c r="GF99" s="94"/>
      <c r="GG99" s="95" t="str">
        <f t="shared" si="298"/>
        <v>Completar</v>
      </c>
      <c r="GH99" s="95" t="str">
        <f t="shared" si="299"/>
        <v>Completar</v>
      </c>
      <c r="GI99" s="165">
        <f t="shared" si="300"/>
        <v>0</v>
      </c>
      <c r="GJ99" s="219" t="b">
        <f t="shared" si="301"/>
        <v>0</v>
      </c>
      <c r="GK99" s="188">
        <f t="shared" si="302"/>
        <v>0</v>
      </c>
      <c r="GL99" s="164">
        <f t="shared" si="303"/>
        <v>0</v>
      </c>
      <c r="GM99" s="164">
        <f t="shared" si="304"/>
        <v>0.25</v>
      </c>
      <c r="GN99" s="164">
        <f t="shared" si="305"/>
        <v>0</v>
      </c>
      <c r="GO99" s="164">
        <f t="shared" si="306"/>
        <v>0</v>
      </c>
      <c r="GP99" s="166">
        <f t="shared" si="307"/>
        <v>0</v>
      </c>
      <c r="GQ99" s="167"/>
      <c r="GS99" s="164">
        <f t="shared" si="368"/>
        <v>87</v>
      </c>
      <c r="GT99" s="225"/>
      <c r="GU99" s="226"/>
      <c r="GV99" s="1"/>
      <c r="GW99" s="1"/>
      <c r="GX99" s="95"/>
      <c r="GY99" s="93"/>
      <c r="GZ99" s="93"/>
      <c r="HA99" s="93"/>
      <c r="HB99" s="95" t="str">
        <f t="shared" si="308"/>
        <v>Completar</v>
      </c>
      <c r="HC99" s="96" t="str">
        <f t="shared" si="309"/>
        <v>Completar</v>
      </c>
      <c r="HD99" s="96" t="str">
        <f t="shared" si="310"/>
        <v>Completar</v>
      </c>
      <c r="HE99" s="94"/>
      <c r="HF99" s="95" t="str">
        <f t="shared" si="311"/>
        <v>Completar</v>
      </c>
      <c r="HG99" s="95" t="str">
        <f t="shared" si="312"/>
        <v>Completar</v>
      </c>
      <c r="HH99" s="165">
        <f t="shared" si="313"/>
        <v>0</v>
      </c>
      <c r="HI99" s="219" t="b">
        <f t="shared" si="314"/>
        <v>0</v>
      </c>
      <c r="HJ99" s="188">
        <f t="shared" si="315"/>
        <v>0</v>
      </c>
      <c r="HK99" s="164">
        <f t="shared" si="316"/>
        <v>0</v>
      </c>
      <c r="HL99" s="164">
        <f t="shared" si="317"/>
        <v>0.25</v>
      </c>
      <c r="HM99" s="164">
        <f t="shared" si="318"/>
        <v>0</v>
      </c>
      <c r="HN99" s="164">
        <f t="shared" si="319"/>
        <v>0</v>
      </c>
      <c r="HO99" s="166">
        <f t="shared" si="320"/>
        <v>0</v>
      </c>
      <c r="HP99" s="167"/>
      <c r="HR99" s="164">
        <f t="shared" si="369"/>
        <v>87</v>
      </c>
      <c r="HS99" s="225"/>
      <c r="HT99" s="226"/>
      <c r="HU99" s="1"/>
      <c r="HV99" s="1"/>
      <c r="HW99" s="95"/>
      <c r="HX99" s="93"/>
      <c r="HY99" s="93"/>
      <c r="HZ99" s="93"/>
      <c r="IA99" s="95" t="str">
        <f t="shared" si="321"/>
        <v>Completar</v>
      </c>
      <c r="IB99" s="96" t="str">
        <f t="shared" si="322"/>
        <v>Completar</v>
      </c>
      <c r="IC99" s="96" t="str">
        <f t="shared" si="323"/>
        <v>Completar</v>
      </c>
      <c r="ID99" s="94"/>
      <c r="IE99" s="95" t="str">
        <f t="shared" si="324"/>
        <v>Completar</v>
      </c>
      <c r="IF99" s="95" t="str">
        <f t="shared" si="325"/>
        <v>Completar</v>
      </c>
      <c r="IG99" s="165">
        <f t="shared" si="326"/>
        <v>0</v>
      </c>
      <c r="IH99" s="219" t="b">
        <f t="shared" si="327"/>
        <v>0</v>
      </c>
      <c r="II99" s="188">
        <f t="shared" si="328"/>
        <v>0</v>
      </c>
      <c r="IJ99" s="164">
        <f t="shared" si="329"/>
        <v>0</v>
      </c>
      <c r="IK99" s="164">
        <f t="shared" si="330"/>
        <v>0.25</v>
      </c>
      <c r="IL99" s="164">
        <f t="shared" si="331"/>
        <v>0</v>
      </c>
      <c r="IM99" s="164">
        <f t="shared" si="332"/>
        <v>0</v>
      </c>
      <c r="IN99" s="166">
        <f t="shared" si="333"/>
        <v>0</v>
      </c>
      <c r="IO99" s="167"/>
      <c r="IQ99" s="164">
        <f t="shared" si="370"/>
        <v>87</v>
      </c>
      <c r="IR99" s="225"/>
      <c r="IS99" s="226"/>
      <c r="IT99" s="1"/>
      <c r="IU99" s="1"/>
      <c r="IV99" s="95"/>
      <c r="IW99" s="93"/>
      <c r="IX99" s="93"/>
      <c r="IY99" s="93"/>
      <c r="IZ99" s="95" t="str">
        <f t="shared" si="334"/>
        <v>Completar</v>
      </c>
      <c r="JA99" s="96" t="str">
        <f t="shared" si="335"/>
        <v>Completar</v>
      </c>
      <c r="JB99" s="96" t="str">
        <f t="shared" si="336"/>
        <v>Completar</v>
      </c>
      <c r="JC99" s="94"/>
      <c r="JD99" s="95" t="str">
        <f t="shared" si="337"/>
        <v>Completar</v>
      </c>
      <c r="JE99" s="95" t="str">
        <f t="shared" si="338"/>
        <v>Completar</v>
      </c>
      <c r="JF99" s="165">
        <f t="shared" si="339"/>
        <v>0</v>
      </c>
      <c r="JG99" s="219" t="b">
        <f t="shared" si="340"/>
        <v>0</v>
      </c>
      <c r="JH99" s="188">
        <f t="shared" si="341"/>
        <v>0</v>
      </c>
      <c r="JI99" s="164">
        <f t="shared" si="342"/>
        <v>0</v>
      </c>
      <c r="JJ99" s="164">
        <f t="shared" si="343"/>
        <v>0.25</v>
      </c>
      <c r="JK99" s="164">
        <f t="shared" si="344"/>
        <v>0</v>
      </c>
      <c r="JL99" s="164">
        <f t="shared" si="345"/>
        <v>0</v>
      </c>
      <c r="JM99" s="166">
        <f t="shared" si="346"/>
        <v>0</v>
      </c>
      <c r="JN99" s="167"/>
      <c r="JO99" s="126"/>
      <c r="JP99" s="164">
        <f t="shared" si="371"/>
        <v>87</v>
      </c>
      <c r="JQ99" s="225"/>
      <c r="JR99" s="226"/>
      <c r="JS99" s="1"/>
      <c r="JT99" s="1"/>
      <c r="JU99" s="95"/>
      <c r="JV99" s="93"/>
      <c r="JW99" s="93"/>
      <c r="JX99" s="93"/>
      <c r="JY99" s="95" t="str">
        <f t="shared" si="347"/>
        <v>Completar</v>
      </c>
      <c r="JZ99" s="96" t="str">
        <f t="shared" si="348"/>
        <v>Completar</v>
      </c>
      <c r="KA99" s="96" t="str">
        <f t="shared" si="349"/>
        <v>Completar</v>
      </c>
      <c r="KB99" s="94"/>
      <c r="KC99" s="95" t="str">
        <f t="shared" si="350"/>
        <v>Completar</v>
      </c>
      <c r="KD99" s="95" t="str">
        <f t="shared" si="351"/>
        <v>Completar</v>
      </c>
      <c r="KE99" s="165">
        <f t="shared" si="352"/>
        <v>0</v>
      </c>
      <c r="KF99" s="219" t="b">
        <f t="shared" si="353"/>
        <v>0</v>
      </c>
      <c r="KG99" s="188">
        <f t="shared" si="354"/>
        <v>0</v>
      </c>
      <c r="KH99" s="164">
        <f t="shared" si="355"/>
        <v>0</v>
      </c>
      <c r="KI99" s="164">
        <f t="shared" si="356"/>
        <v>0.25</v>
      </c>
      <c r="KJ99" s="164">
        <f t="shared" si="357"/>
        <v>0</v>
      </c>
      <c r="KK99" s="164">
        <f t="shared" si="358"/>
        <v>0</v>
      </c>
      <c r="KL99" s="166">
        <f t="shared" si="359"/>
        <v>0</v>
      </c>
    </row>
    <row r="100" spans="1:298" x14ac:dyDescent="0.25">
      <c r="A100" s="164">
        <f t="shared" si="360"/>
        <v>88</v>
      </c>
      <c r="B100" s="225"/>
      <c r="C100" s="226"/>
      <c r="D100" s="1"/>
      <c r="E100" s="1"/>
      <c r="F100" s="95"/>
      <c r="G100" s="93"/>
      <c r="H100" s="93"/>
      <c r="I100" s="93"/>
      <c r="J100" s="95"/>
      <c r="K100" s="96" t="str">
        <f>IFERROR(VLOOKUP(D100,'Situación inicial'!JI$13:JS$112,8,FALSE),"Completar")</f>
        <v>Completar</v>
      </c>
      <c r="L100" s="96" t="str">
        <f>IFERROR(VLOOKUP(D100,'Situación inicial'!JI$13:JS$112,9,FALSE),"Completar")</f>
        <v>Completar</v>
      </c>
      <c r="M100" s="94"/>
      <c r="N100" s="95" t="str">
        <f>IFERROR(VLOOKUP(D100,'Situación inicial'!JI$13:JS$112,11,FALSE),"Completar")</f>
        <v>Completar</v>
      </c>
      <c r="O100" s="95" t="str">
        <f>IFERROR(VLOOKUP(D100,'Situación inicial'!JI$13:JT$112,12,FALSE),"Completar")</f>
        <v>Completar</v>
      </c>
      <c r="P100" s="165">
        <f t="shared" si="208"/>
        <v>0</v>
      </c>
      <c r="Q100" s="219" t="b">
        <f t="shared" si="209"/>
        <v>0</v>
      </c>
      <c r="R100" s="188">
        <f t="shared" si="210"/>
        <v>0</v>
      </c>
      <c r="S100" s="164">
        <f t="shared" si="211"/>
        <v>0</v>
      </c>
      <c r="T100" s="164">
        <f t="shared" si="212"/>
        <v>0.25</v>
      </c>
      <c r="U100" s="164">
        <f t="shared" si="213"/>
        <v>0</v>
      </c>
      <c r="V100" s="164">
        <f t="shared" si="214"/>
        <v>0</v>
      </c>
      <c r="W100" s="166">
        <f t="shared" si="215"/>
        <v>0</v>
      </c>
      <c r="X100" s="168">
        <f>IFERROR(VLOOKUP(D100,'Situación inicial'!JI$13:JZ$112,18,FALSE),0)</f>
        <v>0</v>
      </c>
      <c r="Z100" s="164">
        <f t="shared" si="361"/>
        <v>88</v>
      </c>
      <c r="AA100" s="225"/>
      <c r="AB100" s="226"/>
      <c r="AC100" s="1"/>
      <c r="AD100" s="1"/>
      <c r="AE100" s="95"/>
      <c r="AF100" s="93"/>
      <c r="AG100" s="93"/>
      <c r="AH100" s="93"/>
      <c r="AI100" s="95" t="str">
        <f t="shared" si="216"/>
        <v>Completar</v>
      </c>
      <c r="AJ100" s="96" t="str">
        <f t="shared" si="217"/>
        <v>Completar</v>
      </c>
      <c r="AK100" s="96" t="str">
        <f t="shared" si="218"/>
        <v>Completar</v>
      </c>
      <c r="AL100" s="94"/>
      <c r="AM100" s="95" t="str">
        <f t="shared" si="219"/>
        <v>Completar</v>
      </c>
      <c r="AN100" s="95" t="str">
        <f t="shared" si="220"/>
        <v>Completar</v>
      </c>
      <c r="AO100" s="165">
        <f t="shared" si="221"/>
        <v>0</v>
      </c>
      <c r="AP100" s="219" t="b">
        <f t="shared" si="222"/>
        <v>0</v>
      </c>
      <c r="AQ100" s="188">
        <f t="shared" si="223"/>
        <v>0</v>
      </c>
      <c r="AR100" s="164">
        <f t="shared" si="224"/>
        <v>0</v>
      </c>
      <c r="AS100" s="164">
        <f t="shared" si="225"/>
        <v>0.25</v>
      </c>
      <c r="AT100" s="164">
        <f t="shared" si="226"/>
        <v>0</v>
      </c>
      <c r="AU100" s="164">
        <f t="shared" si="227"/>
        <v>0</v>
      </c>
      <c r="AV100" s="166">
        <f t="shared" si="228"/>
        <v>0</v>
      </c>
      <c r="AW100" s="168">
        <f t="shared" si="229"/>
        <v>0</v>
      </c>
      <c r="AY100" s="164">
        <f t="shared" si="362"/>
        <v>88</v>
      </c>
      <c r="AZ100" s="225"/>
      <c r="BA100" s="226"/>
      <c r="BB100" s="1"/>
      <c r="BC100" s="1"/>
      <c r="BD100" s="95"/>
      <c r="BE100" s="93"/>
      <c r="BF100" s="93"/>
      <c r="BG100" s="93"/>
      <c r="BH100" s="95" t="str">
        <f t="shared" si="230"/>
        <v>Completar</v>
      </c>
      <c r="BI100" s="96" t="str">
        <f t="shared" si="231"/>
        <v>Completar</v>
      </c>
      <c r="BJ100" s="96" t="str">
        <f t="shared" si="232"/>
        <v>Completar</v>
      </c>
      <c r="BK100" s="94"/>
      <c r="BL100" s="95" t="str">
        <f t="shared" si="233"/>
        <v>Completar</v>
      </c>
      <c r="BM100" s="95" t="str">
        <f t="shared" si="234"/>
        <v>Completar</v>
      </c>
      <c r="BN100" s="165">
        <f t="shared" si="235"/>
        <v>0</v>
      </c>
      <c r="BO100" s="219" t="b">
        <f t="shared" si="236"/>
        <v>0</v>
      </c>
      <c r="BP100" s="188">
        <f t="shared" si="237"/>
        <v>0</v>
      </c>
      <c r="BQ100" s="164">
        <f t="shared" si="238"/>
        <v>0</v>
      </c>
      <c r="BR100" s="164">
        <f t="shared" si="239"/>
        <v>0.25</v>
      </c>
      <c r="BS100" s="164">
        <f t="shared" si="240"/>
        <v>0</v>
      </c>
      <c r="BT100" s="164">
        <f t="shared" si="241"/>
        <v>0</v>
      </c>
      <c r="BU100" s="166">
        <f t="shared" si="242"/>
        <v>0</v>
      </c>
      <c r="BV100" s="167"/>
      <c r="BX100" s="164">
        <f t="shared" si="363"/>
        <v>88</v>
      </c>
      <c r="BY100" s="225"/>
      <c r="BZ100" s="226"/>
      <c r="CA100" s="1"/>
      <c r="CB100" s="1"/>
      <c r="CC100" s="95"/>
      <c r="CD100" s="93"/>
      <c r="CE100" s="93"/>
      <c r="CF100" s="93"/>
      <c r="CG100" s="95" t="str">
        <f t="shared" si="243"/>
        <v>Completar</v>
      </c>
      <c r="CH100" s="96" t="str">
        <f t="shared" si="244"/>
        <v>Completar</v>
      </c>
      <c r="CI100" s="96" t="str">
        <f t="shared" si="245"/>
        <v>Completar</v>
      </c>
      <c r="CJ100" s="94"/>
      <c r="CK100" s="95" t="str">
        <f t="shared" si="246"/>
        <v>Completar</v>
      </c>
      <c r="CL100" s="95" t="str">
        <f t="shared" si="247"/>
        <v>Completar</v>
      </c>
      <c r="CM100" s="165">
        <f t="shared" si="248"/>
        <v>0</v>
      </c>
      <c r="CN100" s="219" t="b">
        <f t="shared" si="249"/>
        <v>0</v>
      </c>
      <c r="CO100" s="188">
        <f t="shared" si="250"/>
        <v>0</v>
      </c>
      <c r="CP100" s="164">
        <f t="shared" si="251"/>
        <v>0</v>
      </c>
      <c r="CQ100" s="164">
        <f t="shared" si="252"/>
        <v>0.25</v>
      </c>
      <c r="CR100" s="164">
        <f t="shared" si="253"/>
        <v>0</v>
      </c>
      <c r="CS100" s="164">
        <f t="shared" si="254"/>
        <v>0</v>
      </c>
      <c r="CT100" s="166">
        <f t="shared" si="255"/>
        <v>0</v>
      </c>
      <c r="CU100" s="167"/>
      <c r="CW100" s="164">
        <f t="shared" si="364"/>
        <v>88</v>
      </c>
      <c r="CX100" s="225"/>
      <c r="CY100" s="226"/>
      <c r="CZ100" s="1"/>
      <c r="DA100" s="1"/>
      <c r="DB100" s="95"/>
      <c r="DC100" s="93"/>
      <c r="DD100" s="93"/>
      <c r="DE100" s="93"/>
      <c r="DF100" s="95" t="str">
        <f t="shared" si="256"/>
        <v>Completar</v>
      </c>
      <c r="DG100" s="96" t="str">
        <f t="shared" si="257"/>
        <v>Completar</v>
      </c>
      <c r="DH100" s="96" t="str">
        <f t="shared" si="258"/>
        <v>Completar</v>
      </c>
      <c r="DI100" s="94"/>
      <c r="DJ100" s="95" t="str">
        <f t="shared" si="259"/>
        <v>Completar</v>
      </c>
      <c r="DK100" s="95" t="str">
        <f t="shared" si="260"/>
        <v>Completar</v>
      </c>
      <c r="DL100" s="165">
        <f t="shared" si="261"/>
        <v>0</v>
      </c>
      <c r="DM100" s="219" t="b">
        <f t="shared" si="262"/>
        <v>0</v>
      </c>
      <c r="DN100" s="188">
        <f t="shared" si="263"/>
        <v>0</v>
      </c>
      <c r="DO100" s="164">
        <f t="shared" si="264"/>
        <v>0</v>
      </c>
      <c r="DP100" s="164">
        <f t="shared" si="265"/>
        <v>0.25</v>
      </c>
      <c r="DQ100" s="164">
        <f t="shared" si="266"/>
        <v>0</v>
      </c>
      <c r="DR100" s="164">
        <f t="shared" si="267"/>
        <v>0</v>
      </c>
      <c r="DS100" s="166">
        <f t="shared" si="268"/>
        <v>0</v>
      </c>
      <c r="DT100" s="167"/>
      <c r="DV100" s="164">
        <f t="shared" si="365"/>
        <v>88</v>
      </c>
      <c r="DW100" s="225"/>
      <c r="DX100" s="226"/>
      <c r="DY100" s="1"/>
      <c r="DZ100" s="1"/>
      <c r="EA100" s="95"/>
      <c r="EB100" s="93"/>
      <c r="EC100" s="93"/>
      <c r="ED100" s="93"/>
      <c r="EE100" s="95" t="str">
        <f t="shared" si="269"/>
        <v>Completar</v>
      </c>
      <c r="EF100" s="96" t="str">
        <f t="shared" si="270"/>
        <v>Completar</v>
      </c>
      <c r="EG100" s="96" t="str">
        <f t="shared" si="271"/>
        <v>Completar</v>
      </c>
      <c r="EH100" s="94"/>
      <c r="EI100" s="95" t="str">
        <f t="shared" si="272"/>
        <v>Completar</v>
      </c>
      <c r="EJ100" s="95" t="str">
        <f t="shared" si="273"/>
        <v>Completar</v>
      </c>
      <c r="EK100" s="165">
        <f t="shared" si="274"/>
        <v>0</v>
      </c>
      <c r="EL100" s="219" t="b">
        <f t="shared" si="275"/>
        <v>0</v>
      </c>
      <c r="EM100" s="188">
        <f t="shared" si="276"/>
        <v>0</v>
      </c>
      <c r="EN100" s="164">
        <f t="shared" si="277"/>
        <v>0</v>
      </c>
      <c r="EO100" s="164">
        <f t="shared" si="278"/>
        <v>0.25</v>
      </c>
      <c r="EP100" s="164">
        <f t="shared" si="279"/>
        <v>0</v>
      </c>
      <c r="EQ100" s="164">
        <f t="shared" si="280"/>
        <v>0</v>
      </c>
      <c r="ER100" s="166">
        <f t="shared" si="281"/>
        <v>0</v>
      </c>
      <c r="ES100" s="167"/>
      <c r="EU100" s="164">
        <f t="shared" si="366"/>
        <v>88</v>
      </c>
      <c r="EV100" s="225"/>
      <c r="EW100" s="226"/>
      <c r="EX100" s="1"/>
      <c r="EY100" s="1"/>
      <c r="EZ100" s="95"/>
      <c r="FA100" s="93"/>
      <c r="FB100" s="93"/>
      <c r="FC100" s="93"/>
      <c r="FD100" s="95" t="str">
        <f t="shared" si="282"/>
        <v>Completar</v>
      </c>
      <c r="FE100" s="96" t="str">
        <f t="shared" si="283"/>
        <v>Completar</v>
      </c>
      <c r="FF100" s="96" t="str">
        <f t="shared" si="284"/>
        <v>Completar</v>
      </c>
      <c r="FG100" s="94"/>
      <c r="FH100" s="95" t="str">
        <f t="shared" si="285"/>
        <v>Completar</v>
      </c>
      <c r="FI100" s="95" t="str">
        <f t="shared" si="286"/>
        <v>Completar</v>
      </c>
      <c r="FJ100" s="165">
        <f t="shared" si="287"/>
        <v>0</v>
      </c>
      <c r="FK100" s="219" t="b">
        <f t="shared" si="288"/>
        <v>0</v>
      </c>
      <c r="FL100" s="188">
        <f t="shared" si="289"/>
        <v>0</v>
      </c>
      <c r="FM100" s="164">
        <f t="shared" si="290"/>
        <v>0</v>
      </c>
      <c r="FN100" s="164">
        <f t="shared" si="291"/>
        <v>0.25</v>
      </c>
      <c r="FO100" s="164">
        <f t="shared" si="292"/>
        <v>0</v>
      </c>
      <c r="FP100" s="164">
        <f t="shared" si="293"/>
        <v>0</v>
      </c>
      <c r="FQ100" s="166">
        <f t="shared" si="294"/>
        <v>0</v>
      </c>
      <c r="FR100" s="167"/>
      <c r="FT100" s="164">
        <f t="shared" si="367"/>
        <v>88</v>
      </c>
      <c r="FU100" s="225"/>
      <c r="FV100" s="226"/>
      <c r="FW100" s="1"/>
      <c r="FX100" s="1"/>
      <c r="FY100" s="95"/>
      <c r="FZ100" s="93"/>
      <c r="GA100" s="93"/>
      <c r="GB100" s="93"/>
      <c r="GC100" s="95" t="str">
        <f t="shared" si="295"/>
        <v>Completar</v>
      </c>
      <c r="GD100" s="96" t="str">
        <f t="shared" si="296"/>
        <v>Completar</v>
      </c>
      <c r="GE100" s="96" t="str">
        <f t="shared" si="297"/>
        <v>Completar</v>
      </c>
      <c r="GF100" s="94"/>
      <c r="GG100" s="95" t="str">
        <f t="shared" si="298"/>
        <v>Completar</v>
      </c>
      <c r="GH100" s="95" t="str">
        <f t="shared" si="299"/>
        <v>Completar</v>
      </c>
      <c r="GI100" s="165">
        <f t="shared" si="300"/>
        <v>0</v>
      </c>
      <c r="GJ100" s="219" t="b">
        <f t="shared" si="301"/>
        <v>0</v>
      </c>
      <c r="GK100" s="188">
        <f t="shared" si="302"/>
        <v>0</v>
      </c>
      <c r="GL100" s="164">
        <f t="shared" si="303"/>
        <v>0</v>
      </c>
      <c r="GM100" s="164">
        <f t="shared" si="304"/>
        <v>0.25</v>
      </c>
      <c r="GN100" s="164">
        <f t="shared" si="305"/>
        <v>0</v>
      </c>
      <c r="GO100" s="164">
        <f t="shared" si="306"/>
        <v>0</v>
      </c>
      <c r="GP100" s="166">
        <f t="shared" si="307"/>
        <v>0</v>
      </c>
      <c r="GQ100" s="167"/>
      <c r="GS100" s="164">
        <f t="shared" si="368"/>
        <v>88</v>
      </c>
      <c r="GT100" s="225"/>
      <c r="GU100" s="226"/>
      <c r="GV100" s="1"/>
      <c r="GW100" s="1"/>
      <c r="GX100" s="95"/>
      <c r="GY100" s="93"/>
      <c r="GZ100" s="93"/>
      <c r="HA100" s="93"/>
      <c r="HB100" s="95" t="str">
        <f t="shared" si="308"/>
        <v>Completar</v>
      </c>
      <c r="HC100" s="96" t="str">
        <f t="shared" si="309"/>
        <v>Completar</v>
      </c>
      <c r="HD100" s="96" t="str">
        <f t="shared" si="310"/>
        <v>Completar</v>
      </c>
      <c r="HE100" s="94"/>
      <c r="HF100" s="95" t="str">
        <f t="shared" si="311"/>
        <v>Completar</v>
      </c>
      <c r="HG100" s="95" t="str">
        <f t="shared" si="312"/>
        <v>Completar</v>
      </c>
      <c r="HH100" s="165">
        <f t="shared" si="313"/>
        <v>0</v>
      </c>
      <c r="HI100" s="219" t="b">
        <f t="shared" si="314"/>
        <v>0</v>
      </c>
      <c r="HJ100" s="188">
        <f t="shared" si="315"/>
        <v>0</v>
      </c>
      <c r="HK100" s="164">
        <f t="shared" si="316"/>
        <v>0</v>
      </c>
      <c r="HL100" s="164">
        <f t="shared" si="317"/>
        <v>0.25</v>
      </c>
      <c r="HM100" s="164">
        <f t="shared" si="318"/>
        <v>0</v>
      </c>
      <c r="HN100" s="164">
        <f t="shared" si="319"/>
        <v>0</v>
      </c>
      <c r="HO100" s="166">
        <f t="shared" si="320"/>
        <v>0</v>
      </c>
      <c r="HP100" s="167"/>
      <c r="HR100" s="164">
        <f t="shared" si="369"/>
        <v>88</v>
      </c>
      <c r="HS100" s="225"/>
      <c r="HT100" s="226"/>
      <c r="HU100" s="1"/>
      <c r="HV100" s="1"/>
      <c r="HW100" s="95"/>
      <c r="HX100" s="93"/>
      <c r="HY100" s="93"/>
      <c r="HZ100" s="93"/>
      <c r="IA100" s="95" t="str">
        <f t="shared" si="321"/>
        <v>Completar</v>
      </c>
      <c r="IB100" s="96" t="str">
        <f t="shared" si="322"/>
        <v>Completar</v>
      </c>
      <c r="IC100" s="96" t="str">
        <f t="shared" si="323"/>
        <v>Completar</v>
      </c>
      <c r="ID100" s="94"/>
      <c r="IE100" s="95" t="str">
        <f t="shared" si="324"/>
        <v>Completar</v>
      </c>
      <c r="IF100" s="95" t="str">
        <f t="shared" si="325"/>
        <v>Completar</v>
      </c>
      <c r="IG100" s="165">
        <f t="shared" si="326"/>
        <v>0</v>
      </c>
      <c r="IH100" s="219" t="b">
        <f t="shared" si="327"/>
        <v>0</v>
      </c>
      <c r="II100" s="188">
        <f t="shared" si="328"/>
        <v>0</v>
      </c>
      <c r="IJ100" s="164">
        <f t="shared" si="329"/>
        <v>0</v>
      </c>
      <c r="IK100" s="164">
        <f t="shared" si="330"/>
        <v>0.25</v>
      </c>
      <c r="IL100" s="164">
        <f t="shared" si="331"/>
        <v>0</v>
      </c>
      <c r="IM100" s="164">
        <f t="shared" si="332"/>
        <v>0</v>
      </c>
      <c r="IN100" s="166">
        <f t="shared" si="333"/>
        <v>0</v>
      </c>
      <c r="IO100" s="167"/>
      <c r="IQ100" s="164">
        <f t="shared" si="370"/>
        <v>88</v>
      </c>
      <c r="IR100" s="225"/>
      <c r="IS100" s="226"/>
      <c r="IT100" s="1"/>
      <c r="IU100" s="1"/>
      <c r="IV100" s="95"/>
      <c r="IW100" s="93"/>
      <c r="IX100" s="93"/>
      <c r="IY100" s="93"/>
      <c r="IZ100" s="95" t="str">
        <f t="shared" si="334"/>
        <v>Completar</v>
      </c>
      <c r="JA100" s="96" t="str">
        <f t="shared" si="335"/>
        <v>Completar</v>
      </c>
      <c r="JB100" s="96" t="str">
        <f t="shared" si="336"/>
        <v>Completar</v>
      </c>
      <c r="JC100" s="94"/>
      <c r="JD100" s="95" t="str">
        <f t="shared" si="337"/>
        <v>Completar</v>
      </c>
      <c r="JE100" s="95" t="str">
        <f t="shared" si="338"/>
        <v>Completar</v>
      </c>
      <c r="JF100" s="165">
        <f t="shared" si="339"/>
        <v>0</v>
      </c>
      <c r="JG100" s="219" t="b">
        <f t="shared" si="340"/>
        <v>0</v>
      </c>
      <c r="JH100" s="188">
        <f t="shared" si="341"/>
        <v>0</v>
      </c>
      <c r="JI100" s="164">
        <f t="shared" si="342"/>
        <v>0</v>
      </c>
      <c r="JJ100" s="164">
        <f t="shared" si="343"/>
        <v>0.25</v>
      </c>
      <c r="JK100" s="164">
        <f t="shared" si="344"/>
        <v>0</v>
      </c>
      <c r="JL100" s="164">
        <f t="shared" si="345"/>
        <v>0</v>
      </c>
      <c r="JM100" s="166">
        <f t="shared" si="346"/>
        <v>0</v>
      </c>
      <c r="JN100" s="167"/>
      <c r="JO100" s="126"/>
      <c r="JP100" s="164">
        <f t="shared" si="371"/>
        <v>88</v>
      </c>
      <c r="JQ100" s="225"/>
      <c r="JR100" s="226"/>
      <c r="JS100" s="1"/>
      <c r="JT100" s="1"/>
      <c r="JU100" s="95"/>
      <c r="JV100" s="93"/>
      <c r="JW100" s="93"/>
      <c r="JX100" s="93"/>
      <c r="JY100" s="95" t="str">
        <f t="shared" si="347"/>
        <v>Completar</v>
      </c>
      <c r="JZ100" s="96" t="str">
        <f t="shared" si="348"/>
        <v>Completar</v>
      </c>
      <c r="KA100" s="96" t="str">
        <f t="shared" si="349"/>
        <v>Completar</v>
      </c>
      <c r="KB100" s="94"/>
      <c r="KC100" s="95" t="str">
        <f t="shared" si="350"/>
        <v>Completar</v>
      </c>
      <c r="KD100" s="95" t="str">
        <f t="shared" si="351"/>
        <v>Completar</v>
      </c>
      <c r="KE100" s="165">
        <f t="shared" si="352"/>
        <v>0</v>
      </c>
      <c r="KF100" s="219" t="b">
        <f t="shared" si="353"/>
        <v>0</v>
      </c>
      <c r="KG100" s="188">
        <f t="shared" si="354"/>
        <v>0</v>
      </c>
      <c r="KH100" s="164">
        <f t="shared" si="355"/>
        <v>0</v>
      </c>
      <c r="KI100" s="164">
        <f t="shared" si="356"/>
        <v>0.25</v>
      </c>
      <c r="KJ100" s="164">
        <f t="shared" si="357"/>
        <v>0</v>
      </c>
      <c r="KK100" s="164">
        <f t="shared" si="358"/>
        <v>0</v>
      </c>
      <c r="KL100" s="166">
        <f t="shared" si="359"/>
        <v>0</v>
      </c>
    </row>
    <row r="101" spans="1:298" x14ac:dyDescent="0.25">
      <c r="A101" s="164">
        <f t="shared" si="360"/>
        <v>89</v>
      </c>
      <c r="B101" s="225"/>
      <c r="C101" s="226"/>
      <c r="D101" s="1"/>
      <c r="E101" s="1"/>
      <c r="F101" s="95"/>
      <c r="G101" s="93"/>
      <c r="H101" s="93"/>
      <c r="I101" s="93"/>
      <c r="J101" s="95"/>
      <c r="K101" s="96" t="str">
        <f>IFERROR(VLOOKUP(D101,'Situación inicial'!JI$13:JS$112,8,FALSE),"Completar")</f>
        <v>Completar</v>
      </c>
      <c r="L101" s="96" t="str">
        <f>IFERROR(VLOOKUP(D101,'Situación inicial'!JI$13:JS$112,9,FALSE),"Completar")</f>
        <v>Completar</v>
      </c>
      <c r="M101" s="94"/>
      <c r="N101" s="95" t="str">
        <f>IFERROR(VLOOKUP(D101,'Situación inicial'!JI$13:JS$112,11,FALSE),"Completar")</f>
        <v>Completar</v>
      </c>
      <c r="O101" s="95" t="str">
        <f>IFERROR(VLOOKUP(D101,'Situación inicial'!JI$13:JT$112,12,FALSE),"Completar")</f>
        <v>Completar</v>
      </c>
      <c r="P101" s="165">
        <f t="shared" si="208"/>
        <v>0</v>
      </c>
      <c r="Q101" s="219" t="b">
        <f t="shared" si="209"/>
        <v>0</v>
      </c>
      <c r="R101" s="188">
        <f t="shared" si="210"/>
        <v>0</v>
      </c>
      <c r="S101" s="164">
        <f t="shared" si="211"/>
        <v>0</v>
      </c>
      <c r="T101" s="164">
        <f t="shared" si="212"/>
        <v>0.25</v>
      </c>
      <c r="U101" s="164">
        <f t="shared" si="213"/>
        <v>0</v>
      </c>
      <c r="V101" s="164">
        <f t="shared" si="214"/>
        <v>0</v>
      </c>
      <c r="W101" s="166">
        <f t="shared" si="215"/>
        <v>0</v>
      </c>
      <c r="X101" s="168">
        <f>IFERROR(VLOOKUP(D101,'Situación inicial'!JI$13:JZ$112,18,FALSE),0)</f>
        <v>0</v>
      </c>
      <c r="Z101" s="164">
        <f t="shared" si="361"/>
        <v>89</v>
      </c>
      <c r="AA101" s="225"/>
      <c r="AB101" s="226"/>
      <c r="AC101" s="1"/>
      <c r="AD101" s="1"/>
      <c r="AE101" s="95"/>
      <c r="AF101" s="93"/>
      <c r="AG101" s="93"/>
      <c r="AH101" s="93"/>
      <c r="AI101" s="95" t="str">
        <f t="shared" si="216"/>
        <v>Completar</v>
      </c>
      <c r="AJ101" s="96" t="str">
        <f t="shared" si="217"/>
        <v>Completar</v>
      </c>
      <c r="AK101" s="96" t="str">
        <f t="shared" si="218"/>
        <v>Completar</v>
      </c>
      <c r="AL101" s="94"/>
      <c r="AM101" s="95" t="str">
        <f t="shared" si="219"/>
        <v>Completar</v>
      </c>
      <c r="AN101" s="95" t="str">
        <f t="shared" si="220"/>
        <v>Completar</v>
      </c>
      <c r="AO101" s="165">
        <f t="shared" si="221"/>
        <v>0</v>
      </c>
      <c r="AP101" s="219" t="b">
        <f t="shared" si="222"/>
        <v>0</v>
      </c>
      <c r="AQ101" s="188">
        <f t="shared" si="223"/>
        <v>0</v>
      </c>
      <c r="AR101" s="164">
        <f t="shared" si="224"/>
        <v>0</v>
      </c>
      <c r="AS101" s="164">
        <f t="shared" si="225"/>
        <v>0.25</v>
      </c>
      <c r="AT101" s="164">
        <f t="shared" si="226"/>
        <v>0</v>
      </c>
      <c r="AU101" s="164">
        <f t="shared" si="227"/>
        <v>0</v>
      </c>
      <c r="AV101" s="166">
        <f t="shared" si="228"/>
        <v>0</v>
      </c>
      <c r="AW101" s="168">
        <f t="shared" si="229"/>
        <v>0</v>
      </c>
      <c r="AY101" s="164">
        <f t="shared" si="362"/>
        <v>89</v>
      </c>
      <c r="AZ101" s="225"/>
      <c r="BA101" s="226"/>
      <c r="BB101" s="1"/>
      <c r="BC101" s="1"/>
      <c r="BD101" s="95"/>
      <c r="BE101" s="93"/>
      <c r="BF101" s="93"/>
      <c r="BG101" s="93"/>
      <c r="BH101" s="95" t="str">
        <f t="shared" si="230"/>
        <v>Completar</v>
      </c>
      <c r="BI101" s="96" t="str">
        <f t="shared" si="231"/>
        <v>Completar</v>
      </c>
      <c r="BJ101" s="96" t="str">
        <f t="shared" si="232"/>
        <v>Completar</v>
      </c>
      <c r="BK101" s="94"/>
      <c r="BL101" s="95" t="str">
        <f t="shared" si="233"/>
        <v>Completar</v>
      </c>
      <c r="BM101" s="95" t="str">
        <f t="shared" si="234"/>
        <v>Completar</v>
      </c>
      <c r="BN101" s="165">
        <f t="shared" si="235"/>
        <v>0</v>
      </c>
      <c r="BO101" s="219" t="b">
        <f t="shared" si="236"/>
        <v>0</v>
      </c>
      <c r="BP101" s="188">
        <f t="shared" si="237"/>
        <v>0</v>
      </c>
      <c r="BQ101" s="164">
        <f t="shared" si="238"/>
        <v>0</v>
      </c>
      <c r="BR101" s="164">
        <f t="shared" si="239"/>
        <v>0.25</v>
      </c>
      <c r="BS101" s="164">
        <f t="shared" si="240"/>
        <v>0</v>
      </c>
      <c r="BT101" s="164">
        <f t="shared" si="241"/>
        <v>0</v>
      </c>
      <c r="BU101" s="166">
        <f t="shared" si="242"/>
        <v>0</v>
      </c>
      <c r="BV101" s="167"/>
      <c r="BX101" s="164">
        <f t="shared" si="363"/>
        <v>89</v>
      </c>
      <c r="BY101" s="225"/>
      <c r="BZ101" s="226"/>
      <c r="CA101" s="1"/>
      <c r="CB101" s="1"/>
      <c r="CC101" s="95"/>
      <c r="CD101" s="93"/>
      <c r="CE101" s="93"/>
      <c r="CF101" s="93"/>
      <c r="CG101" s="95" t="str">
        <f t="shared" si="243"/>
        <v>Completar</v>
      </c>
      <c r="CH101" s="96" t="str">
        <f t="shared" si="244"/>
        <v>Completar</v>
      </c>
      <c r="CI101" s="96" t="str">
        <f t="shared" si="245"/>
        <v>Completar</v>
      </c>
      <c r="CJ101" s="94"/>
      <c r="CK101" s="95" t="str">
        <f t="shared" si="246"/>
        <v>Completar</v>
      </c>
      <c r="CL101" s="95" t="str">
        <f t="shared" si="247"/>
        <v>Completar</v>
      </c>
      <c r="CM101" s="165">
        <f t="shared" si="248"/>
        <v>0</v>
      </c>
      <c r="CN101" s="219" t="b">
        <f t="shared" si="249"/>
        <v>0</v>
      </c>
      <c r="CO101" s="188">
        <f t="shared" si="250"/>
        <v>0</v>
      </c>
      <c r="CP101" s="164">
        <f t="shared" si="251"/>
        <v>0</v>
      </c>
      <c r="CQ101" s="164">
        <f t="shared" si="252"/>
        <v>0.25</v>
      </c>
      <c r="CR101" s="164">
        <f t="shared" si="253"/>
        <v>0</v>
      </c>
      <c r="CS101" s="164">
        <f t="shared" si="254"/>
        <v>0</v>
      </c>
      <c r="CT101" s="166">
        <f t="shared" si="255"/>
        <v>0</v>
      </c>
      <c r="CU101" s="167"/>
      <c r="CW101" s="164">
        <f t="shared" si="364"/>
        <v>89</v>
      </c>
      <c r="CX101" s="225"/>
      <c r="CY101" s="226"/>
      <c r="CZ101" s="1"/>
      <c r="DA101" s="1"/>
      <c r="DB101" s="95"/>
      <c r="DC101" s="93"/>
      <c r="DD101" s="93"/>
      <c r="DE101" s="93"/>
      <c r="DF101" s="95" t="str">
        <f t="shared" si="256"/>
        <v>Completar</v>
      </c>
      <c r="DG101" s="96" t="str">
        <f t="shared" si="257"/>
        <v>Completar</v>
      </c>
      <c r="DH101" s="96" t="str">
        <f t="shared" si="258"/>
        <v>Completar</v>
      </c>
      <c r="DI101" s="94"/>
      <c r="DJ101" s="95" t="str">
        <f t="shared" si="259"/>
        <v>Completar</v>
      </c>
      <c r="DK101" s="95" t="str">
        <f t="shared" si="260"/>
        <v>Completar</v>
      </c>
      <c r="DL101" s="165">
        <f t="shared" si="261"/>
        <v>0</v>
      </c>
      <c r="DM101" s="219" t="b">
        <f t="shared" si="262"/>
        <v>0</v>
      </c>
      <c r="DN101" s="188">
        <f t="shared" si="263"/>
        <v>0</v>
      </c>
      <c r="DO101" s="164">
        <f t="shared" si="264"/>
        <v>0</v>
      </c>
      <c r="DP101" s="164">
        <f t="shared" si="265"/>
        <v>0.25</v>
      </c>
      <c r="DQ101" s="164">
        <f t="shared" si="266"/>
        <v>0</v>
      </c>
      <c r="DR101" s="164">
        <f t="shared" si="267"/>
        <v>0</v>
      </c>
      <c r="DS101" s="166">
        <f t="shared" si="268"/>
        <v>0</v>
      </c>
      <c r="DT101" s="167"/>
      <c r="DV101" s="164">
        <f t="shared" si="365"/>
        <v>89</v>
      </c>
      <c r="DW101" s="225"/>
      <c r="DX101" s="226"/>
      <c r="DY101" s="1"/>
      <c r="DZ101" s="1"/>
      <c r="EA101" s="95"/>
      <c r="EB101" s="93"/>
      <c r="EC101" s="93"/>
      <c r="ED101" s="93"/>
      <c r="EE101" s="95" t="str">
        <f t="shared" si="269"/>
        <v>Completar</v>
      </c>
      <c r="EF101" s="96" t="str">
        <f t="shared" si="270"/>
        <v>Completar</v>
      </c>
      <c r="EG101" s="96" t="str">
        <f t="shared" si="271"/>
        <v>Completar</v>
      </c>
      <c r="EH101" s="94"/>
      <c r="EI101" s="95" t="str">
        <f t="shared" si="272"/>
        <v>Completar</v>
      </c>
      <c r="EJ101" s="95" t="str">
        <f t="shared" si="273"/>
        <v>Completar</v>
      </c>
      <c r="EK101" s="165">
        <f t="shared" si="274"/>
        <v>0</v>
      </c>
      <c r="EL101" s="219" t="b">
        <f t="shared" si="275"/>
        <v>0</v>
      </c>
      <c r="EM101" s="188">
        <f t="shared" si="276"/>
        <v>0</v>
      </c>
      <c r="EN101" s="164">
        <f t="shared" si="277"/>
        <v>0</v>
      </c>
      <c r="EO101" s="164">
        <f t="shared" si="278"/>
        <v>0.25</v>
      </c>
      <c r="EP101" s="164">
        <f t="shared" si="279"/>
        <v>0</v>
      </c>
      <c r="EQ101" s="164">
        <f t="shared" si="280"/>
        <v>0</v>
      </c>
      <c r="ER101" s="166">
        <f t="shared" si="281"/>
        <v>0</v>
      </c>
      <c r="ES101" s="167"/>
      <c r="EU101" s="164">
        <f t="shared" si="366"/>
        <v>89</v>
      </c>
      <c r="EV101" s="225"/>
      <c r="EW101" s="226"/>
      <c r="EX101" s="1"/>
      <c r="EY101" s="1"/>
      <c r="EZ101" s="95"/>
      <c r="FA101" s="93"/>
      <c r="FB101" s="93"/>
      <c r="FC101" s="93"/>
      <c r="FD101" s="95" t="str">
        <f t="shared" si="282"/>
        <v>Completar</v>
      </c>
      <c r="FE101" s="96" t="str">
        <f t="shared" si="283"/>
        <v>Completar</v>
      </c>
      <c r="FF101" s="96" t="str">
        <f t="shared" si="284"/>
        <v>Completar</v>
      </c>
      <c r="FG101" s="94"/>
      <c r="FH101" s="95" t="str">
        <f t="shared" si="285"/>
        <v>Completar</v>
      </c>
      <c r="FI101" s="95" t="str">
        <f t="shared" si="286"/>
        <v>Completar</v>
      </c>
      <c r="FJ101" s="165">
        <f t="shared" si="287"/>
        <v>0</v>
      </c>
      <c r="FK101" s="219" t="b">
        <f t="shared" si="288"/>
        <v>0</v>
      </c>
      <c r="FL101" s="188">
        <f t="shared" si="289"/>
        <v>0</v>
      </c>
      <c r="FM101" s="164">
        <f t="shared" si="290"/>
        <v>0</v>
      </c>
      <c r="FN101" s="164">
        <f t="shared" si="291"/>
        <v>0.25</v>
      </c>
      <c r="FO101" s="164">
        <f t="shared" si="292"/>
        <v>0</v>
      </c>
      <c r="FP101" s="164">
        <f t="shared" si="293"/>
        <v>0</v>
      </c>
      <c r="FQ101" s="166">
        <f t="shared" si="294"/>
        <v>0</v>
      </c>
      <c r="FR101" s="167"/>
      <c r="FT101" s="164">
        <f t="shared" si="367"/>
        <v>89</v>
      </c>
      <c r="FU101" s="225"/>
      <c r="FV101" s="226"/>
      <c r="FW101" s="1"/>
      <c r="FX101" s="1"/>
      <c r="FY101" s="95"/>
      <c r="FZ101" s="93"/>
      <c r="GA101" s="93"/>
      <c r="GB101" s="93"/>
      <c r="GC101" s="95" t="str">
        <f t="shared" si="295"/>
        <v>Completar</v>
      </c>
      <c r="GD101" s="96" t="str">
        <f t="shared" si="296"/>
        <v>Completar</v>
      </c>
      <c r="GE101" s="96" t="str">
        <f t="shared" si="297"/>
        <v>Completar</v>
      </c>
      <c r="GF101" s="94"/>
      <c r="GG101" s="95" t="str">
        <f t="shared" si="298"/>
        <v>Completar</v>
      </c>
      <c r="GH101" s="95" t="str">
        <f t="shared" si="299"/>
        <v>Completar</v>
      </c>
      <c r="GI101" s="165">
        <f t="shared" si="300"/>
        <v>0</v>
      </c>
      <c r="GJ101" s="219" t="b">
        <f t="shared" si="301"/>
        <v>0</v>
      </c>
      <c r="GK101" s="188">
        <f t="shared" si="302"/>
        <v>0</v>
      </c>
      <c r="GL101" s="164">
        <f t="shared" si="303"/>
        <v>0</v>
      </c>
      <c r="GM101" s="164">
        <f t="shared" si="304"/>
        <v>0.25</v>
      </c>
      <c r="GN101" s="164">
        <f t="shared" si="305"/>
        <v>0</v>
      </c>
      <c r="GO101" s="164">
        <f t="shared" si="306"/>
        <v>0</v>
      </c>
      <c r="GP101" s="166">
        <f t="shared" si="307"/>
        <v>0</v>
      </c>
      <c r="GQ101" s="167"/>
      <c r="GS101" s="164">
        <f t="shared" si="368"/>
        <v>89</v>
      </c>
      <c r="GT101" s="225"/>
      <c r="GU101" s="226"/>
      <c r="GV101" s="1"/>
      <c r="GW101" s="1"/>
      <c r="GX101" s="95"/>
      <c r="GY101" s="93"/>
      <c r="GZ101" s="93"/>
      <c r="HA101" s="93"/>
      <c r="HB101" s="95" t="str">
        <f t="shared" si="308"/>
        <v>Completar</v>
      </c>
      <c r="HC101" s="96" t="str">
        <f t="shared" si="309"/>
        <v>Completar</v>
      </c>
      <c r="HD101" s="96" t="str">
        <f t="shared" si="310"/>
        <v>Completar</v>
      </c>
      <c r="HE101" s="94"/>
      <c r="HF101" s="95" t="str">
        <f t="shared" si="311"/>
        <v>Completar</v>
      </c>
      <c r="HG101" s="95" t="str">
        <f t="shared" si="312"/>
        <v>Completar</v>
      </c>
      <c r="HH101" s="165">
        <f t="shared" si="313"/>
        <v>0</v>
      </c>
      <c r="HI101" s="219" t="b">
        <f t="shared" si="314"/>
        <v>0</v>
      </c>
      <c r="HJ101" s="188">
        <f t="shared" si="315"/>
        <v>0</v>
      </c>
      <c r="HK101" s="164">
        <f t="shared" si="316"/>
        <v>0</v>
      </c>
      <c r="HL101" s="164">
        <f t="shared" si="317"/>
        <v>0.25</v>
      </c>
      <c r="HM101" s="164">
        <f t="shared" si="318"/>
        <v>0</v>
      </c>
      <c r="HN101" s="164">
        <f t="shared" si="319"/>
        <v>0</v>
      </c>
      <c r="HO101" s="166">
        <f t="shared" si="320"/>
        <v>0</v>
      </c>
      <c r="HP101" s="167"/>
      <c r="HR101" s="164">
        <f t="shared" si="369"/>
        <v>89</v>
      </c>
      <c r="HS101" s="225"/>
      <c r="HT101" s="226"/>
      <c r="HU101" s="1"/>
      <c r="HV101" s="1"/>
      <c r="HW101" s="95"/>
      <c r="HX101" s="93"/>
      <c r="HY101" s="93"/>
      <c r="HZ101" s="93"/>
      <c r="IA101" s="95" t="str">
        <f t="shared" si="321"/>
        <v>Completar</v>
      </c>
      <c r="IB101" s="96" t="str">
        <f t="shared" si="322"/>
        <v>Completar</v>
      </c>
      <c r="IC101" s="96" t="str">
        <f t="shared" si="323"/>
        <v>Completar</v>
      </c>
      <c r="ID101" s="94"/>
      <c r="IE101" s="95" t="str">
        <f t="shared" si="324"/>
        <v>Completar</v>
      </c>
      <c r="IF101" s="95" t="str">
        <f t="shared" si="325"/>
        <v>Completar</v>
      </c>
      <c r="IG101" s="165">
        <f t="shared" si="326"/>
        <v>0</v>
      </c>
      <c r="IH101" s="219" t="b">
        <f t="shared" si="327"/>
        <v>0</v>
      </c>
      <c r="II101" s="188">
        <f t="shared" si="328"/>
        <v>0</v>
      </c>
      <c r="IJ101" s="164">
        <f t="shared" si="329"/>
        <v>0</v>
      </c>
      <c r="IK101" s="164">
        <f t="shared" si="330"/>
        <v>0.25</v>
      </c>
      <c r="IL101" s="164">
        <f t="shared" si="331"/>
        <v>0</v>
      </c>
      <c r="IM101" s="164">
        <f t="shared" si="332"/>
        <v>0</v>
      </c>
      <c r="IN101" s="166">
        <f t="shared" si="333"/>
        <v>0</v>
      </c>
      <c r="IO101" s="167"/>
      <c r="IQ101" s="164">
        <f t="shared" si="370"/>
        <v>89</v>
      </c>
      <c r="IR101" s="225"/>
      <c r="IS101" s="226"/>
      <c r="IT101" s="1"/>
      <c r="IU101" s="1"/>
      <c r="IV101" s="95"/>
      <c r="IW101" s="93"/>
      <c r="IX101" s="93"/>
      <c r="IY101" s="93"/>
      <c r="IZ101" s="95" t="str">
        <f t="shared" si="334"/>
        <v>Completar</v>
      </c>
      <c r="JA101" s="96" t="str">
        <f t="shared" si="335"/>
        <v>Completar</v>
      </c>
      <c r="JB101" s="96" t="str">
        <f t="shared" si="336"/>
        <v>Completar</v>
      </c>
      <c r="JC101" s="94"/>
      <c r="JD101" s="95" t="str">
        <f t="shared" si="337"/>
        <v>Completar</v>
      </c>
      <c r="JE101" s="95" t="str">
        <f t="shared" si="338"/>
        <v>Completar</v>
      </c>
      <c r="JF101" s="165">
        <f t="shared" si="339"/>
        <v>0</v>
      </c>
      <c r="JG101" s="219" t="b">
        <f t="shared" si="340"/>
        <v>0</v>
      </c>
      <c r="JH101" s="188">
        <f t="shared" si="341"/>
        <v>0</v>
      </c>
      <c r="JI101" s="164">
        <f t="shared" si="342"/>
        <v>0</v>
      </c>
      <c r="JJ101" s="164">
        <f t="shared" si="343"/>
        <v>0.25</v>
      </c>
      <c r="JK101" s="164">
        <f t="shared" si="344"/>
        <v>0</v>
      </c>
      <c r="JL101" s="164">
        <f t="shared" si="345"/>
        <v>0</v>
      </c>
      <c r="JM101" s="166">
        <f t="shared" si="346"/>
        <v>0</v>
      </c>
      <c r="JN101" s="167"/>
      <c r="JO101" s="126"/>
      <c r="JP101" s="164">
        <f t="shared" si="371"/>
        <v>89</v>
      </c>
      <c r="JQ101" s="225"/>
      <c r="JR101" s="226"/>
      <c r="JS101" s="1"/>
      <c r="JT101" s="1"/>
      <c r="JU101" s="95"/>
      <c r="JV101" s="93"/>
      <c r="JW101" s="93"/>
      <c r="JX101" s="93"/>
      <c r="JY101" s="95" t="str">
        <f t="shared" si="347"/>
        <v>Completar</v>
      </c>
      <c r="JZ101" s="96" t="str">
        <f t="shared" si="348"/>
        <v>Completar</v>
      </c>
      <c r="KA101" s="96" t="str">
        <f t="shared" si="349"/>
        <v>Completar</v>
      </c>
      <c r="KB101" s="94"/>
      <c r="KC101" s="95" t="str">
        <f t="shared" si="350"/>
        <v>Completar</v>
      </c>
      <c r="KD101" s="95" t="str">
        <f t="shared" si="351"/>
        <v>Completar</v>
      </c>
      <c r="KE101" s="165">
        <f t="shared" si="352"/>
        <v>0</v>
      </c>
      <c r="KF101" s="219" t="b">
        <f t="shared" si="353"/>
        <v>0</v>
      </c>
      <c r="KG101" s="188">
        <f t="shared" si="354"/>
        <v>0</v>
      </c>
      <c r="KH101" s="164">
        <f t="shared" si="355"/>
        <v>0</v>
      </c>
      <c r="KI101" s="164">
        <f t="shared" si="356"/>
        <v>0.25</v>
      </c>
      <c r="KJ101" s="164">
        <f t="shared" si="357"/>
        <v>0</v>
      </c>
      <c r="KK101" s="164">
        <f t="shared" si="358"/>
        <v>0</v>
      </c>
      <c r="KL101" s="166">
        <f t="shared" si="359"/>
        <v>0</v>
      </c>
    </row>
    <row r="102" spans="1:298" x14ac:dyDescent="0.25">
      <c r="A102" s="164">
        <f t="shared" si="360"/>
        <v>90</v>
      </c>
      <c r="B102" s="225"/>
      <c r="C102" s="226"/>
      <c r="D102" s="1"/>
      <c r="E102" s="1"/>
      <c r="F102" s="95"/>
      <c r="G102" s="93"/>
      <c r="H102" s="93"/>
      <c r="I102" s="93"/>
      <c r="J102" s="95"/>
      <c r="K102" s="96" t="str">
        <f>IFERROR(VLOOKUP(D102,'Situación inicial'!JI$13:JS$112,8,FALSE),"Completar")</f>
        <v>Completar</v>
      </c>
      <c r="L102" s="96" t="str">
        <f>IFERROR(VLOOKUP(D102,'Situación inicial'!JI$13:JS$112,9,FALSE),"Completar")</f>
        <v>Completar</v>
      </c>
      <c r="M102" s="94"/>
      <c r="N102" s="95" t="str">
        <f>IFERROR(VLOOKUP(D102,'Situación inicial'!JI$13:JS$112,11,FALSE),"Completar")</f>
        <v>Completar</v>
      </c>
      <c r="O102" s="95" t="str">
        <f>IFERROR(VLOOKUP(D102,'Situación inicial'!JI$13:JT$112,12,FALSE),"Completar")</f>
        <v>Completar</v>
      </c>
      <c r="P102" s="165">
        <f t="shared" si="208"/>
        <v>0</v>
      </c>
      <c r="Q102" s="219" t="b">
        <f t="shared" si="209"/>
        <v>0</v>
      </c>
      <c r="R102" s="188">
        <f t="shared" si="210"/>
        <v>0</v>
      </c>
      <c r="S102" s="164">
        <f t="shared" si="211"/>
        <v>0</v>
      </c>
      <c r="T102" s="164">
        <f t="shared" si="212"/>
        <v>0.25</v>
      </c>
      <c r="U102" s="164">
        <f t="shared" si="213"/>
        <v>0</v>
      </c>
      <c r="V102" s="164">
        <f t="shared" si="214"/>
        <v>0</v>
      </c>
      <c r="W102" s="166">
        <f t="shared" si="215"/>
        <v>0</v>
      </c>
      <c r="X102" s="168">
        <f>IFERROR(VLOOKUP(D102,'Situación inicial'!JI$13:JZ$112,18,FALSE),0)</f>
        <v>0</v>
      </c>
      <c r="Z102" s="164">
        <f t="shared" si="361"/>
        <v>90</v>
      </c>
      <c r="AA102" s="225"/>
      <c r="AB102" s="226"/>
      <c r="AC102" s="1"/>
      <c r="AD102" s="1"/>
      <c r="AE102" s="95"/>
      <c r="AF102" s="93"/>
      <c r="AG102" s="93"/>
      <c r="AH102" s="93"/>
      <c r="AI102" s="95" t="str">
        <f t="shared" si="216"/>
        <v>Completar</v>
      </c>
      <c r="AJ102" s="96" t="str">
        <f t="shared" si="217"/>
        <v>Completar</v>
      </c>
      <c r="AK102" s="96" t="str">
        <f t="shared" si="218"/>
        <v>Completar</v>
      </c>
      <c r="AL102" s="94"/>
      <c r="AM102" s="95" t="str">
        <f t="shared" si="219"/>
        <v>Completar</v>
      </c>
      <c r="AN102" s="95" t="str">
        <f t="shared" si="220"/>
        <v>Completar</v>
      </c>
      <c r="AO102" s="165">
        <f t="shared" si="221"/>
        <v>0</v>
      </c>
      <c r="AP102" s="219" t="b">
        <f t="shared" si="222"/>
        <v>0</v>
      </c>
      <c r="AQ102" s="188">
        <f t="shared" si="223"/>
        <v>0</v>
      </c>
      <c r="AR102" s="164">
        <f t="shared" si="224"/>
        <v>0</v>
      </c>
      <c r="AS102" s="164">
        <f t="shared" si="225"/>
        <v>0.25</v>
      </c>
      <c r="AT102" s="164">
        <f t="shared" si="226"/>
        <v>0</v>
      </c>
      <c r="AU102" s="164">
        <f t="shared" si="227"/>
        <v>0</v>
      </c>
      <c r="AV102" s="166">
        <f t="shared" si="228"/>
        <v>0</v>
      </c>
      <c r="AW102" s="168">
        <f t="shared" si="229"/>
        <v>0</v>
      </c>
      <c r="AY102" s="164">
        <f t="shared" si="362"/>
        <v>90</v>
      </c>
      <c r="AZ102" s="225"/>
      <c r="BA102" s="226"/>
      <c r="BB102" s="1"/>
      <c r="BC102" s="1"/>
      <c r="BD102" s="95"/>
      <c r="BE102" s="93"/>
      <c r="BF102" s="93"/>
      <c r="BG102" s="93"/>
      <c r="BH102" s="95" t="str">
        <f t="shared" si="230"/>
        <v>Completar</v>
      </c>
      <c r="BI102" s="96" t="str">
        <f t="shared" si="231"/>
        <v>Completar</v>
      </c>
      <c r="BJ102" s="96" t="str">
        <f t="shared" si="232"/>
        <v>Completar</v>
      </c>
      <c r="BK102" s="94"/>
      <c r="BL102" s="95" t="str">
        <f t="shared" si="233"/>
        <v>Completar</v>
      </c>
      <c r="BM102" s="95" t="str">
        <f t="shared" si="234"/>
        <v>Completar</v>
      </c>
      <c r="BN102" s="165">
        <f t="shared" si="235"/>
        <v>0</v>
      </c>
      <c r="BO102" s="219" t="b">
        <f t="shared" si="236"/>
        <v>0</v>
      </c>
      <c r="BP102" s="188">
        <f t="shared" si="237"/>
        <v>0</v>
      </c>
      <c r="BQ102" s="164">
        <f t="shared" si="238"/>
        <v>0</v>
      </c>
      <c r="BR102" s="164">
        <f t="shared" si="239"/>
        <v>0.25</v>
      </c>
      <c r="BS102" s="164">
        <f t="shared" si="240"/>
        <v>0</v>
      </c>
      <c r="BT102" s="164">
        <f t="shared" si="241"/>
        <v>0</v>
      </c>
      <c r="BU102" s="166">
        <f t="shared" si="242"/>
        <v>0</v>
      </c>
      <c r="BV102" s="167"/>
      <c r="BX102" s="164">
        <f t="shared" si="363"/>
        <v>90</v>
      </c>
      <c r="BY102" s="225"/>
      <c r="BZ102" s="226"/>
      <c r="CA102" s="1"/>
      <c r="CB102" s="1"/>
      <c r="CC102" s="95"/>
      <c r="CD102" s="93"/>
      <c r="CE102" s="93"/>
      <c r="CF102" s="93"/>
      <c r="CG102" s="95" t="str">
        <f t="shared" si="243"/>
        <v>Completar</v>
      </c>
      <c r="CH102" s="96" t="str">
        <f t="shared" si="244"/>
        <v>Completar</v>
      </c>
      <c r="CI102" s="96" t="str">
        <f t="shared" si="245"/>
        <v>Completar</v>
      </c>
      <c r="CJ102" s="94"/>
      <c r="CK102" s="95" t="str">
        <f t="shared" si="246"/>
        <v>Completar</v>
      </c>
      <c r="CL102" s="95" t="str">
        <f t="shared" si="247"/>
        <v>Completar</v>
      </c>
      <c r="CM102" s="165">
        <f t="shared" si="248"/>
        <v>0</v>
      </c>
      <c r="CN102" s="219" t="b">
        <f t="shared" si="249"/>
        <v>0</v>
      </c>
      <c r="CO102" s="188">
        <f t="shared" si="250"/>
        <v>0</v>
      </c>
      <c r="CP102" s="164">
        <f t="shared" si="251"/>
        <v>0</v>
      </c>
      <c r="CQ102" s="164">
        <f t="shared" si="252"/>
        <v>0.25</v>
      </c>
      <c r="CR102" s="164">
        <f t="shared" si="253"/>
        <v>0</v>
      </c>
      <c r="CS102" s="164">
        <f t="shared" si="254"/>
        <v>0</v>
      </c>
      <c r="CT102" s="166">
        <f t="shared" si="255"/>
        <v>0</v>
      </c>
      <c r="CU102" s="167"/>
      <c r="CW102" s="164">
        <f t="shared" si="364"/>
        <v>90</v>
      </c>
      <c r="CX102" s="225"/>
      <c r="CY102" s="226"/>
      <c r="CZ102" s="1"/>
      <c r="DA102" s="1"/>
      <c r="DB102" s="95"/>
      <c r="DC102" s="93"/>
      <c r="DD102" s="93"/>
      <c r="DE102" s="93"/>
      <c r="DF102" s="95" t="str">
        <f t="shared" si="256"/>
        <v>Completar</v>
      </c>
      <c r="DG102" s="96" t="str">
        <f t="shared" si="257"/>
        <v>Completar</v>
      </c>
      <c r="DH102" s="96" t="str">
        <f t="shared" si="258"/>
        <v>Completar</v>
      </c>
      <c r="DI102" s="94"/>
      <c r="DJ102" s="95" t="str">
        <f t="shared" si="259"/>
        <v>Completar</v>
      </c>
      <c r="DK102" s="95" t="str">
        <f t="shared" si="260"/>
        <v>Completar</v>
      </c>
      <c r="DL102" s="165">
        <f t="shared" si="261"/>
        <v>0</v>
      </c>
      <c r="DM102" s="219" t="b">
        <f t="shared" si="262"/>
        <v>0</v>
      </c>
      <c r="DN102" s="188">
        <f t="shared" si="263"/>
        <v>0</v>
      </c>
      <c r="DO102" s="164">
        <f t="shared" si="264"/>
        <v>0</v>
      </c>
      <c r="DP102" s="164">
        <f t="shared" si="265"/>
        <v>0.25</v>
      </c>
      <c r="DQ102" s="164">
        <f t="shared" si="266"/>
        <v>0</v>
      </c>
      <c r="DR102" s="164">
        <f t="shared" si="267"/>
        <v>0</v>
      </c>
      <c r="DS102" s="166">
        <f t="shared" si="268"/>
        <v>0</v>
      </c>
      <c r="DT102" s="167"/>
      <c r="DV102" s="164">
        <f t="shared" si="365"/>
        <v>90</v>
      </c>
      <c r="DW102" s="225"/>
      <c r="DX102" s="226"/>
      <c r="DY102" s="1"/>
      <c r="DZ102" s="1"/>
      <c r="EA102" s="95"/>
      <c r="EB102" s="93"/>
      <c r="EC102" s="93"/>
      <c r="ED102" s="93"/>
      <c r="EE102" s="95" t="str">
        <f t="shared" si="269"/>
        <v>Completar</v>
      </c>
      <c r="EF102" s="96" t="str">
        <f t="shared" si="270"/>
        <v>Completar</v>
      </c>
      <c r="EG102" s="96" t="str">
        <f t="shared" si="271"/>
        <v>Completar</v>
      </c>
      <c r="EH102" s="94"/>
      <c r="EI102" s="95" t="str">
        <f t="shared" si="272"/>
        <v>Completar</v>
      </c>
      <c r="EJ102" s="95" t="str">
        <f t="shared" si="273"/>
        <v>Completar</v>
      </c>
      <c r="EK102" s="165">
        <f t="shared" si="274"/>
        <v>0</v>
      </c>
      <c r="EL102" s="219" t="b">
        <f t="shared" si="275"/>
        <v>0</v>
      </c>
      <c r="EM102" s="188">
        <f t="shared" si="276"/>
        <v>0</v>
      </c>
      <c r="EN102" s="164">
        <f t="shared" si="277"/>
        <v>0</v>
      </c>
      <c r="EO102" s="164">
        <f t="shared" si="278"/>
        <v>0.25</v>
      </c>
      <c r="EP102" s="164">
        <f t="shared" si="279"/>
        <v>0</v>
      </c>
      <c r="EQ102" s="164">
        <f t="shared" si="280"/>
        <v>0</v>
      </c>
      <c r="ER102" s="166">
        <f t="shared" si="281"/>
        <v>0</v>
      </c>
      <c r="ES102" s="167"/>
      <c r="EU102" s="164">
        <f t="shared" si="366"/>
        <v>90</v>
      </c>
      <c r="EV102" s="225"/>
      <c r="EW102" s="226"/>
      <c r="EX102" s="1"/>
      <c r="EY102" s="1"/>
      <c r="EZ102" s="95"/>
      <c r="FA102" s="93"/>
      <c r="FB102" s="93"/>
      <c r="FC102" s="93"/>
      <c r="FD102" s="95" t="str">
        <f t="shared" si="282"/>
        <v>Completar</v>
      </c>
      <c r="FE102" s="96" t="str">
        <f t="shared" si="283"/>
        <v>Completar</v>
      </c>
      <c r="FF102" s="96" t="str">
        <f t="shared" si="284"/>
        <v>Completar</v>
      </c>
      <c r="FG102" s="94"/>
      <c r="FH102" s="95" t="str">
        <f t="shared" si="285"/>
        <v>Completar</v>
      </c>
      <c r="FI102" s="95" t="str">
        <f t="shared" si="286"/>
        <v>Completar</v>
      </c>
      <c r="FJ102" s="165">
        <f t="shared" si="287"/>
        <v>0</v>
      </c>
      <c r="FK102" s="219" t="b">
        <f t="shared" si="288"/>
        <v>0</v>
      </c>
      <c r="FL102" s="188">
        <f t="shared" si="289"/>
        <v>0</v>
      </c>
      <c r="FM102" s="164">
        <f t="shared" si="290"/>
        <v>0</v>
      </c>
      <c r="FN102" s="164">
        <f t="shared" si="291"/>
        <v>0.25</v>
      </c>
      <c r="FO102" s="164">
        <f t="shared" si="292"/>
        <v>0</v>
      </c>
      <c r="FP102" s="164">
        <f t="shared" si="293"/>
        <v>0</v>
      </c>
      <c r="FQ102" s="166">
        <f t="shared" si="294"/>
        <v>0</v>
      </c>
      <c r="FR102" s="167"/>
      <c r="FT102" s="164">
        <f t="shared" si="367"/>
        <v>90</v>
      </c>
      <c r="FU102" s="225"/>
      <c r="FV102" s="226"/>
      <c r="FW102" s="1"/>
      <c r="FX102" s="1"/>
      <c r="FY102" s="95"/>
      <c r="FZ102" s="93"/>
      <c r="GA102" s="93"/>
      <c r="GB102" s="93"/>
      <c r="GC102" s="95" t="str">
        <f t="shared" si="295"/>
        <v>Completar</v>
      </c>
      <c r="GD102" s="96" t="str">
        <f t="shared" si="296"/>
        <v>Completar</v>
      </c>
      <c r="GE102" s="96" t="str">
        <f t="shared" si="297"/>
        <v>Completar</v>
      </c>
      <c r="GF102" s="94"/>
      <c r="GG102" s="95" t="str">
        <f t="shared" si="298"/>
        <v>Completar</v>
      </c>
      <c r="GH102" s="95" t="str">
        <f t="shared" si="299"/>
        <v>Completar</v>
      </c>
      <c r="GI102" s="165">
        <f t="shared" si="300"/>
        <v>0</v>
      </c>
      <c r="GJ102" s="219" t="b">
        <f t="shared" si="301"/>
        <v>0</v>
      </c>
      <c r="GK102" s="188">
        <f t="shared" si="302"/>
        <v>0</v>
      </c>
      <c r="GL102" s="164">
        <f t="shared" si="303"/>
        <v>0</v>
      </c>
      <c r="GM102" s="164">
        <f t="shared" si="304"/>
        <v>0.25</v>
      </c>
      <c r="GN102" s="164">
        <f t="shared" si="305"/>
        <v>0</v>
      </c>
      <c r="GO102" s="164">
        <f t="shared" si="306"/>
        <v>0</v>
      </c>
      <c r="GP102" s="166">
        <f t="shared" si="307"/>
        <v>0</v>
      </c>
      <c r="GQ102" s="167"/>
      <c r="GS102" s="164">
        <f t="shared" si="368"/>
        <v>90</v>
      </c>
      <c r="GT102" s="225"/>
      <c r="GU102" s="226"/>
      <c r="GV102" s="1"/>
      <c r="GW102" s="1"/>
      <c r="GX102" s="95"/>
      <c r="GY102" s="93"/>
      <c r="GZ102" s="93"/>
      <c r="HA102" s="93"/>
      <c r="HB102" s="95" t="str">
        <f t="shared" si="308"/>
        <v>Completar</v>
      </c>
      <c r="HC102" s="96" t="str">
        <f t="shared" si="309"/>
        <v>Completar</v>
      </c>
      <c r="HD102" s="96" t="str">
        <f t="shared" si="310"/>
        <v>Completar</v>
      </c>
      <c r="HE102" s="94"/>
      <c r="HF102" s="95" t="str">
        <f t="shared" si="311"/>
        <v>Completar</v>
      </c>
      <c r="HG102" s="95" t="str">
        <f t="shared" si="312"/>
        <v>Completar</v>
      </c>
      <c r="HH102" s="165">
        <f t="shared" si="313"/>
        <v>0</v>
      </c>
      <c r="HI102" s="219" t="b">
        <f t="shared" si="314"/>
        <v>0</v>
      </c>
      <c r="HJ102" s="188">
        <f t="shared" si="315"/>
        <v>0</v>
      </c>
      <c r="HK102" s="164">
        <f t="shared" si="316"/>
        <v>0</v>
      </c>
      <c r="HL102" s="164">
        <f t="shared" si="317"/>
        <v>0.25</v>
      </c>
      <c r="HM102" s="164">
        <f t="shared" si="318"/>
        <v>0</v>
      </c>
      <c r="HN102" s="164">
        <f t="shared" si="319"/>
        <v>0</v>
      </c>
      <c r="HO102" s="166">
        <f t="shared" si="320"/>
        <v>0</v>
      </c>
      <c r="HP102" s="167"/>
      <c r="HR102" s="164">
        <f t="shared" si="369"/>
        <v>90</v>
      </c>
      <c r="HS102" s="225"/>
      <c r="HT102" s="226"/>
      <c r="HU102" s="1"/>
      <c r="HV102" s="1"/>
      <c r="HW102" s="95"/>
      <c r="HX102" s="93"/>
      <c r="HY102" s="93"/>
      <c r="HZ102" s="93"/>
      <c r="IA102" s="95" t="str">
        <f t="shared" si="321"/>
        <v>Completar</v>
      </c>
      <c r="IB102" s="96" t="str">
        <f t="shared" si="322"/>
        <v>Completar</v>
      </c>
      <c r="IC102" s="96" t="str">
        <f t="shared" si="323"/>
        <v>Completar</v>
      </c>
      <c r="ID102" s="94"/>
      <c r="IE102" s="95" t="str">
        <f t="shared" si="324"/>
        <v>Completar</v>
      </c>
      <c r="IF102" s="95" t="str">
        <f t="shared" si="325"/>
        <v>Completar</v>
      </c>
      <c r="IG102" s="165">
        <f t="shared" si="326"/>
        <v>0</v>
      </c>
      <c r="IH102" s="219" t="b">
        <f t="shared" si="327"/>
        <v>0</v>
      </c>
      <c r="II102" s="188">
        <f t="shared" si="328"/>
        <v>0</v>
      </c>
      <c r="IJ102" s="164">
        <f t="shared" si="329"/>
        <v>0</v>
      </c>
      <c r="IK102" s="164">
        <f t="shared" si="330"/>
        <v>0.25</v>
      </c>
      <c r="IL102" s="164">
        <f t="shared" si="331"/>
        <v>0</v>
      </c>
      <c r="IM102" s="164">
        <f t="shared" si="332"/>
        <v>0</v>
      </c>
      <c r="IN102" s="166">
        <f t="shared" si="333"/>
        <v>0</v>
      </c>
      <c r="IO102" s="167"/>
      <c r="IQ102" s="164">
        <f t="shared" si="370"/>
        <v>90</v>
      </c>
      <c r="IR102" s="225"/>
      <c r="IS102" s="226"/>
      <c r="IT102" s="1"/>
      <c r="IU102" s="1"/>
      <c r="IV102" s="95"/>
      <c r="IW102" s="93"/>
      <c r="IX102" s="93"/>
      <c r="IY102" s="93"/>
      <c r="IZ102" s="95" t="str">
        <f t="shared" si="334"/>
        <v>Completar</v>
      </c>
      <c r="JA102" s="96" t="str">
        <f t="shared" si="335"/>
        <v>Completar</v>
      </c>
      <c r="JB102" s="96" t="str">
        <f t="shared" si="336"/>
        <v>Completar</v>
      </c>
      <c r="JC102" s="94"/>
      <c r="JD102" s="95" t="str">
        <f t="shared" si="337"/>
        <v>Completar</v>
      </c>
      <c r="JE102" s="95" t="str">
        <f t="shared" si="338"/>
        <v>Completar</v>
      </c>
      <c r="JF102" s="165">
        <f t="shared" si="339"/>
        <v>0</v>
      </c>
      <c r="JG102" s="219" t="b">
        <f t="shared" si="340"/>
        <v>0</v>
      </c>
      <c r="JH102" s="188">
        <f t="shared" si="341"/>
        <v>0</v>
      </c>
      <c r="JI102" s="164">
        <f t="shared" si="342"/>
        <v>0</v>
      </c>
      <c r="JJ102" s="164">
        <f t="shared" si="343"/>
        <v>0.25</v>
      </c>
      <c r="JK102" s="164">
        <f t="shared" si="344"/>
        <v>0</v>
      </c>
      <c r="JL102" s="164">
        <f t="shared" si="345"/>
        <v>0</v>
      </c>
      <c r="JM102" s="166">
        <f t="shared" si="346"/>
        <v>0</v>
      </c>
      <c r="JN102" s="167"/>
      <c r="JO102" s="126"/>
      <c r="JP102" s="164">
        <f t="shared" si="371"/>
        <v>90</v>
      </c>
      <c r="JQ102" s="225"/>
      <c r="JR102" s="226"/>
      <c r="JS102" s="1"/>
      <c r="JT102" s="1"/>
      <c r="JU102" s="95"/>
      <c r="JV102" s="93"/>
      <c r="JW102" s="93"/>
      <c r="JX102" s="93"/>
      <c r="JY102" s="95" t="str">
        <f t="shared" si="347"/>
        <v>Completar</v>
      </c>
      <c r="JZ102" s="96" t="str">
        <f t="shared" si="348"/>
        <v>Completar</v>
      </c>
      <c r="KA102" s="96" t="str">
        <f t="shared" si="349"/>
        <v>Completar</v>
      </c>
      <c r="KB102" s="94"/>
      <c r="KC102" s="95" t="str">
        <f t="shared" si="350"/>
        <v>Completar</v>
      </c>
      <c r="KD102" s="95" t="str">
        <f t="shared" si="351"/>
        <v>Completar</v>
      </c>
      <c r="KE102" s="165">
        <f t="shared" si="352"/>
        <v>0</v>
      </c>
      <c r="KF102" s="219" t="b">
        <f t="shared" si="353"/>
        <v>0</v>
      </c>
      <c r="KG102" s="188">
        <f t="shared" si="354"/>
        <v>0</v>
      </c>
      <c r="KH102" s="164">
        <f t="shared" si="355"/>
        <v>0</v>
      </c>
      <c r="KI102" s="164">
        <f t="shared" si="356"/>
        <v>0.25</v>
      </c>
      <c r="KJ102" s="164">
        <f t="shared" si="357"/>
        <v>0</v>
      </c>
      <c r="KK102" s="164">
        <f t="shared" si="358"/>
        <v>0</v>
      </c>
      <c r="KL102" s="166">
        <f t="shared" si="359"/>
        <v>0</v>
      </c>
    </row>
    <row r="103" spans="1:298" x14ac:dyDescent="0.25">
      <c r="A103" s="164">
        <f t="shared" si="360"/>
        <v>91</v>
      </c>
      <c r="B103" s="225"/>
      <c r="C103" s="226"/>
      <c r="D103" s="1"/>
      <c r="E103" s="1"/>
      <c r="F103" s="95"/>
      <c r="G103" s="93"/>
      <c r="H103" s="93"/>
      <c r="I103" s="93"/>
      <c r="J103" s="95"/>
      <c r="K103" s="96" t="str">
        <f>IFERROR(VLOOKUP(D103,'Situación inicial'!JI$13:JS$112,8,FALSE),"Completar")</f>
        <v>Completar</v>
      </c>
      <c r="L103" s="96" t="str">
        <f>IFERROR(VLOOKUP(D103,'Situación inicial'!JI$13:JS$112,9,FALSE),"Completar")</f>
        <v>Completar</v>
      </c>
      <c r="M103" s="94"/>
      <c r="N103" s="95" t="str">
        <f>IFERROR(VLOOKUP(D103,'Situación inicial'!JI$13:JS$112,11,FALSE),"Completar")</f>
        <v>Completar</v>
      </c>
      <c r="O103" s="95" t="str">
        <f>IFERROR(VLOOKUP(D103,'Situación inicial'!JI$13:JT$112,12,FALSE),"Completar")</f>
        <v>Completar</v>
      </c>
      <c r="P103" s="165">
        <f t="shared" si="208"/>
        <v>0</v>
      </c>
      <c r="Q103" s="219" t="b">
        <f t="shared" si="209"/>
        <v>0</v>
      </c>
      <c r="R103" s="188">
        <f t="shared" si="210"/>
        <v>0</v>
      </c>
      <c r="S103" s="164">
        <f t="shared" si="211"/>
        <v>0</v>
      </c>
      <c r="T103" s="164">
        <f t="shared" si="212"/>
        <v>0.25</v>
      </c>
      <c r="U103" s="164">
        <f t="shared" si="213"/>
        <v>0</v>
      </c>
      <c r="V103" s="164">
        <f t="shared" si="214"/>
        <v>0</v>
      </c>
      <c r="W103" s="166">
        <f t="shared" si="215"/>
        <v>0</v>
      </c>
      <c r="X103" s="168">
        <f>IFERROR(VLOOKUP(D103,'Situación inicial'!JI$13:JZ$112,18,FALSE),0)</f>
        <v>0</v>
      </c>
      <c r="Z103" s="164">
        <f t="shared" si="361"/>
        <v>91</v>
      </c>
      <c r="AA103" s="225"/>
      <c r="AB103" s="226"/>
      <c r="AC103" s="1"/>
      <c r="AD103" s="1"/>
      <c r="AE103" s="95"/>
      <c r="AF103" s="93"/>
      <c r="AG103" s="93"/>
      <c r="AH103" s="93"/>
      <c r="AI103" s="95" t="str">
        <f t="shared" si="216"/>
        <v>Completar</v>
      </c>
      <c r="AJ103" s="96" t="str">
        <f t="shared" si="217"/>
        <v>Completar</v>
      </c>
      <c r="AK103" s="96" t="str">
        <f t="shared" si="218"/>
        <v>Completar</v>
      </c>
      <c r="AL103" s="94"/>
      <c r="AM103" s="95" t="str">
        <f t="shared" si="219"/>
        <v>Completar</v>
      </c>
      <c r="AN103" s="95" t="str">
        <f t="shared" si="220"/>
        <v>Completar</v>
      </c>
      <c r="AO103" s="165">
        <f t="shared" si="221"/>
        <v>0</v>
      </c>
      <c r="AP103" s="219" t="b">
        <f t="shared" si="222"/>
        <v>0</v>
      </c>
      <c r="AQ103" s="188">
        <f t="shared" si="223"/>
        <v>0</v>
      </c>
      <c r="AR103" s="164">
        <f t="shared" si="224"/>
        <v>0</v>
      </c>
      <c r="AS103" s="164">
        <f t="shared" si="225"/>
        <v>0.25</v>
      </c>
      <c r="AT103" s="164">
        <f t="shared" si="226"/>
        <v>0</v>
      </c>
      <c r="AU103" s="164">
        <f t="shared" si="227"/>
        <v>0</v>
      </c>
      <c r="AV103" s="166">
        <f t="shared" si="228"/>
        <v>0</v>
      </c>
      <c r="AW103" s="168">
        <f t="shared" si="229"/>
        <v>0</v>
      </c>
      <c r="AY103" s="164">
        <f t="shared" si="362"/>
        <v>91</v>
      </c>
      <c r="AZ103" s="225"/>
      <c r="BA103" s="226"/>
      <c r="BB103" s="1"/>
      <c r="BC103" s="1"/>
      <c r="BD103" s="95"/>
      <c r="BE103" s="93"/>
      <c r="BF103" s="93"/>
      <c r="BG103" s="93"/>
      <c r="BH103" s="95" t="str">
        <f t="shared" si="230"/>
        <v>Completar</v>
      </c>
      <c r="BI103" s="96" t="str">
        <f t="shared" si="231"/>
        <v>Completar</v>
      </c>
      <c r="BJ103" s="96" t="str">
        <f t="shared" si="232"/>
        <v>Completar</v>
      </c>
      <c r="BK103" s="94"/>
      <c r="BL103" s="95" t="str">
        <f t="shared" si="233"/>
        <v>Completar</v>
      </c>
      <c r="BM103" s="95" t="str">
        <f t="shared" si="234"/>
        <v>Completar</v>
      </c>
      <c r="BN103" s="165">
        <f t="shared" si="235"/>
        <v>0</v>
      </c>
      <c r="BO103" s="219" t="b">
        <f t="shared" si="236"/>
        <v>0</v>
      </c>
      <c r="BP103" s="188">
        <f t="shared" si="237"/>
        <v>0</v>
      </c>
      <c r="BQ103" s="164">
        <f t="shared" si="238"/>
        <v>0</v>
      </c>
      <c r="BR103" s="164">
        <f t="shared" si="239"/>
        <v>0.25</v>
      </c>
      <c r="BS103" s="164">
        <f t="shared" si="240"/>
        <v>0</v>
      </c>
      <c r="BT103" s="164">
        <f t="shared" si="241"/>
        <v>0</v>
      </c>
      <c r="BU103" s="166">
        <f t="shared" si="242"/>
        <v>0</v>
      </c>
      <c r="BV103" s="167"/>
      <c r="BX103" s="164">
        <f t="shared" si="363"/>
        <v>91</v>
      </c>
      <c r="BY103" s="225"/>
      <c r="BZ103" s="226"/>
      <c r="CA103" s="1"/>
      <c r="CB103" s="1"/>
      <c r="CC103" s="95"/>
      <c r="CD103" s="93"/>
      <c r="CE103" s="93"/>
      <c r="CF103" s="93"/>
      <c r="CG103" s="95" t="str">
        <f t="shared" si="243"/>
        <v>Completar</v>
      </c>
      <c r="CH103" s="96" t="str">
        <f t="shared" si="244"/>
        <v>Completar</v>
      </c>
      <c r="CI103" s="96" t="str">
        <f t="shared" si="245"/>
        <v>Completar</v>
      </c>
      <c r="CJ103" s="94"/>
      <c r="CK103" s="95" t="str">
        <f t="shared" si="246"/>
        <v>Completar</v>
      </c>
      <c r="CL103" s="95" t="str">
        <f t="shared" si="247"/>
        <v>Completar</v>
      </c>
      <c r="CM103" s="165">
        <f t="shared" si="248"/>
        <v>0</v>
      </c>
      <c r="CN103" s="219" t="b">
        <f t="shared" si="249"/>
        <v>0</v>
      </c>
      <c r="CO103" s="188">
        <f t="shared" si="250"/>
        <v>0</v>
      </c>
      <c r="CP103" s="164">
        <f t="shared" si="251"/>
        <v>0</v>
      </c>
      <c r="CQ103" s="164">
        <f t="shared" si="252"/>
        <v>0.25</v>
      </c>
      <c r="CR103" s="164">
        <f t="shared" si="253"/>
        <v>0</v>
      </c>
      <c r="CS103" s="164">
        <f t="shared" si="254"/>
        <v>0</v>
      </c>
      <c r="CT103" s="166">
        <f t="shared" si="255"/>
        <v>0</v>
      </c>
      <c r="CU103" s="167"/>
      <c r="CW103" s="164">
        <f t="shared" si="364"/>
        <v>91</v>
      </c>
      <c r="CX103" s="225"/>
      <c r="CY103" s="226"/>
      <c r="CZ103" s="1"/>
      <c r="DA103" s="1"/>
      <c r="DB103" s="95"/>
      <c r="DC103" s="93"/>
      <c r="DD103" s="93"/>
      <c r="DE103" s="93"/>
      <c r="DF103" s="95" t="str">
        <f t="shared" si="256"/>
        <v>Completar</v>
      </c>
      <c r="DG103" s="96" t="str">
        <f t="shared" si="257"/>
        <v>Completar</v>
      </c>
      <c r="DH103" s="96" t="str">
        <f t="shared" si="258"/>
        <v>Completar</v>
      </c>
      <c r="DI103" s="94"/>
      <c r="DJ103" s="95" t="str">
        <f t="shared" si="259"/>
        <v>Completar</v>
      </c>
      <c r="DK103" s="95" t="str">
        <f t="shared" si="260"/>
        <v>Completar</v>
      </c>
      <c r="DL103" s="165">
        <f t="shared" si="261"/>
        <v>0</v>
      </c>
      <c r="DM103" s="219" t="b">
        <f t="shared" si="262"/>
        <v>0</v>
      </c>
      <c r="DN103" s="188">
        <f t="shared" si="263"/>
        <v>0</v>
      </c>
      <c r="DO103" s="164">
        <f t="shared" si="264"/>
        <v>0</v>
      </c>
      <c r="DP103" s="164">
        <f t="shared" si="265"/>
        <v>0.25</v>
      </c>
      <c r="DQ103" s="164">
        <f t="shared" si="266"/>
        <v>0</v>
      </c>
      <c r="DR103" s="164">
        <f t="shared" si="267"/>
        <v>0</v>
      </c>
      <c r="DS103" s="166">
        <f t="shared" si="268"/>
        <v>0</v>
      </c>
      <c r="DT103" s="167"/>
      <c r="DV103" s="164">
        <f t="shared" si="365"/>
        <v>91</v>
      </c>
      <c r="DW103" s="225"/>
      <c r="DX103" s="226"/>
      <c r="DY103" s="1"/>
      <c r="DZ103" s="1"/>
      <c r="EA103" s="95"/>
      <c r="EB103" s="93"/>
      <c r="EC103" s="93"/>
      <c r="ED103" s="93"/>
      <c r="EE103" s="95" t="str">
        <f t="shared" si="269"/>
        <v>Completar</v>
      </c>
      <c r="EF103" s="96" t="str">
        <f t="shared" si="270"/>
        <v>Completar</v>
      </c>
      <c r="EG103" s="96" t="str">
        <f t="shared" si="271"/>
        <v>Completar</v>
      </c>
      <c r="EH103" s="94"/>
      <c r="EI103" s="95" t="str">
        <f t="shared" si="272"/>
        <v>Completar</v>
      </c>
      <c r="EJ103" s="95" t="str">
        <f t="shared" si="273"/>
        <v>Completar</v>
      </c>
      <c r="EK103" s="165">
        <f t="shared" si="274"/>
        <v>0</v>
      </c>
      <c r="EL103" s="219" t="b">
        <f t="shared" si="275"/>
        <v>0</v>
      </c>
      <c r="EM103" s="188">
        <f t="shared" si="276"/>
        <v>0</v>
      </c>
      <c r="EN103" s="164">
        <f t="shared" si="277"/>
        <v>0</v>
      </c>
      <c r="EO103" s="164">
        <f t="shared" si="278"/>
        <v>0.25</v>
      </c>
      <c r="EP103" s="164">
        <f t="shared" si="279"/>
        <v>0</v>
      </c>
      <c r="EQ103" s="164">
        <f t="shared" si="280"/>
        <v>0</v>
      </c>
      <c r="ER103" s="166">
        <f t="shared" si="281"/>
        <v>0</v>
      </c>
      <c r="ES103" s="167"/>
      <c r="EU103" s="164">
        <f t="shared" si="366"/>
        <v>91</v>
      </c>
      <c r="EV103" s="225"/>
      <c r="EW103" s="226"/>
      <c r="EX103" s="1"/>
      <c r="EY103" s="1"/>
      <c r="EZ103" s="95"/>
      <c r="FA103" s="93"/>
      <c r="FB103" s="93"/>
      <c r="FC103" s="93"/>
      <c r="FD103" s="95" t="str">
        <f t="shared" si="282"/>
        <v>Completar</v>
      </c>
      <c r="FE103" s="96" t="str">
        <f t="shared" si="283"/>
        <v>Completar</v>
      </c>
      <c r="FF103" s="96" t="str">
        <f t="shared" si="284"/>
        <v>Completar</v>
      </c>
      <c r="FG103" s="94"/>
      <c r="FH103" s="95" t="str">
        <f t="shared" si="285"/>
        <v>Completar</v>
      </c>
      <c r="FI103" s="95" t="str">
        <f t="shared" si="286"/>
        <v>Completar</v>
      </c>
      <c r="FJ103" s="165">
        <f t="shared" si="287"/>
        <v>0</v>
      </c>
      <c r="FK103" s="219" t="b">
        <f t="shared" si="288"/>
        <v>0</v>
      </c>
      <c r="FL103" s="188">
        <f t="shared" si="289"/>
        <v>0</v>
      </c>
      <c r="FM103" s="164">
        <f t="shared" si="290"/>
        <v>0</v>
      </c>
      <c r="FN103" s="164">
        <f t="shared" si="291"/>
        <v>0.25</v>
      </c>
      <c r="FO103" s="164">
        <f t="shared" si="292"/>
        <v>0</v>
      </c>
      <c r="FP103" s="164">
        <f t="shared" si="293"/>
        <v>0</v>
      </c>
      <c r="FQ103" s="166">
        <f t="shared" si="294"/>
        <v>0</v>
      </c>
      <c r="FR103" s="167"/>
      <c r="FT103" s="164">
        <f t="shared" si="367"/>
        <v>91</v>
      </c>
      <c r="FU103" s="225"/>
      <c r="FV103" s="226"/>
      <c r="FW103" s="1"/>
      <c r="FX103" s="1"/>
      <c r="FY103" s="95"/>
      <c r="FZ103" s="93"/>
      <c r="GA103" s="93"/>
      <c r="GB103" s="93"/>
      <c r="GC103" s="95" t="str">
        <f t="shared" si="295"/>
        <v>Completar</v>
      </c>
      <c r="GD103" s="96" t="str">
        <f t="shared" si="296"/>
        <v>Completar</v>
      </c>
      <c r="GE103" s="96" t="str">
        <f t="shared" si="297"/>
        <v>Completar</v>
      </c>
      <c r="GF103" s="94"/>
      <c r="GG103" s="95" t="str">
        <f t="shared" si="298"/>
        <v>Completar</v>
      </c>
      <c r="GH103" s="95" t="str">
        <f t="shared" si="299"/>
        <v>Completar</v>
      </c>
      <c r="GI103" s="165">
        <f t="shared" si="300"/>
        <v>0</v>
      </c>
      <c r="GJ103" s="219" t="b">
        <f t="shared" si="301"/>
        <v>0</v>
      </c>
      <c r="GK103" s="188">
        <f t="shared" si="302"/>
        <v>0</v>
      </c>
      <c r="GL103" s="164">
        <f t="shared" si="303"/>
        <v>0</v>
      </c>
      <c r="GM103" s="164">
        <f t="shared" si="304"/>
        <v>0.25</v>
      </c>
      <c r="GN103" s="164">
        <f t="shared" si="305"/>
        <v>0</v>
      </c>
      <c r="GO103" s="164">
        <f t="shared" si="306"/>
        <v>0</v>
      </c>
      <c r="GP103" s="166">
        <f t="shared" si="307"/>
        <v>0</v>
      </c>
      <c r="GQ103" s="167"/>
      <c r="GS103" s="164">
        <f t="shared" si="368"/>
        <v>91</v>
      </c>
      <c r="GT103" s="225"/>
      <c r="GU103" s="226"/>
      <c r="GV103" s="1"/>
      <c r="GW103" s="1"/>
      <c r="GX103" s="95"/>
      <c r="GY103" s="93"/>
      <c r="GZ103" s="93"/>
      <c r="HA103" s="93"/>
      <c r="HB103" s="95" t="str">
        <f t="shared" si="308"/>
        <v>Completar</v>
      </c>
      <c r="HC103" s="96" t="str">
        <f t="shared" si="309"/>
        <v>Completar</v>
      </c>
      <c r="HD103" s="96" t="str">
        <f t="shared" si="310"/>
        <v>Completar</v>
      </c>
      <c r="HE103" s="94"/>
      <c r="HF103" s="95" t="str">
        <f t="shared" si="311"/>
        <v>Completar</v>
      </c>
      <c r="HG103" s="95" t="str">
        <f t="shared" si="312"/>
        <v>Completar</v>
      </c>
      <c r="HH103" s="165">
        <f t="shared" si="313"/>
        <v>0</v>
      </c>
      <c r="HI103" s="219" t="b">
        <f t="shared" si="314"/>
        <v>0</v>
      </c>
      <c r="HJ103" s="188">
        <f t="shared" si="315"/>
        <v>0</v>
      </c>
      <c r="HK103" s="164">
        <f t="shared" si="316"/>
        <v>0</v>
      </c>
      <c r="HL103" s="164">
        <f t="shared" si="317"/>
        <v>0.25</v>
      </c>
      <c r="HM103" s="164">
        <f t="shared" si="318"/>
        <v>0</v>
      </c>
      <c r="HN103" s="164">
        <f t="shared" si="319"/>
        <v>0</v>
      </c>
      <c r="HO103" s="166">
        <f t="shared" si="320"/>
        <v>0</v>
      </c>
      <c r="HP103" s="167"/>
      <c r="HR103" s="164">
        <f t="shared" si="369"/>
        <v>91</v>
      </c>
      <c r="HS103" s="225"/>
      <c r="HT103" s="226"/>
      <c r="HU103" s="1"/>
      <c r="HV103" s="1"/>
      <c r="HW103" s="95"/>
      <c r="HX103" s="93"/>
      <c r="HY103" s="93"/>
      <c r="HZ103" s="93"/>
      <c r="IA103" s="95" t="str">
        <f t="shared" si="321"/>
        <v>Completar</v>
      </c>
      <c r="IB103" s="96" t="str">
        <f t="shared" si="322"/>
        <v>Completar</v>
      </c>
      <c r="IC103" s="96" t="str">
        <f t="shared" si="323"/>
        <v>Completar</v>
      </c>
      <c r="ID103" s="94"/>
      <c r="IE103" s="95" t="str">
        <f t="shared" si="324"/>
        <v>Completar</v>
      </c>
      <c r="IF103" s="95" t="str">
        <f t="shared" si="325"/>
        <v>Completar</v>
      </c>
      <c r="IG103" s="165">
        <f t="shared" si="326"/>
        <v>0</v>
      </c>
      <c r="IH103" s="219" t="b">
        <f t="shared" si="327"/>
        <v>0</v>
      </c>
      <c r="II103" s="188">
        <f t="shared" si="328"/>
        <v>0</v>
      </c>
      <c r="IJ103" s="164">
        <f t="shared" si="329"/>
        <v>0</v>
      </c>
      <c r="IK103" s="164">
        <f t="shared" si="330"/>
        <v>0.25</v>
      </c>
      <c r="IL103" s="164">
        <f t="shared" si="331"/>
        <v>0</v>
      </c>
      <c r="IM103" s="164">
        <f t="shared" si="332"/>
        <v>0</v>
      </c>
      <c r="IN103" s="166">
        <f t="shared" si="333"/>
        <v>0</v>
      </c>
      <c r="IO103" s="167"/>
      <c r="IQ103" s="164">
        <f t="shared" si="370"/>
        <v>91</v>
      </c>
      <c r="IR103" s="225"/>
      <c r="IS103" s="226"/>
      <c r="IT103" s="1"/>
      <c r="IU103" s="1"/>
      <c r="IV103" s="95"/>
      <c r="IW103" s="93"/>
      <c r="IX103" s="93"/>
      <c r="IY103" s="93"/>
      <c r="IZ103" s="95" t="str">
        <f t="shared" si="334"/>
        <v>Completar</v>
      </c>
      <c r="JA103" s="96" t="str">
        <f t="shared" si="335"/>
        <v>Completar</v>
      </c>
      <c r="JB103" s="96" t="str">
        <f t="shared" si="336"/>
        <v>Completar</v>
      </c>
      <c r="JC103" s="94"/>
      <c r="JD103" s="95" t="str">
        <f t="shared" si="337"/>
        <v>Completar</v>
      </c>
      <c r="JE103" s="95" t="str">
        <f t="shared" si="338"/>
        <v>Completar</v>
      </c>
      <c r="JF103" s="165">
        <f t="shared" si="339"/>
        <v>0</v>
      </c>
      <c r="JG103" s="219" t="b">
        <f t="shared" si="340"/>
        <v>0</v>
      </c>
      <c r="JH103" s="188">
        <f t="shared" si="341"/>
        <v>0</v>
      </c>
      <c r="JI103" s="164">
        <f t="shared" si="342"/>
        <v>0</v>
      </c>
      <c r="JJ103" s="164">
        <f t="shared" si="343"/>
        <v>0.25</v>
      </c>
      <c r="JK103" s="164">
        <f t="shared" si="344"/>
        <v>0</v>
      </c>
      <c r="JL103" s="164">
        <f t="shared" si="345"/>
        <v>0</v>
      </c>
      <c r="JM103" s="166">
        <f t="shared" si="346"/>
        <v>0</v>
      </c>
      <c r="JN103" s="167"/>
      <c r="JO103" s="126"/>
      <c r="JP103" s="164">
        <f t="shared" si="371"/>
        <v>91</v>
      </c>
      <c r="JQ103" s="225"/>
      <c r="JR103" s="226"/>
      <c r="JS103" s="1"/>
      <c r="JT103" s="1"/>
      <c r="JU103" s="95"/>
      <c r="JV103" s="93"/>
      <c r="JW103" s="93"/>
      <c r="JX103" s="93"/>
      <c r="JY103" s="95" t="str">
        <f t="shared" si="347"/>
        <v>Completar</v>
      </c>
      <c r="JZ103" s="96" t="str">
        <f t="shared" si="348"/>
        <v>Completar</v>
      </c>
      <c r="KA103" s="96" t="str">
        <f t="shared" si="349"/>
        <v>Completar</v>
      </c>
      <c r="KB103" s="94"/>
      <c r="KC103" s="95" t="str">
        <f t="shared" si="350"/>
        <v>Completar</v>
      </c>
      <c r="KD103" s="95" t="str">
        <f t="shared" si="351"/>
        <v>Completar</v>
      </c>
      <c r="KE103" s="165">
        <f t="shared" si="352"/>
        <v>0</v>
      </c>
      <c r="KF103" s="219" t="b">
        <f t="shared" si="353"/>
        <v>0</v>
      </c>
      <c r="KG103" s="188">
        <f t="shared" si="354"/>
        <v>0</v>
      </c>
      <c r="KH103" s="164">
        <f t="shared" si="355"/>
        <v>0</v>
      </c>
      <c r="KI103" s="164">
        <f t="shared" si="356"/>
        <v>0.25</v>
      </c>
      <c r="KJ103" s="164">
        <f t="shared" si="357"/>
        <v>0</v>
      </c>
      <c r="KK103" s="164">
        <f t="shared" si="358"/>
        <v>0</v>
      </c>
      <c r="KL103" s="166">
        <f t="shared" si="359"/>
        <v>0</v>
      </c>
    </row>
    <row r="104" spans="1:298" x14ac:dyDescent="0.25">
      <c r="A104" s="164">
        <f t="shared" si="360"/>
        <v>92</v>
      </c>
      <c r="B104" s="225"/>
      <c r="C104" s="226"/>
      <c r="D104" s="1"/>
      <c r="E104" s="1"/>
      <c r="F104" s="95"/>
      <c r="G104" s="93"/>
      <c r="H104" s="93"/>
      <c r="I104" s="93"/>
      <c r="J104" s="95"/>
      <c r="K104" s="96" t="str">
        <f>IFERROR(VLOOKUP(D104,'Situación inicial'!JI$13:JS$112,8,FALSE),"Completar")</f>
        <v>Completar</v>
      </c>
      <c r="L104" s="96" t="str">
        <f>IFERROR(VLOOKUP(D104,'Situación inicial'!JI$13:JS$112,9,FALSE),"Completar")</f>
        <v>Completar</v>
      </c>
      <c r="M104" s="94"/>
      <c r="N104" s="95" t="str">
        <f>IFERROR(VLOOKUP(D104,'Situación inicial'!JI$13:JS$112,11,FALSE),"Completar")</f>
        <v>Completar</v>
      </c>
      <c r="O104" s="95" t="str">
        <f>IFERROR(VLOOKUP(D104,'Situación inicial'!JI$13:JT$112,12,FALSE),"Completar")</f>
        <v>Completar</v>
      </c>
      <c r="P104" s="165">
        <f t="shared" si="208"/>
        <v>0</v>
      </c>
      <c r="Q104" s="219" t="b">
        <f t="shared" si="209"/>
        <v>0</v>
      </c>
      <c r="R104" s="188">
        <f t="shared" si="210"/>
        <v>0</v>
      </c>
      <c r="S104" s="164">
        <f t="shared" si="211"/>
        <v>0</v>
      </c>
      <c r="T104" s="164">
        <f t="shared" si="212"/>
        <v>0.25</v>
      </c>
      <c r="U104" s="164">
        <f t="shared" si="213"/>
        <v>0</v>
      </c>
      <c r="V104" s="164">
        <f t="shared" si="214"/>
        <v>0</v>
      </c>
      <c r="W104" s="166">
        <f t="shared" si="215"/>
        <v>0</v>
      </c>
      <c r="X104" s="168">
        <f>IFERROR(VLOOKUP(D104,'Situación inicial'!JI$13:JZ$112,18,FALSE),0)</f>
        <v>0</v>
      </c>
      <c r="Z104" s="164">
        <f t="shared" si="361"/>
        <v>92</v>
      </c>
      <c r="AA104" s="225"/>
      <c r="AB104" s="226"/>
      <c r="AC104" s="1"/>
      <c r="AD104" s="1"/>
      <c r="AE104" s="95"/>
      <c r="AF104" s="93"/>
      <c r="AG104" s="93"/>
      <c r="AH104" s="93"/>
      <c r="AI104" s="95" t="str">
        <f t="shared" si="216"/>
        <v>Completar</v>
      </c>
      <c r="AJ104" s="96" t="str">
        <f t="shared" si="217"/>
        <v>Completar</v>
      </c>
      <c r="AK104" s="96" t="str">
        <f t="shared" si="218"/>
        <v>Completar</v>
      </c>
      <c r="AL104" s="94"/>
      <c r="AM104" s="95" t="str">
        <f t="shared" si="219"/>
        <v>Completar</v>
      </c>
      <c r="AN104" s="95" t="str">
        <f t="shared" si="220"/>
        <v>Completar</v>
      </c>
      <c r="AO104" s="165">
        <f t="shared" si="221"/>
        <v>0</v>
      </c>
      <c r="AP104" s="219" t="b">
        <f t="shared" si="222"/>
        <v>0</v>
      </c>
      <c r="AQ104" s="188">
        <f t="shared" si="223"/>
        <v>0</v>
      </c>
      <c r="AR104" s="164">
        <f t="shared" si="224"/>
        <v>0</v>
      </c>
      <c r="AS104" s="164">
        <f t="shared" si="225"/>
        <v>0.25</v>
      </c>
      <c r="AT104" s="164">
        <f t="shared" si="226"/>
        <v>0</v>
      </c>
      <c r="AU104" s="164">
        <f t="shared" si="227"/>
        <v>0</v>
      </c>
      <c r="AV104" s="166">
        <f t="shared" si="228"/>
        <v>0</v>
      </c>
      <c r="AW104" s="168">
        <f t="shared" si="229"/>
        <v>0</v>
      </c>
      <c r="AY104" s="164">
        <f t="shared" si="362"/>
        <v>92</v>
      </c>
      <c r="AZ104" s="225"/>
      <c r="BA104" s="226"/>
      <c r="BB104" s="1"/>
      <c r="BC104" s="1"/>
      <c r="BD104" s="95"/>
      <c r="BE104" s="93"/>
      <c r="BF104" s="93"/>
      <c r="BG104" s="93"/>
      <c r="BH104" s="95" t="str">
        <f t="shared" si="230"/>
        <v>Completar</v>
      </c>
      <c r="BI104" s="96" t="str">
        <f t="shared" si="231"/>
        <v>Completar</v>
      </c>
      <c r="BJ104" s="96" t="str">
        <f t="shared" si="232"/>
        <v>Completar</v>
      </c>
      <c r="BK104" s="94"/>
      <c r="BL104" s="95" t="str">
        <f t="shared" si="233"/>
        <v>Completar</v>
      </c>
      <c r="BM104" s="95" t="str">
        <f t="shared" si="234"/>
        <v>Completar</v>
      </c>
      <c r="BN104" s="165">
        <f t="shared" si="235"/>
        <v>0</v>
      </c>
      <c r="BO104" s="219" t="b">
        <f t="shared" si="236"/>
        <v>0</v>
      </c>
      <c r="BP104" s="188">
        <f t="shared" si="237"/>
        <v>0</v>
      </c>
      <c r="BQ104" s="164">
        <f t="shared" si="238"/>
        <v>0</v>
      </c>
      <c r="BR104" s="164">
        <f t="shared" si="239"/>
        <v>0.25</v>
      </c>
      <c r="BS104" s="164">
        <f t="shared" si="240"/>
        <v>0</v>
      </c>
      <c r="BT104" s="164">
        <f t="shared" si="241"/>
        <v>0</v>
      </c>
      <c r="BU104" s="166">
        <f t="shared" si="242"/>
        <v>0</v>
      </c>
      <c r="BV104" s="167"/>
      <c r="BX104" s="164">
        <f t="shared" si="363"/>
        <v>92</v>
      </c>
      <c r="BY104" s="225"/>
      <c r="BZ104" s="226"/>
      <c r="CA104" s="1"/>
      <c r="CB104" s="1"/>
      <c r="CC104" s="95"/>
      <c r="CD104" s="93"/>
      <c r="CE104" s="93"/>
      <c r="CF104" s="93"/>
      <c r="CG104" s="95" t="str">
        <f t="shared" si="243"/>
        <v>Completar</v>
      </c>
      <c r="CH104" s="96" t="str">
        <f t="shared" si="244"/>
        <v>Completar</v>
      </c>
      <c r="CI104" s="96" t="str">
        <f t="shared" si="245"/>
        <v>Completar</v>
      </c>
      <c r="CJ104" s="94"/>
      <c r="CK104" s="95" t="str">
        <f t="shared" si="246"/>
        <v>Completar</v>
      </c>
      <c r="CL104" s="95" t="str">
        <f t="shared" si="247"/>
        <v>Completar</v>
      </c>
      <c r="CM104" s="165">
        <f t="shared" si="248"/>
        <v>0</v>
      </c>
      <c r="CN104" s="219" t="b">
        <f t="shared" si="249"/>
        <v>0</v>
      </c>
      <c r="CO104" s="188">
        <f t="shared" si="250"/>
        <v>0</v>
      </c>
      <c r="CP104" s="164">
        <f t="shared" si="251"/>
        <v>0</v>
      </c>
      <c r="CQ104" s="164">
        <f t="shared" si="252"/>
        <v>0.25</v>
      </c>
      <c r="CR104" s="164">
        <f t="shared" si="253"/>
        <v>0</v>
      </c>
      <c r="CS104" s="164">
        <f t="shared" si="254"/>
        <v>0</v>
      </c>
      <c r="CT104" s="166">
        <f t="shared" si="255"/>
        <v>0</v>
      </c>
      <c r="CU104" s="167"/>
      <c r="CW104" s="164">
        <f t="shared" si="364"/>
        <v>92</v>
      </c>
      <c r="CX104" s="225"/>
      <c r="CY104" s="226"/>
      <c r="CZ104" s="1"/>
      <c r="DA104" s="1"/>
      <c r="DB104" s="95"/>
      <c r="DC104" s="93"/>
      <c r="DD104" s="93"/>
      <c r="DE104" s="93"/>
      <c r="DF104" s="95" t="str">
        <f t="shared" si="256"/>
        <v>Completar</v>
      </c>
      <c r="DG104" s="96" t="str">
        <f t="shared" si="257"/>
        <v>Completar</v>
      </c>
      <c r="DH104" s="96" t="str">
        <f t="shared" si="258"/>
        <v>Completar</v>
      </c>
      <c r="DI104" s="94"/>
      <c r="DJ104" s="95" t="str">
        <f t="shared" si="259"/>
        <v>Completar</v>
      </c>
      <c r="DK104" s="95" t="str">
        <f t="shared" si="260"/>
        <v>Completar</v>
      </c>
      <c r="DL104" s="165">
        <f t="shared" si="261"/>
        <v>0</v>
      </c>
      <c r="DM104" s="219" t="b">
        <f t="shared" si="262"/>
        <v>0</v>
      </c>
      <c r="DN104" s="188">
        <f t="shared" si="263"/>
        <v>0</v>
      </c>
      <c r="DO104" s="164">
        <f t="shared" si="264"/>
        <v>0</v>
      </c>
      <c r="DP104" s="164">
        <f t="shared" si="265"/>
        <v>0.25</v>
      </c>
      <c r="DQ104" s="164">
        <f t="shared" si="266"/>
        <v>0</v>
      </c>
      <c r="DR104" s="164">
        <f t="shared" si="267"/>
        <v>0</v>
      </c>
      <c r="DS104" s="166">
        <f t="shared" si="268"/>
        <v>0</v>
      </c>
      <c r="DT104" s="167"/>
      <c r="DV104" s="164">
        <f t="shared" si="365"/>
        <v>92</v>
      </c>
      <c r="DW104" s="225"/>
      <c r="DX104" s="226"/>
      <c r="DY104" s="1"/>
      <c r="DZ104" s="1"/>
      <c r="EA104" s="95"/>
      <c r="EB104" s="93"/>
      <c r="EC104" s="93"/>
      <c r="ED104" s="93"/>
      <c r="EE104" s="95" t="str">
        <f t="shared" si="269"/>
        <v>Completar</v>
      </c>
      <c r="EF104" s="96" t="str">
        <f t="shared" si="270"/>
        <v>Completar</v>
      </c>
      <c r="EG104" s="96" t="str">
        <f t="shared" si="271"/>
        <v>Completar</v>
      </c>
      <c r="EH104" s="94"/>
      <c r="EI104" s="95" t="str">
        <f t="shared" si="272"/>
        <v>Completar</v>
      </c>
      <c r="EJ104" s="95" t="str">
        <f t="shared" si="273"/>
        <v>Completar</v>
      </c>
      <c r="EK104" s="165">
        <f t="shared" si="274"/>
        <v>0</v>
      </c>
      <c r="EL104" s="219" t="b">
        <f t="shared" si="275"/>
        <v>0</v>
      </c>
      <c r="EM104" s="188">
        <f t="shared" si="276"/>
        <v>0</v>
      </c>
      <c r="EN104" s="164">
        <f t="shared" si="277"/>
        <v>0</v>
      </c>
      <c r="EO104" s="164">
        <f t="shared" si="278"/>
        <v>0.25</v>
      </c>
      <c r="EP104" s="164">
        <f t="shared" si="279"/>
        <v>0</v>
      </c>
      <c r="EQ104" s="164">
        <f t="shared" si="280"/>
        <v>0</v>
      </c>
      <c r="ER104" s="166">
        <f t="shared" si="281"/>
        <v>0</v>
      </c>
      <c r="ES104" s="167"/>
      <c r="EU104" s="164">
        <f t="shared" si="366"/>
        <v>92</v>
      </c>
      <c r="EV104" s="225"/>
      <c r="EW104" s="226"/>
      <c r="EX104" s="1"/>
      <c r="EY104" s="1"/>
      <c r="EZ104" s="95"/>
      <c r="FA104" s="93"/>
      <c r="FB104" s="93"/>
      <c r="FC104" s="93"/>
      <c r="FD104" s="95" t="str">
        <f t="shared" si="282"/>
        <v>Completar</v>
      </c>
      <c r="FE104" s="96" t="str">
        <f t="shared" si="283"/>
        <v>Completar</v>
      </c>
      <c r="FF104" s="96" t="str">
        <f t="shared" si="284"/>
        <v>Completar</v>
      </c>
      <c r="FG104" s="94"/>
      <c r="FH104" s="95" t="str">
        <f t="shared" si="285"/>
        <v>Completar</v>
      </c>
      <c r="FI104" s="95" t="str">
        <f t="shared" si="286"/>
        <v>Completar</v>
      </c>
      <c r="FJ104" s="165">
        <f t="shared" si="287"/>
        <v>0</v>
      </c>
      <c r="FK104" s="219" t="b">
        <f t="shared" si="288"/>
        <v>0</v>
      </c>
      <c r="FL104" s="188">
        <f t="shared" si="289"/>
        <v>0</v>
      </c>
      <c r="FM104" s="164">
        <f t="shared" si="290"/>
        <v>0</v>
      </c>
      <c r="FN104" s="164">
        <f t="shared" si="291"/>
        <v>0.25</v>
      </c>
      <c r="FO104" s="164">
        <f t="shared" si="292"/>
        <v>0</v>
      </c>
      <c r="FP104" s="164">
        <f t="shared" si="293"/>
        <v>0</v>
      </c>
      <c r="FQ104" s="166">
        <f t="shared" si="294"/>
        <v>0</v>
      </c>
      <c r="FR104" s="167"/>
      <c r="FT104" s="164">
        <f t="shared" si="367"/>
        <v>92</v>
      </c>
      <c r="FU104" s="225"/>
      <c r="FV104" s="226"/>
      <c r="FW104" s="1"/>
      <c r="FX104" s="1"/>
      <c r="FY104" s="95"/>
      <c r="FZ104" s="93"/>
      <c r="GA104" s="93"/>
      <c r="GB104" s="93"/>
      <c r="GC104" s="95" t="str">
        <f t="shared" si="295"/>
        <v>Completar</v>
      </c>
      <c r="GD104" s="96" t="str">
        <f t="shared" si="296"/>
        <v>Completar</v>
      </c>
      <c r="GE104" s="96" t="str">
        <f t="shared" si="297"/>
        <v>Completar</v>
      </c>
      <c r="GF104" s="94"/>
      <c r="GG104" s="95" t="str">
        <f t="shared" si="298"/>
        <v>Completar</v>
      </c>
      <c r="GH104" s="95" t="str">
        <f t="shared" si="299"/>
        <v>Completar</v>
      </c>
      <c r="GI104" s="165">
        <f t="shared" si="300"/>
        <v>0</v>
      </c>
      <c r="GJ104" s="219" t="b">
        <f t="shared" si="301"/>
        <v>0</v>
      </c>
      <c r="GK104" s="188">
        <f t="shared" si="302"/>
        <v>0</v>
      </c>
      <c r="GL104" s="164">
        <f t="shared" si="303"/>
        <v>0</v>
      </c>
      <c r="GM104" s="164">
        <f t="shared" si="304"/>
        <v>0.25</v>
      </c>
      <c r="GN104" s="164">
        <f t="shared" si="305"/>
        <v>0</v>
      </c>
      <c r="GO104" s="164">
        <f t="shared" si="306"/>
        <v>0</v>
      </c>
      <c r="GP104" s="166">
        <f t="shared" si="307"/>
        <v>0</v>
      </c>
      <c r="GQ104" s="167"/>
      <c r="GS104" s="164">
        <f t="shared" si="368"/>
        <v>92</v>
      </c>
      <c r="GT104" s="225"/>
      <c r="GU104" s="226"/>
      <c r="GV104" s="1"/>
      <c r="GW104" s="1"/>
      <c r="GX104" s="95"/>
      <c r="GY104" s="93"/>
      <c r="GZ104" s="93"/>
      <c r="HA104" s="93"/>
      <c r="HB104" s="95" t="str">
        <f t="shared" si="308"/>
        <v>Completar</v>
      </c>
      <c r="HC104" s="96" t="str">
        <f t="shared" si="309"/>
        <v>Completar</v>
      </c>
      <c r="HD104" s="96" t="str">
        <f t="shared" si="310"/>
        <v>Completar</v>
      </c>
      <c r="HE104" s="94"/>
      <c r="HF104" s="95" t="str">
        <f t="shared" si="311"/>
        <v>Completar</v>
      </c>
      <c r="HG104" s="95" t="str">
        <f t="shared" si="312"/>
        <v>Completar</v>
      </c>
      <c r="HH104" s="165">
        <f t="shared" si="313"/>
        <v>0</v>
      </c>
      <c r="HI104" s="219" t="b">
        <f t="shared" si="314"/>
        <v>0</v>
      </c>
      <c r="HJ104" s="188">
        <f t="shared" si="315"/>
        <v>0</v>
      </c>
      <c r="HK104" s="164">
        <f t="shared" si="316"/>
        <v>0</v>
      </c>
      <c r="HL104" s="164">
        <f t="shared" si="317"/>
        <v>0.25</v>
      </c>
      <c r="HM104" s="164">
        <f t="shared" si="318"/>
        <v>0</v>
      </c>
      <c r="HN104" s="164">
        <f t="shared" si="319"/>
        <v>0</v>
      </c>
      <c r="HO104" s="166">
        <f t="shared" si="320"/>
        <v>0</v>
      </c>
      <c r="HP104" s="167"/>
      <c r="HR104" s="164">
        <f t="shared" si="369"/>
        <v>92</v>
      </c>
      <c r="HS104" s="225"/>
      <c r="HT104" s="226"/>
      <c r="HU104" s="1"/>
      <c r="HV104" s="1"/>
      <c r="HW104" s="95"/>
      <c r="HX104" s="93"/>
      <c r="HY104" s="93"/>
      <c r="HZ104" s="93"/>
      <c r="IA104" s="95" t="str">
        <f t="shared" si="321"/>
        <v>Completar</v>
      </c>
      <c r="IB104" s="96" t="str">
        <f t="shared" si="322"/>
        <v>Completar</v>
      </c>
      <c r="IC104" s="96" t="str">
        <f t="shared" si="323"/>
        <v>Completar</v>
      </c>
      <c r="ID104" s="94"/>
      <c r="IE104" s="95" t="str">
        <f t="shared" si="324"/>
        <v>Completar</v>
      </c>
      <c r="IF104" s="95" t="str">
        <f t="shared" si="325"/>
        <v>Completar</v>
      </c>
      <c r="IG104" s="165">
        <f t="shared" si="326"/>
        <v>0</v>
      </c>
      <c r="IH104" s="219" t="b">
        <f t="shared" si="327"/>
        <v>0</v>
      </c>
      <c r="II104" s="188">
        <f t="shared" si="328"/>
        <v>0</v>
      </c>
      <c r="IJ104" s="164">
        <f t="shared" si="329"/>
        <v>0</v>
      </c>
      <c r="IK104" s="164">
        <f t="shared" si="330"/>
        <v>0.25</v>
      </c>
      <c r="IL104" s="164">
        <f t="shared" si="331"/>
        <v>0</v>
      </c>
      <c r="IM104" s="164">
        <f t="shared" si="332"/>
        <v>0</v>
      </c>
      <c r="IN104" s="166">
        <f t="shared" si="333"/>
        <v>0</v>
      </c>
      <c r="IO104" s="167"/>
      <c r="IQ104" s="164">
        <f t="shared" si="370"/>
        <v>92</v>
      </c>
      <c r="IR104" s="225"/>
      <c r="IS104" s="226"/>
      <c r="IT104" s="1"/>
      <c r="IU104" s="1"/>
      <c r="IV104" s="95"/>
      <c r="IW104" s="93"/>
      <c r="IX104" s="93"/>
      <c r="IY104" s="93"/>
      <c r="IZ104" s="95" t="str">
        <f t="shared" si="334"/>
        <v>Completar</v>
      </c>
      <c r="JA104" s="96" t="str">
        <f t="shared" si="335"/>
        <v>Completar</v>
      </c>
      <c r="JB104" s="96" t="str">
        <f t="shared" si="336"/>
        <v>Completar</v>
      </c>
      <c r="JC104" s="94"/>
      <c r="JD104" s="95" t="str">
        <f t="shared" si="337"/>
        <v>Completar</v>
      </c>
      <c r="JE104" s="95" t="str">
        <f t="shared" si="338"/>
        <v>Completar</v>
      </c>
      <c r="JF104" s="165">
        <f t="shared" si="339"/>
        <v>0</v>
      </c>
      <c r="JG104" s="219" t="b">
        <f t="shared" si="340"/>
        <v>0</v>
      </c>
      <c r="JH104" s="188">
        <f t="shared" si="341"/>
        <v>0</v>
      </c>
      <c r="JI104" s="164">
        <f t="shared" si="342"/>
        <v>0</v>
      </c>
      <c r="JJ104" s="164">
        <f t="shared" si="343"/>
        <v>0.25</v>
      </c>
      <c r="JK104" s="164">
        <f t="shared" si="344"/>
        <v>0</v>
      </c>
      <c r="JL104" s="164">
        <f t="shared" si="345"/>
        <v>0</v>
      </c>
      <c r="JM104" s="166">
        <f t="shared" si="346"/>
        <v>0</v>
      </c>
      <c r="JN104" s="167"/>
      <c r="JO104" s="126"/>
      <c r="JP104" s="164">
        <f t="shared" si="371"/>
        <v>92</v>
      </c>
      <c r="JQ104" s="225"/>
      <c r="JR104" s="226"/>
      <c r="JS104" s="1"/>
      <c r="JT104" s="1"/>
      <c r="JU104" s="95"/>
      <c r="JV104" s="93"/>
      <c r="JW104" s="93"/>
      <c r="JX104" s="93"/>
      <c r="JY104" s="95" t="str">
        <f t="shared" si="347"/>
        <v>Completar</v>
      </c>
      <c r="JZ104" s="96" t="str">
        <f t="shared" si="348"/>
        <v>Completar</v>
      </c>
      <c r="KA104" s="96" t="str">
        <f t="shared" si="349"/>
        <v>Completar</v>
      </c>
      <c r="KB104" s="94"/>
      <c r="KC104" s="95" t="str">
        <f t="shared" si="350"/>
        <v>Completar</v>
      </c>
      <c r="KD104" s="95" t="str">
        <f t="shared" si="351"/>
        <v>Completar</v>
      </c>
      <c r="KE104" s="165">
        <f t="shared" si="352"/>
        <v>0</v>
      </c>
      <c r="KF104" s="219" t="b">
        <f t="shared" si="353"/>
        <v>0</v>
      </c>
      <c r="KG104" s="188">
        <f t="shared" si="354"/>
        <v>0</v>
      </c>
      <c r="KH104" s="164">
        <f t="shared" si="355"/>
        <v>0</v>
      </c>
      <c r="KI104" s="164">
        <f t="shared" si="356"/>
        <v>0.25</v>
      </c>
      <c r="KJ104" s="164">
        <f t="shared" si="357"/>
        <v>0</v>
      </c>
      <c r="KK104" s="164">
        <f t="shared" si="358"/>
        <v>0</v>
      </c>
      <c r="KL104" s="166">
        <f t="shared" si="359"/>
        <v>0</v>
      </c>
    </row>
    <row r="105" spans="1:298" x14ac:dyDescent="0.25">
      <c r="A105" s="164">
        <f t="shared" si="360"/>
        <v>93</v>
      </c>
      <c r="B105" s="225"/>
      <c r="C105" s="226"/>
      <c r="D105" s="1"/>
      <c r="E105" s="1"/>
      <c r="F105" s="95"/>
      <c r="G105" s="93"/>
      <c r="H105" s="93"/>
      <c r="I105" s="93"/>
      <c r="J105" s="95"/>
      <c r="K105" s="96" t="str">
        <f>IFERROR(VLOOKUP(D105,'Situación inicial'!JI$13:JS$112,8,FALSE),"Completar")</f>
        <v>Completar</v>
      </c>
      <c r="L105" s="96" t="str">
        <f>IFERROR(VLOOKUP(D105,'Situación inicial'!JI$13:JS$112,9,FALSE),"Completar")</f>
        <v>Completar</v>
      </c>
      <c r="M105" s="94"/>
      <c r="N105" s="95" t="str">
        <f>IFERROR(VLOOKUP(D105,'Situación inicial'!JI$13:JS$112,11,FALSE),"Completar")</f>
        <v>Completar</v>
      </c>
      <c r="O105" s="95" t="str">
        <f>IFERROR(VLOOKUP(D105,'Situación inicial'!JI$13:JT$112,12,FALSE),"Completar")</f>
        <v>Completar</v>
      </c>
      <c r="P105" s="165">
        <f t="shared" si="208"/>
        <v>0</v>
      </c>
      <c r="Q105" s="219" t="b">
        <f t="shared" si="209"/>
        <v>0</v>
      </c>
      <c r="R105" s="188">
        <f t="shared" si="210"/>
        <v>0</v>
      </c>
      <c r="S105" s="164">
        <f t="shared" si="211"/>
        <v>0</v>
      </c>
      <c r="T105" s="164">
        <f t="shared" si="212"/>
        <v>0.25</v>
      </c>
      <c r="U105" s="164">
        <f t="shared" si="213"/>
        <v>0</v>
      </c>
      <c r="V105" s="164">
        <f t="shared" si="214"/>
        <v>0</v>
      </c>
      <c r="W105" s="166">
        <f t="shared" si="215"/>
        <v>0</v>
      </c>
      <c r="X105" s="168">
        <f>IFERROR(VLOOKUP(D105,'Situación inicial'!JI$13:JZ$112,18,FALSE),0)</f>
        <v>0</v>
      </c>
      <c r="Z105" s="164">
        <f t="shared" si="361"/>
        <v>93</v>
      </c>
      <c r="AA105" s="225"/>
      <c r="AB105" s="226"/>
      <c r="AC105" s="1"/>
      <c r="AD105" s="1"/>
      <c r="AE105" s="95"/>
      <c r="AF105" s="93"/>
      <c r="AG105" s="93"/>
      <c r="AH105" s="93"/>
      <c r="AI105" s="95" t="str">
        <f t="shared" si="216"/>
        <v>Completar</v>
      </c>
      <c r="AJ105" s="96" t="str">
        <f t="shared" si="217"/>
        <v>Completar</v>
      </c>
      <c r="AK105" s="96" t="str">
        <f t="shared" si="218"/>
        <v>Completar</v>
      </c>
      <c r="AL105" s="94"/>
      <c r="AM105" s="95" t="str">
        <f t="shared" si="219"/>
        <v>Completar</v>
      </c>
      <c r="AN105" s="95" t="str">
        <f t="shared" si="220"/>
        <v>Completar</v>
      </c>
      <c r="AO105" s="165">
        <f t="shared" si="221"/>
        <v>0</v>
      </c>
      <c r="AP105" s="219" t="b">
        <f t="shared" si="222"/>
        <v>0</v>
      </c>
      <c r="AQ105" s="188">
        <f t="shared" si="223"/>
        <v>0</v>
      </c>
      <c r="AR105" s="164">
        <f t="shared" si="224"/>
        <v>0</v>
      </c>
      <c r="AS105" s="164">
        <f t="shared" si="225"/>
        <v>0.25</v>
      </c>
      <c r="AT105" s="164">
        <f t="shared" si="226"/>
        <v>0</v>
      </c>
      <c r="AU105" s="164">
        <f t="shared" si="227"/>
        <v>0</v>
      </c>
      <c r="AV105" s="166">
        <f t="shared" si="228"/>
        <v>0</v>
      </c>
      <c r="AW105" s="168">
        <f t="shared" si="229"/>
        <v>0</v>
      </c>
      <c r="AY105" s="164">
        <f t="shared" si="362"/>
        <v>93</v>
      </c>
      <c r="AZ105" s="225"/>
      <c r="BA105" s="226"/>
      <c r="BB105" s="1"/>
      <c r="BC105" s="1"/>
      <c r="BD105" s="95"/>
      <c r="BE105" s="93"/>
      <c r="BF105" s="93"/>
      <c r="BG105" s="93"/>
      <c r="BH105" s="95" t="str">
        <f t="shared" si="230"/>
        <v>Completar</v>
      </c>
      <c r="BI105" s="96" t="str">
        <f t="shared" si="231"/>
        <v>Completar</v>
      </c>
      <c r="BJ105" s="96" t="str">
        <f t="shared" si="232"/>
        <v>Completar</v>
      </c>
      <c r="BK105" s="94"/>
      <c r="BL105" s="95" t="str">
        <f t="shared" si="233"/>
        <v>Completar</v>
      </c>
      <c r="BM105" s="95" t="str">
        <f t="shared" si="234"/>
        <v>Completar</v>
      </c>
      <c r="BN105" s="165">
        <f t="shared" si="235"/>
        <v>0</v>
      </c>
      <c r="BO105" s="219" t="b">
        <f t="shared" si="236"/>
        <v>0</v>
      </c>
      <c r="BP105" s="188">
        <f t="shared" si="237"/>
        <v>0</v>
      </c>
      <c r="BQ105" s="164">
        <f t="shared" si="238"/>
        <v>0</v>
      </c>
      <c r="BR105" s="164">
        <f t="shared" si="239"/>
        <v>0.25</v>
      </c>
      <c r="BS105" s="164">
        <f t="shared" si="240"/>
        <v>0</v>
      </c>
      <c r="BT105" s="164">
        <f t="shared" si="241"/>
        <v>0</v>
      </c>
      <c r="BU105" s="166">
        <f t="shared" si="242"/>
        <v>0</v>
      </c>
      <c r="BV105" s="167"/>
      <c r="BX105" s="164">
        <f t="shared" si="363"/>
        <v>93</v>
      </c>
      <c r="BY105" s="225"/>
      <c r="BZ105" s="226"/>
      <c r="CA105" s="1"/>
      <c r="CB105" s="1"/>
      <c r="CC105" s="95"/>
      <c r="CD105" s="93"/>
      <c r="CE105" s="93"/>
      <c r="CF105" s="93"/>
      <c r="CG105" s="95" t="str">
        <f t="shared" si="243"/>
        <v>Completar</v>
      </c>
      <c r="CH105" s="96" t="str">
        <f t="shared" si="244"/>
        <v>Completar</v>
      </c>
      <c r="CI105" s="96" t="str">
        <f t="shared" si="245"/>
        <v>Completar</v>
      </c>
      <c r="CJ105" s="94"/>
      <c r="CK105" s="95" t="str">
        <f t="shared" si="246"/>
        <v>Completar</v>
      </c>
      <c r="CL105" s="95" t="str">
        <f t="shared" si="247"/>
        <v>Completar</v>
      </c>
      <c r="CM105" s="165">
        <f t="shared" si="248"/>
        <v>0</v>
      </c>
      <c r="CN105" s="219" t="b">
        <f t="shared" si="249"/>
        <v>0</v>
      </c>
      <c r="CO105" s="188">
        <f t="shared" si="250"/>
        <v>0</v>
      </c>
      <c r="CP105" s="164">
        <f t="shared" si="251"/>
        <v>0</v>
      </c>
      <c r="CQ105" s="164">
        <f t="shared" si="252"/>
        <v>0.25</v>
      </c>
      <c r="CR105" s="164">
        <f t="shared" si="253"/>
        <v>0</v>
      </c>
      <c r="CS105" s="164">
        <f t="shared" si="254"/>
        <v>0</v>
      </c>
      <c r="CT105" s="166">
        <f t="shared" si="255"/>
        <v>0</v>
      </c>
      <c r="CU105" s="167"/>
      <c r="CW105" s="164">
        <f t="shared" si="364"/>
        <v>93</v>
      </c>
      <c r="CX105" s="225"/>
      <c r="CY105" s="226"/>
      <c r="CZ105" s="1"/>
      <c r="DA105" s="1"/>
      <c r="DB105" s="95"/>
      <c r="DC105" s="93"/>
      <c r="DD105" s="93"/>
      <c r="DE105" s="93"/>
      <c r="DF105" s="95" t="str">
        <f t="shared" si="256"/>
        <v>Completar</v>
      </c>
      <c r="DG105" s="96" t="str">
        <f t="shared" si="257"/>
        <v>Completar</v>
      </c>
      <c r="DH105" s="96" t="str">
        <f t="shared" si="258"/>
        <v>Completar</v>
      </c>
      <c r="DI105" s="94"/>
      <c r="DJ105" s="95" t="str">
        <f t="shared" si="259"/>
        <v>Completar</v>
      </c>
      <c r="DK105" s="95" t="str">
        <f t="shared" si="260"/>
        <v>Completar</v>
      </c>
      <c r="DL105" s="165">
        <f t="shared" si="261"/>
        <v>0</v>
      </c>
      <c r="DM105" s="219" t="b">
        <f t="shared" si="262"/>
        <v>0</v>
      </c>
      <c r="DN105" s="188">
        <f t="shared" si="263"/>
        <v>0</v>
      </c>
      <c r="DO105" s="164">
        <f t="shared" si="264"/>
        <v>0</v>
      </c>
      <c r="DP105" s="164">
        <f t="shared" si="265"/>
        <v>0.25</v>
      </c>
      <c r="DQ105" s="164">
        <f t="shared" si="266"/>
        <v>0</v>
      </c>
      <c r="DR105" s="164">
        <f t="shared" si="267"/>
        <v>0</v>
      </c>
      <c r="DS105" s="166">
        <f t="shared" si="268"/>
        <v>0</v>
      </c>
      <c r="DT105" s="167"/>
      <c r="DV105" s="164">
        <f t="shared" si="365"/>
        <v>93</v>
      </c>
      <c r="DW105" s="225"/>
      <c r="DX105" s="226"/>
      <c r="DY105" s="1"/>
      <c r="DZ105" s="1"/>
      <c r="EA105" s="95"/>
      <c r="EB105" s="93"/>
      <c r="EC105" s="93"/>
      <c r="ED105" s="93"/>
      <c r="EE105" s="95" t="str">
        <f t="shared" si="269"/>
        <v>Completar</v>
      </c>
      <c r="EF105" s="96" t="str">
        <f t="shared" si="270"/>
        <v>Completar</v>
      </c>
      <c r="EG105" s="96" t="str">
        <f t="shared" si="271"/>
        <v>Completar</v>
      </c>
      <c r="EH105" s="94"/>
      <c r="EI105" s="95" t="str">
        <f t="shared" si="272"/>
        <v>Completar</v>
      </c>
      <c r="EJ105" s="95" t="str">
        <f t="shared" si="273"/>
        <v>Completar</v>
      </c>
      <c r="EK105" s="165">
        <f t="shared" si="274"/>
        <v>0</v>
      </c>
      <c r="EL105" s="219" t="b">
        <f t="shared" si="275"/>
        <v>0</v>
      </c>
      <c r="EM105" s="188">
        <f t="shared" si="276"/>
        <v>0</v>
      </c>
      <c r="EN105" s="164">
        <f t="shared" si="277"/>
        <v>0</v>
      </c>
      <c r="EO105" s="164">
        <f t="shared" si="278"/>
        <v>0.25</v>
      </c>
      <c r="EP105" s="164">
        <f t="shared" si="279"/>
        <v>0</v>
      </c>
      <c r="EQ105" s="164">
        <f t="shared" si="280"/>
        <v>0</v>
      </c>
      <c r="ER105" s="166">
        <f t="shared" si="281"/>
        <v>0</v>
      </c>
      <c r="ES105" s="167"/>
      <c r="EU105" s="164">
        <f t="shared" si="366"/>
        <v>93</v>
      </c>
      <c r="EV105" s="225"/>
      <c r="EW105" s="226"/>
      <c r="EX105" s="1"/>
      <c r="EY105" s="1"/>
      <c r="EZ105" s="95"/>
      <c r="FA105" s="93"/>
      <c r="FB105" s="93"/>
      <c r="FC105" s="93"/>
      <c r="FD105" s="95" t="str">
        <f t="shared" si="282"/>
        <v>Completar</v>
      </c>
      <c r="FE105" s="96" t="str">
        <f t="shared" si="283"/>
        <v>Completar</v>
      </c>
      <c r="FF105" s="96" t="str">
        <f t="shared" si="284"/>
        <v>Completar</v>
      </c>
      <c r="FG105" s="94"/>
      <c r="FH105" s="95" t="str">
        <f t="shared" si="285"/>
        <v>Completar</v>
      </c>
      <c r="FI105" s="95" t="str">
        <f t="shared" si="286"/>
        <v>Completar</v>
      </c>
      <c r="FJ105" s="165">
        <f t="shared" si="287"/>
        <v>0</v>
      </c>
      <c r="FK105" s="219" t="b">
        <f t="shared" si="288"/>
        <v>0</v>
      </c>
      <c r="FL105" s="188">
        <f t="shared" si="289"/>
        <v>0</v>
      </c>
      <c r="FM105" s="164">
        <f t="shared" si="290"/>
        <v>0</v>
      </c>
      <c r="FN105" s="164">
        <f t="shared" si="291"/>
        <v>0.25</v>
      </c>
      <c r="FO105" s="164">
        <f t="shared" si="292"/>
        <v>0</v>
      </c>
      <c r="FP105" s="164">
        <f t="shared" si="293"/>
        <v>0</v>
      </c>
      <c r="FQ105" s="166">
        <f t="shared" si="294"/>
        <v>0</v>
      </c>
      <c r="FR105" s="167"/>
      <c r="FT105" s="164">
        <f t="shared" si="367"/>
        <v>93</v>
      </c>
      <c r="FU105" s="225"/>
      <c r="FV105" s="226"/>
      <c r="FW105" s="1"/>
      <c r="FX105" s="1"/>
      <c r="FY105" s="95"/>
      <c r="FZ105" s="93"/>
      <c r="GA105" s="93"/>
      <c r="GB105" s="93"/>
      <c r="GC105" s="95" t="str">
        <f t="shared" si="295"/>
        <v>Completar</v>
      </c>
      <c r="GD105" s="96" t="str">
        <f t="shared" si="296"/>
        <v>Completar</v>
      </c>
      <c r="GE105" s="96" t="str">
        <f t="shared" si="297"/>
        <v>Completar</v>
      </c>
      <c r="GF105" s="94"/>
      <c r="GG105" s="95" t="str">
        <f t="shared" si="298"/>
        <v>Completar</v>
      </c>
      <c r="GH105" s="95" t="str">
        <f t="shared" si="299"/>
        <v>Completar</v>
      </c>
      <c r="GI105" s="165">
        <f t="shared" si="300"/>
        <v>0</v>
      </c>
      <c r="GJ105" s="219" t="b">
        <f t="shared" si="301"/>
        <v>0</v>
      </c>
      <c r="GK105" s="188">
        <f t="shared" si="302"/>
        <v>0</v>
      </c>
      <c r="GL105" s="164">
        <f t="shared" si="303"/>
        <v>0</v>
      </c>
      <c r="GM105" s="164">
        <f t="shared" si="304"/>
        <v>0.25</v>
      </c>
      <c r="GN105" s="164">
        <f t="shared" si="305"/>
        <v>0</v>
      </c>
      <c r="GO105" s="164">
        <f t="shared" si="306"/>
        <v>0</v>
      </c>
      <c r="GP105" s="166">
        <f t="shared" si="307"/>
        <v>0</v>
      </c>
      <c r="GQ105" s="167"/>
      <c r="GS105" s="164">
        <f t="shared" si="368"/>
        <v>93</v>
      </c>
      <c r="GT105" s="225"/>
      <c r="GU105" s="226"/>
      <c r="GV105" s="1"/>
      <c r="GW105" s="1"/>
      <c r="GX105" s="95"/>
      <c r="GY105" s="93"/>
      <c r="GZ105" s="93"/>
      <c r="HA105" s="93"/>
      <c r="HB105" s="95" t="str">
        <f t="shared" si="308"/>
        <v>Completar</v>
      </c>
      <c r="HC105" s="96" t="str">
        <f t="shared" si="309"/>
        <v>Completar</v>
      </c>
      <c r="HD105" s="96" t="str">
        <f t="shared" si="310"/>
        <v>Completar</v>
      </c>
      <c r="HE105" s="94"/>
      <c r="HF105" s="95" t="str">
        <f t="shared" si="311"/>
        <v>Completar</v>
      </c>
      <c r="HG105" s="95" t="str">
        <f t="shared" si="312"/>
        <v>Completar</v>
      </c>
      <c r="HH105" s="165">
        <f t="shared" si="313"/>
        <v>0</v>
      </c>
      <c r="HI105" s="219" t="b">
        <f t="shared" si="314"/>
        <v>0</v>
      </c>
      <c r="HJ105" s="188">
        <f t="shared" si="315"/>
        <v>0</v>
      </c>
      <c r="HK105" s="164">
        <f t="shared" si="316"/>
        <v>0</v>
      </c>
      <c r="HL105" s="164">
        <f t="shared" si="317"/>
        <v>0.25</v>
      </c>
      <c r="HM105" s="164">
        <f t="shared" si="318"/>
        <v>0</v>
      </c>
      <c r="HN105" s="164">
        <f t="shared" si="319"/>
        <v>0</v>
      </c>
      <c r="HO105" s="166">
        <f t="shared" si="320"/>
        <v>0</v>
      </c>
      <c r="HP105" s="167"/>
      <c r="HR105" s="164">
        <f t="shared" si="369"/>
        <v>93</v>
      </c>
      <c r="HS105" s="225"/>
      <c r="HT105" s="226"/>
      <c r="HU105" s="1"/>
      <c r="HV105" s="1"/>
      <c r="HW105" s="95"/>
      <c r="HX105" s="93"/>
      <c r="HY105" s="93"/>
      <c r="HZ105" s="93"/>
      <c r="IA105" s="95" t="str">
        <f t="shared" si="321"/>
        <v>Completar</v>
      </c>
      <c r="IB105" s="96" t="str">
        <f t="shared" si="322"/>
        <v>Completar</v>
      </c>
      <c r="IC105" s="96" t="str">
        <f t="shared" si="323"/>
        <v>Completar</v>
      </c>
      <c r="ID105" s="94"/>
      <c r="IE105" s="95" t="str">
        <f t="shared" si="324"/>
        <v>Completar</v>
      </c>
      <c r="IF105" s="95" t="str">
        <f t="shared" si="325"/>
        <v>Completar</v>
      </c>
      <c r="IG105" s="165">
        <f t="shared" si="326"/>
        <v>0</v>
      </c>
      <c r="IH105" s="219" t="b">
        <f t="shared" si="327"/>
        <v>0</v>
      </c>
      <c r="II105" s="188">
        <f t="shared" si="328"/>
        <v>0</v>
      </c>
      <c r="IJ105" s="164">
        <f t="shared" si="329"/>
        <v>0</v>
      </c>
      <c r="IK105" s="164">
        <f t="shared" si="330"/>
        <v>0.25</v>
      </c>
      <c r="IL105" s="164">
        <f t="shared" si="331"/>
        <v>0</v>
      </c>
      <c r="IM105" s="164">
        <f t="shared" si="332"/>
        <v>0</v>
      </c>
      <c r="IN105" s="166">
        <f t="shared" si="333"/>
        <v>0</v>
      </c>
      <c r="IO105" s="167"/>
      <c r="IQ105" s="164">
        <f t="shared" si="370"/>
        <v>93</v>
      </c>
      <c r="IR105" s="225"/>
      <c r="IS105" s="226"/>
      <c r="IT105" s="1"/>
      <c r="IU105" s="1"/>
      <c r="IV105" s="95"/>
      <c r="IW105" s="93"/>
      <c r="IX105" s="93"/>
      <c r="IY105" s="93"/>
      <c r="IZ105" s="95" t="str">
        <f t="shared" si="334"/>
        <v>Completar</v>
      </c>
      <c r="JA105" s="96" t="str">
        <f t="shared" si="335"/>
        <v>Completar</v>
      </c>
      <c r="JB105" s="96" t="str">
        <f t="shared" si="336"/>
        <v>Completar</v>
      </c>
      <c r="JC105" s="94"/>
      <c r="JD105" s="95" t="str">
        <f t="shared" si="337"/>
        <v>Completar</v>
      </c>
      <c r="JE105" s="95" t="str">
        <f t="shared" si="338"/>
        <v>Completar</v>
      </c>
      <c r="JF105" s="165">
        <f t="shared" si="339"/>
        <v>0</v>
      </c>
      <c r="JG105" s="219" t="b">
        <f t="shared" si="340"/>
        <v>0</v>
      </c>
      <c r="JH105" s="188">
        <f t="shared" si="341"/>
        <v>0</v>
      </c>
      <c r="JI105" s="164">
        <f t="shared" si="342"/>
        <v>0</v>
      </c>
      <c r="JJ105" s="164">
        <f t="shared" si="343"/>
        <v>0.25</v>
      </c>
      <c r="JK105" s="164">
        <f t="shared" si="344"/>
        <v>0</v>
      </c>
      <c r="JL105" s="164">
        <f t="shared" si="345"/>
        <v>0</v>
      </c>
      <c r="JM105" s="166">
        <f t="shared" si="346"/>
        <v>0</v>
      </c>
      <c r="JN105" s="167"/>
      <c r="JO105" s="126"/>
      <c r="JP105" s="164">
        <f t="shared" si="371"/>
        <v>93</v>
      </c>
      <c r="JQ105" s="225"/>
      <c r="JR105" s="226"/>
      <c r="JS105" s="1"/>
      <c r="JT105" s="1"/>
      <c r="JU105" s="95"/>
      <c r="JV105" s="93"/>
      <c r="JW105" s="93"/>
      <c r="JX105" s="93"/>
      <c r="JY105" s="95" t="str">
        <f t="shared" si="347"/>
        <v>Completar</v>
      </c>
      <c r="JZ105" s="96" t="str">
        <f t="shared" si="348"/>
        <v>Completar</v>
      </c>
      <c r="KA105" s="96" t="str">
        <f t="shared" si="349"/>
        <v>Completar</v>
      </c>
      <c r="KB105" s="94"/>
      <c r="KC105" s="95" t="str">
        <f t="shared" si="350"/>
        <v>Completar</v>
      </c>
      <c r="KD105" s="95" t="str">
        <f t="shared" si="351"/>
        <v>Completar</v>
      </c>
      <c r="KE105" s="165">
        <f t="shared" si="352"/>
        <v>0</v>
      </c>
      <c r="KF105" s="219" t="b">
        <f t="shared" si="353"/>
        <v>0</v>
      </c>
      <c r="KG105" s="188">
        <f t="shared" si="354"/>
        <v>0</v>
      </c>
      <c r="KH105" s="164">
        <f t="shared" si="355"/>
        <v>0</v>
      </c>
      <c r="KI105" s="164">
        <f t="shared" si="356"/>
        <v>0.25</v>
      </c>
      <c r="KJ105" s="164">
        <f t="shared" si="357"/>
        <v>0</v>
      </c>
      <c r="KK105" s="164">
        <f t="shared" si="358"/>
        <v>0</v>
      </c>
      <c r="KL105" s="166">
        <f t="shared" si="359"/>
        <v>0</v>
      </c>
    </row>
    <row r="106" spans="1:298" x14ac:dyDescent="0.25">
      <c r="A106" s="164">
        <f t="shared" si="360"/>
        <v>94</v>
      </c>
      <c r="B106" s="225"/>
      <c r="C106" s="226"/>
      <c r="D106" s="1"/>
      <c r="E106" s="1"/>
      <c r="F106" s="95"/>
      <c r="G106" s="93"/>
      <c r="H106" s="93"/>
      <c r="I106" s="93"/>
      <c r="J106" s="95"/>
      <c r="K106" s="96" t="str">
        <f>IFERROR(VLOOKUP(D106,'Situación inicial'!JI$13:JS$112,8,FALSE),"Completar")</f>
        <v>Completar</v>
      </c>
      <c r="L106" s="96" t="str">
        <f>IFERROR(VLOOKUP(D106,'Situación inicial'!JI$13:JS$112,9,FALSE),"Completar")</f>
        <v>Completar</v>
      </c>
      <c r="M106" s="94"/>
      <c r="N106" s="95" t="str">
        <f>IFERROR(VLOOKUP(D106,'Situación inicial'!JI$13:JS$112,11,FALSE),"Completar")</f>
        <v>Completar</v>
      </c>
      <c r="O106" s="95" t="str">
        <f>IFERROR(VLOOKUP(D106,'Situación inicial'!JI$13:JT$112,12,FALSE),"Completar")</f>
        <v>Completar</v>
      </c>
      <c r="P106" s="165">
        <f t="shared" si="208"/>
        <v>0</v>
      </c>
      <c r="Q106" s="219" t="b">
        <f t="shared" si="209"/>
        <v>0</v>
      </c>
      <c r="R106" s="188">
        <f t="shared" si="210"/>
        <v>0</v>
      </c>
      <c r="S106" s="164">
        <f t="shared" si="211"/>
        <v>0</v>
      </c>
      <c r="T106" s="164">
        <f t="shared" si="212"/>
        <v>0.25</v>
      </c>
      <c r="U106" s="164">
        <f t="shared" si="213"/>
        <v>0</v>
      </c>
      <c r="V106" s="164">
        <f t="shared" si="214"/>
        <v>0</v>
      </c>
      <c r="W106" s="166">
        <f t="shared" si="215"/>
        <v>0</v>
      </c>
      <c r="X106" s="168">
        <f>IFERROR(VLOOKUP(D106,'Situación inicial'!JI$13:JZ$112,18,FALSE),0)</f>
        <v>0</v>
      </c>
      <c r="Z106" s="164">
        <f t="shared" si="361"/>
        <v>94</v>
      </c>
      <c r="AA106" s="225"/>
      <c r="AB106" s="226"/>
      <c r="AC106" s="1"/>
      <c r="AD106" s="1"/>
      <c r="AE106" s="95"/>
      <c r="AF106" s="93"/>
      <c r="AG106" s="93"/>
      <c r="AH106" s="93"/>
      <c r="AI106" s="95" t="str">
        <f t="shared" si="216"/>
        <v>Completar</v>
      </c>
      <c r="AJ106" s="96" t="str">
        <f t="shared" si="217"/>
        <v>Completar</v>
      </c>
      <c r="AK106" s="96" t="str">
        <f t="shared" si="218"/>
        <v>Completar</v>
      </c>
      <c r="AL106" s="94"/>
      <c r="AM106" s="95" t="str">
        <f t="shared" si="219"/>
        <v>Completar</v>
      </c>
      <c r="AN106" s="95" t="str">
        <f t="shared" si="220"/>
        <v>Completar</v>
      </c>
      <c r="AO106" s="165">
        <f t="shared" si="221"/>
        <v>0</v>
      </c>
      <c r="AP106" s="219" t="b">
        <f t="shared" si="222"/>
        <v>0</v>
      </c>
      <c r="AQ106" s="188">
        <f t="shared" si="223"/>
        <v>0</v>
      </c>
      <c r="AR106" s="164">
        <f t="shared" si="224"/>
        <v>0</v>
      </c>
      <c r="AS106" s="164">
        <f t="shared" si="225"/>
        <v>0.25</v>
      </c>
      <c r="AT106" s="164">
        <f t="shared" si="226"/>
        <v>0</v>
      </c>
      <c r="AU106" s="164">
        <f t="shared" si="227"/>
        <v>0</v>
      </c>
      <c r="AV106" s="166">
        <f t="shared" si="228"/>
        <v>0</v>
      </c>
      <c r="AW106" s="168">
        <f t="shared" si="229"/>
        <v>0</v>
      </c>
      <c r="AY106" s="164">
        <f t="shared" si="362"/>
        <v>94</v>
      </c>
      <c r="AZ106" s="225"/>
      <c r="BA106" s="226"/>
      <c r="BB106" s="1"/>
      <c r="BC106" s="1"/>
      <c r="BD106" s="95"/>
      <c r="BE106" s="93"/>
      <c r="BF106" s="93"/>
      <c r="BG106" s="93"/>
      <c r="BH106" s="95" t="str">
        <f t="shared" si="230"/>
        <v>Completar</v>
      </c>
      <c r="BI106" s="96" t="str">
        <f t="shared" si="231"/>
        <v>Completar</v>
      </c>
      <c r="BJ106" s="96" t="str">
        <f t="shared" si="232"/>
        <v>Completar</v>
      </c>
      <c r="BK106" s="94"/>
      <c r="BL106" s="95" t="str">
        <f t="shared" si="233"/>
        <v>Completar</v>
      </c>
      <c r="BM106" s="95" t="str">
        <f t="shared" si="234"/>
        <v>Completar</v>
      </c>
      <c r="BN106" s="165">
        <f t="shared" si="235"/>
        <v>0</v>
      </c>
      <c r="BO106" s="219" t="b">
        <f t="shared" si="236"/>
        <v>0</v>
      </c>
      <c r="BP106" s="188">
        <f t="shared" si="237"/>
        <v>0</v>
      </c>
      <c r="BQ106" s="164">
        <f t="shared" si="238"/>
        <v>0</v>
      </c>
      <c r="BR106" s="164">
        <f t="shared" si="239"/>
        <v>0.25</v>
      </c>
      <c r="BS106" s="164">
        <f t="shared" si="240"/>
        <v>0</v>
      </c>
      <c r="BT106" s="164">
        <f t="shared" si="241"/>
        <v>0</v>
      </c>
      <c r="BU106" s="166">
        <f t="shared" si="242"/>
        <v>0</v>
      </c>
      <c r="BV106" s="167"/>
      <c r="BX106" s="164">
        <f t="shared" si="363"/>
        <v>94</v>
      </c>
      <c r="BY106" s="225"/>
      <c r="BZ106" s="226"/>
      <c r="CA106" s="1"/>
      <c r="CB106" s="1"/>
      <c r="CC106" s="95"/>
      <c r="CD106" s="93"/>
      <c r="CE106" s="93"/>
      <c r="CF106" s="93"/>
      <c r="CG106" s="95" t="str">
        <f t="shared" si="243"/>
        <v>Completar</v>
      </c>
      <c r="CH106" s="96" t="str">
        <f t="shared" si="244"/>
        <v>Completar</v>
      </c>
      <c r="CI106" s="96" t="str">
        <f t="shared" si="245"/>
        <v>Completar</v>
      </c>
      <c r="CJ106" s="94"/>
      <c r="CK106" s="95" t="str">
        <f t="shared" si="246"/>
        <v>Completar</v>
      </c>
      <c r="CL106" s="95" t="str">
        <f t="shared" si="247"/>
        <v>Completar</v>
      </c>
      <c r="CM106" s="165">
        <f t="shared" si="248"/>
        <v>0</v>
      </c>
      <c r="CN106" s="219" t="b">
        <f t="shared" si="249"/>
        <v>0</v>
      </c>
      <c r="CO106" s="188">
        <f t="shared" si="250"/>
        <v>0</v>
      </c>
      <c r="CP106" s="164">
        <f t="shared" si="251"/>
        <v>0</v>
      </c>
      <c r="CQ106" s="164">
        <f t="shared" si="252"/>
        <v>0.25</v>
      </c>
      <c r="CR106" s="164">
        <f t="shared" si="253"/>
        <v>0</v>
      </c>
      <c r="CS106" s="164">
        <f t="shared" si="254"/>
        <v>0</v>
      </c>
      <c r="CT106" s="166">
        <f t="shared" si="255"/>
        <v>0</v>
      </c>
      <c r="CU106" s="167"/>
      <c r="CW106" s="164">
        <f t="shared" si="364"/>
        <v>94</v>
      </c>
      <c r="CX106" s="225"/>
      <c r="CY106" s="226"/>
      <c r="CZ106" s="1"/>
      <c r="DA106" s="1"/>
      <c r="DB106" s="95"/>
      <c r="DC106" s="93"/>
      <c r="DD106" s="93"/>
      <c r="DE106" s="93"/>
      <c r="DF106" s="95" t="str">
        <f t="shared" si="256"/>
        <v>Completar</v>
      </c>
      <c r="DG106" s="96" t="str">
        <f t="shared" si="257"/>
        <v>Completar</v>
      </c>
      <c r="DH106" s="96" t="str">
        <f t="shared" si="258"/>
        <v>Completar</v>
      </c>
      <c r="DI106" s="94"/>
      <c r="DJ106" s="95" t="str">
        <f t="shared" si="259"/>
        <v>Completar</v>
      </c>
      <c r="DK106" s="95" t="str">
        <f t="shared" si="260"/>
        <v>Completar</v>
      </c>
      <c r="DL106" s="165">
        <f t="shared" si="261"/>
        <v>0</v>
      </c>
      <c r="DM106" s="219" t="b">
        <f t="shared" si="262"/>
        <v>0</v>
      </c>
      <c r="DN106" s="188">
        <f t="shared" si="263"/>
        <v>0</v>
      </c>
      <c r="DO106" s="164">
        <f t="shared" si="264"/>
        <v>0</v>
      </c>
      <c r="DP106" s="164">
        <f t="shared" si="265"/>
        <v>0.25</v>
      </c>
      <c r="DQ106" s="164">
        <f t="shared" si="266"/>
        <v>0</v>
      </c>
      <c r="DR106" s="164">
        <f t="shared" si="267"/>
        <v>0</v>
      </c>
      <c r="DS106" s="166">
        <f t="shared" si="268"/>
        <v>0</v>
      </c>
      <c r="DT106" s="167"/>
      <c r="DV106" s="164">
        <f t="shared" si="365"/>
        <v>94</v>
      </c>
      <c r="DW106" s="225"/>
      <c r="DX106" s="226"/>
      <c r="DY106" s="1"/>
      <c r="DZ106" s="1"/>
      <c r="EA106" s="95"/>
      <c r="EB106" s="93"/>
      <c r="EC106" s="93"/>
      <c r="ED106" s="93"/>
      <c r="EE106" s="95" t="str">
        <f t="shared" si="269"/>
        <v>Completar</v>
      </c>
      <c r="EF106" s="96" t="str">
        <f t="shared" si="270"/>
        <v>Completar</v>
      </c>
      <c r="EG106" s="96" t="str">
        <f t="shared" si="271"/>
        <v>Completar</v>
      </c>
      <c r="EH106" s="94"/>
      <c r="EI106" s="95" t="str">
        <f t="shared" si="272"/>
        <v>Completar</v>
      </c>
      <c r="EJ106" s="95" t="str">
        <f t="shared" si="273"/>
        <v>Completar</v>
      </c>
      <c r="EK106" s="165">
        <f t="shared" si="274"/>
        <v>0</v>
      </c>
      <c r="EL106" s="219" t="b">
        <f t="shared" si="275"/>
        <v>0</v>
      </c>
      <c r="EM106" s="188">
        <f t="shared" si="276"/>
        <v>0</v>
      </c>
      <c r="EN106" s="164">
        <f t="shared" si="277"/>
        <v>0</v>
      </c>
      <c r="EO106" s="164">
        <f t="shared" si="278"/>
        <v>0.25</v>
      </c>
      <c r="EP106" s="164">
        <f t="shared" si="279"/>
        <v>0</v>
      </c>
      <c r="EQ106" s="164">
        <f t="shared" si="280"/>
        <v>0</v>
      </c>
      <c r="ER106" s="166">
        <f t="shared" si="281"/>
        <v>0</v>
      </c>
      <c r="ES106" s="167"/>
      <c r="EU106" s="164">
        <f t="shared" si="366"/>
        <v>94</v>
      </c>
      <c r="EV106" s="225"/>
      <c r="EW106" s="226"/>
      <c r="EX106" s="1"/>
      <c r="EY106" s="1"/>
      <c r="EZ106" s="95"/>
      <c r="FA106" s="93"/>
      <c r="FB106" s="93"/>
      <c r="FC106" s="93"/>
      <c r="FD106" s="95" t="str">
        <f t="shared" si="282"/>
        <v>Completar</v>
      </c>
      <c r="FE106" s="96" t="str">
        <f t="shared" si="283"/>
        <v>Completar</v>
      </c>
      <c r="FF106" s="96" t="str">
        <f t="shared" si="284"/>
        <v>Completar</v>
      </c>
      <c r="FG106" s="94"/>
      <c r="FH106" s="95" t="str">
        <f t="shared" si="285"/>
        <v>Completar</v>
      </c>
      <c r="FI106" s="95" t="str">
        <f t="shared" si="286"/>
        <v>Completar</v>
      </c>
      <c r="FJ106" s="165">
        <f t="shared" si="287"/>
        <v>0</v>
      </c>
      <c r="FK106" s="219" t="b">
        <f t="shared" si="288"/>
        <v>0</v>
      </c>
      <c r="FL106" s="188">
        <f t="shared" si="289"/>
        <v>0</v>
      </c>
      <c r="FM106" s="164">
        <f t="shared" si="290"/>
        <v>0</v>
      </c>
      <c r="FN106" s="164">
        <f t="shared" si="291"/>
        <v>0.25</v>
      </c>
      <c r="FO106" s="164">
        <f t="shared" si="292"/>
        <v>0</v>
      </c>
      <c r="FP106" s="164">
        <f t="shared" si="293"/>
        <v>0</v>
      </c>
      <c r="FQ106" s="166">
        <f t="shared" si="294"/>
        <v>0</v>
      </c>
      <c r="FR106" s="167"/>
      <c r="FT106" s="164">
        <f t="shared" si="367"/>
        <v>94</v>
      </c>
      <c r="FU106" s="225"/>
      <c r="FV106" s="226"/>
      <c r="FW106" s="1"/>
      <c r="FX106" s="1"/>
      <c r="FY106" s="95"/>
      <c r="FZ106" s="93"/>
      <c r="GA106" s="93"/>
      <c r="GB106" s="93"/>
      <c r="GC106" s="95" t="str">
        <f t="shared" si="295"/>
        <v>Completar</v>
      </c>
      <c r="GD106" s="96" t="str">
        <f t="shared" si="296"/>
        <v>Completar</v>
      </c>
      <c r="GE106" s="96" t="str">
        <f t="shared" si="297"/>
        <v>Completar</v>
      </c>
      <c r="GF106" s="94"/>
      <c r="GG106" s="95" t="str">
        <f t="shared" si="298"/>
        <v>Completar</v>
      </c>
      <c r="GH106" s="95" t="str">
        <f t="shared" si="299"/>
        <v>Completar</v>
      </c>
      <c r="GI106" s="165">
        <f t="shared" si="300"/>
        <v>0</v>
      </c>
      <c r="GJ106" s="219" t="b">
        <f t="shared" si="301"/>
        <v>0</v>
      </c>
      <c r="GK106" s="188">
        <f t="shared" si="302"/>
        <v>0</v>
      </c>
      <c r="GL106" s="164">
        <f t="shared" si="303"/>
        <v>0</v>
      </c>
      <c r="GM106" s="164">
        <f t="shared" si="304"/>
        <v>0.25</v>
      </c>
      <c r="GN106" s="164">
        <f t="shared" si="305"/>
        <v>0</v>
      </c>
      <c r="GO106" s="164">
        <f t="shared" si="306"/>
        <v>0</v>
      </c>
      <c r="GP106" s="166">
        <f t="shared" si="307"/>
        <v>0</v>
      </c>
      <c r="GQ106" s="167"/>
      <c r="GS106" s="164">
        <f t="shared" si="368"/>
        <v>94</v>
      </c>
      <c r="GT106" s="225"/>
      <c r="GU106" s="226"/>
      <c r="GV106" s="1"/>
      <c r="GW106" s="1"/>
      <c r="GX106" s="95"/>
      <c r="GY106" s="93"/>
      <c r="GZ106" s="93"/>
      <c r="HA106" s="93"/>
      <c r="HB106" s="95" t="str">
        <f t="shared" si="308"/>
        <v>Completar</v>
      </c>
      <c r="HC106" s="96" t="str">
        <f t="shared" si="309"/>
        <v>Completar</v>
      </c>
      <c r="HD106" s="96" t="str">
        <f t="shared" si="310"/>
        <v>Completar</v>
      </c>
      <c r="HE106" s="94"/>
      <c r="HF106" s="95" t="str">
        <f t="shared" si="311"/>
        <v>Completar</v>
      </c>
      <c r="HG106" s="95" t="str">
        <f t="shared" si="312"/>
        <v>Completar</v>
      </c>
      <c r="HH106" s="165">
        <f t="shared" si="313"/>
        <v>0</v>
      </c>
      <c r="HI106" s="219" t="b">
        <f t="shared" si="314"/>
        <v>0</v>
      </c>
      <c r="HJ106" s="188">
        <f t="shared" si="315"/>
        <v>0</v>
      </c>
      <c r="HK106" s="164">
        <f t="shared" si="316"/>
        <v>0</v>
      </c>
      <c r="HL106" s="164">
        <f t="shared" si="317"/>
        <v>0.25</v>
      </c>
      <c r="HM106" s="164">
        <f t="shared" si="318"/>
        <v>0</v>
      </c>
      <c r="HN106" s="164">
        <f t="shared" si="319"/>
        <v>0</v>
      </c>
      <c r="HO106" s="166">
        <f t="shared" si="320"/>
        <v>0</v>
      </c>
      <c r="HP106" s="167"/>
      <c r="HR106" s="164">
        <f t="shared" si="369"/>
        <v>94</v>
      </c>
      <c r="HS106" s="225"/>
      <c r="HT106" s="226"/>
      <c r="HU106" s="1"/>
      <c r="HV106" s="1"/>
      <c r="HW106" s="95"/>
      <c r="HX106" s="93"/>
      <c r="HY106" s="93"/>
      <c r="HZ106" s="93"/>
      <c r="IA106" s="95" t="str">
        <f t="shared" si="321"/>
        <v>Completar</v>
      </c>
      <c r="IB106" s="96" t="str">
        <f t="shared" si="322"/>
        <v>Completar</v>
      </c>
      <c r="IC106" s="96" t="str">
        <f t="shared" si="323"/>
        <v>Completar</v>
      </c>
      <c r="ID106" s="94"/>
      <c r="IE106" s="95" t="str">
        <f t="shared" si="324"/>
        <v>Completar</v>
      </c>
      <c r="IF106" s="95" t="str">
        <f t="shared" si="325"/>
        <v>Completar</v>
      </c>
      <c r="IG106" s="165">
        <f t="shared" si="326"/>
        <v>0</v>
      </c>
      <c r="IH106" s="219" t="b">
        <f t="shared" si="327"/>
        <v>0</v>
      </c>
      <c r="II106" s="188">
        <f t="shared" si="328"/>
        <v>0</v>
      </c>
      <c r="IJ106" s="164">
        <f t="shared" si="329"/>
        <v>0</v>
      </c>
      <c r="IK106" s="164">
        <f t="shared" si="330"/>
        <v>0.25</v>
      </c>
      <c r="IL106" s="164">
        <f t="shared" si="331"/>
        <v>0</v>
      </c>
      <c r="IM106" s="164">
        <f t="shared" si="332"/>
        <v>0</v>
      </c>
      <c r="IN106" s="166">
        <f t="shared" si="333"/>
        <v>0</v>
      </c>
      <c r="IO106" s="167"/>
      <c r="IQ106" s="164">
        <f t="shared" si="370"/>
        <v>94</v>
      </c>
      <c r="IR106" s="225"/>
      <c r="IS106" s="226"/>
      <c r="IT106" s="1"/>
      <c r="IU106" s="1"/>
      <c r="IV106" s="95"/>
      <c r="IW106" s="93"/>
      <c r="IX106" s="93"/>
      <c r="IY106" s="93"/>
      <c r="IZ106" s="95" t="str">
        <f t="shared" si="334"/>
        <v>Completar</v>
      </c>
      <c r="JA106" s="96" t="str">
        <f t="shared" si="335"/>
        <v>Completar</v>
      </c>
      <c r="JB106" s="96" t="str">
        <f t="shared" si="336"/>
        <v>Completar</v>
      </c>
      <c r="JC106" s="94"/>
      <c r="JD106" s="95" t="str">
        <f t="shared" si="337"/>
        <v>Completar</v>
      </c>
      <c r="JE106" s="95" t="str">
        <f t="shared" si="338"/>
        <v>Completar</v>
      </c>
      <c r="JF106" s="165">
        <f t="shared" si="339"/>
        <v>0</v>
      </c>
      <c r="JG106" s="219" t="b">
        <f t="shared" si="340"/>
        <v>0</v>
      </c>
      <c r="JH106" s="188">
        <f t="shared" si="341"/>
        <v>0</v>
      </c>
      <c r="JI106" s="164">
        <f t="shared" si="342"/>
        <v>0</v>
      </c>
      <c r="JJ106" s="164">
        <f t="shared" si="343"/>
        <v>0.25</v>
      </c>
      <c r="JK106" s="164">
        <f t="shared" si="344"/>
        <v>0</v>
      </c>
      <c r="JL106" s="164">
        <f t="shared" si="345"/>
        <v>0</v>
      </c>
      <c r="JM106" s="166">
        <f t="shared" si="346"/>
        <v>0</v>
      </c>
      <c r="JN106" s="167"/>
      <c r="JO106" s="126"/>
      <c r="JP106" s="164">
        <f t="shared" si="371"/>
        <v>94</v>
      </c>
      <c r="JQ106" s="225"/>
      <c r="JR106" s="226"/>
      <c r="JS106" s="1"/>
      <c r="JT106" s="1"/>
      <c r="JU106" s="95"/>
      <c r="JV106" s="93"/>
      <c r="JW106" s="93"/>
      <c r="JX106" s="93"/>
      <c r="JY106" s="95" t="str">
        <f t="shared" si="347"/>
        <v>Completar</v>
      </c>
      <c r="JZ106" s="96" t="str">
        <f t="shared" si="348"/>
        <v>Completar</v>
      </c>
      <c r="KA106" s="96" t="str">
        <f t="shared" si="349"/>
        <v>Completar</v>
      </c>
      <c r="KB106" s="94"/>
      <c r="KC106" s="95" t="str">
        <f t="shared" si="350"/>
        <v>Completar</v>
      </c>
      <c r="KD106" s="95" t="str">
        <f t="shared" si="351"/>
        <v>Completar</v>
      </c>
      <c r="KE106" s="165">
        <f t="shared" si="352"/>
        <v>0</v>
      </c>
      <c r="KF106" s="219" t="b">
        <f t="shared" si="353"/>
        <v>0</v>
      </c>
      <c r="KG106" s="188">
        <f t="shared" si="354"/>
        <v>0</v>
      </c>
      <c r="KH106" s="164">
        <f t="shared" si="355"/>
        <v>0</v>
      </c>
      <c r="KI106" s="164">
        <f t="shared" si="356"/>
        <v>0.25</v>
      </c>
      <c r="KJ106" s="164">
        <f t="shared" si="357"/>
        <v>0</v>
      </c>
      <c r="KK106" s="164">
        <f t="shared" si="358"/>
        <v>0</v>
      </c>
      <c r="KL106" s="166">
        <f t="shared" si="359"/>
        <v>0</v>
      </c>
    </row>
    <row r="107" spans="1:298" x14ac:dyDescent="0.25">
      <c r="A107" s="164">
        <f t="shared" si="360"/>
        <v>95</v>
      </c>
      <c r="B107" s="225"/>
      <c r="C107" s="226"/>
      <c r="D107" s="1"/>
      <c r="E107" s="1"/>
      <c r="F107" s="95"/>
      <c r="G107" s="93"/>
      <c r="H107" s="93"/>
      <c r="I107" s="93"/>
      <c r="J107" s="95"/>
      <c r="K107" s="96" t="str">
        <f>IFERROR(VLOOKUP(D107,'Situación inicial'!JI$13:JS$112,8,FALSE),"Completar")</f>
        <v>Completar</v>
      </c>
      <c r="L107" s="96" t="str">
        <f>IFERROR(VLOOKUP(D107,'Situación inicial'!JI$13:JS$112,9,FALSE),"Completar")</f>
        <v>Completar</v>
      </c>
      <c r="M107" s="94"/>
      <c r="N107" s="95" t="str">
        <f>IFERROR(VLOOKUP(D107,'Situación inicial'!JI$13:JS$112,11,FALSE),"Completar")</f>
        <v>Completar</v>
      </c>
      <c r="O107" s="95" t="str">
        <f>IFERROR(VLOOKUP(D107,'Situación inicial'!JI$13:JT$112,12,FALSE),"Completar")</f>
        <v>Completar</v>
      </c>
      <c r="P107" s="165">
        <f t="shared" si="208"/>
        <v>0</v>
      </c>
      <c r="Q107" s="219" t="b">
        <f t="shared" si="209"/>
        <v>0</v>
      </c>
      <c r="R107" s="188">
        <f t="shared" si="210"/>
        <v>0</v>
      </c>
      <c r="S107" s="164">
        <f t="shared" si="211"/>
        <v>0</v>
      </c>
      <c r="T107" s="164">
        <f t="shared" si="212"/>
        <v>0.25</v>
      </c>
      <c r="U107" s="164">
        <f t="shared" si="213"/>
        <v>0</v>
      </c>
      <c r="V107" s="164">
        <f t="shared" si="214"/>
        <v>0</v>
      </c>
      <c r="W107" s="166">
        <f t="shared" si="215"/>
        <v>0</v>
      </c>
      <c r="X107" s="168">
        <f>IFERROR(VLOOKUP(D107,'Situación inicial'!JI$13:JZ$112,18,FALSE),0)</f>
        <v>0</v>
      </c>
      <c r="Z107" s="164">
        <f t="shared" si="361"/>
        <v>95</v>
      </c>
      <c r="AA107" s="225"/>
      <c r="AB107" s="226"/>
      <c r="AC107" s="1"/>
      <c r="AD107" s="1"/>
      <c r="AE107" s="95"/>
      <c r="AF107" s="93"/>
      <c r="AG107" s="93"/>
      <c r="AH107" s="93"/>
      <c r="AI107" s="95" t="str">
        <f t="shared" si="216"/>
        <v>Completar</v>
      </c>
      <c r="AJ107" s="96" t="str">
        <f t="shared" si="217"/>
        <v>Completar</v>
      </c>
      <c r="AK107" s="96" t="str">
        <f t="shared" si="218"/>
        <v>Completar</v>
      </c>
      <c r="AL107" s="94"/>
      <c r="AM107" s="95" t="str">
        <f t="shared" si="219"/>
        <v>Completar</v>
      </c>
      <c r="AN107" s="95" t="str">
        <f t="shared" si="220"/>
        <v>Completar</v>
      </c>
      <c r="AO107" s="165">
        <f t="shared" si="221"/>
        <v>0</v>
      </c>
      <c r="AP107" s="219" t="b">
        <f t="shared" si="222"/>
        <v>0</v>
      </c>
      <c r="AQ107" s="188">
        <f t="shared" si="223"/>
        <v>0</v>
      </c>
      <c r="AR107" s="164">
        <f t="shared" si="224"/>
        <v>0</v>
      </c>
      <c r="AS107" s="164">
        <f t="shared" si="225"/>
        <v>0.25</v>
      </c>
      <c r="AT107" s="164">
        <f t="shared" si="226"/>
        <v>0</v>
      </c>
      <c r="AU107" s="164">
        <f t="shared" si="227"/>
        <v>0</v>
      </c>
      <c r="AV107" s="166">
        <f t="shared" si="228"/>
        <v>0</v>
      </c>
      <c r="AW107" s="168">
        <f t="shared" si="229"/>
        <v>0</v>
      </c>
      <c r="AY107" s="164">
        <f t="shared" si="362"/>
        <v>95</v>
      </c>
      <c r="AZ107" s="225"/>
      <c r="BA107" s="226"/>
      <c r="BB107" s="1"/>
      <c r="BC107" s="1"/>
      <c r="BD107" s="95"/>
      <c r="BE107" s="93"/>
      <c r="BF107" s="93"/>
      <c r="BG107" s="93"/>
      <c r="BH107" s="95" t="str">
        <f t="shared" si="230"/>
        <v>Completar</v>
      </c>
      <c r="BI107" s="96" t="str">
        <f t="shared" si="231"/>
        <v>Completar</v>
      </c>
      <c r="BJ107" s="96" t="str">
        <f t="shared" si="232"/>
        <v>Completar</v>
      </c>
      <c r="BK107" s="94"/>
      <c r="BL107" s="95" t="str">
        <f t="shared" si="233"/>
        <v>Completar</v>
      </c>
      <c r="BM107" s="95" t="str">
        <f t="shared" si="234"/>
        <v>Completar</v>
      </c>
      <c r="BN107" s="165">
        <f t="shared" si="235"/>
        <v>0</v>
      </c>
      <c r="BO107" s="219" t="b">
        <f t="shared" si="236"/>
        <v>0</v>
      </c>
      <c r="BP107" s="188">
        <f t="shared" si="237"/>
        <v>0</v>
      </c>
      <c r="BQ107" s="164">
        <f t="shared" si="238"/>
        <v>0</v>
      </c>
      <c r="BR107" s="164">
        <f t="shared" si="239"/>
        <v>0.25</v>
      </c>
      <c r="BS107" s="164">
        <f t="shared" si="240"/>
        <v>0</v>
      </c>
      <c r="BT107" s="164">
        <f t="shared" si="241"/>
        <v>0</v>
      </c>
      <c r="BU107" s="166">
        <f t="shared" si="242"/>
        <v>0</v>
      </c>
      <c r="BV107" s="167"/>
      <c r="BX107" s="164">
        <f t="shared" si="363"/>
        <v>95</v>
      </c>
      <c r="BY107" s="225"/>
      <c r="BZ107" s="226"/>
      <c r="CA107" s="1"/>
      <c r="CB107" s="1"/>
      <c r="CC107" s="95"/>
      <c r="CD107" s="93"/>
      <c r="CE107" s="93"/>
      <c r="CF107" s="93"/>
      <c r="CG107" s="95" t="str">
        <f t="shared" si="243"/>
        <v>Completar</v>
      </c>
      <c r="CH107" s="96" t="str">
        <f t="shared" si="244"/>
        <v>Completar</v>
      </c>
      <c r="CI107" s="96" t="str">
        <f t="shared" si="245"/>
        <v>Completar</v>
      </c>
      <c r="CJ107" s="94"/>
      <c r="CK107" s="95" t="str">
        <f t="shared" si="246"/>
        <v>Completar</v>
      </c>
      <c r="CL107" s="95" t="str">
        <f t="shared" si="247"/>
        <v>Completar</v>
      </c>
      <c r="CM107" s="165">
        <f t="shared" si="248"/>
        <v>0</v>
      </c>
      <c r="CN107" s="219" t="b">
        <f t="shared" si="249"/>
        <v>0</v>
      </c>
      <c r="CO107" s="188">
        <f t="shared" si="250"/>
        <v>0</v>
      </c>
      <c r="CP107" s="164">
        <f t="shared" si="251"/>
        <v>0</v>
      </c>
      <c r="CQ107" s="164">
        <f t="shared" si="252"/>
        <v>0.25</v>
      </c>
      <c r="CR107" s="164">
        <f t="shared" si="253"/>
        <v>0</v>
      </c>
      <c r="CS107" s="164">
        <f t="shared" si="254"/>
        <v>0</v>
      </c>
      <c r="CT107" s="166">
        <f t="shared" si="255"/>
        <v>0</v>
      </c>
      <c r="CU107" s="167"/>
      <c r="CW107" s="164">
        <f t="shared" si="364"/>
        <v>95</v>
      </c>
      <c r="CX107" s="225"/>
      <c r="CY107" s="226"/>
      <c r="CZ107" s="1"/>
      <c r="DA107" s="1"/>
      <c r="DB107" s="95"/>
      <c r="DC107" s="93"/>
      <c r="DD107" s="93"/>
      <c r="DE107" s="93"/>
      <c r="DF107" s="95" t="str">
        <f t="shared" si="256"/>
        <v>Completar</v>
      </c>
      <c r="DG107" s="96" t="str">
        <f t="shared" si="257"/>
        <v>Completar</v>
      </c>
      <c r="DH107" s="96" t="str">
        <f t="shared" si="258"/>
        <v>Completar</v>
      </c>
      <c r="DI107" s="94"/>
      <c r="DJ107" s="95" t="str">
        <f t="shared" si="259"/>
        <v>Completar</v>
      </c>
      <c r="DK107" s="95" t="str">
        <f t="shared" si="260"/>
        <v>Completar</v>
      </c>
      <c r="DL107" s="165">
        <f t="shared" si="261"/>
        <v>0</v>
      </c>
      <c r="DM107" s="219" t="b">
        <f t="shared" si="262"/>
        <v>0</v>
      </c>
      <c r="DN107" s="188">
        <f t="shared" si="263"/>
        <v>0</v>
      </c>
      <c r="DO107" s="164">
        <f t="shared" si="264"/>
        <v>0</v>
      </c>
      <c r="DP107" s="164">
        <f t="shared" si="265"/>
        <v>0.25</v>
      </c>
      <c r="DQ107" s="164">
        <f t="shared" si="266"/>
        <v>0</v>
      </c>
      <c r="DR107" s="164">
        <f t="shared" si="267"/>
        <v>0</v>
      </c>
      <c r="DS107" s="166">
        <f t="shared" si="268"/>
        <v>0</v>
      </c>
      <c r="DT107" s="167"/>
      <c r="DV107" s="164">
        <f t="shared" si="365"/>
        <v>95</v>
      </c>
      <c r="DW107" s="225"/>
      <c r="DX107" s="226"/>
      <c r="DY107" s="1"/>
      <c r="DZ107" s="1"/>
      <c r="EA107" s="95"/>
      <c r="EB107" s="93"/>
      <c r="EC107" s="93"/>
      <c r="ED107" s="93"/>
      <c r="EE107" s="95" t="str">
        <f t="shared" si="269"/>
        <v>Completar</v>
      </c>
      <c r="EF107" s="96" t="str">
        <f t="shared" si="270"/>
        <v>Completar</v>
      </c>
      <c r="EG107" s="96" t="str">
        <f t="shared" si="271"/>
        <v>Completar</v>
      </c>
      <c r="EH107" s="94"/>
      <c r="EI107" s="95" t="str">
        <f t="shared" si="272"/>
        <v>Completar</v>
      </c>
      <c r="EJ107" s="95" t="str">
        <f t="shared" si="273"/>
        <v>Completar</v>
      </c>
      <c r="EK107" s="165">
        <f t="shared" si="274"/>
        <v>0</v>
      </c>
      <c r="EL107" s="219" t="b">
        <f t="shared" si="275"/>
        <v>0</v>
      </c>
      <c r="EM107" s="188">
        <f t="shared" si="276"/>
        <v>0</v>
      </c>
      <c r="EN107" s="164">
        <f t="shared" si="277"/>
        <v>0</v>
      </c>
      <c r="EO107" s="164">
        <f t="shared" si="278"/>
        <v>0.25</v>
      </c>
      <c r="EP107" s="164">
        <f t="shared" si="279"/>
        <v>0</v>
      </c>
      <c r="EQ107" s="164">
        <f t="shared" si="280"/>
        <v>0</v>
      </c>
      <c r="ER107" s="166">
        <f t="shared" si="281"/>
        <v>0</v>
      </c>
      <c r="ES107" s="167"/>
      <c r="EU107" s="164">
        <f t="shared" si="366"/>
        <v>95</v>
      </c>
      <c r="EV107" s="225"/>
      <c r="EW107" s="226"/>
      <c r="EX107" s="1"/>
      <c r="EY107" s="1"/>
      <c r="EZ107" s="95"/>
      <c r="FA107" s="93"/>
      <c r="FB107" s="93"/>
      <c r="FC107" s="93"/>
      <c r="FD107" s="95" t="str">
        <f t="shared" si="282"/>
        <v>Completar</v>
      </c>
      <c r="FE107" s="96" t="str">
        <f t="shared" si="283"/>
        <v>Completar</v>
      </c>
      <c r="FF107" s="96" t="str">
        <f t="shared" si="284"/>
        <v>Completar</v>
      </c>
      <c r="FG107" s="94"/>
      <c r="FH107" s="95" t="str">
        <f t="shared" si="285"/>
        <v>Completar</v>
      </c>
      <c r="FI107" s="95" t="str">
        <f t="shared" si="286"/>
        <v>Completar</v>
      </c>
      <c r="FJ107" s="165">
        <f t="shared" si="287"/>
        <v>0</v>
      </c>
      <c r="FK107" s="219" t="b">
        <f t="shared" si="288"/>
        <v>0</v>
      </c>
      <c r="FL107" s="188">
        <f t="shared" si="289"/>
        <v>0</v>
      </c>
      <c r="FM107" s="164">
        <f t="shared" si="290"/>
        <v>0</v>
      </c>
      <c r="FN107" s="164">
        <f t="shared" si="291"/>
        <v>0.25</v>
      </c>
      <c r="FO107" s="164">
        <f t="shared" si="292"/>
        <v>0</v>
      </c>
      <c r="FP107" s="164">
        <f t="shared" si="293"/>
        <v>0</v>
      </c>
      <c r="FQ107" s="166">
        <f t="shared" si="294"/>
        <v>0</v>
      </c>
      <c r="FR107" s="167"/>
      <c r="FT107" s="164">
        <f t="shared" si="367"/>
        <v>95</v>
      </c>
      <c r="FU107" s="225"/>
      <c r="FV107" s="226"/>
      <c r="FW107" s="1"/>
      <c r="FX107" s="1"/>
      <c r="FY107" s="95"/>
      <c r="FZ107" s="93"/>
      <c r="GA107" s="93"/>
      <c r="GB107" s="93"/>
      <c r="GC107" s="95" t="str">
        <f t="shared" si="295"/>
        <v>Completar</v>
      </c>
      <c r="GD107" s="96" t="str">
        <f t="shared" si="296"/>
        <v>Completar</v>
      </c>
      <c r="GE107" s="96" t="str">
        <f t="shared" si="297"/>
        <v>Completar</v>
      </c>
      <c r="GF107" s="94"/>
      <c r="GG107" s="95" t="str">
        <f t="shared" si="298"/>
        <v>Completar</v>
      </c>
      <c r="GH107" s="95" t="str">
        <f t="shared" si="299"/>
        <v>Completar</v>
      </c>
      <c r="GI107" s="165">
        <f t="shared" si="300"/>
        <v>0</v>
      </c>
      <c r="GJ107" s="219" t="b">
        <f t="shared" si="301"/>
        <v>0</v>
      </c>
      <c r="GK107" s="188">
        <f t="shared" si="302"/>
        <v>0</v>
      </c>
      <c r="GL107" s="164">
        <f t="shared" si="303"/>
        <v>0</v>
      </c>
      <c r="GM107" s="164">
        <f t="shared" si="304"/>
        <v>0.25</v>
      </c>
      <c r="GN107" s="164">
        <f t="shared" si="305"/>
        <v>0</v>
      </c>
      <c r="GO107" s="164">
        <f t="shared" si="306"/>
        <v>0</v>
      </c>
      <c r="GP107" s="166">
        <f t="shared" si="307"/>
        <v>0</v>
      </c>
      <c r="GQ107" s="167"/>
      <c r="GS107" s="164">
        <f t="shared" si="368"/>
        <v>95</v>
      </c>
      <c r="GT107" s="225"/>
      <c r="GU107" s="226"/>
      <c r="GV107" s="1"/>
      <c r="GW107" s="1"/>
      <c r="GX107" s="95"/>
      <c r="GY107" s="93"/>
      <c r="GZ107" s="93"/>
      <c r="HA107" s="93"/>
      <c r="HB107" s="95" t="str">
        <f t="shared" si="308"/>
        <v>Completar</v>
      </c>
      <c r="HC107" s="96" t="str">
        <f t="shared" si="309"/>
        <v>Completar</v>
      </c>
      <c r="HD107" s="96" t="str">
        <f t="shared" si="310"/>
        <v>Completar</v>
      </c>
      <c r="HE107" s="94"/>
      <c r="HF107" s="95" t="str">
        <f t="shared" si="311"/>
        <v>Completar</v>
      </c>
      <c r="HG107" s="95" t="str">
        <f t="shared" si="312"/>
        <v>Completar</v>
      </c>
      <c r="HH107" s="165">
        <f t="shared" si="313"/>
        <v>0</v>
      </c>
      <c r="HI107" s="219" t="b">
        <f t="shared" si="314"/>
        <v>0</v>
      </c>
      <c r="HJ107" s="188">
        <f t="shared" si="315"/>
        <v>0</v>
      </c>
      <c r="HK107" s="164">
        <f t="shared" si="316"/>
        <v>0</v>
      </c>
      <c r="HL107" s="164">
        <f t="shared" si="317"/>
        <v>0.25</v>
      </c>
      <c r="HM107" s="164">
        <f t="shared" si="318"/>
        <v>0</v>
      </c>
      <c r="HN107" s="164">
        <f t="shared" si="319"/>
        <v>0</v>
      </c>
      <c r="HO107" s="166">
        <f t="shared" si="320"/>
        <v>0</v>
      </c>
      <c r="HP107" s="167"/>
      <c r="HR107" s="164">
        <f t="shared" si="369"/>
        <v>95</v>
      </c>
      <c r="HS107" s="225"/>
      <c r="HT107" s="226"/>
      <c r="HU107" s="1"/>
      <c r="HV107" s="1"/>
      <c r="HW107" s="95"/>
      <c r="HX107" s="93"/>
      <c r="HY107" s="93"/>
      <c r="HZ107" s="93"/>
      <c r="IA107" s="95" t="str">
        <f t="shared" si="321"/>
        <v>Completar</v>
      </c>
      <c r="IB107" s="96" t="str">
        <f t="shared" si="322"/>
        <v>Completar</v>
      </c>
      <c r="IC107" s="96" t="str">
        <f t="shared" si="323"/>
        <v>Completar</v>
      </c>
      <c r="ID107" s="94"/>
      <c r="IE107" s="95" t="str">
        <f t="shared" si="324"/>
        <v>Completar</v>
      </c>
      <c r="IF107" s="95" t="str">
        <f t="shared" si="325"/>
        <v>Completar</v>
      </c>
      <c r="IG107" s="165">
        <f t="shared" si="326"/>
        <v>0</v>
      </c>
      <c r="IH107" s="219" t="b">
        <f t="shared" si="327"/>
        <v>0</v>
      </c>
      <c r="II107" s="188">
        <f t="shared" si="328"/>
        <v>0</v>
      </c>
      <c r="IJ107" s="164">
        <f t="shared" si="329"/>
        <v>0</v>
      </c>
      <c r="IK107" s="164">
        <f t="shared" si="330"/>
        <v>0.25</v>
      </c>
      <c r="IL107" s="164">
        <f t="shared" si="331"/>
        <v>0</v>
      </c>
      <c r="IM107" s="164">
        <f t="shared" si="332"/>
        <v>0</v>
      </c>
      <c r="IN107" s="166">
        <f t="shared" si="333"/>
        <v>0</v>
      </c>
      <c r="IO107" s="167"/>
      <c r="IQ107" s="164">
        <f t="shared" si="370"/>
        <v>95</v>
      </c>
      <c r="IR107" s="225"/>
      <c r="IS107" s="226"/>
      <c r="IT107" s="1"/>
      <c r="IU107" s="1"/>
      <c r="IV107" s="95"/>
      <c r="IW107" s="93"/>
      <c r="IX107" s="93"/>
      <c r="IY107" s="93"/>
      <c r="IZ107" s="95" t="str">
        <f t="shared" si="334"/>
        <v>Completar</v>
      </c>
      <c r="JA107" s="96" t="str">
        <f t="shared" si="335"/>
        <v>Completar</v>
      </c>
      <c r="JB107" s="96" t="str">
        <f t="shared" si="336"/>
        <v>Completar</v>
      </c>
      <c r="JC107" s="94"/>
      <c r="JD107" s="95" t="str">
        <f t="shared" si="337"/>
        <v>Completar</v>
      </c>
      <c r="JE107" s="95" t="str">
        <f t="shared" si="338"/>
        <v>Completar</v>
      </c>
      <c r="JF107" s="165">
        <f t="shared" si="339"/>
        <v>0</v>
      </c>
      <c r="JG107" s="219" t="b">
        <f t="shared" si="340"/>
        <v>0</v>
      </c>
      <c r="JH107" s="188">
        <f t="shared" si="341"/>
        <v>0</v>
      </c>
      <c r="JI107" s="164">
        <f t="shared" si="342"/>
        <v>0</v>
      </c>
      <c r="JJ107" s="164">
        <f t="shared" si="343"/>
        <v>0.25</v>
      </c>
      <c r="JK107" s="164">
        <f t="shared" si="344"/>
        <v>0</v>
      </c>
      <c r="JL107" s="164">
        <f t="shared" si="345"/>
        <v>0</v>
      </c>
      <c r="JM107" s="166">
        <f t="shared" si="346"/>
        <v>0</v>
      </c>
      <c r="JN107" s="167"/>
      <c r="JO107" s="126"/>
      <c r="JP107" s="164">
        <f t="shared" si="371"/>
        <v>95</v>
      </c>
      <c r="JQ107" s="225"/>
      <c r="JR107" s="226"/>
      <c r="JS107" s="1"/>
      <c r="JT107" s="1"/>
      <c r="JU107" s="95"/>
      <c r="JV107" s="93"/>
      <c r="JW107" s="93"/>
      <c r="JX107" s="93"/>
      <c r="JY107" s="95" t="str">
        <f t="shared" si="347"/>
        <v>Completar</v>
      </c>
      <c r="JZ107" s="96" t="str">
        <f t="shared" si="348"/>
        <v>Completar</v>
      </c>
      <c r="KA107" s="96" t="str">
        <f t="shared" si="349"/>
        <v>Completar</v>
      </c>
      <c r="KB107" s="94"/>
      <c r="KC107" s="95" t="str">
        <f t="shared" si="350"/>
        <v>Completar</v>
      </c>
      <c r="KD107" s="95" t="str">
        <f t="shared" si="351"/>
        <v>Completar</v>
      </c>
      <c r="KE107" s="165">
        <f t="shared" si="352"/>
        <v>0</v>
      </c>
      <c r="KF107" s="219" t="b">
        <f t="shared" si="353"/>
        <v>0</v>
      </c>
      <c r="KG107" s="188">
        <f t="shared" si="354"/>
        <v>0</v>
      </c>
      <c r="KH107" s="164">
        <f t="shared" si="355"/>
        <v>0</v>
      </c>
      <c r="KI107" s="164">
        <f t="shared" si="356"/>
        <v>0.25</v>
      </c>
      <c r="KJ107" s="164">
        <f t="shared" si="357"/>
        <v>0</v>
      </c>
      <c r="KK107" s="164">
        <f t="shared" si="358"/>
        <v>0</v>
      </c>
      <c r="KL107" s="166">
        <f t="shared" si="359"/>
        <v>0</v>
      </c>
    </row>
    <row r="108" spans="1:298" x14ac:dyDescent="0.25">
      <c r="A108" s="164">
        <f t="shared" si="360"/>
        <v>96</v>
      </c>
      <c r="B108" s="225"/>
      <c r="C108" s="226"/>
      <c r="D108" s="1"/>
      <c r="E108" s="1"/>
      <c r="F108" s="95"/>
      <c r="G108" s="93"/>
      <c r="H108" s="93"/>
      <c r="I108" s="93"/>
      <c r="J108" s="95"/>
      <c r="K108" s="96" t="str">
        <f>IFERROR(VLOOKUP(D108,'Situación inicial'!JI$13:JS$112,8,FALSE),"Completar")</f>
        <v>Completar</v>
      </c>
      <c r="L108" s="96" t="str">
        <f>IFERROR(VLOOKUP(D108,'Situación inicial'!JI$13:JS$112,9,FALSE),"Completar")</f>
        <v>Completar</v>
      </c>
      <c r="M108" s="94"/>
      <c r="N108" s="95" t="str">
        <f>IFERROR(VLOOKUP(D108,'Situación inicial'!JI$13:JS$112,11,FALSE),"Completar")</f>
        <v>Completar</v>
      </c>
      <c r="O108" s="95" t="str">
        <f>IFERROR(VLOOKUP(D108,'Situación inicial'!JI$13:JT$112,12,FALSE),"Completar")</f>
        <v>Completar</v>
      </c>
      <c r="P108" s="165">
        <f t="shared" si="208"/>
        <v>0</v>
      </c>
      <c r="Q108" s="219" t="b">
        <f t="shared" si="209"/>
        <v>0</v>
      </c>
      <c r="R108" s="188">
        <f t="shared" si="210"/>
        <v>0</v>
      </c>
      <c r="S108" s="164">
        <f t="shared" si="211"/>
        <v>0</v>
      </c>
      <c r="T108" s="164">
        <f t="shared" si="212"/>
        <v>0.25</v>
      </c>
      <c r="U108" s="164">
        <f t="shared" si="213"/>
        <v>0</v>
      </c>
      <c r="V108" s="164">
        <f t="shared" si="214"/>
        <v>0</v>
      </c>
      <c r="W108" s="166">
        <f t="shared" si="215"/>
        <v>0</v>
      </c>
      <c r="X108" s="168">
        <f>IFERROR(VLOOKUP(D108,'Situación inicial'!JI$13:JZ$112,18,FALSE),0)</f>
        <v>0</v>
      </c>
      <c r="Z108" s="164">
        <f t="shared" si="361"/>
        <v>96</v>
      </c>
      <c r="AA108" s="225"/>
      <c r="AB108" s="226"/>
      <c r="AC108" s="1"/>
      <c r="AD108" s="1"/>
      <c r="AE108" s="95"/>
      <c r="AF108" s="93"/>
      <c r="AG108" s="93"/>
      <c r="AH108" s="93"/>
      <c r="AI108" s="95" t="str">
        <f t="shared" si="216"/>
        <v>Completar</v>
      </c>
      <c r="AJ108" s="96" t="str">
        <f t="shared" si="217"/>
        <v>Completar</v>
      </c>
      <c r="AK108" s="96" t="str">
        <f t="shared" si="218"/>
        <v>Completar</v>
      </c>
      <c r="AL108" s="94"/>
      <c r="AM108" s="95" t="str">
        <f t="shared" si="219"/>
        <v>Completar</v>
      </c>
      <c r="AN108" s="95" t="str">
        <f t="shared" si="220"/>
        <v>Completar</v>
      </c>
      <c r="AO108" s="165">
        <f t="shared" si="221"/>
        <v>0</v>
      </c>
      <c r="AP108" s="219" t="b">
        <f t="shared" si="222"/>
        <v>0</v>
      </c>
      <c r="AQ108" s="188">
        <f t="shared" si="223"/>
        <v>0</v>
      </c>
      <c r="AR108" s="164">
        <f t="shared" si="224"/>
        <v>0</v>
      </c>
      <c r="AS108" s="164">
        <f t="shared" si="225"/>
        <v>0.25</v>
      </c>
      <c r="AT108" s="164">
        <f t="shared" si="226"/>
        <v>0</v>
      </c>
      <c r="AU108" s="164">
        <f t="shared" si="227"/>
        <v>0</v>
      </c>
      <c r="AV108" s="166">
        <f t="shared" si="228"/>
        <v>0</v>
      </c>
      <c r="AW108" s="168">
        <f t="shared" si="229"/>
        <v>0</v>
      </c>
      <c r="AY108" s="164">
        <f t="shared" si="362"/>
        <v>96</v>
      </c>
      <c r="AZ108" s="225"/>
      <c r="BA108" s="226"/>
      <c r="BB108" s="1"/>
      <c r="BC108" s="1"/>
      <c r="BD108" s="95"/>
      <c r="BE108" s="93"/>
      <c r="BF108" s="93"/>
      <c r="BG108" s="93"/>
      <c r="BH108" s="95" t="str">
        <f t="shared" si="230"/>
        <v>Completar</v>
      </c>
      <c r="BI108" s="96" t="str">
        <f t="shared" si="231"/>
        <v>Completar</v>
      </c>
      <c r="BJ108" s="96" t="str">
        <f t="shared" si="232"/>
        <v>Completar</v>
      </c>
      <c r="BK108" s="94"/>
      <c r="BL108" s="95" t="str">
        <f t="shared" si="233"/>
        <v>Completar</v>
      </c>
      <c r="BM108" s="95" t="str">
        <f t="shared" si="234"/>
        <v>Completar</v>
      </c>
      <c r="BN108" s="165">
        <f t="shared" si="235"/>
        <v>0</v>
      </c>
      <c r="BO108" s="219" t="b">
        <f t="shared" si="236"/>
        <v>0</v>
      </c>
      <c r="BP108" s="188">
        <f t="shared" si="237"/>
        <v>0</v>
      </c>
      <c r="BQ108" s="164">
        <f t="shared" si="238"/>
        <v>0</v>
      </c>
      <c r="BR108" s="164">
        <f t="shared" si="239"/>
        <v>0.25</v>
      </c>
      <c r="BS108" s="164">
        <f t="shared" si="240"/>
        <v>0</v>
      </c>
      <c r="BT108" s="164">
        <f t="shared" si="241"/>
        <v>0</v>
      </c>
      <c r="BU108" s="166">
        <f t="shared" si="242"/>
        <v>0</v>
      </c>
      <c r="BV108" s="167"/>
      <c r="BX108" s="164">
        <f t="shared" si="363"/>
        <v>96</v>
      </c>
      <c r="BY108" s="225"/>
      <c r="BZ108" s="226"/>
      <c r="CA108" s="1"/>
      <c r="CB108" s="1"/>
      <c r="CC108" s="95"/>
      <c r="CD108" s="93"/>
      <c r="CE108" s="93"/>
      <c r="CF108" s="93"/>
      <c r="CG108" s="95" t="str">
        <f t="shared" si="243"/>
        <v>Completar</v>
      </c>
      <c r="CH108" s="96" t="str">
        <f t="shared" si="244"/>
        <v>Completar</v>
      </c>
      <c r="CI108" s="96" t="str">
        <f t="shared" si="245"/>
        <v>Completar</v>
      </c>
      <c r="CJ108" s="94"/>
      <c r="CK108" s="95" t="str">
        <f t="shared" si="246"/>
        <v>Completar</v>
      </c>
      <c r="CL108" s="95" t="str">
        <f t="shared" si="247"/>
        <v>Completar</v>
      </c>
      <c r="CM108" s="165">
        <f t="shared" si="248"/>
        <v>0</v>
      </c>
      <c r="CN108" s="219" t="b">
        <f t="shared" si="249"/>
        <v>0</v>
      </c>
      <c r="CO108" s="188">
        <f t="shared" si="250"/>
        <v>0</v>
      </c>
      <c r="CP108" s="164">
        <f t="shared" si="251"/>
        <v>0</v>
      </c>
      <c r="CQ108" s="164">
        <f t="shared" si="252"/>
        <v>0.25</v>
      </c>
      <c r="CR108" s="164">
        <f t="shared" si="253"/>
        <v>0</v>
      </c>
      <c r="CS108" s="164">
        <f t="shared" si="254"/>
        <v>0</v>
      </c>
      <c r="CT108" s="166">
        <f t="shared" si="255"/>
        <v>0</v>
      </c>
      <c r="CU108" s="167"/>
      <c r="CW108" s="164">
        <f t="shared" si="364"/>
        <v>96</v>
      </c>
      <c r="CX108" s="225"/>
      <c r="CY108" s="226"/>
      <c r="CZ108" s="1"/>
      <c r="DA108" s="1"/>
      <c r="DB108" s="95"/>
      <c r="DC108" s="93"/>
      <c r="DD108" s="93"/>
      <c r="DE108" s="93"/>
      <c r="DF108" s="95" t="str">
        <f t="shared" si="256"/>
        <v>Completar</v>
      </c>
      <c r="DG108" s="96" t="str">
        <f t="shared" si="257"/>
        <v>Completar</v>
      </c>
      <c r="DH108" s="96" t="str">
        <f t="shared" si="258"/>
        <v>Completar</v>
      </c>
      <c r="DI108" s="94"/>
      <c r="DJ108" s="95" t="str">
        <f t="shared" si="259"/>
        <v>Completar</v>
      </c>
      <c r="DK108" s="95" t="str">
        <f t="shared" si="260"/>
        <v>Completar</v>
      </c>
      <c r="DL108" s="165">
        <f t="shared" si="261"/>
        <v>0</v>
      </c>
      <c r="DM108" s="219" t="b">
        <f t="shared" si="262"/>
        <v>0</v>
      </c>
      <c r="DN108" s="188">
        <f t="shared" si="263"/>
        <v>0</v>
      </c>
      <c r="DO108" s="164">
        <f t="shared" si="264"/>
        <v>0</v>
      </c>
      <c r="DP108" s="164">
        <f t="shared" si="265"/>
        <v>0.25</v>
      </c>
      <c r="DQ108" s="164">
        <f t="shared" si="266"/>
        <v>0</v>
      </c>
      <c r="DR108" s="164">
        <f t="shared" si="267"/>
        <v>0</v>
      </c>
      <c r="DS108" s="166">
        <f t="shared" si="268"/>
        <v>0</v>
      </c>
      <c r="DT108" s="167"/>
      <c r="DV108" s="164">
        <f t="shared" si="365"/>
        <v>96</v>
      </c>
      <c r="DW108" s="225"/>
      <c r="DX108" s="226"/>
      <c r="DY108" s="1"/>
      <c r="DZ108" s="1"/>
      <c r="EA108" s="95"/>
      <c r="EB108" s="93"/>
      <c r="EC108" s="93"/>
      <c r="ED108" s="93"/>
      <c r="EE108" s="95" t="str">
        <f t="shared" si="269"/>
        <v>Completar</v>
      </c>
      <c r="EF108" s="96" t="str">
        <f t="shared" si="270"/>
        <v>Completar</v>
      </c>
      <c r="EG108" s="96" t="str">
        <f t="shared" si="271"/>
        <v>Completar</v>
      </c>
      <c r="EH108" s="94"/>
      <c r="EI108" s="95" t="str">
        <f t="shared" si="272"/>
        <v>Completar</v>
      </c>
      <c r="EJ108" s="95" t="str">
        <f t="shared" si="273"/>
        <v>Completar</v>
      </c>
      <c r="EK108" s="165">
        <f t="shared" si="274"/>
        <v>0</v>
      </c>
      <c r="EL108" s="219" t="b">
        <f t="shared" si="275"/>
        <v>0</v>
      </c>
      <c r="EM108" s="188">
        <f t="shared" si="276"/>
        <v>0</v>
      </c>
      <c r="EN108" s="164">
        <f t="shared" si="277"/>
        <v>0</v>
      </c>
      <c r="EO108" s="164">
        <f t="shared" si="278"/>
        <v>0.25</v>
      </c>
      <c r="EP108" s="164">
        <f t="shared" si="279"/>
        <v>0</v>
      </c>
      <c r="EQ108" s="164">
        <f t="shared" si="280"/>
        <v>0</v>
      </c>
      <c r="ER108" s="166">
        <f t="shared" si="281"/>
        <v>0</v>
      </c>
      <c r="ES108" s="167"/>
      <c r="EU108" s="164">
        <f t="shared" si="366"/>
        <v>96</v>
      </c>
      <c r="EV108" s="225"/>
      <c r="EW108" s="226"/>
      <c r="EX108" s="1"/>
      <c r="EY108" s="1"/>
      <c r="EZ108" s="95"/>
      <c r="FA108" s="93"/>
      <c r="FB108" s="93"/>
      <c r="FC108" s="93"/>
      <c r="FD108" s="95" t="str">
        <f t="shared" si="282"/>
        <v>Completar</v>
      </c>
      <c r="FE108" s="96" t="str">
        <f t="shared" si="283"/>
        <v>Completar</v>
      </c>
      <c r="FF108" s="96" t="str">
        <f t="shared" si="284"/>
        <v>Completar</v>
      </c>
      <c r="FG108" s="94"/>
      <c r="FH108" s="95" t="str">
        <f t="shared" si="285"/>
        <v>Completar</v>
      </c>
      <c r="FI108" s="95" t="str">
        <f t="shared" si="286"/>
        <v>Completar</v>
      </c>
      <c r="FJ108" s="165">
        <f t="shared" si="287"/>
        <v>0</v>
      </c>
      <c r="FK108" s="219" t="b">
        <f t="shared" si="288"/>
        <v>0</v>
      </c>
      <c r="FL108" s="188">
        <f t="shared" si="289"/>
        <v>0</v>
      </c>
      <c r="FM108" s="164">
        <f t="shared" si="290"/>
        <v>0</v>
      </c>
      <c r="FN108" s="164">
        <f t="shared" si="291"/>
        <v>0.25</v>
      </c>
      <c r="FO108" s="164">
        <f t="shared" si="292"/>
        <v>0</v>
      </c>
      <c r="FP108" s="164">
        <f t="shared" si="293"/>
        <v>0</v>
      </c>
      <c r="FQ108" s="166">
        <f t="shared" si="294"/>
        <v>0</v>
      </c>
      <c r="FR108" s="167"/>
      <c r="FT108" s="164">
        <f t="shared" si="367"/>
        <v>96</v>
      </c>
      <c r="FU108" s="225"/>
      <c r="FV108" s="226"/>
      <c r="FW108" s="1"/>
      <c r="FX108" s="1"/>
      <c r="FY108" s="95"/>
      <c r="FZ108" s="93"/>
      <c r="GA108" s="93"/>
      <c r="GB108" s="93"/>
      <c r="GC108" s="95" t="str">
        <f t="shared" si="295"/>
        <v>Completar</v>
      </c>
      <c r="GD108" s="96" t="str">
        <f t="shared" si="296"/>
        <v>Completar</v>
      </c>
      <c r="GE108" s="96" t="str">
        <f t="shared" si="297"/>
        <v>Completar</v>
      </c>
      <c r="GF108" s="94"/>
      <c r="GG108" s="95" t="str">
        <f t="shared" si="298"/>
        <v>Completar</v>
      </c>
      <c r="GH108" s="95" t="str">
        <f t="shared" si="299"/>
        <v>Completar</v>
      </c>
      <c r="GI108" s="165">
        <f t="shared" si="300"/>
        <v>0</v>
      </c>
      <c r="GJ108" s="219" t="b">
        <f t="shared" si="301"/>
        <v>0</v>
      </c>
      <c r="GK108" s="188">
        <f t="shared" si="302"/>
        <v>0</v>
      </c>
      <c r="GL108" s="164">
        <f t="shared" si="303"/>
        <v>0</v>
      </c>
      <c r="GM108" s="164">
        <f t="shared" si="304"/>
        <v>0.25</v>
      </c>
      <c r="GN108" s="164">
        <f t="shared" si="305"/>
        <v>0</v>
      </c>
      <c r="GO108" s="164">
        <f t="shared" si="306"/>
        <v>0</v>
      </c>
      <c r="GP108" s="166">
        <f t="shared" si="307"/>
        <v>0</v>
      </c>
      <c r="GQ108" s="167"/>
      <c r="GS108" s="164">
        <f t="shared" si="368"/>
        <v>96</v>
      </c>
      <c r="GT108" s="225"/>
      <c r="GU108" s="226"/>
      <c r="GV108" s="1"/>
      <c r="GW108" s="1"/>
      <c r="GX108" s="95"/>
      <c r="GY108" s="93"/>
      <c r="GZ108" s="93"/>
      <c r="HA108" s="93"/>
      <c r="HB108" s="95" t="str">
        <f t="shared" si="308"/>
        <v>Completar</v>
      </c>
      <c r="HC108" s="96" t="str">
        <f t="shared" si="309"/>
        <v>Completar</v>
      </c>
      <c r="HD108" s="96" t="str">
        <f t="shared" si="310"/>
        <v>Completar</v>
      </c>
      <c r="HE108" s="94"/>
      <c r="HF108" s="95" t="str">
        <f t="shared" si="311"/>
        <v>Completar</v>
      </c>
      <c r="HG108" s="95" t="str">
        <f t="shared" si="312"/>
        <v>Completar</v>
      </c>
      <c r="HH108" s="165">
        <f t="shared" si="313"/>
        <v>0</v>
      </c>
      <c r="HI108" s="219" t="b">
        <f t="shared" si="314"/>
        <v>0</v>
      </c>
      <c r="HJ108" s="188">
        <f t="shared" si="315"/>
        <v>0</v>
      </c>
      <c r="HK108" s="164">
        <f t="shared" si="316"/>
        <v>0</v>
      </c>
      <c r="HL108" s="164">
        <f t="shared" si="317"/>
        <v>0.25</v>
      </c>
      <c r="HM108" s="164">
        <f t="shared" si="318"/>
        <v>0</v>
      </c>
      <c r="HN108" s="164">
        <f t="shared" si="319"/>
        <v>0</v>
      </c>
      <c r="HO108" s="166">
        <f t="shared" si="320"/>
        <v>0</v>
      </c>
      <c r="HP108" s="167"/>
      <c r="HR108" s="164">
        <f t="shared" si="369"/>
        <v>96</v>
      </c>
      <c r="HS108" s="225"/>
      <c r="HT108" s="226"/>
      <c r="HU108" s="1"/>
      <c r="HV108" s="1"/>
      <c r="HW108" s="95"/>
      <c r="HX108" s="93"/>
      <c r="HY108" s="93"/>
      <c r="HZ108" s="93"/>
      <c r="IA108" s="95" t="str">
        <f t="shared" si="321"/>
        <v>Completar</v>
      </c>
      <c r="IB108" s="96" t="str">
        <f t="shared" si="322"/>
        <v>Completar</v>
      </c>
      <c r="IC108" s="96" t="str">
        <f t="shared" si="323"/>
        <v>Completar</v>
      </c>
      <c r="ID108" s="94"/>
      <c r="IE108" s="95" t="str">
        <f t="shared" si="324"/>
        <v>Completar</v>
      </c>
      <c r="IF108" s="95" t="str">
        <f t="shared" si="325"/>
        <v>Completar</v>
      </c>
      <c r="IG108" s="165">
        <f t="shared" si="326"/>
        <v>0</v>
      </c>
      <c r="IH108" s="219" t="b">
        <f t="shared" si="327"/>
        <v>0</v>
      </c>
      <c r="II108" s="188">
        <f t="shared" si="328"/>
        <v>0</v>
      </c>
      <c r="IJ108" s="164">
        <f t="shared" si="329"/>
        <v>0</v>
      </c>
      <c r="IK108" s="164">
        <f t="shared" si="330"/>
        <v>0.25</v>
      </c>
      <c r="IL108" s="164">
        <f t="shared" si="331"/>
        <v>0</v>
      </c>
      <c r="IM108" s="164">
        <f t="shared" si="332"/>
        <v>0</v>
      </c>
      <c r="IN108" s="166">
        <f t="shared" si="333"/>
        <v>0</v>
      </c>
      <c r="IO108" s="167"/>
      <c r="IQ108" s="164">
        <f t="shared" si="370"/>
        <v>96</v>
      </c>
      <c r="IR108" s="225"/>
      <c r="IS108" s="226"/>
      <c r="IT108" s="1"/>
      <c r="IU108" s="1"/>
      <c r="IV108" s="95"/>
      <c r="IW108" s="93"/>
      <c r="IX108" s="93"/>
      <c r="IY108" s="93"/>
      <c r="IZ108" s="95" t="str">
        <f t="shared" si="334"/>
        <v>Completar</v>
      </c>
      <c r="JA108" s="96" t="str">
        <f t="shared" si="335"/>
        <v>Completar</v>
      </c>
      <c r="JB108" s="96" t="str">
        <f t="shared" si="336"/>
        <v>Completar</v>
      </c>
      <c r="JC108" s="94"/>
      <c r="JD108" s="95" t="str">
        <f t="shared" si="337"/>
        <v>Completar</v>
      </c>
      <c r="JE108" s="95" t="str">
        <f t="shared" si="338"/>
        <v>Completar</v>
      </c>
      <c r="JF108" s="165">
        <f t="shared" si="339"/>
        <v>0</v>
      </c>
      <c r="JG108" s="219" t="b">
        <f t="shared" si="340"/>
        <v>0</v>
      </c>
      <c r="JH108" s="188">
        <f t="shared" si="341"/>
        <v>0</v>
      </c>
      <c r="JI108" s="164">
        <f t="shared" si="342"/>
        <v>0</v>
      </c>
      <c r="JJ108" s="164">
        <f t="shared" si="343"/>
        <v>0.25</v>
      </c>
      <c r="JK108" s="164">
        <f t="shared" si="344"/>
        <v>0</v>
      </c>
      <c r="JL108" s="164">
        <f t="shared" si="345"/>
        <v>0</v>
      </c>
      <c r="JM108" s="166">
        <f t="shared" si="346"/>
        <v>0</v>
      </c>
      <c r="JN108" s="167"/>
      <c r="JO108" s="126"/>
      <c r="JP108" s="164">
        <f t="shared" si="371"/>
        <v>96</v>
      </c>
      <c r="JQ108" s="225"/>
      <c r="JR108" s="226"/>
      <c r="JS108" s="1"/>
      <c r="JT108" s="1"/>
      <c r="JU108" s="95"/>
      <c r="JV108" s="93"/>
      <c r="JW108" s="93"/>
      <c r="JX108" s="93"/>
      <c r="JY108" s="95" t="str">
        <f t="shared" si="347"/>
        <v>Completar</v>
      </c>
      <c r="JZ108" s="96" t="str">
        <f t="shared" si="348"/>
        <v>Completar</v>
      </c>
      <c r="KA108" s="96" t="str">
        <f t="shared" si="349"/>
        <v>Completar</v>
      </c>
      <c r="KB108" s="94"/>
      <c r="KC108" s="95" t="str">
        <f t="shared" si="350"/>
        <v>Completar</v>
      </c>
      <c r="KD108" s="95" t="str">
        <f t="shared" si="351"/>
        <v>Completar</v>
      </c>
      <c r="KE108" s="165">
        <f t="shared" si="352"/>
        <v>0</v>
      </c>
      <c r="KF108" s="219" t="b">
        <f t="shared" si="353"/>
        <v>0</v>
      </c>
      <c r="KG108" s="188">
        <f t="shared" si="354"/>
        <v>0</v>
      </c>
      <c r="KH108" s="164">
        <f t="shared" si="355"/>
        <v>0</v>
      </c>
      <c r="KI108" s="164">
        <f t="shared" si="356"/>
        <v>0.25</v>
      </c>
      <c r="KJ108" s="164">
        <f t="shared" si="357"/>
        <v>0</v>
      </c>
      <c r="KK108" s="164">
        <f t="shared" si="358"/>
        <v>0</v>
      </c>
      <c r="KL108" s="166">
        <f t="shared" si="359"/>
        <v>0</v>
      </c>
    </row>
    <row r="109" spans="1:298" x14ac:dyDescent="0.25">
      <c r="A109" s="164">
        <f t="shared" si="360"/>
        <v>97</v>
      </c>
      <c r="B109" s="225"/>
      <c r="C109" s="226"/>
      <c r="D109" s="1"/>
      <c r="E109" s="1"/>
      <c r="F109" s="95"/>
      <c r="G109" s="93"/>
      <c r="H109" s="93"/>
      <c r="I109" s="93"/>
      <c r="J109" s="95"/>
      <c r="K109" s="96" t="str">
        <f>IFERROR(VLOOKUP(D109,'Situación inicial'!JI$13:JS$112,8,FALSE),"Completar")</f>
        <v>Completar</v>
      </c>
      <c r="L109" s="96" t="str">
        <f>IFERROR(VLOOKUP(D109,'Situación inicial'!JI$13:JS$112,9,FALSE),"Completar")</f>
        <v>Completar</v>
      </c>
      <c r="M109" s="94"/>
      <c r="N109" s="95" t="str">
        <f>IFERROR(VLOOKUP(D109,'Situación inicial'!JI$13:JS$112,11,FALSE),"Completar")</f>
        <v>Completar</v>
      </c>
      <c r="O109" s="95" t="str">
        <f>IFERROR(VLOOKUP(D109,'Situación inicial'!JI$13:JT$112,12,FALSE),"Completar")</f>
        <v>Completar</v>
      </c>
      <c r="P109" s="165">
        <f t="shared" si="208"/>
        <v>0</v>
      </c>
      <c r="Q109" s="219" t="b">
        <f t="shared" si="209"/>
        <v>0</v>
      </c>
      <c r="R109" s="188">
        <f t="shared" si="210"/>
        <v>0</v>
      </c>
      <c r="S109" s="164">
        <f t="shared" si="211"/>
        <v>0</v>
      </c>
      <c r="T109" s="164">
        <f t="shared" si="212"/>
        <v>0.25</v>
      </c>
      <c r="U109" s="164">
        <f t="shared" si="213"/>
        <v>0</v>
      </c>
      <c r="V109" s="164">
        <f t="shared" si="214"/>
        <v>0</v>
      </c>
      <c r="W109" s="166">
        <f t="shared" si="215"/>
        <v>0</v>
      </c>
      <c r="X109" s="168">
        <f>IFERROR(VLOOKUP(D109,'Situación inicial'!JI$13:JZ$112,18,FALSE),0)</f>
        <v>0</v>
      </c>
      <c r="Z109" s="164">
        <f t="shared" si="361"/>
        <v>97</v>
      </c>
      <c r="AA109" s="225"/>
      <c r="AB109" s="226"/>
      <c r="AC109" s="1"/>
      <c r="AD109" s="1"/>
      <c r="AE109" s="95"/>
      <c r="AF109" s="93"/>
      <c r="AG109" s="93"/>
      <c r="AH109" s="93"/>
      <c r="AI109" s="95" t="str">
        <f t="shared" si="216"/>
        <v>Completar</v>
      </c>
      <c r="AJ109" s="96" t="str">
        <f t="shared" si="217"/>
        <v>Completar</v>
      </c>
      <c r="AK109" s="96" t="str">
        <f t="shared" si="218"/>
        <v>Completar</v>
      </c>
      <c r="AL109" s="94"/>
      <c r="AM109" s="95" t="str">
        <f t="shared" si="219"/>
        <v>Completar</v>
      </c>
      <c r="AN109" s="95" t="str">
        <f t="shared" si="220"/>
        <v>Completar</v>
      </c>
      <c r="AO109" s="165">
        <f t="shared" si="221"/>
        <v>0</v>
      </c>
      <c r="AP109" s="219" t="b">
        <f t="shared" si="222"/>
        <v>0</v>
      </c>
      <c r="AQ109" s="188">
        <f t="shared" si="223"/>
        <v>0</v>
      </c>
      <c r="AR109" s="164">
        <f t="shared" si="224"/>
        <v>0</v>
      </c>
      <c r="AS109" s="164">
        <f t="shared" si="225"/>
        <v>0.25</v>
      </c>
      <c r="AT109" s="164">
        <f t="shared" si="226"/>
        <v>0</v>
      </c>
      <c r="AU109" s="164">
        <f t="shared" si="227"/>
        <v>0</v>
      </c>
      <c r="AV109" s="166">
        <f t="shared" si="228"/>
        <v>0</v>
      </c>
      <c r="AW109" s="168">
        <f t="shared" si="229"/>
        <v>0</v>
      </c>
      <c r="AY109" s="164">
        <f t="shared" si="362"/>
        <v>97</v>
      </c>
      <c r="AZ109" s="225"/>
      <c r="BA109" s="226"/>
      <c r="BB109" s="1"/>
      <c r="BC109" s="1"/>
      <c r="BD109" s="95"/>
      <c r="BE109" s="93"/>
      <c r="BF109" s="93"/>
      <c r="BG109" s="93"/>
      <c r="BH109" s="95" t="str">
        <f t="shared" si="230"/>
        <v>Completar</v>
      </c>
      <c r="BI109" s="96" t="str">
        <f t="shared" si="231"/>
        <v>Completar</v>
      </c>
      <c r="BJ109" s="96" t="str">
        <f t="shared" si="232"/>
        <v>Completar</v>
      </c>
      <c r="BK109" s="94"/>
      <c r="BL109" s="95" t="str">
        <f t="shared" si="233"/>
        <v>Completar</v>
      </c>
      <c r="BM109" s="95" t="str">
        <f t="shared" si="234"/>
        <v>Completar</v>
      </c>
      <c r="BN109" s="165">
        <f t="shared" si="235"/>
        <v>0</v>
      </c>
      <c r="BO109" s="219" t="b">
        <f t="shared" si="236"/>
        <v>0</v>
      </c>
      <c r="BP109" s="188">
        <f t="shared" si="237"/>
        <v>0</v>
      </c>
      <c r="BQ109" s="164">
        <f t="shared" si="238"/>
        <v>0</v>
      </c>
      <c r="BR109" s="164">
        <f t="shared" si="239"/>
        <v>0.25</v>
      </c>
      <c r="BS109" s="164">
        <f t="shared" si="240"/>
        <v>0</v>
      </c>
      <c r="BT109" s="164">
        <f t="shared" si="241"/>
        <v>0</v>
      </c>
      <c r="BU109" s="166">
        <f t="shared" si="242"/>
        <v>0</v>
      </c>
      <c r="BV109" s="167"/>
      <c r="BX109" s="164">
        <f t="shared" si="363"/>
        <v>97</v>
      </c>
      <c r="BY109" s="225"/>
      <c r="BZ109" s="226"/>
      <c r="CA109" s="1"/>
      <c r="CB109" s="1"/>
      <c r="CC109" s="95"/>
      <c r="CD109" s="93"/>
      <c r="CE109" s="93"/>
      <c r="CF109" s="93"/>
      <c r="CG109" s="95" t="str">
        <f t="shared" si="243"/>
        <v>Completar</v>
      </c>
      <c r="CH109" s="96" t="str">
        <f t="shared" si="244"/>
        <v>Completar</v>
      </c>
      <c r="CI109" s="96" t="str">
        <f t="shared" si="245"/>
        <v>Completar</v>
      </c>
      <c r="CJ109" s="94"/>
      <c r="CK109" s="95" t="str">
        <f t="shared" si="246"/>
        <v>Completar</v>
      </c>
      <c r="CL109" s="95" t="str">
        <f t="shared" si="247"/>
        <v>Completar</v>
      </c>
      <c r="CM109" s="165">
        <f t="shared" si="248"/>
        <v>0</v>
      </c>
      <c r="CN109" s="219" t="b">
        <f t="shared" si="249"/>
        <v>0</v>
      </c>
      <c r="CO109" s="188">
        <f t="shared" si="250"/>
        <v>0</v>
      </c>
      <c r="CP109" s="164">
        <f t="shared" si="251"/>
        <v>0</v>
      </c>
      <c r="CQ109" s="164">
        <f t="shared" si="252"/>
        <v>0.25</v>
      </c>
      <c r="CR109" s="164">
        <f t="shared" si="253"/>
        <v>0</v>
      </c>
      <c r="CS109" s="164">
        <f t="shared" si="254"/>
        <v>0</v>
      </c>
      <c r="CT109" s="166">
        <f t="shared" si="255"/>
        <v>0</v>
      </c>
      <c r="CU109" s="167"/>
      <c r="CW109" s="164">
        <f t="shared" si="364"/>
        <v>97</v>
      </c>
      <c r="CX109" s="225"/>
      <c r="CY109" s="226"/>
      <c r="CZ109" s="1"/>
      <c r="DA109" s="1"/>
      <c r="DB109" s="95"/>
      <c r="DC109" s="93"/>
      <c r="DD109" s="93"/>
      <c r="DE109" s="93"/>
      <c r="DF109" s="95" t="str">
        <f t="shared" si="256"/>
        <v>Completar</v>
      </c>
      <c r="DG109" s="96" t="str">
        <f t="shared" si="257"/>
        <v>Completar</v>
      </c>
      <c r="DH109" s="96" t="str">
        <f t="shared" si="258"/>
        <v>Completar</v>
      </c>
      <c r="DI109" s="94"/>
      <c r="DJ109" s="95" t="str">
        <f t="shared" si="259"/>
        <v>Completar</v>
      </c>
      <c r="DK109" s="95" t="str">
        <f t="shared" si="260"/>
        <v>Completar</v>
      </c>
      <c r="DL109" s="165">
        <f t="shared" si="261"/>
        <v>0</v>
      </c>
      <c r="DM109" s="219" t="b">
        <f t="shared" si="262"/>
        <v>0</v>
      </c>
      <c r="DN109" s="188">
        <f t="shared" si="263"/>
        <v>0</v>
      </c>
      <c r="DO109" s="164">
        <f t="shared" si="264"/>
        <v>0</v>
      </c>
      <c r="DP109" s="164">
        <f t="shared" si="265"/>
        <v>0.25</v>
      </c>
      <c r="DQ109" s="164">
        <f t="shared" si="266"/>
        <v>0</v>
      </c>
      <c r="DR109" s="164">
        <f t="shared" si="267"/>
        <v>0</v>
      </c>
      <c r="DS109" s="166">
        <f t="shared" si="268"/>
        <v>0</v>
      </c>
      <c r="DT109" s="167"/>
      <c r="DV109" s="164">
        <f t="shared" si="365"/>
        <v>97</v>
      </c>
      <c r="DW109" s="225"/>
      <c r="DX109" s="226"/>
      <c r="DY109" s="1"/>
      <c r="DZ109" s="1"/>
      <c r="EA109" s="95"/>
      <c r="EB109" s="93"/>
      <c r="EC109" s="93"/>
      <c r="ED109" s="93"/>
      <c r="EE109" s="95" t="str">
        <f t="shared" si="269"/>
        <v>Completar</v>
      </c>
      <c r="EF109" s="96" t="str">
        <f t="shared" si="270"/>
        <v>Completar</v>
      </c>
      <c r="EG109" s="96" t="str">
        <f t="shared" si="271"/>
        <v>Completar</v>
      </c>
      <c r="EH109" s="94"/>
      <c r="EI109" s="95" t="str">
        <f t="shared" si="272"/>
        <v>Completar</v>
      </c>
      <c r="EJ109" s="95" t="str">
        <f t="shared" si="273"/>
        <v>Completar</v>
      </c>
      <c r="EK109" s="165">
        <f t="shared" si="274"/>
        <v>0</v>
      </c>
      <c r="EL109" s="219" t="b">
        <f t="shared" si="275"/>
        <v>0</v>
      </c>
      <c r="EM109" s="188">
        <f t="shared" si="276"/>
        <v>0</v>
      </c>
      <c r="EN109" s="164">
        <f t="shared" si="277"/>
        <v>0</v>
      </c>
      <c r="EO109" s="164">
        <f t="shared" si="278"/>
        <v>0.25</v>
      </c>
      <c r="EP109" s="164">
        <f t="shared" si="279"/>
        <v>0</v>
      </c>
      <c r="EQ109" s="164">
        <f t="shared" si="280"/>
        <v>0</v>
      </c>
      <c r="ER109" s="166">
        <f t="shared" si="281"/>
        <v>0</v>
      </c>
      <c r="ES109" s="167"/>
      <c r="EU109" s="164">
        <f t="shared" si="366"/>
        <v>97</v>
      </c>
      <c r="EV109" s="225"/>
      <c r="EW109" s="226"/>
      <c r="EX109" s="1"/>
      <c r="EY109" s="1"/>
      <c r="EZ109" s="95"/>
      <c r="FA109" s="93"/>
      <c r="FB109" s="93"/>
      <c r="FC109" s="93"/>
      <c r="FD109" s="95" t="str">
        <f t="shared" si="282"/>
        <v>Completar</v>
      </c>
      <c r="FE109" s="96" t="str">
        <f t="shared" si="283"/>
        <v>Completar</v>
      </c>
      <c r="FF109" s="96" t="str">
        <f t="shared" si="284"/>
        <v>Completar</v>
      </c>
      <c r="FG109" s="94"/>
      <c r="FH109" s="95" t="str">
        <f t="shared" si="285"/>
        <v>Completar</v>
      </c>
      <c r="FI109" s="95" t="str">
        <f t="shared" si="286"/>
        <v>Completar</v>
      </c>
      <c r="FJ109" s="165">
        <f t="shared" si="287"/>
        <v>0</v>
      </c>
      <c r="FK109" s="219" t="b">
        <f t="shared" si="288"/>
        <v>0</v>
      </c>
      <c r="FL109" s="188">
        <f t="shared" si="289"/>
        <v>0</v>
      </c>
      <c r="FM109" s="164">
        <f t="shared" si="290"/>
        <v>0</v>
      </c>
      <c r="FN109" s="164">
        <f t="shared" si="291"/>
        <v>0.25</v>
      </c>
      <c r="FO109" s="164">
        <f t="shared" si="292"/>
        <v>0</v>
      </c>
      <c r="FP109" s="164">
        <f t="shared" si="293"/>
        <v>0</v>
      </c>
      <c r="FQ109" s="166">
        <f t="shared" si="294"/>
        <v>0</v>
      </c>
      <c r="FR109" s="167"/>
      <c r="FT109" s="164">
        <f t="shared" si="367"/>
        <v>97</v>
      </c>
      <c r="FU109" s="225"/>
      <c r="FV109" s="226"/>
      <c r="FW109" s="1"/>
      <c r="FX109" s="1"/>
      <c r="FY109" s="95"/>
      <c r="FZ109" s="93"/>
      <c r="GA109" s="93"/>
      <c r="GB109" s="93"/>
      <c r="GC109" s="95" t="str">
        <f t="shared" si="295"/>
        <v>Completar</v>
      </c>
      <c r="GD109" s="96" t="str">
        <f t="shared" si="296"/>
        <v>Completar</v>
      </c>
      <c r="GE109" s="96" t="str">
        <f t="shared" si="297"/>
        <v>Completar</v>
      </c>
      <c r="GF109" s="94"/>
      <c r="GG109" s="95" t="str">
        <f t="shared" si="298"/>
        <v>Completar</v>
      </c>
      <c r="GH109" s="95" t="str">
        <f t="shared" si="299"/>
        <v>Completar</v>
      </c>
      <c r="GI109" s="165">
        <f t="shared" si="300"/>
        <v>0</v>
      </c>
      <c r="GJ109" s="219" t="b">
        <f t="shared" si="301"/>
        <v>0</v>
      </c>
      <c r="GK109" s="188">
        <f t="shared" si="302"/>
        <v>0</v>
      </c>
      <c r="GL109" s="164">
        <f t="shared" si="303"/>
        <v>0</v>
      </c>
      <c r="GM109" s="164">
        <f t="shared" si="304"/>
        <v>0.25</v>
      </c>
      <c r="GN109" s="164">
        <f t="shared" si="305"/>
        <v>0</v>
      </c>
      <c r="GO109" s="164">
        <f t="shared" si="306"/>
        <v>0</v>
      </c>
      <c r="GP109" s="166">
        <f t="shared" si="307"/>
        <v>0</v>
      </c>
      <c r="GQ109" s="167"/>
      <c r="GS109" s="164">
        <f t="shared" si="368"/>
        <v>97</v>
      </c>
      <c r="GT109" s="225"/>
      <c r="GU109" s="226"/>
      <c r="GV109" s="1"/>
      <c r="GW109" s="1"/>
      <c r="GX109" s="95"/>
      <c r="GY109" s="93"/>
      <c r="GZ109" s="93"/>
      <c r="HA109" s="93"/>
      <c r="HB109" s="95" t="str">
        <f t="shared" si="308"/>
        <v>Completar</v>
      </c>
      <c r="HC109" s="96" t="str">
        <f t="shared" si="309"/>
        <v>Completar</v>
      </c>
      <c r="HD109" s="96" t="str">
        <f t="shared" si="310"/>
        <v>Completar</v>
      </c>
      <c r="HE109" s="94"/>
      <c r="HF109" s="95" t="str">
        <f t="shared" si="311"/>
        <v>Completar</v>
      </c>
      <c r="HG109" s="95" t="str">
        <f t="shared" si="312"/>
        <v>Completar</v>
      </c>
      <c r="HH109" s="165">
        <f t="shared" si="313"/>
        <v>0</v>
      </c>
      <c r="HI109" s="219" t="b">
        <f t="shared" si="314"/>
        <v>0</v>
      </c>
      <c r="HJ109" s="188">
        <f t="shared" si="315"/>
        <v>0</v>
      </c>
      <c r="HK109" s="164">
        <f t="shared" si="316"/>
        <v>0</v>
      </c>
      <c r="HL109" s="164">
        <f t="shared" si="317"/>
        <v>0.25</v>
      </c>
      <c r="HM109" s="164">
        <f t="shared" si="318"/>
        <v>0</v>
      </c>
      <c r="HN109" s="164">
        <f t="shared" si="319"/>
        <v>0</v>
      </c>
      <c r="HO109" s="166">
        <f t="shared" si="320"/>
        <v>0</v>
      </c>
      <c r="HP109" s="167"/>
      <c r="HR109" s="164">
        <f t="shared" si="369"/>
        <v>97</v>
      </c>
      <c r="HS109" s="225"/>
      <c r="HT109" s="226"/>
      <c r="HU109" s="1"/>
      <c r="HV109" s="1"/>
      <c r="HW109" s="95"/>
      <c r="HX109" s="93"/>
      <c r="HY109" s="93"/>
      <c r="HZ109" s="93"/>
      <c r="IA109" s="95" t="str">
        <f t="shared" si="321"/>
        <v>Completar</v>
      </c>
      <c r="IB109" s="96" t="str">
        <f t="shared" si="322"/>
        <v>Completar</v>
      </c>
      <c r="IC109" s="96" t="str">
        <f t="shared" si="323"/>
        <v>Completar</v>
      </c>
      <c r="ID109" s="94"/>
      <c r="IE109" s="95" t="str">
        <f t="shared" si="324"/>
        <v>Completar</v>
      </c>
      <c r="IF109" s="95" t="str">
        <f t="shared" si="325"/>
        <v>Completar</v>
      </c>
      <c r="IG109" s="165">
        <f t="shared" si="326"/>
        <v>0</v>
      </c>
      <c r="IH109" s="219" t="b">
        <f t="shared" si="327"/>
        <v>0</v>
      </c>
      <c r="II109" s="188">
        <f t="shared" si="328"/>
        <v>0</v>
      </c>
      <c r="IJ109" s="164">
        <f t="shared" si="329"/>
        <v>0</v>
      </c>
      <c r="IK109" s="164">
        <f t="shared" si="330"/>
        <v>0.25</v>
      </c>
      <c r="IL109" s="164">
        <f t="shared" si="331"/>
        <v>0</v>
      </c>
      <c r="IM109" s="164">
        <f t="shared" si="332"/>
        <v>0</v>
      </c>
      <c r="IN109" s="166">
        <f t="shared" si="333"/>
        <v>0</v>
      </c>
      <c r="IO109" s="167"/>
      <c r="IQ109" s="164">
        <f t="shared" si="370"/>
        <v>97</v>
      </c>
      <c r="IR109" s="225"/>
      <c r="IS109" s="226"/>
      <c r="IT109" s="1"/>
      <c r="IU109" s="1"/>
      <c r="IV109" s="95"/>
      <c r="IW109" s="93"/>
      <c r="IX109" s="93"/>
      <c r="IY109" s="93"/>
      <c r="IZ109" s="95" t="str">
        <f t="shared" si="334"/>
        <v>Completar</v>
      </c>
      <c r="JA109" s="96" t="str">
        <f t="shared" si="335"/>
        <v>Completar</v>
      </c>
      <c r="JB109" s="96" t="str">
        <f t="shared" si="336"/>
        <v>Completar</v>
      </c>
      <c r="JC109" s="94"/>
      <c r="JD109" s="95" t="str">
        <f t="shared" si="337"/>
        <v>Completar</v>
      </c>
      <c r="JE109" s="95" t="str">
        <f t="shared" si="338"/>
        <v>Completar</v>
      </c>
      <c r="JF109" s="165">
        <f t="shared" si="339"/>
        <v>0</v>
      </c>
      <c r="JG109" s="219" t="b">
        <f t="shared" si="340"/>
        <v>0</v>
      </c>
      <c r="JH109" s="188">
        <f t="shared" si="341"/>
        <v>0</v>
      </c>
      <c r="JI109" s="164">
        <f t="shared" si="342"/>
        <v>0</v>
      </c>
      <c r="JJ109" s="164">
        <f t="shared" si="343"/>
        <v>0.25</v>
      </c>
      <c r="JK109" s="164">
        <f t="shared" si="344"/>
        <v>0</v>
      </c>
      <c r="JL109" s="164">
        <f t="shared" si="345"/>
        <v>0</v>
      </c>
      <c r="JM109" s="166">
        <f t="shared" si="346"/>
        <v>0</v>
      </c>
      <c r="JN109" s="167"/>
      <c r="JO109" s="126"/>
      <c r="JP109" s="164">
        <f t="shared" si="371"/>
        <v>97</v>
      </c>
      <c r="JQ109" s="225"/>
      <c r="JR109" s="226"/>
      <c r="JS109" s="1"/>
      <c r="JT109" s="1"/>
      <c r="JU109" s="95"/>
      <c r="JV109" s="93"/>
      <c r="JW109" s="93"/>
      <c r="JX109" s="93"/>
      <c r="JY109" s="95" t="str">
        <f t="shared" si="347"/>
        <v>Completar</v>
      </c>
      <c r="JZ109" s="96" t="str">
        <f t="shared" si="348"/>
        <v>Completar</v>
      </c>
      <c r="KA109" s="96" t="str">
        <f t="shared" si="349"/>
        <v>Completar</v>
      </c>
      <c r="KB109" s="94"/>
      <c r="KC109" s="95" t="str">
        <f t="shared" si="350"/>
        <v>Completar</v>
      </c>
      <c r="KD109" s="95" t="str">
        <f t="shared" si="351"/>
        <v>Completar</v>
      </c>
      <c r="KE109" s="165">
        <f t="shared" si="352"/>
        <v>0</v>
      </c>
      <c r="KF109" s="219" t="b">
        <f t="shared" si="353"/>
        <v>0</v>
      </c>
      <c r="KG109" s="188">
        <f t="shared" si="354"/>
        <v>0</v>
      </c>
      <c r="KH109" s="164">
        <f t="shared" si="355"/>
        <v>0</v>
      </c>
      <c r="KI109" s="164">
        <f t="shared" si="356"/>
        <v>0.25</v>
      </c>
      <c r="KJ109" s="164">
        <f t="shared" si="357"/>
        <v>0</v>
      </c>
      <c r="KK109" s="164">
        <f t="shared" si="358"/>
        <v>0</v>
      </c>
      <c r="KL109" s="166">
        <f t="shared" si="359"/>
        <v>0</v>
      </c>
    </row>
    <row r="110" spans="1:298" x14ac:dyDescent="0.25">
      <c r="A110" s="164">
        <f t="shared" si="360"/>
        <v>98</v>
      </c>
      <c r="B110" s="225"/>
      <c r="C110" s="226"/>
      <c r="D110" s="1"/>
      <c r="E110" s="1"/>
      <c r="F110" s="95"/>
      <c r="G110" s="93"/>
      <c r="H110" s="93"/>
      <c r="I110" s="93"/>
      <c r="J110" s="95"/>
      <c r="K110" s="96" t="str">
        <f>IFERROR(VLOOKUP(D110,'Situación inicial'!JI$13:JS$112,8,FALSE),"Completar")</f>
        <v>Completar</v>
      </c>
      <c r="L110" s="96" t="str">
        <f>IFERROR(VLOOKUP(D110,'Situación inicial'!JI$13:JS$112,9,FALSE),"Completar")</f>
        <v>Completar</v>
      </c>
      <c r="M110" s="94"/>
      <c r="N110" s="95" t="str">
        <f>IFERROR(VLOOKUP(D110,'Situación inicial'!JI$13:JS$112,11,FALSE),"Completar")</f>
        <v>Completar</v>
      </c>
      <c r="O110" s="95" t="str">
        <f>IFERROR(VLOOKUP(D110,'Situación inicial'!JI$13:JT$112,12,FALSE),"Completar")</f>
        <v>Completar</v>
      </c>
      <c r="P110" s="165">
        <f t="shared" si="208"/>
        <v>0</v>
      </c>
      <c r="Q110" s="219" t="b">
        <f t="shared" si="209"/>
        <v>0</v>
      </c>
      <c r="R110" s="188">
        <f t="shared" si="210"/>
        <v>0</v>
      </c>
      <c r="S110" s="164">
        <f t="shared" si="211"/>
        <v>0</v>
      </c>
      <c r="T110" s="164">
        <f t="shared" si="212"/>
        <v>0.25</v>
      </c>
      <c r="U110" s="164">
        <f t="shared" si="213"/>
        <v>0</v>
      </c>
      <c r="V110" s="164">
        <f t="shared" si="214"/>
        <v>0</v>
      </c>
      <c r="W110" s="166">
        <f t="shared" si="215"/>
        <v>0</v>
      </c>
      <c r="X110" s="168">
        <f>IFERROR(VLOOKUP(D110,'Situación inicial'!JI$13:JZ$112,18,FALSE),0)</f>
        <v>0</v>
      </c>
      <c r="Z110" s="164">
        <f t="shared" si="361"/>
        <v>98</v>
      </c>
      <c r="AA110" s="225"/>
      <c r="AB110" s="226"/>
      <c r="AC110" s="1"/>
      <c r="AD110" s="1"/>
      <c r="AE110" s="95"/>
      <c r="AF110" s="93"/>
      <c r="AG110" s="93"/>
      <c r="AH110" s="93"/>
      <c r="AI110" s="95" t="str">
        <f t="shared" si="216"/>
        <v>Completar</v>
      </c>
      <c r="AJ110" s="96" t="str">
        <f t="shared" si="217"/>
        <v>Completar</v>
      </c>
      <c r="AK110" s="96" t="str">
        <f t="shared" si="218"/>
        <v>Completar</v>
      </c>
      <c r="AL110" s="94"/>
      <c r="AM110" s="95" t="str">
        <f t="shared" si="219"/>
        <v>Completar</v>
      </c>
      <c r="AN110" s="95" t="str">
        <f t="shared" si="220"/>
        <v>Completar</v>
      </c>
      <c r="AO110" s="165">
        <f t="shared" si="221"/>
        <v>0</v>
      </c>
      <c r="AP110" s="219" t="b">
        <f t="shared" si="222"/>
        <v>0</v>
      </c>
      <c r="AQ110" s="188">
        <f t="shared" si="223"/>
        <v>0</v>
      </c>
      <c r="AR110" s="164">
        <f t="shared" si="224"/>
        <v>0</v>
      </c>
      <c r="AS110" s="164">
        <f t="shared" si="225"/>
        <v>0.25</v>
      </c>
      <c r="AT110" s="164">
        <f t="shared" si="226"/>
        <v>0</v>
      </c>
      <c r="AU110" s="164">
        <f t="shared" si="227"/>
        <v>0</v>
      </c>
      <c r="AV110" s="166">
        <f t="shared" si="228"/>
        <v>0</v>
      </c>
      <c r="AW110" s="168">
        <f t="shared" si="229"/>
        <v>0</v>
      </c>
      <c r="AY110" s="164">
        <f t="shared" si="362"/>
        <v>98</v>
      </c>
      <c r="AZ110" s="225"/>
      <c r="BA110" s="226"/>
      <c r="BB110" s="1"/>
      <c r="BC110" s="1"/>
      <c r="BD110" s="95"/>
      <c r="BE110" s="93"/>
      <c r="BF110" s="93"/>
      <c r="BG110" s="93"/>
      <c r="BH110" s="95" t="str">
        <f t="shared" si="230"/>
        <v>Completar</v>
      </c>
      <c r="BI110" s="96" t="str">
        <f t="shared" si="231"/>
        <v>Completar</v>
      </c>
      <c r="BJ110" s="96" t="str">
        <f t="shared" si="232"/>
        <v>Completar</v>
      </c>
      <c r="BK110" s="94"/>
      <c r="BL110" s="95" t="str">
        <f t="shared" si="233"/>
        <v>Completar</v>
      </c>
      <c r="BM110" s="95" t="str">
        <f t="shared" si="234"/>
        <v>Completar</v>
      </c>
      <c r="BN110" s="165">
        <f t="shared" si="235"/>
        <v>0</v>
      </c>
      <c r="BO110" s="219" t="b">
        <f t="shared" si="236"/>
        <v>0</v>
      </c>
      <c r="BP110" s="188">
        <f t="shared" si="237"/>
        <v>0</v>
      </c>
      <c r="BQ110" s="164">
        <f t="shared" si="238"/>
        <v>0</v>
      </c>
      <c r="BR110" s="164">
        <f t="shared" si="239"/>
        <v>0.25</v>
      </c>
      <c r="BS110" s="164">
        <f t="shared" si="240"/>
        <v>0</v>
      </c>
      <c r="BT110" s="164">
        <f t="shared" si="241"/>
        <v>0</v>
      </c>
      <c r="BU110" s="166">
        <f t="shared" si="242"/>
        <v>0</v>
      </c>
      <c r="BV110" s="167"/>
      <c r="BX110" s="164">
        <f t="shared" si="363"/>
        <v>98</v>
      </c>
      <c r="BY110" s="225"/>
      <c r="BZ110" s="226"/>
      <c r="CA110" s="1"/>
      <c r="CB110" s="1"/>
      <c r="CC110" s="95"/>
      <c r="CD110" s="93"/>
      <c r="CE110" s="93"/>
      <c r="CF110" s="93"/>
      <c r="CG110" s="95" t="str">
        <f t="shared" si="243"/>
        <v>Completar</v>
      </c>
      <c r="CH110" s="96" t="str">
        <f t="shared" si="244"/>
        <v>Completar</v>
      </c>
      <c r="CI110" s="96" t="str">
        <f t="shared" si="245"/>
        <v>Completar</v>
      </c>
      <c r="CJ110" s="94"/>
      <c r="CK110" s="95" t="str">
        <f t="shared" si="246"/>
        <v>Completar</v>
      </c>
      <c r="CL110" s="95" t="str">
        <f t="shared" si="247"/>
        <v>Completar</v>
      </c>
      <c r="CM110" s="165">
        <f t="shared" si="248"/>
        <v>0</v>
      </c>
      <c r="CN110" s="219" t="b">
        <f t="shared" si="249"/>
        <v>0</v>
      </c>
      <c r="CO110" s="188">
        <f t="shared" si="250"/>
        <v>0</v>
      </c>
      <c r="CP110" s="164">
        <f t="shared" si="251"/>
        <v>0</v>
      </c>
      <c r="CQ110" s="164">
        <f t="shared" si="252"/>
        <v>0.25</v>
      </c>
      <c r="CR110" s="164">
        <f t="shared" si="253"/>
        <v>0</v>
      </c>
      <c r="CS110" s="164">
        <f t="shared" si="254"/>
        <v>0</v>
      </c>
      <c r="CT110" s="166">
        <f t="shared" si="255"/>
        <v>0</v>
      </c>
      <c r="CU110" s="167"/>
      <c r="CW110" s="164">
        <f t="shared" si="364"/>
        <v>98</v>
      </c>
      <c r="CX110" s="225"/>
      <c r="CY110" s="226"/>
      <c r="CZ110" s="1"/>
      <c r="DA110" s="1"/>
      <c r="DB110" s="95"/>
      <c r="DC110" s="93"/>
      <c r="DD110" s="93"/>
      <c r="DE110" s="93"/>
      <c r="DF110" s="95" t="str">
        <f t="shared" si="256"/>
        <v>Completar</v>
      </c>
      <c r="DG110" s="96" t="str">
        <f t="shared" si="257"/>
        <v>Completar</v>
      </c>
      <c r="DH110" s="96" t="str">
        <f t="shared" si="258"/>
        <v>Completar</v>
      </c>
      <c r="DI110" s="94"/>
      <c r="DJ110" s="95" t="str">
        <f t="shared" si="259"/>
        <v>Completar</v>
      </c>
      <c r="DK110" s="95" t="str">
        <f t="shared" si="260"/>
        <v>Completar</v>
      </c>
      <c r="DL110" s="165">
        <f t="shared" si="261"/>
        <v>0</v>
      </c>
      <c r="DM110" s="219" t="b">
        <f t="shared" si="262"/>
        <v>0</v>
      </c>
      <c r="DN110" s="188">
        <f t="shared" si="263"/>
        <v>0</v>
      </c>
      <c r="DO110" s="164">
        <f t="shared" si="264"/>
        <v>0</v>
      </c>
      <c r="DP110" s="164">
        <f t="shared" si="265"/>
        <v>0.25</v>
      </c>
      <c r="DQ110" s="164">
        <f t="shared" si="266"/>
        <v>0</v>
      </c>
      <c r="DR110" s="164">
        <f t="shared" si="267"/>
        <v>0</v>
      </c>
      <c r="DS110" s="166">
        <f t="shared" si="268"/>
        <v>0</v>
      </c>
      <c r="DT110" s="167"/>
      <c r="DV110" s="164">
        <f t="shared" si="365"/>
        <v>98</v>
      </c>
      <c r="DW110" s="225"/>
      <c r="DX110" s="226"/>
      <c r="DY110" s="1"/>
      <c r="DZ110" s="1"/>
      <c r="EA110" s="95"/>
      <c r="EB110" s="93"/>
      <c r="EC110" s="93"/>
      <c r="ED110" s="93"/>
      <c r="EE110" s="95" t="str">
        <f t="shared" si="269"/>
        <v>Completar</v>
      </c>
      <c r="EF110" s="96" t="str">
        <f t="shared" si="270"/>
        <v>Completar</v>
      </c>
      <c r="EG110" s="96" t="str">
        <f t="shared" si="271"/>
        <v>Completar</v>
      </c>
      <c r="EH110" s="94"/>
      <c r="EI110" s="95" t="str">
        <f t="shared" si="272"/>
        <v>Completar</v>
      </c>
      <c r="EJ110" s="95" t="str">
        <f t="shared" si="273"/>
        <v>Completar</v>
      </c>
      <c r="EK110" s="165">
        <f t="shared" si="274"/>
        <v>0</v>
      </c>
      <c r="EL110" s="219" t="b">
        <f t="shared" si="275"/>
        <v>0</v>
      </c>
      <c r="EM110" s="188">
        <f t="shared" si="276"/>
        <v>0</v>
      </c>
      <c r="EN110" s="164">
        <f t="shared" si="277"/>
        <v>0</v>
      </c>
      <c r="EO110" s="164">
        <f t="shared" si="278"/>
        <v>0.25</v>
      </c>
      <c r="EP110" s="164">
        <f t="shared" si="279"/>
        <v>0</v>
      </c>
      <c r="EQ110" s="164">
        <f t="shared" si="280"/>
        <v>0</v>
      </c>
      <c r="ER110" s="166">
        <f t="shared" si="281"/>
        <v>0</v>
      </c>
      <c r="ES110" s="167"/>
      <c r="EU110" s="164">
        <f t="shared" si="366"/>
        <v>98</v>
      </c>
      <c r="EV110" s="225"/>
      <c r="EW110" s="226"/>
      <c r="EX110" s="1"/>
      <c r="EY110" s="1"/>
      <c r="EZ110" s="95"/>
      <c r="FA110" s="93"/>
      <c r="FB110" s="93"/>
      <c r="FC110" s="93"/>
      <c r="FD110" s="95" t="str">
        <f t="shared" si="282"/>
        <v>Completar</v>
      </c>
      <c r="FE110" s="96" t="str">
        <f t="shared" si="283"/>
        <v>Completar</v>
      </c>
      <c r="FF110" s="96" t="str">
        <f t="shared" si="284"/>
        <v>Completar</v>
      </c>
      <c r="FG110" s="94"/>
      <c r="FH110" s="95" t="str">
        <f t="shared" si="285"/>
        <v>Completar</v>
      </c>
      <c r="FI110" s="95" t="str">
        <f t="shared" si="286"/>
        <v>Completar</v>
      </c>
      <c r="FJ110" s="165">
        <f t="shared" si="287"/>
        <v>0</v>
      </c>
      <c r="FK110" s="219" t="b">
        <f t="shared" si="288"/>
        <v>0</v>
      </c>
      <c r="FL110" s="188">
        <f t="shared" si="289"/>
        <v>0</v>
      </c>
      <c r="FM110" s="164">
        <f t="shared" si="290"/>
        <v>0</v>
      </c>
      <c r="FN110" s="164">
        <f t="shared" si="291"/>
        <v>0.25</v>
      </c>
      <c r="FO110" s="164">
        <f t="shared" si="292"/>
        <v>0</v>
      </c>
      <c r="FP110" s="164">
        <f t="shared" si="293"/>
        <v>0</v>
      </c>
      <c r="FQ110" s="166">
        <f t="shared" si="294"/>
        <v>0</v>
      </c>
      <c r="FR110" s="167"/>
      <c r="FT110" s="164">
        <f t="shared" si="367"/>
        <v>98</v>
      </c>
      <c r="FU110" s="225"/>
      <c r="FV110" s="226"/>
      <c r="FW110" s="1"/>
      <c r="FX110" s="1"/>
      <c r="FY110" s="95"/>
      <c r="FZ110" s="93"/>
      <c r="GA110" s="93"/>
      <c r="GB110" s="93"/>
      <c r="GC110" s="95" t="str">
        <f t="shared" si="295"/>
        <v>Completar</v>
      </c>
      <c r="GD110" s="96" t="str">
        <f t="shared" si="296"/>
        <v>Completar</v>
      </c>
      <c r="GE110" s="96" t="str">
        <f t="shared" si="297"/>
        <v>Completar</v>
      </c>
      <c r="GF110" s="94"/>
      <c r="GG110" s="95" t="str">
        <f t="shared" si="298"/>
        <v>Completar</v>
      </c>
      <c r="GH110" s="95" t="str">
        <f t="shared" si="299"/>
        <v>Completar</v>
      </c>
      <c r="GI110" s="165">
        <f t="shared" si="300"/>
        <v>0</v>
      </c>
      <c r="GJ110" s="219" t="b">
        <f t="shared" si="301"/>
        <v>0</v>
      </c>
      <c r="GK110" s="188">
        <f t="shared" si="302"/>
        <v>0</v>
      </c>
      <c r="GL110" s="164">
        <f t="shared" si="303"/>
        <v>0</v>
      </c>
      <c r="GM110" s="164">
        <f t="shared" si="304"/>
        <v>0.25</v>
      </c>
      <c r="GN110" s="164">
        <f t="shared" si="305"/>
        <v>0</v>
      </c>
      <c r="GO110" s="164">
        <f t="shared" si="306"/>
        <v>0</v>
      </c>
      <c r="GP110" s="166">
        <f t="shared" si="307"/>
        <v>0</v>
      </c>
      <c r="GQ110" s="167"/>
      <c r="GS110" s="164">
        <f t="shared" si="368"/>
        <v>98</v>
      </c>
      <c r="GT110" s="225"/>
      <c r="GU110" s="226"/>
      <c r="GV110" s="1"/>
      <c r="GW110" s="1"/>
      <c r="GX110" s="95"/>
      <c r="GY110" s="93"/>
      <c r="GZ110" s="93"/>
      <c r="HA110" s="93"/>
      <c r="HB110" s="95" t="str">
        <f t="shared" si="308"/>
        <v>Completar</v>
      </c>
      <c r="HC110" s="96" t="str">
        <f t="shared" si="309"/>
        <v>Completar</v>
      </c>
      <c r="HD110" s="96" t="str">
        <f t="shared" si="310"/>
        <v>Completar</v>
      </c>
      <c r="HE110" s="94"/>
      <c r="HF110" s="95" t="str">
        <f t="shared" si="311"/>
        <v>Completar</v>
      </c>
      <c r="HG110" s="95" t="str">
        <f t="shared" si="312"/>
        <v>Completar</v>
      </c>
      <c r="HH110" s="165">
        <f t="shared" si="313"/>
        <v>0</v>
      </c>
      <c r="HI110" s="219" t="b">
        <f t="shared" si="314"/>
        <v>0</v>
      </c>
      <c r="HJ110" s="188">
        <f t="shared" si="315"/>
        <v>0</v>
      </c>
      <c r="HK110" s="164">
        <f t="shared" si="316"/>
        <v>0</v>
      </c>
      <c r="HL110" s="164">
        <f t="shared" si="317"/>
        <v>0.25</v>
      </c>
      <c r="HM110" s="164">
        <f t="shared" si="318"/>
        <v>0</v>
      </c>
      <c r="HN110" s="164">
        <f t="shared" si="319"/>
        <v>0</v>
      </c>
      <c r="HO110" s="166">
        <f t="shared" si="320"/>
        <v>0</v>
      </c>
      <c r="HP110" s="167"/>
      <c r="HR110" s="164">
        <f t="shared" si="369"/>
        <v>98</v>
      </c>
      <c r="HS110" s="225"/>
      <c r="HT110" s="226"/>
      <c r="HU110" s="1"/>
      <c r="HV110" s="1"/>
      <c r="HW110" s="95"/>
      <c r="HX110" s="93"/>
      <c r="HY110" s="93"/>
      <c r="HZ110" s="93"/>
      <c r="IA110" s="95" t="str">
        <f t="shared" si="321"/>
        <v>Completar</v>
      </c>
      <c r="IB110" s="96" t="str">
        <f t="shared" si="322"/>
        <v>Completar</v>
      </c>
      <c r="IC110" s="96" t="str">
        <f t="shared" si="323"/>
        <v>Completar</v>
      </c>
      <c r="ID110" s="94"/>
      <c r="IE110" s="95" t="str">
        <f t="shared" si="324"/>
        <v>Completar</v>
      </c>
      <c r="IF110" s="95" t="str">
        <f t="shared" si="325"/>
        <v>Completar</v>
      </c>
      <c r="IG110" s="165">
        <f t="shared" si="326"/>
        <v>0</v>
      </c>
      <c r="IH110" s="219" t="b">
        <f t="shared" si="327"/>
        <v>0</v>
      </c>
      <c r="II110" s="188">
        <f t="shared" si="328"/>
        <v>0</v>
      </c>
      <c r="IJ110" s="164">
        <f t="shared" si="329"/>
        <v>0</v>
      </c>
      <c r="IK110" s="164">
        <f t="shared" si="330"/>
        <v>0.25</v>
      </c>
      <c r="IL110" s="164">
        <f t="shared" si="331"/>
        <v>0</v>
      </c>
      <c r="IM110" s="164">
        <f t="shared" si="332"/>
        <v>0</v>
      </c>
      <c r="IN110" s="166">
        <f t="shared" si="333"/>
        <v>0</v>
      </c>
      <c r="IO110" s="167"/>
      <c r="IQ110" s="164">
        <f t="shared" si="370"/>
        <v>98</v>
      </c>
      <c r="IR110" s="225"/>
      <c r="IS110" s="226"/>
      <c r="IT110" s="1"/>
      <c r="IU110" s="1"/>
      <c r="IV110" s="95"/>
      <c r="IW110" s="93"/>
      <c r="IX110" s="93"/>
      <c r="IY110" s="93"/>
      <c r="IZ110" s="95" t="str">
        <f t="shared" si="334"/>
        <v>Completar</v>
      </c>
      <c r="JA110" s="96" t="str">
        <f t="shared" si="335"/>
        <v>Completar</v>
      </c>
      <c r="JB110" s="96" t="str">
        <f t="shared" si="336"/>
        <v>Completar</v>
      </c>
      <c r="JC110" s="94"/>
      <c r="JD110" s="95" t="str">
        <f t="shared" si="337"/>
        <v>Completar</v>
      </c>
      <c r="JE110" s="95" t="str">
        <f t="shared" si="338"/>
        <v>Completar</v>
      </c>
      <c r="JF110" s="165">
        <f t="shared" si="339"/>
        <v>0</v>
      </c>
      <c r="JG110" s="219" t="b">
        <f t="shared" si="340"/>
        <v>0</v>
      </c>
      <c r="JH110" s="188">
        <f t="shared" si="341"/>
        <v>0</v>
      </c>
      <c r="JI110" s="164">
        <f t="shared" si="342"/>
        <v>0</v>
      </c>
      <c r="JJ110" s="164">
        <f t="shared" si="343"/>
        <v>0.25</v>
      </c>
      <c r="JK110" s="164">
        <f t="shared" si="344"/>
        <v>0</v>
      </c>
      <c r="JL110" s="164">
        <f t="shared" si="345"/>
        <v>0</v>
      </c>
      <c r="JM110" s="166">
        <f t="shared" si="346"/>
        <v>0</v>
      </c>
      <c r="JN110" s="167"/>
      <c r="JO110" s="126"/>
      <c r="JP110" s="164">
        <f t="shared" si="371"/>
        <v>98</v>
      </c>
      <c r="JQ110" s="225"/>
      <c r="JR110" s="226"/>
      <c r="JS110" s="1"/>
      <c r="JT110" s="1"/>
      <c r="JU110" s="95"/>
      <c r="JV110" s="93"/>
      <c r="JW110" s="93"/>
      <c r="JX110" s="93"/>
      <c r="JY110" s="95" t="str">
        <f t="shared" si="347"/>
        <v>Completar</v>
      </c>
      <c r="JZ110" s="96" t="str">
        <f t="shared" si="348"/>
        <v>Completar</v>
      </c>
      <c r="KA110" s="96" t="str">
        <f t="shared" si="349"/>
        <v>Completar</v>
      </c>
      <c r="KB110" s="94"/>
      <c r="KC110" s="95" t="str">
        <f t="shared" si="350"/>
        <v>Completar</v>
      </c>
      <c r="KD110" s="95" t="str">
        <f t="shared" si="351"/>
        <v>Completar</v>
      </c>
      <c r="KE110" s="165">
        <f t="shared" si="352"/>
        <v>0</v>
      </c>
      <c r="KF110" s="219" t="b">
        <f t="shared" si="353"/>
        <v>0</v>
      </c>
      <c r="KG110" s="188">
        <f t="shared" si="354"/>
        <v>0</v>
      </c>
      <c r="KH110" s="164">
        <f t="shared" si="355"/>
        <v>0</v>
      </c>
      <c r="KI110" s="164">
        <f t="shared" si="356"/>
        <v>0.25</v>
      </c>
      <c r="KJ110" s="164">
        <f t="shared" si="357"/>
        <v>0</v>
      </c>
      <c r="KK110" s="164">
        <f t="shared" si="358"/>
        <v>0</v>
      </c>
      <c r="KL110" s="166">
        <f t="shared" si="359"/>
        <v>0</v>
      </c>
    </row>
    <row r="111" spans="1:298" x14ac:dyDescent="0.25">
      <c r="A111" s="164">
        <f t="shared" si="360"/>
        <v>99</v>
      </c>
      <c r="B111" s="225"/>
      <c r="C111" s="226"/>
      <c r="D111" s="1"/>
      <c r="E111" s="1"/>
      <c r="F111" s="95"/>
      <c r="G111" s="93"/>
      <c r="H111" s="93"/>
      <c r="I111" s="93"/>
      <c r="J111" s="95"/>
      <c r="K111" s="96" t="str">
        <f>IFERROR(VLOOKUP(D111,'Situación inicial'!JI$13:JS$112,8,FALSE),"Completar")</f>
        <v>Completar</v>
      </c>
      <c r="L111" s="96" t="str">
        <f>IFERROR(VLOOKUP(D111,'Situación inicial'!JI$13:JS$112,9,FALSE),"Completar")</f>
        <v>Completar</v>
      </c>
      <c r="M111" s="94"/>
      <c r="N111" s="95" t="str">
        <f>IFERROR(VLOOKUP(D111,'Situación inicial'!JI$13:JS$112,11,FALSE),"Completar")</f>
        <v>Completar</v>
      </c>
      <c r="O111" s="95" t="str">
        <f>IFERROR(VLOOKUP(D111,'Situación inicial'!JI$13:JT$112,12,FALSE),"Completar")</f>
        <v>Completar</v>
      </c>
      <c r="P111" s="165">
        <f t="shared" si="208"/>
        <v>0</v>
      </c>
      <c r="Q111" s="219" t="b">
        <f t="shared" si="209"/>
        <v>0</v>
      </c>
      <c r="R111" s="188">
        <f t="shared" si="210"/>
        <v>0</v>
      </c>
      <c r="S111" s="164">
        <f t="shared" si="211"/>
        <v>0</v>
      </c>
      <c r="T111" s="164">
        <f t="shared" si="212"/>
        <v>0.25</v>
      </c>
      <c r="U111" s="164">
        <f t="shared" si="213"/>
        <v>0</v>
      </c>
      <c r="V111" s="164">
        <f t="shared" si="214"/>
        <v>0</v>
      </c>
      <c r="W111" s="166">
        <f t="shared" si="215"/>
        <v>0</v>
      </c>
      <c r="X111" s="168">
        <f>IFERROR(VLOOKUP(D111,'Situación inicial'!JI$13:JZ$112,18,FALSE),0)</f>
        <v>0</v>
      </c>
      <c r="Z111" s="164">
        <f t="shared" si="361"/>
        <v>99</v>
      </c>
      <c r="AA111" s="225"/>
      <c r="AB111" s="226"/>
      <c r="AC111" s="1"/>
      <c r="AD111" s="1"/>
      <c r="AE111" s="95"/>
      <c r="AF111" s="93"/>
      <c r="AG111" s="93"/>
      <c r="AH111" s="93"/>
      <c r="AI111" s="95" t="str">
        <f t="shared" si="216"/>
        <v>Completar</v>
      </c>
      <c r="AJ111" s="96" t="str">
        <f t="shared" si="217"/>
        <v>Completar</v>
      </c>
      <c r="AK111" s="96" t="str">
        <f t="shared" si="218"/>
        <v>Completar</v>
      </c>
      <c r="AL111" s="94"/>
      <c r="AM111" s="95" t="str">
        <f t="shared" si="219"/>
        <v>Completar</v>
      </c>
      <c r="AN111" s="95" t="str">
        <f t="shared" si="220"/>
        <v>Completar</v>
      </c>
      <c r="AO111" s="165">
        <f t="shared" si="221"/>
        <v>0</v>
      </c>
      <c r="AP111" s="219" t="b">
        <f t="shared" si="222"/>
        <v>0</v>
      </c>
      <c r="AQ111" s="188">
        <f t="shared" si="223"/>
        <v>0</v>
      </c>
      <c r="AR111" s="164">
        <f t="shared" si="224"/>
        <v>0</v>
      </c>
      <c r="AS111" s="164">
        <f t="shared" si="225"/>
        <v>0.25</v>
      </c>
      <c r="AT111" s="164">
        <f t="shared" si="226"/>
        <v>0</v>
      </c>
      <c r="AU111" s="164">
        <f t="shared" si="227"/>
        <v>0</v>
      </c>
      <c r="AV111" s="166">
        <f t="shared" si="228"/>
        <v>0</v>
      </c>
      <c r="AW111" s="168">
        <f t="shared" si="229"/>
        <v>0</v>
      </c>
      <c r="AY111" s="164">
        <f t="shared" si="362"/>
        <v>99</v>
      </c>
      <c r="AZ111" s="225"/>
      <c r="BA111" s="226"/>
      <c r="BB111" s="1"/>
      <c r="BC111" s="1"/>
      <c r="BD111" s="95"/>
      <c r="BE111" s="93"/>
      <c r="BF111" s="93"/>
      <c r="BG111" s="93"/>
      <c r="BH111" s="95" t="str">
        <f t="shared" si="230"/>
        <v>Completar</v>
      </c>
      <c r="BI111" s="96" t="str">
        <f t="shared" si="231"/>
        <v>Completar</v>
      </c>
      <c r="BJ111" s="96" t="str">
        <f t="shared" si="232"/>
        <v>Completar</v>
      </c>
      <c r="BK111" s="94"/>
      <c r="BL111" s="95" t="str">
        <f t="shared" si="233"/>
        <v>Completar</v>
      </c>
      <c r="BM111" s="95" t="str">
        <f t="shared" si="234"/>
        <v>Completar</v>
      </c>
      <c r="BN111" s="165">
        <f t="shared" si="235"/>
        <v>0</v>
      </c>
      <c r="BO111" s="219" t="b">
        <f t="shared" si="236"/>
        <v>0</v>
      </c>
      <c r="BP111" s="188">
        <f t="shared" si="237"/>
        <v>0</v>
      </c>
      <c r="BQ111" s="164">
        <f t="shared" si="238"/>
        <v>0</v>
      </c>
      <c r="BR111" s="164">
        <f t="shared" si="239"/>
        <v>0.25</v>
      </c>
      <c r="BS111" s="164">
        <f t="shared" si="240"/>
        <v>0</v>
      </c>
      <c r="BT111" s="164">
        <f t="shared" si="241"/>
        <v>0</v>
      </c>
      <c r="BU111" s="166">
        <f t="shared" si="242"/>
        <v>0</v>
      </c>
      <c r="BV111" s="167"/>
      <c r="BX111" s="164">
        <f t="shared" si="363"/>
        <v>99</v>
      </c>
      <c r="BY111" s="225"/>
      <c r="BZ111" s="226"/>
      <c r="CA111" s="1"/>
      <c r="CB111" s="1"/>
      <c r="CC111" s="95"/>
      <c r="CD111" s="93"/>
      <c r="CE111" s="93"/>
      <c r="CF111" s="93"/>
      <c r="CG111" s="95" t="str">
        <f t="shared" si="243"/>
        <v>Completar</v>
      </c>
      <c r="CH111" s="96" t="str">
        <f t="shared" si="244"/>
        <v>Completar</v>
      </c>
      <c r="CI111" s="96" t="str">
        <f t="shared" si="245"/>
        <v>Completar</v>
      </c>
      <c r="CJ111" s="94"/>
      <c r="CK111" s="95" t="str">
        <f t="shared" si="246"/>
        <v>Completar</v>
      </c>
      <c r="CL111" s="95" t="str">
        <f t="shared" si="247"/>
        <v>Completar</v>
      </c>
      <c r="CM111" s="165">
        <f t="shared" si="248"/>
        <v>0</v>
      </c>
      <c r="CN111" s="219" t="b">
        <f t="shared" si="249"/>
        <v>0</v>
      </c>
      <c r="CO111" s="188">
        <f t="shared" si="250"/>
        <v>0</v>
      </c>
      <c r="CP111" s="164">
        <f t="shared" si="251"/>
        <v>0</v>
      </c>
      <c r="CQ111" s="164">
        <f t="shared" si="252"/>
        <v>0.25</v>
      </c>
      <c r="CR111" s="164">
        <f t="shared" si="253"/>
        <v>0</v>
      </c>
      <c r="CS111" s="164">
        <f t="shared" si="254"/>
        <v>0</v>
      </c>
      <c r="CT111" s="166">
        <f t="shared" si="255"/>
        <v>0</v>
      </c>
      <c r="CU111" s="167"/>
      <c r="CW111" s="164">
        <f t="shared" si="364"/>
        <v>99</v>
      </c>
      <c r="CX111" s="225"/>
      <c r="CY111" s="226"/>
      <c r="CZ111" s="1"/>
      <c r="DA111" s="1"/>
      <c r="DB111" s="95"/>
      <c r="DC111" s="93"/>
      <c r="DD111" s="93"/>
      <c r="DE111" s="93"/>
      <c r="DF111" s="95" t="str">
        <f t="shared" si="256"/>
        <v>Completar</v>
      </c>
      <c r="DG111" s="96" t="str">
        <f t="shared" si="257"/>
        <v>Completar</v>
      </c>
      <c r="DH111" s="96" t="str">
        <f t="shared" si="258"/>
        <v>Completar</v>
      </c>
      <c r="DI111" s="94"/>
      <c r="DJ111" s="95" t="str">
        <f t="shared" si="259"/>
        <v>Completar</v>
      </c>
      <c r="DK111" s="95" t="str">
        <f t="shared" si="260"/>
        <v>Completar</v>
      </c>
      <c r="DL111" s="165">
        <f t="shared" si="261"/>
        <v>0</v>
      </c>
      <c r="DM111" s="219" t="b">
        <f t="shared" si="262"/>
        <v>0</v>
      </c>
      <c r="DN111" s="188">
        <f t="shared" si="263"/>
        <v>0</v>
      </c>
      <c r="DO111" s="164">
        <f t="shared" si="264"/>
        <v>0</v>
      </c>
      <c r="DP111" s="164">
        <f t="shared" si="265"/>
        <v>0.25</v>
      </c>
      <c r="DQ111" s="164">
        <f t="shared" si="266"/>
        <v>0</v>
      </c>
      <c r="DR111" s="164">
        <f t="shared" si="267"/>
        <v>0</v>
      </c>
      <c r="DS111" s="166">
        <f t="shared" si="268"/>
        <v>0</v>
      </c>
      <c r="DT111" s="167"/>
      <c r="DV111" s="164">
        <f t="shared" si="365"/>
        <v>99</v>
      </c>
      <c r="DW111" s="225"/>
      <c r="DX111" s="226"/>
      <c r="DY111" s="1"/>
      <c r="DZ111" s="1"/>
      <c r="EA111" s="95"/>
      <c r="EB111" s="93"/>
      <c r="EC111" s="93"/>
      <c r="ED111" s="93"/>
      <c r="EE111" s="95" t="str">
        <f t="shared" si="269"/>
        <v>Completar</v>
      </c>
      <c r="EF111" s="96" t="str">
        <f t="shared" si="270"/>
        <v>Completar</v>
      </c>
      <c r="EG111" s="96" t="str">
        <f t="shared" si="271"/>
        <v>Completar</v>
      </c>
      <c r="EH111" s="94"/>
      <c r="EI111" s="95" t="str">
        <f t="shared" si="272"/>
        <v>Completar</v>
      </c>
      <c r="EJ111" s="95" t="str">
        <f t="shared" si="273"/>
        <v>Completar</v>
      </c>
      <c r="EK111" s="165">
        <f t="shared" si="274"/>
        <v>0</v>
      </c>
      <c r="EL111" s="219" t="b">
        <f t="shared" si="275"/>
        <v>0</v>
      </c>
      <c r="EM111" s="188">
        <f t="shared" si="276"/>
        <v>0</v>
      </c>
      <c r="EN111" s="164">
        <f t="shared" si="277"/>
        <v>0</v>
      </c>
      <c r="EO111" s="164">
        <f t="shared" si="278"/>
        <v>0.25</v>
      </c>
      <c r="EP111" s="164">
        <f t="shared" si="279"/>
        <v>0</v>
      </c>
      <c r="EQ111" s="164">
        <f t="shared" si="280"/>
        <v>0</v>
      </c>
      <c r="ER111" s="166">
        <f t="shared" si="281"/>
        <v>0</v>
      </c>
      <c r="ES111" s="167"/>
      <c r="EU111" s="164">
        <f t="shared" si="366"/>
        <v>99</v>
      </c>
      <c r="EV111" s="225"/>
      <c r="EW111" s="226"/>
      <c r="EX111" s="1"/>
      <c r="EY111" s="1"/>
      <c r="EZ111" s="95"/>
      <c r="FA111" s="93"/>
      <c r="FB111" s="93"/>
      <c r="FC111" s="93"/>
      <c r="FD111" s="95" t="str">
        <f t="shared" si="282"/>
        <v>Completar</v>
      </c>
      <c r="FE111" s="96" t="str">
        <f t="shared" si="283"/>
        <v>Completar</v>
      </c>
      <c r="FF111" s="96" t="str">
        <f t="shared" si="284"/>
        <v>Completar</v>
      </c>
      <c r="FG111" s="94"/>
      <c r="FH111" s="95" t="str">
        <f t="shared" si="285"/>
        <v>Completar</v>
      </c>
      <c r="FI111" s="95" t="str">
        <f t="shared" si="286"/>
        <v>Completar</v>
      </c>
      <c r="FJ111" s="165">
        <f t="shared" si="287"/>
        <v>0</v>
      </c>
      <c r="FK111" s="219" t="b">
        <f t="shared" si="288"/>
        <v>0</v>
      </c>
      <c r="FL111" s="188">
        <f t="shared" si="289"/>
        <v>0</v>
      </c>
      <c r="FM111" s="164">
        <f t="shared" si="290"/>
        <v>0</v>
      </c>
      <c r="FN111" s="164">
        <f t="shared" si="291"/>
        <v>0.25</v>
      </c>
      <c r="FO111" s="164">
        <f t="shared" si="292"/>
        <v>0</v>
      </c>
      <c r="FP111" s="164">
        <f t="shared" si="293"/>
        <v>0</v>
      </c>
      <c r="FQ111" s="166">
        <f t="shared" si="294"/>
        <v>0</v>
      </c>
      <c r="FR111" s="167"/>
      <c r="FT111" s="164">
        <f t="shared" si="367"/>
        <v>99</v>
      </c>
      <c r="FU111" s="225"/>
      <c r="FV111" s="226"/>
      <c r="FW111" s="1"/>
      <c r="FX111" s="1"/>
      <c r="FY111" s="95"/>
      <c r="FZ111" s="93"/>
      <c r="GA111" s="93"/>
      <c r="GB111" s="93"/>
      <c r="GC111" s="95" t="str">
        <f t="shared" si="295"/>
        <v>Completar</v>
      </c>
      <c r="GD111" s="96" t="str">
        <f t="shared" si="296"/>
        <v>Completar</v>
      </c>
      <c r="GE111" s="96" t="str">
        <f t="shared" si="297"/>
        <v>Completar</v>
      </c>
      <c r="GF111" s="94"/>
      <c r="GG111" s="95" t="str">
        <f t="shared" si="298"/>
        <v>Completar</v>
      </c>
      <c r="GH111" s="95" t="str">
        <f t="shared" si="299"/>
        <v>Completar</v>
      </c>
      <c r="GI111" s="165">
        <f t="shared" si="300"/>
        <v>0</v>
      </c>
      <c r="GJ111" s="219" t="b">
        <f t="shared" si="301"/>
        <v>0</v>
      </c>
      <c r="GK111" s="188">
        <f t="shared" si="302"/>
        <v>0</v>
      </c>
      <c r="GL111" s="164">
        <f t="shared" si="303"/>
        <v>0</v>
      </c>
      <c r="GM111" s="164">
        <f t="shared" si="304"/>
        <v>0.25</v>
      </c>
      <c r="GN111" s="164">
        <f t="shared" si="305"/>
        <v>0</v>
      </c>
      <c r="GO111" s="164">
        <f t="shared" si="306"/>
        <v>0</v>
      </c>
      <c r="GP111" s="166">
        <f t="shared" si="307"/>
        <v>0</v>
      </c>
      <c r="GQ111" s="167"/>
      <c r="GS111" s="164">
        <f t="shared" si="368"/>
        <v>99</v>
      </c>
      <c r="GT111" s="225"/>
      <c r="GU111" s="226"/>
      <c r="GV111" s="1"/>
      <c r="GW111" s="1"/>
      <c r="GX111" s="95"/>
      <c r="GY111" s="93"/>
      <c r="GZ111" s="93"/>
      <c r="HA111" s="93"/>
      <c r="HB111" s="95" t="str">
        <f t="shared" si="308"/>
        <v>Completar</v>
      </c>
      <c r="HC111" s="96" t="str">
        <f t="shared" si="309"/>
        <v>Completar</v>
      </c>
      <c r="HD111" s="96" t="str">
        <f t="shared" si="310"/>
        <v>Completar</v>
      </c>
      <c r="HE111" s="94"/>
      <c r="HF111" s="95" t="str">
        <f t="shared" si="311"/>
        <v>Completar</v>
      </c>
      <c r="HG111" s="95" t="str">
        <f t="shared" si="312"/>
        <v>Completar</v>
      </c>
      <c r="HH111" s="165">
        <f t="shared" si="313"/>
        <v>0</v>
      </c>
      <c r="HI111" s="219" t="b">
        <f t="shared" si="314"/>
        <v>0</v>
      </c>
      <c r="HJ111" s="188">
        <f t="shared" si="315"/>
        <v>0</v>
      </c>
      <c r="HK111" s="164">
        <f t="shared" si="316"/>
        <v>0</v>
      </c>
      <c r="HL111" s="164">
        <f t="shared" si="317"/>
        <v>0.25</v>
      </c>
      <c r="HM111" s="164">
        <f t="shared" si="318"/>
        <v>0</v>
      </c>
      <c r="HN111" s="164">
        <f t="shared" si="319"/>
        <v>0</v>
      </c>
      <c r="HO111" s="166">
        <f t="shared" si="320"/>
        <v>0</v>
      </c>
      <c r="HP111" s="167"/>
      <c r="HR111" s="164">
        <f t="shared" si="369"/>
        <v>99</v>
      </c>
      <c r="HS111" s="225"/>
      <c r="HT111" s="226"/>
      <c r="HU111" s="1"/>
      <c r="HV111" s="1"/>
      <c r="HW111" s="95"/>
      <c r="HX111" s="93"/>
      <c r="HY111" s="93"/>
      <c r="HZ111" s="93"/>
      <c r="IA111" s="95" t="str">
        <f t="shared" si="321"/>
        <v>Completar</v>
      </c>
      <c r="IB111" s="96" t="str">
        <f t="shared" si="322"/>
        <v>Completar</v>
      </c>
      <c r="IC111" s="96" t="str">
        <f t="shared" si="323"/>
        <v>Completar</v>
      </c>
      <c r="ID111" s="94"/>
      <c r="IE111" s="95" t="str">
        <f t="shared" si="324"/>
        <v>Completar</v>
      </c>
      <c r="IF111" s="95" t="str">
        <f t="shared" si="325"/>
        <v>Completar</v>
      </c>
      <c r="IG111" s="165">
        <f t="shared" si="326"/>
        <v>0</v>
      </c>
      <c r="IH111" s="219" t="b">
        <f t="shared" si="327"/>
        <v>0</v>
      </c>
      <c r="II111" s="188">
        <f t="shared" si="328"/>
        <v>0</v>
      </c>
      <c r="IJ111" s="164">
        <f t="shared" si="329"/>
        <v>0</v>
      </c>
      <c r="IK111" s="164">
        <f t="shared" si="330"/>
        <v>0.25</v>
      </c>
      <c r="IL111" s="164">
        <f t="shared" si="331"/>
        <v>0</v>
      </c>
      <c r="IM111" s="164">
        <f t="shared" si="332"/>
        <v>0</v>
      </c>
      <c r="IN111" s="166">
        <f t="shared" si="333"/>
        <v>0</v>
      </c>
      <c r="IO111" s="167"/>
      <c r="IQ111" s="164">
        <f t="shared" si="370"/>
        <v>99</v>
      </c>
      <c r="IR111" s="225"/>
      <c r="IS111" s="226"/>
      <c r="IT111" s="1"/>
      <c r="IU111" s="1"/>
      <c r="IV111" s="95"/>
      <c r="IW111" s="93"/>
      <c r="IX111" s="93"/>
      <c r="IY111" s="93"/>
      <c r="IZ111" s="95" t="str">
        <f t="shared" si="334"/>
        <v>Completar</v>
      </c>
      <c r="JA111" s="96" t="str">
        <f t="shared" si="335"/>
        <v>Completar</v>
      </c>
      <c r="JB111" s="96" t="str">
        <f t="shared" si="336"/>
        <v>Completar</v>
      </c>
      <c r="JC111" s="94"/>
      <c r="JD111" s="95" t="str">
        <f t="shared" si="337"/>
        <v>Completar</v>
      </c>
      <c r="JE111" s="95" t="str">
        <f t="shared" si="338"/>
        <v>Completar</v>
      </c>
      <c r="JF111" s="165">
        <f t="shared" si="339"/>
        <v>0</v>
      </c>
      <c r="JG111" s="219" t="b">
        <f t="shared" si="340"/>
        <v>0</v>
      </c>
      <c r="JH111" s="188">
        <f t="shared" si="341"/>
        <v>0</v>
      </c>
      <c r="JI111" s="164">
        <f t="shared" si="342"/>
        <v>0</v>
      </c>
      <c r="JJ111" s="164">
        <f t="shared" si="343"/>
        <v>0.25</v>
      </c>
      <c r="JK111" s="164">
        <f t="shared" si="344"/>
        <v>0</v>
      </c>
      <c r="JL111" s="164">
        <f t="shared" si="345"/>
        <v>0</v>
      </c>
      <c r="JM111" s="166">
        <f t="shared" si="346"/>
        <v>0</v>
      </c>
      <c r="JN111" s="167"/>
      <c r="JO111" s="126"/>
      <c r="JP111" s="164">
        <f t="shared" si="371"/>
        <v>99</v>
      </c>
      <c r="JQ111" s="225"/>
      <c r="JR111" s="226"/>
      <c r="JS111" s="1"/>
      <c r="JT111" s="1"/>
      <c r="JU111" s="95"/>
      <c r="JV111" s="93"/>
      <c r="JW111" s="93"/>
      <c r="JX111" s="93"/>
      <c r="JY111" s="95" t="str">
        <f t="shared" si="347"/>
        <v>Completar</v>
      </c>
      <c r="JZ111" s="96" t="str">
        <f t="shared" si="348"/>
        <v>Completar</v>
      </c>
      <c r="KA111" s="96" t="str">
        <f t="shared" si="349"/>
        <v>Completar</v>
      </c>
      <c r="KB111" s="94"/>
      <c r="KC111" s="95" t="str">
        <f t="shared" si="350"/>
        <v>Completar</v>
      </c>
      <c r="KD111" s="95" t="str">
        <f t="shared" si="351"/>
        <v>Completar</v>
      </c>
      <c r="KE111" s="165">
        <f t="shared" si="352"/>
        <v>0</v>
      </c>
      <c r="KF111" s="219" t="b">
        <f t="shared" si="353"/>
        <v>0</v>
      </c>
      <c r="KG111" s="188">
        <f t="shared" si="354"/>
        <v>0</v>
      </c>
      <c r="KH111" s="164">
        <f t="shared" si="355"/>
        <v>0</v>
      </c>
      <c r="KI111" s="164">
        <f t="shared" si="356"/>
        <v>0.25</v>
      </c>
      <c r="KJ111" s="164">
        <f t="shared" si="357"/>
        <v>0</v>
      </c>
      <c r="KK111" s="164">
        <f t="shared" si="358"/>
        <v>0</v>
      </c>
      <c r="KL111" s="166">
        <f t="shared" si="359"/>
        <v>0</v>
      </c>
    </row>
    <row r="112" spans="1:298" x14ac:dyDescent="0.25">
      <c r="A112" s="164">
        <f t="shared" si="360"/>
        <v>100</v>
      </c>
      <c r="B112" s="225"/>
      <c r="C112" s="226"/>
      <c r="D112" s="1"/>
      <c r="E112" s="1"/>
      <c r="F112" s="95"/>
      <c r="G112" s="93"/>
      <c r="H112" s="93"/>
      <c r="I112" s="93"/>
      <c r="J112" s="95"/>
      <c r="K112" s="96" t="str">
        <f>IFERROR(VLOOKUP(D112,'Situación inicial'!JI$13:JS$112,8,FALSE),"Completar")</f>
        <v>Completar</v>
      </c>
      <c r="L112" s="96" t="str">
        <f>IFERROR(VLOOKUP(D112,'Situación inicial'!JI$13:JS$112,9,FALSE),"Completar")</f>
        <v>Completar</v>
      </c>
      <c r="M112" s="94"/>
      <c r="N112" s="95" t="str">
        <f>IFERROR(VLOOKUP(D112,'Situación inicial'!JI$13:JS$112,11,FALSE),"Completar")</f>
        <v>Completar</v>
      </c>
      <c r="O112" s="95" t="str">
        <f>IFERROR(VLOOKUP(D112,'Situación inicial'!JI$13:JT$112,12,FALSE),"Completar")</f>
        <v>Completar</v>
      </c>
      <c r="P112" s="165">
        <f t="shared" si="208"/>
        <v>0</v>
      </c>
      <c r="Q112" s="219" t="b">
        <f t="shared" si="209"/>
        <v>0</v>
      </c>
      <c r="R112" s="188">
        <f t="shared" si="210"/>
        <v>0</v>
      </c>
      <c r="S112" s="164">
        <f t="shared" si="211"/>
        <v>0</v>
      </c>
      <c r="T112" s="164">
        <f t="shared" si="212"/>
        <v>0.25</v>
      </c>
      <c r="U112" s="164">
        <f t="shared" si="213"/>
        <v>0</v>
      </c>
      <c r="V112" s="164">
        <f t="shared" si="214"/>
        <v>0</v>
      </c>
      <c r="W112" s="166">
        <f t="shared" si="215"/>
        <v>0</v>
      </c>
      <c r="X112" s="168">
        <f>IFERROR(VLOOKUP(D112,'Situación inicial'!JI$13:JZ$112,18,FALSE),0)</f>
        <v>0</v>
      </c>
      <c r="Z112" s="164">
        <f t="shared" si="361"/>
        <v>100</v>
      </c>
      <c r="AA112" s="225"/>
      <c r="AB112" s="226"/>
      <c r="AC112" s="1"/>
      <c r="AD112" s="1"/>
      <c r="AE112" s="95"/>
      <c r="AF112" s="93"/>
      <c r="AG112" s="93"/>
      <c r="AH112" s="93"/>
      <c r="AI112" s="95" t="str">
        <f t="shared" si="216"/>
        <v>Completar</v>
      </c>
      <c r="AJ112" s="96" t="str">
        <f t="shared" si="217"/>
        <v>Completar</v>
      </c>
      <c r="AK112" s="96" t="str">
        <f t="shared" si="218"/>
        <v>Completar</v>
      </c>
      <c r="AL112" s="94"/>
      <c r="AM112" s="95" t="str">
        <f t="shared" si="219"/>
        <v>Completar</v>
      </c>
      <c r="AN112" s="95" t="str">
        <f t="shared" si="220"/>
        <v>Completar</v>
      </c>
      <c r="AO112" s="165">
        <f t="shared" si="221"/>
        <v>0</v>
      </c>
      <c r="AP112" s="219" t="b">
        <f t="shared" si="222"/>
        <v>0</v>
      </c>
      <c r="AQ112" s="188">
        <f t="shared" si="223"/>
        <v>0</v>
      </c>
      <c r="AR112" s="164">
        <f t="shared" si="224"/>
        <v>0</v>
      </c>
      <c r="AS112" s="164">
        <f t="shared" si="225"/>
        <v>0.25</v>
      </c>
      <c r="AT112" s="164">
        <f t="shared" si="226"/>
        <v>0</v>
      </c>
      <c r="AU112" s="164">
        <f t="shared" si="227"/>
        <v>0</v>
      </c>
      <c r="AV112" s="166">
        <f t="shared" si="228"/>
        <v>0</v>
      </c>
      <c r="AW112" s="168">
        <f t="shared" si="229"/>
        <v>0</v>
      </c>
      <c r="AY112" s="164">
        <f t="shared" si="362"/>
        <v>100</v>
      </c>
      <c r="AZ112" s="225"/>
      <c r="BA112" s="226"/>
      <c r="BB112" s="1"/>
      <c r="BC112" s="1"/>
      <c r="BD112" s="95"/>
      <c r="BE112" s="93"/>
      <c r="BF112" s="93"/>
      <c r="BG112" s="93"/>
      <c r="BH112" s="95" t="str">
        <f t="shared" si="230"/>
        <v>Completar</v>
      </c>
      <c r="BI112" s="96" t="str">
        <f t="shared" si="231"/>
        <v>Completar</v>
      </c>
      <c r="BJ112" s="96" t="str">
        <f t="shared" si="232"/>
        <v>Completar</v>
      </c>
      <c r="BK112" s="94"/>
      <c r="BL112" s="95" t="str">
        <f t="shared" si="233"/>
        <v>Completar</v>
      </c>
      <c r="BM112" s="95" t="str">
        <f t="shared" si="234"/>
        <v>Completar</v>
      </c>
      <c r="BN112" s="165">
        <f t="shared" si="235"/>
        <v>0</v>
      </c>
      <c r="BO112" s="219" t="b">
        <f t="shared" si="236"/>
        <v>0</v>
      </c>
      <c r="BP112" s="188">
        <f t="shared" si="237"/>
        <v>0</v>
      </c>
      <c r="BQ112" s="164">
        <f t="shared" si="238"/>
        <v>0</v>
      </c>
      <c r="BR112" s="164">
        <f t="shared" si="239"/>
        <v>0.25</v>
      </c>
      <c r="BS112" s="164">
        <f t="shared" si="240"/>
        <v>0</v>
      </c>
      <c r="BT112" s="164">
        <f t="shared" si="241"/>
        <v>0</v>
      </c>
      <c r="BU112" s="166">
        <f t="shared" si="242"/>
        <v>0</v>
      </c>
      <c r="BV112" s="167"/>
      <c r="BX112" s="164">
        <f t="shared" si="363"/>
        <v>100</v>
      </c>
      <c r="BY112" s="225"/>
      <c r="BZ112" s="226"/>
      <c r="CA112" s="1"/>
      <c r="CB112" s="1"/>
      <c r="CC112" s="95"/>
      <c r="CD112" s="93"/>
      <c r="CE112" s="93"/>
      <c r="CF112" s="93"/>
      <c r="CG112" s="95" t="str">
        <f t="shared" si="243"/>
        <v>Completar</v>
      </c>
      <c r="CH112" s="96" t="str">
        <f t="shared" si="244"/>
        <v>Completar</v>
      </c>
      <c r="CI112" s="96" t="str">
        <f t="shared" si="245"/>
        <v>Completar</v>
      </c>
      <c r="CJ112" s="94"/>
      <c r="CK112" s="95" t="str">
        <f t="shared" si="246"/>
        <v>Completar</v>
      </c>
      <c r="CL112" s="95" t="str">
        <f t="shared" si="247"/>
        <v>Completar</v>
      </c>
      <c r="CM112" s="165">
        <f t="shared" si="248"/>
        <v>0</v>
      </c>
      <c r="CN112" s="219" t="b">
        <f t="shared" si="249"/>
        <v>0</v>
      </c>
      <c r="CO112" s="188">
        <f t="shared" si="250"/>
        <v>0</v>
      </c>
      <c r="CP112" s="164">
        <f t="shared" si="251"/>
        <v>0</v>
      </c>
      <c r="CQ112" s="164">
        <f t="shared" si="252"/>
        <v>0.25</v>
      </c>
      <c r="CR112" s="164">
        <f t="shared" si="253"/>
        <v>0</v>
      </c>
      <c r="CS112" s="164">
        <f t="shared" si="254"/>
        <v>0</v>
      </c>
      <c r="CT112" s="166">
        <f t="shared" si="255"/>
        <v>0</v>
      </c>
      <c r="CU112" s="167"/>
      <c r="CW112" s="164">
        <f t="shared" si="364"/>
        <v>100</v>
      </c>
      <c r="CX112" s="225"/>
      <c r="CY112" s="226"/>
      <c r="CZ112" s="1"/>
      <c r="DA112" s="1"/>
      <c r="DB112" s="95"/>
      <c r="DC112" s="93"/>
      <c r="DD112" s="93"/>
      <c r="DE112" s="93"/>
      <c r="DF112" s="95" t="str">
        <f t="shared" si="256"/>
        <v>Completar</v>
      </c>
      <c r="DG112" s="96" t="str">
        <f t="shared" si="257"/>
        <v>Completar</v>
      </c>
      <c r="DH112" s="96" t="str">
        <f t="shared" si="258"/>
        <v>Completar</v>
      </c>
      <c r="DI112" s="94"/>
      <c r="DJ112" s="95" t="str">
        <f t="shared" si="259"/>
        <v>Completar</v>
      </c>
      <c r="DK112" s="95" t="str">
        <f t="shared" si="260"/>
        <v>Completar</v>
      </c>
      <c r="DL112" s="165">
        <f t="shared" si="261"/>
        <v>0</v>
      </c>
      <c r="DM112" s="219" t="b">
        <f t="shared" si="262"/>
        <v>0</v>
      </c>
      <c r="DN112" s="188">
        <f t="shared" si="263"/>
        <v>0</v>
      </c>
      <c r="DO112" s="164">
        <f t="shared" si="264"/>
        <v>0</v>
      </c>
      <c r="DP112" s="164">
        <f t="shared" si="265"/>
        <v>0.25</v>
      </c>
      <c r="DQ112" s="164">
        <f t="shared" si="266"/>
        <v>0</v>
      </c>
      <c r="DR112" s="164">
        <f t="shared" si="267"/>
        <v>0</v>
      </c>
      <c r="DS112" s="166">
        <f t="shared" si="268"/>
        <v>0</v>
      </c>
      <c r="DT112" s="167"/>
      <c r="DV112" s="164">
        <f t="shared" si="365"/>
        <v>100</v>
      </c>
      <c r="DW112" s="225"/>
      <c r="DX112" s="226"/>
      <c r="DY112" s="1"/>
      <c r="DZ112" s="1"/>
      <c r="EA112" s="95"/>
      <c r="EB112" s="93"/>
      <c r="EC112" s="93"/>
      <c r="ED112" s="93"/>
      <c r="EE112" s="95" t="str">
        <f t="shared" si="269"/>
        <v>Completar</v>
      </c>
      <c r="EF112" s="96" t="str">
        <f t="shared" si="270"/>
        <v>Completar</v>
      </c>
      <c r="EG112" s="96" t="str">
        <f t="shared" si="271"/>
        <v>Completar</v>
      </c>
      <c r="EH112" s="94"/>
      <c r="EI112" s="95" t="str">
        <f t="shared" si="272"/>
        <v>Completar</v>
      </c>
      <c r="EJ112" s="95" t="str">
        <f t="shared" si="273"/>
        <v>Completar</v>
      </c>
      <c r="EK112" s="165">
        <f t="shared" si="274"/>
        <v>0</v>
      </c>
      <c r="EL112" s="219" t="b">
        <f t="shared" si="275"/>
        <v>0</v>
      </c>
      <c r="EM112" s="188">
        <f t="shared" si="276"/>
        <v>0</v>
      </c>
      <c r="EN112" s="164">
        <f t="shared" si="277"/>
        <v>0</v>
      </c>
      <c r="EO112" s="164">
        <f t="shared" si="278"/>
        <v>0.25</v>
      </c>
      <c r="EP112" s="164">
        <f t="shared" si="279"/>
        <v>0</v>
      </c>
      <c r="EQ112" s="164">
        <f t="shared" si="280"/>
        <v>0</v>
      </c>
      <c r="ER112" s="166">
        <f t="shared" si="281"/>
        <v>0</v>
      </c>
      <c r="ES112" s="167"/>
      <c r="EU112" s="164">
        <f t="shared" si="366"/>
        <v>100</v>
      </c>
      <c r="EV112" s="225"/>
      <c r="EW112" s="226"/>
      <c r="EX112" s="1"/>
      <c r="EY112" s="1"/>
      <c r="EZ112" s="95"/>
      <c r="FA112" s="93"/>
      <c r="FB112" s="93"/>
      <c r="FC112" s="93"/>
      <c r="FD112" s="95" t="str">
        <f t="shared" si="282"/>
        <v>Completar</v>
      </c>
      <c r="FE112" s="96" t="str">
        <f t="shared" si="283"/>
        <v>Completar</v>
      </c>
      <c r="FF112" s="96" t="str">
        <f t="shared" si="284"/>
        <v>Completar</v>
      </c>
      <c r="FG112" s="94"/>
      <c r="FH112" s="95" t="str">
        <f t="shared" si="285"/>
        <v>Completar</v>
      </c>
      <c r="FI112" s="95" t="str">
        <f t="shared" si="286"/>
        <v>Completar</v>
      </c>
      <c r="FJ112" s="165">
        <f t="shared" si="287"/>
        <v>0</v>
      </c>
      <c r="FK112" s="219" t="b">
        <f t="shared" si="288"/>
        <v>0</v>
      </c>
      <c r="FL112" s="188">
        <f t="shared" si="289"/>
        <v>0</v>
      </c>
      <c r="FM112" s="164">
        <f t="shared" si="290"/>
        <v>0</v>
      </c>
      <c r="FN112" s="164">
        <f t="shared" si="291"/>
        <v>0.25</v>
      </c>
      <c r="FO112" s="164">
        <f t="shared" si="292"/>
        <v>0</v>
      </c>
      <c r="FP112" s="164">
        <f t="shared" si="293"/>
        <v>0</v>
      </c>
      <c r="FQ112" s="166">
        <f t="shared" si="294"/>
        <v>0</v>
      </c>
      <c r="FR112" s="167"/>
      <c r="FT112" s="164">
        <f t="shared" si="367"/>
        <v>100</v>
      </c>
      <c r="FU112" s="225"/>
      <c r="FV112" s="226"/>
      <c r="FW112" s="1"/>
      <c r="FX112" s="1"/>
      <c r="FY112" s="95"/>
      <c r="FZ112" s="93"/>
      <c r="GA112" s="93"/>
      <c r="GB112" s="93"/>
      <c r="GC112" s="95" t="str">
        <f t="shared" si="295"/>
        <v>Completar</v>
      </c>
      <c r="GD112" s="96" t="str">
        <f t="shared" si="296"/>
        <v>Completar</v>
      </c>
      <c r="GE112" s="96" t="str">
        <f t="shared" si="297"/>
        <v>Completar</v>
      </c>
      <c r="GF112" s="94"/>
      <c r="GG112" s="95" t="str">
        <f t="shared" si="298"/>
        <v>Completar</v>
      </c>
      <c r="GH112" s="95" t="str">
        <f t="shared" si="299"/>
        <v>Completar</v>
      </c>
      <c r="GI112" s="165">
        <f t="shared" si="300"/>
        <v>0</v>
      </c>
      <c r="GJ112" s="219" t="b">
        <f t="shared" si="301"/>
        <v>0</v>
      </c>
      <c r="GK112" s="188">
        <f t="shared" si="302"/>
        <v>0</v>
      </c>
      <c r="GL112" s="164">
        <f t="shared" si="303"/>
        <v>0</v>
      </c>
      <c r="GM112" s="164">
        <f t="shared" si="304"/>
        <v>0.25</v>
      </c>
      <c r="GN112" s="164">
        <f t="shared" si="305"/>
        <v>0</v>
      </c>
      <c r="GO112" s="164">
        <f t="shared" si="306"/>
        <v>0</v>
      </c>
      <c r="GP112" s="166">
        <f t="shared" si="307"/>
        <v>0</v>
      </c>
      <c r="GQ112" s="167"/>
      <c r="GS112" s="164">
        <f t="shared" si="368"/>
        <v>100</v>
      </c>
      <c r="GT112" s="225"/>
      <c r="GU112" s="226"/>
      <c r="GV112" s="1"/>
      <c r="GW112" s="1"/>
      <c r="GX112" s="95"/>
      <c r="GY112" s="93"/>
      <c r="GZ112" s="93"/>
      <c r="HA112" s="93"/>
      <c r="HB112" s="95" t="str">
        <f t="shared" si="308"/>
        <v>Completar</v>
      </c>
      <c r="HC112" s="96" t="str">
        <f t="shared" si="309"/>
        <v>Completar</v>
      </c>
      <c r="HD112" s="96" t="str">
        <f t="shared" si="310"/>
        <v>Completar</v>
      </c>
      <c r="HE112" s="94"/>
      <c r="HF112" s="95" t="str">
        <f t="shared" si="311"/>
        <v>Completar</v>
      </c>
      <c r="HG112" s="95" t="str">
        <f t="shared" si="312"/>
        <v>Completar</v>
      </c>
      <c r="HH112" s="165">
        <f t="shared" si="313"/>
        <v>0</v>
      </c>
      <c r="HI112" s="219" t="b">
        <f t="shared" si="314"/>
        <v>0</v>
      </c>
      <c r="HJ112" s="188">
        <f t="shared" si="315"/>
        <v>0</v>
      </c>
      <c r="HK112" s="164">
        <f t="shared" si="316"/>
        <v>0</v>
      </c>
      <c r="HL112" s="164">
        <f t="shared" si="317"/>
        <v>0.25</v>
      </c>
      <c r="HM112" s="164">
        <f t="shared" si="318"/>
        <v>0</v>
      </c>
      <c r="HN112" s="164">
        <f t="shared" si="319"/>
        <v>0</v>
      </c>
      <c r="HO112" s="166">
        <f t="shared" si="320"/>
        <v>0</v>
      </c>
      <c r="HP112" s="167"/>
      <c r="HR112" s="164">
        <f t="shared" si="369"/>
        <v>100</v>
      </c>
      <c r="HS112" s="225"/>
      <c r="HT112" s="226"/>
      <c r="HU112" s="1"/>
      <c r="HV112" s="1"/>
      <c r="HW112" s="95"/>
      <c r="HX112" s="93"/>
      <c r="HY112" s="93"/>
      <c r="HZ112" s="93"/>
      <c r="IA112" s="95" t="str">
        <f t="shared" si="321"/>
        <v>Completar</v>
      </c>
      <c r="IB112" s="96" t="str">
        <f t="shared" si="322"/>
        <v>Completar</v>
      </c>
      <c r="IC112" s="96" t="str">
        <f t="shared" si="323"/>
        <v>Completar</v>
      </c>
      <c r="ID112" s="94"/>
      <c r="IE112" s="95" t="str">
        <f t="shared" si="324"/>
        <v>Completar</v>
      </c>
      <c r="IF112" s="95" t="str">
        <f t="shared" si="325"/>
        <v>Completar</v>
      </c>
      <c r="IG112" s="165">
        <f t="shared" si="326"/>
        <v>0</v>
      </c>
      <c r="IH112" s="219" t="b">
        <f t="shared" si="327"/>
        <v>0</v>
      </c>
      <c r="II112" s="188">
        <f t="shared" si="328"/>
        <v>0</v>
      </c>
      <c r="IJ112" s="164">
        <f t="shared" si="329"/>
        <v>0</v>
      </c>
      <c r="IK112" s="164">
        <f t="shared" si="330"/>
        <v>0.25</v>
      </c>
      <c r="IL112" s="164">
        <f t="shared" si="331"/>
        <v>0</v>
      </c>
      <c r="IM112" s="164">
        <f t="shared" si="332"/>
        <v>0</v>
      </c>
      <c r="IN112" s="166">
        <f t="shared" si="333"/>
        <v>0</v>
      </c>
      <c r="IO112" s="167"/>
      <c r="IQ112" s="164">
        <f t="shared" si="370"/>
        <v>100</v>
      </c>
      <c r="IR112" s="225"/>
      <c r="IS112" s="226"/>
      <c r="IT112" s="1"/>
      <c r="IU112" s="1"/>
      <c r="IV112" s="95"/>
      <c r="IW112" s="93"/>
      <c r="IX112" s="93"/>
      <c r="IY112" s="93"/>
      <c r="IZ112" s="95" t="str">
        <f t="shared" si="334"/>
        <v>Completar</v>
      </c>
      <c r="JA112" s="96" t="str">
        <f t="shared" si="335"/>
        <v>Completar</v>
      </c>
      <c r="JB112" s="96" t="str">
        <f t="shared" si="336"/>
        <v>Completar</v>
      </c>
      <c r="JC112" s="94"/>
      <c r="JD112" s="95" t="str">
        <f t="shared" si="337"/>
        <v>Completar</v>
      </c>
      <c r="JE112" s="95" t="str">
        <f t="shared" si="338"/>
        <v>Completar</v>
      </c>
      <c r="JF112" s="165">
        <f t="shared" si="339"/>
        <v>0</v>
      </c>
      <c r="JG112" s="219" t="b">
        <f t="shared" si="340"/>
        <v>0</v>
      </c>
      <c r="JH112" s="188">
        <f t="shared" si="341"/>
        <v>0</v>
      </c>
      <c r="JI112" s="164">
        <f t="shared" si="342"/>
        <v>0</v>
      </c>
      <c r="JJ112" s="164">
        <f t="shared" si="343"/>
        <v>0.25</v>
      </c>
      <c r="JK112" s="164">
        <f t="shared" si="344"/>
        <v>0</v>
      </c>
      <c r="JL112" s="164">
        <f t="shared" si="345"/>
        <v>0</v>
      </c>
      <c r="JM112" s="166">
        <f t="shared" si="346"/>
        <v>0</v>
      </c>
      <c r="JN112" s="167"/>
      <c r="JO112" s="126"/>
      <c r="JP112" s="164">
        <f t="shared" si="371"/>
        <v>100</v>
      </c>
      <c r="JQ112" s="225"/>
      <c r="JR112" s="226"/>
      <c r="JS112" s="1"/>
      <c r="JT112" s="1"/>
      <c r="JU112" s="95"/>
      <c r="JV112" s="93"/>
      <c r="JW112" s="93"/>
      <c r="JX112" s="93"/>
      <c r="JY112" s="95" t="str">
        <f t="shared" si="347"/>
        <v>Completar</v>
      </c>
      <c r="JZ112" s="96" t="str">
        <f t="shared" si="348"/>
        <v>Completar</v>
      </c>
      <c r="KA112" s="96" t="str">
        <f t="shared" si="349"/>
        <v>Completar</v>
      </c>
      <c r="KB112" s="94"/>
      <c r="KC112" s="95" t="str">
        <f t="shared" si="350"/>
        <v>Completar</v>
      </c>
      <c r="KD112" s="95" t="str">
        <f t="shared" si="351"/>
        <v>Completar</v>
      </c>
      <c r="KE112" s="165">
        <f t="shared" si="352"/>
        <v>0</v>
      </c>
      <c r="KF112" s="219" t="b">
        <f t="shared" si="353"/>
        <v>0</v>
      </c>
      <c r="KG112" s="188">
        <f t="shared" si="354"/>
        <v>0</v>
      </c>
      <c r="KH112" s="164">
        <f t="shared" si="355"/>
        <v>0</v>
      </c>
      <c r="KI112" s="164">
        <f t="shared" si="356"/>
        <v>0.25</v>
      </c>
      <c r="KJ112" s="164">
        <f t="shared" si="357"/>
        <v>0</v>
      </c>
      <c r="KK112" s="164">
        <f t="shared" si="358"/>
        <v>0</v>
      </c>
      <c r="KL112" s="166">
        <f t="shared" si="359"/>
        <v>0</v>
      </c>
    </row>
    <row r="113" spans="277:277" x14ac:dyDescent="0.25">
      <c r="JQ113" s="187"/>
    </row>
  </sheetData>
  <sheetProtection password="91C0" sheet="1" selectLockedCells="1"/>
  <conditionalFormatting sqref="F13:F112 J13:L112 N13:O112">
    <cfRule type="containsText" dxfId="634" priority="2316" operator="containsText" text="Completar">
      <formula>NOT(ISERROR(SEARCH("Completar",F13)))</formula>
    </cfRule>
  </conditionalFormatting>
  <conditionalFormatting sqref="R13:R112">
    <cfRule type="expression" dxfId="633" priority="179">
      <formula>$E$12=0</formula>
    </cfRule>
    <cfRule type="expression" dxfId="632" priority="180">
      <formula>$JB$12=0</formula>
    </cfRule>
  </conditionalFormatting>
  <conditionalFormatting sqref="AE13:AE112">
    <cfRule type="containsText" dxfId="631" priority="178" operator="containsText" text="Completar">
      <formula>NOT(ISERROR(SEARCH("Completar",AE13)))</formula>
    </cfRule>
  </conditionalFormatting>
  <conditionalFormatting sqref="AQ13:AQ112">
    <cfRule type="expression" dxfId="630" priority="173">
      <formula>$E$12=0</formula>
    </cfRule>
    <cfRule type="expression" dxfId="629" priority="174">
      <formula>$JB$12=0</formula>
    </cfRule>
  </conditionalFormatting>
  <conditionalFormatting sqref="AJ13:AJ112">
    <cfRule type="containsText" dxfId="628" priority="172" operator="containsText" text="Completar">
      <formula>NOT(ISERROR(SEARCH("Completar",AJ13)))</formula>
    </cfRule>
  </conditionalFormatting>
  <conditionalFormatting sqref="AK13:AK112">
    <cfRule type="containsText" dxfId="627" priority="171" operator="containsText" text="Completar">
      <formula>NOT(ISERROR(SEARCH("Completar",AK13)))</formula>
    </cfRule>
  </conditionalFormatting>
  <conditionalFormatting sqref="AM13:AM112">
    <cfRule type="containsText" dxfId="626" priority="170" operator="containsText" text="Completar">
      <formula>NOT(ISERROR(SEARCH("Completar",AM13)))</formula>
    </cfRule>
  </conditionalFormatting>
  <conditionalFormatting sqref="AN13:AN112">
    <cfRule type="containsText" dxfId="625" priority="169" operator="containsText" text="Completar">
      <formula>NOT(ISERROR(SEARCH("Completar",AN13)))</formula>
    </cfRule>
  </conditionalFormatting>
  <conditionalFormatting sqref="BD13:BD112">
    <cfRule type="containsText" dxfId="624" priority="168" operator="containsText" text="Completar">
      <formula>NOT(ISERROR(SEARCH("Completar",BD13)))</formula>
    </cfRule>
  </conditionalFormatting>
  <conditionalFormatting sqref="BP13:BP112">
    <cfRule type="expression" dxfId="623" priority="163">
      <formula>$E$12=0</formula>
    </cfRule>
    <cfRule type="expression" dxfId="622" priority="164">
      <formula>$JB$12=0</formula>
    </cfRule>
  </conditionalFormatting>
  <conditionalFormatting sqref="BI13:BI112">
    <cfRule type="containsText" dxfId="621" priority="162" operator="containsText" text="Completar">
      <formula>NOT(ISERROR(SEARCH("Completar",BI13)))</formula>
    </cfRule>
  </conditionalFormatting>
  <conditionalFormatting sqref="BJ13:BJ112">
    <cfRule type="containsText" dxfId="620" priority="161" operator="containsText" text="Completar">
      <formula>NOT(ISERROR(SEARCH("Completar",BJ13)))</formula>
    </cfRule>
  </conditionalFormatting>
  <conditionalFormatting sqref="BL13:BL112">
    <cfRule type="containsText" dxfId="619" priority="160" operator="containsText" text="Completar">
      <formula>NOT(ISERROR(SEARCH("Completar",BL13)))</formula>
    </cfRule>
  </conditionalFormatting>
  <conditionalFormatting sqref="BM13:BM112">
    <cfRule type="containsText" dxfId="618" priority="159" operator="containsText" text="Completar">
      <formula>NOT(ISERROR(SEARCH("Completar",BM13)))</formula>
    </cfRule>
  </conditionalFormatting>
  <conditionalFormatting sqref="KA13:KA112">
    <cfRule type="containsText" dxfId="617" priority="46" operator="containsText" text="Completar">
      <formula>NOT(ISERROR(SEARCH("Completar",KA13)))</formula>
    </cfRule>
  </conditionalFormatting>
  <conditionalFormatting sqref="KC13:KC112">
    <cfRule type="containsText" dxfId="616" priority="45" operator="containsText" text="Completar">
      <formula>NOT(ISERROR(SEARCH("Completar",KC13)))</formula>
    </cfRule>
  </conditionalFormatting>
  <conditionalFormatting sqref="AI13:AI112">
    <cfRule type="containsText" dxfId="615" priority="142" operator="containsText" text="Completar">
      <formula>NOT(ISERROR(SEARCH("Completar",AI13)))</formula>
    </cfRule>
  </conditionalFormatting>
  <conditionalFormatting sqref="BH13:BH112">
    <cfRule type="containsText" dxfId="614" priority="143" operator="containsText" text="Completar">
      <formula>NOT(ISERROR(SEARCH("Completar",BH13)))</formula>
    </cfRule>
  </conditionalFormatting>
  <conditionalFormatting sqref="CC13:CC112">
    <cfRule type="containsText" dxfId="613" priority="141" operator="containsText" text="Completar">
      <formula>NOT(ISERROR(SEARCH("Completar",CC13)))</formula>
    </cfRule>
  </conditionalFormatting>
  <conditionalFormatting sqref="CO13:CO112">
    <cfRule type="expression" dxfId="612" priority="136">
      <formula>$E$12=0</formula>
    </cfRule>
    <cfRule type="expression" dxfId="611" priority="137">
      <formula>$JB$12=0</formula>
    </cfRule>
  </conditionalFormatting>
  <conditionalFormatting sqref="CH13:CH112">
    <cfRule type="containsText" dxfId="610" priority="135" operator="containsText" text="Completar">
      <formula>NOT(ISERROR(SEARCH("Completar",CH13)))</formula>
    </cfRule>
  </conditionalFormatting>
  <conditionalFormatting sqref="CI13:CI112">
    <cfRule type="containsText" dxfId="609" priority="134" operator="containsText" text="Completar">
      <formula>NOT(ISERROR(SEARCH("Completar",CI13)))</formula>
    </cfRule>
  </conditionalFormatting>
  <conditionalFormatting sqref="CK13:CK112">
    <cfRule type="containsText" dxfId="608" priority="133" operator="containsText" text="Completar">
      <formula>NOT(ISERROR(SEARCH("Completar",CK13)))</formula>
    </cfRule>
  </conditionalFormatting>
  <conditionalFormatting sqref="CL13:CL112">
    <cfRule type="containsText" dxfId="607" priority="132" operator="containsText" text="Completar">
      <formula>NOT(ISERROR(SEARCH("Completar",CL13)))</formula>
    </cfRule>
  </conditionalFormatting>
  <conditionalFormatting sqref="CG13:CG112">
    <cfRule type="containsText" dxfId="606" priority="131" operator="containsText" text="Completar">
      <formula>NOT(ISERROR(SEARCH("Completar",CG13)))</formula>
    </cfRule>
  </conditionalFormatting>
  <conditionalFormatting sqref="DB13:DB112">
    <cfRule type="containsText" dxfId="605" priority="130" operator="containsText" text="Completar">
      <formula>NOT(ISERROR(SEARCH("Completar",DB13)))</formula>
    </cfRule>
  </conditionalFormatting>
  <conditionalFormatting sqref="DN13:DN112">
    <cfRule type="expression" dxfId="604" priority="125">
      <formula>$E$12=0</formula>
    </cfRule>
    <cfRule type="expression" dxfId="603" priority="126">
      <formula>$JB$12=0</formula>
    </cfRule>
  </conditionalFormatting>
  <conditionalFormatting sqref="DG13:DG112">
    <cfRule type="containsText" dxfId="602" priority="124" operator="containsText" text="Completar">
      <formula>NOT(ISERROR(SEARCH("Completar",DG13)))</formula>
    </cfRule>
  </conditionalFormatting>
  <conditionalFormatting sqref="DH13:DH112">
    <cfRule type="containsText" dxfId="601" priority="123" operator="containsText" text="Completar">
      <formula>NOT(ISERROR(SEARCH("Completar",DH13)))</formula>
    </cfRule>
  </conditionalFormatting>
  <conditionalFormatting sqref="DJ13:DJ112">
    <cfRule type="containsText" dxfId="600" priority="122" operator="containsText" text="Completar">
      <formula>NOT(ISERROR(SEARCH("Completar",DJ13)))</formula>
    </cfRule>
  </conditionalFormatting>
  <conditionalFormatting sqref="DK13:DK112">
    <cfRule type="containsText" dxfId="599" priority="121" operator="containsText" text="Completar">
      <formula>NOT(ISERROR(SEARCH("Completar",DK13)))</formula>
    </cfRule>
  </conditionalFormatting>
  <conditionalFormatting sqref="DF13:DF112">
    <cfRule type="containsText" dxfId="598" priority="120" operator="containsText" text="Completar">
      <formula>NOT(ISERROR(SEARCH("Completar",DF13)))</formula>
    </cfRule>
  </conditionalFormatting>
  <conditionalFormatting sqref="EA13:EA112">
    <cfRule type="containsText" dxfId="597" priority="119" operator="containsText" text="Completar">
      <formula>NOT(ISERROR(SEARCH("Completar",EA13)))</formula>
    </cfRule>
  </conditionalFormatting>
  <conditionalFormatting sqref="EM13:EM112">
    <cfRule type="expression" dxfId="596" priority="114">
      <formula>$E$12=0</formula>
    </cfRule>
    <cfRule type="expression" dxfId="595" priority="115">
      <formula>$JB$12=0</formula>
    </cfRule>
  </conditionalFormatting>
  <conditionalFormatting sqref="EF13:EF112">
    <cfRule type="containsText" dxfId="594" priority="113" operator="containsText" text="Completar">
      <formula>NOT(ISERROR(SEARCH("Completar",EF13)))</formula>
    </cfRule>
  </conditionalFormatting>
  <conditionalFormatting sqref="EG13:EG112">
    <cfRule type="containsText" dxfId="593" priority="112" operator="containsText" text="Completar">
      <formula>NOT(ISERROR(SEARCH("Completar",EG13)))</formula>
    </cfRule>
  </conditionalFormatting>
  <conditionalFormatting sqref="EI13:EI112">
    <cfRule type="containsText" dxfId="592" priority="111" operator="containsText" text="Completar">
      <formula>NOT(ISERROR(SEARCH("Completar",EI13)))</formula>
    </cfRule>
  </conditionalFormatting>
  <conditionalFormatting sqref="EJ13:EJ112">
    <cfRule type="containsText" dxfId="591" priority="110" operator="containsText" text="Completar">
      <formula>NOT(ISERROR(SEARCH("Completar",EJ13)))</formula>
    </cfRule>
  </conditionalFormatting>
  <conditionalFormatting sqref="EE13:EE112">
    <cfRule type="containsText" dxfId="590" priority="109" operator="containsText" text="Completar">
      <formula>NOT(ISERROR(SEARCH("Completar",EE13)))</formula>
    </cfRule>
  </conditionalFormatting>
  <conditionalFormatting sqref="EZ13:EZ112">
    <cfRule type="containsText" dxfId="589" priority="108" operator="containsText" text="Completar">
      <formula>NOT(ISERROR(SEARCH("Completar",EZ13)))</formula>
    </cfRule>
  </conditionalFormatting>
  <conditionalFormatting sqref="FL13:FL112">
    <cfRule type="expression" dxfId="588" priority="103">
      <formula>$E$12=0</formula>
    </cfRule>
    <cfRule type="expression" dxfId="587" priority="104">
      <formula>$JB$12=0</formula>
    </cfRule>
  </conditionalFormatting>
  <conditionalFormatting sqref="FE13:FE112">
    <cfRule type="containsText" dxfId="586" priority="102" operator="containsText" text="Completar">
      <formula>NOT(ISERROR(SEARCH("Completar",FE13)))</formula>
    </cfRule>
  </conditionalFormatting>
  <conditionalFormatting sqref="FF13:FF112">
    <cfRule type="containsText" dxfId="585" priority="101" operator="containsText" text="Completar">
      <formula>NOT(ISERROR(SEARCH("Completar",FF13)))</formula>
    </cfRule>
  </conditionalFormatting>
  <conditionalFormatting sqref="FH13:FH112">
    <cfRule type="containsText" dxfId="584" priority="100" operator="containsText" text="Completar">
      <formula>NOT(ISERROR(SEARCH("Completar",FH13)))</formula>
    </cfRule>
  </conditionalFormatting>
  <conditionalFormatting sqref="FI13:FI112">
    <cfRule type="containsText" dxfId="583" priority="99" operator="containsText" text="Completar">
      <formula>NOT(ISERROR(SEARCH("Completar",FI13)))</formula>
    </cfRule>
  </conditionalFormatting>
  <conditionalFormatting sqref="FD13:FD112">
    <cfRule type="containsText" dxfId="582" priority="98" operator="containsText" text="Completar">
      <formula>NOT(ISERROR(SEARCH("Completar",FD13)))</formula>
    </cfRule>
  </conditionalFormatting>
  <conditionalFormatting sqref="FY13:FY112">
    <cfRule type="containsText" dxfId="581" priority="97" operator="containsText" text="Completar">
      <formula>NOT(ISERROR(SEARCH("Completar",FY13)))</formula>
    </cfRule>
  </conditionalFormatting>
  <conditionalFormatting sqref="GK13:GK112">
    <cfRule type="expression" dxfId="580" priority="92">
      <formula>$E$12=0</formula>
    </cfRule>
    <cfRule type="expression" dxfId="579" priority="93">
      <formula>$JB$12=0</formula>
    </cfRule>
  </conditionalFormatting>
  <conditionalFormatting sqref="GD13:GD112">
    <cfRule type="containsText" dxfId="578" priority="91" operator="containsText" text="Completar">
      <formula>NOT(ISERROR(SEARCH("Completar",GD13)))</formula>
    </cfRule>
  </conditionalFormatting>
  <conditionalFormatting sqref="GE13:GE112">
    <cfRule type="containsText" dxfId="577" priority="90" operator="containsText" text="Completar">
      <formula>NOT(ISERROR(SEARCH("Completar",GE13)))</formula>
    </cfRule>
  </conditionalFormatting>
  <conditionalFormatting sqref="GG13:GG112">
    <cfRule type="containsText" dxfId="576" priority="89" operator="containsText" text="Completar">
      <formula>NOT(ISERROR(SEARCH("Completar",GG13)))</formula>
    </cfRule>
  </conditionalFormatting>
  <conditionalFormatting sqref="GH13:GH112">
    <cfRule type="containsText" dxfId="575" priority="88" operator="containsText" text="Completar">
      <formula>NOT(ISERROR(SEARCH("Completar",GH13)))</formula>
    </cfRule>
  </conditionalFormatting>
  <conditionalFormatting sqref="GC13:GC112">
    <cfRule type="containsText" dxfId="574" priority="87" operator="containsText" text="Completar">
      <formula>NOT(ISERROR(SEARCH("Completar",GC13)))</formula>
    </cfRule>
  </conditionalFormatting>
  <conditionalFormatting sqref="GX13:GX112">
    <cfRule type="containsText" dxfId="573" priority="86" operator="containsText" text="Completar">
      <formula>NOT(ISERROR(SEARCH("Completar",GX13)))</formula>
    </cfRule>
  </conditionalFormatting>
  <conditionalFormatting sqref="HJ13:HJ112">
    <cfRule type="expression" dxfId="572" priority="81">
      <formula>$E$12=0</formula>
    </cfRule>
    <cfRule type="expression" dxfId="571" priority="82">
      <formula>$JB$12=0</formula>
    </cfRule>
  </conditionalFormatting>
  <conditionalFormatting sqref="HC13:HC112">
    <cfRule type="containsText" dxfId="570" priority="80" operator="containsText" text="Completar">
      <formula>NOT(ISERROR(SEARCH("Completar",HC13)))</formula>
    </cfRule>
  </conditionalFormatting>
  <conditionalFormatting sqref="HD13:HD112">
    <cfRule type="containsText" dxfId="569" priority="79" operator="containsText" text="Completar">
      <formula>NOT(ISERROR(SEARCH("Completar",HD13)))</formula>
    </cfRule>
  </conditionalFormatting>
  <conditionalFormatting sqref="HF13:HF112">
    <cfRule type="containsText" dxfId="568" priority="78" operator="containsText" text="Completar">
      <formula>NOT(ISERROR(SEARCH("Completar",HF13)))</formula>
    </cfRule>
  </conditionalFormatting>
  <conditionalFormatting sqref="HG13:HG112">
    <cfRule type="containsText" dxfId="567" priority="77" operator="containsText" text="Completar">
      <formula>NOT(ISERROR(SEARCH("Completar",HG13)))</formula>
    </cfRule>
  </conditionalFormatting>
  <conditionalFormatting sqref="HB13:HB112">
    <cfRule type="containsText" dxfId="566" priority="76" operator="containsText" text="Completar">
      <formula>NOT(ISERROR(SEARCH("Completar",HB13)))</formula>
    </cfRule>
  </conditionalFormatting>
  <conditionalFormatting sqref="HW13:HW112">
    <cfRule type="containsText" dxfId="565" priority="75" operator="containsText" text="Completar">
      <formula>NOT(ISERROR(SEARCH("Completar",HW13)))</formula>
    </cfRule>
  </conditionalFormatting>
  <conditionalFormatting sqref="II13:II112">
    <cfRule type="expression" dxfId="564" priority="70">
      <formula>$E$12=0</formula>
    </cfRule>
    <cfRule type="expression" dxfId="563" priority="71">
      <formula>$JB$12=0</formula>
    </cfRule>
  </conditionalFormatting>
  <conditionalFormatting sqref="IB13:IB112">
    <cfRule type="containsText" dxfId="562" priority="69" operator="containsText" text="Completar">
      <formula>NOT(ISERROR(SEARCH("Completar",IB13)))</formula>
    </cfRule>
  </conditionalFormatting>
  <conditionalFormatting sqref="IC13:IC112">
    <cfRule type="containsText" dxfId="561" priority="68" operator="containsText" text="Completar">
      <formula>NOT(ISERROR(SEARCH("Completar",IC13)))</formula>
    </cfRule>
  </conditionalFormatting>
  <conditionalFormatting sqref="IE13:IE112">
    <cfRule type="containsText" dxfId="560" priority="67" operator="containsText" text="Completar">
      <formula>NOT(ISERROR(SEARCH("Completar",IE13)))</formula>
    </cfRule>
  </conditionalFormatting>
  <conditionalFormatting sqref="IF13:IF112">
    <cfRule type="containsText" dxfId="559" priority="66" operator="containsText" text="Completar">
      <formula>NOT(ISERROR(SEARCH("Completar",IF13)))</formula>
    </cfRule>
  </conditionalFormatting>
  <conditionalFormatting sqref="IA13:IA112">
    <cfRule type="containsText" dxfId="558" priority="65" operator="containsText" text="Completar">
      <formula>NOT(ISERROR(SEARCH("Completar",IA13)))</formula>
    </cfRule>
  </conditionalFormatting>
  <conditionalFormatting sqref="IV13:IV112">
    <cfRule type="containsText" dxfId="557" priority="64" operator="containsText" text="Completar">
      <formula>NOT(ISERROR(SEARCH("Completar",IV13)))</formula>
    </cfRule>
  </conditionalFormatting>
  <conditionalFormatting sqref="JH13:JH112">
    <cfRule type="expression" dxfId="556" priority="59">
      <formula>$E$12=0</formula>
    </cfRule>
    <cfRule type="expression" dxfId="555" priority="60">
      <formula>$JB$12=0</formula>
    </cfRule>
  </conditionalFormatting>
  <conditionalFormatting sqref="JA13:JA112">
    <cfRule type="containsText" dxfId="554" priority="58" operator="containsText" text="Completar">
      <formula>NOT(ISERROR(SEARCH("Completar",JA13)))</formula>
    </cfRule>
  </conditionalFormatting>
  <conditionalFormatting sqref="JB13:JB112">
    <cfRule type="containsText" dxfId="553" priority="57" operator="containsText" text="Completar">
      <formula>NOT(ISERROR(SEARCH("Completar",JB13)))</formula>
    </cfRule>
  </conditionalFormatting>
  <conditionalFormatting sqref="JD13:JD112">
    <cfRule type="containsText" dxfId="552" priority="56" operator="containsText" text="Completar">
      <formula>NOT(ISERROR(SEARCH("Completar",JD13)))</formula>
    </cfRule>
  </conditionalFormatting>
  <conditionalFormatting sqref="JE13:JE112">
    <cfRule type="containsText" dxfId="551" priority="55" operator="containsText" text="Completar">
      <formula>NOT(ISERROR(SEARCH("Completar",JE13)))</formula>
    </cfRule>
  </conditionalFormatting>
  <conditionalFormatting sqref="IZ13:IZ112">
    <cfRule type="containsText" dxfId="550" priority="54" operator="containsText" text="Completar">
      <formula>NOT(ISERROR(SEARCH("Completar",IZ13)))</formula>
    </cfRule>
  </conditionalFormatting>
  <conditionalFormatting sqref="JU13:JU112">
    <cfRule type="containsText" dxfId="549" priority="53" operator="containsText" text="Completar">
      <formula>NOT(ISERROR(SEARCH("Completar",JU13)))</formula>
    </cfRule>
  </conditionalFormatting>
  <conditionalFormatting sqref="KG13:KG112">
    <cfRule type="expression" dxfId="548" priority="48">
      <formula>$E$12=0</formula>
    </cfRule>
    <cfRule type="expression" dxfId="547" priority="49">
      <formula>$JB$12=0</formula>
    </cfRule>
  </conditionalFormatting>
  <conditionalFormatting sqref="JZ13:JZ112">
    <cfRule type="containsText" dxfId="546" priority="47" operator="containsText" text="Completar">
      <formula>NOT(ISERROR(SEARCH("Completar",JZ13)))</formula>
    </cfRule>
  </conditionalFormatting>
  <conditionalFormatting sqref="KD13:KD112">
    <cfRule type="containsText" dxfId="545" priority="44" operator="containsText" text="Completar">
      <formula>NOT(ISERROR(SEARCH("Completar",KD13)))</formula>
    </cfRule>
  </conditionalFormatting>
  <conditionalFormatting sqref="JY13:JY112">
    <cfRule type="containsText" dxfId="544" priority="43" operator="containsText" text="Completar">
      <formula>NOT(ISERROR(SEARCH("Completar",JY13)))</formula>
    </cfRule>
  </conditionalFormatting>
  <conditionalFormatting sqref="H13:H112">
    <cfRule type="expression" dxfId="543" priority="42" stopIfTrue="1">
      <formula>OR(F13=1,F13=4,F13=5)</formula>
    </cfRule>
  </conditionalFormatting>
  <conditionalFormatting sqref="I13:I112">
    <cfRule type="expression" dxfId="542" priority="41" stopIfTrue="1">
      <formula>OR(F13=1,F13=4,F13=5)</formula>
    </cfRule>
  </conditionalFormatting>
  <conditionalFormatting sqref="G13:G112">
    <cfRule type="expression" dxfId="541" priority="40" stopIfTrue="1">
      <formula>OR(F13=2,F13=3)</formula>
    </cfRule>
  </conditionalFormatting>
  <conditionalFormatting sqref="AG13:AG112">
    <cfRule type="expression" dxfId="540" priority="33" stopIfTrue="1">
      <formula>OR(AE13=1,AE13=4,AE13=5)</formula>
    </cfRule>
  </conditionalFormatting>
  <conditionalFormatting sqref="AH13:AH112">
    <cfRule type="expression" dxfId="539" priority="32" stopIfTrue="1">
      <formula>OR(AE13=1,AE13=4,AE13=5)</formula>
    </cfRule>
  </conditionalFormatting>
  <conditionalFormatting sqref="AF13:AF112">
    <cfRule type="expression" dxfId="538" priority="31" stopIfTrue="1">
      <formula>OR(AE13=2,AE13=3)</formula>
    </cfRule>
  </conditionalFormatting>
  <conditionalFormatting sqref="BF13:BF112">
    <cfRule type="expression" dxfId="537" priority="30" stopIfTrue="1">
      <formula>OR(BD13=1,BD13=4,BD13=5)</formula>
    </cfRule>
  </conditionalFormatting>
  <conditionalFormatting sqref="BG13:BG112">
    <cfRule type="expression" dxfId="536" priority="29" stopIfTrue="1">
      <formula>OR(BD13=1,BD13=4,BD13=5)</formula>
    </cfRule>
  </conditionalFormatting>
  <conditionalFormatting sqref="BE13:BE112">
    <cfRule type="expression" dxfId="535" priority="28" stopIfTrue="1">
      <formula>OR(BD13=2,BD13=3)</formula>
    </cfRule>
  </conditionalFormatting>
  <conditionalFormatting sqref="CE13:CE112">
    <cfRule type="expression" dxfId="534" priority="27" stopIfTrue="1">
      <formula>OR(CC13=1,CC13=4,CC13=5)</formula>
    </cfRule>
  </conditionalFormatting>
  <conditionalFormatting sqref="CF13:CF112">
    <cfRule type="expression" dxfId="533" priority="26" stopIfTrue="1">
      <formula>OR(CC13=1,CC13=4,CC13=5)</formula>
    </cfRule>
  </conditionalFormatting>
  <conditionalFormatting sqref="CD13:CD112">
    <cfRule type="expression" dxfId="532" priority="25" stopIfTrue="1">
      <formula>OR(CC13=2,CC13=3)</formula>
    </cfRule>
  </conditionalFormatting>
  <conditionalFormatting sqref="DD13:DD112">
    <cfRule type="expression" dxfId="531" priority="24" stopIfTrue="1">
      <formula>OR(DB13=1,DB13=4,DB13=5)</formula>
    </cfRule>
  </conditionalFormatting>
  <conditionalFormatting sqref="DE13:DE112">
    <cfRule type="expression" dxfId="530" priority="23" stopIfTrue="1">
      <formula>OR(DB13=1,DB13=4,DB13=5)</formula>
    </cfRule>
  </conditionalFormatting>
  <conditionalFormatting sqref="DC13:DC112">
    <cfRule type="expression" dxfId="529" priority="22" stopIfTrue="1">
      <formula>OR(DB13=2,DB13=3)</formula>
    </cfRule>
  </conditionalFormatting>
  <conditionalFormatting sqref="EC13:EC112">
    <cfRule type="expression" dxfId="528" priority="21" stopIfTrue="1">
      <formula>OR(EA13=1,EA13=4,EA13=5)</formula>
    </cfRule>
  </conditionalFormatting>
  <conditionalFormatting sqref="ED13:ED112">
    <cfRule type="expression" dxfId="527" priority="20" stopIfTrue="1">
      <formula>OR(EA13=1,EA13=4,EA13=5)</formula>
    </cfRule>
  </conditionalFormatting>
  <conditionalFormatting sqref="EB13:EB112">
    <cfRule type="expression" dxfId="526" priority="19" stopIfTrue="1">
      <formula>OR(EA13=2,EA13=3)</formula>
    </cfRule>
  </conditionalFormatting>
  <conditionalFormatting sqref="FB13:FB112">
    <cfRule type="expression" dxfId="525" priority="18" stopIfTrue="1">
      <formula>OR(EZ13=1,EZ13=4,EZ13=5)</formula>
    </cfRule>
  </conditionalFormatting>
  <conditionalFormatting sqref="FC13:FC112">
    <cfRule type="expression" dxfId="524" priority="17" stopIfTrue="1">
      <formula>OR(EZ13=1,EZ13=4,EZ13=5)</formula>
    </cfRule>
  </conditionalFormatting>
  <conditionalFormatting sqref="FA13:FA112">
    <cfRule type="expression" dxfId="523" priority="16" stopIfTrue="1">
      <formula>OR(EZ13=2,EZ13=3)</formula>
    </cfRule>
  </conditionalFormatting>
  <conditionalFormatting sqref="GA13:GA112">
    <cfRule type="expression" dxfId="522" priority="15" stopIfTrue="1">
      <formula>OR(FY13=1,FY13=4,FY13=5)</formula>
    </cfRule>
  </conditionalFormatting>
  <conditionalFormatting sqref="GB13:GB112">
    <cfRule type="expression" dxfId="521" priority="14" stopIfTrue="1">
      <formula>OR(FY13=1,FY13=4,FY13=5)</formula>
    </cfRule>
  </conditionalFormatting>
  <conditionalFormatting sqref="FZ13:FZ112">
    <cfRule type="expression" dxfId="520" priority="13" stopIfTrue="1">
      <formula>OR(FY13=2,FY13=3)</formula>
    </cfRule>
  </conditionalFormatting>
  <conditionalFormatting sqref="GZ13:GZ112">
    <cfRule type="expression" dxfId="519" priority="12" stopIfTrue="1">
      <formula>OR(GX13=1,GX13=4,GX13=5)</formula>
    </cfRule>
  </conditionalFormatting>
  <conditionalFormatting sqref="HA13:HA112">
    <cfRule type="expression" dxfId="518" priority="11" stopIfTrue="1">
      <formula>OR(GX13=1,GX13=4,GX13=5)</formula>
    </cfRule>
  </conditionalFormatting>
  <conditionalFormatting sqref="GY13:GY112">
    <cfRule type="expression" dxfId="517" priority="10" stopIfTrue="1">
      <formula>OR(GX13=2,GX13=3)</formula>
    </cfRule>
  </conditionalFormatting>
  <conditionalFormatting sqref="HY13:HY112">
    <cfRule type="expression" dxfId="516" priority="9" stopIfTrue="1">
      <formula>OR(HW13=1,HW13=4,HW13=5)</formula>
    </cfRule>
  </conditionalFormatting>
  <conditionalFormatting sqref="HZ13:HZ112">
    <cfRule type="expression" dxfId="515" priority="8" stopIfTrue="1">
      <formula>OR(HW13=1,HW13=4,HW13=5)</formula>
    </cfRule>
  </conditionalFormatting>
  <conditionalFormatting sqref="HX13:HX112">
    <cfRule type="expression" dxfId="514" priority="7" stopIfTrue="1">
      <formula>OR(HW13=2,HW13=3)</formula>
    </cfRule>
  </conditionalFormatting>
  <conditionalFormatting sqref="IX13:IX112">
    <cfRule type="expression" dxfId="513" priority="6" stopIfTrue="1">
      <formula>OR(IV13=1,IV13=4,IV13=5)</formula>
    </cfRule>
  </conditionalFormatting>
  <conditionalFormatting sqref="IY13:IY112">
    <cfRule type="expression" dxfId="512" priority="5" stopIfTrue="1">
      <formula>OR(IV13=1,IV13=4,IV13=5)</formula>
    </cfRule>
  </conditionalFormatting>
  <conditionalFormatting sqref="IW13:IW112">
    <cfRule type="expression" dxfId="511" priority="4" stopIfTrue="1">
      <formula>OR(IV13=2,IV13=3)</formula>
    </cfRule>
  </conditionalFormatting>
  <conditionalFormatting sqref="JW13:JW112">
    <cfRule type="expression" dxfId="510" priority="3" stopIfTrue="1">
      <formula>OR(JU13=1,JU13=4,JU13=5)</formula>
    </cfRule>
  </conditionalFormatting>
  <conditionalFormatting sqref="JX13:JX112">
    <cfRule type="expression" dxfId="509" priority="2" stopIfTrue="1">
      <formula>OR(JU13=1,JU13=4,JU13=5)</formula>
    </cfRule>
  </conditionalFormatting>
  <conditionalFormatting sqref="JV13:JV112">
    <cfRule type="expression" dxfId="508" priority="1" stopIfTrue="1">
      <formula>OR(JU13=2,JU13=3)</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'Referencia Parámetros'!$A$30:$A$35</xm:f>
          </x14:formula1>
          <xm:sqref>FY13:FY112 EZ13:EZ112 DB13:DB112 CC13:CC112 BD13:BD112 AE13:AE112 F13:F112 HW13:HW112 IV13:IV112 EA13:EA112 JU13:JU112 GX13:GX112</xm:sqref>
        </x14:dataValidation>
        <x14:dataValidation type="list" allowBlank="1" showInputMessage="1" showErrorMessage="1">
          <x14:formula1>
            <xm:f>'Referencia Parámetros'!$A$38:$A$40</xm:f>
          </x14:formula1>
          <xm:sqref>AM13:AN112 BL13:BM112 CK13:CL112 DJ13:DK112 EI13:EJ112 FH13:FI112 GG13:GH112 HF13:HG112 IE13:IF112 JD13:JE112 KC13:KD112 N13:O112</xm:sqref>
        </x14:dataValidation>
        <x14:dataValidation type="list" allowBlank="1" showInputMessage="1" showErrorMessage="1">
          <x14:formula1>
            <xm:f>'Referencia Parámetros'!$A$26:$A$28</xm:f>
          </x14:formula1>
          <xm:sqref>HB13:HB112 GC13:GC112 FD13:FD112 EE13:EE112 DF13:DF112 CG13:CG112 AI13:AI112 BH13:BH112 J13:J112 IZ13:IZ112 JY13:JY112 IA13:IA112</xm:sqref>
        </x14:dataValidation>
        <x14:dataValidation type="list" allowBlank="1" showInputMessage="1" showErrorMessage="1">
          <x14:formula1>
            <xm:f>'Referencia Parámetros'!$A$46:$A$90</xm:f>
          </x14:formula1>
          <xm:sqref>ID13:ID112 HE13:HE112 M13:M112 AL13:AL112 BK13:BK112 CJ13:CJ112 DI13:DI112 EH13:EH112 FG13:FG112 GF13:GF112 KB13:KB112 JC13:JC112</xm:sqref>
        </x14:dataValidation>
        <x14:dataValidation type="list" allowBlank="1" showInputMessage="1" showErrorMessage="1">
          <x14:formula1>
            <xm:f>'Referencia Parámetros'!$I$20:$I$21</xm:f>
          </x14:formula1>
          <xm:sqref>JR13:JR112 AB13:AB112 BA13:BA112 BZ13:BZ112 CY13:CY112 DX13:DX112 EW13:EW112 FV13:FV112 GU13:GU112 HT13:HT112 IS13:IS112 C13:C112</xm:sqref>
        </x14:dataValidation>
        <x14:dataValidation type="list" allowBlank="1" showInputMessage="1" showErrorMessage="1">
          <x14:formula1>
            <xm:f>'Referencia Parámetros'!$H$20:$H$38</xm:f>
          </x14:formula1>
          <xm:sqref>JQ13:JQ112 AA13:AA112 AZ13:AZ112 BY13:BY112 CX13:CX112 DW13:DW112 EV13:EV112 FU13:FU112 GT13:GT112 HS13:HS112 IR13:IR112 B13:B112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I112"/>
  <sheetViews>
    <sheetView showGridLines="0" topLeftCell="JG1" workbookViewId="0">
      <pane ySplit="12" topLeftCell="A13" activePane="bottomLeft" state="frozen"/>
      <selection activeCell="A6" sqref="A6"/>
      <selection pane="bottomLeft" activeCell="JQ13" sqref="JQ13:KD112"/>
    </sheetView>
  </sheetViews>
  <sheetFormatPr baseColWidth="10" defaultColWidth="11.42578125" defaultRowHeight="15" x14ac:dyDescent="0.25"/>
  <cols>
    <col min="1" max="3" width="11.42578125" style="6"/>
    <col min="4" max="5" width="15.7109375" style="6" customWidth="1"/>
    <col min="6" max="6" width="14.28515625" style="6" customWidth="1"/>
    <col min="7" max="7" width="11.42578125" style="6"/>
    <col min="8" max="8" width="14.140625" style="6" customWidth="1"/>
    <col min="9" max="10" width="11.42578125" style="6"/>
    <col min="11" max="12" width="15.7109375" style="6" customWidth="1"/>
    <col min="13" max="15" width="11.42578125" style="6"/>
    <col min="16" max="16" width="15.7109375" style="6" customWidth="1"/>
    <col min="17" max="23" width="11.42578125" style="6"/>
    <col min="24" max="24" width="11.42578125" style="6" hidden="1" customWidth="1"/>
    <col min="25" max="26" width="11.42578125" style="6"/>
    <col min="27" max="27" width="9.140625" style="6" customWidth="1"/>
    <col min="28" max="28" width="11.42578125" style="6"/>
    <col min="29" max="30" width="15.7109375" style="6" customWidth="1"/>
    <col min="31" max="31" width="13.7109375" style="6" customWidth="1"/>
    <col min="32" max="35" width="11.42578125" style="6"/>
    <col min="36" max="37" width="15.7109375" style="6" customWidth="1"/>
    <col min="38" max="40" width="11.42578125" style="6"/>
    <col min="41" max="41" width="15.7109375" style="6" customWidth="1"/>
    <col min="42" max="48" width="11.42578125" style="6"/>
    <col min="49" max="49" width="0" style="6" hidden="1" customWidth="1"/>
    <col min="50" max="51" width="11.42578125" style="6"/>
    <col min="52" max="52" width="9.42578125" style="6" customWidth="1"/>
    <col min="53" max="53" width="11.42578125" style="6"/>
    <col min="54" max="55" width="15.7109375" style="6" customWidth="1"/>
    <col min="56" max="56" width="13.5703125" style="6" customWidth="1"/>
    <col min="57" max="60" width="11.42578125" style="6"/>
    <col min="61" max="62" width="15.7109375" style="6" customWidth="1"/>
    <col min="63" max="65" width="11.42578125" style="6"/>
    <col min="66" max="66" width="15.7109375" style="6" customWidth="1"/>
    <col min="67" max="73" width="11.42578125" style="6"/>
    <col min="74" max="74" width="0" style="6" hidden="1" customWidth="1"/>
    <col min="75" max="76" width="11.42578125" style="6"/>
    <col min="77" max="77" width="9.85546875" style="6" customWidth="1"/>
    <col min="78" max="78" width="11.42578125" style="6"/>
    <col min="79" max="80" width="15.7109375" style="6" customWidth="1"/>
    <col min="81" max="81" width="13.7109375" style="6" customWidth="1"/>
    <col min="82" max="82" width="11.42578125" style="6"/>
    <col min="83" max="83" width="10" style="6" bestFit="1" customWidth="1"/>
    <col min="84" max="85" width="11.42578125" style="6"/>
    <col min="86" max="87" width="15.7109375" style="6" customWidth="1"/>
    <col min="88" max="90" width="11.42578125" style="6"/>
    <col min="91" max="91" width="15.7109375" style="6" customWidth="1"/>
    <col min="92" max="98" width="11.42578125" style="6"/>
    <col min="99" max="99" width="0" style="6" hidden="1" customWidth="1"/>
    <col min="100" max="101" width="11.42578125" style="6"/>
    <col min="102" max="102" width="9.140625" style="6" customWidth="1"/>
    <col min="103" max="103" width="11.42578125" style="6"/>
    <col min="104" max="105" width="15.7109375" style="6" customWidth="1"/>
    <col min="106" max="106" width="12.5703125" style="6" customWidth="1"/>
    <col min="107" max="110" width="11.42578125" style="6"/>
    <col min="111" max="112" width="15.7109375" style="6" customWidth="1"/>
    <col min="113" max="115" width="11.42578125" style="6"/>
    <col min="116" max="116" width="15.7109375" style="6" customWidth="1"/>
    <col min="117" max="123" width="11.42578125" style="6"/>
    <col min="124" max="124" width="0" style="6" hidden="1" customWidth="1"/>
    <col min="125" max="125" width="11.42578125" style="6"/>
    <col min="126" max="126" width="8.5703125" style="6" customWidth="1"/>
    <col min="127" max="127" width="9.28515625" style="6" customWidth="1"/>
    <col min="128" max="128" width="11.42578125" style="6"/>
    <col min="129" max="130" width="15.7109375" style="6" customWidth="1"/>
    <col min="131" max="131" width="13.42578125" style="6" customWidth="1"/>
    <col min="132" max="135" width="11.42578125" style="6"/>
    <col min="136" max="137" width="15.7109375" style="6" customWidth="1"/>
    <col min="138" max="138" width="11.42578125" style="6"/>
    <col min="139" max="139" width="9.5703125" style="6" bestFit="1" customWidth="1"/>
    <col min="140" max="140" width="11.42578125" style="6"/>
    <col min="141" max="141" width="15.7109375" style="6" customWidth="1"/>
    <col min="142" max="148" width="11.42578125" style="6"/>
    <col min="149" max="149" width="0" style="6" hidden="1" customWidth="1"/>
    <col min="150" max="150" width="11.42578125" style="6"/>
    <col min="151" max="151" width="8.5703125" style="6" customWidth="1"/>
    <col min="152" max="152" width="8.140625" style="6" customWidth="1"/>
    <col min="153" max="153" width="11.42578125" style="6"/>
    <col min="154" max="155" width="15.7109375" style="6" customWidth="1"/>
    <col min="156" max="156" width="13.7109375" style="6" customWidth="1"/>
    <col min="157" max="160" width="11.42578125" style="6"/>
    <col min="161" max="162" width="15.7109375" style="6" customWidth="1"/>
    <col min="163" max="165" width="11.42578125" style="6"/>
    <col min="166" max="166" width="15.7109375" style="6" customWidth="1"/>
    <col min="167" max="167" width="12" style="6" bestFit="1" customWidth="1"/>
    <col min="168" max="173" width="11.42578125" style="6"/>
    <col min="174" max="174" width="0" style="6" hidden="1" customWidth="1"/>
    <col min="175" max="175" width="11.42578125" style="6"/>
    <col min="176" max="176" width="9.140625" style="6" customWidth="1"/>
    <col min="177" max="177" width="8.7109375" style="6" customWidth="1"/>
    <col min="178" max="178" width="11.42578125" style="6"/>
    <col min="179" max="180" width="15.7109375" style="6" customWidth="1"/>
    <col min="181" max="181" width="14.28515625" style="6" customWidth="1"/>
    <col min="182" max="185" width="11.42578125" style="6"/>
    <col min="186" max="187" width="15.7109375" style="6" customWidth="1"/>
    <col min="188" max="190" width="11.42578125" style="6"/>
    <col min="191" max="191" width="15.7109375" style="6" customWidth="1"/>
    <col min="192" max="194" width="11.42578125" style="6"/>
    <col min="195" max="195" width="8.140625" style="6" bestFit="1" customWidth="1"/>
    <col min="196" max="198" width="11.42578125" style="6"/>
    <col min="199" max="199" width="0" style="6" hidden="1" customWidth="1"/>
    <col min="200" max="200" width="11.42578125" style="6"/>
    <col min="201" max="201" width="9.7109375" style="6" customWidth="1"/>
    <col min="202" max="202" width="9" style="6" customWidth="1"/>
    <col min="203" max="203" width="11.42578125" style="6"/>
    <col min="204" max="205" width="15.7109375" style="6" customWidth="1"/>
    <col min="206" max="206" width="13.28515625" style="6" customWidth="1"/>
    <col min="207" max="210" width="11.42578125" style="6"/>
    <col min="211" max="212" width="15.7109375" style="6" customWidth="1"/>
    <col min="213" max="215" width="11.42578125" style="6"/>
    <col min="216" max="216" width="15.7109375" style="6" customWidth="1"/>
    <col min="217" max="221" width="11.42578125" style="6"/>
    <col min="222" max="222" width="17.140625" style="6" customWidth="1"/>
    <col min="223" max="223" width="11.85546875" style="6" customWidth="1"/>
    <col min="224" max="224" width="11.85546875" style="6" hidden="1" customWidth="1"/>
    <col min="225" max="225" width="11.42578125" style="6"/>
    <col min="226" max="226" width="9.85546875" style="6" customWidth="1"/>
    <col min="227" max="227" width="8" style="6" customWidth="1"/>
    <col min="228" max="228" width="13.7109375" style="6" bestFit="1" customWidth="1"/>
    <col min="229" max="230" width="15.7109375" style="6" customWidth="1"/>
    <col min="231" max="231" width="13.42578125" style="6" customWidth="1"/>
    <col min="232" max="235" width="11.42578125" style="6"/>
    <col min="236" max="237" width="15.7109375" style="6" customWidth="1"/>
    <col min="238" max="240" width="11.42578125" style="6"/>
    <col min="241" max="241" width="15.7109375" style="6" customWidth="1"/>
    <col min="242" max="248" width="11.42578125" style="6"/>
    <col min="249" max="249" width="0" style="6" hidden="1" customWidth="1"/>
    <col min="250" max="250" width="11.42578125" style="6"/>
    <col min="251" max="251" width="7.42578125" style="6" customWidth="1"/>
    <col min="252" max="252" width="8.42578125" style="6" customWidth="1"/>
    <col min="253" max="253" width="11.42578125" style="6"/>
    <col min="254" max="255" width="15.7109375" style="6" customWidth="1"/>
    <col min="256" max="256" width="13.140625" style="6" customWidth="1"/>
    <col min="257" max="260" width="11.42578125" style="6"/>
    <col min="261" max="262" width="15.7109375" style="6" customWidth="1"/>
    <col min="263" max="265" width="11.42578125" style="6"/>
    <col min="266" max="266" width="15.7109375" style="6" customWidth="1"/>
    <col min="267" max="273" width="11.42578125" style="6"/>
    <col min="274" max="274" width="0" style="6" hidden="1" customWidth="1"/>
    <col min="275" max="276" width="11.42578125" style="6"/>
    <col min="277" max="277" width="9.5703125" style="6" customWidth="1"/>
    <col min="278" max="278" width="11.42578125" style="6"/>
    <col min="279" max="280" width="15.7109375" style="6" customWidth="1"/>
    <col min="281" max="281" width="13.57031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33" width="11.42578125" style="6"/>
    <col min="334" max="334" width="11.42578125" style="6" customWidth="1"/>
    <col min="335" max="16384" width="11.42578125" style="6"/>
  </cols>
  <sheetData>
    <row r="1" spans="1:347" hidden="1" x14ac:dyDescent="0.25">
      <c r="A1" s="100"/>
      <c r="B1" s="100"/>
      <c r="C1" s="100"/>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row>
    <row r="2" spans="1:347" hidden="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row>
    <row r="3" spans="1:347" hidden="1" x14ac:dyDescent="0.25">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row>
    <row r="4" spans="1:347" hidden="1" x14ac:dyDescent="0.25">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row>
    <row r="5" spans="1:347" ht="13.15" hidden="1" customHeight="1" x14ac:dyDescent="0.25">
      <c r="A5" s="100"/>
      <c r="B5" s="100"/>
      <c r="C5" s="100"/>
      <c r="D5" s="100"/>
      <c r="E5" s="202" t="s">
        <v>124</v>
      </c>
      <c r="F5" s="208">
        <f>'Situación inicial'!F5</f>
        <v>43070</v>
      </c>
      <c r="G5" s="100"/>
      <c r="H5" s="100"/>
      <c r="I5" s="100"/>
      <c r="J5" s="100"/>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c r="CK5" s="100"/>
      <c r="CL5" s="100"/>
      <c r="CM5" s="100"/>
      <c r="CN5" s="100"/>
      <c r="CO5" s="100"/>
      <c r="CP5" s="100"/>
      <c r="CQ5" s="100"/>
      <c r="CR5" s="100"/>
      <c r="CS5" s="100"/>
      <c r="CT5" s="100"/>
      <c r="CU5" s="100"/>
      <c r="CV5" s="100"/>
      <c r="CW5" s="100"/>
      <c r="CX5" s="100"/>
      <c r="CY5" s="100"/>
      <c r="CZ5" s="100"/>
      <c r="DA5" s="100"/>
      <c r="DB5" s="100"/>
      <c r="DC5" s="100"/>
      <c r="DD5" s="100"/>
      <c r="DE5" s="100"/>
      <c r="DF5" s="100"/>
      <c r="DG5" s="100"/>
      <c r="DH5" s="100"/>
      <c r="DI5" s="100"/>
      <c r="DJ5" s="100"/>
      <c r="DK5" s="100"/>
      <c r="DL5" s="100"/>
      <c r="DM5" s="100"/>
      <c r="DN5" s="100"/>
      <c r="DO5" s="100"/>
      <c r="DP5" s="100"/>
      <c r="DQ5" s="100"/>
      <c r="DR5" s="100"/>
      <c r="DS5" s="100"/>
      <c r="DT5" s="100"/>
      <c r="DU5" s="100"/>
      <c r="DV5" s="100"/>
      <c r="DW5" s="100"/>
      <c r="DX5" s="100"/>
      <c r="DY5" s="100"/>
      <c r="DZ5" s="100"/>
      <c r="EA5" s="100"/>
      <c r="EB5" s="100"/>
      <c r="EC5" s="100"/>
      <c r="ED5" s="100"/>
      <c r="EE5" s="100"/>
      <c r="EF5" s="100"/>
      <c r="EG5" s="100"/>
      <c r="EH5" s="100"/>
      <c r="EI5" s="100"/>
      <c r="EJ5" s="100"/>
      <c r="EK5" s="100"/>
      <c r="EL5" s="100"/>
      <c r="EM5" s="100"/>
      <c r="EN5" s="100"/>
      <c r="EO5" s="100"/>
      <c r="EP5" s="100"/>
      <c r="EQ5" s="100"/>
      <c r="ER5" s="100"/>
      <c r="ES5" s="100"/>
      <c r="ET5" s="100"/>
      <c r="EU5" s="100"/>
      <c r="EV5" s="100"/>
      <c r="EW5" s="100"/>
      <c r="EX5" s="100"/>
      <c r="EY5" s="100"/>
      <c r="EZ5" s="100"/>
      <c r="FA5" s="100"/>
      <c r="FB5" s="100"/>
      <c r="FC5" s="100"/>
      <c r="FD5" s="100"/>
      <c r="FE5" s="100"/>
      <c r="FF5" s="100"/>
      <c r="FG5" s="100"/>
      <c r="FH5" s="100"/>
      <c r="FI5" s="100"/>
      <c r="FJ5" s="100"/>
      <c r="FK5" s="100"/>
      <c r="FL5" s="100"/>
      <c r="FM5" s="100"/>
      <c r="FN5" s="100"/>
      <c r="FO5" s="100"/>
      <c r="FP5" s="100"/>
      <c r="FQ5" s="100"/>
      <c r="FR5" s="100"/>
      <c r="FS5" s="100"/>
      <c r="FT5" s="100"/>
      <c r="FU5" s="100"/>
      <c r="FV5" s="100"/>
      <c r="FW5" s="100"/>
      <c r="FX5" s="100"/>
      <c r="FY5" s="100"/>
      <c r="FZ5" s="100"/>
      <c r="GA5" s="100"/>
      <c r="GB5" s="100"/>
      <c r="GC5" s="100"/>
      <c r="GD5" s="100"/>
      <c r="GE5" s="100"/>
      <c r="GF5" s="100"/>
      <c r="GG5" s="100"/>
      <c r="GH5" s="100"/>
      <c r="GI5" s="100"/>
      <c r="GJ5" s="100"/>
      <c r="GK5" s="100"/>
      <c r="GL5" s="100"/>
      <c r="GM5" s="100"/>
      <c r="GN5" s="100"/>
      <c r="GO5" s="100"/>
      <c r="GP5" s="100"/>
      <c r="GQ5" s="100"/>
      <c r="GR5" s="100"/>
      <c r="GS5" s="100"/>
      <c r="GT5" s="100"/>
      <c r="GU5" s="100"/>
      <c r="GV5" s="100"/>
      <c r="GW5" s="100"/>
      <c r="GX5" s="100"/>
      <c r="GY5" s="100"/>
      <c r="GZ5" s="100"/>
      <c r="HA5" s="100"/>
      <c r="HB5" s="100"/>
      <c r="HC5" s="100"/>
      <c r="HD5" s="100"/>
      <c r="HE5" s="100"/>
      <c r="HF5" s="100"/>
      <c r="HG5" s="100"/>
      <c r="HH5" s="100"/>
      <c r="HI5" s="100"/>
      <c r="HJ5" s="100"/>
      <c r="HK5" s="100"/>
      <c r="HL5" s="100"/>
      <c r="HM5" s="100"/>
      <c r="HN5" s="100"/>
      <c r="HO5" s="100"/>
      <c r="HP5" s="100"/>
      <c r="HQ5" s="100"/>
      <c r="HR5" s="100"/>
      <c r="HS5" s="100"/>
      <c r="HT5" s="100"/>
      <c r="HU5" s="100"/>
      <c r="HV5" s="100"/>
      <c r="HW5" s="100"/>
      <c r="HX5" s="100"/>
      <c r="HY5" s="100"/>
      <c r="HZ5" s="100"/>
      <c r="IA5" s="100"/>
      <c r="IB5" s="100"/>
      <c r="IC5" s="100"/>
      <c r="ID5" s="100"/>
      <c r="IE5" s="100"/>
      <c r="IF5" s="100"/>
      <c r="IG5" s="100"/>
      <c r="IH5" s="100"/>
      <c r="II5" s="100"/>
      <c r="IJ5" s="100"/>
      <c r="IK5" s="100"/>
      <c r="IL5" s="100"/>
      <c r="IM5" s="100"/>
      <c r="IN5" s="100"/>
      <c r="IO5" s="100"/>
      <c r="IP5" s="100"/>
      <c r="IQ5" s="100"/>
      <c r="IR5" s="100"/>
      <c r="IS5" s="100"/>
      <c r="IT5" s="100"/>
      <c r="IU5" s="100"/>
      <c r="IV5" s="100"/>
      <c r="IW5" s="100"/>
      <c r="IX5" s="100"/>
      <c r="IY5" s="100"/>
      <c r="IZ5" s="100"/>
      <c r="JA5" s="100"/>
      <c r="JB5" s="100"/>
      <c r="JC5" s="100"/>
      <c r="JD5" s="100"/>
      <c r="JE5" s="100"/>
      <c r="JF5" s="100"/>
      <c r="JG5" s="100"/>
      <c r="JH5" s="100"/>
      <c r="JI5" s="100"/>
      <c r="JJ5" s="100"/>
      <c r="JK5" s="100"/>
      <c r="JL5" s="100"/>
      <c r="JM5" s="100"/>
      <c r="JN5" s="100"/>
      <c r="JO5" s="100"/>
      <c r="JP5" s="100"/>
      <c r="JQ5" s="100"/>
      <c r="JR5" s="100"/>
      <c r="JS5" s="100"/>
      <c r="JT5" s="100"/>
      <c r="JU5" s="100"/>
      <c r="JV5" s="100"/>
      <c r="JW5" s="100"/>
      <c r="JX5" s="100"/>
      <c r="JY5" s="100"/>
      <c r="JZ5" s="100"/>
      <c r="KA5" s="100"/>
      <c r="KB5" s="100"/>
      <c r="KC5" s="100"/>
      <c r="KD5" s="100"/>
      <c r="KE5" s="100"/>
      <c r="KF5" s="100"/>
      <c r="KG5" s="100"/>
      <c r="KH5" s="100"/>
      <c r="KI5" s="100"/>
      <c r="KJ5" s="100"/>
      <c r="KK5" s="100"/>
      <c r="KL5" s="100"/>
    </row>
    <row r="6" spans="1:347" ht="9" hidden="1" customHeight="1" x14ac:dyDescent="0.25">
      <c r="A6" s="100"/>
      <c r="B6" s="100"/>
      <c r="C6" s="100"/>
      <c r="D6" s="100"/>
      <c r="E6" s="100"/>
      <c r="F6" s="100"/>
      <c r="G6" s="100"/>
      <c r="H6" s="100"/>
      <c r="I6" s="100"/>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row>
    <row r="7" spans="1:347" x14ac:dyDescent="0.25">
      <c r="A7" s="100"/>
      <c r="B7" s="194" t="s">
        <v>16</v>
      </c>
      <c r="C7" s="195"/>
      <c r="D7" s="196"/>
      <c r="E7" s="197"/>
      <c r="F7" s="198">
        <f>+'Situación inicial'!F8</f>
        <v>0</v>
      </c>
      <c r="G7" s="100"/>
      <c r="H7" s="199" t="s">
        <v>74</v>
      </c>
      <c r="I7" s="200">
        <f>+F8-F7</f>
        <v>0</v>
      </c>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row>
    <row r="8" spans="1:347" x14ac:dyDescent="0.25">
      <c r="A8" s="100"/>
      <c r="B8" s="194" t="s">
        <v>75</v>
      </c>
      <c r="C8" s="195"/>
      <c r="D8" s="196"/>
      <c r="E8" s="197"/>
      <c r="F8" s="198">
        <f>IFERROR(AVERAGE(W10,AV10,BU10,CT10,DS10,ER10,FQ10,GP10,HO10,IN10,JM10,KL10),0)</f>
        <v>0</v>
      </c>
      <c r="G8" s="60">
        <v>1</v>
      </c>
      <c r="H8" s="100"/>
      <c r="I8" s="100"/>
      <c r="J8" s="100"/>
      <c r="K8" s="100"/>
      <c r="L8" s="100"/>
      <c r="M8" s="100"/>
      <c r="N8" s="100"/>
      <c r="O8" s="100"/>
      <c r="P8" s="100"/>
      <c r="Q8" s="100"/>
      <c r="R8" s="100"/>
      <c r="S8" s="100"/>
      <c r="T8" s="100"/>
      <c r="U8" s="190"/>
      <c r="V8" s="190"/>
      <c r="W8" s="190"/>
      <c r="X8" s="190"/>
      <c r="Y8" s="190"/>
      <c r="Z8" s="190"/>
      <c r="AA8" s="190"/>
      <c r="AB8" s="190"/>
      <c r="AC8" s="190"/>
      <c r="AD8" s="190"/>
      <c r="AE8" s="190"/>
      <c r="AF8" s="190"/>
      <c r="AG8" s="190"/>
      <c r="AH8" s="190"/>
      <c r="AI8" s="190"/>
      <c r="AJ8" s="190"/>
      <c r="AK8" s="190"/>
      <c r="AL8" s="190"/>
      <c r="AM8" s="190"/>
      <c r="AN8" s="190"/>
      <c r="AO8" s="190"/>
      <c r="AP8" s="190"/>
      <c r="AQ8" s="130"/>
      <c r="AR8" s="190"/>
      <c r="AS8" s="19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3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row>
    <row r="9" spans="1:347" x14ac:dyDescent="0.25">
      <c r="A9" s="100"/>
      <c r="B9" s="201"/>
      <c r="C9" s="130"/>
      <c r="D9" s="189"/>
      <c r="E9" s="189"/>
      <c r="F9" s="130"/>
      <c r="G9" s="170">
        <v>2</v>
      </c>
      <c r="H9" s="130"/>
      <c r="I9" s="191"/>
      <c r="J9" s="130"/>
      <c r="K9" s="130"/>
      <c r="L9" s="130"/>
      <c r="M9" s="130"/>
      <c r="N9" s="130"/>
      <c r="O9" s="130"/>
      <c r="P9" s="130"/>
      <c r="Q9" s="130"/>
      <c r="R9" s="130"/>
      <c r="S9" s="100"/>
      <c r="T9" s="100"/>
      <c r="U9" s="100"/>
      <c r="V9" s="100"/>
      <c r="W9" s="100"/>
      <c r="X9" s="100"/>
      <c r="Y9" s="100"/>
      <c r="Z9" s="100"/>
      <c r="AA9" s="100"/>
      <c r="AB9" s="100"/>
      <c r="AC9" s="100"/>
      <c r="AD9" s="100"/>
      <c r="AE9" s="100"/>
      <c r="AF9" s="100"/>
      <c r="AG9" s="100"/>
      <c r="AH9" s="100"/>
      <c r="AI9" s="100"/>
      <c r="AJ9" s="100"/>
      <c r="AK9" s="130"/>
      <c r="AL9" s="130"/>
      <c r="AM9" s="130"/>
      <c r="AN9" s="130"/>
      <c r="AO9" s="130"/>
      <c r="AP9" s="100"/>
      <c r="AQ9" s="13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3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c r="EN9" s="100"/>
      <c r="EO9" s="100"/>
      <c r="EP9" s="100"/>
      <c r="EQ9" s="100"/>
      <c r="ER9" s="100"/>
      <c r="ES9" s="100"/>
      <c r="ET9" s="100"/>
      <c r="EU9" s="100"/>
      <c r="EV9" s="100"/>
      <c r="EW9" s="100"/>
      <c r="EX9" s="100"/>
      <c r="EY9" s="100"/>
      <c r="EZ9" s="100"/>
      <c r="FA9" s="100"/>
      <c r="FB9" s="100"/>
      <c r="FC9" s="100"/>
      <c r="FD9" s="100"/>
      <c r="FE9" s="100"/>
      <c r="FF9" s="100"/>
      <c r="FG9" s="100"/>
      <c r="FH9" s="100"/>
      <c r="FI9" s="100"/>
      <c r="FJ9" s="100"/>
      <c r="FK9" s="100"/>
      <c r="FL9" s="100"/>
      <c r="FM9" s="100"/>
      <c r="FN9" s="100"/>
      <c r="FO9" s="100"/>
      <c r="FP9" s="100"/>
      <c r="FQ9" s="100"/>
      <c r="FR9" s="100"/>
      <c r="FS9" s="100"/>
      <c r="FT9" s="100"/>
      <c r="FU9" s="100"/>
      <c r="FV9" s="100"/>
      <c r="FW9" s="100"/>
      <c r="FX9" s="100"/>
      <c r="FY9" s="100"/>
      <c r="FZ9" s="100"/>
      <c r="GA9" s="100"/>
      <c r="GB9" s="100"/>
      <c r="GC9" s="100"/>
      <c r="GD9" s="100"/>
      <c r="GE9" s="100"/>
      <c r="GF9" s="100"/>
      <c r="GG9" s="100"/>
      <c r="GH9" s="100"/>
      <c r="GI9" s="100"/>
      <c r="GJ9" s="100"/>
      <c r="GK9" s="100"/>
      <c r="GL9" s="100"/>
      <c r="GM9" s="100"/>
      <c r="GN9" s="100"/>
      <c r="GO9" s="100"/>
      <c r="GP9" s="100"/>
      <c r="GQ9" s="100"/>
      <c r="GR9" s="100"/>
      <c r="GS9" s="100"/>
      <c r="GT9" s="100"/>
      <c r="GU9" s="100"/>
      <c r="GV9" s="100"/>
      <c r="GW9" s="100"/>
      <c r="GX9" s="100"/>
      <c r="GY9" s="100"/>
      <c r="GZ9" s="100"/>
      <c r="HA9" s="100"/>
      <c r="HB9" s="100"/>
      <c r="HC9" s="100"/>
      <c r="HD9" s="100"/>
      <c r="HE9" s="100"/>
      <c r="HF9" s="100"/>
      <c r="HG9" s="100"/>
      <c r="HH9" s="100"/>
      <c r="HI9" s="100"/>
      <c r="HJ9" s="100"/>
      <c r="HK9" s="100"/>
      <c r="HL9" s="100"/>
      <c r="HM9" s="100"/>
      <c r="HN9" s="100"/>
      <c r="HO9" s="100"/>
      <c r="HP9" s="100"/>
      <c r="HQ9" s="100"/>
      <c r="HR9" s="100"/>
      <c r="HS9" s="100"/>
      <c r="HT9" s="100"/>
      <c r="HU9" s="100"/>
      <c r="HV9" s="100"/>
      <c r="HW9" s="100"/>
      <c r="HX9" s="100"/>
      <c r="HY9" s="100"/>
      <c r="HZ9" s="100"/>
      <c r="IA9" s="100"/>
      <c r="IB9" s="100"/>
      <c r="IC9" s="100"/>
      <c r="ID9" s="100"/>
      <c r="IE9" s="100"/>
      <c r="IF9" s="100"/>
      <c r="IG9" s="100"/>
      <c r="IH9" s="100"/>
      <c r="II9" s="100"/>
      <c r="IJ9" s="100"/>
      <c r="IK9" s="100"/>
      <c r="IL9" s="100"/>
      <c r="IM9" s="100"/>
      <c r="IN9" s="100"/>
      <c r="IO9" s="100"/>
      <c r="IP9" s="100"/>
      <c r="IQ9" s="100"/>
      <c r="IR9" s="100"/>
      <c r="IS9" s="100"/>
      <c r="IT9" s="100"/>
      <c r="IU9" s="100"/>
      <c r="IV9" s="100"/>
      <c r="IW9" s="100"/>
      <c r="IX9" s="100"/>
      <c r="IY9" s="100"/>
      <c r="IZ9" s="100"/>
      <c r="JA9" s="100"/>
      <c r="JB9" s="100"/>
      <c r="JC9" s="100"/>
      <c r="JD9" s="100"/>
      <c r="JE9" s="100"/>
      <c r="JF9" s="100"/>
      <c r="JG9" s="100"/>
      <c r="JH9" s="100"/>
      <c r="JI9" s="100"/>
      <c r="JJ9" s="100"/>
      <c r="JK9" s="100"/>
      <c r="JL9" s="100"/>
      <c r="JM9" s="100"/>
      <c r="JN9" s="100"/>
      <c r="JO9" s="100"/>
      <c r="JP9" s="100"/>
      <c r="JQ9" s="100"/>
      <c r="JR9" s="100"/>
      <c r="JS9" s="100"/>
      <c r="JT9" s="100"/>
      <c r="JU9" s="100"/>
      <c r="JV9" s="100"/>
      <c r="JW9" s="100"/>
      <c r="JX9" s="100"/>
      <c r="JY9" s="100"/>
      <c r="JZ9" s="100"/>
      <c r="KA9" s="100"/>
      <c r="KB9" s="100"/>
      <c r="KC9" s="100"/>
      <c r="KD9" s="100"/>
      <c r="KE9" s="100"/>
      <c r="KF9" s="100"/>
      <c r="KG9" s="100"/>
      <c r="KH9" s="100"/>
      <c r="KI9" s="100"/>
      <c r="KJ9" s="100"/>
      <c r="KK9" s="100"/>
      <c r="KL9" s="100"/>
    </row>
    <row r="10" spans="1:347" x14ac:dyDescent="0.25">
      <c r="A10" s="149" t="s">
        <v>17</v>
      </c>
      <c r="B10" s="182"/>
      <c r="C10" s="183" t="s">
        <v>18</v>
      </c>
      <c r="D10" s="183" t="b">
        <f>+AND(MONTH('Año 1'!KU11)=2,OR(YEAR('Año 1'!KU11)=2012,YEAR('Año 1'!KU11)=2016,YEAR('Año 1'!KU11)=2020,YEAR('Año 1'!KU11)=2024,YEAR('Año 1'!KU11)=2028))</f>
        <v>0</v>
      </c>
      <c r="E10" s="184"/>
      <c r="F10" s="184"/>
      <c r="G10" s="185" t="s">
        <v>71</v>
      </c>
      <c r="H10" s="184"/>
      <c r="I10" s="184"/>
      <c r="J10" s="184"/>
      <c r="K10" s="184"/>
      <c r="L10" s="184"/>
      <c r="M10" s="184"/>
      <c r="N10" s="184"/>
      <c r="O10" s="184"/>
      <c r="P10" s="184"/>
      <c r="Q10" s="184"/>
      <c r="R10" s="184"/>
      <c r="S10" s="184"/>
      <c r="T10" s="184"/>
      <c r="U10" s="184"/>
      <c r="V10" s="184"/>
      <c r="W10" s="152">
        <f>SUM(W13:W$112)</f>
        <v>0</v>
      </c>
      <c r="Z10" s="149" t="s">
        <v>17</v>
      </c>
      <c r="AA10" s="182"/>
      <c r="AB10" s="183" t="s">
        <v>18</v>
      </c>
      <c r="AC10" s="183" t="b">
        <f>+AND(MONTH(D11)=2,OR(YEAR(D11)=2012,YEAR(D11)=2016,YEAR(D11)=2020,YEAR(D11)=2024,YEAR(D11)=2028))</f>
        <v>0</v>
      </c>
      <c r="AD10" s="184"/>
      <c r="AE10" s="184"/>
      <c r="AF10" s="184"/>
      <c r="AG10" s="184"/>
      <c r="AH10" s="184"/>
      <c r="AI10" s="184"/>
      <c r="AJ10" s="184"/>
      <c r="AK10" s="184"/>
      <c r="AL10" s="184"/>
      <c r="AM10" s="184"/>
      <c r="AN10" s="184"/>
      <c r="AO10" s="184"/>
      <c r="AP10" s="184"/>
      <c r="AQ10" s="184"/>
      <c r="AR10" s="184"/>
      <c r="AS10" s="184"/>
      <c r="AT10" s="184"/>
      <c r="AU10" s="184"/>
      <c r="AV10" s="152">
        <f>SUM(AV13:AV$112)</f>
        <v>0</v>
      </c>
      <c r="AW10" s="153"/>
      <c r="AY10" s="149" t="s">
        <v>17</v>
      </c>
      <c r="AZ10" s="182"/>
      <c r="BA10" s="183" t="s">
        <v>18</v>
      </c>
      <c r="BB10" s="183" t="b">
        <f>+AND(MONTH(AC11)=2,OR(YEAR(AC11)=2012,YEAR(AC11)=2016,YEAR(AC11)=2020,YEAR(AC11)=2024,YEAR(AC11)=2028))</f>
        <v>0</v>
      </c>
      <c r="BC10" s="184"/>
      <c r="BD10" s="184"/>
      <c r="BE10" s="184"/>
      <c r="BF10" s="184"/>
      <c r="BG10" s="184"/>
      <c r="BH10" s="184"/>
      <c r="BI10" s="184"/>
      <c r="BJ10" s="184"/>
      <c r="BK10" s="184"/>
      <c r="BL10" s="184"/>
      <c r="BM10" s="184"/>
      <c r="BN10" s="184"/>
      <c r="BO10" s="184"/>
      <c r="BP10" s="184"/>
      <c r="BQ10" s="184"/>
      <c r="BR10" s="184"/>
      <c r="BS10" s="184"/>
      <c r="BT10" s="184"/>
      <c r="BU10" s="152">
        <f>SUM(BU13:BU$112)</f>
        <v>0</v>
      </c>
      <c r="BV10" s="153"/>
      <c r="BX10" s="149" t="s">
        <v>17</v>
      </c>
      <c r="BY10" s="182"/>
      <c r="BZ10" s="183" t="s">
        <v>18</v>
      </c>
      <c r="CA10" s="183" t="b">
        <f>+AND(MONTH(BB11)=2,OR(YEAR(BB11)=2012,YEAR(BB11)=2016,YEAR(BB11)=2020,YEAR(BB11)=2024,YEAR(BB11)=2028))</f>
        <v>0</v>
      </c>
      <c r="CB10" s="184"/>
      <c r="CC10" s="184"/>
      <c r="CD10" s="184"/>
      <c r="CE10" s="184"/>
      <c r="CF10" s="184"/>
      <c r="CG10" s="184"/>
      <c r="CH10" s="184"/>
      <c r="CI10" s="184"/>
      <c r="CJ10" s="184"/>
      <c r="CK10" s="184"/>
      <c r="CL10" s="184"/>
      <c r="CM10" s="184"/>
      <c r="CN10" s="184"/>
      <c r="CO10" s="184"/>
      <c r="CP10" s="184"/>
      <c r="CQ10" s="184"/>
      <c r="CR10" s="184"/>
      <c r="CS10" s="184"/>
      <c r="CT10" s="152">
        <f>SUM(CT13:CT$112)</f>
        <v>0</v>
      </c>
      <c r="CU10" s="153"/>
      <c r="CW10" s="149" t="s">
        <v>17</v>
      </c>
      <c r="CX10" s="182"/>
      <c r="CY10" s="183" t="s">
        <v>18</v>
      </c>
      <c r="CZ10" s="183" t="b">
        <f>+AND(MONTH(CA11)=2,OR(YEAR(CA11)=2012,YEAR(CA11)=2016,YEAR(CA11)=2020,YEAR(CA11)=2024,YEAR(CA11)=2028))</f>
        <v>0</v>
      </c>
      <c r="DA10" s="184"/>
      <c r="DB10" s="184"/>
      <c r="DC10" s="184"/>
      <c r="DD10" s="184"/>
      <c r="DE10" s="184"/>
      <c r="DF10" s="184"/>
      <c r="DG10" s="184"/>
      <c r="DH10" s="184"/>
      <c r="DI10" s="184"/>
      <c r="DJ10" s="184"/>
      <c r="DK10" s="184"/>
      <c r="DL10" s="184"/>
      <c r="DM10" s="184"/>
      <c r="DN10" s="184"/>
      <c r="DO10" s="184"/>
      <c r="DP10" s="184"/>
      <c r="DQ10" s="184"/>
      <c r="DR10" s="184"/>
      <c r="DS10" s="152">
        <f>SUM(DS13:DS$112)</f>
        <v>0</v>
      </c>
      <c r="DT10" s="153"/>
      <c r="DV10" s="149" t="s">
        <v>17</v>
      </c>
      <c r="DW10" s="182"/>
      <c r="DX10" s="183" t="s">
        <v>18</v>
      </c>
      <c r="DY10" s="183" t="b">
        <f>+AND(MONTH(CZ11)=2,OR(YEAR(CZ11)=2012,YEAR(CZ11)=2016,YEAR(CZ11)=2020,YEAR(CZ11)=2024,YEAR(CZ11)=2028))</f>
        <v>0</v>
      </c>
      <c r="DZ10" s="184"/>
      <c r="EA10" s="184"/>
      <c r="EB10" s="184"/>
      <c r="EC10" s="184"/>
      <c r="ED10" s="184"/>
      <c r="EE10" s="184"/>
      <c r="EF10" s="184"/>
      <c r="EG10" s="184"/>
      <c r="EH10" s="184"/>
      <c r="EI10" s="184"/>
      <c r="EJ10" s="184"/>
      <c r="EK10" s="184"/>
      <c r="EL10" s="184"/>
      <c r="EM10" s="184"/>
      <c r="EN10" s="184"/>
      <c r="EO10" s="184"/>
      <c r="EP10" s="184"/>
      <c r="EQ10" s="184"/>
      <c r="ER10" s="152">
        <f>SUM(ER13:ER$112)</f>
        <v>0</v>
      </c>
      <c r="ES10" s="153"/>
      <c r="EU10" s="149" t="s">
        <v>17</v>
      </c>
      <c r="EV10" s="182"/>
      <c r="EW10" s="183" t="s">
        <v>18</v>
      </c>
      <c r="EX10" s="183" t="b">
        <f>+AND(MONTH(DY11)=2,OR(YEAR(DY11)=2012,YEAR(DY11)=2016,YEAR(DY11)=2020,YEAR(DY11)=2024,YEAR(DY11)=2028))</f>
        <v>0</v>
      </c>
      <c r="EY10" s="184"/>
      <c r="EZ10" s="184"/>
      <c r="FA10" s="184"/>
      <c r="FB10" s="184"/>
      <c r="FC10" s="184"/>
      <c r="FD10" s="184"/>
      <c r="FE10" s="184"/>
      <c r="FF10" s="184"/>
      <c r="FG10" s="184"/>
      <c r="FH10" s="184"/>
      <c r="FI10" s="184"/>
      <c r="FJ10" s="184"/>
      <c r="FK10" s="184"/>
      <c r="FL10" s="184"/>
      <c r="FM10" s="184"/>
      <c r="FN10" s="184"/>
      <c r="FO10" s="184"/>
      <c r="FP10" s="184"/>
      <c r="FQ10" s="152">
        <f>SUM(FQ13:FQ$112)</f>
        <v>0</v>
      </c>
      <c r="FR10" s="153"/>
      <c r="FT10" s="149" t="s">
        <v>17</v>
      </c>
      <c r="FU10" s="182"/>
      <c r="FV10" s="183" t="s">
        <v>18</v>
      </c>
      <c r="FW10" s="183" t="b">
        <f>+AND(MONTH(EX11)=2,OR(YEAR(EX11)=2012,YEAR(EX11)=2016,YEAR(EX11)=2020,YEAR(EX11)=2024,YEAR(EX11)=2028))</f>
        <v>0</v>
      </c>
      <c r="FX10" s="184"/>
      <c r="FY10" s="184"/>
      <c r="FZ10" s="184"/>
      <c r="GA10" s="184"/>
      <c r="GB10" s="184"/>
      <c r="GC10" s="184"/>
      <c r="GD10" s="184"/>
      <c r="GE10" s="184"/>
      <c r="GF10" s="184"/>
      <c r="GG10" s="184"/>
      <c r="GH10" s="184"/>
      <c r="GI10" s="184"/>
      <c r="GJ10" s="184"/>
      <c r="GK10" s="184"/>
      <c r="GL10" s="184"/>
      <c r="GM10" s="184"/>
      <c r="GN10" s="184"/>
      <c r="GO10" s="184"/>
      <c r="GP10" s="152">
        <f>SUM(GP13:GP$112)</f>
        <v>0</v>
      </c>
      <c r="GQ10" s="153"/>
      <c r="GS10" s="149" t="s">
        <v>17</v>
      </c>
      <c r="GT10" s="182"/>
      <c r="GU10" s="183" t="s">
        <v>18</v>
      </c>
      <c r="GV10" s="183" t="b">
        <f>+AND(MONTH(FW11)=2,OR(YEAR(FW11)=2012,YEAR(FW11)=2016,YEAR(FW11)=2020,YEAR(FW11)=2024,YEAR(FW11)=2028))</f>
        <v>0</v>
      </c>
      <c r="GW10" s="184"/>
      <c r="GX10" s="184"/>
      <c r="GY10" s="184"/>
      <c r="GZ10" s="184"/>
      <c r="HA10" s="184"/>
      <c r="HB10" s="184"/>
      <c r="HC10" s="184"/>
      <c r="HD10" s="184"/>
      <c r="HE10" s="184"/>
      <c r="HF10" s="184"/>
      <c r="HG10" s="184"/>
      <c r="HH10" s="184"/>
      <c r="HI10" s="184"/>
      <c r="HJ10" s="184"/>
      <c r="HK10" s="184"/>
      <c r="HL10" s="184"/>
      <c r="HM10" s="184"/>
      <c r="HN10" s="184"/>
      <c r="HO10" s="152">
        <f>SUM(HO13:HO$112)</f>
        <v>0</v>
      </c>
      <c r="HP10" s="153"/>
      <c r="HR10" s="149" t="s">
        <v>17</v>
      </c>
      <c r="HS10" s="182"/>
      <c r="HT10" s="183" t="s">
        <v>18</v>
      </c>
      <c r="HU10" s="183" t="b">
        <f>+AND(MONTH(GV11)=2,OR(YEAR(GV11)=2012,YEAR(GV11)=2016,YEAR(GV11)=2020,YEAR(GV11)=2024,YEAR(GV11)=2028))</f>
        <v>0</v>
      </c>
      <c r="HV10" s="184"/>
      <c r="HW10" s="184"/>
      <c r="HX10" s="184"/>
      <c r="HY10" s="184"/>
      <c r="HZ10" s="184"/>
      <c r="IA10" s="184"/>
      <c r="IB10" s="184"/>
      <c r="IC10" s="184"/>
      <c r="ID10" s="184"/>
      <c r="IE10" s="184"/>
      <c r="IF10" s="184"/>
      <c r="IG10" s="184"/>
      <c r="IH10" s="184"/>
      <c r="II10" s="184"/>
      <c r="IJ10" s="184"/>
      <c r="IK10" s="184"/>
      <c r="IL10" s="184"/>
      <c r="IM10" s="184"/>
      <c r="IN10" s="152">
        <f>SUM(IN13:IN$112)</f>
        <v>0</v>
      </c>
      <c r="IO10" s="153"/>
      <c r="IQ10" s="149" t="s">
        <v>17</v>
      </c>
      <c r="IR10" s="182"/>
      <c r="IS10" s="183" t="s">
        <v>18</v>
      </c>
      <c r="IT10" s="183" t="b">
        <f>+AND(MONTH(HU11)=2,OR(YEAR(HU11)=2012,YEAR(HU11)=2016,YEAR(HU11)=2020,YEAR(HU11)=2024,YEAR(HU11)=2028))</f>
        <v>0</v>
      </c>
      <c r="IU10" s="184"/>
      <c r="IV10" s="184"/>
      <c r="IW10" s="184"/>
      <c r="IX10" s="184"/>
      <c r="IY10" s="184"/>
      <c r="IZ10" s="184"/>
      <c r="JA10" s="184"/>
      <c r="JB10" s="184"/>
      <c r="JC10" s="184"/>
      <c r="JD10" s="184"/>
      <c r="JE10" s="184"/>
      <c r="JF10" s="184"/>
      <c r="JG10" s="184"/>
      <c r="JH10" s="184"/>
      <c r="JI10" s="184"/>
      <c r="JJ10" s="184"/>
      <c r="JK10" s="184"/>
      <c r="JL10" s="184"/>
      <c r="JM10" s="152">
        <f>SUM(JM13:JM$112)</f>
        <v>0</v>
      </c>
      <c r="JN10" s="153"/>
      <c r="JP10" s="149" t="s">
        <v>17</v>
      </c>
      <c r="JQ10" s="182"/>
      <c r="JR10" s="183" t="s">
        <v>18</v>
      </c>
      <c r="JS10" s="183" t="b">
        <f>+AND(MONTH(IT11)=2,OR(YEAR(IT11)=2012,YEAR(IT11)=2016,YEAR(IT11)=2020,YEAR(IT11)=2024,YEAR(IT11)=2028))</f>
        <v>0</v>
      </c>
      <c r="JT10" s="184"/>
      <c r="JU10" s="184"/>
      <c r="JV10" s="184"/>
      <c r="JW10" s="184"/>
      <c r="JX10" s="184"/>
      <c r="JY10" s="184"/>
      <c r="JZ10" s="184"/>
      <c r="KA10" s="184"/>
      <c r="KB10" s="184"/>
      <c r="KC10" s="184"/>
      <c r="KD10" s="184"/>
      <c r="KE10" s="184"/>
      <c r="KF10" s="184"/>
      <c r="KG10" s="184"/>
      <c r="KH10" s="184"/>
      <c r="KI10" s="184"/>
      <c r="KJ10" s="184"/>
      <c r="KK10" s="184"/>
      <c r="KL10" s="152">
        <f>SUM(KL13:KL$112)</f>
        <v>0</v>
      </c>
    </row>
    <row r="11" spans="1:347" x14ac:dyDescent="0.25">
      <c r="A11" s="155" t="s">
        <v>19</v>
      </c>
      <c r="B11" s="156">
        <v>1</v>
      </c>
      <c r="C11" s="157" t="s">
        <v>20</v>
      </c>
      <c r="D11" s="158">
        <f>IFERROR(+DATE(YEAR('Año 1'!JS11),MONTH('Año 1'!JS11)+1,DAY('Año 1'!JS11)),"")</f>
        <v>44197</v>
      </c>
      <c r="F11" s="126"/>
      <c r="G11" s="126"/>
      <c r="H11" s="126"/>
      <c r="I11" s="126"/>
      <c r="J11" s="126"/>
      <c r="K11" s="126"/>
      <c r="L11" s="126"/>
      <c r="M11" s="126"/>
      <c r="N11" s="126"/>
      <c r="O11" s="126"/>
      <c r="P11" s="126"/>
      <c r="Q11" s="126"/>
      <c r="R11" s="126"/>
      <c r="S11" s="126"/>
      <c r="X11" s="126"/>
      <c r="Y11" s="126"/>
      <c r="Z11" s="155" t="s">
        <v>19</v>
      </c>
      <c r="AA11" s="156">
        <f>+B11+1</f>
        <v>2</v>
      </c>
      <c r="AB11" s="157" t="s">
        <v>20</v>
      </c>
      <c r="AC11" s="158">
        <f>IFERROR(+DATE(YEAR(D11),MONTH(D11)+1,DAY(D11)),"")</f>
        <v>44228</v>
      </c>
      <c r="AE11" s="126"/>
      <c r="AF11" s="126"/>
      <c r="AG11" s="126"/>
      <c r="AH11" s="126"/>
      <c r="AI11" s="126"/>
      <c r="AJ11" s="126"/>
      <c r="AK11" s="126"/>
      <c r="AL11" s="126"/>
      <c r="AM11" s="126"/>
      <c r="AN11" s="126"/>
      <c r="AO11" s="126"/>
      <c r="AP11" s="126"/>
      <c r="AQ11" s="126"/>
      <c r="AR11" s="126"/>
      <c r="AX11" s="126"/>
      <c r="AY11" s="155" t="s">
        <v>19</v>
      </c>
      <c r="AZ11" s="156">
        <f>+AA11+1</f>
        <v>3</v>
      </c>
      <c r="BA11" s="157" t="s">
        <v>20</v>
      </c>
      <c r="BB11" s="158">
        <f>IFERROR(+DATE(YEAR(AC11),MONTH(AC11)+1,DAY(AC11)),"")</f>
        <v>44256</v>
      </c>
      <c r="BD11" s="126"/>
      <c r="BE11" s="126"/>
      <c r="BF11" s="126"/>
      <c r="BG11" s="126"/>
      <c r="BH11" s="126"/>
      <c r="BI11" s="126"/>
      <c r="BJ11" s="126"/>
      <c r="BK11" s="126"/>
      <c r="BL11" s="126"/>
      <c r="BM11" s="126"/>
      <c r="BN11" s="126"/>
      <c r="BO11" s="126"/>
      <c r="BP11" s="126"/>
      <c r="BQ11" s="126"/>
      <c r="BX11" s="155" t="s">
        <v>19</v>
      </c>
      <c r="BY11" s="156">
        <f>+AZ11+1</f>
        <v>4</v>
      </c>
      <c r="BZ11" s="157" t="s">
        <v>20</v>
      </c>
      <c r="CA11" s="158">
        <f>IFERROR(+DATE(YEAR(BB11),MONTH(BB11)+1,DAY(BB11)),"")</f>
        <v>44287</v>
      </c>
      <c r="CC11" s="126"/>
      <c r="CD11" s="126"/>
      <c r="CE11" s="126"/>
      <c r="CF11" s="126"/>
      <c r="CG11" s="126"/>
      <c r="CH11" s="126"/>
      <c r="CI11" s="126"/>
      <c r="CJ11" s="126"/>
      <c r="CK11" s="126"/>
      <c r="CL11" s="126"/>
      <c r="CM11" s="126"/>
      <c r="CN11" s="126"/>
      <c r="CO11" s="126"/>
      <c r="CP11" s="126"/>
      <c r="CW11" s="155" t="s">
        <v>19</v>
      </c>
      <c r="CX11" s="156">
        <f>+BY11+1</f>
        <v>5</v>
      </c>
      <c r="CY11" s="157" t="s">
        <v>20</v>
      </c>
      <c r="CZ11" s="158">
        <f>IFERROR(+DATE(YEAR(CA11),MONTH(CA11)+1,DAY(CA11)),"")</f>
        <v>44317</v>
      </c>
      <c r="DB11" s="126"/>
      <c r="DC11" s="126"/>
      <c r="DD11" s="126"/>
      <c r="DE11" s="126"/>
      <c r="DF11" s="126"/>
      <c r="DG11" s="126"/>
      <c r="DH11" s="126"/>
      <c r="DI11" s="126"/>
      <c r="DJ11" s="126"/>
      <c r="DK11" s="126"/>
      <c r="DL11" s="126"/>
      <c r="DM11" s="126"/>
      <c r="DN11" s="126"/>
      <c r="DO11" s="126"/>
      <c r="DV11" s="155" t="s">
        <v>19</v>
      </c>
      <c r="DW11" s="156">
        <f>+CX11+1</f>
        <v>6</v>
      </c>
      <c r="DX11" s="157" t="s">
        <v>20</v>
      </c>
      <c r="DY11" s="158">
        <f>IFERROR(+DATE(YEAR(CZ11),MONTH(CZ11)+1,DAY(CZ11)),"")</f>
        <v>44348</v>
      </c>
      <c r="EA11" s="126"/>
      <c r="EB11" s="126"/>
      <c r="EC11" s="126"/>
      <c r="ED11" s="126"/>
      <c r="EE11" s="126"/>
      <c r="EF11" s="126"/>
      <c r="EG11" s="126"/>
      <c r="EH11" s="126"/>
      <c r="EI11" s="126"/>
      <c r="EJ11" s="126"/>
      <c r="EK11" s="126"/>
      <c r="EL11" s="126"/>
      <c r="EM11" s="126"/>
      <c r="EN11" s="126"/>
      <c r="EU11" s="155" t="s">
        <v>19</v>
      </c>
      <c r="EV11" s="156">
        <f>+DW11+1</f>
        <v>7</v>
      </c>
      <c r="EW11" s="157" t="s">
        <v>20</v>
      </c>
      <c r="EX11" s="158">
        <f>IFERROR(+DATE(YEAR(DY11),MONTH(DY11)+1,DAY(DY11)),"")</f>
        <v>44378</v>
      </c>
      <c r="EZ11" s="126"/>
      <c r="FA11" s="126"/>
      <c r="FB11" s="126"/>
      <c r="FC11" s="126"/>
      <c r="FD11" s="126"/>
      <c r="FE11" s="126"/>
      <c r="FF11" s="126"/>
      <c r="FG11" s="126"/>
      <c r="FH11" s="126"/>
      <c r="FI11" s="126"/>
      <c r="FJ11" s="126"/>
      <c r="FK11" s="126"/>
      <c r="FL11" s="126"/>
      <c r="FM11" s="126"/>
      <c r="FT11" s="155" t="s">
        <v>19</v>
      </c>
      <c r="FU11" s="156">
        <f>+EV11+1</f>
        <v>8</v>
      </c>
      <c r="FV11" s="157" t="s">
        <v>20</v>
      </c>
      <c r="FW11" s="158">
        <f>IFERROR(+DATE(YEAR(EX11),MONTH(EX11)+1,DAY(EX11)),"")</f>
        <v>44409</v>
      </c>
      <c r="FY11" s="126"/>
      <c r="FZ11" s="126"/>
      <c r="GA11" s="126"/>
      <c r="GB11" s="126"/>
      <c r="GC11" s="126"/>
      <c r="GD11" s="126"/>
      <c r="GE11" s="126"/>
      <c r="GF11" s="126"/>
      <c r="GG11" s="126"/>
      <c r="GH11" s="126"/>
      <c r="GI11" s="126"/>
      <c r="GJ11" s="126"/>
      <c r="GK11" s="126"/>
      <c r="GL11" s="126"/>
      <c r="GS11" s="155" t="s">
        <v>19</v>
      </c>
      <c r="GT11" s="156">
        <f>+FU11+1</f>
        <v>9</v>
      </c>
      <c r="GU11" s="157" t="s">
        <v>20</v>
      </c>
      <c r="GV11" s="158">
        <f>IFERROR(+DATE(YEAR(FW11),MONTH(FW11)+1,DAY(FW11)),"")</f>
        <v>44440</v>
      </c>
      <c r="GX11" s="126"/>
      <c r="GY11" s="126"/>
      <c r="GZ11" s="126"/>
      <c r="HA11" s="126"/>
      <c r="HB11" s="126"/>
      <c r="HC11" s="126"/>
      <c r="HD11" s="126"/>
      <c r="HE11" s="126"/>
      <c r="HF11" s="126"/>
      <c r="HG11" s="126"/>
      <c r="HH11" s="126"/>
      <c r="HI11" s="126"/>
      <c r="HJ11" s="126"/>
      <c r="HK11" s="126"/>
      <c r="HR11" s="155" t="s">
        <v>19</v>
      </c>
      <c r="HS11" s="156">
        <f>+GT11+1</f>
        <v>10</v>
      </c>
      <c r="HT11" s="157" t="s">
        <v>20</v>
      </c>
      <c r="HU11" s="158">
        <f>IFERROR(+DATE(YEAR(GV11),MONTH(GV11)+1,DAY(GV11)),"")</f>
        <v>44470</v>
      </c>
      <c r="HW11" s="126"/>
      <c r="HX11" s="126"/>
      <c r="HY11" s="126"/>
      <c r="HZ11" s="126"/>
      <c r="IA11" s="126"/>
      <c r="IB11" s="126"/>
      <c r="IC11" s="126"/>
      <c r="ID11" s="126"/>
      <c r="IE11" s="126"/>
      <c r="IF11" s="126"/>
      <c r="IG11" s="126"/>
      <c r="IH11" s="126"/>
      <c r="II11" s="126"/>
      <c r="IJ11" s="126"/>
      <c r="IQ11" s="155" t="s">
        <v>19</v>
      </c>
      <c r="IR11" s="156">
        <f>+HS11+1</f>
        <v>11</v>
      </c>
      <c r="IS11" s="157" t="s">
        <v>20</v>
      </c>
      <c r="IT11" s="158">
        <f>IFERROR(+DATE(YEAR(HU11),MONTH(HU11)+1,DAY(HU11)),"")</f>
        <v>44501</v>
      </c>
      <c r="IV11" s="126"/>
      <c r="IW11" s="126"/>
      <c r="IX11" s="126"/>
      <c r="IY11" s="126"/>
      <c r="IZ11" s="126"/>
      <c r="JA11" s="126"/>
      <c r="JB11" s="126"/>
      <c r="JC11" s="126"/>
      <c r="JD11" s="126"/>
      <c r="JE11" s="126"/>
      <c r="JF11" s="126"/>
      <c r="JG11" s="126"/>
      <c r="JH11" s="126"/>
      <c r="JI11" s="126"/>
      <c r="JO11" s="126"/>
      <c r="JP11" s="155" t="s">
        <v>19</v>
      </c>
      <c r="JQ11" s="156">
        <f>+IR11+1</f>
        <v>12</v>
      </c>
      <c r="JR11" s="157" t="s">
        <v>20</v>
      </c>
      <c r="JS11" s="158">
        <f>IFERROR(+DATE(YEAR(IT11),MONTH(IT11)+1,DAY(IT11)),"")</f>
        <v>44531</v>
      </c>
      <c r="JU11" s="126"/>
      <c r="JV11" s="126"/>
      <c r="JW11" s="126"/>
      <c r="JX11" s="126"/>
      <c r="JY11" s="126"/>
      <c r="JZ11" s="126"/>
      <c r="KA11" s="126"/>
      <c r="KB11" s="126"/>
      <c r="KC11" s="126"/>
      <c r="KD11" s="126"/>
      <c r="KE11" s="126"/>
      <c r="KF11" s="126"/>
      <c r="KG11" s="126"/>
      <c r="KH11" s="126"/>
    </row>
    <row r="12" spans="1:347" s="162" customFormat="1" ht="60" x14ac:dyDescent="0.25">
      <c r="A12" s="159" t="s">
        <v>21</v>
      </c>
      <c r="B12" s="159" t="s">
        <v>171</v>
      </c>
      <c r="C12" s="159" t="s">
        <v>172</v>
      </c>
      <c r="D12" s="159" t="s">
        <v>22</v>
      </c>
      <c r="E12" s="160" t="s">
        <v>62</v>
      </c>
      <c r="F12" s="160" t="s">
        <v>63</v>
      </c>
      <c r="G12" s="160" t="s">
        <v>68</v>
      </c>
      <c r="H12" s="160" t="s">
        <v>69</v>
      </c>
      <c r="I12" s="160" t="s">
        <v>70</v>
      </c>
      <c r="J12" s="160" t="s">
        <v>48</v>
      </c>
      <c r="K12" s="160" t="s">
        <v>64</v>
      </c>
      <c r="L12" s="160" t="s">
        <v>65</v>
      </c>
      <c r="M12" s="160" t="s">
        <v>72</v>
      </c>
      <c r="N12" s="160" t="s">
        <v>170</v>
      </c>
      <c r="O12" s="160" t="s">
        <v>66</v>
      </c>
      <c r="P12" s="160" t="s">
        <v>67</v>
      </c>
      <c r="Q12" s="160" t="s">
        <v>168</v>
      </c>
      <c r="R12" s="160" t="s">
        <v>123</v>
      </c>
      <c r="S12" s="160" t="s">
        <v>24</v>
      </c>
      <c r="T12" s="160" t="s">
        <v>25</v>
      </c>
      <c r="U12" s="160" t="s">
        <v>169</v>
      </c>
      <c r="V12" s="160" t="s">
        <v>26</v>
      </c>
      <c r="W12" s="160" t="s">
        <v>27</v>
      </c>
      <c r="X12" s="161"/>
      <c r="Z12" s="159" t="s">
        <v>21</v>
      </c>
      <c r="AA12" s="159" t="s">
        <v>171</v>
      </c>
      <c r="AB12" s="159" t="s">
        <v>172</v>
      </c>
      <c r="AC12" s="159" t="s">
        <v>22</v>
      </c>
      <c r="AD12" s="160" t="s">
        <v>62</v>
      </c>
      <c r="AE12" s="160" t="s">
        <v>63</v>
      </c>
      <c r="AF12" s="160" t="s">
        <v>68</v>
      </c>
      <c r="AG12" s="160" t="s">
        <v>69</v>
      </c>
      <c r="AH12" s="160" t="s">
        <v>70</v>
      </c>
      <c r="AI12" s="160" t="s">
        <v>48</v>
      </c>
      <c r="AJ12" s="160" t="s">
        <v>64</v>
      </c>
      <c r="AK12" s="160" t="s">
        <v>65</v>
      </c>
      <c r="AL12" s="160" t="s">
        <v>72</v>
      </c>
      <c r="AM12" s="160" t="s">
        <v>170</v>
      </c>
      <c r="AN12" s="160" t="s">
        <v>66</v>
      </c>
      <c r="AO12" s="160" t="s">
        <v>67</v>
      </c>
      <c r="AP12" s="160" t="s">
        <v>168</v>
      </c>
      <c r="AQ12" s="160" t="s">
        <v>123</v>
      </c>
      <c r="AR12" s="160" t="s">
        <v>24</v>
      </c>
      <c r="AS12" s="160" t="s">
        <v>25</v>
      </c>
      <c r="AT12" s="160" t="s">
        <v>169</v>
      </c>
      <c r="AU12" s="160" t="s">
        <v>26</v>
      </c>
      <c r="AV12" s="160" t="s">
        <v>27</v>
      </c>
      <c r="AW12" s="161"/>
      <c r="AX12" s="163"/>
      <c r="AY12" s="159" t="s">
        <v>21</v>
      </c>
      <c r="AZ12" s="159" t="s">
        <v>171</v>
      </c>
      <c r="BA12" s="159" t="s">
        <v>172</v>
      </c>
      <c r="BB12" s="159" t="s">
        <v>22</v>
      </c>
      <c r="BC12" s="160" t="s">
        <v>62</v>
      </c>
      <c r="BD12" s="160" t="s">
        <v>63</v>
      </c>
      <c r="BE12" s="160" t="s">
        <v>68</v>
      </c>
      <c r="BF12" s="160" t="s">
        <v>69</v>
      </c>
      <c r="BG12" s="160" t="s">
        <v>70</v>
      </c>
      <c r="BH12" s="160" t="s">
        <v>48</v>
      </c>
      <c r="BI12" s="160" t="s">
        <v>64</v>
      </c>
      <c r="BJ12" s="160" t="s">
        <v>65</v>
      </c>
      <c r="BK12" s="160" t="s">
        <v>72</v>
      </c>
      <c r="BL12" s="160" t="s">
        <v>170</v>
      </c>
      <c r="BM12" s="160" t="s">
        <v>66</v>
      </c>
      <c r="BN12" s="160" t="s">
        <v>67</v>
      </c>
      <c r="BO12" s="160" t="s">
        <v>168</v>
      </c>
      <c r="BP12" s="160" t="s">
        <v>123</v>
      </c>
      <c r="BQ12" s="160" t="s">
        <v>24</v>
      </c>
      <c r="BR12" s="160" t="s">
        <v>25</v>
      </c>
      <c r="BS12" s="160" t="s">
        <v>169</v>
      </c>
      <c r="BT12" s="160" t="s">
        <v>26</v>
      </c>
      <c r="BU12" s="160" t="s">
        <v>27</v>
      </c>
      <c r="BV12" s="161"/>
      <c r="BW12" s="79"/>
      <c r="BX12" s="159" t="s">
        <v>21</v>
      </c>
      <c r="BY12" s="159" t="s">
        <v>171</v>
      </c>
      <c r="BZ12" s="159" t="s">
        <v>172</v>
      </c>
      <c r="CA12" s="159" t="s">
        <v>22</v>
      </c>
      <c r="CB12" s="160" t="s">
        <v>62</v>
      </c>
      <c r="CC12" s="160" t="s">
        <v>63</v>
      </c>
      <c r="CD12" s="160" t="s">
        <v>68</v>
      </c>
      <c r="CE12" s="160" t="s">
        <v>69</v>
      </c>
      <c r="CF12" s="160" t="s">
        <v>70</v>
      </c>
      <c r="CG12" s="160" t="s">
        <v>48</v>
      </c>
      <c r="CH12" s="160" t="s">
        <v>64</v>
      </c>
      <c r="CI12" s="160" t="s">
        <v>65</v>
      </c>
      <c r="CJ12" s="160" t="s">
        <v>72</v>
      </c>
      <c r="CK12" s="160" t="s">
        <v>170</v>
      </c>
      <c r="CL12" s="160" t="s">
        <v>66</v>
      </c>
      <c r="CM12" s="160" t="s">
        <v>67</v>
      </c>
      <c r="CN12" s="160" t="s">
        <v>168</v>
      </c>
      <c r="CO12" s="160" t="s">
        <v>123</v>
      </c>
      <c r="CP12" s="160" t="s">
        <v>24</v>
      </c>
      <c r="CQ12" s="160" t="s">
        <v>25</v>
      </c>
      <c r="CR12" s="160" t="s">
        <v>169</v>
      </c>
      <c r="CS12" s="160" t="s">
        <v>26</v>
      </c>
      <c r="CT12" s="160" t="s">
        <v>27</v>
      </c>
      <c r="CU12" s="161"/>
      <c r="CV12" s="79"/>
      <c r="CW12" s="159" t="s">
        <v>21</v>
      </c>
      <c r="CX12" s="159" t="s">
        <v>171</v>
      </c>
      <c r="CY12" s="159" t="s">
        <v>172</v>
      </c>
      <c r="CZ12" s="159" t="s">
        <v>22</v>
      </c>
      <c r="DA12" s="160" t="s">
        <v>62</v>
      </c>
      <c r="DB12" s="160" t="s">
        <v>63</v>
      </c>
      <c r="DC12" s="160" t="s">
        <v>68</v>
      </c>
      <c r="DD12" s="160" t="s">
        <v>69</v>
      </c>
      <c r="DE12" s="160" t="s">
        <v>70</v>
      </c>
      <c r="DF12" s="160" t="s">
        <v>48</v>
      </c>
      <c r="DG12" s="160" t="s">
        <v>64</v>
      </c>
      <c r="DH12" s="160" t="s">
        <v>65</v>
      </c>
      <c r="DI12" s="160" t="s">
        <v>72</v>
      </c>
      <c r="DJ12" s="160" t="s">
        <v>170</v>
      </c>
      <c r="DK12" s="160" t="s">
        <v>66</v>
      </c>
      <c r="DL12" s="160" t="s">
        <v>67</v>
      </c>
      <c r="DM12" s="160" t="s">
        <v>168</v>
      </c>
      <c r="DN12" s="160" t="s">
        <v>123</v>
      </c>
      <c r="DO12" s="160" t="s">
        <v>24</v>
      </c>
      <c r="DP12" s="160" t="s">
        <v>25</v>
      </c>
      <c r="DQ12" s="160" t="s">
        <v>169</v>
      </c>
      <c r="DR12" s="160" t="s">
        <v>26</v>
      </c>
      <c r="DS12" s="160" t="s">
        <v>27</v>
      </c>
      <c r="DT12" s="161"/>
      <c r="DU12" s="79"/>
      <c r="DV12" s="159" t="s">
        <v>21</v>
      </c>
      <c r="DW12" s="159" t="s">
        <v>171</v>
      </c>
      <c r="DX12" s="159" t="s">
        <v>172</v>
      </c>
      <c r="DY12" s="159" t="s">
        <v>22</v>
      </c>
      <c r="DZ12" s="160" t="s">
        <v>62</v>
      </c>
      <c r="EA12" s="160" t="s">
        <v>63</v>
      </c>
      <c r="EB12" s="160" t="s">
        <v>68</v>
      </c>
      <c r="EC12" s="160" t="s">
        <v>69</v>
      </c>
      <c r="ED12" s="160" t="s">
        <v>70</v>
      </c>
      <c r="EE12" s="160" t="s">
        <v>48</v>
      </c>
      <c r="EF12" s="160" t="s">
        <v>64</v>
      </c>
      <c r="EG12" s="160" t="s">
        <v>65</v>
      </c>
      <c r="EH12" s="160" t="s">
        <v>72</v>
      </c>
      <c r="EI12" s="160" t="s">
        <v>170</v>
      </c>
      <c r="EJ12" s="160" t="s">
        <v>66</v>
      </c>
      <c r="EK12" s="160" t="s">
        <v>67</v>
      </c>
      <c r="EL12" s="160" t="s">
        <v>168</v>
      </c>
      <c r="EM12" s="160" t="s">
        <v>123</v>
      </c>
      <c r="EN12" s="160" t="s">
        <v>24</v>
      </c>
      <c r="EO12" s="160" t="s">
        <v>25</v>
      </c>
      <c r="EP12" s="160" t="s">
        <v>169</v>
      </c>
      <c r="EQ12" s="160" t="s">
        <v>26</v>
      </c>
      <c r="ER12" s="160" t="s">
        <v>27</v>
      </c>
      <c r="ES12" s="161"/>
      <c r="ET12" s="79"/>
      <c r="EU12" s="159" t="s">
        <v>21</v>
      </c>
      <c r="EV12" s="159" t="s">
        <v>171</v>
      </c>
      <c r="EW12" s="159" t="s">
        <v>172</v>
      </c>
      <c r="EX12" s="159" t="s">
        <v>22</v>
      </c>
      <c r="EY12" s="160" t="s">
        <v>62</v>
      </c>
      <c r="EZ12" s="160" t="s">
        <v>63</v>
      </c>
      <c r="FA12" s="160" t="s">
        <v>68</v>
      </c>
      <c r="FB12" s="160" t="s">
        <v>69</v>
      </c>
      <c r="FC12" s="160" t="s">
        <v>70</v>
      </c>
      <c r="FD12" s="160" t="s">
        <v>48</v>
      </c>
      <c r="FE12" s="160" t="s">
        <v>64</v>
      </c>
      <c r="FF12" s="160" t="s">
        <v>65</v>
      </c>
      <c r="FG12" s="160" t="s">
        <v>72</v>
      </c>
      <c r="FH12" s="160" t="s">
        <v>170</v>
      </c>
      <c r="FI12" s="160" t="s">
        <v>66</v>
      </c>
      <c r="FJ12" s="160" t="s">
        <v>67</v>
      </c>
      <c r="FK12" s="160" t="s">
        <v>168</v>
      </c>
      <c r="FL12" s="160" t="s">
        <v>123</v>
      </c>
      <c r="FM12" s="160" t="s">
        <v>24</v>
      </c>
      <c r="FN12" s="160" t="s">
        <v>25</v>
      </c>
      <c r="FO12" s="160" t="s">
        <v>169</v>
      </c>
      <c r="FP12" s="160" t="s">
        <v>26</v>
      </c>
      <c r="FQ12" s="160" t="s">
        <v>27</v>
      </c>
      <c r="FR12" s="161"/>
      <c r="FS12" s="79"/>
      <c r="FT12" s="159" t="s">
        <v>21</v>
      </c>
      <c r="FU12" s="159" t="s">
        <v>171</v>
      </c>
      <c r="FV12" s="159" t="s">
        <v>172</v>
      </c>
      <c r="FW12" s="159" t="s">
        <v>22</v>
      </c>
      <c r="FX12" s="160" t="s">
        <v>62</v>
      </c>
      <c r="FY12" s="160" t="s">
        <v>63</v>
      </c>
      <c r="FZ12" s="160" t="s">
        <v>68</v>
      </c>
      <c r="GA12" s="160" t="s">
        <v>69</v>
      </c>
      <c r="GB12" s="160" t="s">
        <v>70</v>
      </c>
      <c r="GC12" s="160" t="s">
        <v>48</v>
      </c>
      <c r="GD12" s="160" t="s">
        <v>64</v>
      </c>
      <c r="GE12" s="160" t="s">
        <v>65</v>
      </c>
      <c r="GF12" s="160" t="s">
        <v>72</v>
      </c>
      <c r="GG12" s="160" t="s">
        <v>170</v>
      </c>
      <c r="GH12" s="160" t="s">
        <v>66</v>
      </c>
      <c r="GI12" s="160" t="s">
        <v>67</v>
      </c>
      <c r="GJ12" s="160" t="s">
        <v>168</v>
      </c>
      <c r="GK12" s="160" t="s">
        <v>123</v>
      </c>
      <c r="GL12" s="160" t="s">
        <v>24</v>
      </c>
      <c r="GM12" s="160" t="s">
        <v>25</v>
      </c>
      <c r="GN12" s="160" t="s">
        <v>169</v>
      </c>
      <c r="GO12" s="160" t="s">
        <v>26</v>
      </c>
      <c r="GP12" s="160" t="s">
        <v>27</v>
      </c>
      <c r="GQ12" s="161"/>
      <c r="GR12" s="79"/>
      <c r="GS12" s="159" t="s">
        <v>21</v>
      </c>
      <c r="GT12" s="159" t="s">
        <v>171</v>
      </c>
      <c r="GU12" s="159" t="s">
        <v>172</v>
      </c>
      <c r="GV12" s="159" t="s">
        <v>22</v>
      </c>
      <c r="GW12" s="160" t="s">
        <v>62</v>
      </c>
      <c r="GX12" s="160" t="s">
        <v>63</v>
      </c>
      <c r="GY12" s="160" t="s">
        <v>68</v>
      </c>
      <c r="GZ12" s="160" t="s">
        <v>69</v>
      </c>
      <c r="HA12" s="160" t="s">
        <v>70</v>
      </c>
      <c r="HB12" s="160" t="s">
        <v>48</v>
      </c>
      <c r="HC12" s="160" t="s">
        <v>64</v>
      </c>
      <c r="HD12" s="160" t="s">
        <v>65</v>
      </c>
      <c r="HE12" s="160" t="s">
        <v>72</v>
      </c>
      <c r="HF12" s="160" t="s">
        <v>170</v>
      </c>
      <c r="HG12" s="160" t="s">
        <v>66</v>
      </c>
      <c r="HH12" s="160" t="s">
        <v>67</v>
      </c>
      <c r="HI12" s="160" t="s">
        <v>168</v>
      </c>
      <c r="HJ12" s="160" t="s">
        <v>123</v>
      </c>
      <c r="HK12" s="160" t="s">
        <v>24</v>
      </c>
      <c r="HL12" s="160" t="s">
        <v>25</v>
      </c>
      <c r="HM12" s="160" t="s">
        <v>169</v>
      </c>
      <c r="HN12" s="160" t="s">
        <v>26</v>
      </c>
      <c r="HO12" s="160" t="s">
        <v>27</v>
      </c>
      <c r="HP12" s="161"/>
      <c r="HQ12" s="79"/>
      <c r="HR12" s="159" t="s">
        <v>21</v>
      </c>
      <c r="HS12" s="159" t="s">
        <v>171</v>
      </c>
      <c r="HT12" s="159" t="s">
        <v>172</v>
      </c>
      <c r="HU12" s="159" t="s">
        <v>22</v>
      </c>
      <c r="HV12" s="160" t="s">
        <v>62</v>
      </c>
      <c r="HW12" s="160" t="s">
        <v>63</v>
      </c>
      <c r="HX12" s="160" t="s">
        <v>68</v>
      </c>
      <c r="HY12" s="160" t="s">
        <v>69</v>
      </c>
      <c r="HZ12" s="160" t="s">
        <v>70</v>
      </c>
      <c r="IA12" s="160" t="s">
        <v>48</v>
      </c>
      <c r="IB12" s="160" t="s">
        <v>64</v>
      </c>
      <c r="IC12" s="160" t="s">
        <v>65</v>
      </c>
      <c r="ID12" s="160" t="s">
        <v>72</v>
      </c>
      <c r="IE12" s="160" t="s">
        <v>170</v>
      </c>
      <c r="IF12" s="160" t="s">
        <v>66</v>
      </c>
      <c r="IG12" s="160" t="s">
        <v>67</v>
      </c>
      <c r="IH12" s="160" t="s">
        <v>168</v>
      </c>
      <c r="II12" s="160" t="s">
        <v>123</v>
      </c>
      <c r="IJ12" s="160" t="s">
        <v>24</v>
      </c>
      <c r="IK12" s="160" t="s">
        <v>25</v>
      </c>
      <c r="IL12" s="160" t="s">
        <v>169</v>
      </c>
      <c r="IM12" s="160" t="s">
        <v>26</v>
      </c>
      <c r="IN12" s="160" t="s">
        <v>27</v>
      </c>
      <c r="IO12" s="161"/>
      <c r="IP12" s="79"/>
      <c r="IQ12" s="159" t="s">
        <v>21</v>
      </c>
      <c r="IR12" s="159" t="s">
        <v>171</v>
      </c>
      <c r="IS12" s="159" t="s">
        <v>172</v>
      </c>
      <c r="IT12" s="159" t="s">
        <v>22</v>
      </c>
      <c r="IU12" s="160" t="s">
        <v>62</v>
      </c>
      <c r="IV12" s="160" t="s">
        <v>63</v>
      </c>
      <c r="IW12" s="160" t="s">
        <v>68</v>
      </c>
      <c r="IX12" s="160" t="s">
        <v>69</v>
      </c>
      <c r="IY12" s="160" t="s">
        <v>70</v>
      </c>
      <c r="IZ12" s="160" t="s">
        <v>48</v>
      </c>
      <c r="JA12" s="160" t="s">
        <v>64</v>
      </c>
      <c r="JB12" s="160" t="s">
        <v>65</v>
      </c>
      <c r="JC12" s="160" t="s">
        <v>72</v>
      </c>
      <c r="JD12" s="160" t="s">
        <v>170</v>
      </c>
      <c r="JE12" s="160" t="s">
        <v>66</v>
      </c>
      <c r="JF12" s="160" t="s">
        <v>67</v>
      </c>
      <c r="JG12" s="160" t="s">
        <v>168</v>
      </c>
      <c r="JH12" s="160" t="s">
        <v>123</v>
      </c>
      <c r="JI12" s="160" t="s">
        <v>24</v>
      </c>
      <c r="JJ12" s="160" t="s">
        <v>25</v>
      </c>
      <c r="JK12" s="160" t="s">
        <v>169</v>
      </c>
      <c r="JL12" s="160" t="s">
        <v>26</v>
      </c>
      <c r="JM12" s="160" t="s">
        <v>27</v>
      </c>
      <c r="JN12" s="161"/>
      <c r="JO12" s="126"/>
      <c r="JP12" s="159" t="s">
        <v>21</v>
      </c>
      <c r="JQ12" s="159" t="s">
        <v>171</v>
      </c>
      <c r="JR12" s="159" t="s">
        <v>172</v>
      </c>
      <c r="JS12" s="159" t="s">
        <v>22</v>
      </c>
      <c r="JT12" s="160" t="s">
        <v>62</v>
      </c>
      <c r="JU12" s="160" t="s">
        <v>63</v>
      </c>
      <c r="JV12" s="160" t="s">
        <v>68</v>
      </c>
      <c r="JW12" s="160" t="s">
        <v>69</v>
      </c>
      <c r="JX12" s="160" t="s">
        <v>70</v>
      </c>
      <c r="JY12" s="160" t="s">
        <v>48</v>
      </c>
      <c r="JZ12" s="160" t="s">
        <v>64</v>
      </c>
      <c r="KA12" s="160" t="s">
        <v>65</v>
      </c>
      <c r="KB12" s="160" t="s">
        <v>72</v>
      </c>
      <c r="KC12" s="160" t="s">
        <v>170</v>
      </c>
      <c r="KD12" s="160" t="s">
        <v>66</v>
      </c>
      <c r="KE12" s="160" t="s">
        <v>67</v>
      </c>
      <c r="KF12" s="160" t="s">
        <v>168</v>
      </c>
      <c r="KG12" s="160" t="s">
        <v>123</v>
      </c>
      <c r="KH12" s="160" t="s">
        <v>24</v>
      </c>
      <c r="KI12" s="160" t="s">
        <v>25</v>
      </c>
      <c r="KJ12" s="160" t="s">
        <v>169</v>
      </c>
      <c r="KK12" s="160" t="s">
        <v>26</v>
      </c>
      <c r="KL12" s="160" t="s">
        <v>27</v>
      </c>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U12" s="174"/>
      <c r="MI12" s="126"/>
    </row>
    <row r="13" spans="1:347" x14ac:dyDescent="0.25">
      <c r="A13" s="164">
        <v>1</v>
      </c>
      <c r="B13" s="225"/>
      <c r="C13" s="226"/>
      <c r="D13" s="1"/>
      <c r="E13" s="1"/>
      <c r="F13" s="95"/>
      <c r="G13" s="93"/>
      <c r="H13" s="93"/>
      <c r="I13" s="93"/>
      <c r="J13" s="95"/>
      <c r="K13" s="96" t="str">
        <f>IFERROR(VLOOKUP(D13,'Situación inicial'!JI$13:JS$112,8,FALSE),"Completar")</f>
        <v>Completar</v>
      </c>
      <c r="L13" s="96" t="str">
        <f>IFERROR(VLOOKUP(D13,'Situación inicial'!JI$13:JS$112,9,FALSE),"Completar")</f>
        <v>Completar</v>
      </c>
      <c r="M13" s="94"/>
      <c r="N13" s="95" t="str">
        <f>IFERROR(VLOOKUP(D13,'Situación inicial'!JI$13:JS$112,11,FALSE),"Completar")</f>
        <v>Completar</v>
      </c>
      <c r="O13" s="95" t="str">
        <f>IFERROR(VLOOKUP(D13,'Situación inicial'!JI$13:JT$112,12,FALSE),"Completar")</f>
        <v>Completar</v>
      </c>
      <c r="P13" s="165">
        <f>IFERROR(IF(F13=1,G13,IF(F13=4,G13,IF(F13=5,G13,(H13*8+I13)))),"")</f>
        <v>0</v>
      </c>
      <c r="Q13" s="219" t="b">
        <f>IF(OR(F13=1,F13=4,F13=5),IF(P13&gt;=40,1,P13/40),IF(OR(F13=2,F13=3),IF(P13&gt;=173,1,P13/173)))</f>
        <v>0</v>
      </c>
      <c r="R13" s="188">
        <f>IFERROR(+IF(L13="Completar",0,IF($F$5&gt;L13,DATEDIF(K13,$F$5,"Y"),DATEDIF(K13,L13,"Y"))),0)</f>
        <v>0</v>
      </c>
      <c r="S13" s="164">
        <f>IF(J13=2,0.25,0)</f>
        <v>0</v>
      </c>
      <c r="T13" s="164">
        <f>+IF(R13="","",IF(R13&lt;=24,0.25,0))</f>
        <v>0.25</v>
      </c>
      <c r="U13" s="164">
        <f>IF(N13=2,0.25,0)</f>
        <v>0</v>
      </c>
      <c r="V13" s="164">
        <f>IF(O13=2,0.25,0)</f>
        <v>0</v>
      </c>
      <c r="W13" s="166">
        <f>+IF(E13="",0,S13+Q13+T13+V13+U13)</f>
        <v>0</v>
      </c>
      <c r="X13" s="168">
        <f>IFERROR(VLOOKUP(D13,'Situación inicial'!JI$13:JZ$112,18,FALSE),0)</f>
        <v>0</v>
      </c>
      <c r="Z13" s="164">
        <v>1</v>
      </c>
      <c r="AA13" s="225"/>
      <c r="AB13" s="226"/>
      <c r="AC13" s="1"/>
      <c r="AD13" s="1"/>
      <c r="AE13" s="95"/>
      <c r="AF13" s="93"/>
      <c r="AG13" s="93"/>
      <c r="AH13" s="93"/>
      <c r="AI13" s="95" t="str">
        <f t="shared" ref="AI13" si="0">+IFERROR(VLOOKUP(AC13,D$13:J$112,7,0),"Completar")</f>
        <v>Completar</v>
      </c>
      <c r="AJ13" s="96" t="str">
        <f t="shared" ref="AJ13" si="1">IFERROR(VLOOKUP(AC13,D$13:M$112,8,FALSE),"Completar")</f>
        <v>Completar</v>
      </c>
      <c r="AK13" s="96" t="str">
        <f t="shared" ref="AK13" si="2">IFERROR(VLOOKUP(AC13,D$13:M$112,9,FALSE),"Completar")</f>
        <v>Completar</v>
      </c>
      <c r="AL13" s="94"/>
      <c r="AM13" s="95" t="str">
        <f>IFERROR(VLOOKUP(AC13,D$13:O$112,11,FALSE),"Completar")</f>
        <v>Completar</v>
      </c>
      <c r="AN13" s="95" t="str">
        <f>IFERROR(VLOOKUP(AC13,D$13:O$112,12,FALSE),"Completar")</f>
        <v>Completar</v>
      </c>
      <c r="AO13" s="165">
        <f>IFERROR(IF(AE13=1,AF13,IF(AE13=4,AF13,IF(AE13=5,AF13,(AG13*8+AH13)))),"")</f>
        <v>0</v>
      </c>
      <c r="AP13" s="219" t="b">
        <f>IF(OR(AE13=1,AE13=4,AE13=5),IF(AO13&gt;=40,1,AO13/40),IF(OR(AE13=2,AE13=3),IF(AO13&gt;=173,1,AO13/173)))</f>
        <v>0</v>
      </c>
      <c r="AQ13" s="188">
        <f>IFERROR(+IF(AK13="Completar",0,IF($F$5&gt;AK13,DATEDIF(AJ13,$F$5,"Y"),DATEDIF(AJ13,AK13,"Y"))),0)</f>
        <v>0</v>
      </c>
      <c r="AR13" s="164">
        <f>IF(AI13=2,0.25,0)</f>
        <v>0</v>
      </c>
      <c r="AS13" s="164">
        <f>+IF(AQ13="","",IF(AQ13&lt;=24,0.25,0))</f>
        <v>0.25</v>
      </c>
      <c r="AT13" s="164">
        <f>IF(AM13=2,0.25,0)</f>
        <v>0</v>
      </c>
      <c r="AU13" s="164">
        <f>IF(AN13=2,0.25,0)</f>
        <v>0</v>
      </c>
      <c r="AV13" s="166">
        <f>+IF(AD13="",0,AR13+AP13+AS13+AU13+AT13)</f>
        <v>0</v>
      </c>
      <c r="AW13" s="168">
        <f t="shared" ref="AW13" si="3">IFERROR(VLOOKUP(AC13,D$13:U$112,18,FALSE),0)</f>
        <v>0</v>
      </c>
      <c r="AY13" s="164">
        <v>1</v>
      </c>
      <c r="AZ13" s="225"/>
      <c r="BA13" s="226"/>
      <c r="BB13" s="1"/>
      <c r="BC13" s="1"/>
      <c r="BD13" s="95"/>
      <c r="BE13" s="93"/>
      <c r="BF13" s="93"/>
      <c r="BG13" s="93"/>
      <c r="BH13" s="95" t="str">
        <f t="shared" ref="BH13" si="4">+IFERROR(VLOOKUP(BB13,AC$13:AI$112,7,0),"Completar")</f>
        <v>Completar</v>
      </c>
      <c r="BI13" s="96" t="str">
        <f t="shared" ref="BI13" si="5">IFERROR(VLOOKUP(BB13,AC$13:AL$112,8,FALSE),"Completar")</f>
        <v>Completar</v>
      </c>
      <c r="BJ13" s="96" t="str">
        <f t="shared" ref="BJ13" si="6">IFERROR(VLOOKUP(BB13,AC$13:AL$112,9,FALSE),"Completar")</f>
        <v>Completar</v>
      </c>
      <c r="BK13" s="94"/>
      <c r="BL13" s="95" t="str">
        <f t="shared" ref="BL13" si="7">IFERROR(VLOOKUP(BB13,AC$13:AM$112,11,FALSE),"Completar")</f>
        <v>Completar</v>
      </c>
      <c r="BM13" s="95" t="str">
        <f>IFERROR(VLOOKUP(BB13,AC$13:AN$112,12,FALSE),"Completar")</f>
        <v>Completar</v>
      </c>
      <c r="BN13" s="165">
        <f>IFERROR(IF(BD13=1,BE13,IF(BD13=4,BE13,IF(BD13=5,BE13,(BF13*8+BG13)))),"")</f>
        <v>0</v>
      </c>
      <c r="BO13" s="219" t="b">
        <f>IF(OR(BD13=1,BD13=4,BD13=5),IF(BN13&gt;=40,1,BN13/40),IF(OR(BD13=2,BD13=3),IF(BN13&gt;=173,1,BN13/173)))</f>
        <v>0</v>
      </c>
      <c r="BP13" s="188">
        <f>IFERROR(+IF(BJ13="Completar",0,IF($F$5&gt;BJ13,DATEDIF(BI13,$F$5,"Y"),DATEDIF(BI13,BJ13,"Y"))),0)</f>
        <v>0</v>
      </c>
      <c r="BQ13" s="164">
        <f>IF(BH13=2,0.25,0)</f>
        <v>0</v>
      </c>
      <c r="BR13" s="164">
        <f>+IF(BP13="","",IF(BP13&lt;=24,0.25,0))</f>
        <v>0.25</v>
      </c>
      <c r="BS13" s="164">
        <f>IF(BL13=2,0.25,0)</f>
        <v>0</v>
      </c>
      <c r="BT13" s="164">
        <f>IF(BM13=2,0.25,0)</f>
        <v>0</v>
      </c>
      <c r="BU13" s="166">
        <f>+IF(BC13="",0,BQ13+BO13+BR13+BT13+BS13)</f>
        <v>0</v>
      </c>
      <c r="BV13" s="167"/>
      <c r="BX13" s="164">
        <v>1</v>
      </c>
      <c r="BY13" s="225"/>
      <c r="BZ13" s="226"/>
      <c r="CA13" s="1"/>
      <c r="CB13" s="1"/>
      <c r="CC13" s="95"/>
      <c r="CD13" s="93"/>
      <c r="CE13" s="93"/>
      <c r="CF13" s="93"/>
      <c r="CG13" s="95" t="str">
        <f t="shared" ref="CG13" si="8">+IFERROR(VLOOKUP(CA13,BB$13:BH$112,7,0),"Completar")</f>
        <v>Completar</v>
      </c>
      <c r="CH13" s="96" t="str">
        <f t="shared" ref="CH13" si="9">IFERROR(VLOOKUP(CA13,BB$13:BK$112,8,FALSE),"Completar")</f>
        <v>Completar</v>
      </c>
      <c r="CI13" s="96" t="str">
        <f t="shared" ref="CI13" si="10">IFERROR(VLOOKUP(CA13,BB$13:BK$112,9,FALSE),"Completar")</f>
        <v>Completar</v>
      </c>
      <c r="CJ13" s="94"/>
      <c r="CK13" s="95" t="str">
        <f t="shared" ref="CK13" si="11">IFERROR(VLOOKUP(CA13,BB$13:BL$112,11,FALSE),"Completar")</f>
        <v>Completar</v>
      </c>
      <c r="CL13" s="95" t="str">
        <f>IFERROR(VLOOKUP(CA13,BB$13:BM$112,12,FALSE),"Completar")</f>
        <v>Completar</v>
      </c>
      <c r="CM13" s="165">
        <f>IFERROR(IF(CC13=1,CD13,IF(CC13=4,CD13,IF(CC13=5,CD13,(CE13*8+CF13)))),"")</f>
        <v>0</v>
      </c>
      <c r="CN13" s="219" t="b">
        <f>IF(OR(CC13=1,CC13=4,CC13=5),IF(CM13&gt;=40,1,CM13/40),IF(OR(CC13=2,CC13=3),IF(CM13&gt;=173,1,CM13/173)))</f>
        <v>0</v>
      </c>
      <c r="CO13" s="188">
        <f>IFERROR(+IF(CI13="Completar",0,IF($F$5&gt;CI13,DATEDIF(CH13,$F$5,"Y"),DATEDIF(CH13,CI13,"Y"))),0)</f>
        <v>0</v>
      </c>
      <c r="CP13" s="164">
        <f>IF(CG13=2,0.25,0)</f>
        <v>0</v>
      </c>
      <c r="CQ13" s="164">
        <f>+IF(CO13="","",IF(CO13&lt;=24,0.25,0))</f>
        <v>0.25</v>
      </c>
      <c r="CR13" s="164">
        <f>IF(CK13=2,0.25,0)</f>
        <v>0</v>
      </c>
      <c r="CS13" s="164">
        <f>IF(CL13=2,0.25,0)</f>
        <v>0</v>
      </c>
      <c r="CT13" s="166">
        <f>+IF(CB13="",0,CP13+CN13+CQ13+CS13+CR13)</f>
        <v>0</v>
      </c>
      <c r="CU13" s="167"/>
      <c r="CW13" s="164">
        <v>1</v>
      </c>
      <c r="CX13" s="225"/>
      <c r="CY13" s="226"/>
      <c r="CZ13" s="1"/>
      <c r="DA13" s="1"/>
      <c r="DB13" s="95"/>
      <c r="DC13" s="93"/>
      <c r="DD13" s="93"/>
      <c r="DE13" s="93"/>
      <c r="DF13" s="95" t="str">
        <f t="shared" ref="DF13" si="12">+IFERROR(VLOOKUP(CZ13,CA$13:CG$112,7,0),"Completar")</f>
        <v>Completar</v>
      </c>
      <c r="DG13" s="96" t="str">
        <f t="shared" ref="DG13" si="13">IFERROR(VLOOKUP(CZ13,CA$13:CJ$112,8,FALSE),"Completar")</f>
        <v>Completar</v>
      </c>
      <c r="DH13" s="96" t="str">
        <f t="shared" ref="DH13" si="14">IFERROR(VLOOKUP(CZ13,CA$13:CJ$112,9,FALSE),"Completar")</f>
        <v>Completar</v>
      </c>
      <c r="DI13" s="94"/>
      <c r="DJ13" s="95" t="str">
        <f t="shared" ref="DJ13" si="15">IFERROR(VLOOKUP(CZ13,CA$13:CK$112,11,FALSE),"Completar")</f>
        <v>Completar</v>
      </c>
      <c r="DK13" s="95" t="str">
        <f>IFERROR(VLOOKUP(CZ13,CA$13:CL$112,12,FALSE),"Completar")</f>
        <v>Completar</v>
      </c>
      <c r="DL13" s="165">
        <f>IFERROR(IF(DB13=1,DC13,IF(DB13=4,DC13,IF(DB13=5,DC13,(DD13*8+DE13)))),"")</f>
        <v>0</v>
      </c>
      <c r="DM13" s="219" t="b">
        <f>IF(OR(DB13=1,DB13=4,DB13=5),IF(DL13&gt;=40,1,DL13/40),IF(OR(DB13=2,DB13=3),IF(DL13&gt;=173,1,DL13/173)))</f>
        <v>0</v>
      </c>
      <c r="DN13" s="188">
        <f>IFERROR(+IF(DH13="Completar",0,IF($F$5&gt;DH13,DATEDIF(DG13,$F$5,"Y"),DATEDIF(DG13,DH13,"Y"))),0)</f>
        <v>0</v>
      </c>
      <c r="DO13" s="164">
        <f>IF(DF13=2,0.25,0)</f>
        <v>0</v>
      </c>
      <c r="DP13" s="164">
        <f>+IF(DN13="","",IF(DN13&lt;=24,0.25,0))</f>
        <v>0.25</v>
      </c>
      <c r="DQ13" s="164">
        <f>IF(DJ13=2,0.25,0)</f>
        <v>0</v>
      </c>
      <c r="DR13" s="164">
        <f>IF(DK13=2,0.25,0)</f>
        <v>0</v>
      </c>
      <c r="DS13" s="166">
        <f>+IF(DA13="",0,DO13+DM13+DP13+DR13+DQ13)</f>
        <v>0</v>
      </c>
      <c r="DT13" s="167"/>
      <c r="DV13" s="164">
        <v>1</v>
      </c>
      <c r="DW13" s="225"/>
      <c r="DX13" s="226"/>
      <c r="DY13" s="1"/>
      <c r="DZ13" s="1"/>
      <c r="EA13" s="95"/>
      <c r="EB13" s="93"/>
      <c r="EC13" s="93"/>
      <c r="ED13" s="93"/>
      <c r="EE13" s="95" t="str">
        <f t="shared" ref="EE13" si="16">+IFERROR(VLOOKUP(DY13,CZ$13:DF$112,7,0),"Completar")</f>
        <v>Completar</v>
      </c>
      <c r="EF13" s="96" t="str">
        <f t="shared" ref="EF13" si="17">IFERROR(VLOOKUP(DY13,CZ$13:DI$112,8,FALSE),"Completar")</f>
        <v>Completar</v>
      </c>
      <c r="EG13" s="96" t="str">
        <f t="shared" ref="EG13" si="18">IFERROR(VLOOKUP(DY13,CZ$13:DI$112,9,FALSE),"Completar")</f>
        <v>Completar</v>
      </c>
      <c r="EH13" s="94"/>
      <c r="EI13" s="95" t="str">
        <f t="shared" ref="EI13" si="19">IFERROR(VLOOKUP(DY13,CZ$13:DJ$112,11,FALSE),"Completar")</f>
        <v>Completar</v>
      </c>
      <c r="EJ13" s="95" t="str">
        <f>IFERROR(VLOOKUP(DY13,CZ$13:DK$112,12,FALSE),"Completar")</f>
        <v>Completar</v>
      </c>
      <c r="EK13" s="165">
        <f>IFERROR(IF(EA13=1,EB13,IF(EA13=4,EB13,IF(EA13=5,EB13,(EC13*8+ED13)))),"")</f>
        <v>0</v>
      </c>
      <c r="EL13" s="219" t="b">
        <f>IF(OR(EA13=1,EA13=4,EA13=5),IF(EK13&gt;=40,1,EK13/40),IF(OR(EA13=2,EA13=3),IF(EK13&gt;=173,1,EK13/173)))</f>
        <v>0</v>
      </c>
      <c r="EM13" s="188">
        <f>IFERROR(+IF(EG13="Completar",0,IF($F$5&gt;EG13,DATEDIF(EF13,$F$5,"Y"),DATEDIF(EF13,EG13,"Y"))),0)</f>
        <v>0</v>
      </c>
      <c r="EN13" s="164">
        <f>IF(EE13=2,0.25,0)</f>
        <v>0</v>
      </c>
      <c r="EO13" s="164">
        <f>+IF(EM13="","",IF(EM13&lt;=24,0.25,0))</f>
        <v>0.25</v>
      </c>
      <c r="EP13" s="164">
        <f>IF(EI13=2,0.25,0)</f>
        <v>0</v>
      </c>
      <c r="EQ13" s="164">
        <f>IF(EJ13=2,0.25,0)</f>
        <v>0</v>
      </c>
      <c r="ER13" s="166">
        <f>+IF(DZ13="",0,EN13+EL13+EO13+EQ13+EP13)</f>
        <v>0</v>
      </c>
      <c r="ES13" s="167"/>
      <c r="EU13" s="164">
        <v>1</v>
      </c>
      <c r="EV13" s="225"/>
      <c r="EW13" s="226"/>
      <c r="EX13" s="1"/>
      <c r="EY13" s="1"/>
      <c r="EZ13" s="95"/>
      <c r="FA13" s="93"/>
      <c r="FB13" s="93"/>
      <c r="FC13" s="93"/>
      <c r="FD13" s="95" t="str">
        <f t="shared" ref="FD13" si="20">+IFERROR(VLOOKUP(EX13,DY$13:EE$112,7,0),"Completar")</f>
        <v>Completar</v>
      </c>
      <c r="FE13" s="96" t="str">
        <f t="shared" ref="FE13" si="21">IFERROR(VLOOKUP(EX13,DY$13:EH$112,8,FALSE),"Completar")</f>
        <v>Completar</v>
      </c>
      <c r="FF13" s="96" t="str">
        <f t="shared" ref="FF13" si="22">IFERROR(VLOOKUP(EX13,DY$13:EH$112,9,FALSE),"Completar")</f>
        <v>Completar</v>
      </c>
      <c r="FG13" s="94"/>
      <c r="FH13" s="95" t="str">
        <f t="shared" ref="FH13" si="23">IFERROR(VLOOKUP(EX13,DY$13:EI$112,11,FALSE),"Completar")</f>
        <v>Completar</v>
      </c>
      <c r="FI13" s="95" t="str">
        <f>IFERROR(VLOOKUP(EX13,DY$13:EJ$112,12,FALSE),"Completar")</f>
        <v>Completar</v>
      </c>
      <c r="FJ13" s="165">
        <f>IFERROR(IF(EZ13=1,FA13,IF(EZ13=4,FA13,IF(EZ13=5,FA13,(FB13*8+FC13)))),"")</f>
        <v>0</v>
      </c>
      <c r="FK13" s="219" t="b">
        <f>IF(OR(EZ13=1,EZ13=4,EZ13=5),IF(FJ13&gt;=40,1,FJ13/40),IF(OR(EZ13=2,EZ13=3),IF(FJ13&gt;=173,1,FJ13/173)))</f>
        <v>0</v>
      </c>
      <c r="FL13" s="188">
        <f>IFERROR(+IF(FF13="Completar",0,IF($F$5&gt;FF13,DATEDIF(FE13,$F$5,"Y"),DATEDIF(FE13,FF13,"Y"))),0)</f>
        <v>0</v>
      </c>
      <c r="FM13" s="164">
        <f>IF(FD13=2,0.25,0)</f>
        <v>0</v>
      </c>
      <c r="FN13" s="164">
        <f>+IF(FL13="","",IF(FL13&lt;=24,0.25,0))</f>
        <v>0.25</v>
      </c>
      <c r="FO13" s="164">
        <f>IF(FH13=2,0.25,0)</f>
        <v>0</v>
      </c>
      <c r="FP13" s="164">
        <f>IF(FI13=2,0.25,0)</f>
        <v>0</v>
      </c>
      <c r="FQ13" s="166">
        <f>+IF(EY13="",0,FM13+FK13+FN13+FP13+FO13)</f>
        <v>0</v>
      </c>
      <c r="FR13" s="167"/>
      <c r="FT13" s="164">
        <v>1</v>
      </c>
      <c r="FU13" s="225"/>
      <c r="FV13" s="226"/>
      <c r="FW13" s="1"/>
      <c r="FX13" s="1"/>
      <c r="FY13" s="95"/>
      <c r="FZ13" s="93"/>
      <c r="GA13" s="93"/>
      <c r="GB13" s="93"/>
      <c r="GC13" s="95" t="str">
        <f t="shared" ref="GC13" si="24">+IFERROR(VLOOKUP(FW13,EX$13:FD$112,7,0),"Completar")</f>
        <v>Completar</v>
      </c>
      <c r="GD13" s="96" t="str">
        <f t="shared" ref="GD13" si="25">IFERROR(VLOOKUP(FW13,EX$13:FG$112,8,FALSE),"Completar")</f>
        <v>Completar</v>
      </c>
      <c r="GE13" s="96" t="str">
        <f t="shared" ref="GE13" si="26">IFERROR(VLOOKUP(FW13,EX$13:FG$112,9,FALSE),"Completar")</f>
        <v>Completar</v>
      </c>
      <c r="GF13" s="94"/>
      <c r="GG13" s="95" t="str">
        <f t="shared" ref="GG13" si="27">IFERROR(VLOOKUP(FW13,EX$13:FH$112,11,FALSE),"Completar")</f>
        <v>Completar</v>
      </c>
      <c r="GH13" s="95" t="str">
        <f>IFERROR(VLOOKUP(FW13,EX$13:FI$112,12,FALSE),"Completar")</f>
        <v>Completar</v>
      </c>
      <c r="GI13" s="165">
        <f>IFERROR(IF(FY13=1,FZ13,IF(FY13=4,FZ13,IF(FY13=5,FZ13,(GA13*8+GB13)))),"")</f>
        <v>0</v>
      </c>
      <c r="GJ13" s="219" t="b">
        <f>IF(OR(FY13=1,FY13=4,FY13=5),IF(GI13&gt;=40,1,GI13/40),IF(OR(FY13=2,FY13=3),IF(GI13&gt;=173,1,GI13/173)))</f>
        <v>0</v>
      </c>
      <c r="GK13" s="188">
        <f>IFERROR(+IF(GE13="Completar",0,IF($F$5&gt;GE13,DATEDIF(GD13,$F$5,"Y"),DATEDIF(GD13,GE13,"Y"))),0)</f>
        <v>0</v>
      </c>
      <c r="GL13" s="164">
        <f>IF(GC13=2,0.25,0)</f>
        <v>0</v>
      </c>
      <c r="GM13" s="164">
        <f>+IF(GK13="","",IF(GK13&lt;=24,0.25,0))</f>
        <v>0.25</v>
      </c>
      <c r="GN13" s="164">
        <f>IF(GG13=2,0.25,0)</f>
        <v>0</v>
      </c>
      <c r="GO13" s="164">
        <f>IF(GH13=2,0.25,0)</f>
        <v>0</v>
      </c>
      <c r="GP13" s="166">
        <f>+IF(FX13="",0,GL13+GJ13+GM13+GO13+GN13)</f>
        <v>0</v>
      </c>
      <c r="GQ13" s="167"/>
      <c r="GS13" s="164">
        <v>1</v>
      </c>
      <c r="GT13" s="225"/>
      <c r="GU13" s="226"/>
      <c r="GV13" s="1"/>
      <c r="GW13" s="1"/>
      <c r="GX13" s="95"/>
      <c r="GY13" s="93"/>
      <c r="GZ13" s="93"/>
      <c r="HA13" s="93"/>
      <c r="HB13" s="95" t="str">
        <f t="shared" ref="HB13" si="28">+IFERROR(VLOOKUP(GV13,FW$13:GC$112,7,0),"Completar")</f>
        <v>Completar</v>
      </c>
      <c r="HC13" s="96" t="str">
        <f t="shared" ref="HC13" si="29">IFERROR(VLOOKUP(GV13,FW$13:GF$112,8,FALSE),"Completar")</f>
        <v>Completar</v>
      </c>
      <c r="HD13" s="96" t="str">
        <f t="shared" ref="HD13" si="30">IFERROR(VLOOKUP(GV13,FW$13:GF$112,9,FALSE),"Completar")</f>
        <v>Completar</v>
      </c>
      <c r="HE13" s="94"/>
      <c r="HF13" s="95" t="str">
        <f t="shared" ref="HF13" si="31">IFERROR(VLOOKUP(GV13,FW$13:GG$112,11,FALSE),"Completar")</f>
        <v>Completar</v>
      </c>
      <c r="HG13" s="95" t="str">
        <f>IFERROR(VLOOKUP(GV13,FW$13:GH$112,12,FALSE),"Completar")</f>
        <v>Completar</v>
      </c>
      <c r="HH13" s="165">
        <f>IFERROR(IF(GX13=1,GY13,IF(GX13=4,GY13,IF(GX13=5,GY13,(GZ13*8+HA13)))),"")</f>
        <v>0</v>
      </c>
      <c r="HI13" s="219" t="b">
        <f>IF(OR(GX13=1,GX13=4,GX13=5),IF(HH13&gt;=40,1,HH13/40),IF(OR(GX13=2,GX13=3),IF(HH13&gt;=173,1,HH13/173)))</f>
        <v>0</v>
      </c>
      <c r="HJ13" s="188">
        <f>IFERROR(+IF(HD13="Completar",0,IF($F$5&gt;HD13,DATEDIF(HC13,$F$5,"Y"),DATEDIF(HC13,HD13,"Y"))),0)</f>
        <v>0</v>
      </c>
      <c r="HK13" s="164">
        <f>IF(HB13=2,0.25,0)</f>
        <v>0</v>
      </c>
      <c r="HL13" s="164">
        <f>+IF(HJ13="","",IF(HJ13&lt;=24,0.25,0))</f>
        <v>0.25</v>
      </c>
      <c r="HM13" s="164">
        <f>IF(HF13=2,0.25,0)</f>
        <v>0</v>
      </c>
      <c r="HN13" s="164">
        <f>IF(HG13=2,0.25,0)</f>
        <v>0</v>
      </c>
      <c r="HO13" s="166">
        <f>+IF(GW13="",0,HK13+HI13+HL13+HN13+HM13)</f>
        <v>0</v>
      </c>
      <c r="HP13" s="167"/>
      <c r="HR13" s="164">
        <v>1</v>
      </c>
      <c r="HS13" s="225"/>
      <c r="HT13" s="226"/>
      <c r="HU13" s="1"/>
      <c r="HV13" s="1"/>
      <c r="HW13" s="95"/>
      <c r="HX13" s="93"/>
      <c r="HY13" s="93"/>
      <c r="HZ13" s="93"/>
      <c r="IA13" s="95" t="str">
        <f t="shared" ref="IA13" si="32">+IFERROR(VLOOKUP(HU13,GV$13:HB$112,7,0),"Completar")</f>
        <v>Completar</v>
      </c>
      <c r="IB13" s="96" t="str">
        <f t="shared" ref="IB13" si="33">IFERROR(VLOOKUP(HU13,GV$13:HE$112,8,FALSE),"Completar")</f>
        <v>Completar</v>
      </c>
      <c r="IC13" s="96" t="str">
        <f t="shared" ref="IC13" si="34">IFERROR(VLOOKUP(HU13,GV$13:HE$112,9,FALSE),"Completar")</f>
        <v>Completar</v>
      </c>
      <c r="ID13" s="94"/>
      <c r="IE13" s="95" t="str">
        <f t="shared" ref="IE13" si="35">IFERROR(VLOOKUP(HU13,GV$13:HF$112,11,FALSE),"Completar")</f>
        <v>Completar</v>
      </c>
      <c r="IF13" s="95" t="str">
        <f>IFERROR(VLOOKUP(HU13,GV$13:HG$112,12,FALSE),"Completar")</f>
        <v>Completar</v>
      </c>
      <c r="IG13" s="165">
        <f>IFERROR(IF(HW13=1,HX13,IF(HW13=4,HX13,IF(HW13=5,HX13,(HY13*8+HZ13)))),"")</f>
        <v>0</v>
      </c>
      <c r="IH13" s="219" t="b">
        <f>IF(OR(HW13=1,HW13=4,HW13=5),IF(IG13&gt;=40,1,IG13/40),IF(OR(HW13=2,HW13=3),IF(IG13&gt;=173,1,IG13/173)))</f>
        <v>0</v>
      </c>
      <c r="II13" s="188">
        <f>IFERROR(+IF(IC13="Completar",0,IF($F$5&gt;IC13,DATEDIF(IB13,$F$5,"Y"),DATEDIF(IB13,IC13,"Y"))),0)</f>
        <v>0</v>
      </c>
      <c r="IJ13" s="164">
        <f>IF(IA13=2,0.25,0)</f>
        <v>0</v>
      </c>
      <c r="IK13" s="164">
        <f>+IF(II13="","",IF(II13&lt;=24,0.25,0))</f>
        <v>0.25</v>
      </c>
      <c r="IL13" s="164">
        <f>IF(IE13=2,0.25,0)</f>
        <v>0</v>
      </c>
      <c r="IM13" s="164">
        <f>IF(IF13=2,0.25,0)</f>
        <v>0</v>
      </c>
      <c r="IN13" s="166">
        <f>+IF(HV13="",0,IJ13+IH13+IK13+IM13+IL13)</f>
        <v>0</v>
      </c>
      <c r="IO13" s="167"/>
      <c r="IQ13" s="164">
        <v>1</v>
      </c>
      <c r="IR13" s="225"/>
      <c r="IS13" s="226"/>
      <c r="IT13" s="1"/>
      <c r="IU13" s="1"/>
      <c r="IV13" s="95"/>
      <c r="IW13" s="93"/>
      <c r="IX13" s="93"/>
      <c r="IY13" s="93"/>
      <c r="IZ13" s="95" t="str">
        <f t="shared" ref="IZ13" si="36">+IFERROR(VLOOKUP(IT13,HU$13:IA$112,7,0),"Completar")</f>
        <v>Completar</v>
      </c>
      <c r="JA13" s="96" t="str">
        <f t="shared" ref="JA13" si="37">IFERROR(VLOOKUP(IT13,HU$13:ID$112,8,FALSE),"Completar")</f>
        <v>Completar</v>
      </c>
      <c r="JB13" s="96" t="str">
        <f t="shared" ref="JB13" si="38">IFERROR(VLOOKUP(IT13,HU$13:ID$112,9,FALSE),"Completar")</f>
        <v>Completar</v>
      </c>
      <c r="JC13" s="94"/>
      <c r="JD13" s="95" t="str">
        <f t="shared" ref="JD13" si="39">IFERROR(VLOOKUP(IT13,HU$13:IE$112,11,FALSE),"Completar")</f>
        <v>Completar</v>
      </c>
      <c r="JE13" s="95" t="str">
        <f>IFERROR(VLOOKUP(IT13,HU$13:IF$112,12,FALSE),"Completar")</f>
        <v>Completar</v>
      </c>
      <c r="JF13" s="165">
        <f>IFERROR(IF(IV13=1,IW13,IF(IV13=4,IW13,IF(IV13=5,IW13,(IX13*8+IY13)))),"")</f>
        <v>0</v>
      </c>
      <c r="JG13" s="219" t="b">
        <f>IF(OR(IV13=1,IV13=4,IV13=5),IF(JF13&gt;=40,1,JF13/40),IF(OR(IV13=2,IV13=3),IF(JF13&gt;=173,1,JF13/173)))</f>
        <v>0</v>
      </c>
      <c r="JH13" s="188">
        <f>IFERROR(+IF(JB13="Completar",0,IF($F$5&gt;JB13,DATEDIF(JA13,$F$5,"Y"),DATEDIF(JA13,JB13,"Y"))),0)</f>
        <v>0</v>
      </c>
      <c r="JI13" s="164">
        <f>IF(IZ13=2,0.25,0)</f>
        <v>0</v>
      </c>
      <c r="JJ13" s="164">
        <f>+IF(JH13="","",IF(JH13&lt;=24,0.25,0))</f>
        <v>0.25</v>
      </c>
      <c r="JK13" s="164">
        <f>IF(JD13=2,0.25,0)</f>
        <v>0</v>
      </c>
      <c r="JL13" s="164">
        <f>IF(JE13=2,0.25,0)</f>
        <v>0</v>
      </c>
      <c r="JM13" s="166">
        <f>+IF(IU13="",0,JI13+JG13+JJ13+JL13+JK13)</f>
        <v>0</v>
      </c>
      <c r="JN13" s="167"/>
      <c r="JO13" s="126"/>
      <c r="JP13" s="164">
        <v>1</v>
      </c>
      <c r="JQ13" s="225"/>
      <c r="JR13" s="226"/>
      <c r="JS13" s="1"/>
      <c r="JT13" s="1"/>
      <c r="JU13" s="95"/>
      <c r="JV13" s="93"/>
      <c r="JW13" s="93"/>
      <c r="JX13" s="93"/>
      <c r="JY13" s="95" t="str">
        <f t="shared" ref="JY13" si="40">+IFERROR(VLOOKUP(JS13,IT$13:IZ$112,7,0),"Completar")</f>
        <v>Completar</v>
      </c>
      <c r="JZ13" s="96" t="str">
        <f t="shared" ref="JZ13" si="41">IFERROR(VLOOKUP(JS13,IT$13:JC$112,8,FALSE),"Completar")</f>
        <v>Completar</v>
      </c>
      <c r="KA13" s="96" t="str">
        <f t="shared" ref="KA13" si="42">IFERROR(VLOOKUP(JS13,IT$13:JC$112,9,FALSE),"Completar")</f>
        <v>Completar</v>
      </c>
      <c r="KB13" s="94"/>
      <c r="KC13" s="95" t="str">
        <f t="shared" ref="KC13" si="43">IFERROR(VLOOKUP(JS13,IT$13:JD$112,11,FALSE),"Completar")</f>
        <v>Completar</v>
      </c>
      <c r="KD13" s="95" t="str">
        <f>IFERROR(VLOOKUP(JS13,IT$13:JE$112,12,FALSE),"Completar")</f>
        <v>Completar</v>
      </c>
      <c r="KE13" s="165">
        <f>IFERROR(IF(JU13=1,JV13,IF(JU13=4,JV13,IF(JU13=5,JV13,(JW13*8+JX13)))),"")</f>
        <v>0</v>
      </c>
      <c r="KF13" s="219" t="b">
        <f>IF(OR(JU13=1,JU13=4,JU13=5),IF(KE13&gt;=40,1,KE13/40),IF(OR(JU13=2,JU13=3),IF(KE13&gt;=173,1,KE13/173)))</f>
        <v>0</v>
      </c>
      <c r="KG13" s="188">
        <f>IFERROR(+IF(KA13="Completar",0,IF($F$5&gt;KA13,DATEDIF(JZ13,$F$5,"Y"),DATEDIF(JZ13,KA13,"Y"))),0)</f>
        <v>0</v>
      </c>
      <c r="KH13" s="164">
        <f>IF(JY13=2,0.25,0)</f>
        <v>0</v>
      </c>
      <c r="KI13" s="164">
        <f>+IF(KG13="","",IF(KG13&lt;=24,0.25,0))</f>
        <v>0.25</v>
      </c>
      <c r="KJ13" s="164">
        <f>IF(KC13=2,0.25,0)</f>
        <v>0</v>
      </c>
      <c r="KK13" s="164">
        <f>IF(KD13=2,0.25,0)</f>
        <v>0</v>
      </c>
      <c r="KL13" s="166">
        <f>+IF(JT13="",0,KH13+KF13+KI13+KK13+KJ13)</f>
        <v>0</v>
      </c>
    </row>
    <row r="14" spans="1:347" x14ac:dyDescent="0.25">
      <c r="A14" s="164">
        <v>2</v>
      </c>
      <c r="B14" s="225"/>
      <c r="C14" s="226"/>
      <c r="D14" s="1"/>
      <c r="E14" s="1"/>
      <c r="F14" s="95"/>
      <c r="G14" s="93"/>
      <c r="H14" s="93"/>
      <c r="I14" s="93"/>
      <c r="J14" s="95"/>
      <c r="K14" s="96" t="str">
        <f>IFERROR(VLOOKUP(D14,'Situación inicial'!JI$13:JS$112,8,FALSE),"Completar")</f>
        <v>Completar</v>
      </c>
      <c r="L14" s="96" t="str">
        <f>IFERROR(VLOOKUP(D14,'Situación inicial'!JI$13:JS$112,9,FALSE),"Completar")</f>
        <v>Completar</v>
      </c>
      <c r="M14" s="94"/>
      <c r="N14" s="95" t="str">
        <f>IFERROR(VLOOKUP(D14,'Situación inicial'!JI$13:JS$112,11,FALSE),"Completar")</f>
        <v>Completar</v>
      </c>
      <c r="O14" s="95" t="str">
        <f>IFERROR(VLOOKUP(D14,'Situación inicial'!JI$13:JT$112,12,FALSE),"Completar")</f>
        <v>Completar</v>
      </c>
      <c r="P14" s="165">
        <f t="shared" ref="P14:P77" si="44">IFERROR(IF(F14=1,G14,IF(F14=4,G14,IF(F14=5,G14,(H14*8+I14)))),"")</f>
        <v>0</v>
      </c>
      <c r="Q14" s="219" t="b">
        <f t="shared" ref="Q14:Q77" si="45">IF(OR(F14=1,F14=4,F14=5),IF(P14&gt;=40,1,P14/40),IF(OR(F14=2,F14=3),IF(P14&gt;=173,1,P14/173)))</f>
        <v>0</v>
      </c>
      <c r="R14" s="188">
        <f t="shared" ref="R14:R77" si="46">IFERROR(+IF(L14="Completar",0,IF($F$5&gt;L14,DATEDIF(K14,$F$5,"Y"),DATEDIF(K14,L14,"Y"))),0)</f>
        <v>0</v>
      </c>
      <c r="S14" s="164">
        <f t="shared" ref="S14:S77" si="47">IF(J14=2,0.25,0)</f>
        <v>0</v>
      </c>
      <c r="T14" s="164">
        <f t="shared" ref="T14:T77" si="48">+IF(R14="","",IF(R14&lt;=24,0.25,0))</f>
        <v>0.25</v>
      </c>
      <c r="U14" s="164">
        <f t="shared" ref="U14:U77" si="49">IF(N14=2,0.25,0)</f>
        <v>0</v>
      </c>
      <c r="V14" s="164">
        <f t="shared" ref="V14:V77" si="50">IF(O14=2,0.25,0)</f>
        <v>0</v>
      </c>
      <c r="W14" s="166">
        <f t="shared" ref="W14:W77" si="51">+IF(E14="",0,S14+Q14+T14+V14+U14)</f>
        <v>0</v>
      </c>
      <c r="X14" s="168">
        <f>IFERROR(VLOOKUP(D14,'Situación inicial'!JI$13:JZ$112,18,FALSE),0)</f>
        <v>0</v>
      </c>
      <c r="Z14" s="164">
        <v>2</v>
      </c>
      <c r="AA14" s="225"/>
      <c r="AB14" s="226"/>
      <c r="AC14" s="1"/>
      <c r="AD14" s="1"/>
      <c r="AE14" s="95"/>
      <c r="AF14" s="93"/>
      <c r="AG14" s="93"/>
      <c r="AH14" s="93"/>
      <c r="AI14" s="95" t="str">
        <f t="shared" ref="AI14:AI77" si="52">+IFERROR(VLOOKUP(AC14,D$13:J$112,7,0),"Completar")</f>
        <v>Completar</v>
      </c>
      <c r="AJ14" s="96" t="str">
        <f t="shared" ref="AJ14:AJ77" si="53">IFERROR(VLOOKUP(AC14,D$13:M$112,8,FALSE),"Completar")</f>
        <v>Completar</v>
      </c>
      <c r="AK14" s="96" t="str">
        <f t="shared" ref="AK14:AK77" si="54">IFERROR(VLOOKUP(AC14,D$13:M$112,9,FALSE),"Completar")</f>
        <v>Completar</v>
      </c>
      <c r="AL14" s="94"/>
      <c r="AM14" s="95" t="str">
        <f t="shared" ref="AM14:AM77" si="55">IFERROR(VLOOKUP(AC14,D$13:O$112,11,FALSE),"Completar")</f>
        <v>Completar</v>
      </c>
      <c r="AN14" s="95" t="str">
        <f t="shared" ref="AN14:AN77" si="56">IFERROR(VLOOKUP(AC14,D$13:O$112,12,FALSE),"Completar")</f>
        <v>Completar</v>
      </c>
      <c r="AO14" s="165">
        <f t="shared" ref="AO14:AO77" si="57">IFERROR(IF(AE14=1,AF14,IF(AE14=4,AF14,IF(AE14=5,AF14,(AG14*8+AH14)))),"")</f>
        <v>0</v>
      </c>
      <c r="AP14" s="219" t="b">
        <f t="shared" ref="AP14:AP77" si="58">IF(OR(AE14=1,AE14=4,AE14=5),IF(AO14&gt;=40,1,AO14/40),IF(OR(AE14=2,AE14=3),IF(AO14&gt;=173,1,AO14/173)))</f>
        <v>0</v>
      </c>
      <c r="AQ14" s="188">
        <f t="shared" ref="AQ14:AQ77" si="59">IFERROR(+IF(AK14="Completar",0,IF($F$5&gt;AK14,DATEDIF(AJ14,$F$5,"Y"),DATEDIF(AJ14,AK14,"Y"))),0)</f>
        <v>0</v>
      </c>
      <c r="AR14" s="164">
        <f t="shared" ref="AR14:AR77" si="60">IF(AI14=2,0.25,0)</f>
        <v>0</v>
      </c>
      <c r="AS14" s="164">
        <f t="shared" ref="AS14:AS77" si="61">+IF(AQ14="","",IF(AQ14&lt;=24,0.25,0))</f>
        <v>0.25</v>
      </c>
      <c r="AT14" s="164">
        <f t="shared" ref="AT14:AT77" si="62">IF(AM14=2,0.25,0)</f>
        <v>0</v>
      </c>
      <c r="AU14" s="164">
        <f t="shared" ref="AU14:AU77" si="63">IF(AN14=2,0.25,0)</f>
        <v>0</v>
      </c>
      <c r="AV14" s="166">
        <f t="shared" ref="AV14:AV77" si="64">+IF(AD14="",0,AR14+AP14+AS14+AU14+AT14)</f>
        <v>0</v>
      </c>
      <c r="AW14" s="168">
        <f t="shared" ref="AW14:AW77" si="65">IFERROR(VLOOKUP(AC14,D$13:U$112,18,FALSE),0)</f>
        <v>0</v>
      </c>
      <c r="AY14" s="164">
        <v>2</v>
      </c>
      <c r="AZ14" s="225"/>
      <c r="BA14" s="226"/>
      <c r="BB14" s="1"/>
      <c r="BC14" s="1"/>
      <c r="BD14" s="95"/>
      <c r="BE14" s="93"/>
      <c r="BF14" s="93"/>
      <c r="BG14" s="93"/>
      <c r="BH14" s="95" t="str">
        <f t="shared" ref="BH14:BH77" si="66">+IFERROR(VLOOKUP(BB14,AC$13:AI$112,7,0),"Completar")</f>
        <v>Completar</v>
      </c>
      <c r="BI14" s="96" t="str">
        <f t="shared" ref="BI14:BI77" si="67">IFERROR(VLOOKUP(BB14,AC$13:AL$112,8,FALSE),"Completar")</f>
        <v>Completar</v>
      </c>
      <c r="BJ14" s="96" t="str">
        <f t="shared" ref="BJ14:BJ77" si="68">IFERROR(VLOOKUP(BB14,AC$13:AL$112,9,FALSE),"Completar")</f>
        <v>Completar</v>
      </c>
      <c r="BK14" s="94"/>
      <c r="BL14" s="95" t="str">
        <f t="shared" ref="BL14:BL77" si="69">IFERROR(VLOOKUP(BB14,AC$13:AM$112,11,FALSE),"Completar")</f>
        <v>Completar</v>
      </c>
      <c r="BM14" s="95" t="str">
        <f t="shared" ref="BM14:BM77" si="70">IFERROR(VLOOKUP(BB14,AC$13:AN$112,12,FALSE),"Completar")</f>
        <v>Completar</v>
      </c>
      <c r="BN14" s="165">
        <f t="shared" ref="BN14:BN77" si="71">IFERROR(IF(BD14=1,BE14,IF(BD14=4,BE14,IF(BD14=5,BE14,(BF14*8+BG14)))),"")</f>
        <v>0</v>
      </c>
      <c r="BO14" s="219" t="b">
        <f t="shared" ref="BO14:BO77" si="72">IF(OR(BD14=1,BD14=4,BD14=5),IF(BN14&gt;=40,1,BN14/40),IF(OR(BD14=2,BD14=3),IF(BN14&gt;=173,1,BN14/173)))</f>
        <v>0</v>
      </c>
      <c r="BP14" s="188">
        <f t="shared" ref="BP14:BP77" si="73">IFERROR(+IF(BJ14="Completar",0,IF($F$5&gt;BJ14,DATEDIF(BI14,$F$5,"Y"),DATEDIF(BI14,BJ14,"Y"))),0)</f>
        <v>0</v>
      </c>
      <c r="BQ14" s="164">
        <f t="shared" ref="BQ14:BQ77" si="74">IF(BH14=2,0.25,0)</f>
        <v>0</v>
      </c>
      <c r="BR14" s="164">
        <f t="shared" ref="BR14:BR77" si="75">+IF(BP14="","",IF(BP14&lt;=24,0.25,0))</f>
        <v>0.25</v>
      </c>
      <c r="BS14" s="164">
        <f t="shared" ref="BS14:BS77" si="76">IF(BL14=2,0.25,0)</f>
        <v>0</v>
      </c>
      <c r="BT14" s="164">
        <f t="shared" ref="BT14:BT77" si="77">IF(BM14=2,0.25,0)</f>
        <v>0</v>
      </c>
      <c r="BU14" s="166">
        <f t="shared" ref="BU14:BU77" si="78">+IF(BC14="",0,BQ14+BO14+BR14+BT14+BS14)</f>
        <v>0</v>
      </c>
      <c r="BV14" s="167"/>
      <c r="BX14" s="164">
        <v>2</v>
      </c>
      <c r="BY14" s="225"/>
      <c r="BZ14" s="226"/>
      <c r="CA14" s="1"/>
      <c r="CB14" s="1"/>
      <c r="CC14" s="95"/>
      <c r="CD14" s="93"/>
      <c r="CE14" s="93"/>
      <c r="CF14" s="93"/>
      <c r="CG14" s="95" t="str">
        <f t="shared" ref="CG14:CG77" si="79">+IFERROR(VLOOKUP(CA14,BB$13:BH$112,7,0),"Completar")</f>
        <v>Completar</v>
      </c>
      <c r="CH14" s="96" t="str">
        <f t="shared" ref="CH14:CH77" si="80">IFERROR(VLOOKUP(CA14,BB$13:BK$112,8,FALSE),"Completar")</f>
        <v>Completar</v>
      </c>
      <c r="CI14" s="96" t="str">
        <f t="shared" ref="CI14:CI77" si="81">IFERROR(VLOOKUP(CA14,BB$13:BK$112,9,FALSE),"Completar")</f>
        <v>Completar</v>
      </c>
      <c r="CJ14" s="94"/>
      <c r="CK14" s="95" t="str">
        <f t="shared" ref="CK14:CK77" si="82">IFERROR(VLOOKUP(CA14,BB$13:BL$112,11,FALSE),"Completar")</f>
        <v>Completar</v>
      </c>
      <c r="CL14" s="95" t="str">
        <f t="shared" ref="CL14:CL77" si="83">IFERROR(VLOOKUP(CA14,BB$13:BM$112,12,FALSE),"Completar")</f>
        <v>Completar</v>
      </c>
      <c r="CM14" s="165">
        <f t="shared" ref="CM14:CM77" si="84">IFERROR(IF(CC14=1,CD14,IF(CC14=4,CD14,IF(CC14=5,CD14,(CE14*8+CF14)))),"")</f>
        <v>0</v>
      </c>
      <c r="CN14" s="219" t="b">
        <f t="shared" ref="CN14:CN77" si="85">IF(OR(CC14=1,CC14=4,CC14=5),IF(CM14&gt;=40,1,CM14/40),IF(OR(CC14=2,CC14=3),IF(CM14&gt;=173,1,CM14/173)))</f>
        <v>0</v>
      </c>
      <c r="CO14" s="188">
        <f t="shared" ref="CO14:CO77" si="86">IFERROR(+IF(CI14="Completar",0,IF($F$5&gt;CI14,DATEDIF(CH14,$F$5,"Y"),DATEDIF(CH14,CI14,"Y"))),0)</f>
        <v>0</v>
      </c>
      <c r="CP14" s="164">
        <f t="shared" ref="CP14:CP77" si="87">IF(CG14=2,0.25,0)</f>
        <v>0</v>
      </c>
      <c r="CQ14" s="164">
        <f t="shared" ref="CQ14:CQ77" si="88">+IF(CO14="","",IF(CO14&lt;=24,0.25,0))</f>
        <v>0.25</v>
      </c>
      <c r="CR14" s="164">
        <f t="shared" ref="CR14:CR77" si="89">IF(CK14=2,0.25,0)</f>
        <v>0</v>
      </c>
      <c r="CS14" s="164">
        <f t="shared" ref="CS14:CS77" si="90">IF(CL14=2,0.25,0)</f>
        <v>0</v>
      </c>
      <c r="CT14" s="166">
        <f t="shared" ref="CT14:CT77" si="91">+IF(CB14="",0,CP14+CN14+CQ14+CS14+CR14)</f>
        <v>0</v>
      </c>
      <c r="CU14" s="167"/>
      <c r="CW14" s="164">
        <v>2</v>
      </c>
      <c r="CX14" s="225"/>
      <c r="CY14" s="226"/>
      <c r="CZ14" s="1"/>
      <c r="DA14" s="1"/>
      <c r="DB14" s="95"/>
      <c r="DC14" s="93"/>
      <c r="DD14" s="93"/>
      <c r="DE14" s="93"/>
      <c r="DF14" s="95" t="str">
        <f t="shared" ref="DF14:DF77" si="92">+IFERROR(VLOOKUP(CZ14,CA$13:CG$112,7,0),"Completar")</f>
        <v>Completar</v>
      </c>
      <c r="DG14" s="96" t="str">
        <f t="shared" ref="DG14:DG77" si="93">IFERROR(VLOOKUP(CZ14,CA$13:CJ$112,8,FALSE),"Completar")</f>
        <v>Completar</v>
      </c>
      <c r="DH14" s="96" t="str">
        <f t="shared" ref="DH14:DH77" si="94">IFERROR(VLOOKUP(CZ14,CA$13:CJ$112,9,FALSE),"Completar")</f>
        <v>Completar</v>
      </c>
      <c r="DI14" s="94"/>
      <c r="DJ14" s="95" t="str">
        <f t="shared" ref="DJ14:DJ77" si="95">IFERROR(VLOOKUP(CZ14,CA$13:CK$112,11,FALSE),"Completar")</f>
        <v>Completar</v>
      </c>
      <c r="DK14" s="95" t="str">
        <f t="shared" ref="DK14:DK77" si="96">IFERROR(VLOOKUP(CZ14,CA$13:CL$112,12,FALSE),"Completar")</f>
        <v>Completar</v>
      </c>
      <c r="DL14" s="165">
        <f t="shared" ref="DL14:DL77" si="97">IFERROR(IF(DB14=1,DC14,IF(DB14=4,DC14,IF(DB14=5,DC14,(DD14*8+DE14)))),"")</f>
        <v>0</v>
      </c>
      <c r="DM14" s="219" t="b">
        <f t="shared" ref="DM14:DM77" si="98">IF(OR(DB14=1,DB14=4,DB14=5),IF(DL14&gt;=40,1,DL14/40),IF(OR(DB14=2,DB14=3),IF(DL14&gt;=173,1,DL14/173)))</f>
        <v>0</v>
      </c>
      <c r="DN14" s="188">
        <f t="shared" ref="DN14:DN77" si="99">IFERROR(+IF(DH14="Completar",0,IF($F$5&gt;DH14,DATEDIF(DG14,$F$5,"Y"),DATEDIF(DG14,DH14,"Y"))),0)</f>
        <v>0</v>
      </c>
      <c r="DO14" s="164">
        <f t="shared" ref="DO14:DO77" si="100">IF(DF14=2,0.25,0)</f>
        <v>0</v>
      </c>
      <c r="DP14" s="164">
        <f t="shared" ref="DP14:DP77" si="101">+IF(DN14="","",IF(DN14&lt;=24,0.25,0))</f>
        <v>0.25</v>
      </c>
      <c r="DQ14" s="164">
        <f t="shared" ref="DQ14:DQ77" si="102">IF(DJ14=2,0.25,0)</f>
        <v>0</v>
      </c>
      <c r="DR14" s="164">
        <f t="shared" ref="DR14:DR77" si="103">IF(DK14=2,0.25,0)</f>
        <v>0</v>
      </c>
      <c r="DS14" s="166">
        <f t="shared" ref="DS14:DS77" si="104">+IF(DA14="",0,DO14+DM14+DP14+DR14+DQ14)</f>
        <v>0</v>
      </c>
      <c r="DT14" s="167"/>
      <c r="DV14" s="164">
        <v>2</v>
      </c>
      <c r="DW14" s="225"/>
      <c r="DX14" s="226"/>
      <c r="DY14" s="1"/>
      <c r="DZ14" s="1"/>
      <c r="EA14" s="95"/>
      <c r="EB14" s="93"/>
      <c r="EC14" s="93"/>
      <c r="ED14" s="93"/>
      <c r="EE14" s="95" t="str">
        <f t="shared" ref="EE14:EE77" si="105">+IFERROR(VLOOKUP(DY14,CZ$13:DF$112,7,0),"Completar")</f>
        <v>Completar</v>
      </c>
      <c r="EF14" s="96" t="str">
        <f t="shared" ref="EF14:EF77" si="106">IFERROR(VLOOKUP(DY14,CZ$13:DI$112,8,FALSE),"Completar")</f>
        <v>Completar</v>
      </c>
      <c r="EG14" s="96" t="str">
        <f t="shared" ref="EG14:EG77" si="107">IFERROR(VLOOKUP(DY14,CZ$13:DI$112,9,FALSE),"Completar")</f>
        <v>Completar</v>
      </c>
      <c r="EH14" s="94"/>
      <c r="EI14" s="95" t="str">
        <f t="shared" ref="EI14:EI77" si="108">IFERROR(VLOOKUP(DY14,CZ$13:DJ$112,11,FALSE),"Completar")</f>
        <v>Completar</v>
      </c>
      <c r="EJ14" s="95" t="str">
        <f t="shared" ref="EJ14:EJ77" si="109">IFERROR(VLOOKUP(DY14,CZ$13:DK$112,12,FALSE),"Completar")</f>
        <v>Completar</v>
      </c>
      <c r="EK14" s="165">
        <f t="shared" ref="EK14:EK77" si="110">IFERROR(IF(EA14=1,EB14,IF(EA14=4,EB14,IF(EA14=5,EB14,(EC14*8+ED14)))),"")</f>
        <v>0</v>
      </c>
      <c r="EL14" s="219" t="b">
        <f t="shared" ref="EL14:EL77" si="111">IF(OR(EA14=1,EA14=4,EA14=5),IF(EK14&gt;=40,1,EK14/40),IF(OR(EA14=2,EA14=3),IF(EK14&gt;=173,1,EK14/173)))</f>
        <v>0</v>
      </c>
      <c r="EM14" s="188">
        <f t="shared" ref="EM14:EM77" si="112">IFERROR(+IF(EG14="Completar",0,IF($F$5&gt;EG14,DATEDIF(EF14,$F$5,"Y"),DATEDIF(EF14,EG14,"Y"))),0)</f>
        <v>0</v>
      </c>
      <c r="EN14" s="164">
        <f t="shared" ref="EN14:EN77" si="113">IF(EE14=2,0.25,0)</f>
        <v>0</v>
      </c>
      <c r="EO14" s="164">
        <f t="shared" ref="EO14:EO77" si="114">+IF(EM14="","",IF(EM14&lt;=24,0.25,0))</f>
        <v>0.25</v>
      </c>
      <c r="EP14" s="164">
        <f t="shared" ref="EP14:EP77" si="115">IF(EI14=2,0.25,0)</f>
        <v>0</v>
      </c>
      <c r="EQ14" s="164">
        <f t="shared" ref="EQ14:EQ77" si="116">IF(EJ14=2,0.25,0)</f>
        <v>0</v>
      </c>
      <c r="ER14" s="166">
        <f t="shared" ref="ER14:ER77" si="117">+IF(DZ14="",0,EN14+EL14+EO14+EQ14+EP14)</f>
        <v>0</v>
      </c>
      <c r="ES14" s="167"/>
      <c r="EU14" s="164">
        <v>2</v>
      </c>
      <c r="EV14" s="225"/>
      <c r="EW14" s="226"/>
      <c r="EX14" s="1"/>
      <c r="EY14" s="1"/>
      <c r="EZ14" s="95"/>
      <c r="FA14" s="93"/>
      <c r="FB14" s="93"/>
      <c r="FC14" s="93"/>
      <c r="FD14" s="95" t="str">
        <f t="shared" ref="FD14:FD77" si="118">+IFERROR(VLOOKUP(EX14,DY$13:EE$112,7,0),"Completar")</f>
        <v>Completar</v>
      </c>
      <c r="FE14" s="96" t="str">
        <f t="shared" ref="FE14:FE77" si="119">IFERROR(VLOOKUP(EX14,DY$13:EH$112,8,FALSE),"Completar")</f>
        <v>Completar</v>
      </c>
      <c r="FF14" s="96" t="str">
        <f t="shared" ref="FF14:FF77" si="120">IFERROR(VLOOKUP(EX14,DY$13:EH$112,9,FALSE),"Completar")</f>
        <v>Completar</v>
      </c>
      <c r="FG14" s="94"/>
      <c r="FH14" s="95" t="str">
        <f t="shared" ref="FH14:FH77" si="121">IFERROR(VLOOKUP(EX14,DY$13:EI$112,11,FALSE),"Completar")</f>
        <v>Completar</v>
      </c>
      <c r="FI14" s="95" t="str">
        <f t="shared" ref="FI14:FI77" si="122">IFERROR(VLOOKUP(EX14,DY$13:EJ$112,12,FALSE),"Completar")</f>
        <v>Completar</v>
      </c>
      <c r="FJ14" s="165">
        <f t="shared" ref="FJ14:FJ77" si="123">IFERROR(IF(EZ14=1,FA14,IF(EZ14=4,FA14,IF(EZ14=5,FA14,(FB14*8+FC14)))),"")</f>
        <v>0</v>
      </c>
      <c r="FK14" s="219" t="b">
        <f t="shared" ref="FK14:FK77" si="124">IF(OR(EZ14=1,EZ14=4,EZ14=5),IF(FJ14&gt;=40,1,FJ14/40),IF(OR(EZ14=2,EZ14=3),IF(FJ14&gt;=173,1,FJ14/173)))</f>
        <v>0</v>
      </c>
      <c r="FL14" s="188">
        <f t="shared" ref="FL14:FL77" si="125">IFERROR(+IF(FF14="Completar",0,IF($F$5&gt;FF14,DATEDIF(FE14,$F$5,"Y"),DATEDIF(FE14,FF14,"Y"))),0)</f>
        <v>0</v>
      </c>
      <c r="FM14" s="164">
        <f t="shared" ref="FM14:FM77" si="126">IF(FD14=2,0.25,0)</f>
        <v>0</v>
      </c>
      <c r="FN14" s="164">
        <f t="shared" ref="FN14:FN77" si="127">+IF(FL14="","",IF(FL14&lt;=24,0.25,0))</f>
        <v>0.25</v>
      </c>
      <c r="FO14" s="164">
        <f t="shared" ref="FO14:FO77" si="128">IF(FH14=2,0.25,0)</f>
        <v>0</v>
      </c>
      <c r="FP14" s="164">
        <f t="shared" ref="FP14:FP77" si="129">IF(FI14=2,0.25,0)</f>
        <v>0</v>
      </c>
      <c r="FQ14" s="166">
        <f t="shared" ref="FQ14:FQ77" si="130">+IF(EY14="",0,FM14+FK14+FN14+FP14+FO14)</f>
        <v>0</v>
      </c>
      <c r="FR14" s="167"/>
      <c r="FT14" s="164">
        <v>2</v>
      </c>
      <c r="FU14" s="225"/>
      <c r="FV14" s="226"/>
      <c r="FW14" s="1"/>
      <c r="FX14" s="1"/>
      <c r="FY14" s="95"/>
      <c r="FZ14" s="93"/>
      <c r="GA14" s="93"/>
      <c r="GB14" s="93"/>
      <c r="GC14" s="95" t="str">
        <f t="shared" ref="GC14:GC77" si="131">+IFERROR(VLOOKUP(FW14,EX$13:FD$112,7,0),"Completar")</f>
        <v>Completar</v>
      </c>
      <c r="GD14" s="96" t="str">
        <f t="shared" ref="GD14:GD77" si="132">IFERROR(VLOOKUP(FW14,EX$13:FG$112,8,FALSE),"Completar")</f>
        <v>Completar</v>
      </c>
      <c r="GE14" s="96" t="str">
        <f t="shared" ref="GE14:GE77" si="133">IFERROR(VLOOKUP(FW14,EX$13:FG$112,9,FALSE),"Completar")</f>
        <v>Completar</v>
      </c>
      <c r="GF14" s="94"/>
      <c r="GG14" s="95" t="str">
        <f t="shared" ref="GG14:GG77" si="134">IFERROR(VLOOKUP(FW14,EX$13:FH$112,11,FALSE),"Completar")</f>
        <v>Completar</v>
      </c>
      <c r="GH14" s="95" t="str">
        <f t="shared" ref="GH14:GH77" si="135">IFERROR(VLOOKUP(FW14,EX$13:FI$112,12,FALSE),"Completar")</f>
        <v>Completar</v>
      </c>
      <c r="GI14" s="165">
        <f t="shared" ref="GI14:GI77" si="136">IFERROR(IF(FY14=1,FZ14,IF(FY14=4,FZ14,IF(FY14=5,FZ14,(GA14*8+GB14)))),"")</f>
        <v>0</v>
      </c>
      <c r="GJ14" s="219" t="b">
        <f t="shared" ref="GJ14:GJ77" si="137">IF(OR(FY14=1,FY14=4,FY14=5),IF(GI14&gt;=40,1,GI14/40),IF(OR(FY14=2,FY14=3),IF(GI14&gt;=173,1,GI14/173)))</f>
        <v>0</v>
      </c>
      <c r="GK14" s="188">
        <f t="shared" ref="GK14:GK77" si="138">IFERROR(+IF(GE14="Completar",0,IF($F$5&gt;GE14,DATEDIF(GD14,$F$5,"Y"),DATEDIF(GD14,GE14,"Y"))),0)</f>
        <v>0</v>
      </c>
      <c r="GL14" s="164">
        <f t="shared" ref="GL14:GL77" si="139">IF(GC14=2,0.25,0)</f>
        <v>0</v>
      </c>
      <c r="GM14" s="164">
        <f t="shared" ref="GM14:GM77" si="140">+IF(GK14="","",IF(GK14&lt;=24,0.25,0))</f>
        <v>0.25</v>
      </c>
      <c r="GN14" s="164">
        <f t="shared" ref="GN14:GN77" si="141">IF(GG14=2,0.25,0)</f>
        <v>0</v>
      </c>
      <c r="GO14" s="164">
        <f t="shared" ref="GO14:GO77" si="142">IF(GH14=2,0.25,0)</f>
        <v>0</v>
      </c>
      <c r="GP14" s="166">
        <f t="shared" ref="GP14:GP77" si="143">+IF(FX14="",0,GL14+GJ14+GM14+GO14+GN14)</f>
        <v>0</v>
      </c>
      <c r="GQ14" s="167"/>
      <c r="GS14" s="164">
        <v>2</v>
      </c>
      <c r="GT14" s="225"/>
      <c r="GU14" s="226"/>
      <c r="GV14" s="1"/>
      <c r="GW14" s="1"/>
      <c r="GX14" s="95"/>
      <c r="GY14" s="93"/>
      <c r="GZ14" s="93"/>
      <c r="HA14" s="93"/>
      <c r="HB14" s="95" t="str">
        <f t="shared" ref="HB14:HB77" si="144">+IFERROR(VLOOKUP(GV14,FW$13:GC$112,7,0),"Completar")</f>
        <v>Completar</v>
      </c>
      <c r="HC14" s="96" t="str">
        <f t="shared" ref="HC14:HC77" si="145">IFERROR(VLOOKUP(GV14,FW$13:GF$112,8,FALSE),"Completar")</f>
        <v>Completar</v>
      </c>
      <c r="HD14" s="96" t="str">
        <f t="shared" ref="HD14:HD77" si="146">IFERROR(VLOOKUP(GV14,FW$13:GF$112,9,FALSE),"Completar")</f>
        <v>Completar</v>
      </c>
      <c r="HE14" s="94"/>
      <c r="HF14" s="95" t="str">
        <f t="shared" ref="HF14:HF77" si="147">IFERROR(VLOOKUP(GV14,FW$13:GG$112,11,FALSE),"Completar")</f>
        <v>Completar</v>
      </c>
      <c r="HG14" s="95" t="str">
        <f t="shared" ref="HG14:HG77" si="148">IFERROR(VLOOKUP(GV14,FW$13:GH$112,12,FALSE),"Completar")</f>
        <v>Completar</v>
      </c>
      <c r="HH14" s="165">
        <f t="shared" ref="HH14:HH77" si="149">IFERROR(IF(GX14=1,GY14,IF(GX14=4,GY14,IF(GX14=5,GY14,(GZ14*8+HA14)))),"")</f>
        <v>0</v>
      </c>
      <c r="HI14" s="219" t="b">
        <f t="shared" ref="HI14:HI77" si="150">IF(OR(GX14=1,GX14=4,GX14=5),IF(HH14&gt;=40,1,HH14/40),IF(OR(GX14=2,GX14=3),IF(HH14&gt;=173,1,HH14/173)))</f>
        <v>0</v>
      </c>
      <c r="HJ14" s="188">
        <f t="shared" ref="HJ14:HJ77" si="151">IFERROR(+IF(HD14="Completar",0,IF($F$5&gt;HD14,DATEDIF(HC14,$F$5,"Y"),DATEDIF(HC14,HD14,"Y"))),0)</f>
        <v>0</v>
      </c>
      <c r="HK14" s="164">
        <f t="shared" ref="HK14:HK77" si="152">IF(HB14=2,0.25,0)</f>
        <v>0</v>
      </c>
      <c r="HL14" s="164">
        <f t="shared" ref="HL14:HL77" si="153">+IF(HJ14="","",IF(HJ14&lt;=24,0.25,0))</f>
        <v>0.25</v>
      </c>
      <c r="HM14" s="164">
        <f t="shared" ref="HM14:HM77" si="154">IF(HF14=2,0.25,0)</f>
        <v>0</v>
      </c>
      <c r="HN14" s="164">
        <f t="shared" ref="HN14:HN77" si="155">IF(HG14=2,0.25,0)</f>
        <v>0</v>
      </c>
      <c r="HO14" s="166">
        <f t="shared" ref="HO14:HO77" si="156">+IF(GW14="",0,HK14+HI14+HL14+HN14+HM14)</f>
        <v>0</v>
      </c>
      <c r="HP14" s="167"/>
      <c r="HR14" s="164">
        <v>2</v>
      </c>
      <c r="HS14" s="225"/>
      <c r="HT14" s="226"/>
      <c r="HU14" s="1"/>
      <c r="HV14" s="1"/>
      <c r="HW14" s="95"/>
      <c r="HX14" s="93"/>
      <c r="HY14" s="93"/>
      <c r="HZ14" s="93"/>
      <c r="IA14" s="95" t="str">
        <f t="shared" ref="IA14:IA77" si="157">+IFERROR(VLOOKUP(HU14,GV$13:HB$112,7,0),"Completar")</f>
        <v>Completar</v>
      </c>
      <c r="IB14" s="96" t="str">
        <f t="shared" ref="IB14:IB77" si="158">IFERROR(VLOOKUP(HU14,GV$13:HE$112,8,FALSE),"Completar")</f>
        <v>Completar</v>
      </c>
      <c r="IC14" s="96" t="str">
        <f t="shared" ref="IC14:IC77" si="159">IFERROR(VLOOKUP(HU14,GV$13:HE$112,9,FALSE),"Completar")</f>
        <v>Completar</v>
      </c>
      <c r="ID14" s="94"/>
      <c r="IE14" s="95" t="str">
        <f t="shared" ref="IE14:IE77" si="160">IFERROR(VLOOKUP(HU14,GV$13:HF$112,11,FALSE),"Completar")</f>
        <v>Completar</v>
      </c>
      <c r="IF14" s="95" t="str">
        <f t="shared" ref="IF14:IF77" si="161">IFERROR(VLOOKUP(HU14,GV$13:HG$112,12,FALSE),"Completar")</f>
        <v>Completar</v>
      </c>
      <c r="IG14" s="165">
        <f t="shared" ref="IG14:IG77" si="162">IFERROR(IF(HW14=1,HX14,IF(HW14=4,HX14,IF(HW14=5,HX14,(HY14*8+HZ14)))),"")</f>
        <v>0</v>
      </c>
      <c r="IH14" s="219" t="b">
        <f t="shared" ref="IH14:IH77" si="163">IF(OR(HW14=1,HW14=4,HW14=5),IF(IG14&gt;=40,1,IG14/40),IF(OR(HW14=2,HW14=3),IF(IG14&gt;=173,1,IG14/173)))</f>
        <v>0</v>
      </c>
      <c r="II14" s="188">
        <f t="shared" ref="II14:II77" si="164">IFERROR(+IF(IC14="Completar",0,IF($F$5&gt;IC14,DATEDIF(IB14,$F$5,"Y"),DATEDIF(IB14,IC14,"Y"))),0)</f>
        <v>0</v>
      </c>
      <c r="IJ14" s="164">
        <f t="shared" ref="IJ14:IJ77" si="165">IF(IA14=2,0.25,0)</f>
        <v>0</v>
      </c>
      <c r="IK14" s="164">
        <f t="shared" ref="IK14:IK77" si="166">+IF(II14="","",IF(II14&lt;=24,0.25,0))</f>
        <v>0.25</v>
      </c>
      <c r="IL14" s="164">
        <f t="shared" ref="IL14:IL77" si="167">IF(IE14=2,0.25,0)</f>
        <v>0</v>
      </c>
      <c r="IM14" s="164">
        <f t="shared" ref="IM14:IM77" si="168">IF(IF14=2,0.25,0)</f>
        <v>0</v>
      </c>
      <c r="IN14" s="166">
        <f t="shared" ref="IN14:IN77" si="169">+IF(HV14="",0,IJ14+IH14+IK14+IM14+IL14)</f>
        <v>0</v>
      </c>
      <c r="IO14" s="167"/>
      <c r="IQ14" s="164">
        <v>2</v>
      </c>
      <c r="IR14" s="225"/>
      <c r="IS14" s="226"/>
      <c r="IT14" s="1"/>
      <c r="IU14" s="1"/>
      <c r="IV14" s="95"/>
      <c r="IW14" s="93"/>
      <c r="IX14" s="93"/>
      <c r="IY14" s="93"/>
      <c r="IZ14" s="95" t="str">
        <f t="shared" ref="IZ14:IZ77" si="170">+IFERROR(VLOOKUP(IT14,HU$13:IA$112,7,0),"Completar")</f>
        <v>Completar</v>
      </c>
      <c r="JA14" s="96" t="str">
        <f t="shared" ref="JA14:JA77" si="171">IFERROR(VLOOKUP(IT14,HU$13:ID$112,8,FALSE),"Completar")</f>
        <v>Completar</v>
      </c>
      <c r="JB14" s="96" t="str">
        <f t="shared" ref="JB14:JB77" si="172">IFERROR(VLOOKUP(IT14,HU$13:ID$112,9,FALSE),"Completar")</f>
        <v>Completar</v>
      </c>
      <c r="JC14" s="94"/>
      <c r="JD14" s="95" t="str">
        <f t="shared" ref="JD14:JD77" si="173">IFERROR(VLOOKUP(IT14,HU$13:IE$112,11,FALSE),"Completar")</f>
        <v>Completar</v>
      </c>
      <c r="JE14" s="95" t="str">
        <f t="shared" ref="JE14:JE77" si="174">IFERROR(VLOOKUP(IT14,HU$13:IF$112,12,FALSE),"Completar")</f>
        <v>Completar</v>
      </c>
      <c r="JF14" s="165">
        <f t="shared" ref="JF14:JF77" si="175">IFERROR(IF(IV14=1,IW14,IF(IV14=4,IW14,IF(IV14=5,IW14,(IX14*8+IY14)))),"")</f>
        <v>0</v>
      </c>
      <c r="JG14" s="219" t="b">
        <f t="shared" ref="JG14:JG77" si="176">IF(OR(IV14=1,IV14=4,IV14=5),IF(JF14&gt;=40,1,JF14/40),IF(OR(IV14=2,IV14=3),IF(JF14&gt;=173,1,JF14/173)))</f>
        <v>0</v>
      </c>
      <c r="JH14" s="188">
        <f t="shared" ref="JH14:JH77" si="177">IFERROR(+IF(JB14="Completar",0,IF($F$5&gt;JB14,DATEDIF(JA14,$F$5,"Y"),DATEDIF(JA14,JB14,"Y"))),0)</f>
        <v>0</v>
      </c>
      <c r="JI14" s="164">
        <f t="shared" ref="JI14:JI77" si="178">IF(IZ14=2,0.25,0)</f>
        <v>0</v>
      </c>
      <c r="JJ14" s="164">
        <f t="shared" ref="JJ14:JJ77" si="179">+IF(JH14="","",IF(JH14&lt;=24,0.25,0))</f>
        <v>0.25</v>
      </c>
      <c r="JK14" s="164">
        <f t="shared" ref="JK14:JK77" si="180">IF(JD14=2,0.25,0)</f>
        <v>0</v>
      </c>
      <c r="JL14" s="164">
        <f t="shared" ref="JL14:JL77" si="181">IF(JE14=2,0.25,0)</f>
        <v>0</v>
      </c>
      <c r="JM14" s="166">
        <f t="shared" ref="JM14:JM77" si="182">+IF(IU14="",0,JI14+JG14+JJ14+JL14+JK14)</f>
        <v>0</v>
      </c>
      <c r="JN14" s="167"/>
      <c r="JO14" s="126"/>
      <c r="JP14" s="164">
        <v>2</v>
      </c>
      <c r="JQ14" s="225"/>
      <c r="JR14" s="226"/>
      <c r="JS14" s="1"/>
      <c r="JT14" s="1"/>
      <c r="JU14" s="95"/>
      <c r="JV14" s="93"/>
      <c r="JW14" s="93"/>
      <c r="JX14" s="93"/>
      <c r="JY14" s="95" t="str">
        <f t="shared" ref="JY14:JY77" si="183">+IFERROR(VLOOKUP(JS14,IT$13:IZ$112,7,0),"Completar")</f>
        <v>Completar</v>
      </c>
      <c r="JZ14" s="96" t="str">
        <f t="shared" ref="JZ14:JZ77" si="184">IFERROR(VLOOKUP(JS14,IT$13:JC$112,8,FALSE),"Completar")</f>
        <v>Completar</v>
      </c>
      <c r="KA14" s="96" t="str">
        <f t="shared" ref="KA14:KA77" si="185">IFERROR(VLOOKUP(JS14,IT$13:JC$112,9,FALSE),"Completar")</f>
        <v>Completar</v>
      </c>
      <c r="KB14" s="94"/>
      <c r="KC14" s="95" t="str">
        <f t="shared" ref="KC14:KC77" si="186">IFERROR(VLOOKUP(JS14,IT$13:JD$112,11,FALSE),"Completar")</f>
        <v>Completar</v>
      </c>
      <c r="KD14" s="95" t="str">
        <f t="shared" ref="KD14:KD77" si="187">IFERROR(VLOOKUP(JS14,IT$13:JE$112,12,FALSE),"Completar")</f>
        <v>Completar</v>
      </c>
      <c r="KE14" s="165">
        <f t="shared" ref="KE14:KE77" si="188">IFERROR(IF(JU14=1,JV14,IF(JU14=4,JV14,IF(JU14=5,JV14,(JW14*8+JX14)))),"")</f>
        <v>0</v>
      </c>
      <c r="KF14" s="219" t="b">
        <f t="shared" ref="KF14:KF77" si="189">IF(OR(JU14=1,JU14=4,JU14=5),IF(KE14&gt;=40,1,KE14/40),IF(OR(JU14=2,JU14=3),IF(KE14&gt;=173,1,KE14/173)))</f>
        <v>0</v>
      </c>
      <c r="KG14" s="188">
        <f t="shared" ref="KG14:KG77" si="190">IFERROR(+IF(KA14="Completar",0,IF($F$5&gt;KA14,DATEDIF(JZ14,$F$5,"Y"),DATEDIF(JZ14,KA14,"Y"))),0)</f>
        <v>0</v>
      </c>
      <c r="KH14" s="164">
        <f t="shared" ref="KH14:KH77" si="191">IF(JY14=2,0.25,0)</f>
        <v>0</v>
      </c>
      <c r="KI14" s="164">
        <f t="shared" ref="KI14:KI77" si="192">+IF(KG14="","",IF(KG14&lt;=24,0.25,0))</f>
        <v>0.25</v>
      </c>
      <c r="KJ14" s="164">
        <f t="shared" ref="KJ14:KJ77" si="193">IF(KC14=2,0.25,0)</f>
        <v>0</v>
      </c>
      <c r="KK14" s="164">
        <f t="shared" ref="KK14:KK77" si="194">IF(KD14=2,0.25,0)</f>
        <v>0</v>
      </c>
      <c r="KL14" s="166">
        <f t="shared" ref="KL14:KL77" si="195">+IF(JT14="",0,KH14+KF14+KI14+KK14+KJ14)</f>
        <v>0</v>
      </c>
    </row>
    <row r="15" spans="1:347" x14ac:dyDescent="0.25">
      <c r="A15" s="164">
        <v>3</v>
      </c>
      <c r="B15" s="225"/>
      <c r="C15" s="226"/>
      <c r="D15" s="1"/>
      <c r="E15" s="1"/>
      <c r="F15" s="95"/>
      <c r="G15" s="93"/>
      <c r="H15" s="93"/>
      <c r="I15" s="93"/>
      <c r="J15" s="95"/>
      <c r="K15" s="96" t="str">
        <f>IFERROR(VLOOKUP(D15,'Situación inicial'!JI$13:JS$112,8,FALSE),"Completar")</f>
        <v>Completar</v>
      </c>
      <c r="L15" s="96" t="str">
        <f>IFERROR(VLOOKUP(D15,'Situación inicial'!JI$13:JS$112,9,FALSE),"Completar")</f>
        <v>Completar</v>
      </c>
      <c r="M15" s="94"/>
      <c r="N15" s="95" t="str">
        <f>IFERROR(VLOOKUP(D15,'Situación inicial'!JI$13:JS$112,11,FALSE),"Completar")</f>
        <v>Completar</v>
      </c>
      <c r="O15" s="95" t="str">
        <f>IFERROR(VLOOKUP(D15,'Situación inicial'!JI$13:JT$112,12,FALSE),"Completar")</f>
        <v>Completar</v>
      </c>
      <c r="P15" s="165">
        <f t="shared" si="44"/>
        <v>0</v>
      </c>
      <c r="Q15" s="219" t="b">
        <f t="shared" si="45"/>
        <v>0</v>
      </c>
      <c r="R15" s="188">
        <f t="shared" si="46"/>
        <v>0</v>
      </c>
      <c r="S15" s="164">
        <f t="shared" si="47"/>
        <v>0</v>
      </c>
      <c r="T15" s="164">
        <f t="shared" si="48"/>
        <v>0.25</v>
      </c>
      <c r="U15" s="164">
        <f t="shared" si="49"/>
        <v>0</v>
      </c>
      <c r="V15" s="164">
        <f t="shared" si="50"/>
        <v>0</v>
      </c>
      <c r="W15" s="166">
        <f t="shared" si="51"/>
        <v>0</v>
      </c>
      <c r="X15" s="168">
        <f>IFERROR(VLOOKUP(D15,'Situación inicial'!JI$13:JZ$112,18,FALSE),0)</f>
        <v>0</v>
      </c>
      <c r="Z15" s="164">
        <v>3</v>
      </c>
      <c r="AA15" s="225"/>
      <c r="AB15" s="226"/>
      <c r="AC15" s="1"/>
      <c r="AD15" s="1"/>
      <c r="AE15" s="95"/>
      <c r="AF15" s="93"/>
      <c r="AG15" s="93"/>
      <c r="AH15" s="93"/>
      <c r="AI15" s="95" t="str">
        <f t="shared" si="52"/>
        <v>Completar</v>
      </c>
      <c r="AJ15" s="96" t="str">
        <f t="shared" si="53"/>
        <v>Completar</v>
      </c>
      <c r="AK15" s="96" t="str">
        <f t="shared" si="54"/>
        <v>Completar</v>
      </c>
      <c r="AL15" s="94"/>
      <c r="AM15" s="95" t="str">
        <f t="shared" si="55"/>
        <v>Completar</v>
      </c>
      <c r="AN15" s="95" t="str">
        <f t="shared" si="56"/>
        <v>Completar</v>
      </c>
      <c r="AO15" s="165">
        <f t="shared" si="57"/>
        <v>0</v>
      </c>
      <c r="AP15" s="219" t="b">
        <f t="shared" si="58"/>
        <v>0</v>
      </c>
      <c r="AQ15" s="188">
        <f t="shared" si="59"/>
        <v>0</v>
      </c>
      <c r="AR15" s="164">
        <f t="shared" si="60"/>
        <v>0</v>
      </c>
      <c r="AS15" s="164">
        <f t="shared" si="61"/>
        <v>0.25</v>
      </c>
      <c r="AT15" s="164">
        <f t="shared" si="62"/>
        <v>0</v>
      </c>
      <c r="AU15" s="164">
        <f t="shared" si="63"/>
        <v>0</v>
      </c>
      <c r="AV15" s="166">
        <f t="shared" si="64"/>
        <v>0</v>
      </c>
      <c r="AW15" s="168">
        <f t="shared" si="65"/>
        <v>0</v>
      </c>
      <c r="AY15" s="164">
        <v>3</v>
      </c>
      <c r="AZ15" s="225"/>
      <c r="BA15" s="226"/>
      <c r="BB15" s="1"/>
      <c r="BC15" s="1"/>
      <c r="BD15" s="95"/>
      <c r="BE15" s="93"/>
      <c r="BF15" s="93"/>
      <c r="BG15" s="93"/>
      <c r="BH15" s="95" t="str">
        <f t="shared" si="66"/>
        <v>Completar</v>
      </c>
      <c r="BI15" s="96" t="str">
        <f t="shared" si="67"/>
        <v>Completar</v>
      </c>
      <c r="BJ15" s="96" t="str">
        <f t="shared" si="68"/>
        <v>Completar</v>
      </c>
      <c r="BK15" s="94"/>
      <c r="BL15" s="95" t="str">
        <f t="shared" si="69"/>
        <v>Completar</v>
      </c>
      <c r="BM15" s="95" t="str">
        <f t="shared" si="70"/>
        <v>Completar</v>
      </c>
      <c r="BN15" s="165">
        <f t="shared" si="71"/>
        <v>0</v>
      </c>
      <c r="BO15" s="219" t="b">
        <f t="shared" si="72"/>
        <v>0</v>
      </c>
      <c r="BP15" s="188">
        <f t="shared" si="73"/>
        <v>0</v>
      </c>
      <c r="BQ15" s="164">
        <f t="shared" si="74"/>
        <v>0</v>
      </c>
      <c r="BR15" s="164">
        <f t="shared" si="75"/>
        <v>0.25</v>
      </c>
      <c r="BS15" s="164">
        <f t="shared" si="76"/>
        <v>0</v>
      </c>
      <c r="BT15" s="164">
        <f t="shared" si="77"/>
        <v>0</v>
      </c>
      <c r="BU15" s="166">
        <f t="shared" si="78"/>
        <v>0</v>
      </c>
      <c r="BV15" s="167"/>
      <c r="BX15" s="164">
        <v>3</v>
      </c>
      <c r="BY15" s="225"/>
      <c r="BZ15" s="226"/>
      <c r="CA15" s="1"/>
      <c r="CB15" s="1"/>
      <c r="CC15" s="95"/>
      <c r="CD15" s="93"/>
      <c r="CE15" s="93"/>
      <c r="CF15" s="93"/>
      <c r="CG15" s="95" t="str">
        <f t="shared" si="79"/>
        <v>Completar</v>
      </c>
      <c r="CH15" s="96" t="str">
        <f t="shared" si="80"/>
        <v>Completar</v>
      </c>
      <c r="CI15" s="96" t="str">
        <f t="shared" si="81"/>
        <v>Completar</v>
      </c>
      <c r="CJ15" s="94"/>
      <c r="CK15" s="95" t="str">
        <f t="shared" si="82"/>
        <v>Completar</v>
      </c>
      <c r="CL15" s="95" t="str">
        <f t="shared" si="83"/>
        <v>Completar</v>
      </c>
      <c r="CM15" s="165">
        <f t="shared" si="84"/>
        <v>0</v>
      </c>
      <c r="CN15" s="219" t="b">
        <f t="shared" si="85"/>
        <v>0</v>
      </c>
      <c r="CO15" s="188">
        <f t="shared" si="86"/>
        <v>0</v>
      </c>
      <c r="CP15" s="164">
        <f t="shared" si="87"/>
        <v>0</v>
      </c>
      <c r="CQ15" s="164">
        <f t="shared" si="88"/>
        <v>0.25</v>
      </c>
      <c r="CR15" s="164">
        <f t="shared" si="89"/>
        <v>0</v>
      </c>
      <c r="CS15" s="164">
        <f t="shared" si="90"/>
        <v>0</v>
      </c>
      <c r="CT15" s="166">
        <f t="shared" si="91"/>
        <v>0</v>
      </c>
      <c r="CU15" s="167"/>
      <c r="CW15" s="164">
        <v>3</v>
      </c>
      <c r="CX15" s="225"/>
      <c r="CY15" s="226"/>
      <c r="CZ15" s="1"/>
      <c r="DA15" s="1"/>
      <c r="DB15" s="95"/>
      <c r="DC15" s="93"/>
      <c r="DD15" s="93"/>
      <c r="DE15" s="93"/>
      <c r="DF15" s="95" t="str">
        <f t="shared" si="92"/>
        <v>Completar</v>
      </c>
      <c r="DG15" s="96" t="str">
        <f t="shared" si="93"/>
        <v>Completar</v>
      </c>
      <c r="DH15" s="96" t="str">
        <f t="shared" si="94"/>
        <v>Completar</v>
      </c>
      <c r="DI15" s="94"/>
      <c r="DJ15" s="95" t="str">
        <f t="shared" si="95"/>
        <v>Completar</v>
      </c>
      <c r="DK15" s="95" t="str">
        <f t="shared" si="96"/>
        <v>Completar</v>
      </c>
      <c r="DL15" s="165">
        <f t="shared" si="97"/>
        <v>0</v>
      </c>
      <c r="DM15" s="219" t="b">
        <f t="shared" si="98"/>
        <v>0</v>
      </c>
      <c r="DN15" s="188">
        <f t="shared" si="99"/>
        <v>0</v>
      </c>
      <c r="DO15" s="164">
        <f t="shared" si="100"/>
        <v>0</v>
      </c>
      <c r="DP15" s="164">
        <f t="shared" si="101"/>
        <v>0.25</v>
      </c>
      <c r="DQ15" s="164">
        <f t="shared" si="102"/>
        <v>0</v>
      </c>
      <c r="DR15" s="164">
        <f t="shared" si="103"/>
        <v>0</v>
      </c>
      <c r="DS15" s="166">
        <f t="shared" si="104"/>
        <v>0</v>
      </c>
      <c r="DT15" s="167"/>
      <c r="DV15" s="164">
        <v>3</v>
      </c>
      <c r="DW15" s="225"/>
      <c r="DX15" s="226"/>
      <c r="DY15" s="1"/>
      <c r="DZ15" s="1"/>
      <c r="EA15" s="95"/>
      <c r="EB15" s="93"/>
      <c r="EC15" s="93"/>
      <c r="ED15" s="93"/>
      <c r="EE15" s="95" t="str">
        <f t="shared" si="105"/>
        <v>Completar</v>
      </c>
      <c r="EF15" s="96" t="str">
        <f t="shared" si="106"/>
        <v>Completar</v>
      </c>
      <c r="EG15" s="96" t="str">
        <f t="shared" si="107"/>
        <v>Completar</v>
      </c>
      <c r="EH15" s="94"/>
      <c r="EI15" s="95" t="str">
        <f t="shared" si="108"/>
        <v>Completar</v>
      </c>
      <c r="EJ15" s="95" t="str">
        <f t="shared" si="109"/>
        <v>Completar</v>
      </c>
      <c r="EK15" s="165">
        <f t="shared" si="110"/>
        <v>0</v>
      </c>
      <c r="EL15" s="219" t="b">
        <f t="shared" si="111"/>
        <v>0</v>
      </c>
      <c r="EM15" s="188">
        <f t="shared" si="112"/>
        <v>0</v>
      </c>
      <c r="EN15" s="164">
        <f t="shared" si="113"/>
        <v>0</v>
      </c>
      <c r="EO15" s="164">
        <f t="shared" si="114"/>
        <v>0.25</v>
      </c>
      <c r="EP15" s="164">
        <f t="shared" si="115"/>
        <v>0</v>
      </c>
      <c r="EQ15" s="164">
        <f t="shared" si="116"/>
        <v>0</v>
      </c>
      <c r="ER15" s="166">
        <f t="shared" si="117"/>
        <v>0</v>
      </c>
      <c r="ES15" s="167"/>
      <c r="EU15" s="164">
        <v>3</v>
      </c>
      <c r="EV15" s="225"/>
      <c r="EW15" s="226"/>
      <c r="EX15" s="1"/>
      <c r="EY15" s="1"/>
      <c r="EZ15" s="95"/>
      <c r="FA15" s="93"/>
      <c r="FB15" s="93"/>
      <c r="FC15" s="93"/>
      <c r="FD15" s="95" t="str">
        <f t="shared" si="118"/>
        <v>Completar</v>
      </c>
      <c r="FE15" s="96" t="str">
        <f t="shared" si="119"/>
        <v>Completar</v>
      </c>
      <c r="FF15" s="96" t="str">
        <f t="shared" si="120"/>
        <v>Completar</v>
      </c>
      <c r="FG15" s="94"/>
      <c r="FH15" s="95" t="str">
        <f t="shared" si="121"/>
        <v>Completar</v>
      </c>
      <c r="FI15" s="95" t="str">
        <f t="shared" si="122"/>
        <v>Completar</v>
      </c>
      <c r="FJ15" s="165">
        <f t="shared" si="123"/>
        <v>0</v>
      </c>
      <c r="FK15" s="219" t="b">
        <f t="shared" si="124"/>
        <v>0</v>
      </c>
      <c r="FL15" s="188">
        <f t="shared" si="125"/>
        <v>0</v>
      </c>
      <c r="FM15" s="164">
        <f t="shared" si="126"/>
        <v>0</v>
      </c>
      <c r="FN15" s="164">
        <f t="shared" si="127"/>
        <v>0.25</v>
      </c>
      <c r="FO15" s="164">
        <f t="shared" si="128"/>
        <v>0</v>
      </c>
      <c r="FP15" s="164">
        <f t="shared" si="129"/>
        <v>0</v>
      </c>
      <c r="FQ15" s="166">
        <f t="shared" si="130"/>
        <v>0</v>
      </c>
      <c r="FR15" s="167"/>
      <c r="FT15" s="164">
        <v>3</v>
      </c>
      <c r="FU15" s="225"/>
      <c r="FV15" s="226"/>
      <c r="FW15" s="1"/>
      <c r="FX15" s="1"/>
      <c r="FY15" s="95"/>
      <c r="FZ15" s="93"/>
      <c r="GA15" s="93"/>
      <c r="GB15" s="93"/>
      <c r="GC15" s="95" t="str">
        <f t="shared" si="131"/>
        <v>Completar</v>
      </c>
      <c r="GD15" s="96" t="str">
        <f t="shared" si="132"/>
        <v>Completar</v>
      </c>
      <c r="GE15" s="96" t="str">
        <f t="shared" si="133"/>
        <v>Completar</v>
      </c>
      <c r="GF15" s="94"/>
      <c r="GG15" s="95" t="str">
        <f t="shared" si="134"/>
        <v>Completar</v>
      </c>
      <c r="GH15" s="95" t="str">
        <f t="shared" si="135"/>
        <v>Completar</v>
      </c>
      <c r="GI15" s="165">
        <f t="shared" si="136"/>
        <v>0</v>
      </c>
      <c r="GJ15" s="219" t="b">
        <f t="shared" si="137"/>
        <v>0</v>
      </c>
      <c r="GK15" s="188">
        <f t="shared" si="138"/>
        <v>0</v>
      </c>
      <c r="GL15" s="164">
        <f t="shared" si="139"/>
        <v>0</v>
      </c>
      <c r="GM15" s="164">
        <f t="shared" si="140"/>
        <v>0.25</v>
      </c>
      <c r="GN15" s="164">
        <f t="shared" si="141"/>
        <v>0</v>
      </c>
      <c r="GO15" s="164">
        <f t="shared" si="142"/>
        <v>0</v>
      </c>
      <c r="GP15" s="166">
        <f t="shared" si="143"/>
        <v>0</v>
      </c>
      <c r="GQ15" s="167"/>
      <c r="GS15" s="164">
        <v>3</v>
      </c>
      <c r="GT15" s="225"/>
      <c r="GU15" s="226"/>
      <c r="GV15" s="1"/>
      <c r="GW15" s="1"/>
      <c r="GX15" s="95"/>
      <c r="GY15" s="93"/>
      <c r="GZ15" s="93"/>
      <c r="HA15" s="93"/>
      <c r="HB15" s="95" t="str">
        <f t="shared" si="144"/>
        <v>Completar</v>
      </c>
      <c r="HC15" s="96" t="str">
        <f t="shared" si="145"/>
        <v>Completar</v>
      </c>
      <c r="HD15" s="96" t="str">
        <f t="shared" si="146"/>
        <v>Completar</v>
      </c>
      <c r="HE15" s="94"/>
      <c r="HF15" s="95" t="str">
        <f t="shared" si="147"/>
        <v>Completar</v>
      </c>
      <c r="HG15" s="95" t="str">
        <f t="shared" si="148"/>
        <v>Completar</v>
      </c>
      <c r="HH15" s="165">
        <f t="shared" si="149"/>
        <v>0</v>
      </c>
      <c r="HI15" s="219" t="b">
        <f t="shared" si="150"/>
        <v>0</v>
      </c>
      <c r="HJ15" s="188">
        <f t="shared" si="151"/>
        <v>0</v>
      </c>
      <c r="HK15" s="164">
        <f t="shared" si="152"/>
        <v>0</v>
      </c>
      <c r="HL15" s="164">
        <f t="shared" si="153"/>
        <v>0.25</v>
      </c>
      <c r="HM15" s="164">
        <f t="shared" si="154"/>
        <v>0</v>
      </c>
      <c r="HN15" s="164">
        <f t="shared" si="155"/>
        <v>0</v>
      </c>
      <c r="HO15" s="166">
        <f t="shared" si="156"/>
        <v>0</v>
      </c>
      <c r="HP15" s="167"/>
      <c r="HR15" s="164">
        <v>3</v>
      </c>
      <c r="HS15" s="225"/>
      <c r="HT15" s="226"/>
      <c r="HU15" s="1"/>
      <c r="HV15" s="1"/>
      <c r="HW15" s="95"/>
      <c r="HX15" s="93"/>
      <c r="HY15" s="93"/>
      <c r="HZ15" s="93"/>
      <c r="IA15" s="95" t="str">
        <f t="shared" si="157"/>
        <v>Completar</v>
      </c>
      <c r="IB15" s="96" t="str">
        <f t="shared" si="158"/>
        <v>Completar</v>
      </c>
      <c r="IC15" s="96" t="str">
        <f t="shared" si="159"/>
        <v>Completar</v>
      </c>
      <c r="ID15" s="94"/>
      <c r="IE15" s="95" t="str">
        <f t="shared" si="160"/>
        <v>Completar</v>
      </c>
      <c r="IF15" s="95" t="str">
        <f t="shared" si="161"/>
        <v>Completar</v>
      </c>
      <c r="IG15" s="165">
        <f t="shared" si="162"/>
        <v>0</v>
      </c>
      <c r="IH15" s="219" t="b">
        <f t="shared" si="163"/>
        <v>0</v>
      </c>
      <c r="II15" s="188">
        <f t="shared" si="164"/>
        <v>0</v>
      </c>
      <c r="IJ15" s="164">
        <f t="shared" si="165"/>
        <v>0</v>
      </c>
      <c r="IK15" s="164">
        <f t="shared" si="166"/>
        <v>0.25</v>
      </c>
      <c r="IL15" s="164">
        <f t="shared" si="167"/>
        <v>0</v>
      </c>
      <c r="IM15" s="164">
        <f t="shared" si="168"/>
        <v>0</v>
      </c>
      <c r="IN15" s="166">
        <f t="shared" si="169"/>
        <v>0</v>
      </c>
      <c r="IO15" s="167"/>
      <c r="IQ15" s="164">
        <v>3</v>
      </c>
      <c r="IR15" s="225"/>
      <c r="IS15" s="226"/>
      <c r="IT15" s="1"/>
      <c r="IU15" s="1"/>
      <c r="IV15" s="95"/>
      <c r="IW15" s="93"/>
      <c r="IX15" s="93"/>
      <c r="IY15" s="93"/>
      <c r="IZ15" s="95" t="str">
        <f t="shared" si="170"/>
        <v>Completar</v>
      </c>
      <c r="JA15" s="96" t="str">
        <f t="shared" si="171"/>
        <v>Completar</v>
      </c>
      <c r="JB15" s="96" t="str">
        <f t="shared" si="172"/>
        <v>Completar</v>
      </c>
      <c r="JC15" s="94"/>
      <c r="JD15" s="95" t="str">
        <f t="shared" si="173"/>
        <v>Completar</v>
      </c>
      <c r="JE15" s="95" t="str">
        <f t="shared" si="174"/>
        <v>Completar</v>
      </c>
      <c r="JF15" s="165">
        <f t="shared" si="175"/>
        <v>0</v>
      </c>
      <c r="JG15" s="219" t="b">
        <f t="shared" si="176"/>
        <v>0</v>
      </c>
      <c r="JH15" s="188">
        <f t="shared" si="177"/>
        <v>0</v>
      </c>
      <c r="JI15" s="164">
        <f t="shared" si="178"/>
        <v>0</v>
      </c>
      <c r="JJ15" s="164">
        <f t="shared" si="179"/>
        <v>0.25</v>
      </c>
      <c r="JK15" s="164">
        <f t="shared" si="180"/>
        <v>0</v>
      </c>
      <c r="JL15" s="164">
        <f t="shared" si="181"/>
        <v>0</v>
      </c>
      <c r="JM15" s="166">
        <f t="shared" si="182"/>
        <v>0</v>
      </c>
      <c r="JN15" s="167"/>
      <c r="JO15" s="126"/>
      <c r="JP15" s="164">
        <v>3</v>
      </c>
      <c r="JQ15" s="225"/>
      <c r="JR15" s="226"/>
      <c r="JS15" s="1"/>
      <c r="JT15" s="1"/>
      <c r="JU15" s="95"/>
      <c r="JV15" s="93"/>
      <c r="JW15" s="93"/>
      <c r="JX15" s="93"/>
      <c r="JY15" s="95" t="str">
        <f t="shared" si="183"/>
        <v>Completar</v>
      </c>
      <c r="JZ15" s="96" t="str">
        <f t="shared" si="184"/>
        <v>Completar</v>
      </c>
      <c r="KA15" s="96" t="str">
        <f t="shared" si="185"/>
        <v>Completar</v>
      </c>
      <c r="KB15" s="94"/>
      <c r="KC15" s="95" t="str">
        <f t="shared" si="186"/>
        <v>Completar</v>
      </c>
      <c r="KD15" s="95" t="str">
        <f t="shared" si="187"/>
        <v>Completar</v>
      </c>
      <c r="KE15" s="165">
        <f t="shared" si="188"/>
        <v>0</v>
      </c>
      <c r="KF15" s="219" t="b">
        <f t="shared" si="189"/>
        <v>0</v>
      </c>
      <c r="KG15" s="188">
        <f t="shared" si="190"/>
        <v>0</v>
      </c>
      <c r="KH15" s="164">
        <f t="shared" si="191"/>
        <v>0</v>
      </c>
      <c r="KI15" s="164">
        <f t="shared" si="192"/>
        <v>0.25</v>
      </c>
      <c r="KJ15" s="164">
        <f t="shared" si="193"/>
        <v>0</v>
      </c>
      <c r="KK15" s="164">
        <f t="shared" si="194"/>
        <v>0</v>
      </c>
      <c r="KL15" s="166">
        <f t="shared" si="195"/>
        <v>0</v>
      </c>
    </row>
    <row r="16" spans="1:347" x14ac:dyDescent="0.25">
      <c r="A16" s="164">
        <v>4</v>
      </c>
      <c r="B16" s="225"/>
      <c r="C16" s="226"/>
      <c r="D16" s="1"/>
      <c r="E16" s="1"/>
      <c r="F16" s="95"/>
      <c r="G16" s="93"/>
      <c r="H16" s="93"/>
      <c r="I16" s="93"/>
      <c r="J16" s="95"/>
      <c r="K16" s="96" t="str">
        <f>IFERROR(VLOOKUP(D16,'Situación inicial'!JI$13:JS$112,8,FALSE),"Completar")</f>
        <v>Completar</v>
      </c>
      <c r="L16" s="96" t="str">
        <f>IFERROR(VLOOKUP(D16,'Situación inicial'!JI$13:JS$112,9,FALSE),"Completar")</f>
        <v>Completar</v>
      </c>
      <c r="M16" s="94"/>
      <c r="N16" s="95" t="str">
        <f>IFERROR(VLOOKUP(D16,'Situación inicial'!JI$13:JS$112,11,FALSE),"Completar")</f>
        <v>Completar</v>
      </c>
      <c r="O16" s="95" t="str">
        <f>IFERROR(VLOOKUP(D16,'Situación inicial'!JI$13:JT$112,12,FALSE),"Completar")</f>
        <v>Completar</v>
      </c>
      <c r="P16" s="165">
        <f t="shared" si="44"/>
        <v>0</v>
      </c>
      <c r="Q16" s="219" t="b">
        <f t="shared" si="45"/>
        <v>0</v>
      </c>
      <c r="R16" s="188">
        <f t="shared" si="46"/>
        <v>0</v>
      </c>
      <c r="S16" s="164">
        <f t="shared" si="47"/>
        <v>0</v>
      </c>
      <c r="T16" s="164">
        <f t="shared" si="48"/>
        <v>0.25</v>
      </c>
      <c r="U16" s="164">
        <f t="shared" si="49"/>
        <v>0</v>
      </c>
      <c r="V16" s="164">
        <f t="shared" si="50"/>
        <v>0</v>
      </c>
      <c r="W16" s="166">
        <f t="shared" si="51"/>
        <v>0</v>
      </c>
      <c r="X16" s="168">
        <f>IFERROR(VLOOKUP(D16,'Situación inicial'!JI$13:JZ$112,18,FALSE),0)</f>
        <v>0</v>
      </c>
      <c r="Z16" s="164">
        <v>4</v>
      </c>
      <c r="AA16" s="225"/>
      <c r="AB16" s="226"/>
      <c r="AC16" s="1"/>
      <c r="AD16" s="1"/>
      <c r="AE16" s="95"/>
      <c r="AF16" s="93"/>
      <c r="AG16" s="93"/>
      <c r="AH16" s="93"/>
      <c r="AI16" s="95" t="str">
        <f t="shared" si="52"/>
        <v>Completar</v>
      </c>
      <c r="AJ16" s="96" t="str">
        <f t="shared" si="53"/>
        <v>Completar</v>
      </c>
      <c r="AK16" s="96" t="str">
        <f t="shared" si="54"/>
        <v>Completar</v>
      </c>
      <c r="AL16" s="94"/>
      <c r="AM16" s="95" t="str">
        <f t="shared" si="55"/>
        <v>Completar</v>
      </c>
      <c r="AN16" s="95" t="str">
        <f t="shared" si="56"/>
        <v>Completar</v>
      </c>
      <c r="AO16" s="165">
        <f t="shared" si="57"/>
        <v>0</v>
      </c>
      <c r="AP16" s="219" t="b">
        <f t="shared" si="58"/>
        <v>0</v>
      </c>
      <c r="AQ16" s="188">
        <f t="shared" si="59"/>
        <v>0</v>
      </c>
      <c r="AR16" s="164">
        <f t="shared" si="60"/>
        <v>0</v>
      </c>
      <c r="AS16" s="164">
        <f t="shared" si="61"/>
        <v>0.25</v>
      </c>
      <c r="AT16" s="164">
        <f t="shared" si="62"/>
        <v>0</v>
      </c>
      <c r="AU16" s="164">
        <f t="shared" si="63"/>
        <v>0</v>
      </c>
      <c r="AV16" s="166">
        <f t="shared" si="64"/>
        <v>0</v>
      </c>
      <c r="AW16" s="168">
        <f t="shared" si="65"/>
        <v>0</v>
      </c>
      <c r="AY16" s="164">
        <v>4</v>
      </c>
      <c r="AZ16" s="225"/>
      <c r="BA16" s="226"/>
      <c r="BB16" s="1"/>
      <c r="BC16" s="1"/>
      <c r="BD16" s="95"/>
      <c r="BE16" s="93"/>
      <c r="BF16" s="93"/>
      <c r="BG16" s="93"/>
      <c r="BH16" s="95" t="str">
        <f t="shared" si="66"/>
        <v>Completar</v>
      </c>
      <c r="BI16" s="96" t="str">
        <f t="shared" si="67"/>
        <v>Completar</v>
      </c>
      <c r="BJ16" s="96" t="str">
        <f t="shared" si="68"/>
        <v>Completar</v>
      </c>
      <c r="BK16" s="94"/>
      <c r="BL16" s="95" t="str">
        <f t="shared" si="69"/>
        <v>Completar</v>
      </c>
      <c r="BM16" s="95" t="str">
        <f t="shared" si="70"/>
        <v>Completar</v>
      </c>
      <c r="BN16" s="165">
        <f t="shared" si="71"/>
        <v>0</v>
      </c>
      <c r="BO16" s="219" t="b">
        <f t="shared" si="72"/>
        <v>0</v>
      </c>
      <c r="BP16" s="188">
        <f t="shared" si="73"/>
        <v>0</v>
      </c>
      <c r="BQ16" s="164">
        <f t="shared" si="74"/>
        <v>0</v>
      </c>
      <c r="BR16" s="164">
        <f t="shared" si="75"/>
        <v>0.25</v>
      </c>
      <c r="BS16" s="164">
        <f t="shared" si="76"/>
        <v>0</v>
      </c>
      <c r="BT16" s="164">
        <f t="shared" si="77"/>
        <v>0</v>
      </c>
      <c r="BU16" s="166">
        <f t="shared" si="78"/>
        <v>0</v>
      </c>
      <c r="BV16" s="167"/>
      <c r="BX16" s="164">
        <v>4</v>
      </c>
      <c r="BY16" s="225"/>
      <c r="BZ16" s="226"/>
      <c r="CA16" s="1"/>
      <c r="CB16" s="1"/>
      <c r="CC16" s="95"/>
      <c r="CD16" s="93"/>
      <c r="CE16" s="93"/>
      <c r="CF16" s="93"/>
      <c r="CG16" s="95" t="str">
        <f t="shared" si="79"/>
        <v>Completar</v>
      </c>
      <c r="CH16" s="96" t="str">
        <f t="shared" si="80"/>
        <v>Completar</v>
      </c>
      <c r="CI16" s="96" t="str">
        <f t="shared" si="81"/>
        <v>Completar</v>
      </c>
      <c r="CJ16" s="94"/>
      <c r="CK16" s="95" t="str">
        <f t="shared" si="82"/>
        <v>Completar</v>
      </c>
      <c r="CL16" s="95" t="str">
        <f t="shared" si="83"/>
        <v>Completar</v>
      </c>
      <c r="CM16" s="165">
        <f t="shared" si="84"/>
        <v>0</v>
      </c>
      <c r="CN16" s="219" t="b">
        <f t="shared" si="85"/>
        <v>0</v>
      </c>
      <c r="CO16" s="188">
        <f t="shared" si="86"/>
        <v>0</v>
      </c>
      <c r="CP16" s="164">
        <f t="shared" si="87"/>
        <v>0</v>
      </c>
      <c r="CQ16" s="164">
        <f t="shared" si="88"/>
        <v>0.25</v>
      </c>
      <c r="CR16" s="164">
        <f t="shared" si="89"/>
        <v>0</v>
      </c>
      <c r="CS16" s="164">
        <f t="shared" si="90"/>
        <v>0</v>
      </c>
      <c r="CT16" s="166">
        <f t="shared" si="91"/>
        <v>0</v>
      </c>
      <c r="CU16" s="167"/>
      <c r="CW16" s="164">
        <v>4</v>
      </c>
      <c r="CX16" s="225"/>
      <c r="CY16" s="226"/>
      <c r="CZ16" s="1"/>
      <c r="DA16" s="1"/>
      <c r="DB16" s="95"/>
      <c r="DC16" s="93"/>
      <c r="DD16" s="93"/>
      <c r="DE16" s="93"/>
      <c r="DF16" s="95" t="str">
        <f t="shared" si="92"/>
        <v>Completar</v>
      </c>
      <c r="DG16" s="96" t="str">
        <f t="shared" si="93"/>
        <v>Completar</v>
      </c>
      <c r="DH16" s="96" t="str">
        <f t="shared" si="94"/>
        <v>Completar</v>
      </c>
      <c r="DI16" s="94"/>
      <c r="DJ16" s="95" t="str">
        <f t="shared" si="95"/>
        <v>Completar</v>
      </c>
      <c r="DK16" s="95" t="str">
        <f t="shared" si="96"/>
        <v>Completar</v>
      </c>
      <c r="DL16" s="165">
        <f t="shared" si="97"/>
        <v>0</v>
      </c>
      <c r="DM16" s="219" t="b">
        <f t="shared" si="98"/>
        <v>0</v>
      </c>
      <c r="DN16" s="188">
        <f t="shared" si="99"/>
        <v>0</v>
      </c>
      <c r="DO16" s="164">
        <f t="shared" si="100"/>
        <v>0</v>
      </c>
      <c r="DP16" s="164">
        <f t="shared" si="101"/>
        <v>0.25</v>
      </c>
      <c r="DQ16" s="164">
        <f t="shared" si="102"/>
        <v>0</v>
      </c>
      <c r="DR16" s="164">
        <f t="shared" si="103"/>
        <v>0</v>
      </c>
      <c r="DS16" s="166">
        <f t="shared" si="104"/>
        <v>0</v>
      </c>
      <c r="DT16" s="167"/>
      <c r="DV16" s="164">
        <v>4</v>
      </c>
      <c r="DW16" s="225"/>
      <c r="DX16" s="226"/>
      <c r="DY16" s="1"/>
      <c r="DZ16" s="1"/>
      <c r="EA16" s="95"/>
      <c r="EB16" s="93"/>
      <c r="EC16" s="93"/>
      <c r="ED16" s="93"/>
      <c r="EE16" s="95" t="str">
        <f t="shared" si="105"/>
        <v>Completar</v>
      </c>
      <c r="EF16" s="96" t="str">
        <f t="shared" si="106"/>
        <v>Completar</v>
      </c>
      <c r="EG16" s="96" t="str">
        <f t="shared" si="107"/>
        <v>Completar</v>
      </c>
      <c r="EH16" s="94"/>
      <c r="EI16" s="95" t="str">
        <f t="shared" si="108"/>
        <v>Completar</v>
      </c>
      <c r="EJ16" s="95" t="str">
        <f t="shared" si="109"/>
        <v>Completar</v>
      </c>
      <c r="EK16" s="165">
        <f t="shared" si="110"/>
        <v>0</v>
      </c>
      <c r="EL16" s="219" t="b">
        <f t="shared" si="111"/>
        <v>0</v>
      </c>
      <c r="EM16" s="188">
        <f t="shared" si="112"/>
        <v>0</v>
      </c>
      <c r="EN16" s="164">
        <f t="shared" si="113"/>
        <v>0</v>
      </c>
      <c r="EO16" s="164">
        <f t="shared" si="114"/>
        <v>0.25</v>
      </c>
      <c r="EP16" s="164">
        <f t="shared" si="115"/>
        <v>0</v>
      </c>
      <c r="EQ16" s="164">
        <f t="shared" si="116"/>
        <v>0</v>
      </c>
      <c r="ER16" s="166">
        <f t="shared" si="117"/>
        <v>0</v>
      </c>
      <c r="ES16" s="167"/>
      <c r="EU16" s="164">
        <v>4</v>
      </c>
      <c r="EV16" s="225"/>
      <c r="EW16" s="226"/>
      <c r="EX16" s="1"/>
      <c r="EY16" s="1"/>
      <c r="EZ16" s="95"/>
      <c r="FA16" s="93"/>
      <c r="FB16" s="93"/>
      <c r="FC16" s="93"/>
      <c r="FD16" s="95" t="str">
        <f t="shared" si="118"/>
        <v>Completar</v>
      </c>
      <c r="FE16" s="96" t="str">
        <f t="shared" si="119"/>
        <v>Completar</v>
      </c>
      <c r="FF16" s="96" t="str">
        <f t="shared" si="120"/>
        <v>Completar</v>
      </c>
      <c r="FG16" s="94"/>
      <c r="FH16" s="95" t="str">
        <f t="shared" si="121"/>
        <v>Completar</v>
      </c>
      <c r="FI16" s="95" t="str">
        <f t="shared" si="122"/>
        <v>Completar</v>
      </c>
      <c r="FJ16" s="165">
        <f t="shared" si="123"/>
        <v>0</v>
      </c>
      <c r="FK16" s="219" t="b">
        <f t="shared" si="124"/>
        <v>0</v>
      </c>
      <c r="FL16" s="188">
        <f t="shared" si="125"/>
        <v>0</v>
      </c>
      <c r="FM16" s="164">
        <f t="shared" si="126"/>
        <v>0</v>
      </c>
      <c r="FN16" s="164">
        <f t="shared" si="127"/>
        <v>0.25</v>
      </c>
      <c r="FO16" s="164">
        <f t="shared" si="128"/>
        <v>0</v>
      </c>
      <c r="FP16" s="164">
        <f t="shared" si="129"/>
        <v>0</v>
      </c>
      <c r="FQ16" s="166">
        <f t="shared" si="130"/>
        <v>0</v>
      </c>
      <c r="FR16" s="167"/>
      <c r="FT16" s="164">
        <v>4</v>
      </c>
      <c r="FU16" s="225"/>
      <c r="FV16" s="226"/>
      <c r="FW16" s="1"/>
      <c r="FX16" s="1"/>
      <c r="FY16" s="95"/>
      <c r="FZ16" s="93"/>
      <c r="GA16" s="93"/>
      <c r="GB16" s="93"/>
      <c r="GC16" s="95" t="str">
        <f t="shared" si="131"/>
        <v>Completar</v>
      </c>
      <c r="GD16" s="96" t="str">
        <f t="shared" si="132"/>
        <v>Completar</v>
      </c>
      <c r="GE16" s="96" t="str">
        <f t="shared" si="133"/>
        <v>Completar</v>
      </c>
      <c r="GF16" s="94"/>
      <c r="GG16" s="95" t="str">
        <f t="shared" si="134"/>
        <v>Completar</v>
      </c>
      <c r="GH16" s="95" t="str">
        <f t="shared" si="135"/>
        <v>Completar</v>
      </c>
      <c r="GI16" s="165">
        <f t="shared" si="136"/>
        <v>0</v>
      </c>
      <c r="GJ16" s="219" t="b">
        <f t="shared" si="137"/>
        <v>0</v>
      </c>
      <c r="GK16" s="188">
        <f t="shared" si="138"/>
        <v>0</v>
      </c>
      <c r="GL16" s="164">
        <f t="shared" si="139"/>
        <v>0</v>
      </c>
      <c r="GM16" s="164">
        <f t="shared" si="140"/>
        <v>0.25</v>
      </c>
      <c r="GN16" s="164">
        <f t="shared" si="141"/>
        <v>0</v>
      </c>
      <c r="GO16" s="164">
        <f t="shared" si="142"/>
        <v>0</v>
      </c>
      <c r="GP16" s="166">
        <f t="shared" si="143"/>
        <v>0</v>
      </c>
      <c r="GQ16" s="167"/>
      <c r="GS16" s="164">
        <v>4</v>
      </c>
      <c r="GT16" s="225"/>
      <c r="GU16" s="226"/>
      <c r="GV16" s="1"/>
      <c r="GW16" s="1"/>
      <c r="GX16" s="95"/>
      <c r="GY16" s="93"/>
      <c r="GZ16" s="93"/>
      <c r="HA16" s="93"/>
      <c r="HB16" s="95" t="str">
        <f t="shared" si="144"/>
        <v>Completar</v>
      </c>
      <c r="HC16" s="96" t="str">
        <f t="shared" si="145"/>
        <v>Completar</v>
      </c>
      <c r="HD16" s="96" t="str">
        <f t="shared" si="146"/>
        <v>Completar</v>
      </c>
      <c r="HE16" s="94"/>
      <c r="HF16" s="95" t="str">
        <f t="shared" si="147"/>
        <v>Completar</v>
      </c>
      <c r="HG16" s="95" t="str">
        <f t="shared" si="148"/>
        <v>Completar</v>
      </c>
      <c r="HH16" s="165">
        <f t="shared" si="149"/>
        <v>0</v>
      </c>
      <c r="HI16" s="219" t="b">
        <f t="shared" si="150"/>
        <v>0</v>
      </c>
      <c r="HJ16" s="188">
        <f t="shared" si="151"/>
        <v>0</v>
      </c>
      <c r="HK16" s="164">
        <f t="shared" si="152"/>
        <v>0</v>
      </c>
      <c r="HL16" s="164">
        <f t="shared" si="153"/>
        <v>0.25</v>
      </c>
      <c r="HM16" s="164">
        <f t="shared" si="154"/>
        <v>0</v>
      </c>
      <c r="HN16" s="164">
        <f t="shared" si="155"/>
        <v>0</v>
      </c>
      <c r="HO16" s="166">
        <f t="shared" si="156"/>
        <v>0</v>
      </c>
      <c r="HP16" s="167"/>
      <c r="HR16" s="164">
        <v>4</v>
      </c>
      <c r="HS16" s="225"/>
      <c r="HT16" s="226"/>
      <c r="HU16" s="1"/>
      <c r="HV16" s="1"/>
      <c r="HW16" s="95"/>
      <c r="HX16" s="93"/>
      <c r="HY16" s="93"/>
      <c r="HZ16" s="93"/>
      <c r="IA16" s="95" t="str">
        <f t="shared" si="157"/>
        <v>Completar</v>
      </c>
      <c r="IB16" s="96" t="str">
        <f t="shared" si="158"/>
        <v>Completar</v>
      </c>
      <c r="IC16" s="96" t="str">
        <f t="shared" si="159"/>
        <v>Completar</v>
      </c>
      <c r="ID16" s="94"/>
      <c r="IE16" s="95" t="str">
        <f t="shared" si="160"/>
        <v>Completar</v>
      </c>
      <c r="IF16" s="95" t="str">
        <f t="shared" si="161"/>
        <v>Completar</v>
      </c>
      <c r="IG16" s="165">
        <f t="shared" si="162"/>
        <v>0</v>
      </c>
      <c r="IH16" s="219" t="b">
        <f t="shared" si="163"/>
        <v>0</v>
      </c>
      <c r="II16" s="188">
        <f t="shared" si="164"/>
        <v>0</v>
      </c>
      <c r="IJ16" s="164">
        <f t="shared" si="165"/>
        <v>0</v>
      </c>
      <c r="IK16" s="164">
        <f t="shared" si="166"/>
        <v>0.25</v>
      </c>
      <c r="IL16" s="164">
        <f t="shared" si="167"/>
        <v>0</v>
      </c>
      <c r="IM16" s="164">
        <f t="shared" si="168"/>
        <v>0</v>
      </c>
      <c r="IN16" s="166">
        <f t="shared" si="169"/>
        <v>0</v>
      </c>
      <c r="IO16" s="167"/>
      <c r="IQ16" s="164">
        <v>4</v>
      </c>
      <c r="IR16" s="225"/>
      <c r="IS16" s="226"/>
      <c r="IT16" s="1"/>
      <c r="IU16" s="1"/>
      <c r="IV16" s="95"/>
      <c r="IW16" s="93"/>
      <c r="IX16" s="93"/>
      <c r="IY16" s="93"/>
      <c r="IZ16" s="95" t="str">
        <f t="shared" si="170"/>
        <v>Completar</v>
      </c>
      <c r="JA16" s="96" t="str">
        <f t="shared" si="171"/>
        <v>Completar</v>
      </c>
      <c r="JB16" s="96" t="str">
        <f t="shared" si="172"/>
        <v>Completar</v>
      </c>
      <c r="JC16" s="94"/>
      <c r="JD16" s="95" t="str">
        <f t="shared" si="173"/>
        <v>Completar</v>
      </c>
      <c r="JE16" s="95" t="str">
        <f t="shared" si="174"/>
        <v>Completar</v>
      </c>
      <c r="JF16" s="165">
        <f t="shared" si="175"/>
        <v>0</v>
      </c>
      <c r="JG16" s="219" t="b">
        <f t="shared" si="176"/>
        <v>0</v>
      </c>
      <c r="JH16" s="188">
        <f t="shared" si="177"/>
        <v>0</v>
      </c>
      <c r="JI16" s="164">
        <f t="shared" si="178"/>
        <v>0</v>
      </c>
      <c r="JJ16" s="164">
        <f t="shared" si="179"/>
        <v>0.25</v>
      </c>
      <c r="JK16" s="164">
        <f t="shared" si="180"/>
        <v>0</v>
      </c>
      <c r="JL16" s="164">
        <f t="shared" si="181"/>
        <v>0</v>
      </c>
      <c r="JM16" s="166">
        <f t="shared" si="182"/>
        <v>0</v>
      </c>
      <c r="JN16" s="167"/>
      <c r="JO16" s="126"/>
      <c r="JP16" s="164">
        <v>4</v>
      </c>
      <c r="JQ16" s="225"/>
      <c r="JR16" s="226"/>
      <c r="JS16" s="1"/>
      <c r="JT16" s="1"/>
      <c r="JU16" s="95"/>
      <c r="JV16" s="93"/>
      <c r="JW16" s="93"/>
      <c r="JX16" s="93"/>
      <c r="JY16" s="95" t="str">
        <f t="shared" si="183"/>
        <v>Completar</v>
      </c>
      <c r="JZ16" s="96" t="str">
        <f t="shared" si="184"/>
        <v>Completar</v>
      </c>
      <c r="KA16" s="96" t="str">
        <f t="shared" si="185"/>
        <v>Completar</v>
      </c>
      <c r="KB16" s="94"/>
      <c r="KC16" s="95" t="str">
        <f t="shared" si="186"/>
        <v>Completar</v>
      </c>
      <c r="KD16" s="95" t="str">
        <f t="shared" si="187"/>
        <v>Completar</v>
      </c>
      <c r="KE16" s="165">
        <f t="shared" si="188"/>
        <v>0</v>
      </c>
      <c r="KF16" s="219" t="b">
        <f t="shared" si="189"/>
        <v>0</v>
      </c>
      <c r="KG16" s="188">
        <f t="shared" si="190"/>
        <v>0</v>
      </c>
      <c r="KH16" s="164">
        <f t="shared" si="191"/>
        <v>0</v>
      </c>
      <c r="KI16" s="164">
        <f t="shared" si="192"/>
        <v>0.25</v>
      </c>
      <c r="KJ16" s="164">
        <f t="shared" si="193"/>
        <v>0</v>
      </c>
      <c r="KK16" s="164">
        <f t="shared" si="194"/>
        <v>0</v>
      </c>
      <c r="KL16" s="166">
        <f t="shared" si="195"/>
        <v>0</v>
      </c>
    </row>
    <row r="17" spans="1:298" x14ac:dyDescent="0.25">
      <c r="A17" s="164">
        <v>5</v>
      </c>
      <c r="B17" s="225"/>
      <c r="C17" s="226"/>
      <c r="D17" s="1"/>
      <c r="E17" s="1"/>
      <c r="F17" s="95"/>
      <c r="G17" s="93"/>
      <c r="H17" s="93"/>
      <c r="I17" s="93"/>
      <c r="J17" s="95"/>
      <c r="K17" s="96" t="str">
        <f>IFERROR(VLOOKUP(D17,'Situación inicial'!JI$13:JS$112,8,FALSE),"Completar")</f>
        <v>Completar</v>
      </c>
      <c r="L17" s="96" t="str">
        <f>IFERROR(VLOOKUP(D17,'Situación inicial'!JI$13:JS$112,9,FALSE),"Completar")</f>
        <v>Completar</v>
      </c>
      <c r="M17" s="94"/>
      <c r="N17" s="95" t="str">
        <f>IFERROR(VLOOKUP(D17,'Situación inicial'!JI$13:JS$112,11,FALSE),"Completar")</f>
        <v>Completar</v>
      </c>
      <c r="O17" s="95" t="str">
        <f>IFERROR(VLOOKUP(D17,'Situación inicial'!JI$13:JT$112,12,FALSE),"Completar")</f>
        <v>Completar</v>
      </c>
      <c r="P17" s="165">
        <f t="shared" si="44"/>
        <v>0</v>
      </c>
      <c r="Q17" s="219" t="b">
        <f t="shared" si="45"/>
        <v>0</v>
      </c>
      <c r="R17" s="188">
        <f t="shared" si="46"/>
        <v>0</v>
      </c>
      <c r="S17" s="164">
        <f t="shared" si="47"/>
        <v>0</v>
      </c>
      <c r="T17" s="164">
        <f t="shared" si="48"/>
        <v>0.25</v>
      </c>
      <c r="U17" s="164">
        <f t="shared" si="49"/>
        <v>0</v>
      </c>
      <c r="V17" s="164">
        <f t="shared" si="50"/>
        <v>0</v>
      </c>
      <c r="W17" s="166">
        <f t="shared" si="51"/>
        <v>0</v>
      </c>
      <c r="X17" s="168">
        <f>IFERROR(VLOOKUP(D17,'Situación inicial'!JI$13:JZ$112,18,FALSE),0)</f>
        <v>0</v>
      </c>
      <c r="Z17" s="164">
        <v>5</v>
      </c>
      <c r="AA17" s="225"/>
      <c r="AB17" s="226"/>
      <c r="AC17" s="1"/>
      <c r="AD17" s="1"/>
      <c r="AE17" s="95"/>
      <c r="AF17" s="93"/>
      <c r="AG17" s="93"/>
      <c r="AH17" s="93"/>
      <c r="AI17" s="95" t="str">
        <f t="shared" si="52"/>
        <v>Completar</v>
      </c>
      <c r="AJ17" s="96" t="str">
        <f t="shared" si="53"/>
        <v>Completar</v>
      </c>
      <c r="AK17" s="96" t="str">
        <f t="shared" si="54"/>
        <v>Completar</v>
      </c>
      <c r="AL17" s="94"/>
      <c r="AM17" s="95" t="str">
        <f t="shared" si="55"/>
        <v>Completar</v>
      </c>
      <c r="AN17" s="95" t="str">
        <f t="shared" si="56"/>
        <v>Completar</v>
      </c>
      <c r="AO17" s="165">
        <f t="shared" si="57"/>
        <v>0</v>
      </c>
      <c r="AP17" s="219" t="b">
        <f t="shared" si="58"/>
        <v>0</v>
      </c>
      <c r="AQ17" s="188">
        <f t="shared" si="59"/>
        <v>0</v>
      </c>
      <c r="AR17" s="164">
        <f t="shared" si="60"/>
        <v>0</v>
      </c>
      <c r="AS17" s="164">
        <f t="shared" si="61"/>
        <v>0.25</v>
      </c>
      <c r="AT17" s="164">
        <f t="shared" si="62"/>
        <v>0</v>
      </c>
      <c r="AU17" s="164">
        <f t="shared" si="63"/>
        <v>0</v>
      </c>
      <c r="AV17" s="166">
        <f t="shared" si="64"/>
        <v>0</v>
      </c>
      <c r="AW17" s="168">
        <f t="shared" si="65"/>
        <v>0</v>
      </c>
      <c r="AY17" s="164">
        <v>5</v>
      </c>
      <c r="AZ17" s="225"/>
      <c r="BA17" s="226"/>
      <c r="BB17" s="1"/>
      <c r="BC17" s="1"/>
      <c r="BD17" s="95"/>
      <c r="BE17" s="93"/>
      <c r="BF17" s="93"/>
      <c r="BG17" s="93"/>
      <c r="BH17" s="95" t="str">
        <f t="shared" si="66"/>
        <v>Completar</v>
      </c>
      <c r="BI17" s="96" t="str">
        <f t="shared" si="67"/>
        <v>Completar</v>
      </c>
      <c r="BJ17" s="96" t="str">
        <f t="shared" si="68"/>
        <v>Completar</v>
      </c>
      <c r="BK17" s="94"/>
      <c r="BL17" s="95" t="str">
        <f t="shared" si="69"/>
        <v>Completar</v>
      </c>
      <c r="BM17" s="95" t="str">
        <f t="shared" si="70"/>
        <v>Completar</v>
      </c>
      <c r="BN17" s="165">
        <f t="shared" si="71"/>
        <v>0</v>
      </c>
      <c r="BO17" s="219" t="b">
        <f t="shared" si="72"/>
        <v>0</v>
      </c>
      <c r="BP17" s="188">
        <f t="shared" si="73"/>
        <v>0</v>
      </c>
      <c r="BQ17" s="164">
        <f t="shared" si="74"/>
        <v>0</v>
      </c>
      <c r="BR17" s="164">
        <f t="shared" si="75"/>
        <v>0.25</v>
      </c>
      <c r="BS17" s="164">
        <f t="shared" si="76"/>
        <v>0</v>
      </c>
      <c r="BT17" s="164">
        <f t="shared" si="77"/>
        <v>0</v>
      </c>
      <c r="BU17" s="166">
        <f t="shared" si="78"/>
        <v>0</v>
      </c>
      <c r="BV17" s="167"/>
      <c r="BX17" s="164">
        <v>5</v>
      </c>
      <c r="BY17" s="225"/>
      <c r="BZ17" s="226"/>
      <c r="CA17" s="1"/>
      <c r="CB17" s="1"/>
      <c r="CC17" s="95"/>
      <c r="CD17" s="93"/>
      <c r="CE17" s="93"/>
      <c r="CF17" s="93"/>
      <c r="CG17" s="95" t="str">
        <f t="shared" si="79"/>
        <v>Completar</v>
      </c>
      <c r="CH17" s="96" t="str">
        <f t="shared" si="80"/>
        <v>Completar</v>
      </c>
      <c r="CI17" s="96" t="str">
        <f t="shared" si="81"/>
        <v>Completar</v>
      </c>
      <c r="CJ17" s="94"/>
      <c r="CK17" s="95" t="str">
        <f t="shared" si="82"/>
        <v>Completar</v>
      </c>
      <c r="CL17" s="95" t="str">
        <f t="shared" si="83"/>
        <v>Completar</v>
      </c>
      <c r="CM17" s="165">
        <f t="shared" si="84"/>
        <v>0</v>
      </c>
      <c r="CN17" s="219" t="b">
        <f t="shared" si="85"/>
        <v>0</v>
      </c>
      <c r="CO17" s="188">
        <f t="shared" si="86"/>
        <v>0</v>
      </c>
      <c r="CP17" s="164">
        <f t="shared" si="87"/>
        <v>0</v>
      </c>
      <c r="CQ17" s="164">
        <f t="shared" si="88"/>
        <v>0.25</v>
      </c>
      <c r="CR17" s="164">
        <f t="shared" si="89"/>
        <v>0</v>
      </c>
      <c r="CS17" s="164">
        <f t="shared" si="90"/>
        <v>0</v>
      </c>
      <c r="CT17" s="166">
        <f t="shared" si="91"/>
        <v>0</v>
      </c>
      <c r="CU17" s="167"/>
      <c r="CW17" s="164">
        <v>5</v>
      </c>
      <c r="CX17" s="225"/>
      <c r="CY17" s="226"/>
      <c r="CZ17" s="1"/>
      <c r="DA17" s="1"/>
      <c r="DB17" s="95"/>
      <c r="DC17" s="93"/>
      <c r="DD17" s="93"/>
      <c r="DE17" s="93"/>
      <c r="DF17" s="95" t="str">
        <f t="shared" si="92"/>
        <v>Completar</v>
      </c>
      <c r="DG17" s="96" t="str">
        <f t="shared" si="93"/>
        <v>Completar</v>
      </c>
      <c r="DH17" s="96" t="str">
        <f t="shared" si="94"/>
        <v>Completar</v>
      </c>
      <c r="DI17" s="94"/>
      <c r="DJ17" s="95" t="str">
        <f t="shared" si="95"/>
        <v>Completar</v>
      </c>
      <c r="DK17" s="95" t="str">
        <f t="shared" si="96"/>
        <v>Completar</v>
      </c>
      <c r="DL17" s="165">
        <f t="shared" si="97"/>
        <v>0</v>
      </c>
      <c r="DM17" s="219" t="b">
        <f t="shared" si="98"/>
        <v>0</v>
      </c>
      <c r="DN17" s="188">
        <f t="shared" si="99"/>
        <v>0</v>
      </c>
      <c r="DO17" s="164">
        <f t="shared" si="100"/>
        <v>0</v>
      </c>
      <c r="DP17" s="164">
        <f t="shared" si="101"/>
        <v>0.25</v>
      </c>
      <c r="DQ17" s="164">
        <f t="shared" si="102"/>
        <v>0</v>
      </c>
      <c r="DR17" s="164">
        <f t="shared" si="103"/>
        <v>0</v>
      </c>
      <c r="DS17" s="166">
        <f t="shared" si="104"/>
        <v>0</v>
      </c>
      <c r="DT17" s="167"/>
      <c r="DV17" s="164">
        <v>5</v>
      </c>
      <c r="DW17" s="225"/>
      <c r="DX17" s="226"/>
      <c r="DY17" s="1"/>
      <c r="DZ17" s="1"/>
      <c r="EA17" s="95"/>
      <c r="EB17" s="93"/>
      <c r="EC17" s="93"/>
      <c r="ED17" s="93"/>
      <c r="EE17" s="95" t="str">
        <f t="shared" si="105"/>
        <v>Completar</v>
      </c>
      <c r="EF17" s="96" t="str">
        <f t="shared" si="106"/>
        <v>Completar</v>
      </c>
      <c r="EG17" s="96" t="str">
        <f t="shared" si="107"/>
        <v>Completar</v>
      </c>
      <c r="EH17" s="94"/>
      <c r="EI17" s="95" t="str">
        <f t="shared" si="108"/>
        <v>Completar</v>
      </c>
      <c r="EJ17" s="95" t="str">
        <f t="shared" si="109"/>
        <v>Completar</v>
      </c>
      <c r="EK17" s="165">
        <f t="shared" si="110"/>
        <v>0</v>
      </c>
      <c r="EL17" s="219" t="b">
        <f t="shared" si="111"/>
        <v>0</v>
      </c>
      <c r="EM17" s="188">
        <f t="shared" si="112"/>
        <v>0</v>
      </c>
      <c r="EN17" s="164">
        <f t="shared" si="113"/>
        <v>0</v>
      </c>
      <c r="EO17" s="164">
        <f t="shared" si="114"/>
        <v>0.25</v>
      </c>
      <c r="EP17" s="164">
        <f t="shared" si="115"/>
        <v>0</v>
      </c>
      <c r="EQ17" s="164">
        <f t="shared" si="116"/>
        <v>0</v>
      </c>
      <c r="ER17" s="166">
        <f t="shared" si="117"/>
        <v>0</v>
      </c>
      <c r="ES17" s="167"/>
      <c r="EU17" s="164">
        <v>5</v>
      </c>
      <c r="EV17" s="225"/>
      <c r="EW17" s="226"/>
      <c r="EX17" s="1"/>
      <c r="EY17" s="1"/>
      <c r="EZ17" s="95"/>
      <c r="FA17" s="93"/>
      <c r="FB17" s="93"/>
      <c r="FC17" s="93"/>
      <c r="FD17" s="95" t="str">
        <f t="shared" si="118"/>
        <v>Completar</v>
      </c>
      <c r="FE17" s="96" t="str">
        <f t="shared" si="119"/>
        <v>Completar</v>
      </c>
      <c r="FF17" s="96" t="str">
        <f t="shared" si="120"/>
        <v>Completar</v>
      </c>
      <c r="FG17" s="94"/>
      <c r="FH17" s="95" t="str">
        <f t="shared" si="121"/>
        <v>Completar</v>
      </c>
      <c r="FI17" s="95" t="str">
        <f t="shared" si="122"/>
        <v>Completar</v>
      </c>
      <c r="FJ17" s="165">
        <f t="shared" si="123"/>
        <v>0</v>
      </c>
      <c r="FK17" s="219" t="b">
        <f t="shared" si="124"/>
        <v>0</v>
      </c>
      <c r="FL17" s="188">
        <f t="shared" si="125"/>
        <v>0</v>
      </c>
      <c r="FM17" s="164">
        <f t="shared" si="126"/>
        <v>0</v>
      </c>
      <c r="FN17" s="164">
        <f t="shared" si="127"/>
        <v>0.25</v>
      </c>
      <c r="FO17" s="164">
        <f t="shared" si="128"/>
        <v>0</v>
      </c>
      <c r="FP17" s="164">
        <f t="shared" si="129"/>
        <v>0</v>
      </c>
      <c r="FQ17" s="166">
        <f t="shared" si="130"/>
        <v>0</v>
      </c>
      <c r="FR17" s="167"/>
      <c r="FT17" s="164">
        <v>5</v>
      </c>
      <c r="FU17" s="225"/>
      <c r="FV17" s="226"/>
      <c r="FW17" s="1"/>
      <c r="FX17" s="1"/>
      <c r="FY17" s="95"/>
      <c r="FZ17" s="93"/>
      <c r="GA17" s="93"/>
      <c r="GB17" s="93"/>
      <c r="GC17" s="95" t="str">
        <f t="shared" si="131"/>
        <v>Completar</v>
      </c>
      <c r="GD17" s="96" t="str">
        <f t="shared" si="132"/>
        <v>Completar</v>
      </c>
      <c r="GE17" s="96" t="str">
        <f t="shared" si="133"/>
        <v>Completar</v>
      </c>
      <c r="GF17" s="94"/>
      <c r="GG17" s="95" t="str">
        <f t="shared" si="134"/>
        <v>Completar</v>
      </c>
      <c r="GH17" s="95" t="str">
        <f t="shared" si="135"/>
        <v>Completar</v>
      </c>
      <c r="GI17" s="165">
        <f t="shared" si="136"/>
        <v>0</v>
      </c>
      <c r="GJ17" s="219" t="b">
        <f t="shared" si="137"/>
        <v>0</v>
      </c>
      <c r="GK17" s="188">
        <f t="shared" si="138"/>
        <v>0</v>
      </c>
      <c r="GL17" s="164">
        <f t="shared" si="139"/>
        <v>0</v>
      </c>
      <c r="GM17" s="164">
        <f t="shared" si="140"/>
        <v>0.25</v>
      </c>
      <c r="GN17" s="164">
        <f t="shared" si="141"/>
        <v>0</v>
      </c>
      <c r="GO17" s="164">
        <f t="shared" si="142"/>
        <v>0</v>
      </c>
      <c r="GP17" s="166">
        <f t="shared" si="143"/>
        <v>0</v>
      </c>
      <c r="GQ17" s="167"/>
      <c r="GS17" s="164">
        <v>5</v>
      </c>
      <c r="GT17" s="225"/>
      <c r="GU17" s="226"/>
      <c r="GV17" s="1"/>
      <c r="GW17" s="1"/>
      <c r="GX17" s="95"/>
      <c r="GY17" s="93"/>
      <c r="GZ17" s="93"/>
      <c r="HA17" s="93"/>
      <c r="HB17" s="95" t="str">
        <f t="shared" si="144"/>
        <v>Completar</v>
      </c>
      <c r="HC17" s="96" t="str">
        <f t="shared" si="145"/>
        <v>Completar</v>
      </c>
      <c r="HD17" s="96" t="str">
        <f t="shared" si="146"/>
        <v>Completar</v>
      </c>
      <c r="HE17" s="94"/>
      <c r="HF17" s="95" t="str">
        <f t="shared" si="147"/>
        <v>Completar</v>
      </c>
      <c r="HG17" s="95" t="str">
        <f t="shared" si="148"/>
        <v>Completar</v>
      </c>
      <c r="HH17" s="165">
        <f t="shared" si="149"/>
        <v>0</v>
      </c>
      <c r="HI17" s="219" t="b">
        <f t="shared" si="150"/>
        <v>0</v>
      </c>
      <c r="HJ17" s="188">
        <f t="shared" si="151"/>
        <v>0</v>
      </c>
      <c r="HK17" s="164">
        <f t="shared" si="152"/>
        <v>0</v>
      </c>
      <c r="HL17" s="164">
        <f t="shared" si="153"/>
        <v>0.25</v>
      </c>
      <c r="HM17" s="164">
        <f t="shared" si="154"/>
        <v>0</v>
      </c>
      <c r="HN17" s="164">
        <f t="shared" si="155"/>
        <v>0</v>
      </c>
      <c r="HO17" s="166">
        <f t="shared" si="156"/>
        <v>0</v>
      </c>
      <c r="HP17" s="167"/>
      <c r="HR17" s="164">
        <v>5</v>
      </c>
      <c r="HS17" s="225"/>
      <c r="HT17" s="226"/>
      <c r="HU17" s="1"/>
      <c r="HV17" s="1"/>
      <c r="HW17" s="95"/>
      <c r="HX17" s="93"/>
      <c r="HY17" s="93"/>
      <c r="HZ17" s="93"/>
      <c r="IA17" s="95" t="str">
        <f t="shared" si="157"/>
        <v>Completar</v>
      </c>
      <c r="IB17" s="96" t="str">
        <f t="shared" si="158"/>
        <v>Completar</v>
      </c>
      <c r="IC17" s="96" t="str">
        <f t="shared" si="159"/>
        <v>Completar</v>
      </c>
      <c r="ID17" s="94"/>
      <c r="IE17" s="95" t="str">
        <f t="shared" si="160"/>
        <v>Completar</v>
      </c>
      <c r="IF17" s="95" t="str">
        <f t="shared" si="161"/>
        <v>Completar</v>
      </c>
      <c r="IG17" s="165">
        <f t="shared" si="162"/>
        <v>0</v>
      </c>
      <c r="IH17" s="219" t="b">
        <f t="shared" si="163"/>
        <v>0</v>
      </c>
      <c r="II17" s="188">
        <f t="shared" si="164"/>
        <v>0</v>
      </c>
      <c r="IJ17" s="164">
        <f t="shared" si="165"/>
        <v>0</v>
      </c>
      <c r="IK17" s="164">
        <f t="shared" si="166"/>
        <v>0.25</v>
      </c>
      <c r="IL17" s="164">
        <f t="shared" si="167"/>
        <v>0</v>
      </c>
      <c r="IM17" s="164">
        <f t="shared" si="168"/>
        <v>0</v>
      </c>
      <c r="IN17" s="166">
        <f t="shared" si="169"/>
        <v>0</v>
      </c>
      <c r="IO17" s="167"/>
      <c r="IQ17" s="164">
        <v>5</v>
      </c>
      <c r="IR17" s="225"/>
      <c r="IS17" s="226"/>
      <c r="IT17" s="1"/>
      <c r="IU17" s="1"/>
      <c r="IV17" s="95"/>
      <c r="IW17" s="93"/>
      <c r="IX17" s="93"/>
      <c r="IY17" s="93"/>
      <c r="IZ17" s="95" t="str">
        <f t="shared" si="170"/>
        <v>Completar</v>
      </c>
      <c r="JA17" s="96" t="str">
        <f t="shared" si="171"/>
        <v>Completar</v>
      </c>
      <c r="JB17" s="96" t="str">
        <f t="shared" si="172"/>
        <v>Completar</v>
      </c>
      <c r="JC17" s="94"/>
      <c r="JD17" s="95" t="str">
        <f t="shared" si="173"/>
        <v>Completar</v>
      </c>
      <c r="JE17" s="95" t="str">
        <f t="shared" si="174"/>
        <v>Completar</v>
      </c>
      <c r="JF17" s="165">
        <f t="shared" si="175"/>
        <v>0</v>
      </c>
      <c r="JG17" s="219" t="b">
        <f t="shared" si="176"/>
        <v>0</v>
      </c>
      <c r="JH17" s="188">
        <f t="shared" si="177"/>
        <v>0</v>
      </c>
      <c r="JI17" s="164">
        <f t="shared" si="178"/>
        <v>0</v>
      </c>
      <c r="JJ17" s="164">
        <f t="shared" si="179"/>
        <v>0.25</v>
      </c>
      <c r="JK17" s="164">
        <f t="shared" si="180"/>
        <v>0</v>
      </c>
      <c r="JL17" s="164">
        <f t="shared" si="181"/>
        <v>0</v>
      </c>
      <c r="JM17" s="166">
        <f t="shared" si="182"/>
        <v>0</v>
      </c>
      <c r="JN17" s="167"/>
      <c r="JO17" s="126"/>
      <c r="JP17" s="164">
        <v>5</v>
      </c>
      <c r="JQ17" s="225"/>
      <c r="JR17" s="226"/>
      <c r="JS17" s="1"/>
      <c r="JT17" s="1"/>
      <c r="JU17" s="95"/>
      <c r="JV17" s="93"/>
      <c r="JW17" s="93"/>
      <c r="JX17" s="93"/>
      <c r="JY17" s="95" t="str">
        <f t="shared" si="183"/>
        <v>Completar</v>
      </c>
      <c r="JZ17" s="96" t="str">
        <f t="shared" si="184"/>
        <v>Completar</v>
      </c>
      <c r="KA17" s="96" t="str">
        <f t="shared" si="185"/>
        <v>Completar</v>
      </c>
      <c r="KB17" s="94"/>
      <c r="KC17" s="95" t="str">
        <f t="shared" si="186"/>
        <v>Completar</v>
      </c>
      <c r="KD17" s="95" t="str">
        <f t="shared" si="187"/>
        <v>Completar</v>
      </c>
      <c r="KE17" s="165">
        <f t="shared" si="188"/>
        <v>0</v>
      </c>
      <c r="KF17" s="219" t="b">
        <f t="shared" si="189"/>
        <v>0</v>
      </c>
      <c r="KG17" s="188">
        <f t="shared" si="190"/>
        <v>0</v>
      </c>
      <c r="KH17" s="164">
        <f t="shared" si="191"/>
        <v>0</v>
      </c>
      <c r="KI17" s="164">
        <f t="shared" si="192"/>
        <v>0.25</v>
      </c>
      <c r="KJ17" s="164">
        <f t="shared" si="193"/>
        <v>0</v>
      </c>
      <c r="KK17" s="164">
        <f t="shared" si="194"/>
        <v>0</v>
      </c>
      <c r="KL17" s="166">
        <f t="shared" si="195"/>
        <v>0</v>
      </c>
    </row>
    <row r="18" spans="1:298" x14ac:dyDescent="0.25">
      <c r="A18" s="164">
        <v>6</v>
      </c>
      <c r="B18" s="225"/>
      <c r="C18" s="226"/>
      <c r="D18" s="1"/>
      <c r="E18" s="1"/>
      <c r="F18" s="95"/>
      <c r="G18" s="93"/>
      <c r="H18" s="93"/>
      <c r="I18" s="93"/>
      <c r="J18" s="95"/>
      <c r="K18" s="96" t="str">
        <f>IFERROR(VLOOKUP(D18,'Situación inicial'!JI$13:JS$112,8,FALSE),"Completar")</f>
        <v>Completar</v>
      </c>
      <c r="L18" s="96" t="str">
        <f>IFERROR(VLOOKUP(D18,'Situación inicial'!JI$13:JS$112,9,FALSE),"Completar")</f>
        <v>Completar</v>
      </c>
      <c r="M18" s="94"/>
      <c r="N18" s="95" t="str">
        <f>IFERROR(VLOOKUP(D18,'Situación inicial'!JI$13:JS$112,11,FALSE),"Completar")</f>
        <v>Completar</v>
      </c>
      <c r="O18" s="95" t="str">
        <f>IFERROR(VLOOKUP(D18,'Situación inicial'!JI$13:JT$112,12,FALSE),"Completar")</f>
        <v>Completar</v>
      </c>
      <c r="P18" s="165">
        <f t="shared" si="44"/>
        <v>0</v>
      </c>
      <c r="Q18" s="219" t="b">
        <f t="shared" si="45"/>
        <v>0</v>
      </c>
      <c r="R18" s="188">
        <f t="shared" si="46"/>
        <v>0</v>
      </c>
      <c r="S18" s="164">
        <f t="shared" si="47"/>
        <v>0</v>
      </c>
      <c r="T18" s="164">
        <f t="shared" si="48"/>
        <v>0.25</v>
      </c>
      <c r="U18" s="164">
        <f t="shared" si="49"/>
        <v>0</v>
      </c>
      <c r="V18" s="164">
        <f t="shared" si="50"/>
        <v>0</v>
      </c>
      <c r="W18" s="166">
        <f t="shared" si="51"/>
        <v>0</v>
      </c>
      <c r="X18" s="168">
        <f>IFERROR(VLOOKUP(D18,'Situación inicial'!JI$13:JZ$112,18,FALSE),0)</f>
        <v>0</v>
      </c>
      <c r="Z18" s="164">
        <v>6</v>
      </c>
      <c r="AA18" s="225"/>
      <c r="AB18" s="226"/>
      <c r="AC18" s="1"/>
      <c r="AD18" s="1"/>
      <c r="AE18" s="95"/>
      <c r="AF18" s="93"/>
      <c r="AG18" s="93"/>
      <c r="AH18" s="93"/>
      <c r="AI18" s="95" t="str">
        <f t="shared" si="52"/>
        <v>Completar</v>
      </c>
      <c r="AJ18" s="96" t="str">
        <f t="shared" si="53"/>
        <v>Completar</v>
      </c>
      <c r="AK18" s="96" t="str">
        <f t="shared" si="54"/>
        <v>Completar</v>
      </c>
      <c r="AL18" s="94"/>
      <c r="AM18" s="95" t="str">
        <f t="shared" si="55"/>
        <v>Completar</v>
      </c>
      <c r="AN18" s="95" t="str">
        <f t="shared" si="56"/>
        <v>Completar</v>
      </c>
      <c r="AO18" s="165">
        <f t="shared" si="57"/>
        <v>0</v>
      </c>
      <c r="AP18" s="219" t="b">
        <f t="shared" si="58"/>
        <v>0</v>
      </c>
      <c r="AQ18" s="188">
        <f t="shared" si="59"/>
        <v>0</v>
      </c>
      <c r="AR18" s="164">
        <f t="shared" si="60"/>
        <v>0</v>
      </c>
      <c r="AS18" s="164">
        <f t="shared" si="61"/>
        <v>0.25</v>
      </c>
      <c r="AT18" s="164">
        <f t="shared" si="62"/>
        <v>0</v>
      </c>
      <c r="AU18" s="164">
        <f t="shared" si="63"/>
        <v>0</v>
      </c>
      <c r="AV18" s="166">
        <f t="shared" si="64"/>
        <v>0</v>
      </c>
      <c r="AW18" s="168">
        <f t="shared" si="65"/>
        <v>0</v>
      </c>
      <c r="AY18" s="164">
        <v>6</v>
      </c>
      <c r="AZ18" s="225"/>
      <c r="BA18" s="226"/>
      <c r="BB18" s="1"/>
      <c r="BC18" s="1"/>
      <c r="BD18" s="95"/>
      <c r="BE18" s="93"/>
      <c r="BF18" s="93"/>
      <c r="BG18" s="93"/>
      <c r="BH18" s="95" t="str">
        <f t="shared" si="66"/>
        <v>Completar</v>
      </c>
      <c r="BI18" s="96" t="str">
        <f t="shared" si="67"/>
        <v>Completar</v>
      </c>
      <c r="BJ18" s="96" t="str">
        <f t="shared" si="68"/>
        <v>Completar</v>
      </c>
      <c r="BK18" s="94"/>
      <c r="BL18" s="95" t="str">
        <f t="shared" si="69"/>
        <v>Completar</v>
      </c>
      <c r="BM18" s="95" t="str">
        <f t="shared" si="70"/>
        <v>Completar</v>
      </c>
      <c r="BN18" s="165">
        <f t="shared" si="71"/>
        <v>0</v>
      </c>
      <c r="BO18" s="219" t="b">
        <f t="shared" si="72"/>
        <v>0</v>
      </c>
      <c r="BP18" s="188">
        <f t="shared" si="73"/>
        <v>0</v>
      </c>
      <c r="BQ18" s="164">
        <f t="shared" si="74"/>
        <v>0</v>
      </c>
      <c r="BR18" s="164">
        <f t="shared" si="75"/>
        <v>0.25</v>
      </c>
      <c r="BS18" s="164">
        <f t="shared" si="76"/>
        <v>0</v>
      </c>
      <c r="BT18" s="164">
        <f t="shared" si="77"/>
        <v>0</v>
      </c>
      <c r="BU18" s="166">
        <f t="shared" si="78"/>
        <v>0</v>
      </c>
      <c r="BV18" s="167"/>
      <c r="BX18" s="164">
        <v>6</v>
      </c>
      <c r="BY18" s="225"/>
      <c r="BZ18" s="226"/>
      <c r="CA18" s="1"/>
      <c r="CB18" s="1"/>
      <c r="CC18" s="95"/>
      <c r="CD18" s="93"/>
      <c r="CE18" s="93"/>
      <c r="CF18" s="93"/>
      <c r="CG18" s="95" t="str">
        <f t="shared" si="79"/>
        <v>Completar</v>
      </c>
      <c r="CH18" s="96" t="str">
        <f t="shared" si="80"/>
        <v>Completar</v>
      </c>
      <c r="CI18" s="96" t="str">
        <f t="shared" si="81"/>
        <v>Completar</v>
      </c>
      <c r="CJ18" s="94"/>
      <c r="CK18" s="95" t="str">
        <f t="shared" si="82"/>
        <v>Completar</v>
      </c>
      <c r="CL18" s="95" t="str">
        <f t="shared" si="83"/>
        <v>Completar</v>
      </c>
      <c r="CM18" s="165">
        <f t="shared" si="84"/>
        <v>0</v>
      </c>
      <c r="CN18" s="219" t="b">
        <f t="shared" si="85"/>
        <v>0</v>
      </c>
      <c r="CO18" s="188">
        <f t="shared" si="86"/>
        <v>0</v>
      </c>
      <c r="CP18" s="164">
        <f t="shared" si="87"/>
        <v>0</v>
      </c>
      <c r="CQ18" s="164">
        <f t="shared" si="88"/>
        <v>0.25</v>
      </c>
      <c r="CR18" s="164">
        <f t="shared" si="89"/>
        <v>0</v>
      </c>
      <c r="CS18" s="164">
        <f t="shared" si="90"/>
        <v>0</v>
      </c>
      <c r="CT18" s="166">
        <f t="shared" si="91"/>
        <v>0</v>
      </c>
      <c r="CU18" s="167"/>
      <c r="CW18" s="164">
        <v>6</v>
      </c>
      <c r="CX18" s="225"/>
      <c r="CY18" s="226"/>
      <c r="CZ18" s="1"/>
      <c r="DA18" s="1"/>
      <c r="DB18" s="95"/>
      <c r="DC18" s="93"/>
      <c r="DD18" s="93"/>
      <c r="DE18" s="93"/>
      <c r="DF18" s="95" t="str">
        <f t="shared" si="92"/>
        <v>Completar</v>
      </c>
      <c r="DG18" s="96" t="str">
        <f t="shared" si="93"/>
        <v>Completar</v>
      </c>
      <c r="DH18" s="96" t="str">
        <f t="shared" si="94"/>
        <v>Completar</v>
      </c>
      <c r="DI18" s="94"/>
      <c r="DJ18" s="95" t="str">
        <f t="shared" si="95"/>
        <v>Completar</v>
      </c>
      <c r="DK18" s="95" t="str">
        <f t="shared" si="96"/>
        <v>Completar</v>
      </c>
      <c r="DL18" s="165">
        <f t="shared" si="97"/>
        <v>0</v>
      </c>
      <c r="DM18" s="219" t="b">
        <f t="shared" si="98"/>
        <v>0</v>
      </c>
      <c r="DN18" s="188">
        <f t="shared" si="99"/>
        <v>0</v>
      </c>
      <c r="DO18" s="164">
        <f t="shared" si="100"/>
        <v>0</v>
      </c>
      <c r="DP18" s="164">
        <f t="shared" si="101"/>
        <v>0.25</v>
      </c>
      <c r="DQ18" s="164">
        <f t="shared" si="102"/>
        <v>0</v>
      </c>
      <c r="DR18" s="164">
        <f t="shared" si="103"/>
        <v>0</v>
      </c>
      <c r="DS18" s="166">
        <f t="shared" si="104"/>
        <v>0</v>
      </c>
      <c r="DT18" s="167"/>
      <c r="DV18" s="164">
        <v>6</v>
      </c>
      <c r="DW18" s="225"/>
      <c r="DX18" s="226"/>
      <c r="DY18" s="1"/>
      <c r="DZ18" s="1"/>
      <c r="EA18" s="95"/>
      <c r="EB18" s="93"/>
      <c r="EC18" s="93"/>
      <c r="ED18" s="93"/>
      <c r="EE18" s="95" t="str">
        <f t="shared" si="105"/>
        <v>Completar</v>
      </c>
      <c r="EF18" s="96" t="str">
        <f t="shared" si="106"/>
        <v>Completar</v>
      </c>
      <c r="EG18" s="96" t="str">
        <f t="shared" si="107"/>
        <v>Completar</v>
      </c>
      <c r="EH18" s="94"/>
      <c r="EI18" s="95" t="str">
        <f t="shared" si="108"/>
        <v>Completar</v>
      </c>
      <c r="EJ18" s="95" t="str">
        <f t="shared" si="109"/>
        <v>Completar</v>
      </c>
      <c r="EK18" s="165">
        <f t="shared" si="110"/>
        <v>0</v>
      </c>
      <c r="EL18" s="219" t="b">
        <f t="shared" si="111"/>
        <v>0</v>
      </c>
      <c r="EM18" s="188">
        <f t="shared" si="112"/>
        <v>0</v>
      </c>
      <c r="EN18" s="164">
        <f t="shared" si="113"/>
        <v>0</v>
      </c>
      <c r="EO18" s="164">
        <f t="shared" si="114"/>
        <v>0.25</v>
      </c>
      <c r="EP18" s="164">
        <f t="shared" si="115"/>
        <v>0</v>
      </c>
      <c r="EQ18" s="164">
        <f t="shared" si="116"/>
        <v>0</v>
      </c>
      <c r="ER18" s="166">
        <f t="shared" si="117"/>
        <v>0</v>
      </c>
      <c r="ES18" s="167"/>
      <c r="EU18" s="164">
        <v>6</v>
      </c>
      <c r="EV18" s="225"/>
      <c r="EW18" s="226"/>
      <c r="EX18" s="1"/>
      <c r="EY18" s="1"/>
      <c r="EZ18" s="95"/>
      <c r="FA18" s="93"/>
      <c r="FB18" s="93"/>
      <c r="FC18" s="93"/>
      <c r="FD18" s="95" t="str">
        <f t="shared" si="118"/>
        <v>Completar</v>
      </c>
      <c r="FE18" s="96" t="str">
        <f t="shared" si="119"/>
        <v>Completar</v>
      </c>
      <c r="FF18" s="96" t="str">
        <f t="shared" si="120"/>
        <v>Completar</v>
      </c>
      <c r="FG18" s="94"/>
      <c r="FH18" s="95" t="str">
        <f t="shared" si="121"/>
        <v>Completar</v>
      </c>
      <c r="FI18" s="95" t="str">
        <f t="shared" si="122"/>
        <v>Completar</v>
      </c>
      <c r="FJ18" s="165">
        <f t="shared" si="123"/>
        <v>0</v>
      </c>
      <c r="FK18" s="219" t="b">
        <f t="shared" si="124"/>
        <v>0</v>
      </c>
      <c r="FL18" s="188">
        <f t="shared" si="125"/>
        <v>0</v>
      </c>
      <c r="FM18" s="164">
        <f t="shared" si="126"/>
        <v>0</v>
      </c>
      <c r="FN18" s="164">
        <f t="shared" si="127"/>
        <v>0.25</v>
      </c>
      <c r="FO18" s="164">
        <f t="shared" si="128"/>
        <v>0</v>
      </c>
      <c r="FP18" s="164">
        <f t="shared" si="129"/>
        <v>0</v>
      </c>
      <c r="FQ18" s="166">
        <f t="shared" si="130"/>
        <v>0</v>
      </c>
      <c r="FR18" s="167"/>
      <c r="FT18" s="164">
        <v>6</v>
      </c>
      <c r="FU18" s="225"/>
      <c r="FV18" s="226"/>
      <c r="FW18" s="1"/>
      <c r="FX18" s="1"/>
      <c r="FY18" s="95"/>
      <c r="FZ18" s="93"/>
      <c r="GA18" s="93"/>
      <c r="GB18" s="93"/>
      <c r="GC18" s="95" t="str">
        <f t="shared" si="131"/>
        <v>Completar</v>
      </c>
      <c r="GD18" s="96" t="str">
        <f t="shared" si="132"/>
        <v>Completar</v>
      </c>
      <c r="GE18" s="96" t="str">
        <f t="shared" si="133"/>
        <v>Completar</v>
      </c>
      <c r="GF18" s="94"/>
      <c r="GG18" s="95" t="str">
        <f t="shared" si="134"/>
        <v>Completar</v>
      </c>
      <c r="GH18" s="95" t="str">
        <f t="shared" si="135"/>
        <v>Completar</v>
      </c>
      <c r="GI18" s="165">
        <f t="shared" si="136"/>
        <v>0</v>
      </c>
      <c r="GJ18" s="219" t="b">
        <f t="shared" si="137"/>
        <v>0</v>
      </c>
      <c r="GK18" s="188">
        <f t="shared" si="138"/>
        <v>0</v>
      </c>
      <c r="GL18" s="164">
        <f t="shared" si="139"/>
        <v>0</v>
      </c>
      <c r="GM18" s="164">
        <f t="shared" si="140"/>
        <v>0.25</v>
      </c>
      <c r="GN18" s="164">
        <f t="shared" si="141"/>
        <v>0</v>
      </c>
      <c r="GO18" s="164">
        <f t="shared" si="142"/>
        <v>0</v>
      </c>
      <c r="GP18" s="166">
        <f t="shared" si="143"/>
        <v>0</v>
      </c>
      <c r="GQ18" s="167"/>
      <c r="GS18" s="164">
        <v>6</v>
      </c>
      <c r="GT18" s="225"/>
      <c r="GU18" s="226"/>
      <c r="GV18" s="1"/>
      <c r="GW18" s="1"/>
      <c r="GX18" s="95"/>
      <c r="GY18" s="93"/>
      <c r="GZ18" s="93"/>
      <c r="HA18" s="93"/>
      <c r="HB18" s="95" t="str">
        <f t="shared" si="144"/>
        <v>Completar</v>
      </c>
      <c r="HC18" s="96" t="str">
        <f t="shared" si="145"/>
        <v>Completar</v>
      </c>
      <c r="HD18" s="96" t="str">
        <f t="shared" si="146"/>
        <v>Completar</v>
      </c>
      <c r="HE18" s="94"/>
      <c r="HF18" s="95" t="str">
        <f t="shared" si="147"/>
        <v>Completar</v>
      </c>
      <c r="HG18" s="95" t="str">
        <f t="shared" si="148"/>
        <v>Completar</v>
      </c>
      <c r="HH18" s="165">
        <f t="shared" si="149"/>
        <v>0</v>
      </c>
      <c r="HI18" s="219" t="b">
        <f t="shared" si="150"/>
        <v>0</v>
      </c>
      <c r="HJ18" s="188">
        <f t="shared" si="151"/>
        <v>0</v>
      </c>
      <c r="HK18" s="164">
        <f t="shared" si="152"/>
        <v>0</v>
      </c>
      <c r="HL18" s="164">
        <f t="shared" si="153"/>
        <v>0.25</v>
      </c>
      <c r="HM18" s="164">
        <f t="shared" si="154"/>
        <v>0</v>
      </c>
      <c r="HN18" s="164">
        <f t="shared" si="155"/>
        <v>0</v>
      </c>
      <c r="HO18" s="166">
        <f t="shared" si="156"/>
        <v>0</v>
      </c>
      <c r="HP18" s="167"/>
      <c r="HR18" s="164">
        <v>6</v>
      </c>
      <c r="HS18" s="225"/>
      <c r="HT18" s="226"/>
      <c r="HU18" s="1"/>
      <c r="HV18" s="1"/>
      <c r="HW18" s="95"/>
      <c r="HX18" s="93"/>
      <c r="HY18" s="93"/>
      <c r="HZ18" s="93"/>
      <c r="IA18" s="95" t="str">
        <f t="shared" si="157"/>
        <v>Completar</v>
      </c>
      <c r="IB18" s="96" t="str">
        <f t="shared" si="158"/>
        <v>Completar</v>
      </c>
      <c r="IC18" s="96" t="str">
        <f t="shared" si="159"/>
        <v>Completar</v>
      </c>
      <c r="ID18" s="94"/>
      <c r="IE18" s="95" t="str">
        <f t="shared" si="160"/>
        <v>Completar</v>
      </c>
      <c r="IF18" s="95" t="str">
        <f t="shared" si="161"/>
        <v>Completar</v>
      </c>
      <c r="IG18" s="165">
        <f t="shared" si="162"/>
        <v>0</v>
      </c>
      <c r="IH18" s="219" t="b">
        <f t="shared" si="163"/>
        <v>0</v>
      </c>
      <c r="II18" s="188">
        <f t="shared" si="164"/>
        <v>0</v>
      </c>
      <c r="IJ18" s="164">
        <f t="shared" si="165"/>
        <v>0</v>
      </c>
      <c r="IK18" s="164">
        <f t="shared" si="166"/>
        <v>0.25</v>
      </c>
      <c r="IL18" s="164">
        <f t="shared" si="167"/>
        <v>0</v>
      </c>
      <c r="IM18" s="164">
        <f t="shared" si="168"/>
        <v>0</v>
      </c>
      <c r="IN18" s="166">
        <f t="shared" si="169"/>
        <v>0</v>
      </c>
      <c r="IO18" s="167"/>
      <c r="IQ18" s="164">
        <v>6</v>
      </c>
      <c r="IR18" s="225"/>
      <c r="IS18" s="226"/>
      <c r="IT18" s="1"/>
      <c r="IU18" s="1"/>
      <c r="IV18" s="95"/>
      <c r="IW18" s="93"/>
      <c r="IX18" s="93"/>
      <c r="IY18" s="93"/>
      <c r="IZ18" s="95" t="str">
        <f t="shared" si="170"/>
        <v>Completar</v>
      </c>
      <c r="JA18" s="96" t="str">
        <f t="shared" si="171"/>
        <v>Completar</v>
      </c>
      <c r="JB18" s="96" t="str">
        <f t="shared" si="172"/>
        <v>Completar</v>
      </c>
      <c r="JC18" s="94"/>
      <c r="JD18" s="95" t="str">
        <f t="shared" si="173"/>
        <v>Completar</v>
      </c>
      <c r="JE18" s="95" t="str">
        <f t="shared" si="174"/>
        <v>Completar</v>
      </c>
      <c r="JF18" s="165">
        <f t="shared" si="175"/>
        <v>0</v>
      </c>
      <c r="JG18" s="219" t="b">
        <f t="shared" si="176"/>
        <v>0</v>
      </c>
      <c r="JH18" s="188">
        <f t="shared" si="177"/>
        <v>0</v>
      </c>
      <c r="JI18" s="164">
        <f t="shared" si="178"/>
        <v>0</v>
      </c>
      <c r="JJ18" s="164">
        <f t="shared" si="179"/>
        <v>0.25</v>
      </c>
      <c r="JK18" s="164">
        <f t="shared" si="180"/>
        <v>0</v>
      </c>
      <c r="JL18" s="164">
        <f t="shared" si="181"/>
        <v>0</v>
      </c>
      <c r="JM18" s="166">
        <f t="shared" si="182"/>
        <v>0</v>
      </c>
      <c r="JN18" s="167"/>
      <c r="JO18" s="126"/>
      <c r="JP18" s="164">
        <v>6</v>
      </c>
      <c r="JQ18" s="225"/>
      <c r="JR18" s="226"/>
      <c r="JS18" s="1"/>
      <c r="JT18" s="1"/>
      <c r="JU18" s="95"/>
      <c r="JV18" s="93"/>
      <c r="JW18" s="93"/>
      <c r="JX18" s="93"/>
      <c r="JY18" s="95" t="str">
        <f t="shared" si="183"/>
        <v>Completar</v>
      </c>
      <c r="JZ18" s="96" t="str">
        <f t="shared" si="184"/>
        <v>Completar</v>
      </c>
      <c r="KA18" s="96" t="str">
        <f t="shared" si="185"/>
        <v>Completar</v>
      </c>
      <c r="KB18" s="94"/>
      <c r="KC18" s="95" t="str">
        <f t="shared" si="186"/>
        <v>Completar</v>
      </c>
      <c r="KD18" s="95" t="str">
        <f t="shared" si="187"/>
        <v>Completar</v>
      </c>
      <c r="KE18" s="165">
        <f t="shared" si="188"/>
        <v>0</v>
      </c>
      <c r="KF18" s="219" t="b">
        <f t="shared" si="189"/>
        <v>0</v>
      </c>
      <c r="KG18" s="188">
        <f t="shared" si="190"/>
        <v>0</v>
      </c>
      <c r="KH18" s="164">
        <f t="shared" si="191"/>
        <v>0</v>
      </c>
      <c r="KI18" s="164">
        <f t="shared" si="192"/>
        <v>0.25</v>
      </c>
      <c r="KJ18" s="164">
        <f t="shared" si="193"/>
        <v>0</v>
      </c>
      <c r="KK18" s="164">
        <f t="shared" si="194"/>
        <v>0</v>
      </c>
      <c r="KL18" s="166">
        <f t="shared" si="195"/>
        <v>0</v>
      </c>
    </row>
    <row r="19" spans="1:298" x14ac:dyDescent="0.25">
      <c r="A19" s="164">
        <v>7</v>
      </c>
      <c r="B19" s="225"/>
      <c r="C19" s="226"/>
      <c r="D19" s="1"/>
      <c r="E19" s="1"/>
      <c r="F19" s="95"/>
      <c r="G19" s="93"/>
      <c r="H19" s="93"/>
      <c r="I19" s="93"/>
      <c r="J19" s="95"/>
      <c r="K19" s="96" t="str">
        <f>IFERROR(VLOOKUP(D19,'Situación inicial'!JI$13:JS$112,8,FALSE),"Completar")</f>
        <v>Completar</v>
      </c>
      <c r="L19" s="96" t="str">
        <f>IFERROR(VLOOKUP(D19,'Situación inicial'!JI$13:JS$112,9,FALSE),"Completar")</f>
        <v>Completar</v>
      </c>
      <c r="M19" s="94"/>
      <c r="N19" s="95" t="str">
        <f>IFERROR(VLOOKUP(D19,'Situación inicial'!JI$13:JS$112,11,FALSE),"Completar")</f>
        <v>Completar</v>
      </c>
      <c r="O19" s="95" t="str">
        <f>IFERROR(VLOOKUP(D19,'Situación inicial'!JI$13:JT$112,12,FALSE),"Completar")</f>
        <v>Completar</v>
      </c>
      <c r="P19" s="165">
        <f t="shared" si="44"/>
        <v>0</v>
      </c>
      <c r="Q19" s="219" t="b">
        <f t="shared" si="45"/>
        <v>0</v>
      </c>
      <c r="R19" s="188">
        <f t="shared" si="46"/>
        <v>0</v>
      </c>
      <c r="S19" s="164">
        <f t="shared" si="47"/>
        <v>0</v>
      </c>
      <c r="T19" s="164">
        <f t="shared" si="48"/>
        <v>0.25</v>
      </c>
      <c r="U19" s="164">
        <f t="shared" si="49"/>
        <v>0</v>
      </c>
      <c r="V19" s="164">
        <f t="shared" si="50"/>
        <v>0</v>
      </c>
      <c r="W19" s="166">
        <f t="shared" si="51"/>
        <v>0</v>
      </c>
      <c r="X19" s="168">
        <f>IFERROR(VLOOKUP(D19,'Situación inicial'!JI$13:JZ$112,18,FALSE),0)</f>
        <v>0</v>
      </c>
      <c r="Z19" s="164">
        <v>7</v>
      </c>
      <c r="AA19" s="225"/>
      <c r="AB19" s="226"/>
      <c r="AC19" s="1"/>
      <c r="AD19" s="1"/>
      <c r="AE19" s="95"/>
      <c r="AF19" s="93"/>
      <c r="AG19" s="93"/>
      <c r="AH19" s="93"/>
      <c r="AI19" s="95" t="str">
        <f t="shared" si="52"/>
        <v>Completar</v>
      </c>
      <c r="AJ19" s="96" t="str">
        <f t="shared" si="53"/>
        <v>Completar</v>
      </c>
      <c r="AK19" s="96" t="str">
        <f t="shared" si="54"/>
        <v>Completar</v>
      </c>
      <c r="AL19" s="94"/>
      <c r="AM19" s="95" t="str">
        <f t="shared" si="55"/>
        <v>Completar</v>
      </c>
      <c r="AN19" s="95" t="str">
        <f t="shared" si="56"/>
        <v>Completar</v>
      </c>
      <c r="AO19" s="165">
        <f t="shared" si="57"/>
        <v>0</v>
      </c>
      <c r="AP19" s="219" t="b">
        <f t="shared" si="58"/>
        <v>0</v>
      </c>
      <c r="AQ19" s="188">
        <f t="shared" si="59"/>
        <v>0</v>
      </c>
      <c r="AR19" s="164">
        <f t="shared" si="60"/>
        <v>0</v>
      </c>
      <c r="AS19" s="164">
        <f t="shared" si="61"/>
        <v>0.25</v>
      </c>
      <c r="AT19" s="164">
        <f t="shared" si="62"/>
        <v>0</v>
      </c>
      <c r="AU19" s="164">
        <f t="shared" si="63"/>
        <v>0</v>
      </c>
      <c r="AV19" s="166">
        <f t="shared" si="64"/>
        <v>0</v>
      </c>
      <c r="AW19" s="168">
        <f t="shared" si="65"/>
        <v>0</v>
      </c>
      <c r="AY19" s="164">
        <v>7</v>
      </c>
      <c r="AZ19" s="225"/>
      <c r="BA19" s="226"/>
      <c r="BB19" s="1"/>
      <c r="BC19" s="1"/>
      <c r="BD19" s="95"/>
      <c r="BE19" s="93"/>
      <c r="BF19" s="93"/>
      <c r="BG19" s="93"/>
      <c r="BH19" s="95" t="str">
        <f t="shared" si="66"/>
        <v>Completar</v>
      </c>
      <c r="BI19" s="96" t="str">
        <f t="shared" si="67"/>
        <v>Completar</v>
      </c>
      <c r="BJ19" s="96" t="str">
        <f t="shared" si="68"/>
        <v>Completar</v>
      </c>
      <c r="BK19" s="94"/>
      <c r="BL19" s="95" t="str">
        <f t="shared" si="69"/>
        <v>Completar</v>
      </c>
      <c r="BM19" s="95" t="str">
        <f t="shared" si="70"/>
        <v>Completar</v>
      </c>
      <c r="BN19" s="165">
        <f t="shared" si="71"/>
        <v>0</v>
      </c>
      <c r="BO19" s="219" t="b">
        <f t="shared" si="72"/>
        <v>0</v>
      </c>
      <c r="BP19" s="188">
        <f t="shared" si="73"/>
        <v>0</v>
      </c>
      <c r="BQ19" s="164">
        <f t="shared" si="74"/>
        <v>0</v>
      </c>
      <c r="BR19" s="164">
        <f t="shared" si="75"/>
        <v>0.25</v>
      </c>
      <c r="BS19" s="164">
        <f t="shared" si="76"/>
        <v>0</v>
      </c>
      <c r="BT19" s="164">
        <f t="shared" si="77"/>
        <v>0</v>
      </c>
      <c r="BU19" s="166">
        <f t="shared" si="78"/>
        <v>0</v>
      </c>
      <c r="BV19" s="167"/>
      <c r="BX19" s="164">
        <v>7</v>
      </c>
      <c r="BY19" s="225"/>
      <c r="BZ19" s="226"/>
      <c r="CA19" s="1"/>
      <c r="CB19" s="1"/>
      <c r="CC19" s="95"/>
      <c r="CD19" s="93"/>
      <c r="CE19" s="93"/>
      <c r="CF19" s="93"/>
      <c r="CG19" s="95" t="str">
        <f t="shared" si="79"/>
        <v>Completar</v>
      </c>
      <c r="CH19" s="96" t="str">
        <f t="shared" si="80"/>
        <v>Completar</v>
      </c>
      <c r="CI19" s="96" t="str">
        <f t="shared" si="81"/>
        <v>Completar</v>
      </c>
      <c r="CJ19" s="94"/>
      <c r="CK19" s="95" t="str">
        <f t="shared" si="82"/>
        <v>Completar</v>
      </c>
      <c r="CL19" s="95" t="str">
        <f t="shared" si="83"/>
        <v>Completar</v>
      </c>
      <c r="CM19" s="165">
        <f t="shared" si="84"/>
        <v>0</v>
      </c>
      <c r="CN19" s="219" t="b">
        <f t="shared" si="85"/>
        <v>0</v>
      </c>
      <c r="CO19" s="188">
        <f t="shared" si="86"/>
        <v>0</v>
      </c>
      <c r="CP19" s="164">
        <f t="shared" si="87"/>
        <v>0</v>
      </c>
      <c r="CQ19" s="164">
        <f t="shared" si="88"/>
        <v>0.25</v>
      </c>
      <c r="CR19" s="164">
        <f t="shared" si="89"/>
        <v>0</v>
      </c>
      <c r="CS19" s="164">
        <f t="shared" si="90"/>
        <v>0</v>
      </c>
      <c r="CT19" s="166">
        <f t="shared" si="91"/>
        <v>0</v>
      </c>
      <c r="CU19" s="167"/>
      <c r="CW19" s="164">
        <v>7</v>
      </c>
      <c r="CX19" s="225"/>
      <c r="CY19" s="226"/>
      <c r="CZ19" s="1"/>
      <c r="DA19" s="1"/>
      <c r="DB19" s="95"/>
      <c r="DC19" s="93"/>
      <c r="DD19" s="93"/>
      <c r="DE19" s="93"/>
      <c r="DF19" s="95" t="str">
        <f t="shared" si="92"/>
        <v>Completar</v>
      </c>
      <c r="DG19" s="96" t="str">
        <f t="shared" si="93"/>
        <v>Completar</v>
      </c>
      <c r="DH19" s="96" t="str">
        <f t="shared" si="94"/>
        <v>Completar</v>
      </c>
      <c r="DI19" s="94"/>
      <c r="DJ19" s="95" t="str">
        <f t="shared" si="95"/>
        <v>Completar</v>
      </c>
      <c r="DK19" s="95" t="str">
        <f t="shared" si="96"/>
        <v>Completar</v>
      </c>
      <c r="DL19" s="165">
        <f t="shared" si="97"/>
        <v>0</v>
      </c>
      <c r="DM19" s="219" t="b">
        <f t="shared" si="98"/>
        <v>0</v>
      </c>
      <c r="DN19" s="188">
        <f t="shared" si="99"/>
        <v>0</v>
      </c>
      <c r="DO19" s="164">
        <f t="shared" si="100"/>
        <v>0</v>
      </c>
      <c r="DP19" s="164">
        <f t="shared" si="101"/>
        <v>0.25</v>
      </c>
      <c r="DQ19" s="164">
        <f t="shared" si="102"/>
        <v>0</v>
      </c>
      <c r="DR19" s="164">
        <f t="shared" si="103"/>
        <v>0</v>
      </c>
      <c r="DS19" s="166">
        <f t="shared" si="104"/>
        <v>0</v>
      </c>
      <c r="DT19" s="167"/>
      <c r="DV19" s="164">
        <v>7</v>
      </c>
      <c r="DW19" s="225"/>
      <c r="DX19" s="226"/>
      <c r="DY19" s="1"/>
      <c r="DZ19" s="1"/>
      <c r="EA19" s="95"/>
      <c r="EB19" s="93"/>
      <c r="EC19" s="93"/>
      <c r="ED19" s="93"/>
      <c r="EE19" s="95" t="str">
        <f t="shared" si="105"/>
        <v>Completar</v>
      </c>
      <c r="EF19" s="96" t="str">
        <f t="shared" si="106"/>
        <v>Completar</v>
      </c>
      <c r="EG19" s="96" t="str">
        <f t="shared" si="107"/>
        <v>Completar</v>
      </c>
      <c r="EH19" s="94"/>
      <c r="EI19" s="95" t="str">
        <f t="shared" si="108"/>
        <v>Completar</v>
      </c>
      <c r="EJ19" s="95" t="str">
        <f t="shared" si="109"/>
        <v>Completar</v>
      </c>
      <c r="EK19" s="165">
        <f t="shared" si="110"/>
        <v>0</v>
      </c>
      <c r="EL19" s="219" t="b">
        <f t="shared" si="111"/>
        <v>0</v>
      </c>
      <c r="EM19" s="188">
        <f t="shared" si="112"/>
        <v>0</v>
      </c>
      <c r="EN19" s="164">
        <f t="shared" si="113"/>
        <v>0</v>
      </c>
      <c r="EO19" s="164">
        <f t="shared" si="114"/>
        <v>0.25</v>
      </c>
      <c r="EP19" s="164">
        <f t="shared" si="115"/>
        <v>0</v>
      </c>
      <c r="EQ19" s="164">
        <f t="shared" si="116"/>
        <v>0</v>
      </c>
      <c r="ER19" s="166">
        <f t="shared" si="117"/>
        <v>0</v>
      </c>
      <c r="ES19" s="167"/>
      <c r="EU19" s="164">
        <v>7</v>
      </c>
      <c r="EV19" s="225"/>
      <c r="EW19" s="226"/>
      <c r="EX19" s="1"/>
      <c r="EY19" s="1"/>
      <c r="EZ19" s="95"/>
      <c r="FA19" s="93"/>
      <c r="FB19" s="93"/>
      <c r="FC19" s="93"/>
      <c r="FD19" s="95" t="str">
        <f t="shared" si="118"/>
        <v>Completar</v>
      </c>
      <c r="FE19" s="96" t="str">
        <f t="shared" si="119"/>
        <v>Completar</v>
      </c>
      <c r="FF19" s="96" t="str">
        <f t="shared" si="120"/>
        <v>Completar</v>
      </c>
      <c r="FG19" s="94"/>
      <c r="FH19" s="95" t="str">
        <f t="shared" si="121"/>
        <v>Completar</v>
      </c>
      <c r="FI19" s="95" t="str">
        <f t="shared" si="122"/>
        <v>Completar</v>
      </c>
      <c r="FJ19" s="165">
        <f t="shared" si="123"/>
        <v>0</v>
      </c>
      <c r="FK19" s="219" t="b">
        <f t="shared" si="124"/>
        <v>0</v>
      </c>
      <c r="FL19" s="188">
        <f t="shared" si="125"/>
        <v>0</v>
      </c>
      <c r="FM19" s="164">
        <f t="shared" si="126"/>
        <v>0</v>
      </c>
      <c r="FN19" s="164">
        <f t="shared" si="127"/>
        <v>0.25</v>
      </c>
      <c r="FO19" s="164">
        <f t="shared" si="128"/>
        <v>0</v>
      </c>
      <c r="FP19" s="164">
        <f t="shared" si="129"/>
        <v>0</v>
      </c>
      <c r="FQ19" s="166">
        <f t="shared" si="130"/>
        <v>0</v>
      </c>
      <c r="FR19" s="167"/>
      <c r="FT19" s="164">
        <v>7</v>
      </c>
      <c r="FU19" s="225"/>
      <c r="FV19" s="226"/>
      <c r="FW19" s="1"/>
      <c r="FX19" s="1"/>
      <c r="FY19" s="95"/>
      <c r="FZ19" s="93"/>
      <c r="GA19" s="93"/>
      <c r="GB19" s="93"/>
      <c r="GC19" s="95" t="str">
        <f t="shared" si="131"/>
        <v>Completar</v>
      </c>
      <c r="GD19" s="96" t="str">
        <f t="shared" si="132"/>
        <v>Completar</v>
      </c>
      <c r="GE19" s="96" t="str">
        <f t="shared" si="133"/>
        <v>Completar</v>
      </c>
      <c r="GF19" s="94"/>
      <c r="GG19" s="95" t="str">
        <f t="shared" si="134"/>
        <v>Completar</v>
      </c>
      <c r="GH19" s="95" t="str">
        <f t="shared" si="135"/>
        <v>Completar</v>
      </c>
      <c r="GI19" s="165">
        <f t="shared" si="136"/>
        <v>0</v>
      </c>
      <c r="GJ19" s="219" t="b">
        <f t="shared" si="137"/>
        <v>0</v>
      </c>
      <c r="GK19" s="188">
        <f t="shared" si="138"/>
        <v>0</v>
      </c>
      <c r="GL19" s="164">
        <f t="shared" si="139"/>
        <v>0</v>
      </c>
      <c r="GM19" s="164">
        <f t="shared" si="140"/>
        <v>0.25</v>
      </c>
      <c r="GN19" s="164">
        <f t="shared" si="141"/>
        <v>0</v>
      </c>
      <c r="GO19" s="164">
        <f t="shared" si="142"/>
        <v>0</v>
      </c>
      <c r="GP19" s="166">
        <f t="shared" si="143"/>
        <v>0</v>
      </c>
      <c r="GQ19" s="167"/>
      <c r="GS19" s="164">
        <v>7</v>
      </c>
      <c r="GT19" s="225"/>
      <c r="GU19" s="226"/>
      <c r="GV19" s="1"/>
      <c r="GW19" s="1"/>
      <c r="GX19" s="95"/>
      <c r="GY19" s="93"/>
      <c r="GZ19" s="93"/>
      <c r="HA19" s="93"/>
      <c r="HB19" s="95" t="str">
        <f t="shared" si="144"/>
        <v>Completar</v>
      </c>
      <c r="HC19" s="96" t="str">
        <f t="shared" si="145"/>
        <v>Completar</v>
      </c>
      <c r="HD19" s="96" t="str">
        <f t="shared" si="146"/>
        <v>Completar</v>
      </c>
      <c r="HE19" s="94"/>
      <c r="HF19" s="95" t="str">
        <f t="shared" si="147"/>
        <v>Completar</v>
      </c>
      <c r="HG19" s="95" t="str">
        <f t="shared" si="148"/>
        <v>Completar</v>
      </c>
      <c r="HH19" s="165">
        <f t="shared" si="149"/>
        <v>0</v>
      </c>
      <c r="HI19" s="219" t="b">
        <f t="shared" si="150"/>
        <v>0</v>
      </c>
      <c r="HJ19" s="188">
        <f t="shared" si="151"/>
        <v>0</v>
      </c>
      <c r="HK19" s="164">
        <f t="shared" si="152"/>
        <v>0</v>
      </c>
      <c r="HL19" s="164">
        <f t="shared" si="153"/>
        <v>0.25</v>
      </c>
      <c r="HM19" s="164">
        <f t="shared" si="154"/>
        <v>0</v>
      </c>
      <c r="HN19" s="164">
        <f t="shared" si="155"/>
        <v>0</v>
      </c>
      <c r="HO19" s="166">
        <f t="shared" si="156"/>
        <v>0</v>
      </c>
      <c r="HP19" s="167"/>
      <c r="HR19" s="164">
        <v>7</v>
      </c>
      <c r="HS19" s="225"/>
      <c r="HT19" s="226"/>
      <c r="HU19" s="1"/>
      <c r="HV19" s="1"/>
      <c r="HW19" s="95"/>
      <c r="HX19" s="93"/>
      <c r="HY19" s="93"/>
      <c r="HZ19" s="93"/>
      <c r="IA19" s="95" t="str">
        <f t="shared" si="157"/>
        <v>Completar</v>
      </c>
      <c r="IB19" s="96" t="str">
        <f t="shared" si="158"/>
        <v>Completar</v>
      </c>
      <c r="IC19" s="96" t="str">
        <f t="shared" si="159"/>
        <v>Completar</v>
      </c>
      <c r="ID19" s="94"/>
      <c r="IE19" s="95" t="str">
        <f t="shared" si="160"/>
        <v>Completar</v>
      </c>
      <c r="IF19" s="95" t="str">
        <f t="shared" si="161"/>
        <v>Completar</v>
      </c>
      <c r="IG19" s="165">
        <f t="shared" si="162"/>
        <v>0</v>
      </c>
      <c r="IH19" s="219" t="b">
        <f t="shared" si="163"/>
        <v>0</v>
      </c>
      <c r="II19" s="188">
        <f t="shared" si="164"/>
        <v>0</v>
      </c>
      <c r="IJ19" s="164">
        <f t="shared" si="165"/>
        <v>0</v>
      </c>
      <c r="IK19" s="164">
        <f t="shared" si="166"/>
        <v>0.25</v>
      </c>
      <c r="IL19" s="164">
        <f t="shared" si="167"/>
        <v>0</v>
      </c>
      <c r="IM19" s="164">
        <f t="shared" si="168"/>
        <v>0</v>
      </c>
      <c r="IN19" s="166">
        <f t="shared" si="169"/>
        <v>0</v>
      </c>
      <c r="IO19" s="167"/>
      <c r="IQ19" s="164">
        <v>7</v>
      </c>
      <c r="IR19" s="225"/>
      <c r="IS19" s="226"/>
      <c r="IT19" s="1"/>
      <c r="IU19" s="1"/>
      <c r="IV19" s="95"/>
      <c r="IW19" s="93"/>
      <c r="IX19" s="93"/>
      <c r="IY19" s="93"/>
      <c r="IZ19" s="95" t="str">
        <f t="shared" si="170"/>
        <v>Completar</v>
      </c>
      <c r="JA19" s="96" t="str">
        <f t="shared" si="171"/>
        <v>Completar</v>
      </c>
      <c r="JB19" s="96" t="str">
        <f t="shared" si="172"/>
        <v>Completar</v>
      </c>
      <c r="JC19" s="94"/>
      <c r="JD19" s="95" t="str">
        <f t="shared" si="173"/>
        <v>Completar</v>
      </c>
      <c r="JE19" s="95" t="str">
        <f t="shared" si="174"/>
        <v>Completar</v>
      </c>
      <c r="JF19" s="165">
        <f t="shared" si="175"/>
        <v>0</v>
      </c>
      <c r="JG19" s="219" t="b">
        <f t="shared" si="176"/>
        <v>0</v>
      </c>
      <c r="JH19" s="188">
        <f t="shared" si="177"/>
        <v>0</v>
      </c>
      <c r="JI19" s="164">
        <f t="shared" si="178"/>
        <v>0</v>
      </c>
      <c r="JJ19" s="164">
        <f t="shared" si="179"/>
        <v>0.25</v>
      </c>
      <c r="JK19" s="164">
        <f t="shared" si="180"/>
        <v>0</v>
      </c>
      <c r="JL19" s="164">
        <f t="shared" si="181"/>
        <v>0</v>
      </c>
      <c r="JM19" s="166">
        <f t="shared" si="182"/>
        <v>0</v>
      </c>
      <c r="JN19" s="167"/>
      <c r="JO19" s="126"/>
      <c r="JP19" s="164">
        <v>7</v>
      </c>
      <c r="JQ19" s="225"/>
      <c r="JR19" s="226"/>
      <c r="JS19" s="1"/>
      <c r="JT19" s="1"/>
      <c r="JU19" s="95"/>
      <c r="JV19" s="93"/>
      <c r="JW19" s="93"/>
      <c r="JX19" s="93"/>
      <c r="JY19" s="95" t="str">
        <f t="shared" si="183"/>
        <v>Completar</v>
      </c>
      <c r="JZ19" s="96" t="str">
        <f t="shared" si="184"/>
        <v>Completar</v>
      </c>
      <c r="KA19" s="96" t="str">
        <f t="shared" si="185"/>
        <v>Completar</v>
      </c>
      <c r="KB19" s="94"/>
      <c r="KC19" s="95" t="str">
        <f t="shared" si="186"/>
        <v>Completar</v>
      </c>
      <c r="KD19" s="95" t="str">
        <f t="shared" si="187"/>
        <v>Completar</v>
      </c>
      <c r="KE19" s="165">
        <f t="shared" si="188"/>
        <v>0</v>
      </c>
      <c r="KF19" s="219" t="b">
        <f t="shared" si="189"/>
        <v>0</v>
      </c>
      <c r="KG19" s="188">
        <f t="shared" si="190"/>
        <v>0</v>
      </c>
      <c r="KH19" s="164">
        <f t="shared" si="191"/>
        <v>0</v>
      </c>
      <c r="KI19" s="164">
        <f t="shared" si="192"/>
        <v>0.25</v>
      </c>
      <c r="KJ19" s="164">
        <f t="shared" si="193"/>
        <v>0</v>
      </c>
      <c r="KK19" s="164">
        <f t="shared" si="194"/>
        <v>0</v>
      </c>
      <c r="KL19" s="166">
        <f t="shared" si="195"/>
        <v>0</v>
      </c>
    </row>
    <row r="20" spans="1:298" x14ac:dyDescent="0.25">
      <c r="A20" s="164">
        <v>8</v>
      </c>
      <c r="B20" s="225"/>
      <c r="C20" s="226"/>
      <c r="D20" s="1"/>
      <c r="E20" s="1"/>
      <c r="F20" s="95"/>
      <c r="G20" s="93"/>
      <c r="H20" s="93"/>
      <c r="I20" s="93"/>
      <c r="J20" s="95"/>
      <c r="K20" s="96" t="str">
        <f>IFERROR(VLOOKUP(D20,'Situación inicial'!JI$13:JS$112,8,FALSE),"Completar")</f>
        <v>Completar</v>
      </c>
      <c r="L20" s="96" t="str">
        <f>IFERROR(VLOOKUP(D20,'Situación inicial'!JI$13:JS$112,9,FALSE),"Completar")</f>
        <v>Completar</v>
      </c>
      <c r="M20" s="94"/>
      <c r="N20" s="95" t="str">
        <f>IFERROR(VLOOKUP(D20,'Situación inicial'!JI$13:JS$112,11,FALSE),"Completar")</f>
        <v>Completar</v>
      </c>
      <c r="O20" s="95" t="str">
        <f>IFERROR(VLOOKUP(D20,'Situación inicial'!JI$13:JT$112,12,FALSE),"Completar")</f>
        <v>Completar</v>
      </c>
      <c r="P20" s="165">
        <f t="shared" si="44"/>
        <v>0</v>
      </c>
      <c r="Q20" s="219" t="b">
        <f t="shared" si="45"/>
        <v>0</v>
      </c>
      <c r="R20" s="188">
        <f t="shared" si="46"/>
        <v>0</v>
      </c>
      <c r="S20" s="164">
        <f t="shared" si="47"/>
        <v>0</v>
      </c>
      <c r="T20" s="164">
        <f t="shared" si="48"/>
        <v>0.25</v>
      </c>
      <c r="U20" s="164">
        <f t="shared" si="49"/>
        <v>0</v>
      </c>
      <c r="V20" s="164">
        <f t="shared" si="50"/>
        <v>0</v>
      </c>
      <c r="W20" s="166">
        <f t="shared" si="51"/>
        <v>0</v>
      </c>
      <c r="X20" s="168">
        <f>IFERROR(VLOOKUP(D20,'Situación inicial'!JI$13:JZ$112,18,FALSE),0)</f>
        <v>0</v>
      </c>
      <c r="Z20" s="164">
        <v>8</v>
      </c>
      <c r="AA20" s="225"/>
      <c r="AB20" s="226"/>
      <c r="AC20" s="1"/>
      <c r="AD20" s="1"/>
      <c r="AE20" s="95"/>
      <c r="AF20" s="93"/>
      <c r="AG20" s="93"/>
      <c r="AH20" s="93"/>
      <c r="AI20" s="95" t="str">
        <f t="shared" si="52"/>
        <v>Completar</v>
      </c>
      <c r="AJ20" s="96" t="str">
        <f t="shared" si="53"/>
        <v>Completar</v>
      </c>
      <c r="AK20" s="96" t="str">
        <f t="shared" si="54"/>
        <v>Completar</v>
      </c>
      <c r="AL20" s="94"/>
      <c r="AM20" s="95" t="str">
        <f t="shared" si="55"/>
        <v>Completar</v>
      </c>
      <c r="AN20" s="95" t="str">
        <f t="shared" si="56"/>
        <v>Completar</v>
      </c>
      <c r="AO20" s="165">
        <f t="shared" si="57"/>
        <v>0</v>
      </c>
      <c r="AP20" s="219" t="b">
        <f t="shared" si="58"/>
        <v>0</v>
      </c>
      <c r="AQ20" s="188">
        <f t="shared" si="59"/>
        <v>0</v>
      </c>
      <c r="AR20" s="164">
        <f t="shared" si="60"/>
        <v>0</v>
      </c>
      <c r="AS20" s="164">
        <f t="shared" si="61"/>
        <v>0.25</v>
      </c>
      <c r="AT20" s="164">
        <f t="shared" si="62"/>
        <v>0</v>
      </c>
      <c r="AU20" s="164">
        <f t="shared" si="63"/>
        <v>0</v>
      </c>
      <c r="AV20" s="166">
        <f t="shared" si="64"/>
        <v>0</v>
      </c>
      <c r="AW20" s="168">
        <f t="shared" si="65"/>
        <v>0</v>
      </c>
      <c r="AY20" s="164">
        <v>8</v>
      </c>
      <c r="AZ20" s="225"/>
      <c r="BA20" s="226"/>
      <c r="BB20" s="1"/>
      <c r="BC20" s="1"/>
      <c r="BD20" s="95"/>
      <c r="BE20" s="93"/>
      <c r="BF20" s="93"/>
      <c r="BG20" s="93"/>
      <c r="BH20" s="95" t="str">
        <f t="shared" si="66"/>
        <v>Completar</v>
      </c>
      <c r="BI20" s="96" t="str">
        <f t="shared" si="67"/>
        <v>Completar</v>
      </c>
      <c r="BJ20" s="96" t="str">
        <f t="shared" si="68"/>
        <v>Completar</v>
      </c>
      <c r="BK20" s="94"/>
      <c r="BL20" s="95" t="str">
        <f t="shared" si="69"/>
        <v>Completar</v>
      </c>
      <c r="BM20" s="95" t="str">
        <f t="shared" si="70"/>
        <v>Completar</v>
      </c>
      <c r="BN20" s="165">
        <f t="shared" si="71"/>
        <v>0</v>
      </c>
      <c r="BO20" s="219" t="b">
        <f t="shared" si="72"/>
        <v>0</v>
      </c>
      <c r="BP20" s="188">
        <f t="shared" si="73"/>
        <v>0</v>
      </c>
      <c r="BQ20" s="164">
        <f t="shared" si="74"/>
        <v>0</v>
      </c>
      <c r="BR20" s="164">
        <f t="shared" si="75"/>
        <v>0.25</v>
      </c>
      <c r="BS20" s="164">
        <f t="shared" si="76"/>
        <v>0</v>
      </c>
      <c r="BT20" s="164">
        <f t="shared" si="77"/>
        <v>0</v>
      </c>
      <c r="BU20" s="166">
        <f t="shared" si="78"/>
        <v>0</v>
      </c>
      <c r="BV20" s="167"/>
      <c r="BX20" s="164">
        <v>8</v>
      </c>
      <c r="BY20" s="225"/>
      <c r="BZ20" s="226"/>
      <c r="CA20" s="1"/>
      <c r="CB20" s="1"/>
      <c r="CC20" s="95"/>
      <c r="CD20" s="93"/>
      <c r="CE20" s="93"/>
      <c r="CF20" s="93"/>
      <c r="CG20" s="95" t="str">
        <f t="shared" si="79"/>
        <v>Completar</v>
      </c>
      <c r="CH20" s="96" t="str">
        <f t="shared" si="80"/>
        <v>Completar</v>
      </c>
      <c r="CI20" s="96" t="str">
        <f t="shared" si="81"/>
        <v>Completar</v>
      </c>
      <c r="CJ20" s="94"/>
      <c r="CK20" s="95" t="str">
        <f t="shared" si="82"/>
        <v>Completar</v>
      </c>
      <c r="CL20" s="95" t="str">
        <f t="shared" si="83"/>
        <v>Completar</v>
      </c>
      <c r="CM20" s="165">
        <f t="shared" si="84"/>
        <v>0</v>
      </c>
      <c r="CN20" s="219" t="b">
        <f t="shared" si="85"/>
        <v>0</v>
      </c>
      <c r="CO20" s="188">
        <f t="shared" si="86"/>
        <v>0</v>
      </c>
      <c r="CP20" s="164">
        <f t="shared" si="87"/>
        <v>0</v>
      </c>
      <c r="CQ20" s="164">
        <f t="shared" si="88"/>
        <v>0.25</v>
      </c>
      <c r="CR20" s="164">
        <f t="shared" si="89"/>
        <v>0</v>
      </c>
      <c r="CS20" s="164">
        <f t="shared" si="90"/>
        <v>0</v>
      </c>
      <c r="CT20" s="166">
        <f t="shared" si="91"/>
        <v>0</v>
      </c>
      <c r="CU20" s="167"/>
      <c r="CW20" s="164">
        <v>8</v>
      </c>
      <c r="CX20" s="225"/>
      <c r="CY20" s="226"/>
      <c r="CZ20" s="1"/>
      <c r="DA20" s="1"/>
      <c r="DB20" s="95"/>
      <c r="DC20" s="93"/>
      <c r="DD20" s="93"/>
      <c r="DE20" s="93"/>
      <c r="DF20" s="95" t="str">
        <f t="shared" si="92"/>
        <v>Completar</v>
      </c>
      <c r="DG20" s="96" t="str">
        <f t="shared" si="93"/>
        <v>Completar</v>
      </c>
      <c r="DH20" s="96" t="str">
        <f t="shared" si="94"/>
        <v>Completar</v>
      </c>
      <c r="DI20" s="94"/>
      <c r="DJ20" s="95" t="str">
        <f t="shared" si="95"/>
        <v>Completar</v>
      </c>
      <c r="DK20" s="95" t="str">
        <f t="shared" si="96"/>
        <v>Completar</v>
      </c>
      <c r="DL20" s="165">
        <f t="shared" si="97"/>
        <v>0</v>
      </c>
      <c r="DM20" s="219" t="b">
        <f t="shared" si="98"/>
        <v>0</v>
      </c>
      <c r="DN20" s="188">
        <f t="shared" si="99"/>
        <v>0</v>
      </c>
      <c r="DO20" s="164">
        <f t="shared" si="100"/>
        <v>0</v>
      </c>
      <c r="DP20" s="164">
        <f t="shared" si="101"/>
        <v>0.25</v>
      </c>
      <c r="DQ20" s="164">
        <f t="shared" si="102"/>
        <v>0</v>
      </c>
      <c r="DR20" s="164">
        <f t="shared" si="103"/>
        <v>0</v>
      </c>
      <c r="DS20" s="166">
        <f t="shared" si="104"/>
        <v>0</v>
      </c>
      <c r="DT20" s="167"/>
      <c r="DV20" s="164">
        <v>8</v>
      </c>
      <c r="DW20" s="225"/>
      <c r="DX20" s="226"/>
      <c r="DY20" s="1"/>
      <c r="DZ20" s="1"/>
      <c r="EA20" s="95"/>
      <c r="EB20" s="93"/>
      <c r="EC20" s="93"/>
      <c r="ED20" s="93"/>
      <c r="EE20" s="95" t="str">
        <f t="shared" si="105"/>
        <v>Completar</v>
      </c>
      <c r="EF20" s="96" t="str">
        <f t="shared" si="106"/>
        <v>Completar</v>
      </c>
      <c r="EG20" s="96" t="str">
        <f t="shared" si="107"/>
        <v>Completar</v>
      </c>
      <c r="EH20" s="94"/>
      <c r="EI20" s="95" t="str">
        <f t="shared" si="108"/>
        <v>Completar</v>
      </c>
      <c r="EJ20" s="95" t="str">
        <f t="shared" si="109"/>
        <v>Completar</v>
      </c>
      <c r="EK20" s="165">
        <f t="shared" si="110"/>
        <v>0</v>
      </c>
      <c r="EL20" s="219" t="b">
        <f t="shared" si="111"/>
        <v>0</v>
      </c>
      <c r="EM20" s="188">
        <f t="shared" si="112"/>
        <v>0</v>
      </c>
      <c r="EN20" s="164">
        <f t="shared" si="113"/>
        <v>0</v>
      </c>
      <c r="EO20" s="164">
        <f t="shared" si="114"/>
        <v>0.25</v>
      </c>
      <c r="EP20" s="164">
        <f t="shared" si="115"/>
        <v>0</v>
      </c>
      <c r="EQ20" s="164">
        <f t="shared" si="116"/>
        <v>0</v>
      </c>
      <c r="ER20" s="166">
        <f t="shared" si="117"/>
        <v>0</v>
      </c>
      <c r="ES20" s="167"/>
      <c r="EU20" s="164">
        <v>8</v>
      </c>
      <c r="EV20" s="225"/>
      <c r="EW20" s="226"/>
      <c r="EX20" s="1"/>
      <c r="EY20" s="1"/>
      <c r="EZ20" s="95"/>
      <c r="FA20" s="93"/>
      <c r="FB20" s="93"/>
      <c r="FC20" s="93"/>
      <c r="FD20" s="95" t="str">
        <f t="shared" si="118"/>
        <v>Completar</v>
      </c>
      <c r="FE20" s="96" t="str">
        <f t="shared" si="119"/>
        <v>Completar</v>
      </c>
      <c r="FF20" s="96" t="str">
        <f t="shared" si="120"/>
        <v>Completar</v>
      </c>
      <c r="FG20" s="94"/>
      <c r="FH20" s="95" t="str">
        <f t="shared" si="121"/>
        <v>Completar</v>
      </c>
      <c r="FI20" s="95" t="str">
        <f t="shared" si="122"/>
        <v>Completar</v>
      </c>
      <c r="FJ20" s="165">
        <f t="shared" si="123"/>
        <v>0</v>
      </c>
      <c r="FK20" s="219" t="b">
        <f t="shared" si="124"/>
        <v>0</v>
      </c>
      <c r="FL20" s="188">
        <f t="shared" si="125"/>
        <v>0</v>
      </c>
      <c r="FM20" s="164">
        <f t="shared" si="126"/>
        <v>0</v>
      </c>
      <c r="FN20" s="164">
        <f t="shared" si="127"/>
        <v>0.25</v>
      </c>
      <c r="FO20" s="164">
        <f t="shared" si="128"/>
        <v>0</v>
      </c>
      <c r="FP20" s="164">
        <f t="shared" si="129"/>
        <v>0</v>
      </c>
      <c r="FQ20" s="166">
        <f t="shared" si="130"/>
        <v>0</v>
      </c>
      <c r="FR20" s="167"/>
      <c r="FT20" s="164">
        <v>8</v>
      </c>
      <c r="FU20" s="225"/>
      <c r="FV20" s="226"/>
      <c r="FW20" s="1"/>
      <c r="FX20" s="1"/>
      <c r="FY20" s="95"/>
      <c r="FZ20" s="93"/>
      <c r="GA20" s="93"/>
      <c r="GB20" s="93"/>
      <c r="GC20" s="95" t="str">
        <f t="shared" si="131"/>
        <v>Completar</v>
      </c>
      <c r="GD20" s="96" t="str">
        <f t="shared" si="132"/>
        <v>Completar</v>
      </c>
      <c r="GE20" s="96" t="str">
        <f t="shared" si="133"/>
        <v>Completar</v>
      </c>
      <c r="GF20" s="94"/>
      <c r="GG20" s="95" t="str">
        <f t="shared" si="134"/>
        <v>Completar</v>
      </c>
      <c r="GH20" s="95" t="str">
        <f t="shared" si="135"/>
        <v>Completar</v>
      </c>
      <c r="GI20" s="165">
        <f t="shared" si="136"/>
        <v>0</v>
      </c>
      <c r="GJ20" s="219" t="b">
        <f t="shared" si="137"/>
        <v>0</v>
      </c>
      <c r="GK20" s="188">
        <f t="shared" si="138"/>
        <v>0</v>
      </c>
      <c r="GL20" s="164">
        <f t="shared" si="139"/>
        <v>0</v>
      </c>
      <c r="GM20" s="164">
        <f t="shared" si="140"/>
        <v>0.25</v>
      </c>
      <c r="GN20" s="164">
        <f t="shared" si="141"/>
        <v>0</v>
      </c>
      <c r="GO20" s="164">
        <f t="shared" si="142"/>
        <v>0</v>
      </c>
      <c r="GP20" s="166">
        <f t="shared" si="143"/>
        <v>0</v>
      </c>
      <c r="GQ20" s="167"/>
      <c r="GS20" s="164">
        <v>8</v>
      </c>
      <c r="GT20" s="225"/>
      <c r="GU20" s="226"/>
      <c r="GV20" s="1"/>
      <c r="GW20" s="1"/>
      <c r="GX20" s="95"/>
      <c r="GY20" s="93"/>
      <c r="GZ20" s="93"/>
      <c r="HA20" s="93"/>
      <c r="HB20" s="95" t="str">
        <f t="shared" si="144"/>
        <v>Completar</v>
      </c>
      <c r="HC20" s="96" t="str">
        <f t="shared" si="145"/>
        <v>Completar</v>
      </c>
      <c r="HD20" s="96" t="str">
        <f t="shared" si="146"/>
        <v>Completar</v>
      </c>
      <c r="HE20" s="94"/>
      <c r="HF20" s="95" t="str">
        <f t="shared" si="147"/>
        <v>Completar</v>
      </c>
      <c r="HG20" s="95" t="str">
        <f t="shared" si="148"/>
        <v>Completar</v>
      </c>
      <c r="HH20" s="165">
        <f t="shared" si="149"/>
        <v>0</v>
      </c>
      <c r="HI20" s="219" t="b">
        <f t="shared" si="150"/>
        <v>0</v>
      </c>
      <c r="HJ20" s="188">
        <f t="shared" si="151"/>
        <v>0</v>
      </c>
      <c r="HK20" s="164">
        <f t="shared" si="152"/>
        <v>0</v>
      </c>
      <c r="HL20" s="164">
        <f t="shared" si="153"/>
        <v>0.25</v>
      </c>
      <c r="HM20" s="164">
        <f t="shared" si="154"/>
        <v>0</v>
      </c>
      <c r="HN20" s="164">
        <f t="shared" si="155"/>
        <v>0</v>
      </c>
      <c r="HO20" s="166">
        <f t="shared" si="156"/>
        <v>0</v>
      </c>
      <c r="HP20" s="167"/>
      <c r="HR20" s="164">
        <v>8</v>
      </c>
      <c r="HS20" s="225"/>
      <c r="HT20" s="226"/>
      <c r="HU20" s="1"/>
      <c r="HV20" s="1"/>
      <c r="HW20" s="95"/>
      <c r="HX20" s="93"/>
      <c r="HY20" s="93"/>
      <c r="HZ20" s="93"/>
      <c r="IA20" s="95" t="str">
        <f t="shared" si="157"/>
        <v>Completar</v>
      </c>
      <c r="IB20" s="96" t="str">
        <f t="shared" si="158"/>
        <v>Completar</v>
      </c>
      <c r="IC20" s="96" t="str">
        <f t="shared" si="159"/>
        <v>Completar</v>
      </c>
      <c r="ID20" s="94"/>
      <c r="IE20" s="95" t="str">
        <f t="shared" si="160"/>
        <v>Completar</v>
      </c>
      <c r="IF20" s="95" t="str">
        <f t="shared" si="161"/>
        <v>Completar</v>
      </c>
      <c r="IG20" s="165">
        <f t="shared" si="162"/>
        <v>0</v>
      </c>
      <c r="IH20" s="219" t="b">
        <f t="shared" si="163"/>
        <v>0</v>
      </c>
      <c r="II20" s="188">
        <f t="shared" si="164"/>
        <v>0</v>
      </c>
      <c r="IJ20" s="164">
        <f t="shared" si="165"/>
        <v>0</v>
      </c>
      <c r="IK20" s="164">
        <f t="shared" si="166"/>
        <v>0.25</v>
      </c>
      <c r="IL20" s="164">
        <f t="shared" si="167"/>
        <v>0</v>
      </c>
      <c r="IM20" s="164">
        <f t="shared" si="168"/>
        <v>0</v>
      </c>
      <c r="IN20" s="166">
        <f t="shared" si="169"/>
        <v>0</v>
      </c>
      <c r="IO20" s="167"/>
      <c r="IQ20" s="164">
        <v>8</v>
      </c>
      <c r="IR20" s="225"/>
      <c r="IS20" s="226"/>
      <c r="IT20" s="1"/>
      <c r="IU20" s="1"/>
      <c r="IV20" s="95"/>
      <c r="IW20" s="93"/>
      <c r="IX20" s="93"/>
      <c r="IY20" s="93"/>
      <c r="IZ20" s="95" t="str">
        <f t="shared" si="170"/>
        <v>Completar</v>
      </c>
      <c r="JA20" s="96" t="str">
        <f t="shared" si="171"/>
        <v>Completar</v>
      </c>
      <c r="JB20" s="96" t="str">
        <f t="shared" si="172"/>
        <v>Completar</v>
      </c>
      <c r="JC20" s="94"/>
      <c r="JD20" s="95" t="str">
        <f t="shared" si="173"/>
        <v>Completar</v>
      </c>
      <c r="JE20" s="95" t="str">
        <f t="shared" si="174"/>
        <v>Completar</v>
      </c>
      <c r="JF20" s="165">
        <f t="shared" si="175"/>
        <v>0</v>
      </c>
      <c r="JG20" s="219" t="b">
        <f t="shared" si="176"/>
        <v>0</v>
      </c>
      <c r="JH20" s="188">
        <f t="shared" si="177"/>
        <v>0</v>
      </c>
      <c r="JI20" s="164">
        <f t="shared" si="178"/>
        <v>0</v>
      </c>
      <c r="JJ20" s="164">
        <f t="shared" si="179"/>
        <v>0.25</v>
      </c>
      <c r="JK20" s="164">
        <f t="shared" si="180"/>
        <v>0</v>
      </c>
      <c r="JL20" s="164">
        <f t="shared" si="181"/>
        <v>0</v>
      </c>
      <c r="JM20" s="166">
        <f t="shared" si="182"/>
        <v>0</v>
      </c>
      <c r="JN20" s="167"/>
      <c r="JO20" s="126"/>
      <c r="JP20" s="164">
        <v>8</v>
      </c>
      <c r="JQ20" s="225"/>
      <c r="JR20" s="226"/>
      <c r="JS20" s="1"/>
      <c r="JT20" s="1"/>
      <c r="JU20" s="95"/>
      <c r="JV20" s="93"/>
      <c r="JW20" s="93"/>
      <c r="JX20" s="93"/>
      <c r="JY20" s="95" t="str">
        <f t="shared" si="183"/>
        <v>Completar</v>
      </c>
      <c r="JZ20" s="96" t="str">
        <f t="shared" si="184"/>
        <v>Completar</v>
      </c>
      <c r="KA20" s="96" t="str">
        <f t="shared" si="185"/>
        <v>Completar</v>
      </c>
      <c r="KB20" s="94"/>
      <c r="KC20" s="95" t="str">
        <f t="shared" si="186"/>
        <v>Completar</v>
      </c>
      <c r="KD20" s="95" t="str">
        <f t="shared" si="187"/>
        <v>Completar</v>
      </c>
      <c r="KE20" s="165">
        <f t="shared" si="188"/>
        <v>0</v>
      </c>
      <c r="KF20" s="219" t="b">
        <f t="shared" si="189"/>
        <v>0</v>
      </c>
      <c r="KG20" s="188">
        <f t="shared" si="190"/>
        <v>0</v>
      </c>
      <c r="KH20" s="164">
        <f t="shared" si="191"/>
        <v>0</v>
      </c>
      <c r="KI20" s="164">
        <f t="shared" si="192"/>
        <v>0.25</v>
      </c>
      <c r="KJ20" s="164">
        <f t="shared" si="193"/>
        <v>0</v>
      </c>
      <c r="KK20" s="164">
        <f t="shared" si="194"/>
        <v>0</v>
      </c>
      <c r="KL20" s="166">
        <f t="shared" si="195"/>
        <v>0</v>
      </c>
    </row>
    <row r="21" spans="1:298" x14ac:dyDescent="0.25">
      <c r="A21" s="164">
        <v>9</v>
      </c>
      <c r="B21" s="225"/>
      <c r="C21" s="226"/>
      <c r="D21" s="1"/>
      <c r="E21" s="1"/>
      <c r="F21" s="95"/>
      <c r="G21" s="93"/>
      <c r="H21" s="93"/>
      <c r="I21" s="93"/>
      <c r="J21" s="95"/>
      <c r="K21" s="96" t="str">
        <f>IFERROR(VLOOKUP(D21,'Situación inicial'!JI$13:JS$112,8,FALSE),"Completar")</f>
        <v>Completar</v>
      </c>
      <c r="L21" s="96" t="str">
        <f>IFERROR(VLOOKUP(D21,'Situación inicial'!JI$13:JS$112,9,FALSE),"Completar")</f>
        <v>Completar</v>
      </c>
      <c r="M21" s="94"/>
      <c r="N21" s="95" t="str">
        <f>IFERROR(VLOOKUP(D21,'Situación inicial'!JI$13:JS$112,11,FALSE),"Completar")</f>
        <v>Completar</v>
      </c>
      <c r="O21" s="95" t="str">
        <f>IFERROR(VLOOKUP(D21,'Situación inicial'!JI$13:JT$112,12,FALSE),"Completar")</f>
        <v>Completar</v>
      </c>
      <c r="P21" s="165">
        <f t="shared" si="44"/>
        <v>0</v>
      </c>
      <c r="Q21" s="219" t="b">
        <f t="shared" si="45"/>
        <v>0</v>
      </c>
      <c r="R21" s="188">
        <f t="shared" si="46"/>
        <v>0</v>
      </c>
      <c r="S21" s="164">
        <f t="shared" si="47"/>
        <v>0</v>
      </c>
      <c r="T21" s="164">
        <f t="shared" si="48"/>
        <v>0.25</v>
      </c>
      <c r="U21" s="164">
        <f t="shared" si="49"/>
        <v>0</v>
      </c>
      <c r="V21" s="164">
        <f t="shared" si="50"/>
        <v>0</v>
      </c>
      <c r="W21" s="166">
        <f t="shared" si="51"/>
        <v>0</v>
      </c>
      <c r="X21" s="168">
        <f>IFERROR(VLOOKUP(D21,'Situación inicial'!JI$13:JZ$112,18,FALSE),0)</f>
        <v>0</v>
      </c>
      <c r="Z21" s="164">
        <v>9</v>
      </c>
      <c r="AA21" s="225"/>
      <c r="AB21" s="226"/>
      <c r="AC21" s="1"/>
      <c r="AD21" s="1"/>
      <c r="AE21" s="95"/>
      <c r="AF21" s="93"/>
      <c r="AG21" s="93"/>
      <c r="AH21" s="93"/>
      <c r="AI21" s="95" t="str">
        <f t="shared" si="52"/>
        <v>Completar</v>
      </c>
      <c r="AJ21" s="96" t="str">
        <f t="shared" si="53"/>
        <v>Completar</v>
      </c>
      <c r="AK21" s="96" t="str">
        <f t="shared" si="54"/>
        <v>Completar</v>
      </c>
      <c r="AL21" s="94"/>
      <c r="AM21" s="95" t="str">
        <f t="shared" si="55"/>
        <v>Completar</v>
      </c>
      <c r="AN21" s="95" t="str">
        <f t="shared" si="56"/>
        <v>Completar</v>
      </c>
      <c r="AO21" s="165">
        <f t="shared" si="57"/>
        <v>0</v>
      </c>
      <c r="AP21" s="219" t="b">
        <f t="shared" si="58"/>
        <v>0</v>
      </c>
      <c r="AQ21" s="188">
        <f t="shared" si="59"/>
        <v>0</v>
      </c>
      <c r="AR21" s="164">
        <f t="shared" si="60"/>
        <v>0</v>
      </c>
      <c r="AS21" s="164">
        <f t="shared" si="61"/>
        <v>0.25</v>
      </c>
      <c r="AT21" s="164">
        <f t="shared" si="62"/>
        <v>0</v>
      </c>
      <c r="AU21" s="164">
        <f t="shared" si="63"/>
        <v>0</v>
      </c>
      <c r="AV21" s="166">
        <f t="shared" si="64"/>
        <v>0</v>
      </c>
      <c r="AW21" s="168">
        <f t="shared" si="65"/>
        <v>0</v>
      </c>
      <c r="AY21" s="164">
        <v>9</v>
      </c>
      <c r="AZ21" s="225"/>
      <c r="BA21" s="226"/>
      <c r="BB21" s="1"/>
      <c r="BC21" s="1"/>
      <c r="BD21" s="95"/>
      <c r="BE21" s="93"/>
      <c r="BF21" s="93"/>
      <c r="BG21" s="93"/>
      <c r="BH21" s="95" t="str">
        <f t="shared" si="66"/>
        <v>Completar</v>
      </c>
      <c r="BI21" s="96" t="str">
        <f t="shared" si="67"/>
        <v>Completar</v>
      </c>
      <c r="BJ21" s="96" t="str">
        <f t="shared" si="68"/>
        <v>Completar</v>
      </c>
      <c r="BK21" s="94"/>
      <c r="BL21" s="95" t="str">
        <f t="shared" si="69"/>
        <v>Completar</v>
      </c>
      <c r="BM21" s="95" t="str">
        <f t="shared" si="70"/>
        <v>Completar</v>
      </c>
      <c r="BN21" s="165">
        <f t="shared" si="71"/>
        <v>0</v>
      </c>
      <c r="BO21" s="219" t="b">
        <f t="shared" si="72"/>
        <v>0</v>
      </c>
      <c r="BP21" s="188">
        <f t="shared" si="73"/>
        <v>0</v>
      </c>
      <c r="BQ21" s="164">
        <f t="shared" si="74"/>
        <v>0</v>
      </c>
      <c r="BR21" s="164">
        <f t="shared" si="75"/>
        <v>0.25</v>
      </c>
      <c r="BS21" s="164">
        <f t="shared" si="76"/>
        <v>0</v>
      </c>
      <c r="BT21" s="164">
        <f t="shared" si="77"/>
        <v>0</v>
      </c>
      <c r="BU21" s="166">
        <f t="shared" si="78"/>
        <v>0</v>
      </c>
      <c r="BV21" s="167"/>
      <c r="BX21" s="164">
        <v>9</v>
      </c>
      <c r="BY21" s="225"/>
      <c r="BZ21" s="226"/>
      <c r="CA21" s="1"/>
      <c r="CB21" s="1"/>
      <c r="CC21" s="95"/>
      <c r="CD21" s="93"/>
      <c r="CE21" s="93"/>
      <c r="CF21" s="93"/>
      <c r="CG21" s="95" t="str">
        <f t="shared" si="79"/>
        <v>Completar</v>
      </c>
      <c r="CH21" s="96" t="str">
        <f t="shared" si="80"/>
        <v>Completar</v>
      </c>
      <c r="CI21" s="96" t="str">
        <f t="shared" si="81"/>
        <v>Completar</v>
      </c>
      <c r="CJ21" s="94"/>
      <c r="CK21" s="95" t="str">
        <f t="shared" si="82"/>
        <v>Completar</v>
      </c>
      <c r="CL21" s="95" t="str">
        <f t="shared" si="83"/>
        <v>Completar</v>
      </c>
      <c r="CM21" s="165">
        <f t="shared" si="84"/>
        <v>0</v>
      </c>
      <c r="CN21" s="219" t="b">
        <f t="shared" si="85"/>
        <v>0</v>
      </c>
      <c r="CO21" s="188">
        <f t="shared" si="86"/>
        <v>0</v>
      </c>
      <c r="CP21" s="164">
        <f t="shared" si="87"/>
        <v>0</v>
      </c>
      <c r="CQ21" s="164">
        <f t="shared" si="88"/>
        <v>0.25</v>
      </c>
      <c r="CR21" s="164">
        <f t="shared" si="89"/>
        <v>0</v>
      </c>
      <c r="CS21" s="164">
        <f t="shared" si="90"/>
        <v>0</v>
      </c>
      <c r="CT21" s="166">
        <f t="shared" si="91"/>
        <v>0</v>
      </c>
      <c r="CU21" s="167"/>
      <c r="CW21" s="164">
        <v>9</v>
      </c>
      <c r="CX21" s="225"/>
      <c r="CY21" s="226"/>
      <c r="CZ21" s="1"/>
      <c r="DA21" s="1"/>
      <c r="DB21" s="95"/>
      <c r="DC21" s="93"/>
      <c r="DD21" s="93"/>
      <c r="DE21" s="93"/>
      <c r="DF21" s="95" t="str">
        <f t="shared" si="92"/>
        <v>Completar</v>
      </c>
      <c r="DG21" s="96" t="str">
        <f t="shared" si="93"/>
        <v>Completar</v>
      </c>
      <c r="DH21" s="96" t="str">
        <f t="shared" si="94"/>
        <v>Completar</v>
      </c>
      <c r="DI21" s="94"/>
      <c r="DJ21" s="95" t="str">
        <f t="shared" si="95"/>
        <v>Completar</v>
      </c>
      <c r="DK21" s="95" t="str">
        <f t="shared" si="96"/>
        <v>Completar</v>
      </c>
      <c r="DL21" s="165">
        <f t="shared" si="97"/>
        <v>0</v>
      </c>
      <c r="DM21" s="219" t="b">
        <f t="shared" si="98"/>
        <v>0</v>
      </c>
      <c r="DN21" s="188">
        <f t="shared" si="99"/>
        <v>0</v>
      </c>
      <c r="DO21" s="164">
        <f t="shared" si="100"/>
        <v>0</v>
      </c>
      <c r="DP21" s="164">
        <f t="shared" si="101"/>
        <v>0.25</v>
      </c>
      <c r="DQ21" s="164">
        <f t="shared" si="102"/>
        <v>0</v>
      </c>
      <c r="DR21" s="164">
        <f t="shared" si="103"/>
        <v>0</v>
      </c>
      <c r="DS21" s="166">
        <f t="shared" si="104"/>
        <v>0</v>
      </c>
      <c r="DT21" s="167"/>
      <c r="DV21" s="164">
        <v>9</v>
      </c>
      <c r="DW21" s="225"/>
      <c r="DX21" s="226"/>
      <c r="DY21" s="1"/>
      <c r="DZ21" s="1"/>
      <c r="EA21" s="95"/>
      <c r="EB21" s="93"/>
      <c r="EC21" s="93"/>
      <c r="ED21" s="93"/>
      <c r="EE21" s="95" t="str">
        <f t="shared" si="105"/>
        <v>Completar</v>
      </c>
      <c r="EF21" s="96" t="str">
        <f t="shared" si="106"/>
        <v>Completar</v>
      </c>
      <c r="EG21" s="96" t="str">
        <f t="shared" si="107"/>
        <v>Completar</v>
      </c>
      <c r="EH21" s="94"/>
      <c r="EI21" s="95" t="str">
        <f t="shared" si="108"/>
        <v>Completar</v>
      </c>
      <c r="EJ21" s="95" t="str">
        <f t="shared" si="109"/>
        <v>Completar</v>
      </c>
      <c r="EK21" s="165">
        <f t="shared" si="110"/>
        <v>0</v>
      </c>
      <c r="EL21" s="219" t="b">
        <f t="shared" si="111"/>
        <v>0</v>
      </c>
      <c r="EM21" s="188">
        <f t="shared" si="112"/>
        <v>0</v>
      </c>
      <c r="EN21" s="164">
        <f t="shared" si="113"/>
        <v>0</v>
      </c>
      <c r="EO21" s="164">
        <f t="shared" si="114"/>
        <v>0.25</v>
      </c>
      <c r="EP21" s="164">
        <f t="shared" si="115"/>
        <v>0</v>
      </c>
      <c r="EQ21" s="164">
        <f t="shared" si="116"/>
        <v>0</v>
      </c>
      <c r="ER21" s="166">
        <f t="shared" si="117"/>
        <v>0</v>
      </c>
      <c r="ES21" s="167"/>
      <c r="EU21" s="164">
        <v>9</v>
      </c>
      <c r="EV21" s="225"/>
      <c r="EW21" s="226"/>
      <c r="EX21" s="1"/>
      <c r="EY21" s="1"/>
      <c r="EZ21" s="95"/>
      <c r="FA21" s="93"/>
      <c r="FB21" s="93"/>
      <c r="FC21" s="93"/>
      <c r="FD21" s="95" t="str">
        <f t="shared" si="118"/>
        <v>Completar</v>
      </c>
      <c r="FE21" s="96" t="str">
        <f t="shared" si="119"/>
        <v>Completar</v>
      </c>
      <c r="FF21" s="96" t="str">
        <f t="shared" si="120"/>
        <v>Completar</v>
      </c>
      <c r="FG21" s="94"/>
      <c r="FH21" s="95" t="str">
        <f t="shared" si="121"/>
        <v>Completar</v>
      </c>
      <c r="FI21" s="95" t="str">
        <f t="shared" si="122"/>
        <v>Completar</v>
      </c>
      <c r="FJ21" s="165">
        <f t="shared" si="123"/>
        <v>0</v>
      </c>
      <c r="FK21" s="219" t="b">
        <f t="shared" si="124"/>
        <v>0</v>
      </c>
      <c r="FL21" s="188">
        <f t="shared" si="125"/>
        <v>0</v>
      </c>
      <c r="FM21" s="164">
        <f t="shared" si="126"/>
        <v>0</v>
      </c>
      <c r="FN21" s="164">
        <f t="shared" si="127"/>
        <v>0.25</v>
      </c>
      <c r="FO21" s="164">
        <f t="shared" si="128"/>
        <v>0</v>
      </c>
      <c r="FP21" s="164">
        <f t="shared" si="129"/>
        <v>0</v>
      </c>
      <c r="FQ21" s="166">
        <f t="shared" si="130"/>
        <v>0</v>
      </c>
      <c r="FR21" s="167"/>
      <c r="FT21" s="164">
        <v>9</v>
      </c>
      <c r="FU21" s="225"/>
      <c r="FV21" s="226"/>
      <c r="FW21" s="1"/>
      <c r="FX21" s="1"/>
      <c r="FY21" s="95"/>
      <c r="FZ21" s="93"/>
      <c r="GA21" s="93"/>
      <c r="GB21" s="93"/>
      <c r="GC21" s="95" t="str">
        <f t="shared" si="131"/>
        <v>Completar</v>
      </c>
      <c r="GD21" s="96" t="str">
        <f t="shared" si="132"/>
        <v>Completar</v>
      </c>
      <c r="GE21" s="96" t="str">
        <f t="shared" si="133"/>
        <v>Completar</v>
      </c>
      <c r="GF21" s="94"/>
      <c r="GG21" s="95" t="str">
        <f t="shared" si="134"/>
        <v>Completar</v>
      </c>
      <c r="GH21" s="95" t="str">
        <f t="shared" si="135"/>
        <v>Completar</v>
      </c>
      <c r="GI21" s="165">
        <f t="shared" si="136"/>
        <v>0</v>
      </c>
      <c r="GJ21" s="219" t="b">
        <f t="shared" si="137"/>
        <v>0</v>
      </c>
      <c r="GK21" s="188">
        <f t="shared" si="138"/>
        <v>0</v>
      </c>
      <c r="GL21" s="164">
        <f t="shared" si="139"/>
        <v>0</v>
      </c>
      <c r="GM21" s="164">
        <f t="shared" si="140"/>
        <v>0.25</v>
      </c>
      <c r="GN21" s="164">
        <f t="shared" si="141"/>
        <v>0</v>
      </c>
      <c r="GO21" s="164">
        <f t="shared" si="142"/>
        <v>0</v>
      </c>
      <c r="GP21" s="166">
        <f t="shared" si="143"/>
        <v>0</v>
      </c>
      <c r="GQ21" s="167"/>
      <c r="GS21" s="164">
        <v>9</v>
      </c>
      <c r="GT21" s="225"/>
      <c r="GU21" s="226"/>
      <c r="GV21" s="1"/>
      <c r="GW21" s="1"/>
      <c r="GX21" s="95"/>
      <c r="GY21" s="93"/>
      <c r="GZ21" s="93"/>
      <c r="HA21" s="93"/>
      <c r="HB21" s="95" t="str">
        <f t="shared" si="144"/>
        <v>Completar</v>
      </c>
      <c r="HC21" s="96" t="str">
        <f t="shared" si="145"/>
        <v>Completar</v>
      </c>
      <c r="HD21" s="96" t="str">
        <f t="shared" si="146"/>
        <v>Completar</v>
      </c>
      <c r="HE21" s="94"/>
      <c r="HF21" s="95" t="str">
        <f t="shared" si="147"/>
        <v>Completar</v>
      </c>
      <c r="HG21" s="95" t="str">
        <f t="shared" si="148"/>
        <v>Completar</v>
      </c>
      <c r="HH21" s="165">
        <f t="shared" si="149"/>
        <v>0</v>
      </c>
      <c r="HI21" s="219" t="b">
        <f t="shared" si="150"/>
        <v>0</v>
      </c>
      <c r="HJ21" s="188">
        <f t="shared" si="151"/>
        <v>0</v>
      </c>
      <c r="HK21" s="164">
        <f t="shared" si="152"/>
        <v>0</v>
      </c>
      <c r="HL21" s="164">
        <f t="shared" si="153"/>
        <v>0.25</v>
      </c>
      <c r="HM21" s="164">
        <f t="shared" si="154"/>
        <v>0</v>
      </c>
      <c r="HN21" s="164">
        <f t="shared" si="155"/>
        <v>0</v>
      </c>
      <c r="HO21" s="166">
        <f t="shared" si="156"/>
        <v>0</v>
      </c>
      <c r="HP21" s="167"/>
      <c r="HR21" s="164">
        <v>9</v>
      </c>
      <c r="HS21" s="225"/>
      <c r="HT21" s="226"/>
      <c r="HU21" s="1"/>
      <c r="HV21" s="1"/>
      <c r="HW21" s="95"/>
      <c r="HX21" s="93"/>
      <c r="HY21" s="93"/>
      <c r="HZ21" s="93"/>
      <c r="IA21" s="95" t="str">
        <f t="shared" si="157"/>
        <v>Completar</v>
      </c>
      <c r="IB21" s="96" t="str">
        <f t="shared" si="158"/>
        <v>Completar</v>
      </c>
      <c r="IC21" s="96" t="str">
        <f t="shared" si="159"/>
        <v>Completar</v>
      </c>
      <c r="ID21" s="94"/>
      <c r="IE21" s="95" t="str">
        <f t="shared" si="160"/>
        <v>Completar</v>
      </c>
      <c r="IF21" s="95" t="str">
        <f t="shared" si="161"/>
        <v>Completar</v>
      </c>
      <c r="IG21" s="165">
        <f t="shared" si="162"/>
        <v>0</v>
      </c>
      <c r="IH21" s="219" t="b">
        <f t="shared" si="163"/>
        <v>0</v>
      </c>
      <c r="II21" s="188">
        <f t="shared" si="164"/>
        <v>0</v>
      </c>
      <c r="IJ21" s="164">
        <f t="shared" si="165"/>
        <v>0</v>
      </c>
      <c r="IK21" s="164">
        <f t="shared" si="166"/>
        <v>0.25</v>
      </c>
      <c r="IL21" s="164">
        <f t="shared" si="167"/>
        <v>0</v>
      </c>
      <c r="IM21" s="164">
        <f t="shared" si="168"/>
        <v>0</v>
      </c>
      <c r="IN21" s="166">
        <f t="shared" si="169"/>
        <v>0</v>
      </c>
      <c r="IO21" s="167"/>
      <c r="IQ21" s="164">
        <v>9</v>
      </c>
      <c r="IR21" s="225"/>
      <c r="IS21" s="226"/>
      <c r="IT21" s="1"/>
      <c r="IU21" s="1"/>
      <c r="IV21" s="95"/>
      <c r="IW21" s="93"/>
      <c r="IX21" s="93"/>
      <c r="IY21" s="93"/>
      <c r="IZ21" s="95" t="str">
        <f t="shared" si="170"/>
        <v>Completar</v>
      </c>
      <c r="JA21" s="96" t="str">
        <f t="shared" si="171"/>
        <v>Completar</v>
      </c>
      <c r="JB21" s="96" t="str">
        <f t="shared" si="172"/>
        <v>Completar</v>
      </c>
      <c r="JC21" s="94"/>
      <c r="JD21" s="95" t="str">
        <f t="shared" si="173"/>
        <v>Completar</v>
      </c>
      <c r="JE21" s="95" t="str">
        <f t="shared" si="174"/>
        <v>Completar</v>
      </c>
      <c r="JF21" s="165">
        <f t="shared" si="175"/>
        <v>0</v>
      </c>
      <c r="JG21" s="219" t="b">
        <f t="shared" si="176"/>
        <v>0</v>
      </c>
      <c r="JH21" s="188">
        <f t="shared" si="177"/>
        <v>0</v>
      </c>
      <c r="JI21" s="164">
        <f t="shared" si="178"/>
        <v>0</v>
      </c>
      <c r="JJ21" s="164">
        <f t="shared" si="179"/>
        <v>0.25</v>
      </c>
      <c r="JK21" s="164">
        <f t="shared" si="180"/>
        <v>0</v>
      </c>
      <c r="JL21" s="164">
        <f t="shared" si="181"/>
        <v>0</v>
      </c>
      <c r="JM21" s="166">
        <f t="shared" si="182"/>
        <v>0</v>
      </c>
      <c r="JN21" s="167"/>
      <c r="JO21" s="126"/>
      <c r="JP21" s="164">
        <v>9</v>
      </c>
      <c r="JQ21" s="225"/>
      <c r="JR21" s="226"/>
      <c r="JS21" s="1"/>
      <c r="JT21" s="1"/>
      <c r="JU21" s="95"/>
      <c r="JV21" s="93"/>
      <c r="JW21" s="93"/>
      <c r="JX21" s="93"/>
      <c r="JY21" s="95" t="str">
        <f t="shared" si="183"/>
        <v>Completar</v>
      </c>
      <c r="JZ21" s="96" t="str">
        <f t="shared" si="184"/>
        <v>Completar</v>
      </c>
      <c r="KA21" s="96" t="str">
        <f t="shared" si="185"/>
        <v>Completar</v>
      </c>
      <c r="KB21" s="94"/>
      <c r="KC21" s="95" t="str">
        <f t="shared" si="186"/>
        <v>Completar</v>
      </c>
      <c r="KD21" s="95" t="str">
        <f t="shared" si="187"/>
        <v>Completar</v>
      </c>
      <c r="KE21" s="165">
        <f t="shared" si="188"/>
        <v>0</v>
      </c>
      <c r="KF21" s="219" t="b">
        <f t="shared" si="189"/>
        <v>0</v>
      </c>
      <c r="KG21" s="188">
        <f t="shared" si="190"/>
        <v>0</v>
      </c>
      <c r="KH21" s="164">
        <f t="shared" si="191"/>
        <v>0</v>
      </c>
      <c r="KI21" s="164">
        <f t="shared" si="192"/>
        <v>0.25</v>
      </c>
      <c r="KJ21" s="164">
        <f t="shared" si="193"/>
        <v>0</v>
      </c>
      <c r="KK21" s="164">
        <f t="shared" si="194"/>
        <v>0</v>
      </c>
      <c r="KL21" s="166">
        <f t="shared" si="195"/>
        <v>0</v>
      </c>
    </row>
    <row r="22" spans="1:298" x14ac:dyDescent="0.25">
      <c r="A22" s="164">
        <v>10</v>
      </c>
      <c r="B22" s="225"/>
      <c r="C22" s="226"/>
      <c r="D22" s="1"/>
      <c r="E22" s="1"/>
      <c r="F22" s="95"/>
      <c r="G22" s="93"/>
      <c r="H22" s="93"/>
      <c r="I22" s="93"/>
      <c r="J22" s="95"/>
      <c r="K22" s="96" t="str">
        <f>IFERROR(VLOOKUP(D22,'Situación inicial'!JI$13:JS$112,8,FALSE),"Completar")</f>
        <v>Completar</v>
      </c>
      <c r="L22" s="96" t="str">
        <f>IFERROR(VLOOKUP(D22,'Situación inicial'!JI$13:JS$112,9,FALSE),"Completar")</f>
        <v>Completar</v>
      </c>
      <c r="M22" s="94"/>
      <c r="N22" s="95" t="str">
        <f>IFERROR(VLOOKUP(D22,'Situación inicial'!JI$13:JS$112,11,FALSE),"Completar")</f>
        <v>Completar</v>
      </c>
      <c r="O22" s="95" t="str">
        <f>IFERROR(VLOOKUP(D22,'Situación inicial'!JI$13:JT$112,12,FALSE),"Completar")</f>
        <v>Completar</v>
      </c>
      <c r="P22" s="165">
        <f t="shared" si="44"/>
        <v>0</v>
      </c>
      <c r="Q22" s="219" t="b">
        <f t="shared" si="45"/>
        <v>0</v>
      </c>
      <c r="R22" s="188">
        <f t="shared" si="46"/>
        <v>0</v>
      </c>
      <c r="S22" s="164">
        <f t="shared" si="47"/>
        <v>0</v>
      </c>
      <c r="T22" s="164">
        <f t="shared" si="48"/>
        <v>0.25</v>
      </c>
      <c r="U22" s="164">
        <f t="shared" si="49"/>
        <v>0</v>
      </c>
      <c r="V22" s="164">
        <f t="shared" si="50"/>
        <v>0</v>
      </c>
      <c r="W22" s="166">
        <f t="shared" si="51"/>
        <v>0</v>
      </c>
      <c r="X22" s="168">
        <f>IFERROR(VLOOKUP(D22,'Situación inicial'!JI$13:JZ$112,18,FALSE),0)</f>
        <v>0</v>
      </c>
      <c r="Z22" s="164">
        <v>10</v>
      </c>
      <c r="AA22" s="225"/>
      <c r="AB22" s="226"/>
      <c r="AC22" s="1"/>
      <c r="AD22" s="1"/>
      <c r="AE22" s="95"/>
      <c r="AF22" s="93"/>
      <c r="AG22" s="93"/>
      <c r="AH22" s="93"/>
      <c r="AI22" s="95" t="str">
        <f t="shared" si="52"/>
        <v>Completar</v>
      </c>
      <c r="AJ22" s="96" t="str">
        <f t="shared" si="53"/>
        <v>Completar</v>
      </c>
      <c r="AK22" s="96" t="str">
        <f t="shared" si="54"/>
        <v>Completar</v>
      </c>
      <c r="AL22" s="94"/>
      <c r="AM22" s="95" t="str">
        <f t="shared" si="55"/>
        <v>Completar</v>
      </c>
      <c r="AN22" s="95" t="str">
        <f t="shared" si="56"/>
        <v>Completar</v>
      </c>
      <c r="AO22" s="165">
        <f t="shared" si="57"/>
        <v>0</v>
      </c>
      <c r="AP22" s="219" t="b">
        <f t="shared" si="58"/>
        <v>0</v>
      </c>
      <c r="AQ22" s="188">
        <f t="shared" si="59"/>
        <v>0</v>
      </c>
      <c r="AR22" s="164">
        <f t="shared" si="60"/>
        <v>0</v>
      </c>
      <c r="AS22" s="164">
        <f t="shared" si="61"/>
        <v>0.25</v>
      </c>
      <c r="AT22" s="164">
        <f t="shared" si="62"/>
        <v>0</v>
      </c>
      <c r="AU22" s="164">
        <f t="shared" si="63"/>
        <v>0</v>
      </c>
      <c r="AV22" s="166">
        <f t="shared" si="64"/>
        <v>0</v>
      </c>
      <c r="AW22" s="168">
        <f t="shared" si="65"/>
        <v>0</v>
      </c>
      <c r="AY22" s="164">
        <v>10</v>
      </c>
      <c r="AZ22" s="225"/>
      <c r="BA22" s="226"/>
      <c r="BB22" s="1"/>
      <c r="BC22" s="1"/>
      <c r="BD22" s="95"/>
      <c r="BE22" s="93"/>
      <c r="BF22" s="93"/>
      <c r="BG22" s="93"/>
      <c r="BH22" s="95" t="str">
        <f t="shared" si="66"/>
        <v>Completar</v>
      </c>
      <c r="BI22" s="96" t="str">
        <f t="shared" si="67"/>
        <v>Completar</v>
      </c>
      <c r="BJ22" s="96" t="str">
        <f t="shared" si="68"/>
        <v>Completar</v>
      </c>
      <c r="BK22" s="94"/>
      <c r="BL22" s="95" t="str">
        <f t="shared" si="69"/>
        <v>Completar</v>
      </c>
      <c r="BM22" s="95" t="str">
        <f t="shared" si="70"/>
        <v>Completar</v>
      </c>
      <c r="BN22" s="165">
        <f t="shared" si="71"/>
        <v>0</v>
      </c>
      <c r="BO22" s="219" t="b">
        <f t="shared" si="72"/>
        <v>0</v>
      </c>
      <c r="BP22" s="188">
        <f t="shared" si="73"/>
        <v>0</v>
      </c>
      <c r="BQ22" s="164">
        <f t="shared" si="74"/>
        <v>0</v>
      </c>
      <c r="BR22" s="164">
        <f t="shared" si="75"/>
        <v>0.25</v>
      </c>
      <c r="BS22" s="164">
        <f t="shared" si="76"/>
        <v>0</v>
      </c>
      <c r="BT22" s="164">
        <f t="shared" si="77"/>
        <v>0</v>
      </c>
      <c r="BU22" s="166">
        <f t="shared" si="78"/>
        <v>0</v>
      </c>
      <c r="BV22" s="167"/>
      <c r="BX22" s="164">
        <v>10</v>
      </c>
      <c r="BY22" s="225"/>
      <c r="BZ22" s="226"/>
      <c r="CA22" s="1"/>
      <c r="CB22" s="1"/>
      <c r="CC22" s="95"/>
      <c r="CD22" s="93"/>
      <c r="CE22" s="93"/>
      <c r="CF22" s="93"/>
      <c r="CG22" s="95" t="str">
        <f t="shared" si="79"/>
        <v>Completar</v>
      </c>
      <c r="CH22" s="96" t="str">
        <f t="shared" si="80"/>
        <v>Completar</v>
      </c>
      <c r="CI22" s="96" t="str">
        <f t="shared" si="81"/>
        <v>Completar</v>
      </c>
      <c r="CJ22" s="94"/>
      <c r="CK22" s="95" t="str">
        <f t="shared" si="82"/>
        <v>Completar</v>
      </c>
      <c r="CL22" s="95" t="str">
        <f t="shared" si="83"/>
        <v>Completar</v>
      </c>
      <c r="CM22" s="165">
        <f t="shared" si="84"/>
        <v>0</v>
      </c>
      <c r="CN22" s="219" t="b">
        <f t="shared" si="85"/>
        <v>0</v>
      </c>
      <c r="CO22" s="188">
        <f t="shared" si="86"/>
        <v>0</v>
      </c>
      <c r="CP22" s="164">
        <f t="shared" si="87"/>
        <v>0</v>
      </c>
      <c r="CQ22" s="164">
        <f t="shared" si="88"/>
        <v>0.25</v>
      </c>
      <c r="CR22" s="164">
        <f t="shared" si="89"/>
        <v>0</v>
      </c>
      <c r="CS22" s="164">
        <f t="shared" si="90"/>
        <v>0</v>
      </c>
      <c r="CT22" s="166">
        <f t="shared" si="91"/>
        <v>0</v>
      </c>
      <c r="CU22" s="167"/>
      <c r="CW22" s="164">
        <v>10</v>
      </c>
      <c r="CX22" s="225"/>
      <c r="CY22" s="226"/>
      <c r="CZ22" s="1"/>
      <c r="DA22" s="1"/>
      <c r="DB22" s="95"/>
      <c r="DC22" s="93"/>
      <c r="DD22" s="93"/>
      <c r="DE22" s="93"/>
      <c r="DF22" s="95" t="str">
        <f t="shared" si="92"/>
        <v>Completar</v>
      </c>
      <c r="DG22" s="96" t="str">
        <f t="shared" si="93"/>
        <v>Completar</v>
      </c>
      <c r="DH22" s="96" t="str">
        <f t="shared" si="94"/>
        <v>Completar</v>
      </c>
      <c r="DI22" s="94"/>
      <c r="DJ22" s="95" t="str">
        <f t="shared" si="95"/>
        <v>Completar</v>
      </c>
      <c r="DK22" s="95" t="str">
        <f t="shared" si="96"/>
        <v>Completar</v>
      </c>
      <c r="DL22" s="165">
        <f t="shared" si="97"/>
        <v>0</v>
      </c>
      <c r="DM22" s="219" t="b">
        <f t="shared" si="98"/>
        <v>0</v>
      </c>
      <c r="DN22" s="188">
        <f t="shared" si="99"/>
        <v>0</v>
      </c>
      <c r="DO22" s="164">
        <f t="shared" si="100"/>
        <v>0</v>
      </c>
      <c r="DP22" s="164">
        <f t="shared" si="101"/>
        <v>0.25</v>
      </c>
      <c r="DQ22" s="164">
        <f t="shared" si="102"/>
        <v>0</v>
      </c>
      <c r="DR22" s="164">
        <f t="shared" si="103"/>
        <v>0</v>
      </c>
      <c r="DS22" s="166">
        <f t="shared" si="104"/>
        <v>0</v>
      </c>
      <c r="DT22" s="167"/>
      <c r="DV22" s="164">
        <v>10</v>
      </c>
      <c r="DW22" s="225"/>
      <c r="DX22" s="226"/>
      <c r="DY22" s="1"/>
      <c r="DZ22" s="1"/>
      <c r="EA22" s="95"/>
      <c r="EB22" s="93"/>
      <c r="EC22" s="93"/>
      <c r="ED22" s="93"/>
      <c r="EE22" s="95" t="str">
        <f t="shared" si="105"/>
        <v>Completar</v>
      </c>
      <c r="EF22" s="96" t="str">
        <f t="shared" si="106"/>
        <v>Completar</v>
      </c>
      <c r="EG22" s="96" t="str">
        <f t="shared" si="107"/>
        <v>Completar</v>
      </c>
      <c r="EH22" s="94"/>
      <c r="EI22" s="95" t="str">
        <f t="shared" si="108"/>
        <v>Completar</v>
      </c>
      <c r="EJ22" s="95" t="str">
        <f t="shared" si="109"/>
        <v>Completar</v>
      </c>
      <c r="EK22" s="165">
        <f t="shared" si="110"/>
        <v>0</v>
      </c>
      <c r="EL22" s="219" t="b">
        <f t="shared" si="111"/>
        <v>0</v>
      </c>
      <c r="EM22" s="188">
        <f t="shared" si="112"/>
        <v>0</v>
      </c>
      <c r="EN22" s="164">
        <f t="shared" si="113"/>
        <v>0</v>
      </c>
      <c r="EO22" s="164">
        <f t="shared" si="114"/>
        <v>0.25</v>
      </c>
      <c r="EP22" s="164">
        <f t="shared" si="115"/>
        <v>0</v>
      </c>
      <c r="EQ22" s="164">
        <f t="shared" si="116"/>
        <v>0</v>
      </c>
      <c r="ER22" s="166">
        <f t="shared" si="117"/>
        <v>0</v>
      </c>
      <c r="ES22" s="167"/>
      <c r="EU22" s="164">
        <v>10</v>
      </c>
      <c r="EV22" s="225"/>
      <c r="EW22" s="226"/>
      <c r="EX22" s="1"/>
      <c r="EY22" s="1"/>
      <c r="EZ22" s="95"/>
      <c r="FA22" s="93"/>
      <c r="FB22" s="93"/>
      <c r="FC22" s="93"/>
      <c r="FD22" s="95" t="str">
        <f t="shared" si="118"/>
        <v>Completar</v>
      </c>
      <c r="FE22" s="96" t="str">
        <f t="shared" si="119"/>
        <v>Completar</v>
      </c>
      <c r="FF22" s="96" t="str">
        <f t="shared" si="120"/>
        <v>Completar</v>
      </c>
      <c r="FG22" s="94"/>
      <c r="FH22" s="95" t="str">
        <f t="shared" si="121"/>
        <v>Completar</v>
      </c>
      <c r="FI22" s="95" t="str">
        <f t="shared" si="122"/>
        <v>Completar</v>
      </c>
      <c r="FJ22" s="165">
        <f t="shared" si="123"/>
        <v>0</v>
      </c>
      <c r="FK22" s="219" t="b">
        <f t="shared" si="124"/>
        <v>0</v>
      </c>
      <c r="FL22" s="188">
        <f t="shared" si="125"/>
        <v>0</v>
      </c>
      <c r="FM22" s="164">
        <f t="shared" si="126"/>
        <v>0</v>
      </c>
      <c r="FN22" s="164">
        <f t="shared" si="127"/>
        <v>0.25</v>
      </c>
      <c r="FO22" s="164">
        <f t="shared" si="128"/>
        <v>0</v>
      </c>
      <c r="FP22" s="164">
        <f t="shared" si="129"/>
        <v>0</v>
      </c>
      <c r="FQ22" s="166">
        <f t="shared" si="130"/>
        <v>0</v>
      </c>
      <c r="FR22" s="167"/>
      <c r="FT22" s="164">
        <v>10</v>
      </c>
      <c r="FU22" s="225"/>
      <c r="FV22" s="226"/>
      <c r="FW22" s="1"/>
      <c r="FX22" s="1"/>
      <c r="FY22" s="95"/>
      <c r="FZ22" s="93"/>
      <c r="GA22" s="93"/>
      <c r="GB22" s="93"/>
      <c r="GC22" s="95" t="str">
        <f t="shared" si="131"/>
        <v>Completar</v>
      </c>
      <c r="GD22" s="96" t="str">
        <f t="shared" si="132"/>
        <v>Completar</v>
      </c>
      <c r="GE22" s="96" t="str">
        <f t="shared" si="133"/>
        <v>Completar</v>
      </c>
      <c r="GF22" s="94"/>
      <c r="GG22" s="95" t="str">
        <f t="shared" si="134"/>
        <v>Completar</v>
      </c>
      <c r="GH22" s="95" t="str">
        <f t="shared" si="135"/>
        <v>Completar</v>
      </c>
      <c r="GI22" s="165">
        <f t="shared" si="136"/>
        <v>0</v>
      </c>
      <c r="GJ22" s="219" t="b">
        <f t="shared" si="137"/>
        <v>0</v>
      </c>
      <c r="GK22" s="188">
        <f t="shared" si="138"/>
        <v>0</v>
      </c>
      <c r="GL22" s="164">
        <f t="shared" si="139"/>
        <v>0</v>
      </c>
      <c r="GM22" s="164">
        <f t="shared" si="140"/>
        <v>0.25</v>
      </c>
      <c r="GN22" s="164">
        <f t="shared" si="141"/>
        <v>0</v>
      </c>
      <c r="GO22" s="164">
        <f t="shared" si="142"/>
        <v>0</v>
      </c>
      <c r="GP22" s="166">
        <f t="shared" si="143"/>
        <v>0</v>
      </c>
      <c r="GQ22" s="167"/>
      <c r="GS22" s="164">
        <v>10</v>
      </c>
      <c r="GT22" s="225"/>
      <c r="GU22" s="226"/>
      <c r="GV22" s="1"/>
      <c r="GW22" s="1"/>
      <c r="GX22" s="95"/>
      <c r="GY22" s="93"/>
      <c r="GZ22" s="93"/>
      <c r="HA22" s="93"/>
      <c r="HB22" s="95" t="str">
        <f t="shared" si="144"/>
        <v>Completar</v>
      </c>
      <c r="HC22" s="96" t="str">
        <f t="shared" si="145"/>
        <v>Completar</v>
      </c>
      <c r="HD22" s="96" t="str">
        <f t="shared" si="146"/>
        <v>Completar</v>
      </c>
      <c r="HE22" s="94"/>
      <c r="HF22" s="95" t="str">
        <f t="shared" si="147"/>
        <v>Completar</v>
      </c>
      <c r="HG22" s="95" t="str">
        <f t="shared" si="148"/>
        <v>Completar</v>
      </c>
      <c r="HH22" s="165">
        <f t="shared" si="149"/>
        <v>0</v>
      </c>
      <c r="HI22" s="219" t="b">
        <f t="shared" si="150"/>
        <v>0</v>
      </c>
      <c r="HJ22" s="188">
        <f t="shared" si="151"/>
        <v>0</v>
      </c>
      <c r="HK22" s="164">
        <f t="shared" si="152"/>
        <v>0</v>
      </c>
      <c r="HL22" s="164">
        <f t="shared" si="153"/>
        <v>0.25</v>
      </c>
      <c r="HM22" s="164">
        <f t="shared" si="154"/>
        <v>0</v>
      </c>
      <c r="HN22" s="164">
        <f t="shared" si="155"/>
        <v>0</v>
      </c>
      <c r="HO22" s="166">
        <f t="shared" si="156"/>
        <v>0</v>
      </c>
      <c r="HP22" s="167"/>
      <c r="HR22" s="164">
        <v>10</v>
      </c>
      <c r="HS22" s="225"/>
      <c r="HT22" s="226"/>
      <c r="HU22" s="1"/>
      <c r="HV22" s="1"/>
      <c r="HW22" s="95"/>
      <c r="HX22" s="93"/>
      <c r="HY22" s="93"/>
      <c r="HZ22" s="93"/>
      <c r="IA22" s="95" t="str">
        <f t="shared" si="157"/>
        <v>Completar</v>
      </c>
      <c r="IB22" s="96" t="str">
        <f t="shared" si="158"/>
        <v>Completar</v>
      </c>
      <c r="IC22" s="96" t="str">
        <f t="shared" si="159"/>
        <v>Completar</v>
      </c>
      <c r="ID22" s="94"/>
      <c r="IE22" s="95" t="str">
        <f t="shared" si="160"/>
        <v>Completar</v>
      </c>
      <c r="IF22" s="95" t="str">
        <f t="shared" si="161"/>
        <v>Completar</v>
      </c>
      <c r="IG22" s="165">
        <f t="shared" si="162"/>
        <v>0</v>
      </c>
      <c r="IH22" s="219" t="b">
        <f t="shared" si="163"/>
        <v>0</v>
      </c>
      <c r="II22" s="188">
        <f t="shared" si="164"/>
        <v>0</v>
      </c>
      <c r="IJ22" s="164">
        <f t="shared" si="165"/>
        <v>0</v>
      </c>
      <c r="IK22" s="164">
        <f t="shared" si="166"/>
        <v>0.25</v>
      </c>
      <c r="IL22" s="164">
        <f t="shared" si="167"/>
        <v>0</v>
      </c>
      <c r="IM22" s="164">
        <f t="shared" si="168"/>
        <v>0</v>
      </c>
      <c r="IN22" s="166">
        <f t="shared" si="169"/>
        <v>0</v>
      </c>
      <c r="IO22" s="167"/>
      <c r="IQ22" s="164">
        <v>10</v>
      </c>
      <c r="IR22" s="225"/>
      <c r="IS22" s="226"/>
      <c r="IT22" s="1"/>
      <c r="IU22" s="1"/>
      <c r="IV22" s="95"/>
      <c r="IW22" s="93"/>
      <c r="IX22" s="93"/>
      <c r="IY22" s="93"/>
      <c r="IZ22" s="95" t="str">
        <f t="shared" si="170"/>
        <v>Completar</v>
      </c>
      <c r="JA22" s="96" t="str">
        <f t="shared" si="171"/>
        <v>Completar</v>
      </c>
      <c r="JB22" s="96" t="str">
        <f t="shared" si="172"/>
        <v>Completar</v>
      </c>
      <c r="JC22" s="94"/>
      <c r="JD22" s="95" t="str">
        <f t="shared" si="173"/>
        <v>Completar</v>
      </c>
      <c r="JE22" s="95" t="str">
        <f t="shared" si="174"/>
        <v>Completar</v>
      </c>
      <c r="JF22" s="165">
        <f t="shared" si="175"/>
        <v>0</v>
      </c>
      <c r="JG22" s="219" t="b">
        <f t="shared" si="176"/>
        <v>0</v>
      </c>
      <c r="JH22" s="188">
        <f t="shared" si="177"/>
        <v>0</v>
      </c>
      <c r="JI22" s="164">
        <f t="shared" si="178"/>
        <v>0</v>
      </c>
      <c r="JJ22" s="164">
        <f t="shared" si="179"/>
        <v>0.25</v>
      </c>
      <c r="JK22" s="164">
        <f t="shared" si="180"/>
        <v>0</v>
      </c>
      <c r="JL22" s="164">
        <f t="shared" si="181"/>
        <v>0</v>
      </c>
      <c r="JM22" s="166">
        <f t="shared" si="182"/>
        <v>0</v>
      </c>
      <c r="JN22" s="167"/>
      <c r="JO22" s="126"/>
      <c r="JP22" s="164">
        <v>10</v>
      </c>
      <c r="JQ22" s="225"/>
      <c r="JR22" s="226"/>
      <c r="JS22" s="1"/>
      <c r="JT22" s="1"/>
      <c r="JU22" s="95"/>
      <c r="JV22" s="93"/>
      <c r="JW22" s="93"/>
      <c r="JX22" s="93"/>
      <c r="JY22" s="95" t="str">
        <f t="shared" si="183"/>
        <v>Completar</v>
      </c>
      <c r="JZ22" s="96" t="str">
        <f t="shared" si="184"/>
        <v>Completar</v>
      </c>
      <c r="KA22" s="96" t="str">
        <f t="shared" si="185"/>
        <v>Completar</v>
      </c>
      <c r="KB22" s="94"/>
      <c r="KC22" s="95" t="str">
        <f t="shared" si="186"/>
        <v>Completar</v>
      </c>
      <c r="KD22" s="95" t="str">
        <f t="shared" si="187"/>
        <v>Completar</v>
      </c>
      <c r="KE22" s="165">
        <f t="shared" si="188"/>
        <v>0</v>
      </c>
      <c r="KF22" s="219" t="b">
        <f t="shared" si="189"/>
        <v>0</v>
      </c>
      <c r="KG22" s="188">
        <f t="shared" si="190"/>
        <v>0</v>
      </c>
      <c r="KH22" s="164">
        <f t="shared" si="191"/>
        <v>0</v>
      </c>
      <c r="KI22" s="164">
        <f t="shared" si="192"/>
        <v>0.25</v>
      </c>
      <c r="KJ22" s="164">
        <f t="shared" si="193"/>
        <v>0</v>
      </c>
      <c r="KK22" s="164">
        <f t="shared" si="194"/>
        <v>0</v>
      </c>
      <c r="KL22" s="166">
        <f t="shared" si="195"/>
        <v>0</v>
      </c>
    </row>
    <row r="23" spans="1:298" x14ac:dyDescent="0.25">
      <c r="A23" s="164">
        <v>11</v>
      </c>
      <c r="B23" s="225"/>
      <c r="C23" s="226"/>
      <c r="D23" s="1"/>
      <c r="E23" s="1"/>
      <c r="F23" s="95"/>
      <c r="G23" s="93"/>
      <c r="H23" s="93"/>
      <c r="I23" s="93"/>
      <c r="J23" s="95"/>
      <c r="K23" s="96" t="str">
        <f>IFERROR(VLOOKUP(D23,'Situación inicial'!JI$13:JS$112,8,FALSE),"Completar")</f>
        <v>Completar</v>
      </c>
      <c r="L23" s="96" t="str">
        <f>IFERROR(VLOOKUP(D23,'Situación inicial'!JI$13:JS$112,9,FALSE),"Completar")</f>
        <v>Completar</v>
      </c>
      <c r="M23" s="94"/>
      <c r="N23" s="95" t="str">
        <f>IFERROR(VLOOKUP(D23,'Situación inicial'!JI$13:JS$112,11,FALSE),"Completar")</f>
        <v>Completar</v>
      </c>
      <c r="O23" s="95" t="str">
        <f>IFERROR(VLOOKUP(D23,'Situación inicial'!JI$13:JT$112,12,FALSE),"Completar")</f>
        <v>Completar</v>
      </c>
      <c r="P23" s="165">
        <f t="shared" si="44"/>
        <v>0</v>
      </c>
      <c r="Q23" s="219" t="b">
        <f t="shared" si="45"/>
        <v>0</v>
      </c>
      <c r="R23" s="188">
        <f t="shared" si="46"/>
        <v>0</v>
      </c>
      <c r="S23" s="164">
        <f t="shared" si="47"/>
        <v>0</v>
      </c>
      <c r="T23" s="164">
        <f t="shared" si="48"/>
        <v>0.25</v>
      </c>
      <c r="U23" s="164">
        <f t="shared" si="49"/>
        <v>0</v>
      </c>
      <c r="V23" s="164">
        <f t="shared" si="50"/>
        <v>0</v>
      </c>
      <c r="W23" s="166">
        <f t="shared" si="51"/>
        <v>0</v>
      </c>
      <c r="X23" s="168">
        <f>IFERROR(VLOOKUP(D23,'Situación inicial'!JI$13:JZ$112,18,FALSE),0)</f>
        <v>0</v>
      </c>
      <c r="Z23" s="164">
        <v>11</v>
      </c>
      <c r="AA23" s="225"/>
      <c r="AB23" s="226"/>
      <c r="AC23" s="1"/>
      <c r="AD23" s="1"/>
      <c r="AE23" s="95"/>
      <c r="AF23" s="93"/>
      <c r="AG23" s="93"/>
      <c r="AH23" s="93"/>
      <c r="AI23" s="95" t="str">
        <f t="shared" si="52"/>
        <v>Completar</v>
      </c>
      <c r="AJ23" s="96" t="str">
        <f t="shared" si="53"/>
        <v>Completar</v>
      </c>
      <c r="AK23" s="96" t="str">
        <f t="shared" si="54"/>
        <v>Completar</v>
      </c>
      <c r="AL23" s="94"/>
      <c r="AM23" s="95" t="str">
        <f t="shared" si="55"/>
        <v>Completar</v>
      </c>
      <c r="AN23" s="95" t="str">
        <f t="shared" si="56"/>
        <v>Completar</v>
      </c>
      <c r="AO23" s="165">
        <f t="shared" si="57"/>
        <v>0</v>
      </c>
      <c r="AP23" s="219" t="b">
        <f t="shared" si="58"/>
        <v>0</v>
      </c>
      <c r="AQ23" s="188">
        <f t="shared" si="59"/>
        <v>0</v>
      </c>
      <c r="AR23" s="164">
        <f t="shared" si="60"/>
        <v>0</v>
      </c>
      <c r="AS23" s="164">
        <f t="shared" si="61"/>
        <v>0.25</v>
      </c>
      <c r="AT23" s="164">
        <f t="shared" si="62"/>
        <v>0</v>
      </c>
      <c r="AU23" s="164">
        <f t="shared" si="63"/>
        <v>0</v>
      </c>
      <c r="AV23" s="166">
        <f t="shared" si="64"/>
        <v>0</v>
      </c>
      <c r="AW23" s="168">
        <f t="shared" si="65"/>
        <v>0</v>
      </c>
      <c r="AY23" s="164">
        <v>11</v>
      </c>
      <c r="AZ23" s="225"/>
      <c r="BA23" s="226"/>
      <c r="BB23" s="1"/>
      <c r="BC23" s="1"/>
      <c r="BD23" s="95"/>
      <c r="BE23" s="93"/>
      <c r="BF23" s="93"/>
      <c r="BG23" s="93"/>
      <c r="BH23" s="95" t="str">
        <f t="shared" si="66"/>
        <v>Completar</v>
      </c>
      <c r="BI23" s="96" t="str">
        <f t="shared" si="67"/>
        <v>Completar</v>
      </c>
      <c r="BJ23" s="96" t="str">
        <f t="shared" si="68"/>
        <v>Completar</v>
      </c>
      <c r="BK23" s="94"/>
      <c r="BL23" s="95" t="str">
        <f t="shared" si="69"/>
        <v>Completar</v>
      </c>
      <c r="BM23" s="95" t="str">
        <f t="shared" si="70"/>
        <v>Completar</v>
      </c>
      <c r="BN23" s="165">
        <f t="shared" si="71"/>
        <v>0</v>
      </c>
      <c r="BO23" s="219" t="b">
        <f t="shared" si="72"/>
        <v>0</v>
      </c>
      <c r="BP23" s="188">
        <f t="shared" si="73"/>
        <v>0</v>
      </c>
      <c r="BQ23" s="164">
        <f t="shared" si="74"/>
        <v>0</v>
      </c>
      <c r="BR23" s="164">
        <f t="shared" si="75"/>
        <v>0.25</v>
      </c>
      <c r="BS23" s="164">
        <f t="shared" si="76"/>
        <v>0</v>
      </c>
      <c r="BT23" s="164">
        <f t="shared" si="77"/>
        <v>0</v>
      </c>
      <c r="BU23" s="166">
        <f t="shared" si="78"/>
        <v>0</v>
      </c>
      <c r="BV23" s="167"/>
      <c r="BX23" s="164">
        <v>11</v>
      </c>
      <c r="BY23" s="225"/>
      <c r="BZ23" s="226"/>
      <c r="CA23" s="1"/>
      <c r="CB23" s="1"/>
      <c r="CC23" s="95"/>
      <c r="CD23" s="93"/>
      <c r="CE23" s="93"/>
      <c r="CF23" s="93"/>
      <c r="CG23" s="95" t="str">
        <f t="shared" si="79"/>
        <v>Completar</v>
      </c>
      <c r="CH23" s="96" t="str">
        <f t="shared" si="80"/>
        <v>Completar</v>
      </c>
      <c r="CI23" s="96" t="str">
        <f t="shared" si="81"/>
        <v>Completar</v>
      </c>
      <c r="CJ23" s="94"/>
      <c r="CK23" s="95" t="str">
        <f t="shared" si="82"/>
        <v>Completar</v>
      </c>
      <c r="CL23" s="95" t="str">
        <f t="shared" si="83"/>
        <v>Completar</v>
      </c>
      <c r="CM23" s="165">
        <f t="shared" si="84"/>
        <v>0</v>
      </c>
      <c r="CN23" s="219" t="b">
        <f t="shared" si="85"/>
        <v>0</v>
      </c>
      <c r="CO23" s="188">
        <f t="shared" si="86"/>
        <v>0</v>
      </c>
      <c r="CP23" s="164">
        <f t="shared" si="87"/>
        <v>0</v>
      </c>
      <c r="CQ23" s="164">
        <f t="shared" si="88"/>
        <v>0.25</v>
      </c>
      <c r="CR23" s="164">
        <f t="shared" si="89"/>
        <v>0</v>
      </c>
      <c r="CS23" s="164">
        <f t="shared" si="90"/>
        <v>0</v>
      </c>
      <c r="CT23" s="166">
        <f t="shared" si="91"/>
        <v>0</v>
      </c>
      <c r="CU23" s="167"/>
      <c r="CW23" s="164">
        <v>11</v>
      </c>
      <c r="CX23" s="225"/>
      <c r="CY23" s="226"/>
      <c r="CZ23" s="1"/>
      <c r="DA23" s="1"/>
      <c r="DB23" s="95"/>
      <c r="DC23" s="93"/>
      <c r="DD23" s="93"/>
      <c r="DE23" s="93"/>
      <c r="DF23" s="95" t="str">
        <f t="shared" si="92"/>
        <v>Completar</v>
      </c>
      <c r="DG23" s="96" t="str">
        <f t="shared" si="93"/>
        <v>Completar</v>
      </c>
      <c r="DH23" s="96" t="str">
        <f t="shared" si="94"/>
        <v>Completar</v>
      </c>
      <c r="DI23" s="94"/>
      <c r="DJ23" s="95" t="str">
        <f t="shared" si="95"/>
        <v>Completar</v>
      </c>
      <c r="DK23" s="95" t="str">
        <f t="shared" si="96"/>
        <v>Completar</v>
      </c>
      <c r="DL23" s="165">
        <f t="shared" si="97"/>
        <v>0</v>
      </c>
      <c r="DM23" s="219" t="b">
        <f t="shared" si="98"/>
        <v>0</v>
      </c>
      <c r="DN23" s="188">
        <f t="shared" si="99"/>
        <v>0</v>
      </c>
      <c r="DO23" s="164">
        <f t="shared" si="100"/>
        <v>0</v>
      </c>
      <c r="DP23" s="164">
        <f t="shared" si="101"/>
        <v>0.25</v>
      </c>
      <c r="DQ23" s="164">
        <f t="shared" si="102"/>
        <v>0</v>
      </c>
      <c r="DR23" s="164">
        <f t="shared" si="103"/>
        <v>0</v>
      </c>
      <c r="DS23" s="166">
        <f t="shared" si="104"/>
        <v>0</v>
      </c>
      <c r="DT23" s="167"/>
      <c r="DV23" s="164">
        <v>11</v>
      </c>
      <c r="DW23" s="225"/>
      <c r="DX23" s="226"/>
      <c r="DY23" s="1"/>
      <c r="DZ23" s="1"/>
      <c r="EA23" s="95"/>
      <c r="EB23" s="93"/>
      <c r="EC23" s="93"/>
      <c r="ED23" s="93"/>
      <c r="EE23" s="95" t="str">
        <f t="shared" si="105"/>
        <v>Completar</v>
      </c>
      <c r="EF23" s="96" t="str">
        <f t="shared" si="106"/>
        <v>Completar</v>
      </c>
      <c r="EG23" s="96" t="str">
        <f t="shared" si="107"/>
        <v>Completar</v>
      </c>
      <c r="EH23" s="94"/>
      <c r="EI23" s="95" t="str">
        <f t="shared" si="108"/>
        <v>Completar</v>
      </c>
      <c r="EJ23" s="95" t="str">
        <f t="shared" si="109"/>
        <v>Completar</v>
      </c>
      <c r="EK23" s="165">
        <f t="shared" si="110"/>
        <v>0</v>
      </c>
      <c r="EL23" s="219" t="b">
        <f t="shared" si="111"/>
        <v>0</v>
      </c>
      <c r="EM23" s="188">
        <f t="shared" si="112"/>
        <v>0</v>
      </c>
      <c r="EN23" s="164">
        <f t="shared" si="113"/>
        <v>0</v>
      </c>
      <c r="EO23" s="164">
        <f t="shared" si="114"/>
        <v>0.25</v>
      </c>
      <c r="EP23" s="164">
        <f t="shared" si="115"/>
        <v>0</v>
      </c>
      <c r="EQ23" s="164">
        <f t="shared" si="116"/>
        <v>0</v>
      </c>
      <c r="ER23" s="166">
        <f t="shared" si="117"/>
        <v>0</v>
      </c>
      <c r="ES23" s="167"/>
      <c r="EU23" s="164">
        <v>11</v>
      </c>
      <c r="EV23" s="225"/>
      <c r="EW23" s="226"/>
      <c r="EX23" s="1"/>
      <c r="EY23" s="1"/>
      <c r="EZ23" s="95"/>
      <c r="FA23" s="93"/>
      <c r="FB23" s="93"/>
      <c r="FC23" s="93"/>
      <c r="FD23" s="95" t="str">
        <f t="shared" si="118"/>
        <v>Completar</v>
      </c>
      <c r="FE23" s="96" t="str">
        <f t="shared" si="119"/>
        <v>Completar</v>
      </c>
      <c r="FF23" s="96" t="str">
        <f t="shared" si="120"/>
        <v>Completar</v>
      </c>
      <c r="FG23" s="94"/>
      <c r="FH23" s="95" t="str">
        <f t="shared" si="121"/>
        <v>Completar</v>
      </c>
      <c r="FI23" s="95" t="str">
        <f t="shared" si="122"/>
        <v>Completar</v>
      </c>
      <c r="FJ23" s="165">
        <f t="shared" si="123"/>
        <v>0</v>
      </c>
      <c r="FK23" s="219" t="b">
        <f t="shared" si="124"/>
        <v>0</v>
      </c>
      <c r="FL23" s="188">
        <f t="shared" si="125"/>
        <v>0</v>
      </c>
      <c r="FM23" s="164">
        <f t="shared" si="126"/>
        <v>0</v>
      </c>
      <c r="FN23" s="164">
        <f t="shared" si="127"/>
        <v>0.25</v>
      </c>
      <c r="FO23" s="164">
        <f t="shared" si="128"/>
        <v>0</v>
      </c>
      <c r="FP23" s="164">
        <f t="shared" si="129"/>
        <v>0</v>
      </c>
      <c r="FQ23" s="166">
        <f t="shared" si="130"/>
        <v>0</v>
      </c>
      <c r="FR23" s="167"/>
      <c r="FT23" s="164">
        <v>11</v>
      </c>
      <c r="FU23" s="225"/>
      <c r="FV23" s="226"/>
      <c r="FW23" s="1"/>
      <c r="FX23" s="1"/>
      <c r="FY23" s="95"/>
      <c r="FZ23" s="93"/>
      <c r="GA23" s="93"/>
      <c r="GB23" s="93"/>
      <c r="GC23" s="95" t="str">
        <f t="shared" si="131"/>
        <v>Completar</v>
      </c>
      <c r="GD23" s="96" t="str">
        <f t="shared" si="132"/>
        <v>Completar</v>
      </c>
      <c r="GE23" s="96" t="str">
        <f t="shared" si="133"/>
        <v>Completar</v>
      </c>
      <c r="GF23" s="94"/>
      <c r="GG23" s="95" t="str">
        <f t="shared" si="134"/>
        <v>Completar</v>
      </c>
      <c r="GH23" s="95" t="str">
        <f t="shared" si="135"/>
        <v>Completar</v>
      </c>
      <c r="GI23" s="165">
        <f t="shared" si="136"/>
        <v>0</v>
      </c>
      <c r="GJ23" s="219" t="b">
        <f t="shared" si="137"/>
        <v>0</v>
      </c>
      <c r="GK23" s="188">
        <f t="shared" si="138"/>
        <v>0</v>
      </c>
      <c r="GL23" s="164">
        <f t="shared" si="139"/>
        <v>0</v>
      </c>
      <c r="GM23" s="164">
        <f t="shared" si="140"/>
        <v>0.25</v>
      </c>
      <c r="GN23" s="164">
        <f t="shared" si="141"/>
        <v>0</v>
      </c>
      <c r="GO23" s="164">
        <f t="shared" si="142"/>
        <v>0</v>
      </c>
      <c r="GP23" s="166">
        <f t="shared" si="143"/>
        <v>0</v>
      </c>
      <c r="GQ23" s="167"/>
      <c r="GS23" s="164">
        <v>11</v>
      </c>
      <c r="GT23" s="225"/>
      <c r="GU23" s="226"/>
      <c r="GV23" s="1"/>
      <c r="GW23" s="1"/>
      <c r="GX23" s="95"/>
      <c r="GY23" s="93"/>
      <c r="GZ23" s="93"/>
      <c r="HA23" s="93"/>
      <c r="HB23" s="95" t="str">
        <f t="shared" si="144"/>
        <v>Completar</v>
      </c>
      <c r="HC23" s="96" t="str">
        <f t="shared" si="145"/>
        <v>Completar</v>
      </c>
      <c r="HD23" s="96" t="str">
        <f t="shared" si="146"/>
        <v>Completar</v>
      </c>
      <c r="HE23" s="94"/>
      <c r="HF23" s="95" t="str">
        <f t="shared" si="147"/>
        <v>Completar</v>
      </c>
      <c r="HG23" s="95" t="str">
        <f t="shared" si="148"/>
        <v>Completar</v>
      </c>
      <c r="HH23" s="165">
        <f t="shared" si="149"/>
        <v>0</v>
      </c>
      <c r="HI23" s="219" t="b">
        <f t="shared" si="150"/>
        <v>0</v>
      </c>
      <c r="HJ23" s="188">
        <f t="shared" si="151"/>
        <v>0</v>
      </c>
      <c r="HK23" s="164">
        <f t="shared" si="152"/>
        <v>0</v>
      </c>
      <c r="HL23" s="164">
        <f t="shared" si="153"/>
        <v>0.25</v>
      </c>
      <c r="HM23" s="164">
        <f t="shared" si="154"/>
        <v>0</v>
      </c>
      <c r="HN23" s="164">
        <f t="shared" si="155"/>
        <v>0</v>
      </c>
      <c r="HO23" s="166">
        <f t="shared" si="156"/>
        <v>0</v>
      </c>
      <c r="HP23" s="167"/>
      <c r="HR23" s="164">
        <v>11</v>
      </c>
      <c r="HS23" s="225"/>
      <c r="HT23" s="226"/>
      <c r="HU23" s="1"/>
      <c r="HV23" s="1"/>
      <c r="HW23" s="95"/>
      <c r="HX23" s="93"/>
      <c r="HY23" s="93"/>
      <c r="HZ23" s="93"/>
      <c r="IA23" s="95" t="str">
        <f t="shared" si="157"/>
        <v>Completar</v>
      </c>
      <c r="IB23" s="96" t="str">
        <f t="shared" si="158"/>
        <v>Completar</v>
      </c>
      <c r="IC23" s="96" t="str">
        <f t="shared" si="159"/>
        <v>Completar</v>
      </c>
      <c r="ID23" s="94"/>
      <c r="IE23" s="95" t="str">
        <f t="shared" si="160"/>
        <v>Completar</v>
      </c>
      <c r="IF23" s="95" t="str">
        <f t="shared" si="161"/>
        <v>Completar</v>
      </c>
      <c r="IG23" s="165">
        <f t="shared" si="162"/>
        <v>0</v>
      </c>
      <c r="IH23" s="219" t="b">
        <f t="shared" si="163"/>
        <v>0</v>
      </c>
      <c r="II23" s="188">
        <f t="shared" si="164"/>
        <v>0</v>
      </c>
      <c r="IJ23" s="164">
        <f t="shared" si="165"/>
        <v>0</v>
      </c>
      <c r="IK23" s="164">
        <f t="shared" si="166"/>
        <v>0.25</v>
      </c>
      <c r="IL23" s="164">
        <f t="shared" si="167"/>
        <v>0</v>
      </c>
      <c r="IM23" s="164">
        <f t="shared" si="168"/>
        <v>0</v>
      </c>
      <c r="IN23" s="166">
        <f t="shared" si="169"/>
        <v>0</v>
      </c>
      <c r="IO23" s="167"/>
      <c r="IQ23" s="164">
        <v>11</v>
      </c>
      <c r="IR23" s="225"/>
      <c r="IS23" s="226"/>
      <c r="IT23" s="1"/>
      <c r="IU23" s="1"/>
      <c r="IV23" s="95"/>
      <c r="IW23" s="93"/>
      <c r="IX23" s="93"/>
      <c r="IY23" s="93"/>
      <c r="IZ23" s="95" t="str">
        <f t="shared" si="170"/>
        <v>Completar</v>
      </c>
      <c r="JA23" s="96" t="str">
        <f t="shared" si="171"/>
        <v>Completar</v>
      </c>
      <c r="JB23" s="96" t="str">
        <f t="shared" si="172"/>
        <v>Completar</v>
      </c>
      <c r="JC23" s="94"/>
      <c r="JD23" s="95" t="str">
        <f t="shared" si="173"/>
        <v>Completar</v>
      </c>
      <c r="JE23" s="95" t="str">
        <f t="shared" si="174"/>
        <v>Completar</v>
      </c>
      <c r="JF23" s="165">
        <f t="shared" si="175"/>
        <v>0</v>
      </c>
      <c r="JG23" s="219" t="b">
        <f t="shared" si="176"/>
        <v>0</v>
      </c>
      <c r="JH23" s="188">
        <f t="shared" si="177"/>
        <v>0</v>
      </c>
      <c r="JI23" s="164">
        <f t="shared" si="178"/>
        <v>0</v>
      </c>
      <c r="JJ23" s="164">
        <f t="shared" si="179"/>
        <v>0.25</v>
      </c>
      <c r="JK23" s="164">
        <f t="shared" si="180"/>
        <v>0</v>
      </c>
      <c r="JL23" s="164">
        <f t="shared" si="181"/>
        <v>0</v>
      </c>
      <c r="JM23" s="166">
        <f t="shared" si="182"/>
        <v>0</v>
      </c>
      <c r="JN23" s="167"/>
      <c r="JO23" s="126"/>
      <c r="JP23" s="164">
        <v>11</v>
      </c>
      <c r="JQ23" s="225"/>
      <c r="JR23" s="226"/>
      <c r="JS23" s="1"/>
      <c r="JT23" s="1"/>
      <c r="JU23" s="95"/>
      <c r="JV23" s="93"/>
      <c r="JW23" s="93"/>
      <c r="JX23" s="93"/>
      <c r="JY23" s="95" t="str">
        <f t="shared" si="183"/>
        <v>Completar</v>
      </c>
      <c r="JZ23" s="96" t="str">
        <f t="shared" si="184"/>
        <v>Completar</v>
      </c>
      <c r="KA23" s="96" t="str">
        <f t="shared" si="185"/>
        <v>Completar</v>
      </c>
      <c r="KB23" s="94"/>
      <c r="KC23" s="95" t="str">
        <f t="shared" si="186"/>
        <v>Completar</v>
      </c>
      <c r="KD23" s="95" t="str">
        <f t="shared" si="187"/>
        <v>Completar</v>
      </c>
      <c r="KE23" s="165">
        <f t="shared" si="188"/>
        <v>0</v>
      </c>
      <c r="KF23" s="219" t="b">
        <f t="shared" si="189"/>
        <v>0</v>
      </c>
      <c r="KG23" s="188">
        <f t="shared" si="190"/>
        <v>0</v>
      </c>
      <c r="KH23" s="164">
        <f t="shared" si="191"/>
        <v>0</v>
      </c>
      <c r="KI23" s="164">
        <f t="shared" si="192"/>
        <v>0.25</v>
      </c>
      <c r="KJ23" s="164">
        <f t="shared" si="193"/>
        <v>0</v>
      </c>
      <c r="KK23" s="164">
        <f t="shared" si="194"/>
        <v>0</v>
      </c>
      <c r="KL23" s="166">
        <f t="shared" si="195"/>
        <v>0</v>
      </c>
    </row>
    <row r="24" spans="1:298" x14ac:dyDescent="0.25">
      <c r="A24" s="164">
        <v>12</v>
      </c>
      <c r="B24" s="225"/>
      <c r="C24" s="226"/>
      <c r="D24" s="1"/>
      <c r="E24" s="1"/>
      <c r="F24" s="95"/>
      <c r="G24" s="93"/>
      <c r="H24" s="93"/>
      <c r="I24" s="93"/>
      <c r="J24" s="95"/>
      <c r="K24" s="96" t="str">
        <f>IFERROR(VLOOKUP(D24,'Situación inicial'!JI$13:JS$112,8,FALSE),"Completar")</f>
        <v>Completar</v>
      </c>
      <c r="L24" s="96" t="str">
        <f>IFERROR(VLOOKUP(D24,'Situación inicial'!JI$13:JS$112,9,FALSE),"Completar")</f>
        <v>Completar</v>
      </c>
      <c r="M24" s="94"/>
      <c r="N24" s="95" t="str">
        <f>IFERROR(VLOOKUP(D24,'Situación inicial'!JI$13:JS$112,11,FALSE),"Completar")</f>
        <v>Completar</v>
      </c>
      <c r="O24" s="95" t="str">
        <f>IFERROR(VLOOKUP(D24,'Situación inicial'!JI$13:JT$112,12,FALSE),"Completar")</f>
        <v>Completar</v>
      </c>
      <c r="P24" s="165">
        <f t="shared" si="44"/>
        <v>0</v>
      </c>
      <c r="Q24" s="219" t="b">
        <f t="shared" si="45"/>
        <v>0</v>
      </c>
      <c r="R24" s="188">
        <f t="shared" si="46"/>
        <v>0</v>
      </c>
      <c r="S24" s="164">
        <f t="shared" si="47"/>
        <v>0</v>
      </c>
      <c r="T24" s="164">
        <f t="shared" si="48"/>
        <v>0.25</v>
      </c>
      <c r="U24" s="164">
        <f t="shared" si="49"/>
        <v>0</v>
      </c>
      <c r="V24" s="164">
        <f t="shared" si="50"/>
        <v>0</v>
      </c>
      <c r="W24" s="166">
        <f t="shared" si="51"/>
        <v>0</v>
      </c>
      <c r="X24" s="168">
        <f>IFERROR(VLOOKUP(D24,'Situación inicial'!JI$13:JZ$112,18,FALSE),0)</f>
        <v>0</v>
      </c>
      <c r="Z24" s="164">
        <v>12</v>
      </c>
      <c r="AA24" s="225"/>
      <c r="AB24" s="226"/>
      <c r="AC24" s="1"/>
      <c r="AD24" s="1"/>
      <c r="AE24" s="95"/>
      <c r="AF24" s="93"/>
      <c r="AG24" s="93"/>
      <c r="AH24" s="93"/>
      <c r="AI24" s="95" t="str">
        <f t="shared" si="52"/>
        <v>Completar</v>
      </c>
      <c r="AJ24" s="96" t="str">
        <f t="shared" si="53"/>
        <v>Completar</v>
      </c>
      <c r="AK24" s="96" t="str">
        <f t="shared" si="54"/>
        <v>Completar</v>
      </c>
      <c r="AL24" s="94"/>
      <c r="AM24" s="95" t="str">
        <f t="shared" si="55"/>
        <v>Completar</v>
      </c>
      <c r="AN24" s="95" t="str">
        <f t="shared" si="56"/>
        <v>Completar</v>
      </c>
      <c r="AO24" s="165">
        <f t="shared" si="57"/>
        <v>0</v>
      </c>
      <c r="AP24" s="219" t="b">
        <f t="shared" si="58"/>
        <v>0</v>
      </c>
      <c r="AQ24" s="188">
        <f t="shared" si="59"/>
        <v>0</v>
      </c>
      <c r="AR24" s="164">
        <f t="shared" si="60"/>
        <v>0</v>
      </c>
      <c r="AS24" s="164">
        <f t="shared" si="61"/>
        <v>0.25</v>
      </c>
      <c r="AT24" s="164">
        <f t="shared" si="62"/>
        <v>0</v>
      </c>
      <c r="AU24" s="164">
        <f t="shared" si="63"/>
        <v>0</v>
      </c>
      <c r="AV24" s="166">
        <f t="shared" si="64"/>
        <v>0</v>
      </c>
      <c r="AW24" s="168">
        <f t="shared" si="65"/>
        <v>0</v>
      </c>
      <c r="AY24" s="164">
        <v>12</v>
      </c>
      <c r="AZ24" s="225"/>
      <c r="BA24" s="226"/>
      <c r="BB24" s="1"/>
      <c r="BC24" s="1"/>
      <c r="BD24" s="95"/>
      <c r="BE24" s="93"/>
      <c r="BF24" s="93"/>
      <c r="BG24" s="93"/>
      <c r="BH24" s="95" t="str">
        <f t="shared" si="66"/>
        <v>Completar</v>
      </c>
      <c r="BI24" s="96" t="str">
        <f t="shared" si="67"/>
        <v>Completar</v>
      </c>
      <c r="BJ24" s="96" t="str">
        <f t="shared" si="68"/>
        <v>Completar</v>
      </c>
      <c r="BK24" s="94"/>
      <c r="BL24" s="95" t="str">
        <f t="shared" si="69"/>
        <v>Completar</v>
      </c>
      <c r="BM24" s="95" t="str">
        <f t="shared" si="70"/>
        <v>Completar</v>
      </c>
      <c r="BN24" s="165">
        <f t="shared" si="71"/>
        <v>0</v>
      </c>
      <c r="BO24" s="219" t="b">
        <f t="shared" si="72"/>
        <v>0</v>
      </c>
      <c r="BP24" s="188">
        <f t="shared" si="73"/>
        <v>0</v>
      </c>
      <c r="BQ24" s="164">
        <f t="shared" si="74"/>
        <v>0</v>
      </c>
      <c r="BR24" s="164">
        <f t="shared" si="75"/>
        <v>0.25</v>
      </c>
      <c r="BS24" s="164">
        <f t="shared" si="76"/>
        <v>0</v>
      </c>
      <c r="BT24" s="164">
        <f t="shared" si="77"/>
        <v>0</v>
      </c>
      <c r="BU24" s="166">
        <f t="shared" si="78"/>
        <v>0</v>
      </c>
      <c r="BV24" s="167"/>
      <c r="BX24" s="164">
        <v>12</v>
      </c>
      <c r="BY24" s="225"/>
      <c r="BZ24" s="226"/>
      <c r="CA24" s="1"/>
      <c r="CB24" s="1"/>
      <c r="CC24" s="95"/>
      <c r="CD24" s="93"/>
      <c r="CE24" s="93"/>
      <c r="CF24" s="93"/>
      <c r="CG24" s="95" t="str">
        <f t="shared" si="79"/>
        <v>Completar</v>
      </c>
      <c r="CH24" s="96" t="str">
        <f t="shared" si="80"/>
        <v>Completar</v>
      </c>
      <c r="CI24" s="96" t="str">
        <f t="shared" si="81"/>
        <v>Completar</v>
      </c>
      <c r="CJ24" s="94"/>
      <c r="CK24" s="95" t="str">
        <f t="shared" si="82"/>
        <v>Completar</v>
      </c>
      <c r="CL24" s="95" t="str">
        <f t="shared" si="83"/>
        <v>Completar</v>
      </c>
      <c r="CM24" s="165">
        <f t="shared" si="84"/>
        <v>0</v>
      </c>
      <c r="CN24" s="219" t="b">
        <f t="shared" si="85"/>
        <v>0</v>
      </c>
      <c r="CO24" s="188">
        <f t="shared" si="86"/>
        <v>0</v>
      </c>
      <c r="CP24" s="164">
        <f t="shared" si="87"/>
        <v>0</v>
      </c>
      <c r="CQ24" s="164">
        <f t="shared" si="88"/>
        <v>0.25</v>
      </c>
      <c r="CR24" s="164">
        <f t="shared" si="89"/>
        <v>0</v>
      </c>
      <c r="CS24" s="164">
        <f t="shared" si="90"/>
        <v>0</v>
      </c>
      <c r="CT24" s="166">
        <f t="shared" si="91"/>
        <v>0</v>
      </c>
      <c r="CU24" s="167"/>
      <c r="CW24" s="164">
        <v>12</v>
      </c>
      <c r="CX24" s="225"/>
      <c r="CY24" s="226"/>
      <c r="CZ24" s="1"/>
      <c r="DA24" s="1"/>
      <c r="DB24" s="95"/>
      <c r="DC24" s="93"/>
      <c r="DD24" s="93"/>
      <c r="DE24" s="93"/>
      <c r="DF24" s="95" t="str">
        <f t="shared" si="92"/>
        <v>Completar</v>
      </c>
      <c r="DG24" s="96" t="str">
        <f t="shared" si="93"/>
        <v>Completar</v>
      </c>
      <c r="DH24" s="96" t="str">
        <f t="shared" si="94"/>
        <v>Completar</v>
      </c>
      <c r="DI24" s="94"/>
      <c r="DJ24" s="95" t="str">
        <f t="shared" si="95"/>
        <v>Completar</v>
      </c>
      <c r="DK24" s="95" t="str">
        <f t="shared" si="96"/>
        <v>Completar</v>
      </c>
      <c r="DL24" s="165">
        <f t="shared" si="97"/>
        <v>0</v>
      </c>
      <c r="DM24" s="219" t="b">
        <f t="shared" si="98"/>
        <v>0</v>
      </c>
      <c r="DN24" s="188">
        <f t="shared" si="99"/>
        <v>0</v>
      </c>
      <c r="DO24" s="164">
        <f t="shared" si="100"/>
        <v>0</v>
      </c>
      <c r="DP24" s="164">
        <f t="shared" si="101"/>
        <v>0.25</v>
      </c>
      <c r="DQ24" s="164">
        <f t="shared" si="102"/>
        <v>0</v>
      </c>
      <c r="DR24" s="164">
        <f t="shared" si="103"/>
        <v>0</v>
      </c>
      <c r="DS24" s="166">
        <f t="shared" si="104"/>
        <v>0</v>
      </c>
      <c r="DT24" s="167"/>
      <c r="DV24" s="164">
        <v>12</v>
      </c>
      <c r="DW24" s="225"/>
      <c r="DX24" s="226"/>
      <c r="DY24" s="1"/>
      <c r="DZ24" s="1"/>
      <c r="EA24" s="95"/>
      <c r="EB24" s="93"/>
      <c r="EC24" s="93"/>
      <c r="ED24" s="93"/>
      <c r="EE24" s="95" t="str">
        <f t="shared" si="105"/>
        <v>Completar</v>
      </c>
      <c r="EF24" s="96" t="str">
        <f t="shared" si="106"/>
        <v>Completar</v>
      </c>
      <c r="EG24" s="96" t="str">
        <f t="shared" si="107"/>
        <v>Completar</v>
      </c>
      <c r="EH24" s="94"/>
      <c r="EI24" s="95" t="str">
        <f t="shared" si="108"/>
        <v>Completar</v>
      </c>
      <c r="EJ24" s="95" t="str">
        <f t="shared" si="109"/>
        <v>Completar</v>
      </c>
      <c r="EK24" s="165">
        <f t="shared" si="110"/>
        <v>0</v>
      </c>
      <c r="EL24" s="219" t="b">
        <f t="shared" si="111"/>
        <v>0</v>
      </c>
      <c r="EM24" s="188">
        <f t="shared" si="112"/>
        <v>0</v>
      </c>
      <c r="EN24" s="164">
        <f t="shared" si="113"/>
        <v>0</v>
      </c>
      <c r="EO24" s="164">
        <f t="shared" si="114"/>
        <v>0.25</v>
      </c>
      <c r="EP24" s="164">
        <f t="shared" si="115"/>
        <v>0</v>
      </c>
      <c r="EQ24" s="164">
        <f t="shared" si="116"/>
        <v>0</v>
      </c>
      <c r="ER24" s="166">
        <f t="shared" si="117"/>
        <v>0</v>
      </c>
      <c r="ES24" s="167"/>
      <c r="EU24" s="164">
        <v>12</v>
      </c>
      <c r="EV24" s="225"/>
      <c r="EW24" s="226"/>
      <c r="EX24" s="1"/>
      <c r="EY24" s="1"/>
      <c r="EZ24" s="95"/>
      <c r="FA24" s="93"/>
      <c r="FB24" s="93"/>
      <c r="FC24" s="93"/>
      <c r="FD24" s="95" t="str">
        <f t="shared" si="118"/>
        <v>Completar</v>
      </c>
      <c r="FE24" s="96" t="str">
        <f t="shared" si="119"/>
        <v>Completar</v>
      </c>
      <c r="FF24" s="96" t="str">
        <f t="shared" si="120"/>
        <v>Completar</v>
      </c>
      <c r="FG24" s="94"/>
      <c r="FH24" s="95" t="str">
        <f t="shared" si="121"/>
        <v>Completar</v>
      </c>
      <c r="FI24" s="95" t="str">
        <f t="shared" si="122"/>
        <v>Completar</v>
      </c>
      <c r="FJ24" s="165">
        <f t="shared" si="123"/>
        <v>0</v>
      </c>
      <c r="FK24" s="219" t="b">
        <f t="shared" si="124"/>
        <v>0</v>
      </c>
      <c r="FL24" s="188">
        <f t="shared" si="125"/>
        <v>0</v>
      </c>
      <c r="FM24" s="164">
        <f t="shared" si="126"/>
        <v>0</v>
      </c>
      <c r="FN24" s="164">
        <f t="shared" si="127"/>
        <v>0.25</v>
      </c>
      <c r="FO24" s="164">
        <f t="shared" si="128"/>
        <v>0</v>
      </c>
      <c r="FP24" s="164">
        <f t="shared" si="129"/>
        <v>0</v>
      </c>
      <c r="FQ24" s="166">
        <f t="shared" si="130"/>
        <v>0</v>
      </c>
      <c r="FR24" s="167"/>
      <c r="FT24" s="164">
        <v>12</v>
      </c>
      <c r="FU24" s="225"/>
      <c r="FV24" s="226"/>
      <c r="FW24" s="1"/>
      <c r="FX24" s="1"/>
      <c r="FY24" s="95"/>
      <c r="FZ24" s="93"/>
      <c r="GA24" s="93"/>
      <c r="GB24" s="93"/>
      <c r="GC24" s="95" t="str">
        <f t="shared" si="131"/>
        <v>Completar</v>
      </c>
      <c r="GD24" s="96" t="str">
        <f t="shared" si="132"/>
        <v>Completar</v>
      </c>
      <c r="GE24" s="96" t="str">
        <f t="shared" si="133"/>
        <v>Completar</v>
      </c>
      <c r="GF24" s="94"/>
      <c r="GG24" s="95" t="str">
        <f t="shared" si="134"/>
        <v>Completar</v>
      </c>
      <c r="GH24" s="95" t="str">
        <f t="shared" si="135"/>
        <v>Completar</v>
      </c>
      <c r="GI24" s="165">
        <f t="shared" si="136"/>
        <v>0</v>
      </c>
      <c r="GJ24" s="219" t="b">
        <f t="shared" si="137"/>
        <v>0</v>
      </c>
      <c r="GK24" s="188">
        <f t="shared" si="138"/>
        <v>0</v>
      </c>
      <c r="GL24" s="164">
        <f t="shared" si="139"/>
        <v>0</v>
      </c>
      <c r="GM24" s="164">
        <f t="shared" si="140"/>
        <v>0.25</v>
      </c>
      <c r="GN24" s="164">
        <f t="shared" si="141"/>
        <v>0</v>
      </c>
      <c r="GO24" s="164">
        <f t="shared" si="142"/>
        <v>0</v>
      </c>
      <c r="GP24" s="166">
        <f t="shared" si="143"/>
        <v>0</v>
      </c>
      <c r="GQ24" s="167"/>
      <c r="GS24" s="164">
        <v>12</v>
      </c>
      <c r="GT24" s="225"/>
      <c r="GU24" s="226"/>
      <c r="GV24" s="1"/>
      <c r="GW24" s="1"/>
      <c r="GX24" s="95"/>
      <c r="GY24" s="93"/>
      <c r="GZ24" s="93"/>
      <c r="HA24" s="93"/>
      <c r="HB24" s="95" t="str">
        <f t="shared" si="144"/>
        <v>Completar</v>
      </c>
      <c r="HC24" s="96" t="str">
        <f t="shared" si="145"/>
        <v>Completar</v>
      </c>
      <c r="HD24" s="96" t="str">
        <f t="shared" si="146"/>
        <v>Completar</v>
      </c>
      <c r="HE24" s="94"/>
      <c r="HF24" s="95" t="str">
        <f t="shared" si="147"/>
        <v>Completar</v>
      </c>
      <c r="HG24" s="95" t="str">
        <f t="shared" si="148"/>
        <v>Completar</v>
      </c>
      <c r="HH24" s="165">
        <f t="shared" si="149"/>
        <v>0</v>
      </c>
      <c r="HI24" s="219" t="b">
        <f t="shared" si="150"/>
        <v>0</v>
      </c>
      <c r="HJ24" s="188">
        <f t="shared" si="151"/>
        <v>0</v>
      </c>
      <c r="HK24" s="164">
        <f t="shared" si="152"/>
        <v>0</v>
      </c>
      <c r="HL24" s="164">
        <f t="shared" si="153"/>
        <v>0.25</v>
      </c>
      <c r="HM24" s="164">
        <f t="shared" si="154"/>
        <v>0</v>
      </c>
      <c r="HN24" s="164">
        <f t="shared" si="155"/>
        <v>0</v>
      </c>
      <c r="HO24" s="166">
        <f t="shared" si="156"/>
        <v>0</v>
      </c>
      <c r="HP24" s="167"/>
      <c r="HR24" s="164">
        <v>12</v>
      </c>
      <c r="HS24" s="225"/>
      <c r="HT24" s="226"/>
      <c r="HU24" s="1"/>
      <c r="HV24" s="1"/>
      <c r="HW24" s="95"/>
      <c r="HX24" s="93"/>
      <c r="HY24" s="93"/>
      <c r="HZ24" s="93"/>
      <c r="IA24" s="95" t="str">
        <f t="shared" si="157"/>
        <v>Completar</v>
      </c>
      <c r="IB24" s="96" t="str">
        <f t="shared" si="158"/>
        <v>Completar</v>
      </c>
      <c r="IC24" s="96" t="str">
        <f t="shared" si="159"/>
        <v>Completar</v>
      </c>
      <c r="ID24" s="94"/>
      <c r="IE24" s="95" t="str">
        <f t="shared" si="160"/>
        <v>Completar</v>
      </c>
      <c r="IF24" s="95" t="str">
        <f t="shared" si="161"/>
        <v>Completar</v>
      </c>
      <c r="IG24" s="165">
        <f t="shared" si="162"/>
        <v>0</v>
      </c>
      <c r="IH24" s="219" t="b">
        <f t="shared" si="163"/>
        <v>0</v>
      </c>
      <c r="II24" s="188">
        <f t="shared" si="164"/>
        <v>0</v>
      </c>
      <c r="IJ24" s="164">
        <f t="shared" si="165"/>
        <v>0</v>
      </c>
      <c r="IK24" s="164">
        <f t="shared" si="166"/>
        <v>0.25</v>
      </c>
      <c r="IL24" s="164">
        <f t="shared" si="167"/>
        <v>0</v>
      </c>
      <c r="IM24" s="164">
        <f t="shared" si="168"/>
        <v>0</v>
      </c>
      <c r="IN24" s="166">
        <f t="shared" si="169"/>
        <v>0</v>
      </c>
      <c r="IO24" s="167"/>
      <c r="IQ24" s="164">
        <v>12</v>
      </c>
      <c r="IR24" s="225"/>
      <c r="IS24" s="226"/>
      <c r="IT24" s="1"/>
      <c r="IU24" s="1"/>
      <c r="IV24" s="95"/>
      <c r="IW24" s="93"/>
      <c r="IX24" s="93"/>
      <c r="IY24" s="93"/>
      <c r="IZ24" s="95" t="str">
        <f t="shared" si="170"/>
        <v>Completar</v>
      </c>
      <c r="JA24" s="96" t="str">
        <f t="shared" si="171"/>
        <v>Completar</v>
      </c>
      <c r="JB24" s="96" t="str">
        <f t="shared" si="172"/>
        <v>Completar</v>
      </c>
      <c r="JC24" s="94"/>
      <c r="JD24" s="95" t="str">
        <f t="shared" si="173"/>
        <v>Completar</v>
      </c>
      <c r="JE24" s="95" t="str">
        <f t="shared" si="174"/>
        <v>Completar</v>
      </c>
      <c r="JF24" s="165">
        <f t="shared" si="175"/>
        <v>0</v>
      </c>
      <c r="JG24" s="219" t="b">
        <f t="shared" si="176"/>
        <v>0</v>
      </c>
      <c r="JH24" s="188">
        <f t="shared" si="177"/>
        <v>0</v>
      </c>
      <c r="JI24" s="164">
        <f t="shared" si="178"/>
        <v>0</v>
      </c>
      <c r="JJ24" s="164">
        <f t="shared" si="179"/>
        <v>0.25</v>
      </c>
      <c r="JK24" s="164">
        <f t="shared" si="180"/>
        <v>0</v>
      </c>
      <c r="JL24" s="164">
        <f t="shared" si="181"/>
        <v>0</v>
      </c>
      <c r="JM24" s="166">
        <f t="shared" si="182"/>
        <v>0</v>
      </c>
      <c r="JN24" s="167"/>
      <c r="JO24" s="126"/>
      <c r="JP24" s="164">
        <v>12</v>
      </c>
      <c r="JQ24" s="225"/>
      <c r="JR24" s="226"/>
      <c r="JS24" s="1"/>
      <c r="JT24" s="1"/>
      <c r="JU24" s="95"/>
      <c r="JV24" s="93"/>
      <c r="JW24" s="93"/>
      <c r="JX24" s="93"/>
      <c r="JY24" s="95" t="str">
        <f t="shared" si="183"/>
        <v>Completar</v>
      </c>
      <c r="JZ24" s="96" t="str">
        <f t="shared" si="184"/>
        <v>Completar</v>
      </c>
      <c r="KA24" s="96" t="str">
        <f t="shared" si="185"/>
        <v>Completar</v>
      </c>
      <c r="KB24" s="94"/>
      <c r="KC24" s="95" t="str">
        <f t="shared" si="186"/>
        <v>Completar</v>
      </c>
      <c r="KD24" s="95" t="str">
        <f t="shared" si="187"/>
        <v>Completar</v>
      </c>
      <c r="KE24" s="165">
        <f t="shared" si="188"/>
        <v>0</v>
      </c>
      <c r="KF24" s="219" t="b">
        <f t="shared" si="189"/>
        <v>0</v>
      </c>
      <c r="KG24" s="188">
        <f t="shared" si="190"/>
        <v>0</v>
      </c>
      <c r="KH24" s="164">
        <f t="shared" si="191"/>
        <v>0</v>
      </c>
      <c r="KI24" s="164">
        <f t="shared" si="192"/>
        <v>0.25</v>
      </c>
      <c r="KJ24" s="164">
        <f t="shared" si="193"/>
        <v>0</v>
      </c>
      <c r="KK24" s="164">
        <f t="shared" si="194"/>
        <v>0</v>
      </c>
      <c r="KL24" s="166">
        <f t="shared" si="195"/>
        <v>0</v>
      </c>
    </row>
    <row r="25" spans="1:298" x14ac:dyDescent="0.25">
      <c r="A25" s="164">
        <v>13</v>
      </c>
      <c r="B25" s="225"/>
      <c r="C25" s="226"/>
      <c r="D25" s="1"/>
      <c r="E25" s="1"/>
      <c r="F25" s="95"/>
      <c r="G25" s="93"/>
      <c r="H25" s="93"/>
      <c r="I25" s="93"/>
      <c r="J25" s="95"/>
      <c r="K25" s="96" t="str">
        <f>IFERROR(VLOOKUP(D25,'Situación inicial'!JI$13:JS$112,8,FALSE),"Completar")</f>
        <v>Completar</v>
      </c>
      <c r="L25" s="96" t="str">
        <f>IFERROR(VLOOKUP(D25,'Situación inicial'!JI$13:JS$112,9,FALSE),"Completar")</f>
        <v>Completar</v>
      </c>
      <c r="M25" s="94"/>
      <c r="N25" s="95" t="str">
        <f>IFERROR(VLOOKUP(D25,'Situación inicial'!JI$13:JS$112,11,FALSE),"Completar")</f>
        <v>Completar</v>
      </c>
      <c r="O25" s="95" t="str">
        <f>IFERROR(VLOOKUP(D25,'Situación inicial'!JI$13:JT$112,12,FALSE),"Completar")</f>
        <v>Completar</v>
      </c>
      <c r="P25" s="165">
        <f t="shared" si="44"/>
        <v>0</v>
      </c>
      <c r="Q25" s="219" t="b">
        <f t="shared" si="45"/>
        <v>0</v>
      </c>
      <c r="R25" s="188">
        <f t="shared" si="46"/>
        <v>0</v>
      </c>
      <c r="S25" s="164">
        <f t="shared" si="47"/>
        <v>0</v>
      </c>
      <c r="T25" s="164">
        <f t="shared" si="48"/>
        <v>0.25</v>
      </c>
      <c r="U25" s="164">
        <f t="shared" si="49"/>
        <v>0</v>
      </c>
      <c r="V25" s="164">
        <f t="shared" si="50"/>
        <v>0</v>
      </c>
      <c r="W25" s="166">
        <f t="shared" si="51"/>
        <v>0</v>
      </c>
      <c r="X25" s="168">
        <f>IFERROR(VLOOKUP(D25,'Situación inicial'!JI$13:JZ$112,18,FALSE),0)</f>
        <v>0</v>
      </c>
      <c r="Z25" s="164">
        <v>13</v>
      </c>
      <c r="AA25" s="225"/>
      <c r="AB25" s="226"/>
      <c r="AC25" s="1"/>
      <c r="AD25" s="1"/>
      <c r="AE25" s="95"/>
      <c r="AF25" s="93"/>
      <c r="AG25" s="93"/>
      <c r="AH25" s="93"/>
      <c r="AI25" s="95" t="str">
        <f t="shared" si="52"/>
        <v>Completar</v>
      </c>
      <c r="AJ25" s="96" t="str">
        <f t="shared" si="53"/>
        <v>Completar</v>
      </c>
      <c r="AK25" s="96" t="str">
        <f t="shared" si="54"/>
        <v>Completar</v>
      </c>
      <c r="AL25" s="94"/>
      <c r="AM25" s="95" t="str">
        <f t="shared" si="55"/>
        <v>Completar</v>
      </c>
      <c r="AN25" s="95" t="str">
        <f t="shared" si="56"/>
        <v>Completar</v>
      </c>
      <c r="AO25" s="165">
        <f t="shared" si="57"/>
        <v>0</v>
      </c>
      <c r="AP25" s="219" t="b">
        <f t="shared" si="58"/>
        <v>0</v>
      </c>
      <c r="AQ25" s="188">
        <f t="shared" si="59"/>
        <v>0</v>
      </c>
      <c r="AR25" s="164">
        <f t="shared" si="60"/>
        <v>0</v>
      </c>
      <c r="AS25" s="164">
        <f t="shared" si="61"/>
        <v>0.25</v>
      </c>
      <c r="AT25" s="164">
        <f t="shared" si="62"/>
        <v>0</v>
      </c>
      <c r="AU25" s="164">
        <f t="shared" si="63"/>
        <v>0</v>
      </c>
      <c r="AV25" s="166">
        <f t="shared" si="64"/>
        <v>0</v>
      </c>
      <c r="AW25" s="168">
        <f t="shared" si="65"/>
        <v>0</v>
      </c>
      <c r="AY25" s="164">
        <v>13</v>
      </c>
      <c r="AZ25" s="225"/>
      <c r="BA25" s="226"/>
      <c r="BB25" s="1"/>
      <c r="BC25" s="1"/>
      <c r="BD25" s="95"/>
      <c r="BE25" s="93"/>
      <c r="BF25" s="93"/>
      <c r="BG25" s="93"/>
      <c r="BH25" s="95" t="str">
        <f t="shared" si="66"/>
        <v>Completar</v>
      </c>
      <c r="BI25" s="96" t="str">
        <f t="shared" si="67"/>
        <v>Completar</v>
      </c>
      <c r="BJ25" s="96" t="str">
        <f t="shared" si="68"/>
        <v>Completar</v>
      </c>
      <c r="BK25" s="94"/>
      <c r="BL25" s="95" t="str">
        <f t="shared" si="69"/>
        <v>Completar</v>
      </c>
      <c r="BM25" s="95" t="str">
        <f t="shared" si="70"/>
        <v>Completar</v>
      </c>
      <c r="BN25" s="165">
        <f t="shared" si="71"/>
        <v>0</v>
      </c>
      <c r="BO25" s="219" t="b">
        <f t="shared" si="72"/>
        <v>0</v>
      </c>
      <c r="BP25" s="188">
        <f t="shared" si="73"/>
        <v>0</v>
      </c>
      <c r="BQ25" s="164">
        <f t="shared" si="74"/>
        <v>0</v>
      </c>
      <c r="BR25" s="164">
        <f t="shared" si="75"/>
        <v>0.25</v>
      </c>
      <c r="BS25" s="164">
        <f t="shared" si="76"/>
        <v>0</v>
      </c>
      <c r="BT25" s="164">
        <f t="shared" si="77"/>
        <v>0</v>
      </c>
      <c r="BU25" s="166">
        <f t="shared" si="78"/>
        <v>0</v>
      </c>
      <c r="BV25" s="167"/>
      <c r="BX25" s="164">
        <v>13</v>
      </c>
      <c r="BY25" s="225"/>
      <c r="BZ25" s="226"/>
      <c r="CA25" s="1"/>
      <c r="CB25" s="1"/>
      <c r="CC25" s="95"/>
      <c r="CD25" s="93"/>
      <c r="CE25" s="93"/>
      <c r="CF25" s="93"/>
      <c r="CG25" s="95" t="str">
        <f t="shared" si="79"/>
        <v>Completar</v>
      </c>
      <c r="CH25" s="96" t="str">
        <f t="shared" si="80"/>
        <v>Completar</v>
      </c>
      <c r="CI25" s="96" t="str">
        <f t="shared" si="81"/>
        <v>Completar</v>
      </c>
      <c r="CJ25" s="94"/>
      <c r="CK25" s="95" t="str">
        <f t="shared" si="82"/>
        <v>Completar</v>
      </c>
      <c r="CL25" s="95" t="str">
        <f t="shared" si="83"/>
        <v>Completar</v>
      </c>
      <c r="CM25" s="165">
        <f t="shared" si="84"/>
        <v>0</v>
      </c>
      <c r="CN25" s="219" t="b">
        <f t="shared" si="85"/>
        <v>0</v>
      </c>
      <c r="CO25" s="188">
        <f t="shared" si="86"/>
        <v>0</v>
      </c>
      <c r="CP25" s="164">
        <f t="shared" si="87"/>
        <v>0</v>
      </c>
      <c r="CQ25" s="164">
        <f t="shared" si="88"/>
        <v>0.25</v>
      </c>
      <c r="CR25" s="164">
        <f t="shared" si="89"/>
        <v>0</v>
      </c>
      <c r="CS25" s="164">
        <f t="shared" si="90"/>
        <v>0</v>
      </c>
      <c r="CT25" s="166">
        <f t="shared" si="91"/>
        <v>0</v>
      </c>
      <c r="CU25" s="167"/>
      <c r="CW25" s="164">
        <v>13</v>
      </c>
      <c r="CX25" s="225"/>
      <c r="CY25" s="226"/>
      <c r="CZ25" s="1"/>
      <c r="DA25" s="1"/>
      <c r="DB25" s="95"/>
      <c r="DC25" s="93"/>
      <c r="DD25" s="93"/>
      <c r="DE25" s="93"/>
      <c r="DF25" s="95" t="str">
        <f t="shared" si="92"/>
        <v>Completar</v>
      </c>
      <c r="DG25" s="96" t="str">
        <f t="shared" si="93"/>
        <v>Completar</v>
      </c>
      <c r="DH25" s="96" t="str">
        <f t="shared" si="94"/>
        <v>Completar</v>
      </c>
      <c r="DI25" s="94"/>
      <c r="DJ25" s="95" t="str">
        <f t="shared" si="95"/>
        <v>Completar</v>
      </c>
      <c r="DK25" s="95" t="str">
        <f t="shared" si="96"/>
        <v>Completar</v>
      </c>
      <c r="DL25" s="165">
        <f t="shared" si="97"/>
        <v>0</v>
      </c>
      <c r="DM25" s="219" t="b">
        <f t="shared" si="98"/>
        <v>0</v>
      </c>
      <c r="DN25" s="188">
        <f t="shared" si="99"/>
        <v>0</v>
      </c>
      <c r="DO25" s="164">
        <f t="shared" si="100"/>
        <v>0</v>
      </c>
      <c r="DP25" s="164">
        <f t="shared" si="101"/>
        <v>0.25</v>
      </c>
      <c r="DQ25" s="164">
        <f t="shared" si="102"/>
        <v>0</v>
      </c>
      <c r="DR25" s="164">
        <f t="shared" si="103"/>
        <v>0</v>
      </c>
      <c r="DS25" s="166">
        <f t="shared" si="104"/>
        <v>0</v>
      </c>
      <c r="DT25" s="167"/>
      <c r="DV25" s="164">
        <v>13</v>
      </c>
      <c r="DW25" s="225"/>
      <c r="DX25" s="226"/>
      <c r="DY25" s="1"/>
      <c r="DZ25" s="1"/>
      <c r="EA25" s="95"/>
      <c r="EB25" s="93"/>
      <c r="EC25" s="93"/>
      <c r="ED25" s="93"/>
      <c r="EE25" s="95" t="str">
        <f t="shared" si="105"/>
        <v>Completar</v>
      </c>
      <c r="EF25" s="96" t="str">
        <f t="shared" si="106"/>
        <v>Completar</v>
      </c>
      <c r="EG25" s="96" t="str">
        <f t="shared" si="107"/>
        <v>Completar</v>
      </c>
      <c r="EH25" s="94"/>
      <c r="EI25" s="95" t="str">
        <f t="shared" si="108"/>
        <v>Completar</v>
      </c>
      <c r="EJ25" s="95" t="str">
        <f t="shared" si="109"/>
        <v>Completar</v>
      </c>
      <c r="EK25" s="165">
        <f t="shared" si="110"/>
        <v>0</v>
      </c>
      <c r="EL25" s="219" t="b">
        <f t="shared" si="111"/>
        <v>0</v>
      </c>
      <c r="EM25" s="188">
        <f t="shared" si="112"/>
        <v>0</v>
      </c>
      <c r="EN25" s="164">
        <f t="shared" si="113"/>
        <v>0</v>
      </c>
      <c r="EO25" s="164">
        <f t="shared" si="114"/>
        <v>0.25</v>
      </c>
      <c r="EP25" s="164">
        <f t="shared" si="115"/>
        <v>0</v>
      </c>
      <c r="EQ25" s="164">
        <f t="shared" si="116"/>
        <v>0</v>
      </c>
      <c r="ER25" s="166">
        <f t="shared" si="117"/>
        <v>0</v>
      </c>
      <c r="ES25" s="167"/>
      <c r="EU25" s="164">
        <v>13</v>
      </c>
      <c r="EV25" s="225"/>
      <c r="EW25" s="226"/>
      <c r="EX25" s="1"/>
      <c r="EY25" s="1"/>
      <c r="EZ25" s="95"/>
      <c r="FA25" s="93"/>
      <c r="FB25" s="93"/>
      <c r="FC25" s="93"/>
      <c r="FD25" s="95" t="str">
        <f t="shared" si="118"/>
        <v>Completar</v>
      </c>
      <c r="FE25" s="96" t="str">
        <f t="shared" si="119"/>
        <v>Completar</v>
      </c>
      <c r="FF25" s="96" t="str">
        <f t="shared" si="120"/>
        <v>Completar</v>
      </c>
      <c r="FG25" s="94"/>
      <c r="FH25" s="95" t="str">
        <f t="shared" si="121"/>
        <v>Completar</v>
      </c>
      <c r="FI25" s="95" t="str">
        <f t="shared" si="122"/>
        <v>Completar</v>
      </c>
      <c r="FJ25" s="165">
        <f t="shared" si="123"/>
        <v>0</v>
      </c>
      <c r="FK25" s="219" t="b">
        <f t="shared" si="124"/>
        <v>0</v>
      </c>
      <c r="FL25" s="188">
        <f t="shared" si="125"/>
        <v>0</v>
      </c>
      <c r="FM25" s="164">
        <f t="shared" si="126"/>
        <v>0</v>
      </c>
      <c r="FN25" s="164">
        <f t="shared" si="127"/>
        <v>0.25</v>
      </c>
      <c r="FO25" s="164">
        <f t="shared" si="128"/>
        <v>0</v>
      </c>
      <c r="FP25" s="164">
        <f t="shared" si="129"/>
        <v>0</v>
      </c>
      <c r="FQ25" s="166">
        <f t="shared" si="130"/>
        <v>0</v>
      </c>
      <c r="FR25" s="167"/>
      <c r="FT25" s="164">
        <v>13</v>
      </c>
      <c r="FU25" s="225"/>
      <c r="FV25" s="226"/>
      <c r="FW25" s="1"/>
      <c r="FX25" s="1"/>
      <c r="FY25" s="95"/>
      <c r="FZ25" s="93"/>
      <c r="GA25" s="93"/>
      <c r="GB25" s="93"/>
      <c r="GC25" s="95" t="str">
        <f t="shared" si="131"/>
        <v>Completar</v>
      </c>
      <c r="GD25" s="96" t="str">
        <f t="shared" si="132"/>
        <v>Completar</v>
      </c>
      <c r="GE25" s="96" t="str">
        <f t="shared" si="133"/>
        <v>Completar</v>
      </c>
      <c r="GF25" s="94"/>
      <c r="GG25" s="95" t="str">
        <f t="shared" si="134"/>
        <v>Completar</v>
      </c>
      <c r="GH25" s="95" t="str">
        <f t="shared" si="135"/>
        <v>Completar</v>
      </c>
      <c r="GI25" s="165">
        <f t="shared" si="136"/>
        <v>0</v>
      </c>
      <c r="GJ25" s="219" t="b">
        <f t="shared" si="137"/>
        <v>0</v>
      </c>
      <c r="GK25" s="188">
        <f t="shared" si="138"/>
        <v>0</v>
      </c>
      <c r="GL25" s="164">
        <f t="shared" si="139"/>
        <v>0</v>
      </c>
      <c r="GM25" s="164">
        <f t="shared" si="140"/>
        <v>0.25</v>
      </c>
      <c r="GN25" s="164">
        <f t="shared" si="141"/>
        <v>0</v>
      </c>
      <c r="GO25" s="164">
        <f t="shared" si="142"/>
        <v>0</v>
      </c>
      <c r="GP25" s="166">
        <f t="shared" si="143"/>
        <v>0</v>
      </c>
      <c r="GQ25" s="167"/>
      <c r="GS25" s="164">
        <v>13</v>
      </c>
      <c r="GT25" s="225"/>
      <c r="GU25" s="226"/>
      <c r="GV25" s="1"/>
      <c r="GW25" s="1"/>
      <c r="GX25" s="95"/>
      <c r="GY25" s="93"/>
      <c r="GZ25" s="93"/>
      <c r="HA25" s="93"/>
      <c r="HB25" s="95" t="str">
        <f t="shared" si="144"/>
        <v>Completar</v>
      </c>
      <c r="HC25" s="96" t="str">
        <f t="shared" si="145"/>
        <v>Completar</v>
      </c>
      <c r="HD25" s="96" t="str">
        <f t="shared" si="146"/>
        <v>Completar</v>
      </c>
      <c r="HE25" s="94"/>
      <c r="HF25" s="95" t="str">
        <f t="shared" si="147"/>
        <v>Completar</v>
      </c>
      <c r="HG25" s="95" t="str">
        <f t="shared" si="148"/>
        <v>Completar</v>
      </c>
      <c r="HH25" s="165">
        <f t="shared" si="149"/>
        <v>0</v>
      </c>
      <c r="HI25" s="219" t="b">
        <f t="shared" si="150"/>
        <v>0</v>
      </c>
      <c r="HJ25" s="188">
        <f t="shared" si="151"/>
        <v>0</v>
      </c>
      <c r="HK25" s="164">
        <f t="shared" si="152"/>
        <v>0</v>
      </c>
      <c r="HL25" s="164">
        <f t="shared" si="153"/>
        <v>0.25</v>
      </c>
      <c r="HM25" s="164">
        <f t="shared" si="154"/>
        <v>0</v>
      </c>
      <c r="HN25" s="164">
        <f t="shared" si="155"/>
        <v>0</v>
      </c>
      <c r="HO25" s="166">
        <f t="shared" si="156"/>
        <v>0</v>
      </c>
      <c r="HP25" s="167"/>
      <c r="HR25" s="164">
        <v>13</v>
      </c>
      <c r="HS25" s="225"/>
      <c r="HT25" s="226"/>
      <c r="HU25" s="1"/>
      <c r="HV25" s="1"/>
      <c r="HW25" s="95"/>
      <c r="HX25" s="93"/>
      <c r="HY25" s="93"/>
      <c r="HZ25" s="93"/>
      <c r="IA25" s="95" t="str">
        <f t="shared" si="157"/>
        <v>Completar</v>
      </c>
      <c r="IB25" s="96" t="str">
        <f t="shared" si="158"/>
        <v>Completar</v>
      </c>
      <c r="IC25" s="96" t="str">
        <f t="shared" si="159"/>
        <v>Completar</v>
      </c>
      <c r="ID25" s="94"/>
      <c r="IE25" s="95" t="str">
        <f t="shared" si="160"/>
        <v>Completar</v>
      </c>
      <c r="IF25" s="95" t="str">
        <f t="shared" si="161"/>
        <v>Completar</v>
      </c>
      <c r="IG25" s="165">
        <f t="shared" si="162"/>
        <v>0</v>
      </c>
      <c r="IH25" s="219" t="b">
        <f t="shared" si="163"/>
        <v>0</v>
      </c>
      <c r="II25" s="188">
        <f t="shared" si="164"/>
        <v>0</v>
      </c>
      <c r="IJ25" s="164">
        <f t="shared" si="165"/>
        <v>0</v>
      </c>
      <c r="IK25" s="164">
        <f t="shared" si="166"/>
        <v>0.25</v>
      </c>
      <c r="IL25" s="164">
        <f t="shared" si="167"/>
        <v>0</v>
      </c>
      <c r="IM25" s="164">
        <f t="shared" si="168"/>
        <v>0</v>
      </c>
      <c r="IN25" s="166">
        <f t="shared" si="169"/>
        <v>0</v>
      </c>
      <c r="IO25" s="167"/>
      <c r="IQ25" s="164">
        <v>13</v>
      </c>
      <c r="IR25" s="225"/>
      <c r="IS25" s="226"/>
      <c r="IT25" s="1"/>
      <c r="IU25" s="1"/>
      <c r="IV25" s="95"/>
      <c r="IW25" s="93"/>
      <c r="IX25" s="93"/>
      <c r="IY25" s="93"/>
      <c r="IZ25" s="95" t="str">
        <f t="shared" si="170"/>
        <v>Completar</v>
      </c>
      <c r="JA25" s="96" t="str">
        <f t="shared" si="171"/>
        <v>Completar</v>
      </c>
      <c r="JB25" s="96" t="str">
        <f t="shared" si="172"/>
        <v>Completar</v>
      </c>
      <c r="JC25" s="94"/>
      <c r="JD25" s="95" t="str">
        <f t="shared" si="173"/>
        <v>Completar</v>
      </c>
      <c r="JE25" s="95" t="str">
        <f t="shared" si="174"/>
        <v>Completar</v>
      </c>
      <c r="JF25" s="165">
        <f t="shared" si="175"/>
        <v>0</v>
      </c>
      <c r="JG25" s="219" t="b">
        <f t="shared" si="176"/>
        <v>0</v>
      </c>
      <c r="JH25" s="188">
        <f t="shared" si="177"/>
        <v>0</v>
      </c>
      <c r="JI25" s="164">
        <f t="shared" si="178"/>
        <v>0</v>
      </c>
      <c r="JJ25" s="164">
        <f t="shared" si="179"/>
        <v>0.25</v>
      </c>
      <c r="JK25" s="164">
        <f t="shared" si="180"/>
        <v>0</v>
      </c>
      <c r="JL25" s="164">
        <f t="shared" si="181"/>
        <v>0</v>
      </c>
      <c r="JM25" s="166">
        <f t="shared" si="182"/>
        <v>0</v>
      </c>
      <c r="JN25" s="167"/>
      <c r="JO25" s="126"/>
      <c r="JP25" s="164">
        <v>13</v>
      </c>
      <c r="JQ25" s="225"/>
      <c r="JR25" s="226"/>
      <c r="JS25" s="1"/>
      <c r="JT25" s="1"/>
      <c r="JU25" s="95"/>
      <c r="JV25" s="93"/>
      <c r="JW25" s="93"/>
      <c r="JX25" s="93"/>
      <c r="JY25" s="95" t="str">
        <f t="shared" si="183"/>
        <v>Completar</v>
      </c>
      <c r="JZ25" s="96" t="str">
        <f t="shared" si="184"/>
        <v>Completar</v>
      </c>
      <c r="KA25" s="96" t="str">
        <f t="shared" si="185"/>
        <v>Completar</v>
      </c>
      <c r="KB25" s="94"/>
      <c r="KC25" s="95" t="str">
        <f t="shared" si="186"/>
        <v>Completar</v>
      </c>
      <c r="KD25" s="95" t="str">
        <f t="shared" si="187"/>
        <v>Completar</v>
      </c>
      <c r="KE25" s="165">
        <f t="shared" si="188"/>
        <v>0</v>
      </c>
      <c r="KF25" s="219" t="b">
        <f t="shared" si="189"/>
        <v>0</v>
      </c>
      <c r="KG25" s="188">
        <f t="shared" si="190"/>
        <v>0</v>
      </c>
      <c r="KH25" s="164">
        <f t="shared" si="191"/>
        <v>0</v>
      </c>
      <c r="KI25" s="164">
        <f t="shared" si="192"/>
        <v>0.25</v>
      </c>
      <c r="KJ25" s="164">
        <f t="shared" si="193"/>
        <v>0</v>
      </c>
      <c r="KK25" s="164">
        <f t="shared" si="194"/>
        <v>0</v>
      </c>
      <c r="KL25" s="166">
        <f t="shared" si="195"/>
        <v>0</v>
      </c>
    </row>
    <row r="26" spans="1:298" x14ac:dyDescent="0.25">
      <c r="A26" s="164">
        <v>14</v>
      </c>
      <c r="B26" s="225"/>
      <c r="C26" s="226"/>
      <c r="D26" s="1"/>
      <c r="E26" s="1"/>
      <c r="F26" s="95"/>
      <c r="G26" s="93"/>
      <c r="H26" s="93"/>
      <c r="I26" s="93"/>
      <c r="J26" s="95"/>
      <c r="K26" s="96" t="str">
        <f>IFERROR(VLOOKUP(D26,'Situación inicial'!JI$13:JS$112,8,FALSE),"Completar")</f>
        <v>Completar</v>
      </c>
      <c r="L26" s="96" t="str">
        <f>IFERROR(VLOOKUP(D26,'Situación inicial'!JI$13:JS$112,9,FALSE),"Completar")</f>
        <v>Completar</v>
      </c>
      <c r="M26" s="94"/>
      <c r="N26" s="95" t="str">
        <f>IFERROR(VLOOKUP(D26,'Situación inicial'!JI$13:JS$112,11,FALSE),"Completar")</f>
        <v>Completar</v>
      </c>
      <c r="O26" s="95" t="str">
        <f>IFERROR(VLOOKUP(D26,'Situación inicial'!JI$13:JT$112,12,FALSE),"Completar")</f>
        <v>Completar</v>
      </c>
      <c r="P26" s="165">
        <f t="shared" si="44"/>
        <v>0</v>
      </c>
      <c r="Q26" s="219" t="b">
        <f t="shared" si="45"/>
        <v>0</v>
      </c>
      <c r="R26" s="188">
        <f t="shared" si="46"/>
        <v>0</v>
      </c>
      <c r="S26" s="164">
        <f t="shared" si="47"/>
        <v>0</v>
      </c>
      <c r="T26" s="164">
        <f t="shared" si="48"/>
        <v>0.25</v>
      </c>
      <c r="U26" s="164">
        <f t="shared" si="49"/>
        <v>0</v>
      </c>
      <c r="V26" s="164">
        <f t="shared" si="50"/>
        <v>0</v>
      </c>
      <c r="W26" s="166">
        <f t="shared" si="51"/>
        <v>0</v>
      </c>
      <c r="X26" s="168">
        <f>IFERROR(VLOOKUP(D26,'Situación inicial'!JI$13:JZ$112,18,FALSE),0)</f>
        <v>0</v>
      </c>
      <c r="Z26" s="164">
        <v>14</v>
      </c>
      <c r="AA26" s="225"/>
      <c r="AB26" s="226"/>
      <c r="AC26" s="1"/>
      <c r="AD26" s="1"/>
      <c r="AE26" s="95"/>
      <c r="AF26" s="93"/>
      <c r="AG26" s="93"/>
      <c r="AH26" s="93"/>
      <c r="AI26" s="95" t="str">
        <f t="shared" si="52"/>
        <v>Completar</v>
      </c>
      <c r="AJ26" s="96" t="str">
        <f t="shared" si="53"/>
        <v>Completar</v>
      </c>
      <c r="AK26" s="96" t="str">
        <f t="shared" si="54"/>
        <v>Completar</v>
      </c>
      <c r="AL26" s="94"/>
      <c r="AM26" s="95" t="str">
        <f t="shared" si="55"/>
        <v>Completar</v>
      </c>
      <c r="AN26" s="95" t="str">
        <f t="shared" si="56"/>
        <v>Completar</v>
      </c>
      <c r="AO26" s="165">
        <f t="shared" si="57"/>
        <v>0</v>
      </c>
      <c r="AP26" s="219" t="b">
        <f t="shared" si="58"/>
        <v>0</v>
      </c>
      <c r="AQ26" s="188">
        <f t="shared" si="59"/>
        <v>0</v>
      </c>
      <c r="AR26" s="164">
        <f t="shared" si="60"/>
        <v>0</v>
      </c>
      <c r="AS26" s="164">
        <f t="shared" si="61"/>
        <v>0.25</v>
      </c>
      <c r="AT26" s="164">
        <f t="shared" si="62"/>
        <v>0</v>
      </c>
      <c r="AU26" s="164">
        <f t="shared" si="63"/>
        <v>0</v>
      </c>
      <c r="AV26" s="166">
        <f t="shared" si="64"/>
        <v>0</v>
      </c>
      <c r="AW26" s="168">
        <f t="shared" si="65"/>
        <v>0</v>
      </c>
      <c r="AY26" s="164">
        <v>14</v>
      </c>
      <c r="AZ26" s="225"/>
      <c r="BA26" s="226"/>
      <c r="BB26" s="1"/>
      <c r="BC26" s="1"/>
      <c r="BD26" s="95"/>
      <c r="BE26" s="93"/>
      <c r="BF26" s="93"/>
      <c r="BG26" s="93"/>
      <c r="BH26" s="95" t="str">
        <f t="shared" si="66"/>
        <v>Completar</v>
      </c>
      <c r="BI26" s="96" t="str">
        <f t="shared" si="67"/>
        <v>Completar</v>
      </c>
      <c r="BJ26" s="96" t="str">
        <f t="shared" si="68"/>
        <v>Completar</v>
      </c>
      <c r="BK26" s="94"/>
      <c r="BL26" s="95" t="str">
        <f t="shared" si="69"/>
        <v>Completar</v>
      </c>
      <c r="BM26" s="95" t="str">
        <f t="shared" si="70"/>
        <v>Completar</v>
      </c>
      <c r="BN26" s="165">
        <f t="shared" si="71"/>
        <v>0</v>
      </c>
      <c r="BO26" s="219" t="b">
        <f t="shared" si="72"/>
        <v>0</v>
      </c>
      <c r="BP26" s="188">
        <f t="shared" si="73"/>
        <v>0</v>
      </c>
      <c r="BQ26" s="164">
        <f t="shared" si="74"/>
        <v>0</v>
      </c>
      <c r="BR26" s="164">
        <f t="shared" si="75"/>
        <v>0.25</v>
      </c>
      <c r="BS26" s="164">
        <f t="shared" si="76"/>
        <v>0</v>
      </c>
      <c r="BT26" s="164">
        <f t="shared" si="77"/>
        <v>0</v>
      </c>
      <c r="BU26" s="166">
        <f t="shared" si="78"/>
        <v>0</v>
      </c>
      <c r="BV26" s="167"/>
      <c r="BX26" s="164">
        <v>14</v>
      </c>
      <c r="BY26" s="225"/>
      <c r="BZ26" s="226"/>
      <c r="CA26" s="1"/>
      <c r="CB26" s="1"/>
      <c r="CC26" s="95"/>
      <c r="CD26" s="93"/>
      <c r="CE26" s="93"/>
      <c r="CF26" s="93"/>
      <c r="CG26" s="95" t="str">
        <f t="shared" si="79"/>
        <v>Completar</v>
      </c>
      <c r="CH26" s="96" t="str">
        <f t="shared" si="80"/>
        <v>Completar</v>
      </c>
      <c r="CI26" s="96" t="str">
        <f t="shared" si="81"/>
        <v>Completar</v>
      </c>
      <c r="CJ26" s="94"/>
      <c r="CK26" s="95" t="str">
        <f t="shared" si="82"/>
        <v>Completar</v>
      </c>
      <c r="CL26" s="95" t="str">
        <f t="shared" si="83"/>
        <v>Completar</v>
      </c>
      <c r="CM26" s="165">
        <f t="shared" si="84"/>
        <v>0</v>
      </c>
      <c r="CN26" s="219" t="b">
        <f t="shared" si="85"/>
        <v>0</v>
      </c>
      <c r="CO26" s="188">
        <f t="shared" si="86"/>
        <v>0</v>
      </c>
      <c r="CP26" s="164">
        <f t="shared" si="87"/>
        <v>0</v>
      </c>
      <c r="CQ26" s="164">
        <f t="shared" si="88"/>
        <v>0.25</v>
      </c>
      <c r="CR26" s="164">
        <f t="shared" si="89"/>
        <v>0</v>
      </c>
      <c r="CS26" s="164">
        <f t="shared" si="90"/>
        <v>0</v>
      </c>
      <c r="CT26" s="166">
        <f t="shared" si="91"/>
        <v>0</v>
      </c>
      <c r="CU26" s="167"/>
      <c r="CW26" s="164">
        <v>14</v>
      </c>
      <c r="CX26" s="225"/>
      <c r="CY26" s="226"/>
      <c r="CZ26" s="1"/>
      <c r="DA26" s="1"/>
      <c r="DB26" s="95"/>
      <c r="DC26" s="93"/>
      <c r="DD26" s="93"/>
      <c r="DE26" s="93"/>
      <c r="DF26" s="95" t="str">
        <f t="shared" si="92"/>
        <v>Completar</v>
      </c>
      <c r="DG26" s="96" t="str">
        <f t="shared" si="93"/>
        <v>Completar</v>
      </c>
      <c r="DH26" s="96" t="str">
        <f t="shared" si="94"/>
        <v>Completar</v>
      </c>
      <c r="DI26" s="94"/>
      <c r="DJ26" s="95" t="str">
        <f t="shared" si="95"/>
        <v>Completar</v>
      </c>
      <c r="DK26" s="95" t="str">
        <f t="shared" si="96"/>
        <v>Completar</v>
      </c>
      <c r="DL26" s="165">
        <f t="shared" si="97"/>
        <v>0</v>
      </c>
      <c r="DM26" s="219" t="b">
        <f t="shared" si="98"/>
        <v>0</v>
      </c>
      <c r="DN26" s="188">
        <f t="shared" si="99"/>
        <v>0</v>
      </c>
      <c r="DO26" s="164">
        <f t="shared" si="100"/>
        <v>0</v>
      </c>
      <c r="DP26" s="164">
        <f t="shared" si="101"/>
        <v>0.25</v>
      </c>
      <c r="DQ26" s="164">
        <f t="shared" si="102"/>
        <v>0</v>
      </c>
      <c r="DR26" s="164">
        <f t="shared" si="103"/>
        <v>0</v>
      </c>
      <c r="DS26" s="166">
        <f t="shared" si="104"/>
        <v>0</v>
      </c>
      <c r="DT26" s="167"/>
      <c r="DV26" s="164">
        <v>14</v>
      </c>
      <c r="DW26" s="225"/>
      <c r="DX26" s="226"/>
      <c r="DY26" s="1"/>
      <c r="DZ26" s="1"/>
      <c r="EA26" s="95"/>
      <c r="EB26" s="93"/>
      <c r="EC26" s="93"/>
      <c r="ED26" s="93"/>
      <c r="EE26" s="95" t="str">
        <f t="shared" si="105"/>
        <v>Completar</v>
      </c>
      <c r="EF26" s="96" t="str">
        <f t="shared" si="106"/>
        <v>Completar</v>
      </c>
      <c r="EG26" s="96" t="str">
        <f t="shared" si="107"/>
        <v>Completar</v>
      </c>
      <c r="EH26" s="94"/>
      <c r="EI26" s="95" t="str">
        <f t="shared" si="108"/>
        <v>Completar</v>
      </c>
      <c r="EJ26" s="95" t="str">
        <f t="shared" si="109"/>
        <v>Completar</v>
      </c>
      <c r="EK26" s="165">
        <f t="shared" si="110"/>
        <v>0</v>
      </c>
      <c r="EL26" s="219" t="b">
        <f t="shared" si="111"/>
        <v>0</v>
      </c>
      <c r="EM26" s="188">
        <f t="shared" si="112"/>
        <v>0</v>
      </c>
      <c r="EN26" s="164">
        <f t="shared" si="113"/>
        <v>0</v>
      </c>
      <c r="EO26" s="164">
        <f t="shared" si="114"/>
        <v>0.25</v>
      </c>
      <c r="EP26" s="164">
        <f t="shared" si="115"/>
        <v>0</v>
      </c>
      <c r="EQ26" s="164">
        <f t="shared" si="116"/>
        <v>0</v>
      </c>
      <c r="ER26" s="166">
        <f t="shared" si="117"/>
        <v>0</v>
      </c>
      <c r="ES26" s="167"/>
      <c r="EU26" s="164">
        <v>14</v>
      </c>
      <c r="EV26" s="225"/>
      <c r="EW26" s="226"/>
      <c r="EX26" s="1"/>
      <c r="EY26" s="1"/>
      <c r="EZ26" s="95"/>
      <c r="FA26" s="93"/>
      <c r="FB26" s="93"/>
      <c r="FC26" s="93"/>
      <c r="FD26" s="95" t="str">
        <f t="shared" si="118"/>
        <v>Completar</v>
      </c>
      <c r="FE26" s="96" t="str">
        <f t="shared" si="119"/>
        <v>Completar</v>
      </c>
      <c r="FF26" s="96" t="str">
        <f t="shared" si="120"/>
        <v>Completar</v>
      </c>
      <c r="FG26" s="94"/>
      <c r="FH26" s="95" t="str">
        <f t="shared" si="121"/>
        <v>Completar</v>
      </c>
      <c r="FI26" s="95" t="str">
        <f t="shared" si="122"/>
        <v>Completar</v>
      </c>
      <c r="FJ26" s="165">
        <f t="shared" si="123"/>
        <v>0</v>
      </c>
      <c r="FK26" s="219" t="b">
        <f t="shared" si="124"/>
        <v>0</v>
      </c>
      <c r="FL26" s="188">
        <f t="shared" si="125"/>
        <v>0</v>
      </c>
      <c r="FM26" s="164">
        <f t="shared" si="126"/>
        <v>0</v>
      </c>
      <c r="FN26" s="164">
        <f t="shared" si="127"/>
        <v>0.25</v>
      </c>
      <c r="FO26" s="164">
        <f t="shared" si="128"/>
        <v>0</v>
      </c>
      <c r="FP26" s="164">
        <f t="shared" si="129"/>
        <v>0</v>
      </c>
      <c r="FQ26" s="166">
        <f t="shared" si="130"/>
        <v>0</v>
      </c>
      <c r="FR26" s="167"/>
      <c r="FT26" s="164">
        <v>14</v>
      </c>
      <c r="FU26" s="225"/>
      <c r="FV26" s="226"/>
      <c r="FW26" s="1"/>
      <c r="FX26" s="1"/>
      <c r="FY26" s="95"/>
      <c r="FZ26" s="93"/>
      <c r="GA26" s="93"/>
      <c r="GB26" s="93"/>
      <c r="GC26" s="95" t="str">
        <f t="shared" si="131"/>
        <v>Completar</v>
      </c>
      <c r="GD26" s="96" t="str">
        <f t="shared" si="132"/>
        <v>Completar</v>
      </c>
      <c r="GE26" s="96" t="str">
        <f t="shared" si="133"/>
        <v>Completar</v>
      </c>
      <c r="GF26" s="94"/>
      <c r="GG26" s="95" t="str">
        <f t="shared" si="134"/>
        <v>Completar</v>
      </c>
      <c r="GH26" s="95" t="str">
        <f t="shared" si="135"/>
        <v>Completar</v>
      </c>
      <c r="GI26" s="165">
        <f t="shared" si="136"/>
        <v>0</v>
      </c>
      <c r="GJ26" s="219" t="b">
        <f t="shared" si="137"/>
        <v>0</v>
      </c>
      <c r="GK26" s="188">
        <f t="shared" si="138"/>
        <v>0</v>
      </c>
      <c r="GL26" s="164">
        <f t="shared" si="139"/>
        <v>0</v>
      </c>
      <c r="GM26" s="164">
        <f t="shared" si="140"/>
        <v>0.25</v>
      </c>
      <c r="GN26" s="164">
        <f t="shared" si="141"/>
        <v>0</v>
      </c>
      <c r="GO26" s="164">
        <f t="shared" si="142"/>
        <v>0</v>
      </c>
      <c r="GP26" s="166">
        <f t="shared" si="143"/>
        <v>0</v>
      </c>
      <c r="GQ26" s="167"/>
      <c r="GS26" s="164">
        <v>14</v>
      </c>
      <c r="GT26" s="225"/>
      <c r="GU26" s="226"/>
      <c r="GV26" s="1"/>
      <c r="GW26" s="1"/>
      <c r="GX26" s="95"/>
      <c r="GY26" s="93"/>
      <c r="GZ26" s="93"/>
      <c r="HA26" s="93"/>
      <c r="HB26" s="95" t="str">
        <f t="shared" si="144"/>
        <v>Completar</v>
      </c>
      <c r="HC26" s="96" t="str">
        <f t="shared" si="145"/>
        <v>Completar</v>
      </c>
      <c r="HD26" s="96" t="str">
        <f t="shared" si="146"/>
        <v>Completar</v>
      </c>
      <c r="HE26" s="94"/>
      <c r="HF26" s="95" t="str">
        <f t="shared" si="147"/>
        <v>Completar</v>
      </c>
      <c r="HG26" s="95" t="str">
        <f t="shared" si="148"/>
        <v>Completar</v>
      </c>
      <c r="HH26" s="165">
        <f t="shared" si="149"/>
        <v>0</v>
      </c>
      <c r="HI26" s="219" t="b">
        <f t="shared" si="150"/>
        <v>0</v>
      </c>
      <c r="HJ26" s="188">
        <f t="shared" si="151"/>
        <v>0</v>
      </c>
      <c r="HK26" s="164">
        <f t="shared" si="152"/>
        <v>0</v>
      </c>
      <c r="HL26" s="164">
        <f t="shared" si="153"/>
        <v>0.25</v>
      </c>
      <c r="HM26" s="164">
        <f t="shared" si="154"/>
        <v>0</v>
      </c>
      <c r="HN26" s="164">
        <f t="shared" si="155"/>
        <v>0</v>
      </c>
      <c r="HO26" s="166">
        <f t="shared" si="156"/>
        <v>0</v>
      </c>
      <c r="HP26" s="167"/>
      <c r="HR26" s="164">
        <v>14</v>
      </c>
      <c r="HS26" s="225"/>
      <c r="HT26" s="226"/>
      <c r="HU26" s="1"/>
      <c r="HV26" s="1"/>
      <c r="HW26" s="95"/>
      <c r="HX26" s="93"/>
      <c r="HY26" s="93"/>
      <c r="HZ26" s="93"/>
      <c r="IA26" s="95" t="str">
        <f t="shared" si="157"/>
        <v>Completar</v>
      </c>
      <c r="IB26" s="96" t="str">
        <f t="shared" si="158"/>
        <v>Completar</v>
      </c>
      <c r="IC26" s="96" t="str">
        <f t="shared" si="159"/>
        <v>Completar</v>
      </c>
      <c r="ID26" s="94"/>
      <c r="IE26" s="95" t="str">
        <f t="shared" si="160"/>
        <v>Completar</v>
      </c>
      <c r="IF26" s="95" t="str">
        <f t="shared" si="161"/>
        <v>Completar</v>
      </c>
      <c r="IG26" s="165">
        <f t="shared" si="162"/>
        <v>0</v>
      </c>
      <c r="IH26" s="219" t="b">
        <f t="shared" si="163"/>
        <v>0</v>
      </c>
      <c r="II26" s="188">
        <f t="shared" si="164"/>
        <v>0</v>
      </c>
      <c r="IJ26" s="164">
        <f t="shared" si="165"/>
        <v>0</v>
      </c>
      <c r="IK26" s="164">
        <f t="shared" si="166"/>
        <v>0.25</v>
      </c>
      <c r="IL26" s="164">
        <f t="shared" si="167"/>
        <v>0</v>
      </c>
      <c r="IM26" s="164">
        <f t="shared" si="168"/>
        <v>0</v>
      </c>
      <c r="IN26" s="166">
        <f t="shared" si="169"/>
        <v>0</v>
      </c>
      <c r="IO26" s="167"/>
      <c r="IQ26" s="164">
        <v>14</v>
      </c>
      <c r="IR26" s="225"/>
      <c r="IS26" s="226"/>
      <c r="IT26" s="1"/>
      <c r="IU26" s="1"/>
      <c r="IV26" s="95"/>
      <c r="IW26" s="93"/>
      <c r="IX26" s="93"/>
      <c r="IY26" s="93"/>
      <c r="IZ26" s="95" t="str">
        <f t="shared" si="170"/>
        <v>Completar</v>
      </c>
      <c r="JA26" s="96" t="str">
        <f t="shared" si="171"/>
        <v>Completar</v>
      </c>
      <c r="JB26" s="96" t="str">
        <f t="shared" si="172"/>
        <v>Completar</v>
      </c>
      <c r="JC26" s="94"/>
      <c r="JD26" s="95" t="str">
        <f t="shared" si="173"/>
        <v>Completar</v>
      </c>
      <c r="JE26" s="95" t="str">
        <f t="shared" si="174"/>
        <v>Completar</v>
      </c>
      <c r="JF26" s="165">
        <f t="shared" si="175"/>
        <v>0</v>
      </c>
      <c r="JG26" s="219" t="b">
        <f t="shared" si="176"/>
        <v>0</v>
      </c>
      <c r="JH26" s="188">
        <f t="shared" si="177"/>
        <v>0</v>
      </c>
      <c r="JI26" s="164">
        <f t="shared" si="178"/>
        <v>0</v>
      </c>
      <c r="JJ26" s="164">
        <f t="shared" si="179"/>
        <v>0.25</v>
      </c>
      <c r="JK26" s="164">
        <f t="shared" si="180"/>
        <v>0</v>
      </c>
      <c r="JL26" s="164">
        <f t="shared" si="181"/>
        <v>0</v>
      </c>
      <c r="JM26" s="166">
        <f t="shared" si="182"/>
        <v>0</v>
      </c>
      <c r="JN26" s="167"/>
      <c r="JO26" s="126"/>
      <c r="JP26" s="164">
        <v>14</v>
      </c>
      <c r="JQ26" s="225"/>
      <c r="JR26" s="226"/>
      <c r="JS26" s="1"/>
      <c r="JT26" s="1"/>
      <c r="JU26" s="95"/>
      <c r="JV26" s="93"/>
      <c r="JW26" s="93"/>
      <c r="JX26" s="93"/>
      <c r="JY26" s="95" t="str">
        <f t="shared" si="183"/>
        <v>Completar</v>
      </c>
      <c r="JZ26" s="96" t="str">
        <f t="shared" si="184"/>
        <v>Completar</v>
      </c>
      <c r="KA26" s="96" t="str">
        <f t="shared" si="185"/>
        <v>Completar</v>
      </c>
      <c r="KB26" s="94"/>
      <c r="KC26" s="95" t="str">
        <f t="shared" si="186"/>
        <v>Completar</v>
      </c>
      <c r="KD26" s="95" t="str">
        <f t="shared" si="187"/>
        <v>Completar</v>
      </c>
      <c r="KE26" s="165">
        <f t="shared" si="188"/>
        <v>0</v>
      </c>
      <c r="KF26" s="219" t="b">
        <f t="shared" si="189"/>
        <v>0</v>
      </c>
      <c r="KG26" s="188">
        <f t="shared" si="190"/>
        <v>0</v>
      </c>
      <c r="KH26" s="164">
        <f t="shared" si="191"/>
        <v>0</v>
      </c>
      <c r="KI26" s="164">
        <f t="shared" si="192"/>
        <v>0.25</v>
      </c>
      <c r="KJ26" s="164">
        <f t="shared" si="193"/>
        <v>0</v>
      </c>
      <c r="KK26" s="164">
        <f t="shared" si="194"/>
        <v>0</v>
      </c>
      <c r="KL26" s="166">
        <f t="shared" si="195"/>
        <v>0</v>
      </c>
    </row>
    <row r="27" spans="1:298" x14ac:dyDescent="0.25">
      <c r="A27" s="164">
        <v>15</v>
      </c>
      <c r="B27" s="225"/>
      <c r="C27" s="226"/>
      <c r="D27" s="1"/>
      <c r="E27" s="1"/>
      <c r="F27" s="95"/>
      <c r="G27" s="93"/>
      <c r="H27" s="93"/>
      <c r="I27" s="93"/>
      <c r="J27" s="95"/>
      <c r="K27" s="96" t="str">
        <f>IFERROR(VLOOKUP(D27,'Situación inicial'!JI$13:JS$112,8,FALSE),"Completar")</f>
        <v>Completar</v>
      </c>
      <c r="L27" s="96" t="str">
        <f>IFERROR(VLOOKUP(D27,'Situación inicial'!JI$13:JS$112,9,FALSE),"Completar")</f>
        <v>Completar</v>
      </c>
      <c r="M27" s="94"/>
      <c r="N27" s="95" t="str">
        <f>IFERROR(VLOOKUP(D27,'Situación inicial'!JI$13:JS$112,11,FALSE),"Completar")</f>
        <v>Completar</v>
      </c>
      <c r="O27" s="95" t="str">
        <f>IFERROR(VLOOKUP(D27,'Situación inicial'!JI$13:JT$112,12,FALSE),"Completar")</f>
        <v>Completar</v>
      </c>
      <c r="P27" s="165">
        <f t="shared" si="44"/>
        <v>0</v>
      </c>
      <c r="Q27" s="219" t="b">
        <f t="shared" si="45"/>
        <v>0</v>
      </c>
      <c r="R27" s="188">
        <f t="shared" si="46"/>
        <v>0</v>
      </c>
      <c r="S27" s="164">
        <f t="shared" si="47"/>
        <v>0</v>
      </c>
      <c r="T27" s="164">
        <f t="shared" si="48"/>
        <v>0.25</v>
      </c>
      <c r="U27" s="164">
        <f t="shared" si="49"/>
        <v>0</v>
      </c>
      <c r="V27" s="164">
        <f t="shared" si="50"/>
        <v>0</v>
      </c>
      <c r="W27" s="166">
        <f t="shared" si="51"/>
        <v>0</v>
      </c>
      <c r="X27" s="168">
        <f>IFERROR(VLOOKUP(D27,'Situación inicial'!JI$13:JZ$112,18,FALSE),0)</f>
        <v>0</v>
      </c>
      <c r="Z27" s="164">
        <v>15</v>
      </c>
      <c r="AA27" s="225"/>
      <c r="AB27" s="226"/>
      <c r="AC27" s="1"/>
      <c r="AD27" s="1"/>
      <c r="AE27" s="95"/>
      <c r="AF27" s="93"/>
      <c r="AG27" s="93"/>
      <c r="AH27" s="93"/>
      <c r="AI27" s="95" t="str">
        <f t="shared" si="52"/>
        <v>Completar</v>
      </c>
      <c r="AJ27" s="96" t="str">
        <f t="shared" si="53"/>
        <v>Completar</v>
      </c>
      <c r="AK27" s="96" t="str">
        <f t="shared" si="54"/>
        <v>Completar</v>
      </c>
      <c r="AL27" s="94"/>
      <c r="AM27" s="95" t="str">
        <f t="shared" si="55"/>
        <v>Completar</v>
      </c>
      <c r="AN27" s="95" t="str">
        <f t="shared" si="56"/>
        <v>Completar</v>
      </c>
      <c r="AO27" s="165">
        <f t="shared" si="57"/>
        <v>0</v>
      </c>
      <c r="AP27" s="219" t="b">
        <f t="shared" si="58"/>
        <v>0</v>
      </c>
      <c r="AQ27" s="188">
        <f t="shared" si="59"/>
        <v>0</v>
      </c>
      <c r="AR27" s="164">
        <f t="shared" si="60"/>
        <v>0</v>
      </c>
      <c r="AS27" s="164">
        <f t="shared" si="61"/>
        <v>0.25</v>
      </c>
      <c r="AT27" s="164">
        <f t="shared" si="62"/>
        <v>0</v>
      </c>
      <c r="AU27" s="164">
        <f t="shared" si="63"/>
        <v>0</v>
      </c>
      <c r="AV27" s="166">
        <f t="shared" si="64"/>
        <v>0</v>
      </c>
      <c r="AW27" s="168">
        <f t="shared" si="65"/>
        <v>0</v>
      </c>
      <c r="AY27" s="164">
        <v>15</v>
      </c>
      <c r="AZ27" s="225"/>
      <c r="BA27" s="226"/>
      <c r="BB27" s="1"/>
      <c r="BC27" s="1"/>
      <c r="BD27" s="95"/>
      <c r="BE27" s="93"/>
      <c r="BF27" s="93"/>
      <c r="BG27" s="93"/>
      <c r="BH27" s="95" t="str">
        <f t="shared" si="66"/>
        <v>Completar</v>
      </c>
      <c r="BI27" s="96" t="str">
        <f t="shared" si="67"/>
        <v>Completar</v>
      </c>
      <c r="BJ27" s="96" t="str">
        <f t="shared" si="68"/>
        <v>Completar</v>
      </c>
      <c r="BK27" s="94"/>
      <c r="BL27" s="95" t="str">
        <f t="shared" si="69"/>
        <v>Completar</v>
      </c>
      <c r="BM27" s="95" t="str">
        <f t="shared" si="70"/>
        <v>Completar</v>
      </c>
      <c r="BN27" s="165">
        <f t="shared" si="71"/>
        <v>0</v>
      </c>
      <c r="BO27" s="219" t="b">
        <f t="shared" si="72"/>
        <v>0</v>
      </c>
      <c r="BP27" s="188">
        <f t="shared" si="73"/>
        <v>0</v>
      </c>
      <c r="BQ27" s="164">
        <f t="shared" si="74"/>
        <v>0</v>
      </c>
      <c r="BR27" s="164">
        <f t="shared" si="75"/>
        <v>0.25</v>
      </c>
      <c r="BS27" s="164">
        <f t="shared" si="76"/>
        <v>0</v>
      </c>
      <c r="BT27" s="164">
        <f t="shared" si="77"/>
        <v>0</v>
      </c>
      <c r="BU27" s="166">
        <f t="shared" si="78"/>
        <v>0</v>
      </c>
      <c r="BV27" s="167"/>
      <c r="BX27" s="164">
        <v>15</v>
      </c>
      <c r="BY27" s="225"/>
      <c r="BZ27" s="226"/>
      <c r="CA27" s="1"/>
      <c r="CB27" s="1"/>
      <c r="CC27" s="95"/>
      <c r="CD27" s="93"/>
      <c r="CE27" s="93"/>
      <c r="CF27" s="93"/>
      <c r="CG27" s="95" t="str">
        <f t="shared" si="79"/>
        <v>Completar</v>
      </c>
      <c r="CH27" s="96" t="str">
        <f t="shared" si="80"/>
        <v>Completar</v>
      </c>
      <c r="CI27" s="96" t="str">
        <f t="shared" si="81"/>
        <v>Completar</v>
      </c>
      <c r="CJ27" s="94"/>
      <c r="CK27" s="95" t="str">
        <f t="shared" si="82"/>
        <v>Completar</v>
      </c>
      <c r="CL27" s="95" t="str">
        <f t="shared" si="83"/>
        <v>Completar</v>
      </c>
      <c r="CM27" s="165">
        <f t="shared" si="84"/>
        <v>0</v>
      </c>
      <c r="CN27" s="219" t="b">
        <f t="shared" si="85"/>
        <v>0</v>
      </c>
      <c r="CO27" s="188">
        <f t="shared" si="86"/>
        <v>0</v>
      </c>
      <c r="CP27" s="164">
        <f t="shared" si="87"/>
        <v>0</v>
      </c>
      <c r="CQ27" s="164">
        <f t="shared" si="88"/>
        <v>0.25</v>
      </c>
      <c r="CR27" s="164">
        <f t="shared" si="89"/>
        <v>0</v>
      </c>
      <c r="CS27" s="164">
        <f t="shared" si="90"/>
        <v>0</v>
      </c>
      <c r="CT27" s="166">
        <f t="shared" si="91"/>
        <v>0</v>
      </c>
      <c r="CU27" s="167"/>
      <c r="CW27" s="164">
        <v>15</v>
      </c>
      <c r="CX27" s="225"/>
      <c r="CY27" s="226"/>
      <c r="CZ27" s="1"/>
      <c r="DA27" s="1"/>
      <c r="DB27" s="95"/>
      <c r="DC27" s="93"/>
      <c r="DD27" s="93"/>
      <c r="DE27" s="93"/>
      <c r="DF27" s="95" t="str">
        <f t="shared" si="92"/>
        <v>Completar</v>
      </c>
      <c r="DG27" s="96" t="str">
        <f t="shared" si="93"/>
        <v>Completar</v>
      </c>
      <c r="DH27" s="96" t="str">
        <f t="shared" si="94"/>
        <v>Completar</v>
      </c>
      <c r="DI27" s="94"/>
      <c r="DJ27" s="95" t="str">
        <f t="shared" si="95"/>
        <v>Completar</v>
      </c>
      <c r="DK27" s="95" t="str">
        <f t="shared" si="96"/>
        <v>Completar</v>
      </c>
      <c r="DL27" s="165">
        <f t="shared" si="97"/>
        <v>0</v>
      </c>
      <c r="DM27" s="219" t="b">
        <f t="shared" si="98"/>
        <v>0</v>
      </c>
      <c r="DN27" s="188">
        <f t="shared" si="99"/>
        <v>0</v>
      </c>
      <c r="DO27" s="164">
        <f t="shared" si="100"/>
        <v>0</v>
      </c>
      <c r="DP27" s="164">
        <f t="shared" si="101"/>
        <v>0.25</v>
      </c>
      <c r="DQ27" s="164">
        <f t="shared" si="102"/>
        <v>0</v>
      </c>
      <c r="DR27" s="164">
        <f t="shared" si="103"/>
        <v>0</v>
      </c>
      <c r="DS27" s="166">
        <f t="shared" si="104"/>
        <v>0</v>
      </c>
      <c r="DT27" s="167"/>
      <c r="DV27" s="164">
        <v>15</v>
      </c>
      <c r="DW27" s="225"/>
      <c r="DX27" s="226"/>
      <c r="DY27" s="1"/>
      <c r="DZ27" s="1"/>
      <c r="EA27" s="95"/>
      <c r="EB27" s="93"/>
      <c r="EC27" s="93"/>
      <c r="ED27" s="93"/>
      <c r="EE27" s="95" t="str">
        <f t="shared" si="105"/>
        <v>Completar</v>
      </c>
      <c r="EF27" s="96" t="str">
        <f t="shared" si="106"/>
        <v>Completar</v>
      </c>
      <c r="EG27" s="96" t="str">
        <f t="shared" si="107"/>
        <v>Completar</v>
      </c>
      <c r="EH27" s="94"/>
      <c r="EI27" s="95" t="str">
        <f t="shared" si="108"/>
        <v>Completar</v>
      </c>
      <c r="EJ27" s="95" t="str">
        <f t="shared" si="109"/>
        <v>Completar</v>
      </c>
      <c r="EK27" s="165">
        <f t="shared" si="110"/>
        <v>0</v>
      </c>
      <c r="EL27" s="219" t="b">
        <f t="shared" si="111"/>
        <v>0</v>
      </c>
      <c r="EM27" s="188">
        <f t="shared" si="112"/>
        <v>0</v>
      </c>
      <c r="EN27" s="164">
        <f t="shared" si="113"/>
        <v>0</v>
      </c>
      <c r="EO27" s="164">
        <f t="shared" si="114"/>
        <v>0.25</v>
      </c>
      <c r="EP27" s="164">
        <f t="shared" si="115"/>
        <v>0</v>
      </c>
      <c r="EQ27" s="164">
        <f t="shared" si="116"/>
        <v>0</v>
      </c>
      <c r="ER27" s="166">
        <f t="shared" si="117"/>
        <v>0</v>
      </c>
      <c r="ES27" s="167"/>
      <c r="EU27" s="164">
        <v>15</v>
      </c>
      <c r="EV27" s="225"/>
      <c r="EW27" s="226"/>
      <c r="EX27" s="1"/>
      <c r="EY27" s="1"/>
      <c r="EZ27" s="95"/>
      <c r="FA27" s="93"/>
      <c r="FB27" s="93"/>
      <c r="FC27" s="93"/>
      <c r="FD27" s="95" t="str">
        <f t="shared" si="118"/>
        <v>Completar</v>
      </c>
      <c r="FE27" s="96" t="str">
        <f t="shared" si="119"/>
        <v>Completar</v>
      </c>
      <c r="FF27" s="96" t="str">
        <f t="shared" si="120"/>
        <v>Completar</v>
      </c>
      <c r="FG27" s="94"/>
      <c r="FH27" s="95" t="str">
        <f t="shared" si="121"/>
        <v>Completar</v>
      </c>
      <c r="FI27" s="95" t="str">
        <f t="shared" si="122"/>
        <v>Completar</v>
      </c>
      <c r="FJ27" s="165">
        <f t="shared" si="123"/>
        <v>0</v>
      </c>
      <c r="FK27" s="219" t="b">
        <f t="shared" si="124"/>
        <v>0</v>
      </c>
      <c r="FL27" s="188">
        <f t="shared" si="125"/>
        <v>0</v>
      </c>
      <c r="FM27" s="164">
        <f t="shared" si="126"/>
        <v>0</v>
      </c>
      <c r="FN27" s="164">
        <f t="shared" si="127"/>
        <v>0.25</v>
      </c>
      <c r="FO27" s="164">
        <f t="shared" si="128"/>
        <v>0</v>
      </c>
      <c r="FP27" s="164">
        <f t="shared" si="129"/>
        <v>0</v>
      </c>
      <c r="FQ27" s="166">
        <f t="shared" si="130"/>
        <v>0</v>
      </c>
      <c r="FR27" s="167"/>
      <c r="FT27" s="164">
        <v>15</v>
      </c>
      <c r="FU27" s="225"/>
      <c r="FV27" s="226"/>
      <c r="FW27" s="1"/>
      <c r="FX27" s="1"/>
      <c r="FY27" s="95"/>
      <c r="FZ27" s="93"/>
      <c r="GA27" s="93"/>
      <c r="GB27" s="93"/>
      <c r="GC27" s="95" t="str">
        <f t="shared" si="131"/>
        <v>Completar</v>
      </c>
      <c r="GD27" s="96" t="str">
        <f t="shared" si="132"/>
        <v>Completar</v>
      </c>
      <c r="GE27" s="96" t="str">
        <f t="shared" si="133"/>
        <v>Completar</v>
      </c>
      <c r="GF27" s="94"/>
      <c r="GG27" s="95" t="str">
        <f t="shared" si="134"/>
        <v>Completar</v>
      </c>
      <c r="GH27" s="95" t="str">
        <f t="shared" si="135"/>
        <v>Completar</v>
      </c>
      <c r="GI27" s="165">
        <f t="shared" si="136"/>
        <v>0</v>
      </c>
      <c r="GJ27" s="219" t="b">
        <f t="shared" si="137"/>
        <v>0</v>
      </c>
      <c r="GK27" s="188">
        <f t="shared" si="138"/>
        <v>0</v>
      </c>
      <c r="GL27" s="164">
        <f t="shared" si="139"/>
        <v>0</v>
      </c>
      <c r="GM27" s="164">
        <f t="shared" si="140"/>
        <v>0.25</v>
      </c>
      <c r="GN27" s="164">
        <f t="shared" si="141"/>
        <v>0</v>
      </c>
      <c r="GO27" s="164">
        <f t="shared" si="142"/>
        <v>0</v>
      </c>
      <c r="GP27" s="166">
        <f t="shared" si="143"/>
        <v>0</v>
      </c>
      <c r="GQ27" s="167"/>
      <c r="GS27" s="164">
        <v>15</v>
      </c>
      <c r="GT27" s="225"/>
      <c r="GU27" s="226"/>
      <c r="GV27" s="1"/>
      <c r="GW27" s="1"/>
      <c r="GX27" s="95"/>
      <c r="GY27" s="93"/>
      <c r="GZ27" s="93"/>
      <c r="HA27" s="93"/>
      <c r="HB27" s="95" t="str">
        <f t="shared" si="144"/>
        <v>Completar</v>
      </c>
      <c r="HC27" s="96" t="str">
        <f t="shared" si="145"/>
        <v>Completar</v>
      </c>
      <c r="HD27" s="96" t="str">
        <f t="shared" si="146"/>
        <v>Completar</v>
      </c>
      <c r="HE27" s="94"/>
      <c r="HF27" s="95" t="str">
        <f t="shared" si="147"/>
        <v>Completar</v>
      </c>
      <c r="HG27" s="95" t="str">
        <f t="shared" si="148"/>
        <v>Completar</v>
      </c>
      <c r="HH27" s="165">
        <f t="shared" si="149"/>
        <v>0</v>
      </c>
      <c r="HI27" s="219" t="b">
        <f t="shared" si="150"/>
        <v>0</v>
      </c>
      <c r="HJ27" s="188">
        <f t="shared" si="151"/>
        <v>0</v>
      </c>
      <c r="HK27" s="164">
        <f t="shared" si="152"/>
        <v>0</v>
      </c>
      <c r="HL27" s="164">
        <f t="shared" si="153"/>
        <v>0.25</v>
      </c>
      <c r="HM27" s="164">
        <f t="shared" si="154"/>
        <v>0</v>
      </c>
      <c r="HN27" s="164">
        <f t="shared" si="155"/>
        <v>0</v>
      </c>
      <c r="HO27" s="166">
        <f t="shared" si="156"/>
        <v>0</v>
      </c>
      <c r="HP27" s="167"/>
      <c r="HR27" s="164">
        <v>15</v>
      </c>
      <c r="HS27" s="225"/>
      <c r="HT27" s="226"/>
      <c r="HU27" s="1"/>
      <c r="HV27" s="1"/>
      <c r="HW27" s="95"/>
      <c r="HX27" s="93"/>
      <c r="HY27" s="93"/>
      <c r="HZ27" s="93"/>
      <c r="IA27" s="95" t="str">
        <f t="shared" si="157"/>
        <v>Completar</v>
      </c>
      <c r="IB27" s="96" t="str">
        <f t="shared" si="158"/>
        <v>Completar</v>
      </c>
      <c r="IC27" s="96" t="str">
        <f t="shared" si="159"/>
        <v>Completar</v>
      </c>
      <c r="ID27" s="94"/>
      <c r="IE27" s="95" t="str">
        <f t="shared" si="160"/>
        <v>Completar</v>
      </c>
      <c r="IF27" s="95" t="str">
        <f t="shared" si="161"/>
        <v>Completar</v>
      </c>
      <c r="IG27" s="165">
        <f t="shared" si="162"/>
        <v>0</v>
      </c>
      <c r="IH27" s="219" t="b">
        <f t="shared" si="163"/>
        <v>0</v>
      </c>
      <c r="II27" s="188">
        <f t="shared" si="164"/>
        <v>0</v>
      </c>
      <c r="IJ27" s="164">
        <f t="shared" si="165"/>
        <v>0</v>
      </c>
      <c r="IK27" s="164">
        <f t="shared" si="166"/>
        <v>0.25</v>
      </c>
      <c r="IL27" s="164">
        <f t="shared" si="167"/>
        <v>0</v>
      </c>
      <c r="IM27" s="164">
        <f t="shared" si="168"/>
        <v>0</v>
      </c>
      <c r="IN27" s="166">
        <f t="shared" si="169"/>
        <v>0</v>
      </c>
      <c r="IO27" s="167"/>
      <c r="IQ27" s="164">
        <v>15</v>
      </c>
      <c r="IR27" s="225"/>
      <c r="IS27" s="226"/>
      <c r="IT27" s="1"/>
      <c r="IU27" s="1"/>
      <c r="IV27" s="95"/>
      <c r="IW27" s="93"/>
      <c r="IX27" s="93"/>
      <c r="IY27" s="93"/>
      <c r="IZ27" s="95" t="str">
        <f t="shared" si="170"/>
        <v>Completar</v>
      </c>
      <c r="JA27" s="96" t="str">
        <f t="shared" si="171"/>
        <v>Completar</v>
      </c>
      <c r="JB27" s="96" t="str">
        <f t="shared" si="172"/>
        <v>Completar</v>
      </c>
      <c r="JC27" s="94"/>
      <c r="JD27" s="95" t="str">
        <f t="shared" si="173"/>
        <v>Completar</v>
      </c>
      <c r="JE27" s="95" t="str">
        <f t="shared" si="174"/>
        <v>Completar</v>
      </c>
      <c r="JF27" s="165">
        <f t="shared" si="175"/>
        <v>0</v>
      </c>
      <c r="JG27" s="219" t="b">
        <f t="shared" si="176"/>
        <v>0</v>
      </c>
      <c r="JH27" s="188">
        <f t="shared" si="177"/>
        <v>0</v>
      </c>
      <c r="JI27" s="164">
        <f t="shared" si="178"/>
        <v>0</v>
      </c>
      <c r="JJ27" s="164">
        <f t="shared" si="179"/>
        <v>0.25</v>
      </c>
      <c r="JK27" s="164">
        <f t="shared" si="180"/>
        <v>0</v>
      </c>
      <c r="JL27" s="164">
        <f t="shared" si="181"/>
        <v>0</v>
      </c>
      <c r="JM27" s="166">
        <f t="shared" si="182"/>
        <v>0</v>
      </c>
      <c r="JN27" s="167"/>
      <c r="JO27" s="126"/>
      <c r="JP27" s="164">
        <v>15</v>
      </c>
      <c r="JQ27" s="225"/>
      <c r="JR27" s="226"/>
      <c r="JS27" s="1"/>
      <c r="JT27" s="1"/>
      <c r="JU27" s="95"/>
      <c r="JV27" s="93"/>
      <c r="JW27" s="93"/>
      <c r="JX27" s="93"/>
      <c r="JY27" s="95" t="str">
        <f t="shared" si="183"/>
        <v>Completar</v>
      </c>
      <c r="JZ27" s="96" t="str">
        <f t="shared" si="184"/>
        <v>Completar</v>
      </c>
      <c r="KA27" s="96" t="str">
        <f t="shared" si="185"/>
        <v>Completar</v>
      </c>
      <c r="KB27" s="94"/>
      <c r="KC27" s="95" t="str">
        <f t="shared" si="186"/>
        <v>Completar</v>
      </c>
      <c r="KD27" s="95" t="str">
        <f t="shared" si="187"/>
        <v>Completar</v>
      </c>
      <c r="KE27" s="165">
        <f t="shared" si="188"/>
        <v>0</v>
      </c>
      <c r="KF27" s="219" t="b">
        <f t="shared" si="189"/>
        <v>0</v>
      </c>
      <c r="KG27" s="188">
        <f t="shared" si="190"/>
        <v>0</v>
      </c>
      <c r="KH27" s="164">
        <f t="shared" si="191"/>
        <v>0</v>
      </c>
      <c r="KI27" s="164">
        <f t="shared" si="192"/>
        <v>0.25</v>
      </c>
      <c r="KJ27" s="164">
        <f t="shared" si="193"/>
        <v>0</v>
      </c>
      <c r="KK27" s="164">
        <f t="shared" si="194"/>
        <v>0</v>
      </c>
      <c r="KL27" s="166">
        <f t="shared" si="195"/>
        <v>0</v>
      </c>
    </row>
    <row r="28" spans="1:298" x14ac:dyDescent="0.25">
      <c r="A28" s="164">
        <v>16</v>
      </c>
      <c r="B28" s="225"/>
      <c r="C28" s="226"/>
      <c r="D28" s="1"/>
      <c r="E28" s="1"/>
      <c r="F28" s="95"/>
      <c r="G28" s="93"/>
      <c r="H28" s="93"/>
      <c r="I28" s="93"/>
      <c r="J28" s="95"/>
      <c r="K28" s="96" t="str">
        <f>IFERROR(VLOOKUP(D28,'Situación inicial'!JI$13:JS$112,8,FALSE),"Completar")</f>
        <v>Completar</v>
      </c>
      <c r="L28" s="96" t="str">
        <f>IFERROR(VLOOKUP(D28,'Situación inicial'!JI$13:JS$112,9,FALSE),"Completar")</f>
        <v>Completar</v>
      </c>
      <c r="M28" s="94"/>
      <c r="N28" s="95" t="str">
        <f>IFERROR(VLOOKUP(D28,'Situación inicial'!JI$13:JS$112,11,FALSE),"Completar")</f>
        <v>Completar</v>
      </c>
      <c r="O28" s="95" t="str">
        <f>IFERROR(VLOOKUP(D28,'Situación inicial'!JI$13:JT$112,12,FALSE),"Completar")</f>
        <v>Completar</v>
      </c>
      <c r="P28" s="165">
        <f t="shared" si="44"/>
        <v>0</v>
      </c>
      <c r="Q28" s="219" t="b">
        <f t="shared" si="45"/>
        <v>0</v>
      </c>
      <c r="R28" s="188">
        <f t="shared" si="46"/>
        <v>0</v>
      </c>
      <c r="S28" s="164">
        <f t="shared" si="47"/>
        <v>0</v>
      </c>
      <c r="T28" s="164">
        <f t="shared" si="48"/>
        <v>0.25</v>
      </c>
      <c r="U28" s="164">
        <f t="shared" si="49"/>
        <v>0</v>
      </c>
      <c r="V28" s="164">
        <f t="shared" si="50"/>
        <v>0</v>
      </c>
      <c r="W28" s="166">
        <f t="shared" si="51"/>
        <v>0</v>
      </c>
      <c r="X28" s="168">
        <f>IFERROR(VLOOKUP(D28,'Situación inicial'!JI$13:JZ$112,18,FALSE),0)</f>
        <v>0</v>
      </c>
      <c r="Z28" s="164">
        <v>16</v>
      </c>
      <c r="AA28" s="225"/>
      <c r="AB28" s="226"/>
      <c r="AC28" s="1"/>
      <c r="AD28" s="1"/>
      <c r="AE28" s="95"/>
      <c r="AF28" s="93"/>
      <c r="AG28" s="93"/>
      <c r="AH28" s="93"/>
      <c r="AI28" s="95" t="str">
        <f t="shared" si="52"/>
        <v>Completar</v>
      </c>
      <c r="AJ28" s="96" t="str">
        <f t="shared" si="53"/>
        <v>Completar</v>
      </c>
      <c r="AK28" s="96" t="str">
        <f t="shared" si="54"/>
        <v>Completar</v>
      </c>
      <c r="AL28" s="94"/>
      <c r="AM28" s="95" t="str">
        <f t="shared" si="55"/>
        <v>Completar</v>
      </c>
      <c r="AN28" s="95" t="str">
        <f t="shared" si="56"/>
        <v>Completar</v>
      </c>
      <c r="AO28" s="165">
        <f t="shared" si="57"/>
        <v>0</v>
      </c>
      <c r="AP28" s="219" t="b">
        <f t="shared" si="58"/>
        <v>0</v>
      </c>
      <c r="AQ28" s="188">
        <f t="shared" si="59"/>
        <v>0</v>
      </c>
      <c r="AR28" s="164">
        <f t="shared" si="60"/>
        <v>0</v>
      </c>
      <c r="AS28" s="164">
        <f t="shared" si="61"/>
        <v>0.25</v>
      </c>
      <c r="AT28" s="164">
        <f t="shared" si="62"/>
        <v>0</v>
      </c>
      <c r="AU28" s="164">
        <f t="shared" si="63"/>
        <v>0</v>
      </c>
      <c r="AV28" s="166">
        <f t="shared" si="64"/>
        <v>0</v>
      </c>
      <c r="AW28" s="168">
        <f t="shared" si="65"/>
        <v>0</v>
      </c>
      <c r="AY28" s="164">
        <v>16</v>
      </c>
      <c r="AZ28" s="225"/>
      <c r="BA28" s="226"/>
      <c r="BB28" s="1"/>
      <c r="BC28" s="1"/>
      <c r="BD28" s="95"/>
      <c r="BE28" s="93"/>
      <c r="BF28" s="93"/>
      <c r="BG28" s="93"/>
      <c r="BH28" s="95" t="str">
        <f t="shared" si="66"/>
        <v>Completar</v>
      </c>
      <c r="BI28" s="96" t="str">
        <f t="shared" si="67"/>
        <v>Completar</v>
      </c>
      <c r="BJ28" s="96" t="str">
        <f t="shared" si="68"/>
        <v>Completar</v>
      </c>
      <c r="BK28" s="94"/>
      <c r="BL28" s="95" t="str">
        <f t="shared" si="69"/>
        <v>Completar</v>
      </c>
      <c r="BM28" s="95" t="str">
        <f t="shared" si="70"/>
        <v>Completar</v>
      </c>
      <c r="BN28" s="165">
        <f t="shared" si="71"/>
        <v>0</v>
      </c>
      <c r="BO28" s="219" t="b">
        <f t="shared" si="72"/>
        <v>0</v>
      </c>
      <c r="BP28" s="188">
        <f t="shared" si="73"/>
        <v>0</v>
      </c>
      <c r="BQ28" s="164">
        <f t="shared" si="74"/>
        <v>0</v>
      </c>
      <c r="BR28" s="164">
        <f t="shared" si="75"/>
        <v>0.25</v>
      </c>
      <c r="BS28" s="164">
        <f t="shared" si="76"/>
        <v>0</v>
      </c>
      <c r="BT28" s="164">
        <f t="shared" si="77"/>
        <v>0</v>
      </c>
      <c r="BU28" s="166">
        <f t="shared" si="78"/>
        <v>0</v>
      </c>
      <c r="BV28" s="167"/>
      <c r="BX28" s="164">
        <v>16</v>
      </c>
      <c r="BY28" s="225"/>
      <c r="BZ28" s="226"/>
      <c r="CA28" s="1"/>
      <c r="CB28" s="1"/>
      <c r="CC28" s="95"/>
      <c r="CD28" s="93"/>
      <c r="CE28" s="93"/>
      <c r="CF28" s="93"/>
      <c r="CG28" s="95" t="str">
        <f t="shared" si="79"/>
        <v>Completar</v>
      </c>
      <c r="CH28" s="96" t="str">
        <f t="shared" si="80"/>
        <v>Completar</v>
      </c>
      <c r="CI28" s="96" t="str">
        <f t="shared" si="81"/>
        <v>Completar</v>
      </c>
      <c r="CJ28" s="94"/>
      <c r="CK28" s="95" t="str">
        <f t="shared" si="82"/>
        <v>Completar</v>
      </c>
      <c r="CL28" s="95" t="str">
        <f t="shared" si="83"/>
        <v>Completar</v>
      </c>
      <c r="CM28" s="165">
        <f t="shared" si="84"/>
        <v>0</v>
      </c>
      <c r="CN28" s="219" t="b">
        <f t="shared" si="85"/>
        <v>0</v>
      </c>
      <c r="CO28" s="188">
        <f t="shared" si="86"/>
        <v>0</v>
      </c>
      <c r="CP28" s="164">
        <f t="shared" si="87"/>
        <v>0</v>
      </c>
      <c r="CQ28" s="164">
        <f t="shared" si="88"/>
        <v>0.25</v>
      </c>
      <c r="CR28" s="164">
        <f t="shared" si="89"/>
        <v>0</v>
      </c>
      <c r="CS28" s="164">
        <f t="shared" si="90"/>
        <v>0</v>
      </c>
      <c r="CT28" s="166">
        <f t="shared" si="91"/>
        <v>0</v>
      </c>
      <c r="CU28" s="167"/>
      <c r="CW28" s="164">
        <v>16</v>
      </c>
      <c r="CX28" s="225"/>
      <c r="CY28" s="226"/>
      <c r="CZ28" s="1"/>
      <c r="DA28" s="1"/>
      <c r="DB28" s="95"/>
      <c r="DC28" s="93"/>
      <c r="DD28" s="93"/>
      <c r="DE28" s="93"/>
      <c r="DF28" s="95" t="str">
        <f t="shared" si="92"/>
        <v>Completar</v>
      </c>
      <c r="DG28" s="96" t="str">
        <f t="shared" si="93"/>
        <v>Completar</v>
      </c>
      <c r="DH28" s="96" t="str">
        <f t="shared" si="94"/>
        <v>Completar</v>
      </c>
      <c r="DI28" s="94"/>
      <c r="DJ28" s="95" t="str">
        <f t="shared" si="95"/>
        <v>Completar</v>
      </c>
      <c r="DK28" s="95" t="str">
        <f t="shared" si="96"/>
        <v>Completar</v>
      </c>
      <c r="DL28" s="165">
        <f t="shared" si="97"/>
        <v>0</v>
      </c>
      <c r="DM28" s="219" t="b">
        <f t="shared" si="98"/>
        <v>0</v>
      </c>
      <c r="DN28" s="188">
        <f t="shared" si="99"/>
        <v>0</v>
      </c>
      <c r="DO28" s="164">
        <f t="shared" si="100"/>
        <v>0</v>
      </c>
      <c r="DP28" s="164">
        <f t="shared" si="101"/>
        <v>0.25</v>
      </c>
      <c r="DQ28" s="164">
        <f t="shared" si="102"/>
        <v>0</v>
      </c>
      <c r="DR28" s="164">
        <f t="shared" si="103"/>
        <v>0</v>
      </c>
      <c r="DS28" s="166">
        <f t="shared" si="104"/>
        <v>0</v>
      </c>
      <c r="DT28" s="167"/>
      <c r="DV28" s="164">
        <v>16</v>
      </c>
      <c r="DW28" s="225"/>
      <c r="DX28" s="226"/>
      <c r="DY28" s="1"/>
      <c r="DZ28" s="1"/>
      <c r="EA28" s="95"/>
      <c r="EB28" s="93"/>
      <c r="EC28" s="93"/>
      <c r="ED28" s="93"/>
      <c r="EE28" s="95" t="str">
        <f t="shared" si="105"/>
        <v>Completar</v>
      </c>
      <c r="EF28" s="96" t="str">
        <f t="shared" si="106"/>
        <v>Completar</v>
      </c>
      <c r="EG28" s="96" t="str">
        <f t="shared" si="107"/>
        <v>Completar</v>
      </c>
      <c r="EH28" s="94"/>
      <c r="EI28" s="95" t="str">
        <f t="shared" si="108"/>
        <v>Completar</v>
      </c>
      <c r="EJ28" s="95" t="str">
        <f t="shared" si="109"/>
        <v>Completar</v>
      </c>
      <c r="EK28" s="165">
        <f t="shared" si="110"/>
        <v>0</v>
      </c>
      <c r="EL28" s="219" t="b">
        <f t="shared" si="111"/>
        <v>0</v>
      </c>
      <c r="EM28" s="188">
        <f t="shared" si="112"/>
        <v>0</v>
      </c>
      <c r="EN28" s="164">
        <f t="shared" si="113"/>
        <v>0</v>
      </c>
      <c r="EO28" s="164">
        <f t="shared" si="114"/>
        <v>0.25</v>
      </c>
      <c r="EP28" s="164">
        <f t="shared" si="115"/>
        <v>0</v>
      </c>
      <c r="EQ28" s="164">
        <f t="shared" si="116"/>
        <v>0</v>
      </c>
      <c r="ER28" s="166">
        <f t="shared" si="117"/>
        <v>0</v>
      </c>
      <c r="ES28" s="167"/>
      <c r="EU28" s="164">
        <v>16</v>
      </c>
      <c r="EV28" s="225"/>
      <c r="EW28" s="226"/>
      <c r="EX28" s="1"/>
      <c r="EY28" s="1"/>
      <c r="EZ28" s="95"/>
      <c r="FA28" s="93"/>
      <c r="FB28" s="93"/>
      <c r="FC28" s="93"/>
      <c r="FD28" s="95" t="str">
        <f t="shared" si="118"/>
        <v>Completar</v>
      </c>
      <c r="FE28" s="96" t="str">
        <f t="shared" si="119"/>
        <v>Completar</v>
      </c>
      <c r="FF28" s="96" t="str">
        <f t="shared" si="120"/>
        <v>Completar</v>
      </c>
      <c r="FG28" s="94"/>
      <c r="FH28" s="95" t="str">
        <f t="shared" si="121"/>
        <v>Completar</v>
      </c>
      <c r="FI28" s="95" t="str">
        <f t="shared" si="122"/>
        <v>Completar</v>
      </c>
      <c r="FJ28" s="165">
        <f t="shared" si="123"/>
        <v>0</v>
      </c>
      <c r="FK28" s="219" t="b">
        <f t="shared" si="124"/>
        <v>0</v>
      </c>
      <c r="FL28" s="188">
        <f t="shared" si="125"/>
        <v>0</v>
      </c>
      <c r="FM28" s="164">
        <f t="shared" si="126"/>
        <v>0</v>
      </c>
      <c r="FN28" s="164">
        <f t="shared" si="127"/>
        <v>0.25</v>
      </c>
      <c r="FO28" s="164">
        <f t="shared" si="128"/>
        <v>0</v>
      </c>
      <c r="FP28" s="164">
        <f t="shared" si="129"/>
        <v>0</v>
      </c>
      <c r="FQ28" s="166">
        <f t="shared" si="130"/>
        <v>0</v>
      </c>
      <c r="FR28" s="167"/>
      <c r="FT28" s="164">
        <v>16</v>
      </c>
      <c r="FU28" s="225"/>
      <c r="FV28" s="226"/>
      <c r="FW28" s="1"/>
      <c r="FX28" s="1"/>
      <c r="FY28" s="95"/>
      <c r="FZ28" s="93"/>
      <c r="GA28" s="93"/>
      <c r="GB28" s="93"/>
      <c r="GC28" s="95" t="str">
        <f t="shared" si="131"/>
        <v>Completar</v>
      </c>
      <c r="GD28" s="96" t="str">
        <f t="shared" si="132"/>
        <v>Completar</v>
      </c>
      <c r="GE28" s="96" t="str">
        <f t="shared" si="133"/>
        <v>Completar</v>
      </c>
      <c r="GF28" s="94"/>
      <c r="GG28" s="95" t="str">
        <f t="shared" si="134"/>
        <v>Completar</v>
      </c>
      <c r="GH28" s="95" t="str">
        <f t="shared" si="135"/>
        <v>Completar</v>
      </c>
      <c r="GI28" s="165">
        <f t="shared" si="136"/>
        <v>0</v>
      </c>
      <c r="GJ28" s="219" t="b">
        <f t="shared" si="137"/>
        <v>0</v>
      </c>
      <c r="GK28" s="188">
        <f t="shared" si="138"/>
        <v>0</v>
      </c>
      <c r="GL28" s="164">
        <f t="shared" si="139"/>
        <v>0</v>
      </c>
      <c r="GM28" s="164">
        <f t="shared" si="140"/>
        <v>0.25</v>
      </c>
      <c r="GN28" s="164">
        <f t="shared" si="141"/>
        <v>0</v>
      </c>
      <c r="GO28" s="164">
        <f t="shared" si="142"/>
        <v>0</v>
      </c>
      <c r="GP28" s="166">
        <f t="shared" si="143"/>
        <v>0</v>
      </c>
      <c r="GQ28" s="167"/>
      <c r="GS28" s="164">
        <v>16</v>
      </c>
      <c r="GT28" s="225"/>
      <c r="GU28" s="226"/>
      <c r="GV28" s="1"/>
      <c r="GW28" s="1"/>
      <c r="GX28" s="95"/>
      <c r="GY28" s="93"/>
      <c r="GZ28" s="93"/>
      <c r="HA28" s="93"/>
      <c r="HB28" s="95" t="str">
        <f t="shared" si="144"/>
        <v>Completar</v>
      </c>
      <c r="HC28" s="96" t="str">
        <f t="shared" si="145"/>
        <v>Completar</v>
      </c>
      <c r="HD28" s="96" t="str">
        <f t="shared" si="146"/>
        <v>Completar</v>
      </c>
      <c r="HE28" s="94"/>
      <c r="HF28" s="95" t="str">
        <f t="shared" si="147"/>
        <v>Completar</v>
      </c>
      <c r="HG28" s="95" t="str">
        <f t="shared" si="148"/>
        <v>Completar</v>
      </c>
      <c r="HH28" s="165">
        <f t="shared" si="149"/>
        <v>0</v>
      </c>
      <c r="HI28" s="219" t="b">
        <f t="shared" si="150"/>
        <v>0</v>
      </c>
      <c r="HJ28" s="188">
        <f t="shared" si="151"/>
        <v>0</v>
      </c>
      <c r="HK28" s="164">
        <f t="shared" si="152"/>
        <v>0</v>
      </c>
      <c r="HL28" s="164">
        <f t="shared" si="153"/>
        <v>0.25</v>
      </c>
      <c r="HM28" s="164">
        <f t="shared" si="154"/>
        <v>0</v>
      </c>
      <c r="HN28" s="164">
        <f t="shared" si="155"/>
        <v>0</v>
      </c>
      <c r="HO28" s="166">
        <f t="shared" si="156"/>
        <v>0</v>
      </c>
      <c r="HP28" s="167"/>
      <c r="HR28" s="164">
        <v>16</v>
      </c>
      <c r="HS28" s="225"/>
      <c r="HT28" s="226"/>
      <c r="HU28" s="1"/>
      <c r="HV28" s="1"/>
      <c r="HW28" s="95"/>
      <c r="HX28" s="93"/>
      <c r="HY28" s="93"/>
      <c r="HZ28" s="93"/>
      <c r="IA28" s="95" t="str">
        <f t="shared" si="157"/>
        <v>Completar</v>
      </c>
      <c r="IB28" s="96" t="str">
        <f t="shared" si="158"/>
        <v>Completar</v>
      </c>
      <c r="IC28" s="96" t="str">
        <f t="shared" si="159"/>
        <v>Completar</v>
      </c>
      <c r="ID28" s="94"/>
      <c r="IE28" s="95" t="str">
        <f t="shared" si="160"/>
        <v>Completar</v>
      </c>
      <c r="IF28" s="95" t="str">
        <f t="shared" si="161"/>
        <v>Completar</v>
      </c>
      <c r="IG28" s="165">
        <f t="shared" si="162"/>
        <v>0</v>
      </c>
      <c r="IH28" s="219" t="b">
        <f t="shared" si="163"/>
        <v>0</v>
      </c>
      <c r="II28" s="188">
        <f t="shared" si="164"/>
        <v>0</v>
      </c>
      <c r="IJ28" s="164">
        <f t="shared" si="165"/>
        <v>0</v>
      </c>
      <c r="IK28" s="164">
        <f t="shared" si="166"/>
        <v>0.25</v>
      </c>
      <c r="IL28" s="164">
        <f t="shared" si="167"/>
        <v>0</v>
      </c>
      <c r="IM28" s="164">
        <f t="shared" si="168"/>
        <v>0</v>
      </c>
      <c r="IN28" s="166">
        <f t="shared" si="169"/>
        <v>0</v>
      </c>
      <c r="IO28" s="167"/>
      <c r="IQ28" s="164">
        <v>16</v>
      </c>
      <c r="IR28" s="225"/>
      <c r="IS28" s="226"/>
      <c r="IT28" s="1"/>
      <c r="IU28" s="1"/>
      <c r="IV28" s="95"/>
      <c r="IW28" s="93"/>
      <c r="IX28" s="93"/>
      <c r="IY28" s="93"/>
      <c r="IZ28" s="95" t="str">
        <f t="shared" si="170"/>
        <v>Completar</v>
      </c>
      <c r="JA28" s="96" t="str">
        <f t="shared" si="171"/>
        <v>Completar</v>
      </c>
      <c r="JB28" s="96" t="str">
        <f t="shared" si="172"/>
        <v>Completar</v>
      </c>
      <c r="JC28" s="94"/>
      <c r="JD28" s="95" t="str">
        <f t="shared" si="173"/>
        <v>Completar</v>
      </c>
      <c r="JE28" s="95" t="str">
        <f t="shared" si="174"/>
        <v>Completar</v>
      </c>
      <c r="JF28" s="165">
        <f t="shared" si="175"/>
        <v>0</v>
      </c>
      <c r="JG28" s="219" t="b">
        <f t="shared" si="176"/>
        <v>0</v>
      </c>
      <c r="JH28" s="188">
        <f t="shared" si="177"/>
        <v>0</v>
      </c>
      <c r="JI28" s="164">
        <f t="shared" si="178"/>
        <v>0</v>
      </c>
      <c r="JJ28" s="164">
        <f t="shared" si="179"/>
        <v>0.25</v>
      </c>
      <c r="JK28" s="164">
        <f t="shared" si="180"/>
        <v>0</v>
      </c>
      <c r="JL28" s="164">
        <f t="shared" si="181"/>
        <v>0</v>
      </c>
      <c r="JM28" s="166">
        <f t="shared" si="182"/>
        <v>0</v>
      </c>
      <c r="JN28" s="167"/>
      <c r="JO28" s="126"/>
      <c r="JP28" s="164">
        <v>16</v>
      </c>
      <c r="JQ28" s="225"/>
      <c r="JR28" s="226"/>
      <c r="JS28" s="1"/>
      <c r="JT28" s="1"/>
      <c r="JU28" s="95"/>
      <c r="JV28" s="93"/>
      <c r="JW28" s="93"/>
      <c r="JX28" s="93"/>
      <c r="JY28" s="95" t="str">
        <f t="shared" si="183"/>
        <v>Completar</v>
      </c>
      <c r="JZ28" s="96" t="str">
        <f t="shared" si="184"/>
        <v>Completar</v>
      </c>
      <c r="KA28" s="96" t="str">
        <f t="shared" si="185"/>
        <v>Completar</v>
      </c>
      <c r="KB28" s="94"/>
      <c r="KC28" s="95" t="str">
        <f t="shared" si="186"/>
        <v>Completar</v>
      </c>
      <c r="KD28" s="95" t="str">
        <f t="shared" si="187"/>
        <v>Completar</v>
      </c>
      <c r="KE28" s="165">
        <f t="shared" si="188"/>
        <v>0</v>
      </c>
      <c r="KF28" s="219" t="b">
        <f t="shared" si="189"/>
        <v>0</v>
      </c>
      <c r="KG28" s="188">
        <f t="shared" si="190"/>
        <v>0</v>
      </c>
      <c r="KH28" s="164">
        <f t="shared" si="191"/>
        <v>0</v>
      </c>
      <c r="KI28" s="164">
        <f t="shared" si="192"/>
        <v>0.25</v>
      </c>
      <c r="KJ28" s="164">
        <f t="shared" si="193"/>
        <v>0</v>
      </c>
      <c r="KK28" s="164">
        <f t="shared" si="194"/>
        <v>0</v>
      </c>
      <c r="KL28" s="166">
        <f t="shared" si="195"/>
        <v>0</v>
      </c>
    </row>
    <row r="29" spans="1:298" x14ac:dyDescent="0.25">
      <c r="A29" s="164">
        <v>17</v>
      </c>
      <c r="B29" s="225"/>
      <c r="C29" s="226"/>
      <c r="D29" s="1"/>
      <c r="E29" s="1"/>
      <c r="F29" s="95"/>
      <c r="G29" s="93"/>
      <c r="H29" s="93"/>
      <c r="I29" s="93"/>
      <c r="J29" s="95"/>
      <c r="K29" s="96" t="str">
        <f>IFERROR(VLOOKUP(D29,'Situación inicial'!JI$13:JS$112,8,FALSE),"Completar")</f>
        <v>Completar</v>
      </c>
      <c r="L29" s="96" t="str">
        <f>IFERROR(VLOOKUP(D29,'Situación inicial'!JI$13:JS$112,9,FALSE),"Completar")</f>
        <v>Completar</v>
      </c>
      <c r="M29" s="94"/>
      <c r="N29" s="95" t="str">
        <f>IFERROR(VLOOKUP(D29,'Situación inicial'!JI$13:JS$112,11,FALSE),"Completar")</f>
        <v>Completar</v>
      </c>
      <c r="O29" s="95" t="str">
        <f>IFERROR(VLOOKUP(D29,'Situación inicial'!JI$13:JT$112,12,FALSE),"Completar")</f>
        <v>Completar</v>
      </c>
      <c r="P29" s="165">
        <f t="shared" si="44"/>
        <v>0</v>
      </c>
      <c r="Q29" s="219" t="b">
        <f t="shared" si="45"/>
        <v>0</v>
      </c>
      <c r="R29" s="188">
        <f t="shared" si="46"/>
        <v>0</v>
      </c>
      <c r="S29" s="164">
        <f t="shared" si="47"/>
        <v>0</v>
      </c>
      <c r="T29" s="164">
        <f t="shared" si="48"/>
        <v>0.25</v>
      </c>
      <c r="U29" s="164">
        <f t="shared" si="49"/>
        <v>0</v>
      </c>
      <c r="V29" s="164">
        <f t="shared" si="50"/>
        <v>0</v>
      </c>
      <c r="W29" s="166">
        <f t="shared" si="51"/>
        <v>0</v>
      </c>
      <c r="X29" s="168">
        <f>IFERROR(VLOOKUP(D29,'Situación inicial'!JI$13:JZ$112,18,FALSE),0)</f>
        <v>0</v>
      </c>
      <c r="Z29" s="164">
        <v>17</v>
      </c>
      <c r="AA29" s="225"/>
      <c r="AB29" s="226"/>
      <c r="AC29" s="1"/>
      <c r="AD29" s="1"/>
      <c r="AE29" s="95"/>
      <c r="AF29" s="93"/>
      <c r="AG29" s="93"/>
      <c r="AH29" s="93"/>
      <c r="AI29" s="95" t="str">
        <f t="shared" si="52"/>
        <v>Completar</v>
      </c>
      <c r="AJ29" s="96" t="str">
        <f t="shared" si="53"/>
        <v>Completar</v>
      </c>
      <c r="AK29" s="96" t="str">
        <f t="shared" si="54"/>
        <v>Completar</v>
      </c>
      <c r="AL29" s="94"/>
      <c r="AM29" s="95" t="str">
        <f t="shared" si="55"/>
        <v>Completar</v>
      </c>
      <c r="AN29" s="95" t="str">
        <f t="shared" si="56"/>
        <v>Completar</v>
      </c>
      <c r="AO29" s="165">
        <f t="shared" si="57"/>
        <v>0</v>
      </c>
      <c r="AP29" s="219" t="b">
        <f t="shared" si="58"/>
        <v>0</v>
      </c>
      <c r="AQ29" s="188">
        <f t="shared" si="59"/>
        <v>0</v>
      </c>
      <c r="AR29" s="164">
        <f t="shared" si="60"/>
        <v>0</v>
      </c>
      <c r="AS29" s="164">
        <f t="shared" si="61"/>
        <v>0.25</v>
      </c>
      <c r="AT29" s="164">
        <f t="shared" si="62"/>
        <v>0</v>
      </c>
      <c r="AU29" s="164">
        <f t="shared" si="63"/>
        <v>0</v>
      </c>
      <c r="AV29" s="166">
        <f t="shared" si="64"/>
        <v>0</v>
      </c>
      <c r="AW29" s="168">
        <f t="shared" si="65"/>
        <v>0</v>
      </c>
      <c r="AY29" s="164">
        <v>17</v>
      </c>
      <c r="AZ29" s="225"/>
      <c r="BA29" s="226"/>
      <c r="BB29" s="1"/>
      <c r="BC29" s="1"/>
      <c r="BD29" s="95"/>
      <c r="BE29" s="93"/>
      <c r="BF29" s="93"/>
      <c r="BG29" s="93"/>
      <c r="BH29" s="95" t="str">
        <f t="shared" si="66"/>
        <v>Completar</v>
      </c>
      <c r="BI29" s="96" t="str">
        <f t="shared" si="67"/>
        <v>Completar</v>
      </c>
      <c r="BJ29" s="96" t="str">
        <f t="shared" si="68"/>
        <v>Completar</v>
      </c>
      <c r="BK29" s="94"/>
      <c r="BL29" s="95" t="str">
        <f t="shared" si="69"/>
        <v>Completar</v>
      </c>
      <c r="BM29" s="95" t="str">
        <f t="shared" si="70"/>
        <v>Completar</v>
      </c>
      <c r="BN29" s="165">
        <f t="shared" si="71"/>
        <v>0</v>
      </c>
      <c r="BO29" s="219" t="b">
        <f t="shared" si="72"/>
        <v>0</v>
      </c>
      <c r="BP29" s="188">
        <f t="shared" si="73"/>
        <v>0</v>
      </c>
      <c r="BQ29" s="164">
        <f t="shared" si="74"/>
        <v>0</v>
      </c>
      <c r="BR29" s="164">
        <f t="shared" si="75"/>
        <v>0.25</v>
      </c>
      <c r="BS29" s="164">
        <f t="shared" si="76"/>
        <v>0</v>
      </c>
      <c r="BT29" s="164">
        <f t="shared" si="77"/>
        <v>0</v>
      </c>
      <c r="BU29" s="166">
        <f t="shared" si="78"/>
        <v>0</v>
      </c>
      <c r="BV29" s="167"/>
      <c r="BX29" s="164">
        <v>17</v>
      </c>
      <c r="BY29" s="225"/>
      <c r="BZ29" s="226"/>
      <c r="CA29" s="1"/>
      <c r="CB29" s="1"/>
      <c r="CC29" s="95"/>
      <c r="CD29" s="93"/>
      <c r="CE29" s="93"/>
      <c r="CF29" s="93"/>
      <c r="CG29" s="95" t="str">
        <f t="shared" si="79"/>
        <v>Completar</v>
      </c>
      <c r="CH29" s="96" t="str">
        <f t="shared" si="80"/>
        <v>Completar</v>
      </c>
      <c r="CI29" s="96" t="str">
        <f t="shared" si="81"/>
        <v>Completar</v>
      </c>
      <c r="CJ29" s="94"/>
      <c r="CK29" s="95" t="str">
        <f t="shared" si="82"/>
        <v>Completar</v>
      </c>
      <c r="CL29" s="95" t="str">
        <f t="shared" si="83"/>
        <v>Completar</v>
      </c>
      <c r="CM29" s="165">
        <f t="shared" si="84"/>
        <v>0</v>
      </c>
      <c r="CN29" s="219" t="b">
        <f t="shared" si="85"/>
        <v>0</v>
      </c>
      <c r="CO29" s="188">
        <f t="shared" si="86"/>
        <v>0</v>
      </c>
      <c r="CP29" s="164">
        <f t="shared" si="87"/>
        <v>0</v>
      </c>
      <c r="CQ29" s="164">
        <f t="shared" si="88"/>
        <v>0.25</v>
      </c>
      <c r="CR29" s="164">
        <f t="shared" si="89"/>
        <v>0</v>
      </c>
      <c r="CS29" s="164">
        <f t="shared" si="90"/>
        <v>0</v>
      </c>
      <c r="CT29" s="166">
        <f t="shared" si="91"/>
        <v>0</v>
      </c>
      <c r="CU29" s="167"/>
      <c r="CW29" s="164">
        <v>17</v>
      </c>
      <c r="CX29" s="225"/>
      <c r="CY29" s="226"/>
      <c r="CZ29" s="1"/>
      <c r="DA29" s="1"/>
      <c r="DB29" s="95"/>
      <c r="DC29" s="93"/>
      <c r="DD29" s="93"/>
      <c r="DE29" s="93"/>
      <c r="DF29" s="95" t="str">
        <f t="shared" si="92"/>
        <v>Completar</v>
      </c>
      <c r="DG29" s="96" t="str">
        <f t="shared" si="93"/>
        <v>Completar</v>
      </c>
      <c r="DH29" s="96" t="str">
        <f t="shared" si="94"/>
        <v>Completar</v>
      </c>
      <c r="DI29" s="94"/>
      <c r="DJ29" s="95" t="str">
        <f t="shared" si="95"/>
        <v>Completar</v>
      </c>
      <c r="DK29" s="95" t="str">
        <f t="shared" si="96"/>
        <v>Completar</v>
      </c>
      <c r="DL29" s="165">
        <f t="shared" si="97"/>
        <v>0</v>
      </c>
      <c r="DM29" s="219" t="b">
        <f t="shared" si="98"/>
        <v>0</v>
      </c>
      <c r="DN29" s="188">
        <f t="shared" si="99"/>
        <v>0</v>
      </c>
      <c r="DO29" s="164">
        <f t="shared" si="100"/>
        <v>0</v>
      </c>
      <c r="DP29" s="164">
        <f t="shared" si="101"/>
        <v>0.25</v>
      </c>
      <c r="DQ29" s="164">
        <f t="shared" si="102"/>
        <v>0</v>
      </c>
      <c r="DR29" s="164">
        <f t="shared" si="103"/>
        <v>0</v>
      </c>
      <c r="DS29" s="166">
        <f t="shared" si="104"/>
        <v>0</v>
      </c>
      <c r="DT29" s="167"/>
      <c r="DV29" s="164">
        <v>17</v>
      </c>
      <c r="DW29" s="225"/>
      <c r="DX29" s="226"/>
      <c r="DY29" s="1"/>
      <c r="DZ29" s="1"/>
      <c r="EA29" s="95"/>
      <c r="EB29" s="93"/>
      <c r="EC29" s="93"/>
      <c r="ED29" s="93"/>
      <c r="EE29" s="95" t="str">
        <f t="shared" si="105"/>
        <v>Completar</v>
      </c>
      <c r="EF29" s="96" t="str">
        <f t="shared" si="106"/>
        <v>Completar</v>
      </c>
      <c r="EG29" s="96" t="str">
        <f t="shared" si="107"/>
        <v>Completar</v>
      </c>
      <c r="EH29" s="94"/>
      <c r="EI29" s="95" t="str">
        <f t="shared" si="108"/>
        <v>Completar</v>
      </c>
      <c r="EJ29" s="95" t="str">
        <f t="shared" si="109"/>
        <v>Completar</v>
      </c>
      <c r="EK29" s="165">
        <f t="shared" si="110"/>
        <v>0</v>
      </c>
      <c r="EL29" s="219" t="b">
        <f t="shared" si="111"/>
        <v>0</v>
      </c>
      <c r="EM29" s="188">
        <f t="shared" si="112"/>
        <v>0</v>
      </c>
      <c r="EN29" s="164">
        <f t="shared" si="113"/>
        <v>0</v>
      </c>
      <c r="EO29" s="164">
        <f t="shared" si="114"/>
        <v>0.25</v>
      </c>
      <c r="EP29" s="164">
        <f t="shared" si="115"/>
        <v>0</v>
      </c>
      <c r="EQ29" s="164">
        <f t="shared" si="116"/>
        <v>0</v>
      </c>
      <c r="ER29" s="166">
        <f t="shared" si="117"/>
        <v>0</v>
      </c>
      <c r="ES29" s="167"/>
      <c r="EU29" s="164">
        <v>17</v>
      </c>
      <c r="EV29" s="225"/>
      <c r="EW29" s="226"/>
      <c r="EX29" s="1"/>
      <c r="EY29" s="1"/>
      <c r="EZ29" s="95"/>
      <c r="FA29" s="93"/>
      <c r="FB29" s="93"/>
      <c r="FC29" s="93"/>
      <c r="FD29" s="95" t="str">
        <f t="shared" si="118"/>
        <v>Completar</v>
      </c>
      <c r="FE29" s="96" t="str">
        <f t="shared" si="119"/>
        <v>Completar</v>
      </c>
      <c r="FF29" s="96" t="str">
        <f t="shared" si="120"/>
        <v>Completar</v>
      </c>
      <c r="FG29" s="94"/>
      <c r="FH29" s="95" t="str">
        <f t="shared" si="121"/>
        <v>Completar</v>
      </c>
      <c r="FI29" s="95" t="str">
        <f t="shared" si="122"/>
        <v>Completar</v>
      </c>
      <c r="FJ29" s="165">
        <f t="shared" si="123"/>
        <v>0</v>
      </c>
      <c r="FK29" s="219" t="b">
        <f t="shared" si="124"/>
        <v>0</v>
      </c>
      <c r="FL29" s="188">
        <f t="shared" si="125"/>
        <v>0</v>
      </c>
      <c r="FM29" s="164">
        <f t="shared" si="126"/>
        <v>0</v>
      </c>
      <c r="FN29" s="164">
        <f t="shared" si="127"/>
        <v>0.25</v>
      </c>
      <c r="FO29" s="164">
        <f t="shared" si="128"/>
        <v>0</v>
      </c>
      <c r="FP29" s="164">
        <f t="shared" si="129"/>
        <v>0</v>
      </c>
      <c r="FQ29" s="166">
        <f t="shared" si="130"/>
        <v>0</v>
      </c>
      <c r="FR29" s="167"/>
      <c r="FT29" s="164">
        <v>17</v>
      </c>
      <c r="FU29" s="225"/>
      <c r="FV29" s="226"/>
      <c r="FW29" s="1"/>
      <c r="FX29" s="1"/>
      <c r="FY29" s="95"/>
      <c r="FZ29" s="93"/>
      <c r="GA29" s="93"/>
      <c r="GB29" s="93"/>
      <c r="GC29" s="95" t="str">
        <f t="shared" si="131"/>
        <v>Completar</v>
      </c>
      <c r="GD29" s="96" t="str">
        <f t="shared" si="132"/>
        <v>Completar</v>
      </c>
      <c r="GE29" s="96" t="str">
        <f t="shared" si="133"/>
        <v>Completar</v>
      </c>
      <c r="GF29" s="94"/>
      <c r="GG29" s="95" t="str">
        <f t="shared" si="134"/>
        <v>Completar</v>
      </c>
      <c r="GH29" s="95" t="str">
        <f t="shared" si="135"/>
        <v>Completar</v>
      </c>
      <c r="GI29" s="165">
        <f t="shared" si="136"/>
        <v>0</v>
      </c>
      <c r="GJ29" s="219" t="b">
        <f t="shared" si="137"/>
        <v>0</v>
      </c>
      <c r="GK29" s="188">
        <f t="shared" si="138"/>
        <v>0</v>
      </c>
      <c r="GL29" s="164">
        <f t="shared" si="139"/>
        <v>0</v>
      </c>
      <c r="GM29" s="164">
        <f t="shared" si="140"/>
        <v>0.25</v>
      </c>
      <c r="GN29" s="164">
        <f t="shared" si="141"/>
        <v>0</v>
      </c>
      <c r="GO29" s="164">
        <f t="shared" si="142"/>
        <v>0</v>
      </c>
      <c r="GP29" s="166">
        <f t="shared" si="143"/>
        <v>0</v>
      </c>
      <c r="GQ29" s="167"/>
      <c r="GS29" s="164">
        <v>17</v>
      </c>
      <c r="GT29" s="225"/>
      <c r="GU29" s="226"/>
      <c r="GV29" s="1"/>
      <c r="GW29" s="1"/>
      <c r="GX29" s="95"/>
      <c r="GY29" s="93"/>
      <c r="GZ29" s="93"/>
      <c r="HA29" s="93"/>
      <c r="HB29" s="95" t="str">
        <f t="shared" si="144"/>
        <v>Completar</v>
      </c>
      <c r="HC29" s="96" t="str">
        <f t="shared" si="145"/>
        <v>Completar</v>
      </c>
      <c r="HD29" s="96" t="str">
        <f t="shared" si="146"/>
        <v>Completar</v>
      </c>
      <c r="HE29" s="94"/>
      <c r="HF29" s="95" t="str">
        <f t="shared" si="147"/>
        <v>Completar</v>
      </c>
      <c r="HG29" s="95" t="str">
        <f t="shared" si="148"/>
        <v>Completar</v>
      </c>
      <c r="HH29" s="165">
        <f t="shared" si="149"/>
        <v>0</v>
      </c>
      <c r="HI29" s="219" t="b">
        <f t="shared" si="150"/>
        <v>0</v>
      </c>
      <c r="HJ29" s="188">
        <f t="shared" si="151"/>
        <v>0</v>
      </c>
      <c r="HK29" s="164">
        <f t="shared" si="152"/>
        <v>0</v>
      </c>
      <c r="HL29" s="164">
        <f t="shared" si="153"/>
        <v>0.25</v>
      </c>
      <c r="HM29" s="164">
        <f t="shared" si="154"/>
        <v>0</v>
      </c>
      <c r="HN29" s="164">
        <f t="shared" si="155"/>
        <v>0</v>
      </c>
      <c r="HO29" s="166">
        <f t="shared" si="156"/>
        <v>0</v>
      </c>
      <c r="HP29" s="167"/>
      <c r="HR29" s="164">
        <v>17</v>
      </c>
      <c r="HS29" s="225"/>
      <c r="HT29" s="226"/>
      <c r="HU29" s="1"/>
      <c r="HV29" s="1"/>
      <c r="HW29" s="95"/>
      <c r="HX29" s="93"/>
      <c r="HY29" s="93"/>
      <c r="HZ29" s="93"/>
      <c r="IA29" s="95" t="str">
        <f t="shared" si="157"/>
        <v>Completar</v>
      </c>
      <c r="IB29" s="96" t="str">
        <f t="shared" si="158"/>
        <v>Completar</v>
      </c>
      <c r="IC29" s="96" t="str">
        <f t="shared" si="159"/>
        <v>Completar</v>
      </c>
      <c r="ID29" s="94"/>
      <c r="IE29" s="95" t="str">
        <f t="shared" si="160"/>
        <v>Completar</v>
      </c>
      <c r="IF29" s="95" t="str">
        <f t="shared" si="161"/>
        <v>Completar</v>
      </c>
      <c r="IG29" s="165">
        <f t="shared" si="162"/>
        <v>0</v>
      </c>
      <c r="IH29" s="219" t="b">
        <f t="shared" si="163"/>
        <v>0</v>
      </c>
      <c r="II29" s="188">
        <f t="shared" si="164"/>
        <v>0</v>
      </c>
      <c r="IJ29" s="164">
        <f t="shared" si="165"/>
        <v>0</v>
      </c>
      <c r="IK29" s="164">
        <f t="shared" si="166"/>
        <v>0.25</v>
      </c>
      <c r="IL29" s="164">
        <f t="shared" si="167"/>
        <v>0</v>
      </c>
      <c r="IM29" s="164">
        <f t="shared" si="168"/>
        <v>0</v>
      </c>
      <c r="IN29" s="166">
        <f t="shared" si="169"/>
        <v>0</v>
      </c>
      <c r="IO29" s="167"/>
      <c r="IQ29" s="164">
        <v>17</v>
      </c>
      <c r="IR29" s="225"/>
      <c r="IS29" s="226"/>
      <c r="IT29" s="1"/>
      <c r="IU29" s="1"/>
      <c r="IV29" s="95"/>
      <c r="IW29" s="93"/>
      <c r="IX29" s="93"/>
      <c r="IY29" s="93"/>
      <c r="IZ29" s="95" t="str">
        <f t="shared" si="170"/>
        <v>Completar</v>
      </c>
      <c r="JA29" s="96" t="str">
        <f t="shared" si="171"/>
        <v>Completar</v>
      </c>
      <c r="JB29" s="96" t="str">
        <f t="shared" si="172"/>
        <v>Completar</v>
      </c>
      <c r="JC29" s="94"/>
      <c r="JD29" s="95" t="str">
        <f t="shared" si="173"/>
        <v>Completar</v>
      </c>
      <c r="JE29" s="95" t="str">
        <f t="shared" si="174"/>
        <v>Completar</v>
      </c>
      <c r="JF29" s="165">
        <f t="shared" si="175"/>
        <v>0</v>
      </c>
      <c r="JG29" s="219" t="b">
        <f t="shared" si="176"/>
        <v>0</v>
      </c>
      <c r="JH29" s="188">
        <f t="shared" si="177"/>
        <v>0</v>
      </c>
      <c r="JI29" s="164">
        <f t="shared" si="178"/>
        <v>0</v>
      </c>
      <c r="JJ29" s="164">
        <f t="shared" si="179"/>
        <v>0.25</v>
      </c>
      <c r="JK29" s="164">
        <f t="shared" si="180"/>
        <v>0</v>
      </c>
      <c r="JL29" s="164">
        <f t="shared" si="181"/>
        <v>0</v>
      </c>
      <c r="JM29" s="166">
        <f t="shared" si="182"/>
        <v>0</v>
      </c>
      <c r="JN29" s="167"/>
      <c r="JO29" s="126"/>
      <c r="JP29" s="164">
        <v>17</v>
      </c>
      <c r="JQ29" s="225"/>
      <c r="JR29" s="226"/>
      <c r="JS29" s="1"/>
      <c r="JT29" s="1"/>
      <c r="JU29" s="95"/>
      <c r="JV29" s="93"/>
      <c r="JW29" s="93"/>
      <c r="JX29" s="93"/>
      <c r="JY29" s="95" t="str">
        <f t="shared" si="183"/>
        <v>Completar</v>
      </c>
      <c r="JZ29" s="96" t="str">
        <f t="shared" si="184"/>
        <v>Completar</v>
      </c>
      <c r="KA29" s="96" t="str">
        <f t="shared" si="185"/>
        <v>Completar</v>
      </c>
      <c r="KB29" s="94"/>
      <c r="KC29" s="95" t="str">
        <f t="shared" si="186"/>
        <v>Completar</v>
      </c>
      <c r="KD29" s="95" t="str">
        <f t="shared" si="187"/>
        <v>Completar</v>
      </c>
      <c r="KE29" s="165">
        <f t="shared" si="188"/>
        <v>0</v>
      </c>
      <c r="KF29" s="219" t="b">
        <f t="shared" si="189"/>
        <v>0</v>
      </c>
      <c r="KG29" s="188">
        <f t="shared" si="190"/>
        <v>0</v>
      </c>
      <c r="KH29" s="164">
        <f t="shared" si="191"/>
        <v>0</v>
      </c>
      <c r="KI29" s="164">
        <f t="shared" si="192"/>
        <v>0.25</v>
      </c>
      <c r="KJ29" s="164">
        <f t="shared" si="193"/>
        <v>0</v>
      </c>
      <c r="KK29" s="164">
        <f t="shared" si="194"/>
        <v>0</v>
      </c>
      <c r="KL29" s="166">
        <f t="shared" si="195"/>
        <v>0</v>
      </c>
    </row>
    <row r="30" spans="1:298" x14ac:dyDescent="0.25">
      <c r="A30" s="164">
        <v>18</v>
      </c>
      <c r="B30" s="225"/>
      <c r="C30" s="226"/>
      <c r="D30" s="1"/>
      <c r="E30" s="1"/>
      <c r="F30" s="95"/>
      <c r="G30" s="93"/>
      <c r="H30" s="93"/>
      <c r="I30" s="93"/>
      <c r="J30" s="95"/>
      <c r="K30" s="96" t="str">
        <f>IFERROR(VLOOKUP(D30,'Situación inicial'!JI$13:JS$112,8,FALSE),"Completar")</f>
        <v>Completar</v>
      </c>
      <c r="L30" s="96" t="str">
        <f>IFERROR(VLOOKUP(D30,'Situación inicial'!JI$13:JS$112,9,FALSE),"Completar")</f>
        <v>Completar</v>
      </c>
      <c r="M30" s="94"/>
      <c r="N30" s="95" t="str">
        <f>IFERROR(VLOOKUP(D30,'Situación inicial'!JI$13:JS$112,11,FALSE),"Completar")</f>
        <v>Completar</v>
      </c>
      <c r="O30" s="95" t="str">
        <f>IFERROR(VLOOKUP(D30,'Situación inicial'!JI$13:JT$112,12,FALSE),"Completar")</f>
        <v>Completar</v>
      </c>
      <c r="P30" s="165">
        <f t="shared" si="44"/>
        <v>0</v>
      </c>
      <c r="Q30" s="219" t="b">
        <f t="shared" si="45"/>
        <v>0</v>
      </c>
      <c r="R30" s="188">
        <f t="shared" si="46"/>
        <v>0</v>
      </c>
      <c r="S30" s="164">
        <f t="shared" si="47"/>
        <v>0</v>
      </c>
      <c r="T30" s="164">
        <f t="shared" si="48"/>
        <v>0.25</v>
      </c>
      <c r="U30" s="164">
        <f t="shared" si="49"/>
        <v>0</v>
      </c>
      <c r="V30" s="164">
        <f t="shared" si="50"/>
        <v>0</v>
      </c>
      <c r="W30" s="166">
        <f t="shared" si="51"/>
        <v>0</v>
      </c>
      <c r="X30" s="168">
        <f>IFERROR(VLOOKUP(D30,'Situación inicial'!JI$13:JZ$112,18,FALSE),0)</f>
        <v>0</v>
      </c>
      <c r="Z30" s="164">
        <v>18</v>
      </c>
      <c r="AA30" s="225"/>
      <c r="AB30" s="226"/>
      <c r="AC30" s="1"/>
      <c r="AD30" s="1"/>
      <c r="AE30" s="95"/>
      <c r="AF30" s="93"/>
      <c r="AG30" s="93"/>
      <c r="AH30" s="93"/>
      <c r="AI30" s="95" t="str">
        <f t="shared" si="52"/>
        <v>Completar</v>
      </c>
      <c r="AJ30" s="96" t="str">
        <f t="shared" si="53"/>
        <v>Completar</v>
      </c>
      <c r="AK30" s="96" t="str">
        <f t="shared" si="54"/>
        <v>Completar</v>
      </c>
      <c r="AL30" s="94"/>
      <c r="AM30" s="95" t="str">
        <f t="shared" si="55"/>
        <v>Completar</v>
      </c>
      <c r="AN30" s="95" t="str">
        <f t="shared" si="56"/>
        <v>Completar</v>
      </c>
      <c r="AO30" s="165">
        <f t="shared" si="57"/>
        <v>0</v>
      </c>
      <c r="AP30" s="219" t="b">
        <f t="shared" si="58"/>
        <v>0</v>
      </c>
      <c r="AQ30" s="188">
        <f t="shared" si="59"/>
        <v>0</v>
      </c>
      <c r="AR30" s="164">
        <f t="shared" si="60"/>
        <v>0</v>
      </c>
      <c r="AS30" s="164">
        <f t="shared" si="61"/>
        <v>0.25</v>
      </c>
      <c r="AT30" s="164">
        <f t="shared" si="62"/>
        <v>0</v>
      </c>
      <c r="AU30" s="164">
        <f t="shared" si="63"/>
        <v>0</v>
      </c>
      <c r="AV30" s="166">
        <f t="shared" si="64"/>
        <v>0</v>
      </c>
      <c r="AW30" s="168">
        <f t="shared" si="65"/>
        <v>0</v>
      </c>
      <c r="AY30" s="164">
        <v>18</v>
      </c>
      <c r="AZ30" s="225"/>
      <c r="BA30" s="226"/>
      <c r="BB30" s="1"/>
      <c r="BC30" s="1"/>
      <c r="BD30" s="95"/>
      <c r="BE30" s="93"/>
      <c r="BF30" s="93"/>
      <c r="BG30" s="93"/>
      <c r="BH30" s="95" t="str">
        <f t="shared" si="66"/>
        <v>Completar</v>
      </c>
      <c r="BI30" s="96" t="str">
        <f t="shared" si="67"/>
        <v>Completar</v>
      </c>
      <c r="BJ30" s="96" t="str">
        <f t="shared" si="68"/>
        <v>Completar</v>
      </c>
      <c r="BK30" s="94"/>
      <c r="BL30" s="95" t="str">
        <f t="shared" si="69"/>
        <v>Completar</v>
      </c>
      <c r="BM30" s="95" t="str">
        <f t="shared" si="70"/>
        <v>Completar</v>
      </c>
      <c r="BN30" s="165">
        <f t="shared" si="71"/>
        <v>0</v>
      </c>
      <c r="BO30" s="219" t="b">
        <f t="shared" si="72"/>
        <v>0</v>
      </c>
      <c r="BP30" s="188">
        <f t="shared" si="73"/>
        <v>0</v>
      </c>
      <c r="BQ30" s="164">
        <f t="shared" si="74"/>
        <v>0</v>
      </c>
      <c r="BR30" s="164">
        <f t="shared" si="75"/>
        <v>0.25</v>
      </c>
      <c r="BS30" s="164">
        <f t="shared" si="76"/>
        <v>0</v>
      </c>
      <c r="BT30" s="164">
        <f t="shared" si="77"/>
        <v>0</v>
      </c>
      <c r="BU30" s="166">
        <f t="shared" si="78"/>
        <v>0</v>
      </c>
      <c r="BV30" s="167"/>
      <c r="BX30" s="164">
        <v>18</v>
      </c>
      <c r="BY30" s="225"/>
      <c r="BZ30" s="226"/>
      <c r="CA30" s="1"/>
      <c r="CB30" s="1"/>
      <c r="CC30" s="95"/>
      <c r="CD30" s="93"/>
      <c r="CE30" s="93"/>
      <c r="CF30" s="93"/>
      <c r="CG30" s="95" t="str">
        <f t="shared" si="79"/>
        <v>Completar</v>
      </c>
      <c r="CH30" s="96" t="str">
        <f t="shared" si="80"/>
        <v>Completar</v>
      </c>
      <c r="CI30" s="96" t="str">
        <f t="shared" si="81"/>
        <v>Completar</v>
      </c>
      <c r="CJ30" s="94"/>
      <c r="CK30" s="95" t="str">
        <f t="shared" si="82"/>
        <v>Completar</v>
      </c>
      <c r="CL30" s="95" t="str">
        <f t="shared" si="83"/>
        <v>Completar</v>
      </c>
      <c r="CM30" s="165">
        <f t="shared" si="84"/>
        <v>0</v>
      </c>
      <c r="CN30" s="219" t="b">
        <f t="shared" si="85"/>
        <v>0</v>
      </c>
      <c r="CO30" s="188">
        <f t="shared" si="86"/>
        <v>0</v>
      </c>
      <c r="CP30" s="164">
        <f t="shared" si="87"/>
        <v>0</v>
      </c>
      <c r="CQ30" s="164">
        <f t="shared" si="88"/>
        <v>0.25</v>
      </c>
      <c r="CR30" s="164">
        <f t="shared" si="89"/>
        <v>0</v>
      </c>
      <c r="CS30" s="164">
        <f t="shared" si="90"/>
        <v>0</v>
      </c>
      <c r="CT30" s="166">
        <f t="shared" si="91"/>
        <v>0</v>
      </c>
      <c r="CU30" s="167"/>
      <c r="CW30" s="164">
        <v>18</v>
      </c>
      <c r="CX30" s="225"/>
      <c r="CY30" s="226"/>
      <c r="CZ30" s="1"/>
      <c r="DA30" s="1"/>
      <c r="DB30" s="95"/>
      <c r="DC30" s="93"/>
      <c r="DD30" s="93"/>
      <c r="DE30" s="93"/>
      <c r="DF30" s="95" t="str">
        <f t="shared" si="92"/>
        <v>Completar</v>
      </c>
      <c r="DG30" s="96" t="str">
        <f t="shared" si="93"/>
        <v>Completar</v>
      </c>
      <c r="DH30" s="96" t="str">
        <f t="shared" si="94"/>
        <v>Completar</v>
      </c>
      <c r="DI30" s="94"/>
      <c r="DJ30" s="95" t="str">
        <f t="shared" si="95"/>
        <v>Completar</v>
      </c>
      <c r="DK30" s="95" t="str">
        <f t="shared" si="96"/>
        <v>Completar</v>
      </c>
      <c r="DL30" s="165">
        <f t="shared" si="97"/>
        <v>0</v>
      </c>
      <c r="DM30" s="219" t="b">
        <f t="shared" si="98"/>
        <v>0</v>
      </c>
      <c r="DN30" s="188">
        <f t="shared" si="99"/>
        <v>0</v>
      </c>
      <c r="DO30" s="164">
        <f t="shared" si="100"/>
        <v>0</v>
      </c>
      <c r="DP30" s="164">
        <f t="shared" si="101"/>
        <v>0.25</v>
      </c>
      <c r="DQ30" s="164">
        <f t="shared" si="102"/>
        <v>0</v>
      </c>
      <c r="DR30" s="164">
        <f t="shared" si="103"/>
        <v>0</v>
      </c>
      <c r="DS30" s="166">
        <f t="shared" si="104"/>
        <v>0</v>
      </c>
      <c r="DT30" s="167"/>
      <c r="DV30" s="164">
        <v>18</v>
      </c>
      <c r="DW30" s="225"/>
      <c r="DX30" s="226"/>
      <c r="DY30" s="1"/>
      <c r="DZ30" s="1"/>
      <c r="EA30" s="95"/>
      <c r="EB30" s="93"/>
      <c r="EC30" s="93"/>
      <c r="ED30" s="93"/>
      <c r="EE30" s="95" t="str">
        <f t="shared" si="105"/>
        <v>Completar</v>
      </c>
      <c r="EF30" s="96" t="str">
        <f t="shared" si="106"/>
        <v>Completar</v>
      </c>
      <c r="EG30" s="96" t="str">
        <f t="shared" si="107"/>
        <v>Completar</v>
      </c>
      <c r="EH30" s="94"/>
      <c r="EI30" s="95" t="str">
        <f t="shared" si="108"/>
        <v>Completar</v>
      </c>
      <c r="EJ30" s="95" t="str">
        <f t="shared" si="109"/>
        <v>Completar</v>
      </c>
      <c r="EK30" s="165">
        <f t="shared" si="110"/>
        <v>0</v>
      </c>
      <c r="EL30" s="219" t="b">
        <f t="shared" si="111"/>
        <v>0</v>
      </c>
      <c r="EM30" s="188">
        <f t="shared" si="112"/>
        <v>0</v>
      </c>
      <c r="EN30" s="164">
        <f t="shared" si="113"/>
        <v>0</v>
      </c>
      <c r="EO30" s="164">
        <f t="shared" si="114"/>
        <v>0.25</v>
      </c>
      <c r="EP30" s="164">
        <f t="shared" si="115"/>
        <v>0</v>
      </c>
      <c r="EQ30" s="164">
        <f t="shared" si="116"/>
        <v>0</v>
      </c>
      <c r="ER30" s="166">
        <f t="shared" si="117"/>
        <v>0</v>
      </c>
      <c r="ES30" s="167"/>
      <c r="EU30" s="164">
        <v>18</v>
      </c>
      <c r="EV30" s="225"/>
      <c r="EW30" s="226"/>
      <c r="EX30" s="1"/>
      <c r="EY30" s="1"/>
      <c r="EZ30" s="95"/>
      <c r="FA30" s="93"/>
      <c r="FB30" s="93"/>
      <c r="FC30" s="93"/>
      <c r="FD30" s="95" t="str">
        <f t="shared" si="118"/>
        <v>Completar</v>
      </c>
      <c r="FE30" s="96" t="str">
        <f t="shared" si="119"/>
        <v>Completar</v>
      </c>
      <c r="FF30" s="96" t="str">
        <f t="shared" si="120"/>
        <v>Completar</v>
      </c>
      <c r="FG30" s="94"/>
      <c r="FH30" s="95" t="str">
        <f t="shared" si="121"/>
        <v>Completar</v>
      </c>
      <c r="FI30" s="95" t="str">
        <f t="shared" si="122"/>
        <v>Completar</v>
      </c>
      <c r="FJ30" s="165">
        <f t="shared" si="123"/>
        <v>0</v>
      </c>
      <c r="FK30" s="219" t="b">
        <f t="shared" si="124"/>
        <v>0</v>
      </c>
      <c r="FL30" s="188">
        <f t="shared" si="125"/>
        <v>0</v>
      </c>
      <c r="FM30" s="164">
        <f t="shared" si="126"/>
        <v>0</v>
      </c>
      <c r="FN30" s="164">
        <f t="shared" si="127"/>
        <v>0.25</v>
      </c>
      <c r="FO30" s="164">
        <f t="shared" si="128"/>
        <v>0</v>
      </c>
      <c r="FP30" s="164">
        <f t="shared" si="129"/>
        <v>0</v>
      </c>
      <c r="FQ30" s="166">
        <f t="shared" si="130"/>
        <v>0</v>
      </c>
      <c r="FR30" s="167"/>
      <c r="FT30" s="164">
        <v>18</v>
      </c>
      <c r="FU30" s="225"/>
      <c r="FV30" s="226"/>
      <c r="FW30" s="1"/>
      <c r="FX30" s="1"/>
      <c r="FY30" s="95"/>
      <c r="FZ30" s="93"/>
      <c r="GA30" s="93"/>
      <c r="GB30" s="93"/>
      <c r="GC30" s="95" t="str">
        <f t="shared" si="131"/>
        <v>Completar</v>
      </c>
      <c r="GD30" s="96" t="str">
        <f t="shared" si="132"/>
        <v>Completar</v>
      </c>
      <c r="GE30" s="96" t="str">
        <f t="shared" si="133"/>
        <v>Completar</v>
      </c>
      <c r="GF30" s="94"/>
      <c r="GG30" s="95" t="str">
        <f t="shared" si="134"/>
        <v>Completar</v>
      </c>
      <c r="GH30" s="95" t="str">
        <f t="shared" si="135"/>
        <v>Completar</v>
      </c>
      <c r="GI30" s="165">
        <f t="shared" si="136"/>
        <v>0</v>
      </c>
      <c r="GJ30" s="219" t="b">
        <f t="shared" si="137"/>
        <v>0</v>
      </c>
      <c r="GK30" s="188">
        <f t="shared" si="138"/>
        <v>0</v>
      </c>
      <c r="GL30" s="164">
        <f t="shared" si="139"/>
        <v>0</v>
      </c>
      <c r="GM30" s="164">
        <f t="shared" si="140"/>
        <v>0.25</v>
      </c>
      <c r="GN30" s="164">
        <f t="shared" si="141"/>
        <v>0</v>
      </c>
      <c r="GO30" s="164">
        <f t="shared" si="142"/>
        <v>0</v>
      </c>
      <c r="GP30" s="166">
        <f t="shared" si="143"/>
        <v>0</v>
      </c>
      <c r="GQ30" s="167"/>
      <c r="GS30" s="164">
        <v>18</v>
      </c>
      <c r="GT30" s="225"/>
      <c r="GU30" s="226"/>
      <c r="GV30" s="1"/>
      <c r="GW30" s="1"/>
      <c r="GX30" s="95"/>
      <c r="GY30" s="93"/>
      <c r="GZ30" s="93"/>
      <c r="HA30" s="93"/>
      <c r="HB30" s="95" t="str">
        <f t="shared" si="144"/>
        <v>Completar</v>
      </c>
      <c r="HC30" s="96" t="str">
        <f t="shared" si="145"/>
        <v>Completar</v>
      </c>
      <c r="HD30" s="96" t="str">
        <f t="shared" si="146"/>
        <v>Completar</v>
      </c>
      <c r="HE30" s="94"/>
      <c r="HF30" s="95" t="str">
        <f t="shared" si="147"/>
        <v>Completar</v>
      </c>
      <c r="HG30" s="95" t="str">
        <f t="shared" si="148"/>
        <v>Completar</v>
      </c>
      <c r="HH30" s="165">
        <f t="shared" si="149"/>
        <v>0</v>
      </c>
      <c r="HI30" s="219" t="b">
        <f t="shared" si="150"/>
        <v>0</v>
      </c>
      <c r="HJ30" s="188">
        <f t="shared" si="151"/>
        <v>0</v>
      </c>
      <c r="HK30" s="164">
        <f t="shared" si="152"/>
        <v>0</v>
      </c>
      <c r="HL30" s="164">
        <f t="shared" si="153"/>
        <v>0.25</v>
      </c>
      <c r="HM30" s="164">
        <f t="shared" si="154"/>
        <v>0</v>
      </c>
      <c r="HN30" s="164">
        <f t="shared" si="155"/>
        <v>0</v>
      </c>
      <c r="HO30" s="166">
        <f t="shared" si="156"/>
        <v>0</v>
      </c>
      <c r="HP30" s="167"/>
      <c r="HR30" s="164">
        <v>18</v>
      </c>
      <c r="HS30" s="225"/>
      <c r="HT30" s="226"/>
      <c r="HU30" s="1"/>
      <c r="HV30" s="1"/>
      <c r="HW30" s="95"/>
      <c r="HX30" s="93"/>
      <c r="HY30" s="93"/>
      <c r="HZ30" s="93"/>
      <c r="IA30" s="95" t="str">
        <f t="shared" si="157"/>
        <v>Completar</v>
      </c>
      <c r="IB30" s="96" t="str">
        <f t="shared" si="158"/>
        <v>Completar</v>
      </c>
      <c r="IC30" s="96" t="str">
        <f t="shared" si="159"/>
        <v>Completar</v>
      </c>
      <c r="ID30" s="94"/>
      <c r="IE30" s="95" t="str">
        <f t="shared" si="160"/>
        <v>Completar</v>
      </c>
      <c r="IF30" s="95" t="str">
        <f t="shared" si="161"/>
        <v>Completar</v>
      </c>
      <c r="IG30" s="165">
        <f t="shared" si="162"/>
        <v>0</v>
      </c>
      <c r="IH30" s="219" t="b">
        <f t="shared" si="163"/>
        <v>0</v>
      </c>
      <c r="II30" s="188">
        <f t="shared" si="164"/>
        <v>0</v>
      </c>
      <c r="IJ30" s="164">
        <f t="shared" si="165"/>
        <v>0</v>
      </c>
      <c r="IK30" s="164">
        <f t="shared" si="166"/>
        <v>0.25</v>
      </c>
      <c r="IL30" s="164">
        <f t="shared" si="167"/>
        <v>0</v>
      </c>
      <c r="IM30" s="164">
        <f t="shared" si="168"/>
        <v>0</v>
      </c>
      <c r="IN30" s="166">
        <f t="shared" si="169"/>
        <v>0</v>
      </c>
      <c r="IO30" s="167"/>
      <c r="IQ30" s="164">
        <v>18</v>
      </c>
      <c r="IR30" s="225"/>
      <c r="IS30" s="226"/>
      <c r="IT30" s="1"/>
      <c r="IU30" s="1"/>
      <c r="IV30" s="95"/>
      <c r="IW30" s="93"/>
      <c r="IX30" s="93"/>
      <c r="IY30" s="93"/>
      <c r="IZ30" s="95" t="str">
        <f t="shared" si="170"/>
        <v>Completar</v>
      </c>
      <c r="JA30" s="96" t="str">
        <f t="shared" si="171"/>
        <v>Completar</v>
      </c>
      <c r="JB30" s="96" t="str">
        <f t="shared" si="172"/>
        <v>Completar</v>
      </c>
      <c r="JC30" s="94"/>
      <c r="JD30" s="95" t="str">
        <f t="shared" si="173"/>
        <v>Completar</v>
      </c>
      <c r="JE30" s="95" t="str">
        <f t="shared" si="174"/>
        <v>Completar</v>
      </c>
      <c r="JF30" s="165">
        <f t="shared" si="175"/>
        <v>0</v>
      </c>
      <c r="JG30" s="219" t="b">
        <f t="shared" si="176"/>
        <v>0</v>
      </c>
      <c r="JH30" s="188">
        <f t="shared" si="177"/>
        <v>0</v>
      </c>
      <c r="JI30" s="164">
        <f t="shared" si="178"/>
        <v>0</v>
      </c>
      <c r="JJ30" s="164">
        <f t="shared" si="179"/>
        <v>0.25</v>
      </c>
      <c r="JK30" s="164">
        <f t="shared" si="180"/>
        <v>0</v>
      </c>
      <c r="JL30" s="164">
        <f t="shared" si="181"/>
        <v>0</v>
      </c>
      <c r="JM30" s="166">
        <f t="shared" si="182"/>
        <v>0</v>
      </c>
      <c r="JN30" s="167"/>
      <c r="JO30" s="126"/>
      <c r="JP30" s="164">
        <v>18</v>
      </c>
      <c r="JQ30" s="225"/>
      <c r="JR30" s="226"/>
      <c r="JS30" s="1"/>
      <c r="JT30" s="1"/>
      <c r="JU30" s="95"/>
      <c r="JV30" s="93"/>
      <c r="JW30" s="93"/>
      <c r="JX30" s="93"/>
      <c r="JY30" s="95" t="str">
        <f t="shared" si="183"/>
        <v>Completar</v>
      </c>
      <c r="JZ30" s="96" t="str">
        <f t="shared" si="184"/>
        <v>Completar</v>
      </c>
      <c r="KA30" s="96" t="str">
        <f t="shared" si="185"/>
        <v>Completar</v>
      </c>
      <c r="KB30" s="94"/>
      <c r="KC30" s="95" t="str">
        <f t="shared" si="186"/>
        <v>Completar</v>
      </c>
      <c r="KD30" s="95" t="str">
        <f t="shared" si="187"/>
        <v>Completar</v>
      </c>
      <c r="KE30" s="165">
        <f t="shared" si="188"/>
        <v>0</v>
      </c>
      <c r="KF30" s="219" t="b">
        <f t="shared" si="189"/>
        <v>0</v>
      </c>
      <c r="KG30" s="188">
        <f t="shared" si="190"/>
        <v>0</v>
      </c>
      <c r="KH30" s="164">
        <f t="shared" si="191"/>
        <v>0</v>
      </c>
      <c r="KI30" s="164">
        <f t="shared" si="192"/>
        <v>0.25</v>
      </c>
      <c r="KJ30" s="164">
        <f t="shared" si="193"/>
        <v>0</v>
      </c>
      <c r="KK30" s="164">
        <f t="shared" si="194"/>
        <v>0</v>
      </c>
      <c r="KL30" s="166">
        <f t="shared" si="195"/>
        <v>0</v>
      </c>
    </row>
    <row r="31" spans="1:298" x14ac:dyDescent="0.25">
      <c r="A31" s="164">
        <v>19</v>
      </c>
      <c r="B31" s="225"/>
      <c r="C31" s="226"/>
      <c r="D31" s="1"/>
      <c r="E31" s="1"/>
      <c r="F31" s="95"/>
      <c r="G31" s="93"/>
      <c r="H31" s="93"/>
      <c r="I31" s="93"/>
      <c r="J31" s="95"/>
      <c r="K31" s="96" t="str">
        <f>IFERROR(VLOOKUP(D31,'Situación inicial'!JI$13:JS$112,8,FALSE),"Completar")</f>
        <v>Completar</v>
      </c>
      <c r="L31" s="96" t="str">
        <f>IFERROR(VLOOKUP(D31,'Situación inicial'!JI$13:JS$112,9,FALSE),"Completar")</f>
        <v>Completar</v>
      </c>
      <c r="M31" s="94"/>
      <c r="N31" s="95" t="str">
        <f>IFERROR(VLOOKUP(D31,'Situación inicial'!JI$13:JS$112,11,FALSE),"Completar")</f>
        <v>Completar</v>
      </c>
      <c r="O31" s="95" t="str">
        <f>IFERROR(VLOOKUP(D31,'Situación inicial'!JI$13:JT$112,12,FALSE),"Completar")</f>
        <v>Completar</v>
      </c>
      <c r="P31" s="165">
        <f t="shared" si="44"/>
        <v>0</v>
      </c>
      <c r="Q31" s="219" t="b">
        <f t="shared" si="45"/>
        <v>0</v>
      </c>
      <c r="R31" s="188">
        <f t="shared" si="46"/>
        <v>0</v>
      </c>
      <c r="S31" s="164">
        <f t="shared" si="47"/>
        <v>0</v>
      </c>
      <c r="T31" s="164">
        <f t="shared" si="48"/>
        <v>0.25</v>
      </c>
      <c r="U31" s="164">
        <f t="shared" si="49"/>
        <v>0</v>
      </c>
      <c r="V31" s="164">
        <f t="shared" si="50"/>
        <v>0</v>
      </c>
      <c r="W31" s="166">
        <f t="shared" si="51"/>
        <v>0</v>
      </c>
      <c r="X31" s="168">
        <f>IFERROR(VLOOKUP(D31,'Situación inicial'!JI$13:JZ$112,18,FALSE),0)</f>
        <v>0</v>
      </c>
      <c r="Z31" s="164">
        <v>19</v>
      </c>
      <c r="AA31" s="225"/>
      <c r="AB31" s="226"/>
      <c r="AC31" s="1"/>
      <c r="AD31" s="1"/>
      <c r="AE31" s="95"/>
      <c r="AF31" s="93"/>
      <c r="AG31" s="93"/>
      <c r="AH31" s="93"/>
      <c r="AI31" s="95" t="str">
        <f t="shared" si="52"/>
        <v>Completar</v>
      </c>
      <c r="AJ31" s="96" t="str">
        <f t="shared" si="53"/>
        <v>Completar</v>
      </c>
      <c r="AK31" s="96" t="str">
        <f t="shared" si="54"/>
        <v>Completar</v>
      </c>
      <c r="AL31" s="94"/>
      <c r="AM31" s="95" t="str">
        <f t="shared" si="55"/>
        <v>Completar</v>
      </c>
      <c r="AN31" s="95" t="str">
        <f t="shared" si="56"/>
        <v>Completar</v>
      </c>
      <c r="AO31" s="165">
        <f t="shared" si="57"/>
        <v>0</v>
      </c>
      <c r="AP31" s="219" t="b">
        <f t="shared" si="58"/>
        <v>0</v>
      </c>
      <c r="AQ31" s="188">
        <f t="shared" si="59"/>
        <v>0</v>
      </c>
      <c r="AR31" s="164">
        <f t="shared" si="60"/>
        <v>0</v>
      </c>
      <c r="AS31" s="164">
        <f t="shared" si="61"/>
        <v>0.25</v>
      </c>
      <c r="AT31" s="164">
        <f t="shared" si="62"/>
        <v>0</v>
      </c>
      <c r="AU31" s="164">
        <f t="shared" si="63"/>
        <v>0</v>
      </c>
      <c r="AV31" s="166">
        <f t="shared" si="64"/>
        <v>0</v>
      </c>
      <c r="AW31" s="168">
        <f t="shared" si="65"/>
        <v>0</v>
      </c>
      <c r="AY31" s="164">
        <v>19</v>
      </c>
      <c r="AZ31" s="225"/>
      <c r="BA31" s="226"/>
      <c r="BB31" s="1"/>
      <c r="BC31" s="1"/>
      <c r="BD31" s="95"/>
      <c r="BE31" s="93"/>
      <c r="BF31" s="93"/>
      <c r="BG31" s="93"/>
      <c r="BH31" s="95" t="str">
        <f t="shared" si="66"/>
        <v>Completar</v>
      </c>
      <c r="BI31" s="96" t="str">
        <f t="shared" si="67"/>
        <v>Completar</v>
      </c>
      <c r="BJ31" s="96" t="str">
        <f t="shared" si="68"/>
        <v>Completar</v>
      </c>
      <c r="BK31" s="94"/>
      <c r="BL31" s="95" t="str">
        <f t="shared" si="69"/>
        <v>Completar</v>
      </c>
      <c r="BM31" s="95" t="str">
        <f t="shared" si="70"/>
        <v>Completar</v>
      </c>
      <c r="BN31" s="165">
        <f t="shared" si="71"/>
        <v>0</v>
      </c>
      <c r="BO31" s="219" t="b">
        <f t="shared" si="72"/>
        <v>0</v>
      </c>
      <c r="BP31" s="188">
        <f t="shared" si="73"/>
        <v>0</v>
      </c>
      <c r="BQ31" s="164">
        <f t="shared" si="74"/>
        <v>0</v>
      </c>
      <c r="BR31" s="164">
        <f t="shared" si="75"/>
        <v>0.25</v>
      </c>
      <c r="BS31" s="164">
        <f t="shared" si="76"/>
        <v>0</v>
      </c>
      <c r="BT31" s="164">
        <f t="shared" si="77"/>
        <v>0</v>
      </c>
      <c r="BU31" s="166">
        <f t="shared" si="78"/>
        <v>0</v>
      </c>
      <c r="BV31" s="167"/>
      <c r="BX31" s="164">
        <v>19</v>
      </c>
      <c r="BY31" s="225"/>
      <c r="BZ31" s="226"/>
      <c r="CA31" s="1"/>
      <c r="CB31" s="1"/>
      <c r="CC31" s="95"/>
      <c r="CD31" s="93"/>
      <c r="CE31" s="93"/>
      <c r="CF31" s="93"/>
      <c r="CG31" s="95" t="str">
        <f t="shared" si="79"/>
        <v>Completar</v>
      </c>
      <c r="CH31" s="96" t="str">
        <f t="shared" si="80"/>
        <v>Completar</v>
      </c>
      <c r="CI31" s="96" t="str">
        <f t="shared" si="81"/>
        <v>Completar</v>
      </c>
      <c r="CJ31" s="94"/>
      <c r="CK31" s="95" t="str">
        <f t="shared" si="82"/>
        <v>Completar</v>
      </c>
      <c r="CL31" s="95" t="str">
        <f t="shared" si="83"/>
        <v>Completar</v>
      </c>
      <c r="CM31" s="165">
        <f t="shared" si="84"/>
        <v>0</v>
      </c>
      <c r="CN31" s="219" t="b">
        <f t="shared" si="85"/>
        <v>0</v>
      </c>
      <c r="CO31" s="188">
        <f t="shared" si="86"/>
        <v>0</v>
      </c>
      <c r="CP31" s="164">
        <f t="shared" si="87"/>
        <v>0</v>
      </c>
      <c r="CQ31" s="164">
        <f t="shared" si="88"/>
        <v>0.25</v>
      </c>
      <c r="CR31" s="164">
        <f t="shared" si="89"/>
        <v>0</v>
      </c>
      <c r="CS31" s="164">
        <f t="shared" si="90"/>
        <v>0</v>
      </c>
      <c r="CT31" s="166">
        <f t="shared" si="91"/>
        <v>0</v>
      </c>
      <c r="CU31" s="167"/>
      <c r="CW31" s="164">
        <v>19</v>
      </c>
      <c r="CX31" s="225"/>
      <c r="CY31" s="226"/>
      <c r="CZ31" s="1"/>
      <c r="DA31" s="1"/>
      <c r="DB31" s="95"/>
      <c r="DC31" s="93"/>
      <c r="DD31" s="93"/>
      <c r="DE31" s="93"/>
      <c r="DF31" s="95" t="str">
        <f t="shared" si="92"/>
        <v>Completar</v>
      </c>
      <c r="DG31" s="96" t="str">
        <f t="shared" si="93"/>
        <v>Completar</v>
      </c>
      <c r="DH31" s="96" t="str">
        <f t="shared" si="94"/>
        <v>Completar</v>
      </c>
      <c r="DI31" s="94"/>
      <c r="DJ31" s="95" t="str">
        <f t="shared" si="95"/>
        <v>Completar</v>
      </c>
      <c r="DK31" s="95" t="str">
        <f t="shared" si="96"/>
        <v>Completar</v>
      </c>
      <c r="DL31" s="165">
        <f t="shared" si="97"/>
        <v>0</v>
      </c>
      <c r="DM31" s="219" t="b">
        <f t="shared" si="98"/>
        <v>0</v>
      </c>
      <c r="DN31" s="188">
        <f t="shared" si="99"/>
        <v>0</v>
      </c>
      <c r="DO31" s="164">
        <f t="shared" si="100"/>
        <v>0</v>
      </c>
      <c r="DP31" s="164">
        <f t="shared" si="101"/>
        <v>0.25</v>
      </c>
      <c r="DQ31" s="164">
        <f t="shared" si="102"/>
        <v>0</v>
      </c>
      <c r="DR31" s="164">
        <f t="shared" si="103"/>
        <v>0</v>
      </c>
      <c r="DS31" s="166">
        <f t="shared" si="104"/>
        <v>0</v>
      </c>
      <c r="DT31" s="167"/>
      <c r="DV31" s="164">
        <v>19</v>
      </c>
      <c r="DW31" s="225"/>
      <c r="DX31" s="226"/>
      <c r="DY31" s="1"/>
      <c r="DZ31" s="1"/>
      <c r="EA31" s="95"/>
      <c r="EB31" s="93"/>
      <c r="EC31" s="93"/>
      <c r="ED31" s="93"/>
      <c r="EE31" s="95" t="str">
        <f t="shared" si="105"/>
        <v>Completar</v>
      </c>
      <c r="EF31" s="96" t="str">
        <f t="shared" si="106"/>
        <v>Completar</v>
      </c>
      <c r="EG31" s="96" t="str">
        <f t="shared" si="107"/>
        <v>Completar</v>
      </c>
      <c r="EH31" s="94"/>
      <c r="EI31" s="95" t="str">
        <f t="shared" si="108"/>
        <v>Completar</v>
      </c>
      <c r="EJ31" s="95" t="str">
        <f t="shared" si="109"/>
        <v>Completar</v>
      </c>
      <c r="EK31" s="165">
        <f t="shared" si="110"/>
        <v>0</v>
      </c>
      <c r="EL31" s="219" t="b">
        <f t="shared" si="111"/>
        <v>0</v>
      </c>
      <c r="EM31" s="188">
        <f t="shared" si="112"/>
        <v>0</v>
      </c>
      <c r="EN31" s="164">
        <f t="shared" si="113"/>
        <v>0</v>
      </c>
      <c r="EO31" s="164">
        <f t="shared" si="114"/>
        <v>0.25</v>
      </c>
      <c r="EP31" s="164">
        <f t="shared" si="115"/>
        <v>0</v>
      </c>
      <c r="EQ31" s="164">
        <f t="shared" si="116"/>
        <v>0</v>
      </c>
      <c r="ER31" s="166">
        <f t="shared" si="117"/>
        <v>0</v>
      </c>
      <c r="ES31" s="167"/>
      <c r="EU31" s="164">
        <v>19</v>
      </c>
      <c r="EV31" s="225"/>
      <c r="EW31" s="226"/>
      <c r="EX31" s="1"/>
      <c r="EY31" s="1"/>
      <c r="EZ31" s="95"/>
      <c r="FA31" s="93"/>
      <c r="FB31" s="93"/>
      <c r="FC31" s="93"/>
      <c r="FD31" s="95" t="str">
        <f t="shared" si="118"/>
        <v>Completar</v>
      </c>
      <c r="FE31" s="96" t="str">
        <f t="shared" si="119"/>
        <v>Completar</v>
      </c>
      <c r="FF31" s="96" t="str">
        <f t="shared" si="120"/>
        <v>Completar</v>
      </c>
      <c r="FG31" s="94"/>
      <c r="FH31" s="95" t="str">
        <f t="shared" si="121"/>
        <v>Completar</v>
      </c>
      <c r="FI31" s="95" t="str">
        <f t="shared" si="122"/>
        <v>Completar</v>
      </c>
      <c r="FJ31" s="165">
        <f t="shared" si="123"/>
        <v>0</v>
      </c>
      <c r="FK31" s="219" t="b">
        <f t="shared" si="124"/>
        <v>0</v>
      </c>
      <c r="FL31" s="188">
        <f t="shared" si="125"/>
        <v>0</v>
      </c>
      <c r="FM31" s="164">
        <f t="shared" si="126"/>
        <v>0</v>
      </c>
      <c r="FN31" s="164">
        <f t="shared" si="127"/>
        <v>0.25</v>
      </c>
      <c r="FO31" s="164">
        <f t="shared" si="128"/>
        <v>0</v>
      </c>
      <c r="FP31" s="164">
        <f t="shared" si="129"/>
        <v>0</v>
      </c>
      <c r="FQ31" s="166">
        <f t="shared" si="130"/>
        <v>0</v>
      </c>
      <c r="FR31" s="167"/>
      <c r="FT31" s="164">
        <v>19</v>
      </c>
      <c r="FU31" s="225"/>
      <c r="FV31" s="226"/>
      <c r="FW31" s="1"/>
      <c r="FX31" s="1"/>
      <c r="FY31" s="95"/>
      <c r="FZ31" s="93"/>
      <c r="GA31" s="93"/>
      <c r="GB31" s="93"/>
      <c r="GC31" s="95" t="str">
        <f t="shared" si="131"/>
        <v>Completar</v>
      </c>
      <c r="GD31" s="96" t="str">
        <f t="shared" si="132"/>
        <v>Completar</v>
      </c>
      <c r="GE31" s="96" t="str">
        <f t="shared" si="133"/>
        <v>Completar</v>
      </c>
      <c r="GF31" s="94"/>
      <c r="GG31" s="95" t="str">
        <f t="shared" si="134"/>
        <v>Completar</v>
      </c>
      <c r="GH31" s="95" t="str">
        <f t="shared" si="135"/>
        <v>Completar</v>
      </c>
      <c r="GI31" s="165">
        <f t="shared" si="136"/>
        <v>0</v>
      </c>
      <c r="GJ31" s="219" t="b">
        <f t="shared" si="137"/>
        <v>0</v>
      </c>
      <c r="GK31" s="188">
        <f t="shared" si="138"/>
        <v>0</v>
      </c>
      <c r="GL31" s="164">
        <f t="shared" si="139"/>
        <v>0</v>
      </c>
      <c r="GM31" s="164">
        <f t="shared" si="140"/>
        <v>0.25</v>
      </c>
      <c r="GN31" s="164">
        <f t="shared" si="141"/>
        <v>0</v>
      </c>
      <c r="GO31" s="164">
        <f t="shared" si="142"/>
        <v>0</v>
      </c>
      <c r="GP31" s="166">
        <f t="shared" si="143"/>
        <v>0</v>
      </c>
      <c r="GQ31" s="167"/>
      <c r="GS31" s="164">
        <v>19</v>
      </c>
      <c r="GT31" s="225"/>
      <c r="GU31" s="226"/>
      <c r="GV31" s="1"/>
      <c r="GW31" s="1"/>
      <c r="GX31" s="95"/>
      <c r="GY31" s="93"/>
      <c r="GZ31" s="93"/>
      <c r="HA31" s="93"/>
      <c r="HB31" s="95" t="str">
        <f t="shared" si="144"/>
        <v>Completar</v>
      </c>
      <c r="HC31" s="96" t="str">
        <f t="shared" si="145"/>
        <v>Completar</v>
      </c>
      <c r="HD31" s="96" t="str">
        <f t="shared" si="146"/>
        <v>Completar</v>
      </c>
      <c r="HE31" s="94"/>
      <c r="HF31" s="95" t="str">
        <f t="shared" si="147"/>
        <v>Completar</v>
      </c>
      <c r="HG31" s="95" t="str">
        <f t="shared" si="148"/>
        <v>Completar</v>
      </c>
      <c r="HH31" s="165">
        <f t="shared" si="149"/>
        <v>0</v>
      </c>
      <c r="HI31" s="219" t="b">
        <f t="shared" si="150"/>
        <v>0</v>
      </c>
      <c r="HJ31" s="188">
        <f t="shared" si="151"/>
        <v>0</v>
      </c>
      <c r="HK31" s="164">
        <f t="shared" si="152"/>
        <v>0</v>
      </c>
      <c r="HL31" s="164">
        <f t="shared" si="153"/>
        <v>0.25</v>
      </c>
      <c r="HM31" s="164">
        <f t="shared" si="154"/>
        <v>0</v>
      </c>
      <c r="HN31" s="164">
        <f t="shared" si="155"/>
        <v>0</v>
      </c>
      <c r="HO31" s="166">
        <f t="shared" si="156"/>
        <v>0</v>
      </c>
      <c r="HP31" s="167"/>
      <c r="HR31" s="164">
        <v>19</v>
      </c>
      <c r="HS31" s="225"/>
      <c r="HT31" s="226"/>
      <c r="HU31" s="1"/>
      <c r="HV31" s="1"/>
      <c r="HW31" s="95"/>
      <c r="HX31" s="93"/>
      <c r="HY31" s="93"/>
      <c r="HZ31" s="93"/>
      <c r="IA31" s="95" t="str">
        <f t="shared" si="157"/>
        <v>Completar</v>
      </c>
      <c r="IB31" s="96" t="str">
        <f t="shared" si="158"/>
        <v>Completar</v>
      </c>
      <c r="IC31" s="96" t="str">
        <f t="shared" si="159"/>
        <v>Completar</v>
      </c>
      <c r="ID31" s="94"/>
      <c r="IE31" s="95" t="str">
        <f t="shared" si="160"/>
        <v>Completar</v>
      </c>
      <c r="IF31" s="95" t="str">
        <f t="shared" si="161"/>
        <v>Completar</v>
      </c>
      <c r="IG31" s="165">
        <f t="shared" si="162"/>
        <v>0</v>
      </c>
      <c r="IH31" s="219" t="b">
        <f t="shared" si="163"/>
        <v>0</v>
      </c>
      <c r="II31" s="188">
        <f t="shared" si="164"/>
        <v>0</v>
      </c>
      <c r="IJ31" s="164">
        <f t="shared" si="165"/>
        <v>0</v>
      </c>
      <c r="IK31" s="164">
        <f t="shared" si="166"/>
        <v>0.25</v>
      </c>
      <c r="IL31" s="164">
        <f t="shared" si="167"/>
        <v>0</v>
      </c>
      <c r="IM31" s="164">
        <f t="shared" si="168"/>
        <v>0</v>
      </c>
      <c r="IN31" s="166">
        <f t="shared" si="169"/>
        <v>0</v>
      </c>
      <c r="IO31" s="167"/>
      <c r="IQ31" s="164">
        <v>19</v>
      </c>
      <c r="IR31" s="225"/>
      <c r="IS31" s="226"/>
      <c r="IT31" s="1"/>
      <c r="IU31" s="1"/>
      <c r="IV31" s="95"/>
      <c r="IW31" s="93"/>
      <c r="IX31" s="93"/>
      <c r="IY31" s="93"/>
      <c r="IZ31" s="95" t="str">
        <f t="shared" si="170"/>
        <v>Completar</v>
      </c>
      <c r="JA31" s="96" t="str">
        <f t="shared" si="171"/>
        <v>Completar</v>
      </c>
      <c r="JB31" s="96" t="str">
        <f t="shared" si="172"/>
        <v>Completar</v>
      </c>
      <c r="JC31" s="94"/>
      <c r="JD31" s="95" t="str">
        <f t="shared" si="173"/>
        <v>Completar</v>
      </c>
      <c r="JE31" s="95" t="str">
        <f t="shared" si="174"/>
        <v>Completar</v>
      </c>
      <c r="JF31" s="165">
        <f t="shared" si="175"/>
        <v>0</v>
      </c>
      <c r="JG31" s="219" t="b">
        <f t="shared" si="176"/>
        <v>0</v>
      </c>
      <c r="JH31" s="188">
        <f t="shared" si="177"/>
        <v>0</v>
      </c>
      <c r="JI31" s="164">
        <f t="shared" si="178"/>
        <v>0</v>
      </c>
      <c r="JJ31" s="164">
        <f t="shared" si="179"/>
        <v>0.25</v>
      </c>
      <c r="JK31" s="164">
        <f t="shared" si="180"/>
        <v>0</v>
      </c>
      <c r="JL31" s="164">
        <f t="shared" si="181"/>
        <v>0</v>
      </c>
      <c r="JM31" s="166">
        <f t="shared" si="182"/>
        <v>0</v>
      </c>
      <c r="JN31" s="167"/>
      <c r="JO31" s="126"/>
      <c r="JP31" s="164">
        <v>19</v>
      </c>
      <c r="JQ31" s="225"/>
      <c r="JR31" s="226"/>
      <c r="JS31" s="1"/>
      <c r="JT31" s="1"/>
      <c r="JU31" s="95"/>
      <c r="JV31" s="93"/>
      <c r="JW31" s="93"/>
      <c r="JX31" s="93"/>
      <c r="JY31" s="95" t="str">
        <f t="shared" si="183"/>
        <v>Completar</v>
      </c>
      <c r="JZ31" s="96" t="str">
        <f t="shared" si="184"/>
        <v>Completar</v>
      </c>
      <c r="KA31" s="96" t="str">
        <f t="shared" si="185"/>
        <v>Completar</v>
      </c>
      <c r="KB31" s="94"/>
      <c r="KC31" s="95" t="str">
        <f t="shared" si="186"/>
        <v>Completar</v>
      </c>
      <c r="KD31" s="95" t="str">
        <f t="shared" si="187"/>
        <v>Completar</v>
      </c>
      <c r="KE31" s="165">
        <f t="shared" si="188"/>
        <v>0</v>
      </c>
      <c r="KF31" s="219" t="b">
        <f t="shared" si="189"/>
        <v>0</v>
      </c>
      <c r="KG31" s="188">
        <f t="shared" si="190"/>
        <v>0</v>
      </c>
      <c r="KH31" s="164">
        <f t="shared" si="191"/>
        <v>0</v>
      </c>
      <c r="KI31" s="164">
        <f t="shared" si="192"/>
        <v>0.25</v>
      </c>
      <c r="KJ31" s="164">
        <f t="shared" si="193"/>
        <v>0</v>
      </c>
      <c r="KK31" s="164">
        <f t="shared" si="194"/>
        <v>0</v>
      </c>
      <c r="KL31" s="166">
        <f t="shared" si="195"/>
        <v>0</v>
      </c>
    </row>
    <row r="32" spans="1:298" x14ac:dyDescent="0.25">
      <c r="A32" s="164">
        <v>20</v>
      </c>
      <c r="B32" s="225"/>
      <c r="C32" s="226"/>
      <c r="D32" s="1"/>
      <c r="E32" s="1"/>
      <c r="F32" s="95"/>
      <c r="G32" s="93"/>
      <c r="H32" s="93"/>
      <c r="I32" s="93"/>
      <c r="J32" s="95"/>
      <c r="K32" s="96" t="str">
        <f>IFERROR(VLOOKUP(D32,'Situación inicial'!JI$13:JS$112,8,FALSE),"Completar")</f>
        <v>Completar</v>
      </c>
      <c r="L32" s="96" t="str">
        <f>IFERROR(VLOOKUP(D32,'Situación inicial'!JI$13:JS$112,9,FALSE),"Completar")</f>
        <v>Completar</v>
      </c>
      <c r="M32" s="94"/>
      <c r="N32" s="95" t="str">
        <f>IFERROR(VLOOKUP(D32,'Situación inicial'!JI$13:JS$112,11,FALSE),"Completar")</f>
        <v>Completar</v>
      </c>
      <c r="O32" s="95" t="str">
        <f>IFERROR(VLOOKUP(D32,'Situación inicial'!JI$13:JT$112,12,FALSE),"Completar")</f>
        <v>Completar</v>
      </c>
      <c r="P32" s="165">
        <f t="shared" si="44"/>
        <v>0</v>
      </c>
      <c r="Q32" s="219" t="b">
        <f t="shared" si="45"/>
        <v>0</v>
      </c>
      <c r="R32" s="188">
        <f t="shared" si="46"/>
        <v>0</v>
      </c>
      <c r="S32" s="164">
        <f t="shared" si="47"/>
        <v>0</v>
      </c>
      <c r="T32" s="164">
        <f t="shared" si="48"/>
        <v>0.25</v>
      </c>
      <c r="U32" s="164">
        <f t="shared" si="49"/>
        <v>0</v>
      </c>
      <c r="V32" s="164">
        <f t="shared" si="50"/>
        <v>0</v>
      </c>
      <c r="W32" s="166">
        <f t="shared" si="51"/>
        <v>0</v>
      </c>
      <c r="X32" s="168">
        <f>IFERROR(VLOOKUP(D32,'Situación inicial'!JI$13:JZ$112,18,FALSE),0)</f>
        <v>0</v>
      </c>
      <c r="Z32" s="164">
        <v>20</v>
      </c>
      <c r="AA32" s="225"/>
      <c r="AB32" s="226"/>
      <c r="AC32" s="1"/>
      <c r="AD32" s="1"/>
      <c r="AE32" s="95"/>
      <c r="AF32" s="93"/>
      <c r="AG32" s="93"/>
      <c r="AH32" s="93"/>
      <c r="AI32" s="95" t="str">
        <f t="shared" si="52"/>
        <v>Completar</v>
      </c>
      <c r="AJ32" s="96" t="str">
        <f t="shared" si="53"/>
        <v>Completar</v>
      </c>
      <c r="AK32" s="96" t="str">
        <f t="shared" si="54"/>
        <v>Completar</v>
      </c>
      <c r="AL32" s="94"/>
      <c r="AM32" s="95" t="str">
        <f t="shared" si="55"/>
        <v>Completar</v>
      </c>
      <c r="AN32" s="95" t="str">
        <f t="shared" si="56"/>
        <v>Completar</v>
      </c>
      <c r="AO32" s="165">
        <f t="shared" si="57"/>
        <v>0</v>
      </c>
      <c r="AP32" s="219" t="b">
        <f t="shared" si="58"/>
        <v>0</v>
      </c>
      <c r="AQ32" s="188">
        <f t="shared" si="59"/>
        <v>0</v>
      </c>
      <c r="AR32" s="164">
        <f t="shared" si="60"/>
        <v>0</v>
      </c>
      <c r="AS32" s="164">
        <f t="shared" si="61"/>
        <v>0.25</v>
      </c>
      <c r="AT32" s="164">
        <f t="shared" si="62"/>
        <v>0</v>
      </c>
      <c r="AU32" s="164">
        <f t="shared" si="63"/>
        <v>0</v>
      </c>
      <c r="AV32" s="166">
        <f t="shared" si="64"/>
        <v>0</v>
      </c>
      <c r="AW32" s="168">
        <f t="shared" si="65"/>
        <v>0</v>
      </c>
      <c r="AY32" s="164">
        <v>20</v>
      </c>
      <c r="AZ32" s="225"/>
      <c r="BA32" s="226"/>
      <c r="BB32" s="1"/>
      <c r="BC32" s="1"/>
      <c r="BD32" s="95"/>
      <c r="BE32" s="93"/>
      <c r="BF32" s="93"/>
      <c r="BG32" s="93"/>
      <c r="BH32" s="95" t="str">
        <f t="shared" si="66"/>
        <v>Completar</v>
      </c>
      <c r="BI32" s="96" t="str">
        <f t="shared" si="67"/>
        <v>Completar</v>
      </c>
      <c r="BJ32" s="96" t="str">
        <f t="shared" si="68"/>
        <v>Completar</v>
      </c>
      <c r="BK32" s="94"/>
      <c r="BL32" s="95" t="str">
        <f t="shared" si="69"/>
        <v>Completar</v>
      </c>
      <c r="BM32" s="95" t="str">
        <f t="shared" si="70"/>
        <v>Completar</v>
      </c>
      <c r="BN32" s="165">
        <f t="shared" si="71"/>
        <v>0</v>
      </c>
      <c r="BO32" s="219" t="b">
        <f t="shared" si="72"/>
        <v>0</v>
      </c>
      <c r="BP32" s="188">
        <f t="shared" si="73"/>
        <v>0</v>
      </c>
      <c r="BQ32" s="164">
        <f t="shared" si="74"/>
        <v>0</v>
      </c>
      <c r="BR32" s="164">
        <f t="shared" si="75"/>
        <v>0.25</v>
      </c>
      <c r="BS32" s="164">
        <f t="shared" si="76"/>
        <v>0</v>
      </c>
      <c r="BT32" s="164">
        <f t="shared" si="77"/>
        <v>0</v>
      </c>
      <c r="BU32" s="166">
        <f t="shared" si="78"/>
        <v>0</v>
      </c>
      <c r="BV32" s="167"/>
      <c r="BX32" s="164">
        <v>20</v>
      </c>
      <c r="BY32" s="225"/>
      <c r="BZ32" s="226"/>
      <c r="CA32" s="1"/>
      <c r="CB32" s="1"/>
      <c r="CC32" s="95"/>
      <c r="CD32" s="93"/>
      <c r="CE32" s="93"/>
      <c r="CF32" s="93"/>
      <c r="CG32" s="95" t="str">
        <f t="shared" si="79"/>
        <v>Completar</v>
      </c>
      <c r="CH32" s="96" t="str">
        <f t="shared" si="80"/>
        <v>Completar</v>
      </c>
      <c r="CI32" s="96" t="str">
        <f t="shared" si="81"/>
        <v>Completar</v>
      </c>
      <c r="CJ32" s="94"/>
      <c r="CK32" s="95" t="str">
        <f t="shared" si="82"/>
        <v>Completar</v>
      </c>
      <c r="CL32" s="95" t="str">
        <f t="shared" si="83"/>
        <v>Completar</v>
      </c>
      <c r="CM32" s="165">
        <f t="shared" si="84"/>
        <v>0</v>
      </c>
      <c r="CN32" s="219" t="b">
        <f t="shared" si="85"/>
        <v>0</v>
      </c>
      <c r="CO32" s="188">
        <f t="shared" si="86"/>
        <v>0</v>
      </c>
      <c r="CP32" s="164">
        <f t="shared" si="87"/>
        <v>0</v>
      </c>
      <c r="CQ32" s="164">
        <f t="shared" si="88"/>
        <v>0.25</v>
      </c>
      <c r="CR32" s="164">
        <f t="shared" si="89"/>
        <v>0</v>
      </c>
      <c r="CS32" s="164">
        <f t="shared" si="90"/>
        <v>0</v>
      </c>
      <c r="CT32" s="166">
        <f t="shared" si="91"/>
        <v>0</v>
      </c>
      <c r="CU32" s="167"/>
      <c r="CW32" s="164">
        <v>20</v>
      </c>
      <c r="CX32" s="225"/>
      <c r="CY32" s="226"/>
      <c r="CZ32" s="1"/>
      <c r="DA32" s="1"/>
      <c r="DB32" s="95"/>
      <c r="DC32" s="93"/>
      <c r="DD32" s="93"/>
      <c r="DE32" s="93"/>
      <c r="DF32" s="95" t="str">
        <f t="shared" si="92"/>
        <v>Completar</v>
      </c>
      <c r="DG32" s="96" t="str">
        <f t="shared" si="93"/>
        <v>Completar</v>
      </c>
      <c r="DH32" s="96" t="str">
        <f t="shared" si="94"/>
        <v>Completar</v>
      </c>
      <c r="DI32" s="94"/>
      <c r="DJ32" s="95" t="str">
        <f t="shared" si="95"/>
        <v>Completar</v>
      </c>
      <c r="DK32" s="95" t="str">
        <f t="shared" si="96"/>
        <v>Completar</v>
      </c>
      <c r="DL32" s="165">
        <f t="shared" si="97"/>
        <v>0</v>
      </c>
      <c r="DM32" s="219" t="b">
        <f t="shared" si="98"/>
        <v>0</v>
      </c>
      <c r="DN32" s="188">
        <f t="shared" si="99"/>
        <v>0</v>
      </c>
      <c r="DO32" s="164">
        <f t="shared" si="100"/>
        <v>0</v>
      </c>
      <c r="DP32" s="164">
        <f t="shared" si="101"/>
        <v>0.25</v>
      </c>
      <c r="DQ32" s="164">
        <f t="shared" si="102"/>
        <v>0</v>
      </c>
      <c r="DR32" s="164">
        <f t="shared" si="103"/>
        <v>0</v>
      </c>
      <c r="DS32" s="166">
        <f t="shared" si="104"/>
        <v>0</v>
      </c>
      <c r="DT32" s="167"/>
      <c r="DV32" s="164">
        <v>20</v>
      </c>
      <c r="DW32" s="225"/>
      <c r="DX32" s="226"/>
      <c r="DY32" s="1"/>
      <c r="DZ32" s="1"/>
      <c r="EA32" s="95"/>
      <c r="EB32" s="93"/>
      <c r="EC32" s="93"/>
      <c r="ED32" s="93"/>
      <c r="EE32" s="95" t="str">
        <f t="shared" si="105"/>
        <v>Completar</v>
      </c>
      <c r="EF32" s="96" t="str">
        <f t="shared" si="106"/>
        <v>Completar</v>
      </c>
      <c r="EG32" s="96" t="str">
        <f t="shared" si="107"/>
        <v>Completar</v>
      </c>
      <c r="EH32" s="94"/>
      <c r="EI32" s="95" t="str">
        <f t="shared" si="108"/>
        <v>Completar</v>
      </c>
      <c r="EJ32" s="95" t="str">
        <f t="shared" si="109"/>
        <v>Completar</v>
      </c>
      <c r="EK32" s="165">
        <f t="shared" si="110"/>
        <v>0</v>
      </c>
      <c r="EL32" s="219" t="b">
        <f t="shared" si="111"/>
        <v>0</v>
      </c>
      <c r="EM32" s="188">
        <f t="shared" si="112"/>
        <v>0</v>
      </c>
      <c r="EN32" s="164">
        <f t="shared" si="113"/>
        <v>0</v>
      </c>
      <c r="EO32" s="164">
        <f t="shared" si="114"/>
        <v>0.25</v>
      </c>
      <c r="EP32" s="164">
        <f t="shared" si="115"/>
        <v>0</v>
      </c>
      <c r="EQ32" s="164">
        <f t="shared" si="116"/>
        <v>0</v>
      </c>
      <c r="ER32" s="166">
        <f t="shared" si="117"/>
        <v>0</v>
      </c>
      <c r="ES32" s="167"/>
      <c r="EU32" s="164">
        <v>20</v>
      </c>
      <c r="EV32" s="225"/>
      <c r="EW32" s="226"/>
      <c r="EX32" s="1"/>
      <c r="EY32" s="1"/>
      <c r="EZ32" s="95"/>
      <c r="FA32" s="93"/>
      <c r="FB32" s="93"/>
      <c r="FC32" s="93"/>
      <c r="FD32" s="95" t="str">
        <f t="shared" si="118"/>
        <v>Completar</v>
      </c>
      <c r="FE32" s="96" t="str">
        <f t="shared" si="119"/>
        <v>Completar</v>
      </c>
      <c r="FF32" s="96" t="str">
        <f t="shared" si="120"/>
        <v>Completar</v>
      </c>
      <c r="FG32" s="94"/>
      <c r="FH32" s="95" t="str">
        <f t="shared" si="121"/>
        <v>Completar</v>
      </c>
      <c r="FI32" s="95" t="str">
        <f t="shared" si="122"/>
        <v>Completar</v>
      </c>
      <c r="FJ32" s="165">
        <f t="shared" si="123"/>
        <v>0</v>
      </c>
      <c r="FK32" s="219" t="b">
        <f t="shared" si="124"/>
        <v>0</v>
      </c>
      <c r="FL32" s="188">
        <f t="shared" si="125"/>
        <v>0</v>
      </c>
      <c r="FM32" s="164">
        <f t="shared" si="126"/>
        <v>0</v>
      </c>
      <c r="FN32" s="164">
        <f t="shared" si="127"/>
        <v>0.25</v>
      </c>
      <c r="FO32" s="164">
        <f t="shared" si="128"/>
        <v>0</v>
      </c>
      <c r="FP32" s="164">
        <f t="shared" si="129"/>
        <v>0</v>
      </c>
      <c r="FQ32" s="166">
        <f t="shared" si="130"/>
        <v>0</v>
      </c>
      <c r="FR32" s="167"/>
      <c r="FT32" s="164">
        <v>20</v>
      </c>
      <c r="FU32" s="225"/>
      <c r="FV32" s="226"/>
      <c r="FW32" s="1"/>
      <c r="FX32" s="1"/>
      <c r="FY32" s="95"/>
      <c r="FZ32" s="93"/>
      <c r="GA32" s="93"/>
      <c r="GB32" s="93"/>
      <c r="GC32" s="95" t="str">
        <f t="shared" si="131"/>
        <v>Completar</v>
      </c>
      <c r="GD32" s="96" t="str">
        <f t="shared" si="132"/>
        <v>Completar</v>
      </c>
      <c r="GE32" s="96" t="str">
        <f t="shared" si="133"/>
        <v>Completar</v>
      </c>
      <c r="GF32" s="94"/>
      <c r="GG32" s="95" t="str">
        <f t="shared" si="134"/>
        <v>Completar</v>
      </c>
      <c r="GH32" s="95" t="str">
        <f t="shared" si="135"/>
        <v>Completar</v>
      </c>
      <c r="GI32" s="165">
        <f t="shared" si="136"/>
        <v>0</v>
      </c>
      <c r="GJ32" s="219" t="b">
        <f t="shared" si="137"/>
        <v>0</v>
      </c>
      <c r="GK32" s="188">
        <f t="shared" si="138"/>
        <v>0</v>
      </c>
      <c r="GL32" s="164">
        <f t="shared" si="139"/>
        <v>0</v>
      </c>
      <c r="GM32" s="164">
        <f t="shared" si="140"/>
        <v>0.25</v>
      </c>
      <c r="GN32" s="164">
        <f t="shared" si="141"/>
        <v>0</v>
      </c>
      <c r="GO32" s="164">
        <f t="shared" si="142"/>
        <v>0</v>
      </c>
      <c r="GP32" s="166">
        <f t="shared" si="143"/>
        <v>0</v>
      </c>
      <c r="GQ32" s="167"/>
      <c r="GS32" s="164">
        <v>20</v>
      </c>
      <c r="GT32" s="225"/>
      <c r="GU32" s="226"/>
      <c r="GV32" s="1"/>
      <c r="GW32" s="1"/>
      <c r="GX32" s="95"/>
      <c r="GY32" s="93"/>
      <c r="GZ32" s="93"/>
      <c r="HA32" s="93"/>
      <c r="HB32" s="95" t="str">
        <f t="shared" si="144"/>
        <v>Completar</v>
      </c>
      <c r="HC32" s="96" t="str">
        <f t="shared" si="145"/>
        <v>Completar</v>
      </c>
      <c r="HD32" s="96" t="str">
        <f t="shared" si="146"/>
        <v>Completar</v>
      </c>
      <c r="HE32" s="94"/>
      <c r="HF32" s="95" t="str">
        <f t="shared" si="147"/>
        <v>Completar</v>
      </c>
      <c r="HG32" s="95" t="str">
        <f t="shared" si="148"/>
        <v>Completar</v>
      </c>
      <c r="HH32" s="165">
        <f t="shared" si="149"/>
        <v>0</v>
      </c>
      <c r="HI32" s="219" t="b">
        <f t="shared" si="150"/>
        <v>0</v>
      </c>
      <c r="HJ32" s="188">
        <f t="shared" si="151"/>
        <v>0</v>
      </c>
      <c r="HK32" s="164">
        <f t="shared" si="152"/>
        <v>0</v>
      </c>
      <c r="HL32" s="164">
        <f t="shared" si="153"/>
        <v>0.25</v>
      </c>
      <c r="HM32" s="164">
        <f t="shared" si="154"/>
        <v>0</v>
      </c>
      <c r="HN32" s="164">
        <f t="shared" si="155"/>
        <v>0</v>
      </c>
      <c r="HO32" s="166">
        <f t="shared" si="156"/>
        <v>0</v>
      </c>
      <c r="HP32" s="167"/>
      <c r="HR32" s="164">
        <v>20</v>
      </c>
      <c r="HS32" s="225"/>
      <c r="HT32" s="226"/>
      <c r="HU32" s="1"/>
      <c r="HV32" s="1"/>
      <c r="HW32" s="95"/>
      <c r="HX32" s="93"/>
      <c r="HY32" s="93"/>
      <c r="HZ32" s="93"/>
      <c r="IA32" s="95" t="str">
        <f t="shared" si="157"/>
        <v>Completar</v>
      </c>
      <c r="IB32" s="96" t="str">
        <f t="shared" si="158"/>
        <v>Completar</v>
      </c>
      <c r="IC32" s="96" t="str">
        <f t="shared" si="159"/>
        <v>Completar</v>
      </c>
      <c r="ID32" s="94"/>
      <c r="IE32" s="95" t="str">
        <f t="shared" si="160"/>
        <v>Completar</v>
      </c>
      <c r="IF32" s="95" t="str">
        <f t="shared" si="161"/>
        <v>Completar</v>
      </c>
      <c r="IG32" s="165">
        <f t="shared" si="162"/>
        <v>0</v>
      </c>
      <c r="IH32" s="219" t="b">
        <f t="shared" si="163"/>
        <v>0</v>
      </c>
      <c r="II32" s="188">
        <f t="shared" si="164"/>
        <v>0</v>
      </c>
      <c r="IJ32" s="164">
        <f t="shared" si="165"/>
        <v>0</v>
      </c>
      <c r="IK32" s="164">
        <f t="shared" si="166"/>
        <v>0.25</v>
      </c>
      <c r="IL32" s="164">
        <f t="shared" si="167"/>
        <v>0</v>
      </c>
      <c r="IM32" s="164">
        <f t="shared" si="168"/>
        <v>0</v>
      </c>
      <c r="IN32" s="166">
        <f t="shared" si="169"/>
        <v>0</v>
      </c>
      <c r="IO32" s="167"/>
      <c r="IQ32" s="164">
        <v>20</v>
      </c>
      <c r="IR32" s="225"/>
      <c r="IS32" s="226"/>
      <c r="IT32" s="1"/>
      <c r="IU32" s="1"/>
      <c r="IV32" s="95"/>
      <c r="IW32" s="93"/>
      <c r="IX32" s="93"/>
      <c r="IY32" s="93"/>
      <c r="IZ32" s="95" t="str">
        <f t="shared" si="170"/>
        <v>Completar</v>
      </c>
      <c r="JA32" s="96" t="str">
        <f t="shared" si="171"/>
        <v>Completar</v>
      </c>
      <c r="JB32" s="96" t="str">
        <f t="shared" si="172"/>
        <v>Completar</v>
      </c>
      <c r="JC32" s="94"/>
      <c r="JD32" s="95" t="str">
        <f t="shared" si="173"/>
        <v>Completar</v>
      </c>
      <c r="JE32" s="95" t="str">
        <f t="shared" si="174"/>
        <v>Completar</v>
      </c>
      <c r="JF32" s="165">
        <f t="shared" si="175"/>
        <v>0</v>
      </c>
      <c r="JG32" s="219" t="b">
        <f t="shared" si="176"/>
        <v>0</v>
      </c>
      <c r="JH32" s="188">
        <f t="shared" si="177"/>
        <v>0</v>
      </c>
      <c r="JI32" s="164">
        <f t="shared" si="178"/>
        <v>0</v>
      </c>
      <c r="JJ32" s="164">
        <f t="shared" si="179"/>
        <v>0.25</v>
      </c>
      <c r="JK32" s="164">
        <f t="shared" si="180"/>
        <v>0</v>
      </c>
      <c r="JL32" s="164">
        <f t="shared" si="181"/>
        <v>0</v>
      </c>
      <c r="JM32" s="166">
        <f t="shared" si="182"/>
        <v>0</v>
      </c>
      <c r="JN32" s="167"/>
      <c r="JO32" s="126"/>
      <c r="JP32" s="164">
        <v>20</v>
      </c>
      <c r="JQ32" s="225"/>
      <c r="JR32" s="226"/>
      <c r="JS32" s="1"/>
      <c r="JT32" s="1"/>
      <c r="JU32" s="95"/>
      <c r="JV32" s="93"/>
      <c r="JW32" s="93"/>
      <c r="JX32" s="93"/>
      <c r="JY32" s="95" t="str">
        <f t="shared" si="183"/>
        <v>Completar</v>
      </c>
      <c r="JZ32" s="96" t="str">
        <f t="shared" si="184"/>
        <v>Completar</v>
      </c>
      <c r="KA32" s="96" t="str">
        <f t="shared" si="185"/>
        <v>Completar</v>
      </c>
      <c r="KB32" s="94"/>
      <c r="KC32" s="95" t="str">
        <f t="shared" si="186"/>
        <v>Completar</v>
      </c>
      <c r="KD32" s="95" t="str">
        <f t="shared" si="187"/>
        <v>Completar</v>
      </c>
      <c r="KE32" s="165">
        <f t="shared" si="188"/>
        <v>0</v>
      </c>
      <c r="KF32" s="219" t="b">
        <f t="shared" si="189"/>
        <v>0</v>
      </c>
      <c r="KG32" s="188">
        <f t="shared" si="190"/>
        <v>0</v>
      </c>
      <c r="KH32" s="164">
        <f t="shared" si="191"/>
        <v>0</v>
      </c>
      <c r="KI32" s="164">
        <f t="shared" si="192"/>
        <v>0.25</v>
      </c>
      <c r="KJ32" s="164">
        <f t="shared" si="193"/>
        <v>0</v>
      </c>
      <c r="KK32" s="164">
        <f t="shared" si="194"/>
        <v>0</v>
      </c>
      <c r="KL32" s="166">
        <f t="shared" si="195"/>
        <v>0</v>
      </c>
    </row>
    <row r="33" spans="1:298" x14ac:dyDescent="0.25">
      <c r="A33" s="164">
        <v>21</v>
      </c>
      <c r="B33" s="225"/>
      <c r="C33" s="226"/>
      <c r="D33" s="1"/>
      <c r="E33" s="1"/>
      <c r="F33" s="95"/>
      <c r="G33" s="93"/>
      <c r="H33" s="93"/>
      <c r="I33" s="93"/>
      <c r="J33" s="95"/>
      <c r="K33" s="96" t="str">
        <f>IFERROR(VLOOKUP(D33,'Situación inicial'!JI$13:JS$112,8,FALSE),"Completar")</f>
        <v>Completar</v>
      </c>
      <c r="L33" s="96" t="str">
        <f>IFERROR(VLOOKUP(D33,'Situación inicial'!JI$13:JS$112,9,FALSE),"Completar")</f>
        <v>Completar</v>
      </c>
      <c r="M33" s="94"/>
      <c r="N33" s="95" t="str">
        <f>IFERROR(VLOOKUP(D33,'Situación inicial'!JI$13:JS$112,11,FALSE),"Completar")</f>
        <v>Completar</v>
      </c>
      <c r="O33" s="95" t="str">
        <f>IFERROR(VLOOKUP(D33,'Situación inicial'!JI$13:JT$112,12,FALSE),"Completar")</f>
        <v>Completar</v>
      </c>
      <c r="P33" s="165">
        <f t="shared" si="44"/>
        <v>0</v>
      </c>
      <c r="Q33" s="219" t="b">
        <f t="shared" si="45"/>
        <v>0</v>
      </c>
      <c r="R33" s="188">
        <f t="shared" si="46"/>
        <v>0</v>
      </c>
      <c r="S33" s="164">
        <f t="shared" si="47"/>
        <v>0</v>
      </c>
      <c r="T33" s="164">
        <f t="shared" si="48"/>
        <v>0.25</v>
      </c>
      <c r="U33" s="164">
        <f t="shared" si="49"/>
        <v>0</v>
      </c>
      <c r="V33" s="164">
        <f t="shared" si="50"/>
        <v>0</v>
      </c>
      <c r="W33" s="166">
        <f t="shared" si="51"/>
        <v>0</v>
      </c>
      <c r="X33" s="168">
        <f>IFERROR(VLOOKUP(D33,'Situación inicial'!JI$13:JZ$112,18,FALSE),0)</f>
        <v>0</v>
      </c>
      <c r="Z33" s="164">
        <v>21</v>
      </c>
      <c r="AA33" s="225"/>
      <c r="AB33" s="226"/>
      <c r="AC33" s="1"/>
      <c r="AD33" s="1"/>
      <c r="AE33" s="95"/>
      <c r="AF33" s="93"/>
      <c r="AG33" s="93"/>
      <c r="AH33" s="93"/>
      <c r="AI33" s="95" t="str">
        <f t="shared" si="52"/>
        <v>Completar</v>
      </c>
      <c r="AJ33" s="96" t="str">
        <f t="shared" si="53"/>
        <v>Completar</v>
      </c>
      <c r="AK33" s="96" t="str">
        <f t="shared" si="54"/>
        <v>Completar</v>
      </c>
      <c r="AL33" s="94"/>
      <c r="AM33" s="95" t="str">
        <f t="shared" si="55"/>
        <v>Completar</v>
      </c>
      <c r="AN33" s="95" t="str">
        <f t="shared" si="56"/>
        <v>Completar</v>
      </c>
      <c r="AO33" s="165">
        <f t="shared" si="57"/>
        <v>0</v>
      </c>
      <c r="AP33" s="219" t="b">
        <f t="shared" si="58"/>
        <v>0</v>
      </c>
      <c r="AQ33" s="188">
        <f t="shared" si="59"/>
        <v>0</v>
      </c>
      <c r="AR33" s="164">
        <f t="shared" si="60"/>
        <v>0</v>
      </c>
      <c r="AS33" s="164">
        <f t="shared" si="61"/>
        <v>0.25</v>
      </c>
      <c r="AT33" s="164">
        <f t="shared" si="62"/>
        <v>0</v>
      </c>
      <c r="AU33" s="164">
        <f t="shared" si="63"/>
        <v>0</v>
      </c>
      <c r="AV33" s="166">
        <f t="shared" si="64"/>
        <v>0</v>
      </c>
      <c r="AW33" s="168">
        <f t="shared" si="65"/>
        <v>0</v>
      </c>
      <c r="AY33" s="164">
        <v>21</v>
      </c>
      <c r="AZ33" s="225"/>
      <c r="BA33" s="226"/>
      <c r="BB33" s="1"/>
      <c r="BC33" s="1"/>
      <c r="BD33" s="95"/>
      <c r="BE33" s="93"/>
      <c r="BF33" s="93"/>
      <c r="BG33" s="93"/>
      <c r="BH33" s="95" t="str">
        <f t="shared" si="66"/>
        <v>Completar</v>
      </c>
      <c r="BI33" s="96" t="str">
        <f t="shared" si="67"/>
        <v>Completar</v>
      </c>
      <c r="BJ33" s="96" t="str">
        <f t="shared" si="68"/>
        <v>Completar</v>
      </c>
      <c r="BK33" s="94"/>
      <c r="BL33" s="95" t="str">
        <f t="shared" si="69"/>
        <v>Completar</v>
      </c>
      <c r="BM33" s="95" t="str">
        <f t="shared" si="70"/>
        <v>Completar</v>
      </c>
      <c r="BN33" s="165">
        <f t="shared" si="71"/>
        <v>0</v>
      </c>
      <c r="BO33" s="219" t="b">
        <f t="shared" si="72"/>
        <v>0</v>
      </c>
      <c r="BP33" s="188">
        <f t="shared" si="73"/>
        <v>0</v>
      </c>
      <c r="BQ33" s="164">
        <f t="shared" si="74"/>
        <v>0</v>
      </c>
      <c r="BR33" s="164">
        <f t="shared" si="75"/>
        <v>0.25</v>
      </c>
      <c r="BS33" s="164">
        <f t="shared" si="76"/>
        <v>0</v>
      </c>
      <c r="BT33" s="164">
        <f t="shared" si="77"/>
        <v>0</v>
      </c>
      <c r="BU33" s="166">
        <f t="shared" si="78"/>
        <v>0</v>
      </c>
      <c r="BV33" s="167"/>
      <c r="BX33" s="164">
        <v>21</v>
      </c>
      <c r="BY33" s="225"/>
      <c r="BZ33" s="226"/>
      <c r="CA33" s="1"/>
      <c r="CB33" s="1"/>
      <c r="CC33" s="95"/>
      <c r="CD33" s="93"/>
      <c r="CE33" s="93"/>
      <c r="CF33" s="93"/>
      <c r="CG33" s="95" t="str">
        <f t="shared" si="79"/>
        <v>Completar</v>
      </c>
      <c r="CH33" s="96" t="str">
        <f t="shared" si="80"/>
        <v>Completar</v>
      </c>
      <c r="CI33" s="96" t="str">
        <f t="shared" si="81"/>
        <v>Completar</v>
      </c>
      <c r="CJ33" s="94"/>
      <c r="CK33" s="95" t="str">
        <f t="shared" si="82"/>
        <v>Completar</v>
      </c>
      <c r="CL33" s="95" t="str">
        <f t="shared" si="83"/>
        <v>Completar</v>
      </c>
      <c r="CM33" s="165">
        <f t="shared" si="84"/>
        <v>0</v>
      </c>
      <c r="CN33" s="219" t="b">
        <f t="shared" si="85"/>
        <v>0</v>
      </c>
      <c r="CO33" s="188">
        <f t="shared" si="86"/>
        <v>0</v>
      </c>
      <c r="CP33" s="164">
        <f t="shared" si="87"/>
        <v>0</v>
      </c>
      <c r="CQ33" s="164">
        <f t="shared" si="88"/>
        <v>0.25</v>
      </c>
      <c r="CR33" s="164">
        <f t="shared" si="89"/>
        <v>0</v>
      </c>
      <c r="CS33" s="164">
        <f t="shared" si="90"/>
        <v>0</v>
      </c>
      <c r="CT33" s="166">
        <f t="shared" si="91"/>
        <v>0</v>
      </c>
      <c r="CU33" s="167"/>
      <c r="CW33" s="164">
        <v>21</v>
      </c>
      <c r="CX33" s="225"/>
      <c r="CY33" s="226"/>
      <c r="CZ33" s="1"/>
      <c r="DA33" s="1"/>
      <c r="DB33" s="95"/>
      <c r="DC33" s="93"/>
      <c r="DD33" s="93"/>
      <c r="DE33" s="93"/>
      <c r="DF33" s="95" t="str">
        <f t="shared" si="92"/>
        <v>Completar</v>
      </c>
      <c r="DG33" s="96" t="str">
        <f t="shared" si="93"/>
        <v>Completar</v>
      </c>
      <c r="DH33" s="96" t="str">
        <f t="shared" si="94"/>
        <v>Completar</v>
      </c>
      <c r="DI33" s="94"/>
      <c r="DJ33" s="95" t="str">
        <f t="shared" si="95"/>
        <v>Completar</v>
      </c>
      <c r="DK33" s="95" t="str">
        <f t="shared" si="96"/>
        <v>Completar</v>
      </c>
      <c r="DL33" s="165">
        <f t="shared" si="97"/>
        <v>0</v>
      </c>
      <c r="DM33" s="219" t="b">
        <f t="shared" si="98"/>
        <v>0</v>
      </c>
      <c r="DN33" s="188">
        <f t="shared" si="99"/>
        <v>0</v>
      </c>
      <c r="DO33" s="164">
        <f t="shared" si="100"/>
        <v>0</v>
      </c>
      <c r="DP33" s="164">
        <f t="shared" si="101"/>
        <v>0.25</v>
      </c>
      <c r="DQ33" s="164">
        <f t="shared" si="102"/>
        <v>0</v>
      </c>
      <c r="DR33" s="164">
        <f t="shared" si="103"/>
        <v>0</v>
      </c>
      <c r="DS33" s="166">
        <f t="shared" si="104"/>
        <v>0</v>
      </c>
      <c r="DT33" s="167"/>
      <c r="DV33" s="164">
        <v>21</v>
      </c>
      <c r="DW33" s="225"/>
      <c r="DX33" s="226"/>
      <c r="DY33" s="1"/>
      <c r="DZ33" s="1"/>
      <c r="EA33" s="95"/>
      <c r="EB33" s="93"/>
      <c r="EC33" s="93"/>
      <c r="ED33" s="93"/>
      <c r="EE33" s="95" t="str">
        <f t="shared" si="105"/>
        <v>Completar</v>
      </c>
      <c r="EF33" s="96" t="str">
        <f t="shared" si="106"/>
        <v>Completar</v>
      </c>
      <c r="EG33" s="96" t="str">
        <f t="shared" si="107"/>
        <v>Completar</v>
      </c>
      <c r="EH33" s="94"/>
      <c r="EI33" s="95" t="str">
        <f t="shared" si="108"/>
        <v>Completar</v>
      </c>
      <c r="EJ33" s="95" t="str">
        <f t="shared" si="109"/>
        <v>Completar</v>
      </c>
      <c r="EK33" s="165">
        <f t="shared" si="110"/>
        <v>0</v>
      </c>
      <c r="EL33" s="219" t="b">
        <f t="shared" si="111"/>
        <v>0</v>
      </c>
      <c r="EM33" s="188">
        <f t="shared" si="112"/>
        <v>0</v>
      </c>
      <c r="EN33" s="164">
        <f t="shared" si="113"/>
        <v>0</v>
      </c>
      <c r="EO33" s="164">
        <f t="shared" si="114"/>
        <v>0.25</v>
      </c>
      <c r="EP33" s="164">
        <f t="shared" si="115"/>
        <v>0</v>
      </c>
      <c r="EQ33" s="164">
        <f t="shared" si="116"/>
        <v>0</v>
      </c>
      <c r="ER33" s="166">
        <f t="shared" si="117"/>
        <v>0</v>
      </c>
      <c r="ES33" s="167"/>
      <c r="EU33" s="164">
        <v>21</v>
      </c>
      <c r="EV33" s="225"/>
      <c r="EW33" s="226"/>
      <c r="EX33" s="1"/>
      <c r="EY33" s="1"/>
      <c r="EZ33" s="95"/>
      <c r="FA33" s="93"/>
      <c r="FB33" s="93"/>
      <c r="FC33" s="93"/>
      <c r="FD33" s="95" t="str">
        <f t="shared" si="118"/>
        <v>Completar</v>
      </c>
      <c r="FE33" s="96" t="str">
        <f t="shared" si="119"/>
        <v>Completar</v>
      </c>
      <c r="FF33" s="96" t="str">
        <f t="shared" si="120"/>
        <v>Completar</v>
      </c>
      <c r="FG33" s="94"/>
      <c r="FH33" s="95" t="str">
        <f t="shared" si="121"/>
        <v>Completar</v>
      </c>
      <c r="FI33" s="95" t="str">
        <f t="shared" si="122"/>
        <v>Completar</v>
      </c>
      <c r="FJ33" s="165">
        <f t="shared" si="123"/>
        <v>0</v>
      </c>
      <c r="FK33" s="219" t="b">
        <f t="shared" si="124"/>
        <v>0</v>
      </c>
      <c r="FL33" s="188">
        <f t="shared" si="125"/>
        <v>0</v>
      </c>
      <c r="FM33" s="164">
        <f t="shared" si="126"/>
        <v>0</v>
      </c>
      <c r="FN33" s="164">
        <f t="shared" si="127"/>
        <v>0.25</v>
      </c>
      <c r="FO33" s="164">
        <f t="shared" si="128"/>
        <v>0</v>
      </c>
      <c r="FP33" s="164">
        <f t="shared" si="129"/>
        <v>0</v>
      </c>
      <c r="FQ33" s="166">
        <f t="shared" si="130"/>
        <v>0</v>
      </c>
      <c r="FR33" s="167"/>
      <c r="FT33" s="164">
        <v>21</v>
      </c>
      <c r="FU33" s="225"/>
      <c r="FV33" s="226"/>
      <c r="FW33" s="1"/>
      <c r="FX33" s="1"/>
      <c r="FY33" s="95"/>
      <c r="FZ33" s="93"/>
      <c r="GA33" s="93"/>
      <c r="GB33" s="93"/>
      <c r="GC33" s="95" t="str">
        <f t="shared" si="131"/>
        <v>Completar</v>
      </c>
      <c r="GD33" s="96" t="str">
        <f t="shared" si="132"/>
        <v>Completar</v>
      </c>
      <c r="GE33" s="96" t="str">
        <f t="shared" si="133"/>
        <v>Completar</v>
      </c>
      <c r="GF33" s="94"/>
      <c r="GG33" s="95" t="str">
        <f t="shared" si="134"/>
        <v>Completar</v>
      </c>
      <c r="GH33" s="95" t="str">
        <f t="shared" si="135"/>
        <v>Completar</v>
      </c>
      <c r="GI33" s="165">
        <f t="shared" si="136"/>
        <v>0</v>
      </c>
      <c r="GJ33" s="219" t="b">
        <f t="shared" si="137"/>
        <v>0</v>
      </c>
      <c r="GK33" s="188">
        <f t="shared" si="138"/>
        <v>0</v>
      </c>
      <c r="GL33" s="164">
        <f t="shared" si="139"/>
        <v>0</v>
      </c>
      <c r="GM33" s="164">
        <f t="shared" si="140"/>
        <v>0.25</v>
      </c>
      <c r="GN33" s="164">
        <f t="shared" si="141"/>
        <v>0</v>
      </c>
      <c r="GO33" s="164">
        <f t="shared" si="142"/>
        <v>0</v>
      </c>
      <c r="GP33" s="166">
        <f t="shared" si="143"/>
        <v>0</v>
      </c>
      <c r="GQ33" s="167"/>
      <c r="GS33" s="164">
        <v>21</v>
      </c>
      <c r="GT33" s="225"/>
      <c r="GU33" s="226"/>
      <c r="GV33" s="1"/>
      <c r="GW33" s="1"/>
      <c r="GX33" s="95"/>
      <c r="GY33" s="93"/>
      <c r="GZ33" s="93"/>
      <c r="HA33" s="93"/>
      <c r="HB33" s="95" t="str">
        <f t="shared" si="144"/>
        <v>Completar</v>
      </c>
      <c r="HC33" s="96" t="str">
        <f t="shared" si="145"/>
        <v>Completar</v>
      </c>
      <c r="HD33" s="96" t="str">
        <f t="shared" si="146"/>
        <v>Completar</v>
      </c>
      <c r="HE33" s="94"/>
      <c r="HF33" s="95" t="str">
        <f t="shared" si="147"/>
        <v>Completar</v>
      </c>
      <c r="HG33" s="95" t="str">
        <f t="shared" si="148"/>
        <v>Completar</v>
      </c>
      <c r="HH33" s="165">
        <f t="shared" si="149"/>
        <v>0</v>
      </c>
      <c r="HI33" s="219" t="b">
        <f t="shared" si="150"/>
        <v>0</v>
      </c>
      <c r="HJ33" s="188">
        <f t="shared" si="151"/>
        <v>0</v>
      </c>
      <c r="HK33" s="164">
        <f t="shared" si="152"/>
        <v>0</v>
      </c>
      <c r="HL33" s="164">
        <f t="shared" si="153"/>
        <v>0.25</v>
      </c>
      <c r="HM33" s="164">
        <f t="shared" si="154"/>
        <v>0</v>
      </c>
      <c r="HN33" s="164">
        <f t="shared" si="155"/>
        <v>0</v>
      </c>
      <c r="HO33" s="166">
        <f t="shared" si="156"/>
        <v>0</v>
      </c>
      <c r="HP33" s="167"/>
      <c r="HR33" s="164">
        <v>21</v>
      </c>
      <c r="HS33" s="225"/>
      <c r="HT33" s="226"/>
      <c r="HU33" s="1"/>
      <c r="HV33" s="1"/>
      <c r="HW33" s="95"/>
      <c r="HX33" s="93"/>
      <c r="HY33" s="93"/>
      <c r="HZ33" s="93"/>
      <c r="IA33" s="95" t="str">
        <f t="shared" si="157"/>
        <v>Completar</v>
      </c>
      <c r="IB33" s="96" t="str">
        <f t="shared" si="158"/>
        <v>Completar</v>
      </c>
      <c r="IC33" s="96" t="str">
        <f t="shared" si="159"/>
        <v>Completar</v>
      </c>
      <c r="ID33" s="94"/>
      <c r="IE33" s="95" t="str">
        <f t="shared" si="160"/>
        <v>Completar</v>
      </c>
      <c r="IF33" s="95" t="str">
        <f t="shared" si="161"/>
        <v>Completar</v>
      </c>
      <c r="IG33" s="165">
        <f t="shared" si="162"/>
        <v>0</v>
      </c>
      <c r="IH33" s="219" t="b">
        <f t="shared" si="163"/>
        <v>0</v>
      </c>
      <c r="II33" s="188">
        <f t="shared" si="164"/>
        <v>0</v>
      </c>
      <c r="IJ33" s="164">
        <f t="shared" si="165"/>
        <v>0</v>
      </c>
      <c r="IK33" s="164">
        <f t="shared" si="166"/>
        <v>0.25</v>
      </c>
      <c r="IL33" s="164">
        <f t="shared" si="167"/>
        <v>0</v>
      </c>
      <c r="IM33" s="164">
        <f t="shared" si="168"/>
        <v>0</v>
      </c>
      <c r="IN33" s="166">
        <f t="shared" si="169"/>
        <v>0</v>
      </c>
      <c r="IO33" s="167"/>
      <c r="IQ33" s="164">
        <v>21</v>
      </c>
      <c r="IR33" s="225"/>
      <c r="IS33" s="226"/>
      <c r="IT33" s="1"/>
      <c r="IU33" s="1"/>
      <c r="IV33" s="95"/>
      <c r="IW33" s="93"/>
      <c r="IX33" s="93"/>
      <c r="IY33" s="93"/>
      <c r="IZ33" s="95" t="str">
        <f t="shared" si="170"/>
        <v>Completar</v>
      </c>
      <c r="JA33" s="96" t="str">
        <f t="shared" si="171"/>
        <v>Completar</v>
      </c>
      <c r="JB33" s="96" t="str">
        <f t="shared" si="172"/>
        <v>Completar</v>
      </c>
      <c r="JC33" s="94"/>
      <c r="JD33" s="95" t="str">
        <f t="shared" si="173"/>
        <v>Completar</v>
      </c>
      <c r="JE33" s="95" t="str">
        <f t="shared" si="174"/>
        <v>Completar</v>
      </c>
      <c r="JF33" s="165">
        <f t="shared" si="175"/>
        <v>0</v>
      </c>
      <c r="JG33" s="219" t="b">
        <f t="shared" si="176"/>
        <v>0</v>
      </c>
      <c r="JH33" s="188">
        <f t="shared" si="177"/>
        <v>0</v>
      </c>
      <c r="JI33" s="164">
        <f t="shared" si="178"/>
        <v>0</v>
      </c>
      <c r="JJ33" s="164">
        <f t="shared" si="179"/>
        <v>0.25</v>
      </c>
      <c r="JK33" s="164">
        <f t="shared" si="180"/>
        <v>0</v>
      </c>
      <c r="JL33" s="164">
        <f t="shared" si="181"/>
        <v>0</v>
      </c>
      <c r="JM33" s="166">
        <f t="shared" si="182"/>
        <v>0</v>
      </c>
      <c r="JN33" s="167"/>
      <c r="JO33" s="126"/>
      <c r="JP33" s="164">
        <v>21</v>
      </c>
      <c r="JQ33" s="225"/>
      <c r="JR33" s="226"/>
      <c r="JS33" s="1"/>
      <c r="JT33" s="1"/>
      <c r="JU33" s="95"/>
      <c r="JV33" s="93"/>
      <c r="JW33" s="93"/>
      <c r="JX33" s="93"/>
      <c r="JY33" s="95" t="str">
        <f t="shared" si="183"/>
        <v>Completar</v>
      </c>
      <c r="JZ33" s="96" t="str">
        <f t="shared" si="184"/>
        <v>Completar</v>
      </c>
      <c r="KA33" s="96" t="str">
        <f t="shared" si="185"/>
        <v>Completar</v>
      </c>
      <c r="KB33" s="94"/>
      <c r="KC33" s="95" t="str">
        <f t="shared" si="186"/>
        <v>Completar</v>
      </c>
      <c r="KD33" s="95" t="str">
        <f t="shared" si="187"/>
        <v>Completar</v>
      </c>
      <c r="KE33" s="165">
        <f t="shared" si="188"/>
        <v>0</v>
      </c>
      <c r="KF33" s="219" t="b">
        <f t="shared" si="189"/>
        <v>0</v>
      </c>
      <c r="KG33" s="188">
        <f t="shared" si="190"/>
        <v>0</v>
      </c>
      <c r="KH33" s="164">
        <f t="shared" si="191"/>
        <v>0</v>
      </c>
      <c r="KI33" s="164">
        <f t="shared" si="192"/>
        <v>0.25</v>
      </c>
      <c r="KJ33" s="164">
        <f t="shared" si="193"/>
        <v>0</v>
      </c>
      <c r="KK33" s="164">
        <f t="shared" si="194"/>
        <v>0</v>
      </c>
      <c r="KL33" s="166">
        <f t="shared" si="195"/>
        <v>0</v>
      </c>
    </row>
    <row r="34" spans="1:298" x14ac:dyDescent="0.25">
      <c r="A34" s="164">
        <v>22</v>
      </c>
      <c r="B34" s="225"/>
      <c r="C34" s="226"/>
      <c r="D34" s="1"/>
      <c r="E34" s="1"/>
      <c r="F34" s="95"/>
      <c r="G34" s="93"/>
      <c r="H34" s="93"/>
      <c r="I34" s="93"/>
      <c r="J34" s="95"/>
      <c r="K34" s="96" t="str">
        <f>IFERROR(VLOOKUP(D34,'Situación inicial'!JI$13:JS$112,8,FALSE),"Completar")</f>
        <v>Completar</v>
      </c>
      <c r="L34" s="96" t="str">
        <f>IFERROR(VLOOKUP(D34,'Situación inicial'!JI$13:JS$112,9,FALSE),"Completar")</f>
        <v>Completar</v>
      </c>
      <c r="M34" s="94"/>
      <c r="N34" s="95" t="str">
        <f>IFERROR(VLOOKUP(D34,'Situación inicial'!JI$13:JS$112,11,FALSE),"Completar")</f>
        <v>Completar</v>
      </c>
      <c r="O34" s="95" t="str">
        <f>IFERROR(VLOOKUP(D34,'Situación inicial'!JI$13:JT$112,12,FALSE),"Completar")</f>
        <v>Completar</v>
      </c>
      <c r="P34" s="165">
        <f t="shared" si="44"/>
        <v>0</v>
      </c>
      <c r="Q34" s="219" t="b">
        <f t="shared" si="45"/>
        <v>0</v>
      </c>
      <c r="R34" s="188">
        <f t="shared" si="46"/>
        <v>0</v>
      </c>
      <c r="S34" s="164">
        <f t="shared" si="47"/>
        <v>0</v>
      </c>
      <c r="T34" s="164">
        <f t="shared" si="48"/>
        <v>0.25</v>
      </c>
      <c r="U34" s="164">
        <f t="shared" si="49"/>
        <v>0</v>
      </c>
      <c r="V34" s="164">
        <f t="shared" si="50"/>
        <v>0</v>
      </c>
      <c r="W34" s="166">
        <f t="shared" si="51"/>
        <v>0</v>
      </c>
      <c r="X34" s="168">
        <f>IFERROR(VLOOKUP(D34,'Situación inicial'!JI$13:JZ$112,18,FALSE),0)</f>
        <v>0</v>
      </c>
      <c r="Z34" s="164">
        <v>22</v>
      </c>
      <c r="AA34" s="225"/>
      <c r="AB34" s="226"/>
      <c r="AC34" s="1"/>
      <c r="AD34" s="1"/>
      <c r="AE34" s="95"/>
      <c r="AF34" s="93"/>
      <c r="AG34" s="93"/>
      <c r="AH34" s="93"/>
      <c r="AI34" s="95" t="str">
        <f t="shared" si="52"/>
        <v>Completar</v>
      </c>
      <c r="AJ34" s="96" t="str">
        <f t="shared" si="53"/>
        <v>Completar</v>
      </c>
      <c r="AK34" s="96" t="str">
        <f t="shared" si="54"/>
        <v>Completar</v>
      </c>
      <c r="AL34" s="94"/>
      <c r="AM34" s="95" t="str">
        <f t="shared" si="55"/>
        <v>Completar</v>
      </c>
      <c r="AN34" s="95" t="str">
        <f t="shared" si="56"/>
        <v>Completar</v>
      </c>
      <c r="AO34" s="165">
        <f t="shared" si="57"/>
        <v>0</v>
      </c>
      <c r="AP34" s="219" t="b">
        <f t="shared" si="58"/>
        <v>0</v>
      </c>
      <c r="AQ34" s="188">
        <f t="shared" si="59"/>
        <v>0</v>
      </c>
      <c r="AR34" s="164">
        <f t="shared" si="60"/>
        <v>0</v>
      </c>
      <c r="AS34" s="164">
        <f t="shared" si="61"/>
        <v>0.25</v>
      </c>
      <c r="AT34" s="164">
        <f t="shared" si="62"/>
        <v>0</v>
      </c>
      <c r="AU34" s="164">
        <f t="shared" si="63"/>
        <v>0</v>
      </c>
      <c r="AV34" s="166">
        <f t="shared" si="64"/>
        <v>0</v>
      </c>
      <c r="AW34" s="168">
        <f t="shared" si="65"/>
        <v>0</v>
      </c>
      <c r="AY34" s="164">
        <v>22</v>
      </c>
      <c r="AZ34" s="225"/>
      <c r="BA34" s="226"/>
      <c r="BB34" s="1"/>
      <c r="BC34" s="1"/>
      <c r="BD34" s="95"/>
      <c r="BE34" s="93"/>
      <c r="BF34" s="93"/>
      <c r="BG34" s="93"/>
      <c r="BH34" s="95" t="str">
        <f t="shared" si="66"/>
        <v>Completar</v>
      </c>
      <c r="BI34" s="96" t="str">
        <f t="shared" si="67"/>
        <v>Completar</v>
      </c>
      <c r="BJ34" s="96" t="str">
        <f t="shared" si="68"/>
        <v>Completar</v>
      </c>
      <c r="BK34" s="94"/>
      <c r="BL34" s="95" t="str">
        <f t="shared" si="69"/>
        <v>Completar</v>
      </c>
      <c r="BM34" s="95" t="str">
        <f t="shared" si="70"/>
        <v>Completar</v>
      </c>
      <c r="BN34" s="165">
        <f t="shared" si="71"/>
        <v>0</v>
      </c>
      <c r="BO34" s="219" t="b">
        <f t="shared" si="72"/>
        <v>0</v>
      </c>
      <c r="BP34" s="188">
        <f t="shared" si="73"/>
        <v>0</v>
      </c>
      <c r="BQ34" s="164">
        <f t="shared" si="74"/>
        <v>0</v>
      </c>
      <c r="BR34" s="164">
        <f t="shared" si="75"/>
        <v>0.25</v>
      </c>
      <c r="BS34" s="164">
        <f t="shared" si="76"/>
        <v>0</v>
      </c>
      <c r="BT34" s="164">
        <f t="shared" si="77"/>
        <v>0</v>
      </c>
      <c r="BU34" s="166">
        <f t="shared" si="78"/>
        <v>0</v>
      </c>
      <c r="BV34" s="167"/>
      <c r="BX34" s="164">
        <v>22</v>
      </c>
      <c r="BY34" s="225"/>
      <c r="BZ34" s="226"/>
      <c r="CA34" s="1"/>
      <c r="CB34" s="1"/>
      <c r="CC34" s="95"/>
      <c r="CD34" s="93"/>
      <c r="CE34" s="93"/>
      <c r="CF34" s="93"/>
      <c r="CG34" s="95" t="str">
        <f t="shared" si="79"/>
        <v>Completar</v>
      </c>
      <c r="CH34" s="96" t="str">
        <f t="shared" si="80"/>
        <v>Completar</v>
      </c>
      <c r="CI34" s="96" t="str">
        <f t="shared" si="81"/>
        <v>Completar</v>
      </c>
      <c r="CJ34" s="94"/>
      <c r="CK34" s="95" t="str">
        <f t="shared" si="82"/>
        <v>Completar</v>
      </c>
      <c r="CL34" s="95" t="str">
        <f t="shared" si="83"/>
        <v>Completar</v>
      </c>
      <c r="CM34" s="165">
        <f t="shared" si="84"/>
        <v>0</v>
      </c>
      <c r="CN34" s="219" t="b">
        <f t="shared" si="85"/>
        <v>0</v>
      </c>
      <c r="CO34" s="188">
        <f t="shared" si="86"/>
        <v>0</v>
      </c>
      <c r="CP34" s="164">
        <f t="shared" si="87"/>
        <v>0</v>
      </c>
      <c r="CQ34" s="164">
        <f t="shared" si="88"/>
        <v>0.25</v>
      </c>
      <c r="CR34" s="164">
        <f t="shared" si="89"/>
        <v>0</v>
      </c>
      <c r="CS34" s="164">
        <f t="shared" si="90"/>
        <v>0</v>
      </c>
      <c r="CT34" s="166">
        <f t="shared" si="91"/>
        <v>0</v>
      </c>
      <c r="CU34" s="167"/>
      <c r="CW34" s="164">
        <v>22</v>
      </c>
      <c r="CX34" s="225"/>
      <c r="CY34" s="226"/>
      <c r="CZ34" s="1"/>
      <c r="DA34" s="1"/>
      <c r="DB34" s="95"/>
      <c r="DC34" s="93"/>
      <c r="DD34" s="93"/>
      <c r="DE34" s="93"/>
      <c r="DF34" s="95" t="str">
        <f t="shared" si="92"/>
        <v>Completar</v>
      </c>
      <c r="DG34" s="96" t="str">
        <f t="shared" si="93"/>
        <v>Completar</v>
      </c>
      <c r="DH34" s="96" t="str">
        <f t="shared" si="94"/>
        <v>Completar</v>
      </c>
      <c r="DI34" s="94"/>
      <c r="DJ34" s="95" t="str">
        <f t="shared" si="95"/>
        <v>Completar</v>
      </c>
      <c r="DK34" s="95" t="str">
        <f t="shared" si="96"/>
        <v>Completar</v>
      </c>
      <c r="DL34" s="165">
        <f t="shared" si="97"/>
        <v>0</v>
      </c>
      <c r="DM34" s="219" t="b">
        <f t="shared" si="98"/>
        <v>0</v>
      </c>
      <c r="DN34" s="188">
        <f t="shared" si="99"/>
        <v>0</v>
      </c>
      <c r="DO34" s="164">
        <f t="shared" si="100"/>
        <v>0</v>
      </c>
      <c r="DP34" s="164">
        <f t="shared" si="101"/>
        <v>0.25</v>
      </c>
      <c r="DQ34" s="164">
        <f t="shared" si="102"/>
        <v>0</v>
      </c>
      <c r="DR34" s="164">
        <f t="shared" si="103"/>
        <v>0</v>
      </c>
      <c r="DS34" s="166">
        <f t="shared" si="104"/>
        <v>0</v>
      </c>
      <c r="DT34" s="167"/>
      <c r="DV34" s="164">
        <v>22</v>
      </c>
      <c r="DW34" s="225"/>
      <c r="DX34" s="226"/>
      <c r="DY34" s="1"/>
      <c r="DZ34" s="1"/>
      <c r="EA34" s="95"/>
      <c r="EB34" s="93"/>
      <c r="EC34" s="93"/>
      <c r="ED34" s="93"/>
      <c r="EE34" s="95" t="str">
        <f t="shared" si="105"/>
        <v>Completar</v>
      </c>
      <c r="EF34" s="96" t="str">
        <f t="shared" si="106"/>
        <v>Completar</v>
      </c>
      <c r="EG34" s="96" t="str">
        <f t="shared" si="107"/>
        <v>Completar</v>
      </c>
      <c r="EH34" s="94"/>
      <c r="EI34" s="95" t="str">
        <f t="shared" si="108"/>
        <v>Completar</v>
      </c>
      <c r="EJ34" s="95" t="str">
        <f t="shared" si="109"/>
        <v>Completar</v>
      </c>
      <c r="EK34" s="165">
        <f t="shared" si="110"/>
        <v>0</v>
      </c>
      <c r="EL34" s="219" t="b">
        <f t="shared" si="111"/>
        <v>0</v>
      </c>
      <c r="EM34" s="188">
        <f t="shared" si="112"/>
        <v>0</v>
      </c>
      <c r="EN34" s="164">
        <f t="shared" si="113"/>
        <v>0</v>
      </c>
      <c r="EO34" s="164">
        <f t="shared" si="114"/>
        <v>0.25</v>
      </c>
      <c r="EP34" s="164">
        <f t="shared" si="115"/>
        <v>0</v>
      </c>
      <c r="EQ34" s="164">
        <f t="shared" si="116"/>
        <v>0</v>
      </c>
      <c r="ER34" s="166">
        <f t="shared" si="117"/>
        <v>0</v>
      </c>
      <c r="ES34" s="167"/>
      <c r="EU34" s="164">
        <v>22</v>
      </c>
      <c r="EV34" s="225"/>
      <c r="EW34" s="226"/>
      <c r="EX34" s="1"/>
      <c r="EY34" s="1"/>
      <c r="EZ34" s="95"/>
      <c r="FA34" s="93"/>
      <c r="FB34" s="93"/>
      <c r="FC34" s="93"/>
      <c r="FD34" s="95" t="str">
        <f t="shared" si="118"/>
        <v>Completar</v>
      </c>
      <c r="FE34" s="96" t="str">
        <f t="shared" si="119"/>
        <v>Completar</v>
      </c>
      <c r="FF34" s="96" t="str">
        <f t="shared" si="120"/>
        <v>Completar</v>
      </c>
      <c r="FG34" s="94"/>
      <c r="FH34" s="95" t="str">
        <f t="shared" si="121"/>
        <v>Completar</v>
      </c>
      <c r="FI34" s="95" t="str">
        <f t="shared" si="122"/>
        <v>Completar</v>
      </c>
      <c r="FJ34" s="165">
        <f t="shared" si="123"/>
        <v>0</v>
      </c>
      <c r="FK34" s="219" t="b">
        <f t="shared" si="124"/>
        <v>0</v>
      </c>
      <c r="FL34" s="188">
        <f t="shared" si="125"/>
        <v>0</v>
      </c>
      <c r="FM34" s="164">
        <f t="shared" si="126"/>
        <v>0</v>
      </c>
      <c r="FN34" s="164">
        <f t="shared" si="127"/>
        <v>0.25</v>
      </c>
      <c r="FO34" s="164">
        <f t="shared" si="128"/>
        <v>0</v>
      </c>
      <c r="FP34" s="164">
        <f t="shared" si="129"/>
        <v>0</v>
      </c>
      <c r="FQ34" s="166">
        <f t="shared" si="130"/>
        <v>0</v>
      </c>
      <c r="FR34" s="167"/>
      <c r="FT34" s="164">
        <v>22</v>
      </c>
      <c r="FU34" s="225"/>
      <c r="FV34" s="226"/>
      <c r="FW34" s="1"/>
      <c r="FX34" s="1"/>
      <c r="FY34" s="95"/>
      <c r="FZ34" s="93"/>
      <c r="GA34" s="93"/>
      <c r="GB34" s="93"/>
      <c r="GC34" s="95" t="str">
        <f t="shared" si="131"/>
        <v>Completar</v>
      </c>
      <c r="GD34" s="96" t="str">
        <f t="shared" si="132"/>
        <v>Completar</v>
      </c>
      <c r="GE34" s="96" t="str">
        <f t="shared" si="133"/>
        <v>Completar</v>
      </c>
      <c r="GF34" s="94"/>
      <c r="GG34" s="95" t="str">
        <f t="shared" si="134"/>
        <v>Completar</v>
      </c>
      <c r="GH34" s="95" t="str">
        <f t="shared" si="135"/>
        <v>Completar</v>
      </c>
      <c r="GI34" s="165">
        <f t="shared" si="136"/>
        <v>0</v>
      </c>
      <c r="GJ34" s="219" t="b">
        <f t="shared" si="137"/>
        <v>0</v>
      </c>
      <c r="GK34" s="188">
        <f t="shared" si="138"/>
        <v>0</v>
      </c>
      <c r="GL34" s="164">
        <f t="shared" si="139"/>
        <v>0</v>
      </c>
      <c r="GM34" s="164">
        <f t="shared" si="140"/>
        <v>0.25</v>
      </c>
      <c r="GN34" s="164">
        <f t="shared" si="141"/>
        <v>0</v>
      </c>
      <c r="GO34" s="164">
        <f t="shared" si="142"/>
        <v>0</v>
      </c>
      <c r="GP34" s="166">
        <f t="shared" si="143"/>
        <v>0</v>
      </c>
      <c r="GQ34" s="167"/>
      <c r="GS34" s="164">
        <v>22</v>
      </c>
      <c r="GT34" s="225"/>
      <c r="GU34" s="226"/>
      <c r="GV34" s="1"/>
      <c r="GW34" s="1"/>
      <c r="GX34" s="95"/>
      <c r="GY34" s="93"/>
      <c r="GZ34" s="93"/>
      <c r="HA34" s="93"/>
      <c r="HB34" s="95" t="str">
        <f t="shared" si="144"/>
        <v>Completar</v>
      </c>
      <c r="HC34" s="96" t="str">
        <f t="shared" si="145"/>
        <v>Completar</v>
      </c>
      <c r="HD34" s="96" t="str">
        <f t="shared" si="146"/>
        <v>Completar</v>
      </c>
      <c r="HE34" s="94"/>
      <c r="HF34" s="95" t="str">
        <f t="shared" si="147"/>
        <v>Completar</v>
      </c>
      <c r="HG34" s="95" t="str">
        <f t="shared" si="148"/>
        <v>Completar</v>
      </c>
      <c r="HH34" s="165">
        <f t="shared" si="149"/>
        <v>0</v>
      </c>
      <c r="HI34" s="219" t="b">
        <f t="shared" si="150"/>
        <v>0</v>
      </c>
      <c r="HJ34" s="188">
        <f t="shared" si="151"/>
        <v>0</v>
      </c>
      <c r="HK34" s="164">
        <f t="shared" si="152"/>
        <v>0</v>
      </c>
      <c r="HL34" s="164">
        <f t="shared" si="153"/>
        <v>0.25</v>
      </c>
      <c r="HM34" s="164">
        <f t="shared" si="154"/>
        <v>0</v>
      </c>
      <c r="HN34" s="164">
        <f t="shared" si="155"/>
        <v>0</v>
      </c>
      <c r="HO34" s="166">
        <f t="shared" si="156"/>
        <v>0</v>
      </c>
      <c r="HP34" s="167"/>
      <c r="HR34" s="164">
        <v>22</v>
      </c>
      <c r="HS34" s="225"/>
      <c r="HT34" s="226"/>
      <c r="HU34" s="1"/>
      <c r="HV34" s="1"/>
      <c r="HW34" s="95"/>
      <c r="HX34" s="93"/>
      <c r="HY34" s="93"/>
      <c r="HZ34" s="93"/>
      <c r="IA34" s="95" t="str">
        <f t="shared" si="157"/>
        <v>Completar</v>
      </c>
      <c r="IB34" s="96" t="str">
        <f t="shared" si="158"/>
        <v>Completar</v>
      </c>
      <c r="IC34" s="96" t="str">
        <f t="shared" si="159"/>
        <v>Completar</v>
      </c>
      <c r="ID34" s="94"/>
      <c r="IE34" s="95" t="str">
        <f t="shared" si="160"/>
        <v>Completar</v>
      </c>
      <c r="IF34" s="95" t="str">
        <f t="shared" si="161"/>
        <v>Completar</v>
      </c>
      <c r="IG34" s="165">
        <f t="shared" si="162"/>
        <v>0</v>
      </c>
      <c r="IH34" s="219" t="b">
        <f t="shared" si="163"/>
        <v>0</v>
      </c>
      <c r="II34" s="188">
        <f t="shared" si="164"/>
        <v>0</v>
      </c>
      <c r="IJ34" s="164">
        <f t="shared" si="165"/>
        <v>0</v>
      </c>
      <c r="IK34" s="164">
        <f t="shared" si="166"/>
        <v>0.25</v>
      </c>
      <c r="IL34" s="164">
        <f t="shared" si="167"/>
        <v>0</v>
      </c>
      <c r="IM34" s="164">
        <f t="shared" si="168"/>
        <v>0</v>
      </c>
      <c r="IN34" s="166">
        <f t="shared" si="169"/>
        <v>0</v>
      </c>
      <c r="IO34" s="167"/>
      <c r="IQ34" s="164">
        <v>22</v>
      </c>
      <c r="IR34" s="225"/>
      <c r="IS34" s="226"/>
      <c r="IT34" s="1"/>
      <c r="IU34" s="1"/>
      <c r="IV34" s="95"/>
      <c r="IW34" s="93"/>
      <c r="IX34" s="93"/>
      <c r="IY34" s="93"/>
      <c r="IZ34" s="95" t="str">
        <f t="shared" si="170"/>
        <v>Completar</v>
      </c>
      <c r="JA34" s="96" t="str">
        <f t="shared" si="171"/>
        <v>Completar</v>
      </c>
      <c r="JB34" s="96" t="str">
        <f t="shared" si="172"/>
        <v>Completar</v>
      </c>
      <c r="JC34" s="94"/>
      <c r="JD34" s="95" t="str">
        <f t="shared" si="173"/>
        <v>Completar</v>
      </c>
      <c r="JE34" s="95" t="str">
        <f t="shared" si="174"/>
        <v>Completar</v>
      </c>
      <c r="JF34" s="165">
        <f t="shared" si="175"/>
        <v>0</v>
      </c>
      <c r="JG34" s="219" t="b">
        <f t="shared" si="176"/>
        <v>0</v>
      </c>
      <c r="JH34" s="188">
        <f t="shared" si="177"/>
        <v>0</v>
      </c>
      <c r="JI34" s="164">
        <f t="shared" si="178"/>
        <v>0</v>
      </c>
      <c r="JJ34" s="164">
        <f t="shared" si="179"/>
        <v>0.25</v>
      </c>
      <c r="JK34" s="164">
        <f t="shared" si="180"/>
        <v>0</v>
      </c>
      <c r="JL34" s="164">
        <f t="shared" si="181"/>
        <v>0</v>
      </c>
      <c r="JM34" s="166">
        <f t="shared" si="182"/>
        <v>0</v>
      </c>
      <c r="JN34" s="167"/>
      <c r="JO34" s="126"/>
      <c r="JP34" s="164">
        <v>22</v>
      </c>
      <c r="JQ34" s="225"/>
      <c r="JR34" s="226"/>
      <c r="JS34" s="1"/>
      <c r="JT34" s="1"/>
      <c r="JU34" s="95"/>
      <c r="JV34" s="93"/>
      <c r="JW34" s="93"/>
      <c r="JX34" s="93"/>
      <c r="JY34" s="95" t="str">
        <f t="shared" si="183"/>
        <v>Completar</v>
      </c>
      <c r="JZ34" s="96" t="str">
        <f t="shared" si="184"/>
        <v>Completar</v>
      </c>
      <c r="KA34" s="96" t="str">
        <f t="shared" si="185"/>
        <v>Completar</v>
      </c>
      <c r="KB34" s="94"/>
      <c r="KC34" s="95" t="str">
        <f t="shared" si="186"/>
        <v>Completar</v>
      </c>
      <c r="KD34" s="95" t="str">
        <f t="shared" si="187"/>
        <v>Completar</v>
      </c>
      <c r="KE34" s="165">
        <f t="shared" si="188"/>
        <v>0</v>
      </c>
      <c r="KF34" s="219" t="b">
        <f t="shared" si="189"/>
        <v>0</v>
      </c>
      <c r="KG34" s="188">
        <f t="shared" si="190"/>
        <v>0</v>
      </c>
      <c r="KH34" s="164">
        <f t="shared" si="191"/>
        <v>0</v>
      </c>
      <c r="KI34" s="164">
        <f t="shared" si="192"/>
        <v>0.25</v>
      </c>
      <c r="KJ34" s="164">
        <f t="shared" si="193"/>
        <v>0</v>
      </c>
      <c r="KK34" s="164">
        <f t="shared" si="194"/>
        <v>0</v>
      </c>
      <c r="KL34" s="166">
        <f t="shared" si="195"/>
        <v>0</v>
      </c>
    </row>
    <row r="35" spans="1:298" x14ac:dyDescent="0.25">
      <c r="A35" s="164">
        <v>23</v>
      </c>
      <c r="B35" s="225"/>
      <c r="C35" s="226"/>
      <c r="D35" s="1"/>
      <c r="E35" s="1"/>
      <c r="F35" s="95"/>
      <c r="G35" s="93"/>
      <c r="H35" s="93"/>
      <c r="I35" s="93"/>
      <c r="J35" s="95"/>
      <c r="K35" s="96" t="str">
        <f>IFERROR(VLOOKUP(D35,'Situación inicial'!JI$13:JS$112,8,FALSE),"Completar")</f>
        <v>Completar</v>
      </c>
      <c r="L35" s="96" t="str">
        <f>IFERROR(VLOOKUP(D35,'Situación inicial'!JI$13:JS$112,9,FALSE),"Completar")</f>
        <v>Completar</v>
      </c>
      <c r="M35" s="94"/>
      <c r="N35" s="95" t="str">
        <f>IFERROR(VLOOKUP(D35,'Situación inicial'!JI$13:JS$112,11,FALSE),"Completar")</f>
        <v>Completar</v>
      </c>
      <c r="O35" s="95" t="str">
        <f>IFERROR(VLOOKUP(D35,'Situación inicial'!JI$13:JT$112,12,FALSE),"Completar")</f>
        <v>Completar</v>
      </c>
      <c r="P35" s="165">
        <f t="shared" si="44"/>
        <v>0</v>
      </c>
      <c r="Q35" s="219" t="b">
        <f t="shared" si="45"/>
        <v>0</v>
      </c>
      <c r="R35" s="188">
        <f t="shared" si="46"/>
        <v>0</v>
      </c>
      <c r="S35" s="164">
        <f t="shared" si="47"/>
        <v>0</v>
      </c>
      <c r="T35" s="164">
        <f t="shared" si="48"/>
        <v>0.25</v>
      </c>
      <c r="U35" s="164">
        <f t="shared" si="49"/>
        <v>0</v>
      </c>
      <c r="V35" s="164">
        <f t="shared" si="50"/>
        <v>0</v>
      </c>
      <c r="W35" s="166">
        <f t="shared" si="51"/>
        <v>0</v>
      </c>
      <c r="X35" s="168">
        <f>IFERROR(VLOOKUP(D35,'Situación inicial'!JI$13:JZ$112,18,FALSE),0)</f>
        <v>0</v>
      </c>
      <c r="Z35" s="164">
        <v>23</v>
      </c>
      <c r="AA35" s="225"/>
      <c r="AB35" s="226"/>
      <c r="AC35" s="1"/>
      <c r="AD35" s="1"/>
      <c r="AE35" s="95"/>
      <c r="AF35" s="93"/>
      <c r="AG35" s="93"/>
      <c r="AH35" s="93"/>
      <c r="AI35" s="95" t="str">
        <f t="shared" si="52"/>
        <v>Completar</v>
      </c>
      <c r="AJ35" s="96" t="str">
        <f t="shared" si="53"/>
        <v>Completar</v>
      </c>
      <c r="AK35" s="96" t="str">
        <f t="shared" si="54"/>
        <v>Completar</v>
      </c>
      <c r="AL35" s="94"/>
      <c r="AM35" s="95" t="str">
        <f t="shared" si="55"/>
        <v>Completar</v>
      </c>
      <c r="AN35" s="95" t="str">
        <f t="shared" si="56"/>
        <v>Completar</v>
      </c>
      <c r="AO35" s="165">
        <f t="shared" si="57"/>
        <v>0</v>
      </c>
      <c r="AP35" s="219" t="b">
        <f t="shared" si="58"/>
        <v>0</v>
      </c>
      <c r="AQ35" s="188">
        <f t="shared" si="59"/>
        <v>0</v>
      </c>
      <c r="AR35" s="164">
        <f t="shared" si="60"/>
        <v>0</v>
      </c>
      <c r="AS35" s="164">
        <f t="shared" si="61"/>
        <v>0.25</v>
      </c>
      <c r="AT35" s="164">
        <f t="shared" si="62"/>
        <v>0</v>
      </c>
      <c r="AU35" s="164">
        <f t="shared" si="63"/>
        <v>0</v>
      </c>
      <c r="AV35" s="166">
        <f t="shared" si="64"/>
        <v>0</v>
      </c>
      <c r="AW35" s="168">
        <f t="shared" si="65"/>
        <v>0</v>
      </c>
      <c r="AY35" s="164">
        <v>23</v>
      </c>
      <c r="AZ35" s="225"/>
      <c r="BA35" s="226"/>
      <c r="BB35" s="1"/>
      <c r="BC35" s="1"/>
      <c r="BD35" s="95"/>
      <c r="BE35" s="93"/>
      <c r="BF35" s="93"/>
      <c r="BG35" s="93"/>
      <c r="BH35" s="95" t="str">
        <f t="shared" si="66"/>
        <v>Completar</v>
      </c>
      <c r="BI35" s="96" t="str">
        <f t="shared" si="67"/>
        <v>Completar</v>
      </c>
      <c r="BJ35" s="96" t="str">
        <f t="shared" si="68"/>
        <v>Completar</v>
      </c>
      <c r="BK35" s="94"/>
      <c r="BL35" s="95" t="str">
        <f t="shared" si="69"/>
        <v>Completar</v>
      </c>
      <c r="BM35" s="95" t="str">
        <f t="shared" si="70"/>
        <v>Completar</v>
      </c>
      <c r="BN35" s="165">
        <f t="shared" si="71"/>
        <v>0</v>
      </c>
      <c r="BO35" s="219" t="b">
        <f t="shared" si="72"/>
        <v>0</v>
      </c>
      <c r="BP35" s="188">
        <f t="shared" si="73"/>
        <v>0</v>
      </c>
      <c r="BQ35" s="164">
        <f t="shared" si="74"/>
        <v>0</v>
      </c>
      <c r="BR35" s="164">
        <f t="shared" si="75"/>
        <v>0.25</v>
      </c>
      <c r="BS35" s="164">
        <f t="shared" si="76"/>
        <v>0</v>
      </c>
      <c r="BT35" s="164">
        <f t="shared" si="77"/>
        <v>0</v>
      </c>
      <c r="BU35" s="166">
        <f t="shared" si="78"/>
        <v>0</v>
      </c>
      <c r="BV35" s="167"/>
      <c r="BX35" s="164">
        <v>23</v>
      </c>
      <c r="BY35" s="225"/>
      <c r="BZ35" s="226"/>
      <c r="CA35" s="1"/>
      <c r="CB35" s="1"/>
      <c r="CC35" s="95"/>
      <c r="CD35" s="93"/>
      <c r="CE35" s="93"/>
      <c r="CF35" s="93"/>
      <c r="CG35" s="95" t="str">
        <f t="shared" si="79"/>
        <v>Completar</v>
      </c>
      <c r="CH35" s="96" t="str">
        <f t="shared" si="80"/>
        <v>Completar</v>
      </c>
      <c r="CI35" s="96" t="str">
        <f t="shared" si="81"/>
        <v>Completar</v>
      </c>
      <c r="CJ35" s="94"/>
      <c r="CK35" s="95" t="str">
        <f t="shared" si="82"/>
        <v>Completar</v>
      </c>
      <c r="CL35" s="95" t="str">
        <f t="shared" si="83"/>
        <v>Completar</v>
      </c>
      <c r="CM35" s="165">
        <f t="shared" si="84"/>
        <v>0</v>
      </c>
      <c r="CN35" s="219" t="b">
        <f t="shared" si="85"/>
        <v>0</v>
      </c>
      <c r="CO35" s="188">
        <f t="shared" si="86"/>
        <v>0</v>
      </c>
      <c r="CP35" s="164">
        <f t="shared" si="87"/>
        <v>0</v>
      </c>
      <c r="CQ35" s="164">
        <f t="shared" si="88"/>
        <v>0.25</v>
      </c>
      <c r="CR35" s="164">
        <f t="shared" si="89"/>
        <v>0</v>
      </c>
      <c r="CS35" s="164">
        <f t="shared" si="90"/>
        <v>0</v>
      </c>
      <c r="CT35" s="166">
        <f t="shared" si="91"/>
        <v>0</v>
      </c>
      <c r="CU35" s="167"/>
      <c r="CW35" s="164">
        <v>23</v>
      </c>
      <c r="CX35" s="225"/>
      <c r="CY35" s="226"/>
      <c r="CZ35" s="1"/>
      <c r="DA35" s="1"/>
      <c r="DB35" s="95"/>
      <c r="DC35" s="93"/>
      <c r="DD35" s="93"/>
      <c r="DE35" s="93"/>
      <c r="DF35" s="95" t="str">
        <f t="shared" si="92"/>
        <v>Completar</v>
      </c>
      <c r="DG35" s="96" t="str">
        <f t="shared" si="93"/>
        <v>Completar</v>
      </c>
      <c r="DH35" s="96" t="str">
        <f t="shared" si="94"/>
        <v>Completar</v>
      </c>
      <c r="DI35" s="94"/>
      <c r="DJ35" s="95" t="str">
        <f t="shared" si="95"/>
        <v>Completar</v>
      </c>
      <c r="DK35" s="95" t="str">
        <f t="shared" si="96"/>
        <v>Completar</v>
      </c>
      <c r="DL35" s="165">
        <f t="shared" si="97"/>
        <v>0</v>
      </c>
      <c r="DM35" s="219" t="b">
        <f t="shared" si="98"/>
        <v>0</v>
      </c>
      <c r="DN35" s="188">
        <f t="shared" si="99"/>
        <v>0</v>
      </c>
      <c r="DO35" s="164">
        <f t="shared" si="100"/>
        <v>0</v>
      </c>
      <c r="DP35" s="164">
        <f t="shared" si="101"/>
        <v>0.25</v>
      </c>
      <c r="DQ35" s="164">
        <f t="shared" si="102"/>
        <v>0</v>
      </c>
      <c r="DR35" s="164">
        <f t="shared" si="103"/>
        <v>0</v>
      </c>
      <c r="DS35" s="166">
        <f t="shared" si="104"/>
        <v>0</v>
      </c>
      <c r="DT35" s="167"/>
      <c r="DV35" s="164">
        <v>23</v>
      </c>
      <c r="DW35" s="225"/>
      <c r="DX35" s="226"/>
      <c r="DY35" s="1"/>
      <c r="DZ35" s="1"/>
      <c r="EA35" s="95"/>
      <c r="EB35" s="93"/>
      <c r="EC35" s="93"/>
      <c r="ED35" s="93"/>
      <c r="EE35" s="95" t="str">
        <f t="shared" si="105"/>
        <v>Completar</v>
      </c>
      <c r="EF35" s="96" t="str">
        <f t="shared" si="106"/>
        <v>Completar</v>
      </c>
      <c r="EG35" s="96" t="str">
        <f t="shared" si="107"/>
        <v>Completar</v>
      </c>
      <c r="EH35" s="94"/>
      <c r="EI35" s="95" t="str">
        <f t="shared" si="108"/>
        <v>Completar</v>
      </c>
      <c r="EJ35" s="95" t="str">
        <f t="shared" si="109"/>
        <v>Completar</v>
      </c>
      <c r="EK35" s="165">
        <f t="shared" si="110"/>
        <v>0</v>
      </c>
      <c r="EL35" s="219" t="b">
        <f t="shared" si="111"/>
        <v>0</v>
      </c>
      <c r="EM35" s="188">
        <f t="shared" si="112"/>
        <v>0</v>
      </c>
      <c r="EN35" s="164">
        <f t="shared" si="113"/>
        <v>0</v>
      </c>
      <c r="EO35" s="164">
        <f t="shared" si="114"/>
        <v>0.25</v>
      </c>
      <c r="EP35" s="164">
        <f t="shared" si="115"/>
        <v>0</v>
      </c>
      <c r="EQ35" s="164">
        <f t="shared" si="116"/>
        <v>0</v>
      </c>
      <c r="ER35" s="166">
        <f t="shared" si="117"/>
        <v>0</v>
      </c>
      <c r="ES35" s="167"/>
      <c r="EU35" s="164">
        <v>23</v>
      </c>
      <c r="EV35" s="225"/>
      <c r="EW35" s="226"/>
      <c r="EX35" s="1"/>
      <c r="EY35" s="1"/>
      <c r="EZ35" s="95"/>
      <c r="FA35" s="93"/>
      <c r="FB35" s="93"/>
      <c r="FC35" s="93"/>
      <c r="FD35" s="95" t="str">
        <f t="shared" si="118"/>
        <v>Completar</v>
      </c>
      <c r="FE35" s="96" t="str">
        <f t="shared" si="119"/>
        <v>Completar</v>
      </c>
      <c r="FF35" s="96" t="str">
        <f t="shared" si="120"/>
        <v>Completar</v>
      </c>
      <c r="FG35" s="94"/>
      <c r="FH35" s="95" t="str">
        <f t="shared" si="121"/>
        <v>Completar</v>
      </c>
      <c r="FI35" s="95" t="str">
        <f t="shared" si="122"/>
        <v>Completar</v>
      </c>
      <c r="FJ35" s="165">
        <f t="shared" si="123"/>
        <v>0</v>
      </c>
      <c r="FK35" s="219" t="b">
        <f t="shared" si="124"/>
        <v>0</v>
      </c>
      <c r="FL35" s="188">
        <f t="shared" si="125"/>
        <v>0</v>
      </c>
      <c r="FM35" s="164">
        <f t="shared" si="126"/>
        <v>0</v>
      </c>
      <c r="FN35" s="164">
        <f t="shared" si="127"/>
        <v>0.25</v>
      </c>
      <c r="FO35" s="164">
        <f t="shared" si="128"/>
        <v>0</v>
      </c>
      <c r="FP35" s="164">
        <f t="shared" si="129"/>
        <v>0</v>
      </c>
      <c r="FQ35" s="166">
        <f t="shared" si="130"/>
        <v>0</v>
      </c>
      <c r="FR35" s="167"/>
      <c r="FT35" s="164">
        <v>23</v>
      </c>
      <c r="FU35" s="225"/>
      <c r="FV35" s="226"/>
      <c r="FW35" s="1"/>
      <c r="FX35" s="1"/>
      <c r="FY35" s="95"/>
      <c r="FZ35" s="93"/>
      <c r="GA35" s="93"/>
      <c r="GB35" s="93"/>
      <c r="GC35" s="95" t="str">
        <f t="shared" si="131"/>
        <v>Completar</v>
      </c>
      <c r="GD35" s="96" t="str">
        <f t="shared" si="132"/>
        <v>Completar</v>
      </c>
      <c r="GE35" s="96" t="str">
        <f t="shared" si="133"/>
        <v>Completar</v>
      </c>
      <c r="GF35" s="94"/>
      <c r="GG35" s="95" t="str">
        <f t="shared" si="134"/>
        <v>Completar</v>
      </c>
      <c r="GH35" s="95" t="str">
        <f t="shared" si="135"/>
        <v>Completar</v>
      </c>
      <c r="GI35" s="165">
        <f t="shared" si="136"/>
        <v>0</v>
      </c>
      <c r="GJ35" s="219" t="b">
        <f t="shared" si="137"/>
        <v>0</v>
      </c>
      <c r="GK35" s="188">
        <f t="shared" si="138"/>
        <v>0</v>
      </c>
      <c r="GL35" s="164">
        <f t="shared" si="139"/>
        <v>0</v>
      </c>
      <c r="GM35" s="164">
        <f t="shared" si="140"/>
        <v>0.25</v>
      </c>
      <c r="GN35" s="164">
        <f t="shared" si="141"/>
        <v>0</v>
      </c>
      <c r="GO35" s="164">
        <f t="shared" si="142"/>
        <v>0</v>
      </c>
      <c r="GP35" s="166">
        <f t="shared" si="143"/>
        <v>0</v>
      </c>
      <c r="GQ35" s="167"/>
      <c r="GS35" s="164">
        <v>23</v>
      </c>
      <c r="GT35" s="225"/>
      <c r="GU35" s="226"/>
      <c r="GV35" s="1"/>
      <c r="GW35" s="1"/>
      <c r="GX35" s="95"/>
      <c r="GY35" s="93"/>
      <c r="GZ35" s="93"/>
      <c r="HA35" s="93"/>
      <c r="HB35" s="95" t="str">
        <f t="shared" si="144"/>
        <v>Completar</v>
      </c>
      <c r="HC35" s="96" t="str">
        <f t="shared" si="145"/>
        <v>Completar</v>
      </c>
      <c r="HD35" s="96" t="str">
        <f t="shared" si="146"/>
        <v>Completar</v>
      </c>
      <c r="HE35" s="94"/>
      <c r="HF35" s="95" t="str">
        <f t="shared" si="147"/>
        <v>Completar</v>
      </c>
      <c r="HG35" s="95" t="str">
        <f t="shared" si="148"/>
        <v>Completar</v>
      </c>
      <c r="HH35" s="165">
        <f t="shared" si="149"/>
        <v>0</v>
      </c>
      <c r="HI35" s="219" t="b">
        <f t="shared" si="150"/>
        <v>0</v>
      </c>
      <c r="HJ35" s="188">
        <f t="shared" si="151"/>
        <v>0</v>
      </c>
      <c r="HK35" s="164">
        <f t="shared" si="152"/>
        <v>0</v>
      </c>
      <c r="HL35" s="164">
        <f t="shared" si="153"/>
        <v>0.25</v>
      </c>
      <c r="HM35" s="164">
        <f t="shared" si="154"/>
        <v>0</v>
      </c>
      <c r="HN35" s="164">
        <f t="shared" si="155"/>
        <v>0</v>
      </c>
      <c r="HO35" s="166">
        <f t="shared" si="156"/>
        <v>0</v>
      </c>
      <c r="HP35" s="167"/>
      <c r="HR35" s="164">
        <v>23</v>
      </c>
      <c r="HS35" s="225"/>
      <c r="HT35" s="226"/>
      <c r="HU35" s="1"/>
      <c r="HV35" s="1"/>
      <c r="HW35" s="95"/>
      <c r="HX35" s="93"/>
      <c r="HY35" s="93"/>
      <c r="HZ35" s="93"/>
      <c r="IA35" s="95" t="str">
        <f t="shared" si="157"/>
        <v>Completar</v>
      </c>
      <c r="IB35" s="96" t="str">
        <f t="shared" si="158"/>
        <v>Completar</v>
      </c>
      <c r="IC35" s="96" t="str">
        <f t="shared" si="159"/>
        <v>Completar</v>
      </c>
      <c r="ID35" s="94"/>
      <c r="IE35" s="95" t="str">
        <f t="shared" si="160"/>
        <v>Completar</v>
      </c>
      <c r="IF35" s="95" t="str">
        <f t="shared" si="161"/>
        <v>Completar</v>
      </c>
      <c r="IG35" s="165">
        <f t="shared" si="162"/>
        <v>0</v>
      </c>
      <c r="IH35" s="219" t="b">
        <f t="shared" si="163"/>
        <v>0</v>
      </c>
      <c r="II35" s="188">
        <f t="shared" si="164"/>
        <v>0</v>
      </c>
      <c r="IJ35" s="164">
        <f t="shared" si="165"/>
        <v>0</v>
      </c>
      <c r="IK35" s="164">
        <f t="shared" si="166"/>
        <v>0.25</v>
      </c>
      <c r="IL35" s="164">
        <f t="shared" si="167"/>
        <v>0</v>
      </c>
      <c r="IM35" s="164">
        <f t="shared" si="168"/>
        <v>0</v>
      </c>
      <c r="IN35" s="166">
        <f t="shared" si="169"/>
        <v>0</v>
      </c>
      <c r="IO35" s="167"/>
      <c r="IQ35" s="164">
        <v>23</v>
      </c>
      <c r="IR35" s="225"/>
      <c r="IS35" s="226"/>
      <c r="IT35" s="1"/>
      <c r="IU35" s="1"/>
      <c r="IV35" s="95"/>
      <c r="IW35" s="93"/>
      <c r="IX35" s="93"/>
      <c r="IY35" s="93"/>
      <c r="IZ35" s="95" t="str">
        <f t="shared" si="170"/>
        <v>Completar</v>
      </c>
      <c r="JA35" s="96" t="str">
        <f t="shared" si="171"/>
        <v>Completar</v>
      </c>
      <c r="JB35" s="96" t="str">
        <f t="shared" si="172"/>
        <v>Completar</v>
      </c>
      <c r="JC35" s="94"/>
      <c r="JD35" s="95" t="str">
        <f t="shared" si="173"/>
        <v>Completar</v>
      </c>
      <c r="JE35" s="95" t="str">
        <f t="shared" si="174"/>
        <v>Completar</v>
      </c>
      <c r="JF35" s="165">
        <f t="shared" si="175"/>
        <v>0</v>
      </c>
      <c r="JG35" s="219" t="b">
        <f t="shared" si="176"/>
        <v>0</v>
      </c>
      <c r="JH35" s="188">
        <f t="shared" si="177"/>
        <v>0</v>
      </c>
      <c r="JI35" s="164">
        <f t="shared" si="178"/>
        <v>0</v>
      </c>
      <c r="JJ35" s="164">
        <f t="shared" si="179"/>
        <v>0.25</v>
      </c>
      <c r="JK35" s="164">
        <f t="shared" si="180"/>
        <v>0</v>
      </c>
      <c r="JL35" s="164">
        <f t="shared" si="181"/>
        <v>0</v>
      </c>
      <c r="JM35" s="166">
        <f t="shared" si="182"/>
        <v>0</v>
      </c>
      <c r="JN35" s="167"/>
      <c r="JO35" s="126"/>
      <c r="JP35" s="164">
        <v>23</v>
      </c>
      <c r="JQ35" s="225"/>
      <c r="JR35" s="226"/>
      <c r="JS35" s="1"/>
      <c r="JT35" s="1"/>
      <c r="JU35" s="95"/>
      <c r="JV35" s="93"/>
      <c r="JW35" s="93"/>
      <c r="JX35" s="93"/>
      <c r="JY35" s="95" t="str">
        <f t="shared" si="183"/>
        <v>Completar</v>
      </c>
      <c r="JZ35" s="96" t="str">
        <f t="shared" si="184"/>
        <v>Completar</v>
      </c>
      <c r="KA35" s="96" t="str">
        <f t="shared" si="185"/>
        <v>Completar</v>
      </c>
      <c r="KB35" s="94"/>
      <c r="KC35" s="95" t="str">
        <f t="shared" si="186"/>
        <v>Completar</v>
      </c>
      <c r="KD35" s="95" t="str">
        <f t="shared" si="187"/>
        <v>Completar</v>
      </c>
      <c r="KE35" s="165">
        <f t="shared" si="188"/>
        <v>0</v>
      </c>
      <c r="KF35" s="219" t="b">
        <f t="shared" si="189"/>
        <v>0</v>
      </c>
      <c r="KG35" s="188">
        <f t="shared" si="190"/>
        <v>0</v>
      </c>
      <c r="KH35" s="164">
        <f t="shared" si="191"/>
        <v>0</v>
      </c>
      <c r="KI35" s="164">
        <f t="shared" si="192"/>
        <v>0.25</v>
      </c>
      <c r="KJ35" s="164">
        <f t="shared" si="193"/>
        <v>0</v>
      </c>
      <c r="KK35" s="164">
        <f t="shared" si="194"/>
        <v>0</v>
      </c>
      <c r="KL35" s="166">
        <f t="shared" si="195"/>
        <v>0</v>
      </c>
    </row>
    <row r="36" spans="1:298" x14ac:dyDescent="0.25">
      <c r="A36" s="164">
        <v>24</v>
      </c>
      <c r="B36" s="225"/>
      <c r="C36" s="226"/>
      <c r="D36" s="1"/>
      <c r="E36" s="1"/>
      <c r="F36" s="95"/>
      <c r="G36" s="93"/>
      <c r="H36" s="93"/>
      <c r="I36" s="93"/>
      <c r="J36" s="95"/>
      <c r="K36" s="96" t="str">
        <f>IFERROR(VLOOKUP(D36,'Situación inicial'!JI$13:JS$112,8,FALSE),"Completar")</f>
        <v>Completar</v>
      </c>
      <c r="L36" s="96" t="str">
        <f>IFERROR(VLOOKUP(D36,'Situación inicial'!JI$13:JS$112,9,FALSE),"Completar")</f>
        <v>Completar</v>
      </c>
      <c r="M36" s="94"/>
      <c r="N36" s="95" t="str">
        <f>IFERROR(VLOOKUP(D36,'Situación inicial'!JI$13:JS$112,11,FALSE),"Completar")</f>
        <v>Completar</v>
      </c>
      <c r="O36" s="95" t="str">
        <f>IFERROR(VLOOKUP(D36,'Situación inicial'!JI$13:JT$112,12,FALSE),"Completar")</f>
        <v>Completar</v>
      </c>
      <c r="P36" s="165">
        <f t="shared" si="44"/>
        <v>0</v>
      </c>
      <c r="Q36" s="219" t="b">
        <f t="shared" si="45"/>
        <v>0</v>
      </c>
      <c r="R36" s="188">
        <f t="shared" si="46"/>
        <v>0</v>
      </c>
      <c r="S36" s="164">
        <f t="shared" si="47"/>
        <v>0</v>
      </c>
      <c r="T36" s="164">
        <f t="shared" si="48"/>
        <v>0.25</v>
      </c>
      <c r="U36" s="164">
        <f t="shared" si="49"/>
        <v>0</v>
      </c>
      <c r="V36" s="164">
        <f t="shared" si="50"/>
        <v>0</v>
      </c>
      <c r="W36" s="166">
        <f t="shared" si="51"/>
        <v>0</v>
      </c>
      <c r="X36" s="168">
        <f>IFERROR(VLOOKUP(D36,'Situación inicial'!JI$13:JZ$112,18,FALSE),0)</f>
        <v>0</v>
      </c>
      <c r="Z36" s="164">
        <v>24</v>
      </c>
      <c r="AA36" s="225"/>
      <c r="AB36" s="226"/>
      <c r="AC36" s="1"/>
      <c r="AD36" s="1"/>
      <c r="AE36" s="95"/>
      <c r="AF36" s="93"/>
      <c r="AG36" s="93"/>
      <c r="AH36" s="93"/>
      <c r="AI36" s="95" t="str">
        <f t="shared" si="52"/>
        <v>Completar</v>
      </c>
      <c r="AJ36" s="96" t="str">
        <f t="shared" si="53"/>
        <v>Completar</v>
      </c>
      <c r="AK36" s="96" t="str">
        <f t="shared" si="54"/>
        <v>Completar</v>
      </c>
      <c r="AL36" s="94"/>
      <c r="AM36" s="95" t="str">
        <f t="shared" si="55"/>
        <v>Completar</v>
      </c>
      <c r="AN36" s="95" t="str">
        <f t="shared" si="56"/>
        <v>Completar</v>
      </c>
      <c r="AO36" s="165">
        <f t="shared" si="57"/>
        <v>0</v>
      </c>
      <c r="AP36" s="219" t="b">
        <f t="shared" si="58"/>
        <v>0</v>
      </c>
      <c r="AQ36" s="188">
        <f t="shared" si="59"/>
        <v>0</v>
      </c>
      <c r="AR36" s="164">
        <f t="shared" si="60"/>
        <v>0</v>
      </c>
      <c r="AS36" s="164">
        <f t="shared" si="61"/>
        <v>0.25</v>
      </c>
      <c r="AT36" s="164">
        <f t="shared" si="62"/>
        <v>0</v>
      </c>
      <c r="AU36" s="164">
        <f t="shared" si="63"/>
        <v>0</v>
      </c>
      <c r="AV36" s="166">
        <f t="shared" si="64"/>
        <v>0</v>
      </c>
      <c r="AW36" s="168">
        <f t="shared" si="65"/>
        <v>0</v>
      </c>
      <c r="AY36" s="164">
        <v>24</v>
      </c>
      <c r="AZ36" s="225"/>
      <c r="BA36" s="226"/>
      <c r="BB36" s="1"/>
      <c r="BC36" s="1"/>
      <c r="BD36" s="95"/>
      <c r="BE36" s="93"/>
      <c r="BF36" s="93"/>
      <c r="BG36" s="93"/>
      <c r="BH36" s="95" t="str">
        <f t="shared" si="66"/>
        <v>Completar</v>
      </c>
      <c r="BI36" s="96" t="str">
        <f t="shared" si="67"/>
        <v>Completar</v>
      </c>
      <c r="BJ36" s="96" t="str">
        <f t="shared" si="68"/>
        <v>Completar</v>
      </c>
      <c r="BK36" s="94"/>
      <c r="BL36" s="95" t="str">
        <f t="shared" si="69"/>
        <v>Completar</v>
      </c>
      <c r="BM36" s="95" t="str">
        <f t="shared" si="70"/>
        <v>Completar</v>
      </c>
      <c r="BN36" s="165">
        <f t="shared" si="71"/>
        <v>0</v>
      </c>
      <c r="BO36" s="219" t="b">
        <f t="shared" si="72"/>
        <v>0</v>
      </c>
      <c r="BP36" s="188">
        <f t="shared" si="73"/>
        <v>0</v>
      </c>
      <c r="BQ36" s="164">
        <f t="shared" si="74"/>
        <v>0</v>
      </c>
      <c r="BR36" s="164">
        <f t="shared" si="75"/>
        <v>0.25</v>
      </c>
      <c r="BS36" s="164">
        <f t="shared" si="76"/>
        <v>0</v>
      </c>
      <c r="BT36" s="164">
        <f t="shared" si="77"/>
        <v>0</v>
      </c>
      <c r="BU36" s="166">
        <f t="shared" si="78"/>
        <v>0</v>
      </c>
      <c r="BV36" s="167"/>
      <c r="BX36" s="164">
        <v>24</v>
      </c>
      <c r="BY36" s="225"/>
      <c r="BZ36" s="226"/>
      <c r="CA36" s="1"/>
      <c r="CB36" s="1"/>
      <c r="CC36" s="95"/>
      <c r="CD36" s="93"/>
      <c r="CE36" s="93"/>
      <c r="CF36" s="93"/>
      <c r="CG36" s="95" t="str">
        <f t="shared" si="79"/>
        <v>Completar</v>
      </c>
      <c r="CH36" s="96" t="str">
        <f t="shared" si="80"/>
        <v>Completar</v>
      </c>
      <c r="CI36" s="96" t="str">
        <f t="shared" si="81"/>
        <v>Completar</v>
      </c>
      <c r="CJ36" s="94"/>
      <c r="CK36" s="95" t="str">
        <f t="shared" si="82"/>
        <v>Completar</v>
      </c>
      <c r="CL36" s="95" t="str">
        <f t="shared" si="83"/>
        <v>Completar</v>
      </c>
      <c r="CM36" s="165">
        <f t="shared" si="84"/>
        <v>0</v>
      </c>
      <c r="CN36" s="219" t="b">
        <f t="shared" si="85"/>
        <v>0</v>
      </c>
      <c r="CO36" s="188">
        <f t="shared" si="86"/>
        <v>0</v>
      </c>
      <c r="CP36" s="164">
        <f t="shared" si="87"/>
        <v>0</v>
      </c>
      <c r="CQ36" s="164">
        <f t="shared" si="88"/>
        <v>0.25</v>
      </c>
      <c r="CR36" s="164">
        <f t="shared" si="89"/>
        <v>0</v>
      </c>
      <c r="CS36" s="164">
        <f t="shared" si="90"/>
        <v>0</v>
      </c>
      <c r="CT36" s="166">
        <f t="shared" si="91"/>
        <v>0</v>
      </c>
      <c r="CU36" s="167"/>
      <c r="CW36" s="164">
        <v>24</v>
      </c>
      <c r="CX36" s="225"/>
      <c r="CY36" s="226"/>
      <c r="CZ36" s="1"/>
      <c r="DA36" s="1"/>
      <c r="DB36" s="95"/>
      <c r="DC36" s="93"/>
      <c r="DD36" s="93"/>
      <c r="DE36" s="93"/>
      <c r="DF36" s="95" t="str">
        <f t="shared" si="92"/>
        <v>Completar</v>
      </c>
      <c r="DG36" s="96" t="str">
        <f t="shared" si="93"/>
        <v>Completar</v>
      </c>
      <c r="DH36" s="96" t="str">
        <f t="shared" si="94"/>
        <v>Completar</v>
      </c>
      <c r="DI36" s="94"/>
      <c r="DJ36" s="95" t="str">
        <f t="shared" si="95"/>
        <v>Completar</v>
      </c>
      <c r="DK36" s="95" t="str">
        <f t="shared" si="96"/>
        <v>Completar</v>
      </c>
      <c r="DL36" s="165">
        <f t="shared" si="97"/>
        <v>0</v>
      </c>
      <c r="DM36" s="219" t="b">
        <f t="shared" si="98"/>
        <v>0</v>
      </c>
      <c r="DN36" s="188">
        <f t="shared" si="99"/>
        <v>0</v>
      </c>
      <c r="DO36" s="164">
        <f t="shared" si="100"/>
        <v>0</v>
      </c>
      <c r="DP36" s="164">
        <f t="shared" si="101"/>
        <v>0.25</v>
      </c>
      <c r="DQ36" s="164">
        <f t="shared" si="102"/>
        <v>0</v>
      </c>
      <c r="DR36" s="164">
        <f t="shared" si="103"/>
        <v>0</v>
      </c>
      <c r="DS36" s="166">
        <f t="shared" si="104"/>
        <v>0</v>
      </c>
      <c r="DT36" s="167"/>
      <c r="DV36" s="164">
        <v>24</v>
      </c>
      <c r="DW36" s="225"/>
      <c r="DX36" s="226"/>
      <c r="DY36" s="1"/>
      <c r="DZ36" s="1"/>
      <c r="EA36" s="95"/>
      <c r="EB36" s="93"/>
      <c r="EC36" s="93"/>
      <c r="ED36" s="93"/>
      <c r="EE36" s="95" t="str">
        <f t="shared" si="105"/>
        <v>Completar</v>
      </c>
      <c r="EF36" s="96" t="str">
        <f t="shared" si="106"/>
        <v>Completar</v>
      </c>
      <c r="EG36" s="96" t="str">
        <f t="shared" si="107"/>
        <v>Completar</v>
      </c>
      <c r="EH36" s="94"/>
      <c r="EI36" s="95" t="str">
        <f t="shared" si="108"/>
        <v>Completar</v>
      </c>
      <c r="EJ36" s="95" t="str">
        <f t="shared" si="109"/>
        <v>Completar</v>
      </c>
      <c r="EK36" s="165">
        <f t="shared" si="110"/>
        <v>0</v>
      </c>
      <c r="EL36" s="219" t="b">
        <f t="shared" si="111"/>
        <v>0</v>
      </c>
      <c r="EM36" s="188">
        <f t="shared" si="112"/>
        <v>0</v>
      </c>
      <c r="EN36" s="164">
        <f t="shared" si="113"/>
        <v>0</v>
      </c>
      <c r="EO36" s="164">
        <f t="shared" si="114"/>
        <v>0.25</v>
      </c>
      <c r="EP36" s="164">
        <f t="shared" si="115"/>
        <v>0</v>
      </c>
      <c r="EQ36" s="164">
        <f t="shared" si="116"/>
        <v>0</v>
      </c>
      <c r="ER36" s="166">
        <f t="shared" si="117"/>
        <v>0</v>
      </c>
      <c r="ES36" s="167"/>
      <c r="EU36" s="164">
        <v>24</v>
      </c>
      <c r="EV36" s="225"/>
      <c r="EW36" s="226"/>
      <c r="EX36" s="1"/>
      <c r="EY36" s="1"/>
      <c r="EZ36" s="95"/>
      <c r="FA36" s="93"/>
      <c r="FB36" s="93"/>
      <c r="FC36" s="93"/>
      <c r="FD36" s="95" t="str">
        <f t="shared" si="118"/>
        <v>Completar</v>
      </c>
      <c r="FE36" s="96" t="str">
        <f t="shared" si="119"/>
        <v>Completar</v>
      </c>
      <c r="FF36" s="96" t="str">
        <f t="shared" si="120"/>
        <v>Completar</v>
      </c>
      <c r="FG36" s="94"/>
      <c r="FH36" s="95" t="str">
        <f t="shared" si="121"/>
        <v>Completar</v>
      </c>
      <c r="FI36" s="95" t="str">
        <f t="shared" si="122"/>
        <v>Completar</v>
      </c>
      <c r="FJ36" s="165">
        <f t="shared" si="123"/>
        <v>0</v>
      </c>
      <c r="FK36" s="219" t="b">
        <f t="shared" si="124"/>
        <v>0</v>
      </c>
      <c r="FL36" s="188">
        <f t="shared" si="125"/>
        <v>0</v>
      </c>
      <c r="FM36" s="164">
        <f t="shared" si="126"/>
        <v>0</v>
      </c>
      <c r="FN36" s="164">
        <f t="shared" si="127"/>
        <v>0.25</v>
      </c>
      <c r="FO36" s="164">
        <f t="shared" si="128"/>
        <v>0</v>
      </c>
      <c r="FP36" s="164">
        <f t="shared" si="129"/>
        <v>0</v>
      </c>
      <c r="FQ36" s="166">
        <f t="shared" si="130"/>
        <v>0</v>
      </c>
      <c r="FR36" s="167"/>
      <c r="FT36" s="164">
        <v>24</v>
      </c>
      <c r="FU36" s="225"/>
      <c r="FV36" s="226"/>
      <c r="FW36" s="1"/>
      <c r="FX36" s="1"/>
      <c r="FY36" s="95"/>
      <c r="FZ36" s="93"/>
      <c r="GA36" s="93"/>
      <c r="GB36" s="93"/>
      <c r="GC36" s="95" t="str">
        <f t="shared" si="131"/>
        <v>Completar</v>
      </c>
      <c r="GD36" s="96" t="str">
        <f t="shared" si="132"/>
        <v>Completar</v>
      </c>
      <c r="GE36" s="96" t="str">
        <f t="shared" si="133"/>
        <v>Completar</v>
      </c>
      <c r="GF36" s="94"/>
      <c r="GG36" s="95" t="str">
        <f t="shared" si="134"/>
        <v>Completar</v>
      </c>
      <c r="GH36" s="95" t="str">
        <f t="shared" si="135"/>
        <v>Completar</v>
      </c>
      <c r="GI36" s="165">
        <f t="shared" si="136"/>
        <v>0</v>
      </c>
      <c r="GJ36" s="219" t="b">
        <f t="shared" si="137"/>
        <v>0</v>
      </c>
      <c r="GK36" s="188">
        <f t="shared" si="138"/>
        <v>0</v>
      </c>
      <c r="GL36" s="164">
        <f t="shared" si="139"/>
        <v>0</v>
      </c>
      <c r="GM36" s="164">
        <f t="shared" si="140"/>
        <v>0.25</v>
      </c>
      <c r="GN36" s="164">
        <f t="shared" si="141"/>
        <v>0</v>
      </c>
      <c r="GO36" s="164">
        <f t="shared" si="142"/>
        <v>0</v>
      </c>
      <c r="GP36" s="166">
        <f t="shared" si="143"/>
        <v>0</v>
      </c>
      <c r="GQ36" s="167"/>
      <c r="GS36" s="164">
        <v>24</v>
      </c>
      <c r="GT36" s="225"/>
      <c r="GU36" s="226"/>
      <c r="GV36" s="1"/>
      <c r="GW36" s="1"/>
      <c r="GX36" s="95"/>
      <c r="GY36" s="93"/>
      <c r="GZ36" s="93"/>
      <c r="HA36" s="93"/>
      <c r="HB36" s="95" t="str">
        <f t="shared" si="144"/>
        <v>Completar</v>
      </c>
      <c r="HC36" s="96" t="str">
        <f t="shared" si="145"/>
        <v>Completar</v>
      </c>
      <c r="HD36" s="96" t="str">
        <f t="shared" si="146"/>
        <v>Completar</v>
      </c>
      <c r="HE36" s="94"/>
      <c r="HF36" s="95" t="str">
        <f t="shared" si="147"/>
        <v>Completar</v>
      </c>
      <c r="HG36" s="95" t="str">
        <f t="shared" si="148"/>
        <v>Completar</v>
      </c>
      <c r="HH36" s="165">
        <f t="shared" si="149"/>
        <v>0</v>
      </c>
      <c r="HI36" s="219" t="b">
        <f t="shared" si="150"/>
        <v>0</v>
      </c>
      <c r="HJ36" s="188">
        <f t="shared" si="151"/>
        <v>0</v>
      </c>
      <c r="HK36" s="164">
        <f t="shared" si="152"/>
        <v>0</v>
      </c>
      <c r="HL36" s="164">
        <f t="shared" si="153"/>
        <v>0.25</v>
      </c>
      <c r="HM36" s="164">
        <f t="shared" si="154"/>
        <v>0</v>
      </c>
      <c r="HN36" s="164">
        <f t="shared" si="155"/>
        <v>0</v>
      </c>
      <c r="HO36" s="166">
        <f t="shared" si="156"/>
        <v>0</v>
      </c>
      <c r="HP36" s="167"/>
      <c r="HR36" s="164">
        <v>24</v>
      </c>
      <c r="HS36" s="225"/>
      <c r="HT36" s="226"/>
      <c r="HU36" s="1"/>
      <c r="HV36" s="1"/>
      <c r="HW36" s="95"/>
      <c r="HX36" s="93"/>
      <c r="HY36" s="93"/>
      <c r="HZ36" s="93"/>
      <c r="IA36" s="95" t="str">
        <f t="shared" si="157"/>
        <v>Completar</v>
      </c>
      <c r="IB36" s="96" t="str">
        <f t="shared" si="158"/>
        <v>Completar</v>
      </c>
      <c r="IC36" s="96" t="str">
        <f t="shared" si="159"/>
        <v>Completar</v>
      </c>
      <c r="ID36" s="94"/>
      <c r="IE36" s="95" t="str">
        <f t="shared" si="160"/>
        <v>Completar</v>
      </c>
      <c r="IF36" s="95" t="str">
        <f t="shared" si="161"/>
        <v>Completar</v>
      </c>
      <c r="IG36" s="165">
        <f t="shared" si="162"/>
        <v>0</v>
      </c>
      <c r="IH36" s="219" t="b">
        <f t="shared" si="163"/>
        <v>0</v>
      </c>
      <c r="II36" s="188">
        <f t="shared" si="164"/>
        <v>0</v>
      </c>
      <c r="IJ36" s="164">
        <f t="shared" si="165"/>
        <v>0</v>
      </c>
      <c r="IK36" s="164">
        <f t="shared" si="166"/>
        <v>0.25</v>
      </c>
      <c r="IL36" s="164">
        <f t="shared" si="167"/>
        <v>0</v>
      </c>
      <c r="IM36" s="164">
        <f t="shared" si="168"/>
        <v>0</v>
      </c>
      <c r="IN36" s="166">
        <f t="shared" si="169"/>
        <v>0</v>
      </c>
      <c r="IO36" s="167"/>
      <c r="IQ36" s="164">
        <v>24</v>
      </c>
      <c r="IR36" s="225"/>
      <c r="IS36" s="226"/>
      <c r="IT36" s="1"/>
      <c r="IU36" s="1"/>
      <c r="IV36" s="95"/>
      <c r="IW36" s="93"/>
      <c r="IX36" s="93"/>
      <c r="IY36" s="93"/>
      <c r="IZ36" s="95" t="str">
        <f t="shared" si="170"/>
        <v>Completar</v>
      </c>
      <c r="JA36" s="96" t="str">
        <f t="shared" si="171"/>
        <v>Completar</v>
      </c>
      <c r="JB36" s="96" t="str">
        <f t="shared" si="172"/>
        <v>Completar</v>
      </c>
      <c r="JC36" s="94"/>
      <c r="JD36" s="95" t="str">
        <f t="shared" si="173"/>
        <v>Completar</v>
      </c>
      <c r="JE36" s="95" t="str">
        <f t="shared" si="174"/>
        <v>Completar</v>
      </c>
      <c r="JF36" s="165">
        <f t="shared" si="175"/>
        <v>0</v>
      </c>
      <c r="JG36" s="219" t="b">
        <f t="shared" si="176"/>
        <v>0</v>
      </c>
      <c r="JH36" s="188">
        <f t="shared" si="177"/>
        <v>0</v>
      </c>
      <c r="JI36" s="164">
        <f t="shared" si="178"/>
        <v>0</v>
      </c>
      <c r="JJ36" s="164">
        <f t="shared" si="179"/>
        <v>0.25</v>
      </c>
      <c r="JK36" s="164">
        <f t="shared" si="180"/>
        <v>0</v>
      </c>
      <c r="JL36" s="164">
        <f t="shared" si="181"/>
        <v>0</v>
      </c>
      <c r="JM36" s="166">
        <f t="shared" si="182"/>
        <v>0</v>
      </c>
      <c r="JN36" s="167"/>
      <c r="JO36" s="126"/>
      <c r="JP36" s="164">
        <v>24</v>
      </c>
      <c r="JQ36" s="225"/>
      <c r="JR36" s="226"/>
      <c r="JS36" s="1"/>
      <c r="JT36" s="1"/>
      <c r="JU36" s="95"/>
      <c r="JV36" s="93"/>
      <c r="JW36" s="93"/>
      <c r="JX36" s="93"/>
      <c r="JY36" s="95" t="str">
        <f t="shared" si="183"/>
        <v>Completar</v>
      </c>
      <c r="JZ36" s="96" t="str">
        <f t="shared" si="184"/>
        <v>Completar</v>
      </c>
      <c r="KA36" s="96" t="str">
        <f t="shared" si="185"/>
        <v>Completar</v>
      </c>
      <c r="KB36" s="94"/>
      <c r="KC36" s="95" t="str">
        <f t="shared" si="186"/>
        <v>Completar</v>
      </c>
      <c r="KD36" s="95" t="str">
        <f t="shared" si="187"/>
        <v>Completar</v>
      </c>
      <c r="KE36" s="165">
        <f t="shared" si="188"/>
        <v>0</v>
      </c>
      <c r="KF36" s="219" t="b">
        <f t="shared" si="189"/>
        <v>0</v>
      </c>
      <c r="KG36" s="188">
        <f t="shared" si="190"/>
        <v>0</v>
      </c>
      <c r="KH36" s="164">
        <f t="shared" si="191"/>
        <v>0</v>
      </c>
      <c r="KI36" s="164">
        <f t="shared" si="192"/>
        <v>0.25</v>
      </c>
      <c r="KJ36" s="164">
        <f t="shared" si="193"/>
        <v>0</v>
      </c>
      <c r="KK36" s="164">
        <f t="shared" si="194"/>
        <v>0</v>
      </c>
      <c r="KL36" s="166">
        <f t="shared" si="195"/>
        <v>0</v>
      </c>
    </row>
    <row r="37" spans="1:298" x14ac:dyDescent="0.25">
      <c r="A37" s="164">
        <v>25</v>
      </c>
      <c r="B37" s="225"/>
      <c r="C37" s="226"/>
      <c r="D37" s="1"/>
      <c r="E37" s="1"/>
      <c r="F37" s="95"/>
      <c r="G37" s="93"/>
      <c r="H37" s="93"/>
      <c r="I37" s="93"/>
      <c r="J37" s="95"/>
      <c r="K37" s="96" t="str">
        <f>IFERROR(VLOOKUP(D37,'Situación inicial'!JI$13:JS$112,8,FALSE),"Completar")</f>
        <v>Completar</v>
      </c>
      <c r="L37" s="96" t="str">
        <f>IFERROR(VLOOKUP(D37,'Situación inicial'!JI$13:JS$112,9,FALSE),"Completar")</f>
        <v>Completar</v>
      </c>
      <c r="M37" s="94"/>
      <c r="N37" s="95" t="str">
        <f>IFERROR(VLOOKUP(D37,'Situación inicial'!JI$13:JS$112,11,FALSE),"Completar")</f>
        <v>Completar</v>
      </c>
      <c r="O37" s="95" t="str">
        <f>IFERROR(VLOOKUP(D37,'Situación inicial'!JI$13:JT$112,12,FALSE),"Completar")</f>
        <v>Completar</v>
      </c>
      <c r="P37" s="165">
        <f t="shared" si="44"/>
        <v>0</v>
      </c>
      <c r="Q37" s="219" t="b">
        <f t="shared" si="45"/>
        <v>0</v>
      </c>
      <c r="R37" s="188">
        <f t="shared" si="46"/>
        <v>0</v>
      </c>
      <c r="S37" s="164">
        <f t="shared" si="47"/>
        <v>0</v>
      </c>
      <c r="T37" s="164">
        <f t="shared" si="48"/>
        <v>0.25</v>
      </c>
      <c r="U37" s="164">
        <f t="shared" si="49"/>
        <v>0</v>
      </c>
      <c r="V37" s="164">
        <f t="shared" si="50"/>
        <v>0</v>
      </c>
      <c r="W37" s="166">
        <f t="shared" si="51"/>
        <v>0</v>
      </c>
      <c r="X37" s="168">
        <f>IFERROR(VLOOKUP(D37,'Situación inicial'!JI$13:JZ$112,18,FALSE),0)</f>
        <v>0</v>
      </c>
      <c r="Z37" s="164">
        <v>25</v>
      </c>
      <c r="AA37" s="225"/>
      <c r="AB37" s="226"/>
      <c r="AC37" s="1"/>
      <c r="AD37" s="1"/>
      <c r="AE37" s="95"/>
      <c r="AF37" s="93"/>
      <c r="AG37" s="93"/>
      <c r="AH37" s="93"/>
      <c r="AI37" s="95" t="str">
        <f t="shared" si="52"/>
        <v>Completar</v>
      </c>
      <c r="AJ37" s="96" t="str">
        <f t="shared" si="53"/>
        <v>Completar</v>
      </c>
      <c r="AK37" s="96" t="str">
        <f t="shared" si="54"/>
        <v>Completar</v>
      </c>
      <c r="AL37" s="94"/>
      <c r="AM37" s="95" t="str">
        <f t="shared" si="55"/>
        <v>Completar</v>
      </c>
      <c r="AN37" s="95" t="str">
        <f t="shared" si="56"/>
        <v>Completar</v>
      </c>
      <c r="AO37" s="165">
        <f t="shared" si="57"/>
        <v>0</v>
      </c>
      <c r="AP37" s="219" t="b">
        <f t="shared" si="58"/>
        <v>0</v>
      </c>
      <c r="AQ37" s="188">
        <f t="shared" si="59"/>
        <v>0</v>
      </c>
      <c r="AR37" s="164">
        <f t="shared" si="60"/>
        <v>0</v>
      </c>
      <c r="AS37" s="164">
        <f t="shared" si="61"/>
        <v>0.25</v>
      </c>
      <c r="AT37" s="164">
        <f t="shared" si="62"/>
        <v>0</v>
      </c>
      <c r="AU37" s="164">
        <f t="shared" si="63"/>
        <v>0</v>
      </c>
      <c r="AV37" s="166">
        <f t="shared" si="64"/>
        <v>0</v>
      </c>
      <c r="AW37" s="168">
        <f t="shared" si="65"/>
        <v>0</v>
      </c>
      <c r="AY37" s="164">
        <v>25</v>
      </c>
      <c r="AZ37" s="225"/>
      <c r="BA37" s="226"/>
      <c r="BB37" s="1"/>
      <c r="BC37" s="1"/>
      <c r="BD37" s="95"/>
      <c r="BE37" s="93"/>
      <c r="BF37" s="93"/>
      <c r="BG37" s="93"/>
      <c r="BH37" s="95" t="str">
        <f t="shared" si="66"/>
        <v>Completar</v>
      </c>
      <c r="BI37" s="96" t="str">
        <f t="shared" si="67"/>
        <v>Completar</v>
      </c>
      <c r="BJ37" s="96" t="str">
        <f t="shared" si="68"/>
        <v>Completar</v>
      </c>
      <c r="BK37" s="94"/>
      <c r="BL37" s="95" t="str">
        <f t="shared" si="69"/>
        <v>Completar</v>
      </c>
      <c r="BM37" s="95" t="str">
        <f t="shared" si="70"/>
        <v>Completar</v>
      </c>
      <c r="BN37" s="165">
        <f t="shared" si="71"/>
        <v>0</v>
      </c>
      <c r="BO37" s="219" t="b">
        <f t="shared" si="72"/>
        <v>0</v>
      </c>
      <c r="BP37" s="188">
        <f t="shared" si="73"/>
        <v>0</v>
      </c>
      <c r="BQ37" s="164">
        <f t="shared" si="74"/>
        <v>0</v>
      </c>
      <c r="BR37" s="164">
        <f t="shared" si="75"/>
        <v>0.25</v>
      </c>
      <c r="BS37" s="164">
        <f t="shared" si="76"/>
        <v>0</v>
      </c>
      <c r="BT37" s="164">
        <f t="shared" si="77"/>
        <v>0</v>
      </c>
      <c r="BU37" s="166">
        <f t="shared" si="78"/>
        <v>0</v>
      </c>
      <c r="BV37" s="167"/>
      <c r="BX37" s="164">
        <v>25</v>
      </c>
      <c r="BY37" s="225"/>
      <c r="BZ37" s="226"/>
      <c r="CA37" s="1"/>
      <c r="CB37" s="1"/>
      <c r="CC37" s="95"/>
      <c r="CD37" s="93"/>
      <c r="CE37" s="93"/>
      <c r="CF37" s="93"/>
      <c r="CG37" s="95" t="str">
        <f t="shared" si="79"/>
        <v>Completar</v>
      </c>
      <c r="CH37" s="96" t="str">
        <f t="shared" si="80"/>
        <v>Completar</v>
      </c>
      <c r="CI37" s="96" t="str">
        <f t="shared" si="81"/>
        <v>Completar</v>
      </c>
      <c r="CJ37" s="94"/>
      <c r="CK37" s="95" t="str">
        <f t="shared" si="82"/>
        <v>Completar</v>
      </c>
      <c r="CL37" s="95" t="str">
        <f t="shared" si="83"/>
        <v>Completar</v>
      </c>
      <c r="CM37" s="165">
        <f t="shared" si="84"/>
        <v>0</v>
      </c>
      <c r="CN37" s="219" t="b">
        <f t="shared" si="85"/>
        <v>0</v>
      </c>
      <c r="CO37" s="188">
        <f t="shared" si="86"/>
        <v>0</v>
      </c>
      <c r="CP37" s="164">
        <f t="shared" si="87"/>
        <v>0</v>
      </c>
      <c r="CQ37" s="164">
        <f t="shared" si="88"/>
        <v>0.25</v>
      </c>
      <c r="CR37" s="164">
        <f t="shared" si="89"/>
        <v>0</v>
      </c>
      <c r="CS37" s="164">
        <f t="shared" si="90"/>
        <v>0</v>
      </c>
      <c r="CT37" s="166">
        <f t="shared" si="91"/>
        <v>0</v>
      </c>
      <c r="CU37" s="167"/>
      <c r="CW37" s="164">
        <v>25</v>
      </c>
      <c r="CX37" s="225"/>
      <c r="CY37" s="226"/>
      <c r="CZ37" s="1"/>
      <c r="DA37" s="1"/>
      <c r="DB37" s="95"/>
      <c r="DC37" s="93"/>
      <c r="DD37" s="93"/>
      <c r="DE37" s="93"/>
      <c r="DF37" s="95" t="str">
        <f t="shared" si="92"/>
        <v>Completar</v>
      </c>
      <c r="DG37" s="96" t="str">
        <f t="shared" si="93"/>
        <v>Completar</v>
      </c>
      <c r="DH37" s="96" t="str">
        <f t="shared" si="94"/>
        <v>Completar</v>
      </c>
      <c r="DI37" s="94"/>
      <c r="DJ37" s="95" t="str">
        <f t="shared" si="95"/>
        <v>Completar</v>
      </c>
      <c r="DK37" s="95" t="str">
        <f t="shared" si="96"/>
        <v>Completar</v>
      </c>
      <c r="DL37" s="165">
        <f t="shared" si="97"/>
        <v>0</v>
      </c>
      <c r="DM37" s="219" t="b">
        <f t="shared" si="98"/>
        <v>0</v>
      </c>
      <c r="DN37" s="188">
        <f t="shared" si="99"/>
        <v>0</v>
      </c>
      <c r="DO37" s="164">
        <f t="shared" si="100"/>
        <v>0</v>
      </c>
      <c r="DP37" s="164">
        <f t="shared" si="101"/>
        <v>0.25</v>
      </c>
      <c r="DQ37" s="164">
        <f t="shared" si="102"/>
        <v>0</v>
      </c>
      <c r="DR37" s="164">
        <f t="shared" si="103"/>
        <v>0</v>
      </c>
      <c r="DS37" s="166">
        <f t="shared" si="104"/>
        <v>0</v>
      </c>
      <c r="DT37" s="167"/>
      <c r="DV37" s="164">
        <v>25</v>
      </c>
      <c r="DW37" s="225"/>
      <c r="DX37" s="226"/>
      <c r="DY37" s="1"/>
      <c r="DZ37" s="1"/>
      <c r="EA37" s="95"/>
      <c r="EB37" s="93"/>
      <c r="EC37" s="93"/>
      <c r="ED37" s="93"/>
      <c r="EE37" s="95" t="str">
        <f t="shared" si="105"/>
        <v>Completar</v>
      </c>
      <c r="EF37" s="96" t="str">
        <f t="shared" si="106"/>
        <v>Completar</v>
      </c>
      <c r="EG37" s="96" t="str">
        <f t="shared" si="107"/>
        <v>Completar</v>
      </c>
      <c r="EH37" s="94"/>
      <c r="EI37" s="95" t="str">
        <f t="shared" si="108"/>
        <v>Completar</v>
      </c>
      <c r="EJ37" s="95" t="str">
        <f t="shared" si="109"/>
        <v>Completar</v>
      </c>
      <c r="EK37" s="165">
        <f t="shared" si="110"/>
        <v>0</v>
      </c>
      <c r="EL37" s="219" t="b">
        <f t="shared" si="111"/>
        <v>0</v>
      </c>
      <c r="EM37" s="188">
        <f t="shared" si="112"/>
        <v>0</v>
      </c>
      <c r="EN37" s="164">
        <f t="shared" si="113"/>
        <v>0</v>
      </c>
      <c r="EO37" s="164">
        <f t="shared" si="114"/>
        <v>0.25</v>
      </c>
      <c r="EP37" s="164">
        <f t="shared" si="115"/>
        <v>0</v>
      </c>
      <c r="EQ37" s="164">
        <f t="shared" si="116"/>
        <v>0</v>
      </c>
      <c r="ER37" s="166">
        <f t="shared" si="117"/>
        <v>0</v>
      </c>
      <c r="ES37" s="167"/>
      <c r="EU37" s="164">
        <v>25</v>
      </c>
      <c r="EV37" s="225"/>
      <c r="EW37" s="226"/>
      <c r="EX37" s="1"/>
      <c r="EY37" s="1"/>
      <c r="EZ37" s="95"/>
      <c r="FA37" s="93"/>
      <c r="FB37" s="93"/>
      <c r="FC37" s="93"/>
      <c r="FD37" s="95" t="str">
        <f t="shared" si="118"/>
        <v>Completar</v>
      </c>
      <c r="FE37" s="96" t="str">
        <f t="shared" si="119"/>
        <v>Completar</v>
      </c>
      <c r="FF37" s="96" t="str">
        <f t="shared" si="120"/>
        <v>Completar</v>
      </c>
      <c r="FG37" s="94"/>
      <c r="FH37" s="95" t="str">
        <f t="shared" si="121"/>
        <v>Completar</v>
      </c>
      <c r="FI37" s="95" t="str">
        <f t="shared" si="122"/>
        <v>Completar</v>
      </c>
      <c r="FJ37" s="165">
        <f t="shared" si="123"/>
        <v>0</v>
      </c>
      <c r="FK37" s="219" t="b">
        <f t="shared" si="124"/>
        <v>0</v>
      </c>
      <c r="FL37" s="188">
        <f t="shared" si="125"/>
        <v>0</v>
      </c>
      <c r="FM37" s="164">
        <f t="shared" si="126"/>
        <v>0</v>
      </c>
      <c r="FN37" s="164">
        <f t="shared" si="127"/>
        <v>0.25</v>
      </c>
      <c r="FO37" s="164">
        <f t="shared" si="128"/>
        <v>0</v>
      </c>
      <c r="FP37" s="164">
        <f t="shared" si="129"/>
        <v>0</v>
      </c>
      <c r="FQ37" s="166">
        <f t="shared" si="130"/>
        <v>0</v>
      </c>
      <c r="FR37" s="167"/>
      <c r="FT37" s="164">
        <v>25</v>
      </c>
      <c r="FU37" s="225"/>
      <c r="FV37" s="226"/>
      <c r="FW37" s="1"/>
      <c r="FX37" s="1"/>
      <c r="FY37" s="95"/>
      <c r="FZ37" s="93"/>
      <c r="GA37" s="93"/>
      <c r="GB37" s="93"/>
      <c r="GC37" s="95" t="str">
        <f t="shared" si="131"/>
        <v>Completar</v>
      </c>
      <c r="GD37" s="96" t="str">
        <f t="shared" si="132"/>
        <v>Completar</v>
      </c>
      <c r="GE37" s="96" t="str">
        <f t="shared" si="133"/>
        <v>Completar</v>
      </c>
      <c r="GF37" s="94"/>
      <c r="GG37" s="95" t="str">
        <f t="shared" si="134"/>
        <v>Completar</v>
      </c>
      <c r="GH37" s="95" t="str">
        <f t="shared" si="135"/>
        <v>Completar</v>
      </c>
      <c r="GI37" s="165">
        <f t="shared" si="136"/>
        <v>0</v>
      </c>
      <c r="GJ37" s="219" t="b">
        <f t="shared" si="137"/>
        <v>0</v>
      </c>
      <c r="GK37" s="188">
        <f t="shared" si="138"/>
        <v>0</v>
      </c>
      <c r="GL37" s="164">
        <f t="shared" si="139"/>
        <v>0</v>
      </c>
      <c r="GM37" s="164">
        <f t="shared" si="140"/>
        <v>0.25</v>
      </c>
      <c r="GN37" s="164">
        <f t="shared" si="141"/>
        <v>0</v>
      </c>
      <c r="GO37" s="164">
        <f t="shared" si="142"/>
        <v>0</v>
      </c>
      <c r="GP37" s="166">
        <f t="shared" si="143"/>
        <v>0</v>
      </c>
      <c r="GQ37" s="167"/>
      <c r="GS37" s="164">
        <v>25</v>
      </c>
      <c r="GT37" s="225"/>
      <c r="GU37" s="226"/>
      <c r="GV37" s="1"/>
      <c r="GW37" s="1"/>
      <c r="GX37" s="95"/>
      <c r="GY37" s="93"/>
      <c r="GZ37" s="93"/>
      <c r="HA37" s="93"/>
      <c r="HB37" s="95" t="str">
        <f t="shared" si="144"/>
        <v>Completar</v>
      </c>
      <c r="HC37" s="96" t="str">
        <f t="shared" si="145"/>
        <v>Completar</v>
      </c>
      <c r="HD37" s="96" t="str">
        <f t="shared" si="146"/>
        <v>Completar</v>
      </c>
      <c r="HE37" s="94"/>
      <c r="HF37" s="95" t="str">
        <f t="shared" si="147"/>
        <v>Completar</v>
      </c>
      <c r="HG37" s="95" t="str">
        <f t="shared" si="148"/>
        <v>Completar</v>
      </c>
      <c r="HH37" s="165">
        <f t="shared" si="149"/>
        <v>0</v>
      </c>
      <c r="HI37" s="219" t="b">
        <f t="shared" si="150"/>
        <v>0</v>
      </c>
      <c r="HJ37" s="188">
        <f t="shared" si="151"/>
        <v>0</v>
      </c>
      <c r="HK37" s="164">
        <f t="shared" si="152"/>
        <v>0</v>
      </c>
      <c r="HL37" s="164">
        <f t="shared" si="153"/>
        <v>0.25</v>
      </c>
      <c r="HM37" s="164">
        <f t="shared" si="154"/>
        <v>0</v>
      </c>
      <c r="HN37" s="164">
        <f t="shared" si="155"/>
        <v>0</v>
      </c>
      <c r="HO37" s="166">
        <f t="shared" si="156"/>
        <v>0</v>
      </c>
      <c r="HP37" s="167"/>
      <c r="HR37" s="164">
        <v>25</v>
      </c>
      <c r="HS37" s="225"/>
      <c r="HT37" s="226"/>
      <c r="HU37" s="1"/>
      <c r="HV37" s="1"/>
      <c r="HW37" s="95"/>
      <c r="HX37" s="93"/>
      <c r="HY37" s="93"/>
      <c r="HZ37" s="93"/>
      <c r="IA37" s="95" t="str">
        <f t="shared" si="157"/>
        <v>Completar</v>
      </c>
      <c r="IB37" s="96" t="str">
        <f t="shared" si="158"/>
        <v>Completar</v>
      </c>
      <c r="IC37" s="96" t="str">
        <f t="shared" si="159"/>
        <v>Completar</v>
      </c>
      <c r="ID37" s="94"/>
      <c r="IE37" s="95" t="str">
        <f t="shared" si="160"/>
        <v>Completar</v>
      </c>
      <c r="IF37" s="95" t="str">
        <f t="shared" si="161"/>
        <v>Completar</v>
      </c>
      <c r="IG37" s="165">
        <f t="shared" si="162"/>
        <v>0</v>
      </c>
      <c r="IH37" s="219" t="b">
        <f t="shared" si="163"/>
        <v>0</v>
      </c>
      <c r="II37" s="188">
        <f t="shared" si="164"/>
        <v>0</v>
      </c>
      <c r="IJ37" s="164">
        <f t="shared" si="165"/>
        <v>0</v>
      </c>
      <c r="IK37" s="164">
        <f t="shared" si="166"/>
        <v>0.25</v>
      </c>
      <c r="IL37" s="164">
        <f t="shared" si="167"/>
        <v>0</v>
      </c>
      <c r="IM37" s="164">
        <f t="shared" si="168"/>
        <v>0</v>
      </c>
      <c r="IN37" s="166">
        <f t="shared" si="169"/>
        <v>0</v>
      </c>
      <c r="IO37" s="167"/>
      <c r="IQ37" s="164">
        <v>25</v>
      </c>
      <c r="IR37" s="225"/>
      <c r="IS37" s="226"/>
      <c r="IT37" s="1"/>
      <c r="IU37" s="1"/>
      <c r="IV37" s="95"/>
      <c r="IW37" s="93"/>
      <c r="IX37" s="93"/>
      <c r="IY37" s="93"/>
      <c r="IZ37" s="95" t="str">
        <f t="shared" si="170"/>
        <v>Completar</v>
      </c>
      <c r="JA37" s="96" t="str">
        <f t="shared" si="171"/>
        <v>Completar</v>
      </c>
      <c r="JB37" s="96" t="str">
        <f t="shared" si="172"/>
        <v>Completar</v>
      </c>
      <c r="JC37" s="94"/>
      <c r="JD37" s="95" t="str">
        <f t="shared" si="173"/>
        <v>Completar</v>
      </c>
      <c r="JE37" s="95" t="str">
        <f t="shared" si="174"/>
        <v>Completar</v>
      </c>
      <c r="JF37" s="165">
        <f t="shared" si="175"/>
        <v>0</v>
      </c>
      <c r="JG37" s="219" t="b">
        <f t="shared" si="176"/>
        <v>0</v>
      </c>
      <c r="JH37" s="188">
        <f t="shared" si="177"/>
        <v>0</v>
      </c>
      <c r="JI37" s="164">
        <f t="shared" si="178"/>
        <v>0</v>
      </c>
      <c r="JJ37" s="164">
        <f t="shared" si="179"/>
        <v>0.25</v>
      </c>
      <c r="JK37" s="164">
        <f t="shared" si="180"/>
        <v>0</v>
      </c>
      <c r="JL37" s="164">
        <f t="shared" si="181"/>
        <v>0</v>
      </c>
      <c r="JM37" s="166">
        <f t="shared" si="182"/>
        <v>0</v>
      </c>
      <c r="JN37" s="167"/>
      <c r="JO37" s="126"/>
      <c r="JP37" s="164">
        <v>25</v>
      </c>
      <c r="JQ37" s="225"/>
      <c r="JR37" s="226"/>
      <c r="JS37" s="1"/>
      <c r="JT37" s="1"/>
      <c r="JU37" s="95"/>
      <c r="JV37" s="93"/>
      <c r="JW37" s="93"/>
      <c r="JX37" s="93"/>
      <c r="JY37" s="95" t="str">
        <f t="shared" si="183"/>
        <v>Completar</v>
      </c>
      <c r="JZ37" s="96" t="str">
        <f t="shared" si="184"/>
        <v>Completar</v>
      </c>
      <c r="KA37" s="96" t="str">
        <f t="shared" si="185"/>
        <v>Completar</v>
      </c>
      <c r="KB37" s="94"/>
      <c r="KC37" s="95" t="str">
        <f t="shared" si="186"/>
        <v>Completar</v>
      </c>
      <c r="KD37" s="95" t="str">
        <f t="shared" si="187"/>
        <v>Completar</v>
      </c>
      <c r="KE37" s="165">
        <f t="shared" si="188"/>
        <v>0</v>
      </c>
      <c r="KF37" s="219" t="b">
        <f t="shared" si="189"/>
        <v>0</v>
      </c>
      <c r="KG37" s="188">
        <f t="shared" si="190"/>
        <v>0</v>
      </c>
      <c r="KH37" s="164">
        <f t="shared" si="191"/>
        <v>0</v>
      </c>
      <c r="KI37" s="164">
        <f t="shared" si="192"/>
        <v>0.25</v>
      </c>
      <c r="KJ37" s="164">
        <f t="shared" si="193"/>
        <v>0</v>
      </c>
      <c r="KK37" s="164">
        <f t="shared" si="194"/>
        <v>0</v>
      </c>
      <c r="KL37" s="166">
        <f t="shared" si="195"/>
        <v>0</v>
      </c>
    </row>
    <row r="38" spans="1:298" x14ac:dyDescent="0.25">
      <c r="A38" s="164">
        <v>26</v>
      </c>
      <c r="B38" s="225"/>
      <c r="C38" s="226"/>
      <c r="D38" s="1"/>
      <c r="E38" s="1"/>
      <c r="F38" s="95"/>
      <c r="G38" s="93"/>
      <c r="H38" s="93"/>
      <c r="I38" s="93"/>
      <c r="J38" s="95"/>
      <c r="K38" s="96" t="str">
        <f>IFERROR(VLOOKUP(D38,'Situación inicial'!JI$13:JS$112,8,FALSE),"Completar")</f>
        <v>Completar</v>
      </c>
      <c r="L38" s="96" t="str">
        <f>IFERROR(VLOOKUP(D38,'Situación inicial'!JI$13:JS$112,9,FALSE),"Completar")</f>
        <v>Completar</v>
      </c>
      <c r="M38" s="94"/>
      <c r="N38" s="95" t="str">
        <f>IFERROR(VLOOKUP(D38,'Situación inicial'!JI$13:JS$112,11,FALSE),"Completar")</f>
        <v>Completar</v>
      </c>
      <c r="O38" s="95" t="str">
        <f>IFERROR(VLOOKUP(D38,'Situación inicial'!JI$13:JT$112,12,FALSE),"Completar")</f>
        <v>Completar</v>
      </c>
      <c r="P38" s="165">
        <f t="shared" si="44"/>
        <v>0</v>
      </c>
      <c r="Q38" s="219" t="b">
        <f t="shared" si="45"/>
        <v>0</v>
      </c>
      <c r="R38" s="188">
        <f t="shared" si="46"/>
        <v>0</v>
      </c>
      <c r="S38" s="164">
        <f t="shared" si="47"/>
        <v>0</v>
      </c>
      <c r="T38" s="164">
        <f t="shared" si="48"/>
        <v>0.25</v>
      </c>
      <c r="U38" s="164">
        <f t="shared" si="49"/>
        <v>0</v>
      </c>
      <c r="V38" s="164">
        <f t="shared" si="50"/>
        <v>0</v>
      </c>
      <c r="W38" s="166">
        <f t="shared" si="51"/>
        <v>0</v>
      </c>
      <c r="X38" s="168">
        <f>IFERROR(VLOOKUP(D38,'Situación inicial'!JI$13:JZ$112,18,FALSE),0)</f>
        <v>0</v>
      </c>
      <c r="Z38" s="164">
        <v>26</v>
      </c>
      <c r="AA38" s="225"/>
      <c r="AB38" s="226"/>
      <c r="AC38" s="1"/>
      <c r="AD38" s="1"/>
      <c r="AE38" s="95"/>
      <c r="AF38" s="93"/>
      <c r="AG38" s="93"/>
      <c r="AH38" s="93"/>
      <c r="AI38" s="95" t="str">
        <f t="shared" si="52"/>
        <v>Completar</v>
      </c>
      <c r="AJ38" s="96" t="str">
        <f t="shared" si="53"/>
        <v>Completar</v>
      </c>
      <c r="AK38" s="96" t="str">
        <f t="shared" si="54"/>
        <v>Completar</v>
      </c>
      <c r="AL38" s="94"/>
      <c r="AM38" s="95" t="str">
        <f t="shared" si="55"/>
        <v>Completar</v>
      </c>
      <c r="AN38" s="95" t="str">
        <f t="shared" si="56"/>
        <v>Completar</v>
      </c>
      <c r="AO38" s="165">
        <f t="shared" si="57"/>
        <v>0</v>
      </c>
      <c r="AP38" s="219" t="b">
        <f t="shared" si="58"/>
        <v>0</v>
      </c>
      <c r="AQ38" s="188">
        <f t="shared" si="59"/>
        <v>0</v>
      </c>
      <c r="AR38" s="164">
        <f t="shared" si="60"/>
        <v>0</v>
      </c>
      <c r="AS38" s="164">
        <f t="shared" si="61"/>
        <v>0.25</v>
      </c>
      <c r="AT38" s="164">
        <f t="shared" si="62"/>
        <v>0</v>
      </c>
      <c r="AU38" s="164">
        <f t="shared" si="63"/>
        <v>0</v>
      </c>
      <c r="AV38" s="166">
        <f t="shared" si="64"/>
        <v>0</v>
      </c>
      <c r="AW38" s="168">
        <f t="shared" si="65"/>
        <v>0</v>
      </c>
      <c r="AY38" s="164">
        <v>26</v>
      </c>
      <c r="AZ38" s="225"/>
      <c r="BA38" s="226"/>
      <c r="BB38" s="1"/>
      <c r="BC38" s="1"/>
      <c r="BD38" s="95"/>
      <c r="BE38" s="93"/>
      <c r="BF38" s="93"/>
      <c r="BG38" s="93"/>
      <c r="BH38" s="95" t="str">
        <f t="shared" si="66"/>
        <v>Completar</v>
      </c>
      <c r="BI38" s="96" t="str">
        <f t="shared" si="67"/>
        <v>Completar</v>
      </c>
      <c r="BJ38" s="96" t="str">
        <f t="shared" si="68"/>
        <v>Completar</v>
      </c>
      <c r="BK38" s="94"/>
      <c r="BL38" s="95" t="str">
        <f t="shared" si="69"/>
        <v>Completar</v>
      </c>
      <c r="BM38" s="95" t="str">
        <f t="shared" si="70"/>
        <v>Completar</v>
      </c>
      <c r="BN38" s="165">
        <f t="shared" si="71"/>
        <v>0</v>
      </c>
      <c r="BO38" s="219" t="b">
        <f t="shared" si="72"/>
        <v>0</v>
      </c>
      <c r="BP38" s="188">
        <f t="shared" si="73"/>
        <v>0</v>
      </c>
      <c r="BQ38" s="164">
        <f t="shared" si="74"/>
        <v>0</v>
      </c>
      <c r="BR38" s="164">
        <f t="shared" si="75"/>
        <v>0.25</v>
      </c>
      <c r="BS38" s="164">
        <f t="shared" si="76"/>
        <v>0</v>
      </c>
      <c r="BT38" s="164">
        <f t="shared" si="77"/>
        <v>0</v>
      </c>
      <c r="BU38" s="166">
        <f t="shared" si="78"/>
        <v>0</v>
      </c>
      <c r="BV38" s="167"/>
      <c r="BX38" s="164">
        <v>26</v>
      </c>
      <c r="BY38" s="225"/>
      <c r="BZ38" s="226"/>
      <c r="CA38" s="1"/>
      <c r="CB38" s="1"/>
      <c r="CC38" s="95"/>
      <c r="CD38" s="93"/>
      <c r="CE38" s="93"/>
      <c r="CF38" s="93"/>
      <c r="CG38" s="95" t="str">
        <f t="shared" si="79"/>
        <v>Completar</v>
      </c>
      <c r="CH38" s="96" t="str">
        <f t="shared" si="80"/>
        <v>Completar</v>
      </c>
      <c r="CI38" s="96" t="str">
        <f t="shared" si="81"/>
        <v>Completar</v>
      </c>
      <c r="CJ38" s="94"/>
      <c r="CK38" s="95" t="str">
        <f t="shared" si="82"/>
        <v>Completar</v>
      </c>
      <c r="CL38" s="95" t="str">
        <f t="shared" si="83"/>
        <v>Completar</v>
      </c>
      <c r="CM38" s="165">
        <f t="shared" si="84"/>
        <v>0</v>
      </c>
      <c r="CN38" s="219" t="b">
        <f t="shared" si="85"/>
        <v>0</v>
      </c>
      <c r="CO38" s="188">
        <f t="shared" si="86"/>
        <v>0</v>
      </c>
      <c r="CP38" s="164">
        <f t="shared" si="87"/>
        <v>0</v>
      </c>
      <c r="CQ38" s="164">
        <f t="shared" si="88"/>
        <v>0.25</v>
      </c>
      <c r="CR38" s="164">
        <f t="shared" si="89"/>
        <v>0</v>
      </c>
      <c r="CS38" s="164">
        <f t="shared" si="90"/>
        <v>0</v>
      </c>
      <c r="CT38" s="166">
        <f t="shared" si="91"/>
        <v>0</v>
      </c>
      <c r="CU38" s="167"/>
      <c r="CW38" s="164">
        <v>26</v>
      </c>
      <c r="CX38" s="225"/>
      <c r="CY38" s="226"/>
      <c r="CZ38" s="1"/>
      <c r="DA38" s="1"/>
      <c r="DB38" s="95"/>
      <c r="DC38" s="93"/>
      <c r="DD38" s="93"/>
      <c r="DE38" s="93"/>
      <c r="DF38" s="95" t="str">
        <f t="shared" si="92"/>
        <v>Completar</v>
      </c>
      <c r="DG38" s="96" t="str">
        <f t="shared" si="93"/>
        <v>Completar</v>
      </c>
      <c r="DH38" s="96" t="str">
        <f t="shared" si="94"/>
        <v>Completar</v>
      </c>
      <c r="DI38" s="94"/>
      <c r="DJ38" s="95" t="str">
        <f t="shared" si="95"/>
        <v>Completar</v>
      </c>
      <c r="DK38" s="95" t="str">
        <f t="shared" si="96"/>
        <v>Completar</v>
      </c>
      <c r="DL38" s="165">
        <f t="shared" si="97"/>
        <v>0</v>
      </c>
      <c r="DM38" s="219" t="b">
        <f t="shared" si="98"/>
        <v>0</v>
      </c>
      <c r="DN38" s="188">
        <f t="shared" si="99"/>
        <v>0</v>
      </c>
      <c r="DO38" s="164">
        <f t="shared" si="100"/>
        <v>0</v>
      </c>
      <c r="DP38" s="164">
        <f t="shared" si="101"/>
        <v>0.25</v>
      </c>
      <c r="DQ38" s="164">
        <f t="shared" si="102"/>
        <v>0</v>
      </c>
      <c r="DR38" s="164">
        <f t="shared" si="103"/>
        <v>0</v>
      </c>
      <c r="DS38" s="166">
        <f t="shared" si="104"/>
        <v>0</v>
      </c>
      <c r="DT38" s="167"/>
      <c r="DV38" s="164">
        <v>26</v>
      </c>
      <c r="DW38" s="225"/>
      <c r="DX38" s="226"/>
      <c r="DY38" s="1"/>
      <c r="DZ38" s="1"/>
      <c r="EA38" s="95"/>
      <c r="EB38" s="93"/>
      <c r="EC38" s="93"/>
      <c r="ED38" s="93"/>
      <c r="EE38" s="95" t="str">
        <f t="shared" si="105"/>
        <v>Completar</v>
      </c>
      <c r="EF38" s="96" t="str">
        <f t="shared" si="106"/>
        <v>Completar</v>
      </c>
      <c r="EG38" s="96" t="str">
        <f t="shared" si="107"/>
        <v>Completar</v>
      </c>
      <c r="EH38" s="94"/>
      <c r="EI38" s="95" t="str">
        <f t="shared" si="108"/>
        <v>Completar</v>
      </c>
      <c r="EJ38" s="95" t="str">
        <f t="shared" si="109"/>
        <v>Completar</v>
      </c>
      <c r="EK38" s="165">
        <f t="shared" si="110"/>
        <v>0</v>
      </c>
      <c r="EL38" s="219" t="b">
        <f t="shared" si="111"/>
        <v>0</v>
      </c>
      <c r="EM38" s="188">
        <f t="shared" si="112"/>
        <v>0</v>
      </c>
      <c r="EN38" s="164">
        <f t="shared" si="113"/>
        <v>0</v>
      </c>
      <c r="EO38" s="164">
        <f t="shared" si="114"/>
        <v>0.25</v>
      </c>
      <c r="EP38" s="164">
        <f t="shared" si="115"/>
        <v>0</v>
      </c>
      <c r="EQ38" s="164">
        <f t="shared" si="116"/>
        <v>0</v>
      </c>
      <c r="ER38" s="166">
        <f t="shared" si="117"/>
        <v>0</v>
      </c>
      <c r="ES38" s="167"/>
      <c r="EU38" s="164">
        <v>26</v>
      </c>
      <c r="EV38" s="225"/>
      <c r="EW38" s="226"/>
      <c r="EX38" s="1"/>
      <c r="EY38" s="1"/>
      <c r="EZ38" s="95"/>
      <c r="FA38" s="93"/>
      <c r="FB38" s="93"/>
      <c r="FC38" s="93"/>
      <c r="FD38" s="95" t="str">
        <f t="shared" si="118"/>
        <v>Completar</v>
      </c>
      <c r="FE38" s="96" t="str">
        <f t="shared" si="119"/>
        <v>Completar</v>
      </c>
      <c r="FF38" s="96" t="str">
        <f t="shared" si="120"/>
        <v>Completar</v>
      </c>
      <c r="FG38" s="94"/>
      <c r="FH38" s="95" t="str">
        <f t="shared" si="121"/>
        <v>Completar</v>
      </c>
      <c r="FI38" s="95" t="str">
        <f t="shared" si="122"/>
        <v>Completar</v>
      </c>
      <c r="FJ38" s="165">
        <f t="shared" si="123"/>
        <v>0</v>
      </c>
      <c r="FK38" s="219" t="b">
        <f t="shared" si="124"/>
        <v>0</v>
      </c>
      <c r="FL38" s="188">
        <f t="shared" si="125"/>
        <v>0</v>
      </c>
      <c r="FM38" s="164">
        <f t="shared" si="126"/>
        <v>0</v>
      </c>
      <c r="FN38" s="164">
        <f t="shared" si="127"/>
        <v>0.25</v>
      </c>
      <c r="FO38" s="164">
        <f t="shared" si="128"/>
        <v>0</v>
      </c>
      <c r="FP38" s="164">
        <f t="shared" si="129"/>
        <v>0</v>
      </c>
      <c r="FQ38" s="166">
        <f t="shared" si="130"/>
        <v>0</v>
      </c>
      <c r="FR38" s="167"/>
      <c r="FT38" s="164">
        <v>26</v>
      </c>
      <c r="FU38" s="225"/>
      <c r="FV38" s="226"/>
      <c r="FW38" s="1"/>
      <c r="FX38" s="1"/>
      <c r="FY38" s="95"/>
      <c r="FZ38" s="93"/>
      <c r="GA38" s="93"/>
      <c r="GB38" s="93"/>
      <c r="GC38" s="95" t="str">
        <f t="shared" si="131"/>
        <v>Completar</v>
      </c>
      <c r="GD38" s="96" t="str">
        <f t="shared" si="132"/>
        <v>Completar</v>
      </c>
      <c r="GE38" s="96" t="str">
        <f t="shared" si="133"/>
        <v>Completar</v>
      </c>
      <c r="GF38" s="94"/>
      <c r="GG38" s="95" t="str">
        <f t="shared" si="134"/>
        <v>Completar</v>
      </c>
      <c r="GH38" s="95" t="str">
        <f t="shared" si="135"/>
        <v>Completar</v>
      </c>
      <c r="GI38" s="165">
        <f t="shared" si="136"/>
        <v>0</v>
      </c>
      <c r="GJ38" s="219" t="b">
        <f t="shared" si="137"/>
        <v>0</v>
      </c>
      <c r="GK38" s="188">
        <f t="shared" si="138"/>
        <v>0</v>
      </c>
      <c r="GL38" s="164">
        <f t="shared" si="139"/>
        <v>0</v>
      </c>
      <c r="GM38" s="164">
        <f t="shared" si="140"/>
        <v>0.25</v>
      </c>
      <c r="GN38" s="164">
        <f t="shared" si="141"/>
        <v>0</v>
      </c>
      <c r="GO38" s="164">
        <f t="shared" si="142"/>
        <v>0</v>
      </c>
      <c r="GP38" s="166">
        <f t="shared" si="143"/>
        <v>0</v>
      </c>
      <c r="GQ38" s="167"/>
      <c r="GS38" s="164">
        <v>26</v>
      </c>
      <c r="GT38" s="225"/>
      <c r="GU38" s="226"/>
      <c r="GV38" s="1"/>
      <c r="GW38" s="1"/>
      <c r="GX38" s="95"/>
      <c r="GY38" s="93"/>
      <c r="GZ38" s="93"/>
      <c r="HA38" s="93"/>
      <c r="HB38" s="95" t="str">
        <f t="shared" si="144"/>
        <v>Completar</v>
      </c>
      <c r="HC38" s="96" t="str">
        <f t="shared" si="145"/>
        <v>Completar</v>
      </c>
      <c r="HD38" s="96" t="str">
        <f t="shared" si="146"/>
        <v>Completar</v>
      </c>
      <c r="HE38" s="94"/>
      <c r="HF38" s="95" t="str">
        <f t="shared" si="147"/>
        <v>Completar</v>
      </c>
      <c r="HG38" s="95" t="str">
        <f t="shared" si="148"/>
        <v>Completar</v>
      </c>
      <c r="HH38" s="165">
        <f t="shared" si="149"/>
        <v>0</v>
      </c>
      <c r="HI38" s="219" t="b">
        <f t="shared" si="150"/>
        <v>0</v>
      </c>
      <c r="HJ38" s="188">
        <f t="shared" si="151"/>
        <v>0</v>
      </c>
      <c r="HK38" s="164">
        <f t="shared" si="152"/>
        <v>0</v>
      </c>
      <c r="HL38" s="164">
        <f t="shared" si="153"/>
        <v>0.25</v>
      </c>
      <c r="HM38" s="164">
        <f t="shared" si="154"/>
        <v>0</v>
      </c>
      <c r="HN38" s="164">
        <f t="shared" si="155"/>
        <v>0</v>
      </c>
      <c r="HO38" s="166">
        <f t="shared" si="156"/>
        <v>0</v>
      </c>
      <c r="HP38" s="167"/>
      <c r="HR38" s="164">
        <v>26</v>
      </c>
      <c r="HS38" s="225"/>
      <c r="HT38" s="226"/>
      <c r="HU38" s="1"/>
      <c r="HV38" s="1"/>
      <c r="HW38" s="95"/>
      <c r="HX38" s="93"/>
      <c r="HY38" s="93"/>
      <c r="HZ38" s="93"/>
      <c r="IA38" s="95" t="str">
        <f t="shared" si="157"/>
        <v>Completar</v>
      </c>
      <c r="IB38" s="96" t="str">
        <f t="shared" si="158"/>
        <v>Completar</v>
      </c>
      <c r="IC38" s="96" t="str">
        <f t="shared" si="159"/>
        <v>Completar</v>
      </c>
      <c r="ID38" s="94"/>
      <c r="IE38" s="95" t="str">
        <f t="shared" si="160"/>
        <v>Completar</v>
      </c>
      <c r="IF38" s="95" t="str">
        <f t="shared" si="161"/>
        <v>Completar</v>
      </c>
      <c r="IG38" s="165">
        <f t="shared" si="162"/>
        <v>0</v>
      </c>
      <c r="IH38" s="219" t="b">
        <f t="shared" si="163"/>
        <v>0</v>
      </c>
      <c r="II38" s="188">
        <f t="shared" si="164"/>
        <v>0</v>
      </c>
      <c r="IJ38" s="164">
        <f t="shared" si="165"/>
        <v>0</v>
      </c>
      <c r="IK38" s="164">
        <f t="shared" si="166"/>
        <v>0.25</v>
      </c>
      <c r="IL38" s="164">
        <f t="shared" si="167"/>
        <v>0</v>
      </c>
      <c r="IM38" s="164">
        <f t="shared" si="168"/>
        <v>0</v>
      </c>
      <c r="IN38" s="166">
        <f t="shared" si="169"/>
        <v>0</v>
      </c>
      <c r="IO38" s="167"/>
      <c r="IQ38" s="164">
        <v>26</v>
      </c>
      <c r="IR38" s="225"/>
      <c r="IS38" s="226"/>
      <c r="IT38" s="1"/>
      <c r="IU38" s="1"/>
      <c r="IV38" s="95"/>
      <c r="IW38" s="93"/>
      <c r="IX38" s="93"/>
      <c r="IY38" s="93"/>
      <c r="IZ38" s="95" t="str">
        <f t="shared" si="170"/>
        <v>Completar</v>
      </c>
      <c r="JA38" s="96" t="str">
        <f t="shared" si="171"/>
        <v>Completar</v>
      </c>
      <c r="JB38" s="96" t="str">
        <f t="shared" si="172"/>
        <v>Completar</v>
      </c>
      <c r="JC38" s="94"/>
      <c r="JD38" s="95" t="str">
        <f t="shared" si="173"/>
        <v>Completar</v>
      </c>
      <c r="JE38" s="95" t="str">
        <f t="shared" si="174"/>
        <v>Completar</v>
      </c>
      <c r="JF38" s="165">
        <f t="shared" si="175"/>
        <v>0</v>
      </c>
      <c r="JG38" s="219" t="b">
        <f t="shared" si="176"/>
        <v>0</v>
      </c>
      <c r="JH38" s="188">
        <f t="shared" si="177"/>
        <v>0</v>
      </c>
      <c r="JI38" s="164">
        <f t="shared" si="178"/>
        <v>0</v>
      </c>
      <c r="JJ38" s="164">
        <f t="shared" si="179"/>
        <v>0.25</v>
      </c>
      <c r="JK38" s="164">
        <f t="shared" si="180"/>
        <v>0</v>
      </c>
      <c r="JL38" s="164">
        <f t="shared" si="181"/>
        <v>0</v>
      </c>
      <c r="JM38" s="166">
        <f t="shared" si="182"/>
        <v>0</v>
      </c>
      <c r="JN38" s="167"/>
      <c r="JO38" s="126"/>
      <c r="JP38" s="164">
        <v>26</v>
      </c>
      <c r="JQ38" s="225"/>
      <c r="JR38" s="226"/>
      <c r="JS38" s="1"/>
      <c r="JT38" s="1"/>
      <c r="JU38" s="95"/>
      <c r="JV38" s="93"/>
      <c r="JW38" s="93"/>
      <c r="JX38" s="93"/>
      <c r="JY38" s="95" t="str">
        <f t="shared" si="183"/>
        <v>Completar</v>
      </c>
      <c r="JZ38" s="96" t="str">
        <f t="shared" si="184"/>
        <v>Completar</v>
      </c>
      <c r="KA38" s="96" t="str">
        <f t="shared" si="185"/>
        <v>Completar</v>
      </c>
      <c r="KB38" s="94"/>
      <c r="KC38" s="95" t="str">
        <f t="shared" si="186"/>
        <v>Completar</v>
      </c>
      <c r="KD38" s="95" t="str">
        <f t="shared" si="187"/>
        <v>Completar</v>
      </c>
      <c r="KE38" s="165">
        <f t="shared" si="188"/>
        <v>0</v>
      </c>
      <c r="KF38" s="219" t="b">
        <f t="shared" si="189"/>
        <v>0</v>
      </c>
      <c r="KG38" s="188">
        <f t="shared" si="190"/>
        <v>0</v>
      </c>
      <c r="KH38" s="164">
        <f t="shared" si="191"/>
        <v>0</v>
      </c>
      <c r="KI38" s="164">
        <f t="shared" si="192"/>
        <v>0.25</v>
      </c>
      <c r="KJ38" s="164">
        <f t="shared" si="193"/>
        <v>0</v>
      </c>
      <c r="KK38" s="164">
        <f t="shared" si="194"/>
        <v>0</v>
      </c>
      <c r="KL38" s="166">
        <f t="shared" si="195"/>
        <v>0</v>
      </c>
    </row>
    <row r="39" spans="1:298" x14ac:dyDescent="0.25">
      <c r="A39" s="164">
        <v>27</v>
      </c>
      <c r="B39" s="225"/>
      <c r="C39" s="226"/>
      <c r="D39" s="1"/>
      <c r="E39" s="1"/>
      <c r="F39" s="95"/>
      <c r="G39" s="93"/>
      <c r="H39" s="93"/>
      <c r="I39" s="93"/>
      <c r="J39" s="95"/>
      <c r="K39" s="96" t="str">
        <f>IFERROR(VLOOKUP(D39,'Situación inicial'!JI$13:JS$112,8,FALSE),"Completar")</f>
        <v>Completar</v>
      </c>
      <c r="L39" s="96" t="str">
        <f>IFERROR(VLOOKUP(D39,'Situación inicial'!JI$13:JS$112,9,FALSE),"Completar")</f>
        <v>Completar</v>
      </c>
      <c r="M39" s="94"/>
      <c r="N39" s="95" t="str">
        <f>IFERROR(VLOOKUP(D39,'Situación inicial'!JI$13:JS$112,11,FALSE),"Completar")</f>
        <v>Completar</v>
      </c>
      <c r="O39" s="95" t="str">
        <f>IFERROR(VLOOKUP(D39,'Situación inicial'!JI$13:JT$112,12,FALSE),"Completar")</f>
        <v>Completar</v>
      </c>
      <c r="P39" s="165">
        <f t="shared" si="44"/>
        <v>0</v>
      </c>
      <c r="Q39" s="219" t="b">
        <f t="shared" si="45"/>
        <v>0</v>
      </c>
      <c r="R39" s="188">
        <f t="shared" si="46"/>
        <v>0</v>
      </c>
      <c r="S39" s="164">
        <f t="shared" si="47"/>
        <v>0</v>
      </c>
      <c r="T39" s="164">
        <f t="shared" si="48"/>
        <v>0.25</v>
      </c>
      <c r="U39" s="164">
        <f t="shared" si="49"/>
        <v>0</v>
      </c>
      <c r="V39" s="164">
        <f t="shared" si="50"/>
        <v>0</v>
      </c>
      <c r="W39" s="166">
        <f t="shared" si="51"/>
        <v>0</v>
      </c>
      <c r="X39" s="168">
        <f>IFERROR(VLOOKUP(D39,'Situación inicial'!JI$13:JZ$112,18,FALSE),0)</f>
        <v>0</v>
      </c>
      <c r="Z39" s="164">
        <v>27</v>
      </c>
      <c r="AA39" s="225"/>
      <c r="AB39" s="226"/>
      <c r="AC39" s="1"/>
      <c r="AD39" s="1"/>
      <c r="AE39" s="95"/>
      <c r="AF39" s="93"/>
      <c r="AG39" s="93"/>
      <c r="AH39" s="93"/>
      <c r="AI39" s="95" t="str">
        <f t="shared" si="52"/>
        <v>Completar</v>
      </c>
      <c r="AJ39" s="96" t="str">
        <f t="shared" si="53"/>
        <v>Completar</v>
      </c>
      <c r="AK39" s="96" t="str">
        <f t="shared" si="54"/>
        <v>Completar</v>
      </c>
      <c r="AL39" s="94"/>
      <c r="AM39" s="95" t="str">
        <f t="shared" si="55"/>
        <v>Completar</v>
      </c>
      <c r="AN39" s="95" t="str">
        <f t="shared" si="56"/>
        <v>Completar</v>
      </c>
      <c r="AO39" s="165">
        <f t="shared" si="57"/>
        <v>0</v>
      </c>
      <c r="AP39" s="219" t="b">
        <f t="shared" si="58"/>
        <v>0</v>
      </c>
      <c r="AQ39" s="188">
        <f t="shared" si="59"/>
        <v>0</v>
      </c>
      <c r="AR39" s="164">
        <f t="shared" si="60"/>
        <v>0</v>
      </c>
      <c r="AS39" s="164">
        <f t="shared" si="61"/>
        <v>0.25</v>
      </c>
      <c r="AT39" s="164">
        <f t="shared" si="62"/>
        <v>0</v>
      </c>
      <c r="AU39" s="164">
        <f t="shared" si="63"/>
        <v>0</v>
      </c>
      <c r="AV39" s="166">
        <f t="shared" si="64"/>
        <v>0</v>
      </c>
      <c r="AW39" s="168">
        <f t="shared" si="65"/>
        <v>0</v>
      </c>
      <c r="AY39" s="164">
        <v>27</v>
      </c>
      <c r="AZ39" s="225"/>
      <c r="BA39" s="226"/>
      <c r="BB39" s="1"/>
      <c r="BC39" s="1"/>
      <c r="BD39" s="95"/>
      <c r="BE39" s="93"/>
      <c r="BF39" s="93"/>
      <c r="BG39" s="93"/>
      <c r="BH39" s="95" t="str">
        <f t="shared" si="66"/>
        <v>Completar</v>
      </c>
      <c r="BI39" s="96" t="str">
        <f t="shared" si="67"/>
        <v>Completar</v>
      </c>
      <c r="BJ39" s="96" t="str">
        <f t="shared" si="68"/>
        <v>Completar</v>
      </c>
      <c r="BK39" s="94"/>
      <c r="BL39" s="95" t="str">
        <f t="shared" si="69"/>
        <v>Completar</v>
      </c>
      <c r="BM39" s="95" t="str">
        <f t="shared" si="70"/>
        <v>Completar</v>
      </c>
      <c r="BN39" s="165">
        <f t="shared" si="71"/>
        <v>0</v>
      </c>
      <c r="BO39" s="219" t="b">
        <f t="shared" si="72"/>
        <v>0</v>
      </c>
      <c r="BP39" s="188">
        <f t="shared" si="73"/>
        <v>0</v>
      </c>
      <c r="BQ39" s="164">
        <f t="shared" si="74"/>
        <v>0</v>
      </c>
      <c r="BR39" s="164">
        <f t="shared" si="75"/>
        <v>0.25</v>
      </c>
      <c r="BS39" s="164">
        <f t="shared" si="76"/>
        <v>0</v>
      </c>
      <c r="BT39" s="164">
        <f t="shared" si="77"/>
        <v>0</v>
      </c>
      <c r="BU39" s="166">
        <f t="shared" si="78"/>
        <v>0</v>
      </c>
      <c r="BV39" s="167"/>
      <c r="BX39" s="164">
        <v>27</v>
      </c>
      <c r="BY39" s="225"/>
      <c r="BZ39" s="226"/>
      <c r="CA39" s="1"/>
      <c r="CB39" s="1"/>
      <c r="CC39" s="95"/>
      <c r="CD39" s="93"/>
      <c r="CE39" s="93"/>
      <c r="CF39" s="93"/>
      <c r="CG39" s="95" t="str">
        <f t="shared" si="79"/>
        <v>Completar</v>
      </c>
      <c r="CH39" s="96" t="str">
        <f t="shared" si="80"/>
        <v>Completar</v>
      </c>
      <c r="CI39" s="96" t="str">
        <f t="shared" si="81"/>
        <v>Completar</v>
      </c>
      <c r="CJ39" s="94"/>
      <c r="CK39" s="95" t="str">
        <f t="shared" si="82"/>
        <v>Completar</v>
      </c>
      <c r="CL39" s="95" t="str">
        <f t="shared" si="83"/>
        <v>Completar</v>
      </c>
      <c r="CM39" s="165">
        <f t="shared" si="84"/>
        <v>0</v>
      </c>
      <c r="CN39" s="219" t="b">
        <f t="shared" si="85"/>
        <v>0</v>
      </c>
      <c r="CO39" s="188">
        <f t="shared" si="86"/>
        <v>0</v>
      </c>
      <c r="CP39" s="164">
        <f t="shared" si="87"/>
        <v>0</v>
      </c>
      <c r="CQ39" s="164">
        <f t="shared" si="88"/>
        <v>0.25</v>
      </c>
      <c r="CR39" s="164">
        <f t="shared" si="89"/>
        <v>0</v>
      </c>
      <c r="CS39" s="164">
        <f t="shared" si="90"/>
        <v>0</v>
      </c>
      <c r="CT39" s="166">
        <f t="shared" si="91"/>
        <v>0</v>
      </c>
      <c r="CU39" s="167"/>
      <c r="CW39" s="164">
        <v>27</v>
      </c>
      <c r="CX39" s="225"/>
      <c r="CY39" s="226"/>
      <c r="CZ39" s="1"/>
      <c r="DA39" s="1"/>
      <c r="DB39" s="95"/>
      <c r="DC39" s="93"/>
      <c r="DD39" s="93"/>
      <c r="DE39" s="93"/>
      <c r="DF39" s="95" t="str">
        <f t="shared" si="92"/>
        <v>Completar</v>
      </c>
      <c r="DG39" s="96" t="str">
        <f t="shared" si="93"/>
        <v>Completar</v>
      </c>
      <c r="DH39" s="96" t="str">
        <f t="shared" si="94"/>
        <v>Completar</v>
      </c>
      <c r="DI39" s="94"/>
      <c r="DJ39" s="95" t="str">
        <f t="shared" si="95"/>
        <v>Completar</v>
      </c>
      <c r="DK39" s="95" t="str">
        <f t="shared" si="96"/>
        <v>Completar</v>
      </c>
      <c r="DL39" s="165">
        <f t="shared" si="97"/>
        <v>0</v>
      </c>
      <c r="DM39" s="219" t="b">
        <f t="shared" si="98"/>
        <v>0</v>
      </c>
      <c r="DN39" s="188">
        <f t="shared" si="99"/>
        <v>0</v>
      </c>
      <c r="DO39" s="164">
        <f t="shared" si="100"/>
        <v>0</v>
      </c>
      <c r="DP39" s="164">
        <f t="shared" si="101"/>
        <v>0.25</v>
      </c>
      <c r="DQ39" s="164">
        <f t="shared" si="102"/>
        <v>0</v>
      </c>
      <c r="DR39" s="164">
        <f t="shared" si="103"/>
        <v>0</v>
      </c>
      <c r="DS39" s="166">
        <f t="shared" si="104"/>
        <v>0</v>
      </c>
      <c r="DT39" s="167"/>
      <c r="DV39" s="164">
        <v>27</v>
      </c>
      <c r="DW39" s="225"/>
      <c r="DX39" s="226"/>
      <c r="DY39" s="1"/>
      <c r="DZ39" s="1"/>
      <c r="EA39" s="95"/>
      <c r="EB39" s="93"/>
      <c r="EC39" s="93"/>
      <c r="ED39" s="93"/>
      <c r="EE39" s="95" t="str">
        <f t="shared" si="105"/>
        <v>Completar</v>
      </c>
      <c r="EF39" s="96" t="str">
        <f t="shared" si="106"/>
        <v>Completar</v>
      </c>
      <c r="EG39" s="96" t="str">
        <f t="shared" si="107"/>
        <v>Completar</v>
      </c>
      <c r="EH39" s="94"/>
      <c r="EI39" s="95" t="str">
        <f t="shared" si="108"/>
        <v>Completar</v>
      </c>
      <c r="EJ39" s="95" t="str">
        <f t="shared" si="109"/>
        <v>Completar</v>
      </c>
      <c r="EK39" s="165">
        <f t="shared" si="110"/>
        <v>0</v>
      </c>
      <c r="EL39" s="219" t="b">
        <f t="shared" si="111"/>
        <v>0</v>
      </c>
      <c r="EM39" s="188">
        <f t="shared" si="112"/>
        <v>0</v>
      </c>
      <c r="EN39" s="164">
        <f t="shared" si="113"/>
        <v>0</v>
      </c>
      <c r="EO39" s="164">
        <f t="shared" si="114"/>
        <v>0.25</v>
      </c>
      <c r="EP39" s="164">
        <f t="shared" si="115"/>
        <v>0</v>
      </c>
      <c r="EQ39" s="164">
        <f t="shared" si="116"/>
        <v>0</v>
      </c>
      <c r="ER39" s="166">
        <f t="shared" si="117"/>
        <v>0</v>
      </c>
      <c r="ES39" s="167"/>
      <c r="EU39" s="164">
        <v>27</v>
      </c>
      <c r="EV39" s="225"/>
      <c r="EW39" s="226"/>
      <c r="EX39" s="1"/>
      <c r="EY39" s="1"/>
      <c r="EZ39" s="95"/>
      <c r="FA39" s="93"/>
      <c r="FB39" s="93"/>
      <c r="FC39" s="93"/>
      <c r="FD39" s="95" t="str">
        <f t="shared" si="118"/>
        <v>Completar</v>
      </c>
      <c r="FE39" s="96" t="str">
        <f t="shared" si="119"/>
        <v>Completar</v>
      </c>
      <c r="FF39" s="96" t="str">
        <f t="shared" si="120"/>
        <v>Completar</v>
      </c>
      <c r="FG39" s="94"/>
      <c r="FH39" s="95" t="str">
        <f t="shared" si="121"/>
        <v>Completar</v>
      </c>
      <c r="FI39" s="95" t="str">
        <f t="shared" si="122"/>
        <v>Completar</v>
      </c>
      <c r="FJ39" s="165">
        <f t="shared" si="123"/>
        <v>0</v>
      </c>
      <c r="FK39" s="219" t="b">
        <f t="shared" si="124"/>
        <v>0</v>
      </c>
      <c r="FL39" s="188">
        <f t="shared" si="125"/>
        <v>0</v>
      </c>
      <c r="FM39" s="164">
        <f t="shared" si="126"/>
        <v>0</v>
      </c>
      <c r="FN39" s="164">
        <f t="shared" si="127"/>
        <v>0.25</v>
      </c>
      <c r="FO39" s="164">
        <f t="shared" si="128"/>
        <v>0</v>
      </c>
      <c r="FP39" s="164">
        <f t="shared" si="129"/>
        <v>0</v>
      </c>
      <c r="FQ39" s="166">
        <f t="shared" si="130"/>
        <v>0</v>
      </c>
      <c r="FR39" s="167"/>
      <c r="FT39" s="164">
        <v>27</v>
      </c>
      <c r="FU39" s="225"/>
      <c r="FV39" s="226"/>
      <c r="FW39" s="1"/>
      <c r="FX39" s="1"/>
      <c r="FY39" s="95"/>
      <c r="FZ39" s="93"/>
      <c r="GA39" s="93"/>
      <c r="GB39" s="93"/>
      <c r="GC39" s="95" t="str">
        <f t="shared" si="131"/>
        <v>Completar</v>
      </c>
      <c r="GD39" s="96" t="str">
        <f t="shared" si="132"/>
        <v>Completar</v>
      </c>
      <c r="GE39" s="96" t="str">
        <f t="shared" si="133"/>
        <v>Completar</v>
      </c>
      <c r="GF39" s="94"/>
      <c r="GG39" s="95" t="str">
        <f t="shared" si="134"/>
        <v>Completar</v>
      </c>
      <c r="GH39" s="95" t="str">
        <f t="shared" si="135"/>
        <v>Completar</v>
      </c>
      <c r="GI39" s="165">
        <f t="shared" si="136"/>
        <v>0</v>
      </c>
      <c r="GJ39" s="219" t="b">
        <f t="shared" si="137"/>
        <v>0</v>
      </c>
      <c r="GK39" s="188">
        <f t="shared" si="138"/>
        <v>0</v>
      </c>
      <c r="GL39" s="164">
        <f t="shared" si="139"/>
        <v>0</v>
      </c>
      <c r="GM39" s="164">
        <f t="shared" si="140"/>
        <v>0.25</v>
      </c>
      <c r="GN39" s="164">
        <f t="shared" si="141"/>
        <v>0</v>
      </c>
      <c r="GO39" s="164">
        <f t="shared" si="142"/>
        <v>0</v>
      </c>
      <c r="GP39" s="166">
        <f t="shared" si="143"/>
        <v>0</v>
      </c>
      <c r="GQ39" s="167"/>
      <c r="GS39" s="164">
        <v>27</v>
      </c>
      <c r="GT39" s="225"/>
      <c r="GU39" s="226"/>
      <c r="GV39" s="1"/>
      <c r="GW39" s="1"/>
      <c r="GX39" s="95"/>
      <c r="GY39" s="93"/>
      <c r="GZ39" s="93"/>
      <c r="HA39" s="93"/>
      <c r="HB39" s="95" t="str">
        <f t="shared" si="144"/>
        <v>Completar</v>
      </c>
      <c r="HC39" s="96" t="str">
        <f t="shared" si="145"/>
        <v>Completar</v>
      </c>
      <c r="HD39" s="96" t="str">
        <f t="shared" si="146"/>
        <v>Completar</v>
      </c>
      <c r="HE39" s="94"/>
      <c r="HF39" s="95" t="str">
        <f t="shared" si="147"/>
        <v>Completar</v>
      </c>
      <c r="HG39" s="95" t="str">
        <f t="shared" si="148"/>
        <v>Completar</v>
      </c>
      <c r="HH39" s="165">
        <f t="shared" si="149"/>
        <v>0</v>
      </c>
      <c r="HI39" s="219" t="b">
        <f t="shared" si="150"/>
        <v>0</v>
      </c>
      <c r="HJ39" s="188">
        <f t="shared" si="151"/>
        <v>0</v>
      </c>
      <c r="HK39" s="164">
        <f t="shared" si="152"/>
        <v>0</v>
      </c>
      <c r="HL39" s="164">
        <f t="shared" si="153"/>
        <v>0.25</v>
      </c>
      <c r="HM39" s="164">
        <f t="shared" si="154"/>
        <v>0</v>
      </c>
      <c r="HN39" s="164">
        <f t="shared" si="155"/>
        <v>0</v>
      </c>
      <c r="HO39" s="166">
        <f t="shared" si="156"/>
        <v>0</v>
      </c>
      <c r="HP39" s="167"/>
      <c r="HR39" s="164">
        <v>27</v>
      </c>
      <c r="HS39" s="225"/>
      <c r="HT39" s="226"/>
      <c r="HU39" s="1"/>
      <c r="HV39" s="1"/>
      <c r="HW39" s="95"/>
      <c r="HX39" s="93"/>
      <c r="HY39" s="93"/>
      <c r="HZ39" s="93"/>
      <c r="IA39" s="95" t="str">
        <f t="shared" si="157"/>
        <v>Completar</v>
      </c>
      <c r="IB39" s="96" t="str">
        <f t="shared" si="158"/>
        <v>Completar</v>
      </c>
      <c r="IC39" s="96" t="str">
        <f t="shared" si="159"/>
        <v>Completar</v>
      </c>
      <c r="ID39" s="94"/>
      <c r="IE39" s="95" t="str">
        <f t="shared" si="160"/>
        <v>Completar</v>
      </c>
      <c r="IF39" s="95" t="str">
        <f t="shared" si="161"/>
        <v>Completar</v>
      </c>
      <c r="IG39" s="165">
        <f t="shared" si="162"/>
        <v>0</v>
      </c>
      <c r="IH39" s="219" t="b">
        <f t="shared" si="163"/>
        <v>0</v>
      </c>
      <c r="II39" s="188">
        <f t="shared" si="164"/>
        <v>0</v>
      </c>
      <c r="IJ39" s="164">
        <f t="shared" si="165"/>
        <v>0</v>
      </c>
      <c r="IK39" s="164">
        <f t="shared" si="166"/>
        <v>0.25</v>
      </c>
      <c r="IL39" s="164">
        <f t="shared" si="167"/>
        <v>0</v>
      </c>
      <c r="IM39" s="164">
        <f t="shared" si="168"/>
        <v>0</v>
      </c>
      <c r="IN39" s="166">
        <f t="shared" si="169"/>
        <v>0</v>
      </c>
      <c r="IO39" s="167"/>
      <c r="IQ39" s="164">
        <v>27</v>
      </c>
      <c r="IR39" s="225"/>
      <c r="IS39" s="226"/>
      <c r="IT39" s="1"/>
      <c r="IU39" s="1"/>
      <c r="IV39" s="95"/>
      <c r="IW39" s="93"/>
      <c r="IX39" s="93"/>
      <c r="IY39" s="93"/>
      <c r="IZ39" s="95" t="str">
        <f t="shared" si="170"/>
        <v>Completar</v>
      </c>
      <c r="JA39" s="96" t="str">
        <f t="shared" si="171"/>
        <v>Completar</v>
      </c>
      <c r="JB39" s="96" t="str">
        <f t="shared" si="172"/>
        <v>Completar</v>
      </c>
      <c r="JC39" s="94"/>
      <c r="JD39" s="95" t="str">
        <f t="shared" si="173"/>
        <v>Completar</v>
      </c>
      <c r="JE39" s="95" t="str">
        <f t="shared" si="174"/>
        <v>Completar</v>
      </c>
      <c r="JF39" s="165">
        <f t="shared" si="175"/>
        <v>0</v>
      </c>
      <c r="JG39" s="219" t="b">
        <f t="shared" si="176"/>
        <v>0</v>
      </c>
      <c r="JH39" s="188">
        <f t="shared" si="177"/>
        <v>0</v>
      </c>
      <c r="JI39" s="164">
        <f t="shared" si="178"/>
        <v>0</v>
      </c>
      <c r="JJ39" s="164">
        <f t="shared" si="179"/>
        <v>0.25</v>
      </c>
      <c r="JK39" s="164">
        <f t="shared" si="180"/>
        <v>0</v>
      </c>
      <c r="JL39" s="164">
        <f t="shared" si="181"/>
        <v>0</v>
      </c>
      <c r="JM39" s="166">
        <f t="shared" si="182"/>
        <v>0</v>
      </c>
      <c r="JN39" s="167"/>
      <c r="JO39" s="126"/>
      <c r="JP39" s="164">
        <v>27</v>
      </c>
      <c r="JQ39" s="225"/>
      <c r="JR39" s="226"/>
      <c r="JS39" s="1"/>
      <c r="JT39" s="1"/>
      <c r="JU39" s="95"/>
      <c r="JV39" s="93"/>
      <c r="JW39" s="93"/>
      <c r="JX39" s="93"/>
      <c r="JY39" s="95" t="str">
        <f t="shared" si="183"/>
        <v>Completar</v>
      </c>
      <c r="JZ39" s="96" t="str">
        <f t="shared" si="184"/>
        <v>Completar</v>
      </c>
      <c r="KA39" s="96" t="str">
        <f t="shared" si="185"/>
        <v>Completar</v>
      </c>
      <c r="KB39" s="94"/>
      <c r="KC39" s="95" t="str">
        <f t="shared" si="186"/>
        <v>Completar</v>
      </c>
      <c r="KD39" s="95" t="str">
        <f t="shared" si="187"/>
        <v>Completar</v>
      </c>
      <c r="KE39" s="165">
        <f t="shared" si="188"/>
        <v>0</v>
      </c>
      <c r="KF39" s="219" t="b">
        <f t="shared" si="189"/>
        <v>0</v>
      </c>
      <c r="KG39" s="188">
        <f t="shared" si="190"/>
        <v>0</v>
      </c>
      <c r="KH39" s="164">
        <f t="shared" si="191"/>
        <v>0</v>
      </c>
      <c r="KI39" s="164">
        <f t="shared" si="192"/>
        <v>0.25</v>
      </c>
      <c r="KJ39" s="164">
        <f t="shared" si="193"/>
        <v>0</v>
      </c>
      <c r="KK39" s="164">
        <f t="shared" si="194"/>
        <v>0</v>
      </c>
      <c r="KL39" s="166">
        <f t="shared" si="195"/>
        <v>0</v>
      </c>
    </row>
    <row r="40" spans="1:298" x14ac:dyDescent="0.25">
      <c r="A40" s="164">
        <v>28</v>
      </c>
      <c r="B40" s="225"/>
      <c r="C40" s="226"/>
      <c r="D40" s="1"/>
      <c r="E40" s="1"/>
      <c r="F40" s="95"/>
      <c r="G40" s="93"/>
      <c r="H40" s="93"/>
      <c r="I40" s="93"/>
      <c r="J40" s="95"/>
      <c r="K40" s="96" t="str">
        <f>IFERROR(VLOOKUP(D40,'Situación inicial'!JI$13:JS$112,8,FALSE),"Completar")</f>
        <v>Completar</v>
      </c>
      <c r="L40" s="96" t="str">
        <f>IFERROR(VLOOKUP(D40,'Situación inicial'!JI$13:JS$112,9,FALSE),"Completar")</f>
        <v>Completar</v>
      </c>
      <c r="M40" s="94"/>
      <c r="N40" s="95" t="str">
        <f>IFERROR(VLOOKUP(D40,'Situación inicial'!JI$13:JS$112,11,FALSE),"Completar")</f>
        <v>Completar</v>
      </c>
      <c r="O40" s="95" t="str">
        <f>IFERROR(VLOOKUP(D40,'Situación inicial'!JI$13:JT$112,12,FALSE),"Completar")</f>
        <v>Completar</v>
      </c>
      <c r="P40" s="165">
        <f t="shared" si="44"/>
        <v>0</v>
      </c>
      <c r="Q40" s="219" t="b">
        <f t="shared" si="45"/>
        <v>0</v>
      </c>
      <c r="R40" s="188">
        <f t="shared" si="46"/>
        <v>0</v>
      </c>
      <c r="S40" s="164">
        <f t="shared" si="47"/>
        <v>0</v>
      </c>
      <c r="T40" s="164">
        <f t="shared" si="48"/>
        <v>0.25</v>
      </c>
      <c r="U40" s="164">
        <f t="shared" si="49"/>
        <v>0</v>
      </c>
      <c r="V40" s="164">
        <f t="shared" si="50"/>
        <v>0</v>
      </c>
      <c r="W40" s="166">
        <f t="shared" si="51"/>
        <v>0</v>
      </c>
      <c r="X40" s="168">
        <f>IFERROR(VLOOKUP(D40,'Situación inicial'!JI$13:JZ$112,18,FALSE),0)</f>
        <v>0</v>
      </c>
      <c r="Z40" s="164">
        <v>28</v>
      </c>
      <c r="AA40" s="225"/>
      <c r="AB40" s="226"/>
      <c r="AC40" s="1"/>
      <c r="AD40" s="1"/>
      <c r="AE40" s="95"/>
      <c r="AF40" s="93"/>
      <c r="AG40" s="93"/>
      <c r="AH40" s="93"/>
      <c r="AI40" s="95" t="str">
        <f t="shared" si="52"/>
        <v>Completar</v>
      </c>
      <c r="AJ40" s="96" t="str">
        <f t="shared" si="53"/>
        <v>Completar</v>
      </c>
      <c r="AK40" s="96" t="str">
        <f t="shared" si="54"/>
        <v>Completar</v>
      </c>
      <c r="AL40" s="94"/>
      <c r="AM40" s="95" t="str">
        <f t="shared" si="55"/>
        <v>Completar</v>
      </c>
      <c r="AN40" s="95" t="str">
        <f t="shared" si="56"/>
        <v>Completar</v>
      </c>
      <c r="AO40" s="165">
        <f t="shared" si="57"/>
        <v>0</v>
      </c>
      <c r="AP40" s="219" t="b">
        <f t="shared" si="58"/>
        <v>0</v>
      </c>
      <c r="AQ40" s="188">
        <f t="shared" si="59"/>
        <v>0</v>
      </c>
      <c r="AR40" s="164">
        <f t="shared" si="60"/>
        <v>0</v>
      </c>
      <c r="AS40" s="164">
        <f t="shared" si="61"/>
        <v>0.25</v>
      </c>
      <c r="AT40" s="164">
        <f t="shared" si="62"/>
        <v>0</v>
      </c>
      <c r="AU40" s="164">
        <f t="shared" si="63"/>
        <v>0</v>
      </c>
      <c r="AV40" s="166">
        <f t="shared" si="64"/>
        <v>0</v>
      </c>
      <c r="AW40" s="168">
        <f t="shared" si="65"/>
        <v>0</v>
      </c>
      <c r="AY40" s="164">
        <v>28</v>
      </c>
      <c r="AZ40" s="225"/>
      <c r="BA40" s="226"/>
      <c r="BB40" s="1"/>
      <c r="BC40" s="1"/>
      <c r="BD40" s="95"/>
      <c r="BE40" s="93"/>
      <c r="BF40" s="93"/>
      <c r="BG40" s="93"/>
      <c r="BH40" s="95" t="str">
        <f t="shared" si="66"/>
        <v>Completar</v>
      </c>
      <c r="BI40" s="96" t="str">
        <f t="shared" si="67"/>
        <v>Completar</v>
      </c>
      <c r="BJ40" s="96" t="str">
        <f t="shared" si="68"/>
        <v>Completar</v>
      </c>
      <c r="BK40" s="94"/>
      <c r="BL40" s="95" t="str">
        <f t="shared" si="69"/>
        <v>Completar</v>
      </c>
      <c r="BM40" s="95" t="str">
        <f t="shared" si="70"/>
        <v>Completar</v>
      </c>
      <c r="BN40" s="165">
        <f t="shared" si="71"/>
        <v>0</v>
      </c>
      <c r="BO40" s="219" t="b">
        <f t="shared" si="72"/>
        <v>0</v>
      </c>
      <c r="BP40" s="188">
        <f t="shared" si="73"/>
        <v>0</v>
      </c>
      <c r="BQ40" s="164">
        <f t="shared" si="74"/>
        <v>0</v>
      </c>
      <c r="BR40" s="164">
        <f t="shared" si="75"/>
        <v>0.25</v>
      </c>
      <c r="BS40" s="164">
        <f t="shared" si="76"/>
        <v>0</v>
      </c>
      <c r="BT40" s="164">
        <f t="shared" si="77"/>
        <v>0</v>
      </c>
      <c r="BU40" s="166">
        <f t="shared" si="78"/>
        <v>0</v>
      </c>
      <c r="BV40" s="167"/>
      <c r="BX40" s="164">
        <v>28</v>
      </c>
      <c r="BY40" s="225"/>
      <c r="BZ40" s="226"/>
      <c r="CA40" s="1"/>
      <c r="CB40" s="1"/>
      <c r="CC40" s="95"/>
      <c r="CD40" s="93"/>
      <c r="CE40" s="93"/>
      <c r="CF40" s="93"/>
      <c r="CG40" s="95" t="str">
        <f t="shared" si="79"/>
        <v>Completar</v>
      </c>
      <c r="CH40" s="96" t="str">
        <f t="shared" si="80"/>
        <v>Completar</v>
      </c>
      <c r="CI40" s="96" t="str">
        <f t="shared" si="81"/>
        <v>Completar</v>
      </c>
      <c r="CJ40" s="94"/>
      <c r="CK40" s="95" t="str">
        <f t="shared" si="82"/>
        <v>Completar</v>
      </c>
      <c r="CL40" s="95" t="str">
        <f t="shared" si="83"/>
        <v>Completar</v>
      </c>
      <c r="CM40" s="165">
        <f t="shared" si="84"/>
        <v>0</v>
      </c>
      <c r="CN40" s="219" t="b">
        <f t="shared" si="85"/>
        <v>0</v>
      </c>
      <c r="CO40" s="188">
        <f t="shared" si="86"/>
        <v>0</v>
      </c>
      <c r="CP40" s="164">
        <f t="shared" si="87"/>
        <v>0</v>
      </c>
      <c r="CQ40" s="164">
        <f t="shared" si="88"/>
        <v>0.25</v>
      </c>
      <c r="CR40" s="164">
        <f t="shared" si="89"/>
        <v>0</v>
      </c>
      <c r="CS40" s="164">
        <f t="shared" si="90"/>
        <v>0</v>
      </c>
      <c r="CT40" s="166">
        <f t="shared" si="91"/>
        <v>0</v>
      </c>
      <c r="CU40" s="167"/>
      <c r="CW40" s="164">
        <v>28</v>
      </c>
      <c r="CX40" s="225"/>
      <c r="CY40" s="226"/>
      <c r="CZ40" s="1"/>
      <c r="DA40" s="1"/>
      <c r="DB40" s="95"/>
      <c r="DC40" s="93"/>
      <c r="DD40" s="93"/>
      <c r="DE40" s="93"/>
      <c r="DF40" s="95" t="str">
        <f t="shared" si="92"/>
        <v>Completar</v>
      </c>
      <c r="DG40" s="96" t="str">
        <f t="shared" si="93"/>
        <v>Completar</v>
      </c>
      <c r="DH40" s="96" t="str">
        <f t="shared" si="94"/>
        <v>Completar</v>
      </c>
      <c r="DI40" s="94"/>
      <c r="DJ40" s="95" t="str">
        <f t="shared" si="95"/>
        <v>Completar</v>
      </c>
      <c r="DK40" s="95" t="str">
        <f t="shared" si="96"/>
        <v>Completar</v>
      </c>
      <c r="DL40" s="165">
        <f t="shared" si="97"/>
        <v>0</v>
      </c>
      <c r="DM40" s="219" t="b">
        <f t="shared" si="98"/>
        <v>0</v>
      </c>
      <c r="DN40" s="188">
        <f t="shared" si="99"/>
        <v>0</v>
      </c>
      <c r="DO40" s="164">
        <f t="shared" si="100"/>
        <v>0</v>
      </c>
      <c r="DP40" s="164">
        <f t="shared" si="101"/>
        <v>0.25</v>
      </c>
      <c r="DQ40" s="164">
        <f t="shared" si="102"/>
        <v>0</v>
      </c>
      <c r="DR40" s="164">
        <f t="shared" si="103"/>
        <v>0</v>
      </c>
      <c r="DS40" s="166">
        <f t="shared" si="104"/>
        <v>0</v>
      </c>
      <c r="DT40" s="167"/>
      <c r="DV40" s="164">
        <v>28</v>
      </c>
      <c r="DW40" s="225"/>
      <c r="DX40" s="226"/>
      <c r="DY40" s="1"/>
      <c r="DZ40" s="1"/>
      <c r="EA40" s="95"/>
      <c r="EB40" s="93"/>
      <c r="EC40" s="93"/>
      <c r="ED40" s="93"/>
      <c r="EE40" s="95" t="str">
        <f t="shared" si="105"/>
        <v>Completar</v>
      </c>
      <c r="EF40" s="96" t="str">
        <f t="shared" si="106"/>
        <v>Completar</v>
      </c>
      <c r="EG40" s="96" t="str">
        <f t="shared" si="107"/>
        <v>Completar</v>
      </c>
      <c r="EH40" s="94"/>
      <c r="EI40" s="95" t="str">
        <f t="shared" si="108"/>
        <v>Completar</v>
      </c>
      <c r="EJ40" s="95" t="str">
        <f t="shared" si="109"/>
        <v>Completar</v>
      </c>
      <c r="EK40" s="165">
        <f t="shared" si="110"/>
        <v>0</v>
      </c>
      <c r="EL40" s="219" t="b">
        <f t="shared" si="111"/>
        <v>0</v>
      </c>
      <c r="EM40" s="188">
        <f t="shared" si="112"/>
        <v>0</v>
      </c>
      <c r="EN40" s="164">
        <f t="shared" si="113"/>
        <v>0</v>
      </c>
      <c r="EO40" s="164">
        <f t="shared" si="114"/>
        <v>0.25</v>
      </c>
      <c r="EP40" s="164">
        <f t="shared" si="115"/>
        <v>0</v>
      </c>
      <c r="EQ40" s="164">
        <f t="shared" si="116"/>
        <v>0</v>
      </c>
      <c r="ER40" s="166">
        <f t="shared" si="117"/>
        <v>0</v>
      </c>
      <c r="ES40" s="167"/>
      <c r="EU40" s="164">
        <v>28</v>
      </c>
      <c r="EV40" s="225"/>
      <c r="EW40" s="226"/>
      <c r="EX40" s="1"/>
      <c r="EY40" s="1"/>
      <c r="EZ40" s="95"/>
      <c r="FA40" s="93"/>
      <c r="FB40" s="93"/>
      <c r="FC40" s="93"/>
      <c r="FD40" s="95" t="str">
        <f t="shared" si="118"/>
        <v>Completar</v>
      </c>
      <c r="FE40" s="96" t="str">
        <f t="shared" si="119"/>
        <v>Completar</v>
      </c>
      <c r="FF40" s="96" t="str">
        <f t="shared" si="120"/>
        <v>Completar</v>
      </c>
      <c r="FG40" s="94"/>
      <c r="FH40" s="95" t="str">
        <f t="shared" si="121"/>
        <v>Completar</v>
      </c>
      <c r="FI40" s="95" t="str">
        <f t="shared" si="122"/>
        <v>Completar</v>
      </c>
      <c r="FJ40" s="165">
        <f t="shared" si="123"/>
        <v>0</v>
      </c>
      <c r="FK40" s="219" t="b">
        <f t="shared" si="124"/>
        <v>0</v>
      </c>
      <c r="FL40" s="188">
        <f t="shared" si="125"/>
        <v>0</v>
      </c>
      <c r="FM40" s="164">
        <f t="shared" si="126"/>
        <v>0</v>
      </c>
      <c r="FN40" s="164">
        <f t="shared" si="127"/>
        <v>0.25</v>
      </c>
      <c r="FO40" s="164">
        <f t="shared" si="128"/>
        <v>0</v>
      </c>
      <c r="FP40" s="164">
        <f t="shared" si="129"/>
        <v>0</v>
      </c>
      <c r="FQ40" s="166">
        <f t="shared" si="130"/>
        <v>0</v>
      </c>
      <c r="FR40" s="167"/>
      <c r="FT40" s="164">
        <v>28</v>
      </c>
      <c r="FU40" s="225"/>
      <c r="FV40" s="226"/>
      <c r="FW40" s="1"/>
      <c r="FX40" s="1"/>
      <c r="FY40" s="95"/>
      <c r="FZ40" s="93"/>
      <c r="GA40" s="93"/>
      <c r="GB40" s="93"/>
      <c r="GC40" s="95" t="str">
        <f t="shared" si="131"/>
        <v>Completar</v>
      </c>
      <c r="GD40" s="96" t="str">
        <f t="shared" si="132"/>
        <v>Completar</v>
      </c>
      <c r="GE40" s="96" t="str">
        <f t="shared" si="133"/>
        <v>Completar</v>
      </c>
      <c r="GF40" s="94"/>
      <c r="GG40" s="95" t="str">
        <f t="shared" si="134"/>
        <v>Completar</v>
      </c>
      <c r="GH40" s="95" t="str">
        <f t="shared" si="135"/>
        <v>Completar</v>
      </c>
      <c r="GI40" s="165">
        <f t="shared" si="136"/>
        <v>0</v>
      </c>
      <c r="GJ40" s="219" t="b">
        <f t="shared" si="137"/>
        <v>0</v>
      </c>
      <c r="GK40" s="188">
        <f t="shared" si="138"/>
        <v>0</v>
      </c>
      <c r="GL40" s="164">
        <f t="shared" si="139"/>
        <v>0</v>
      </c>
      <c r="GM40" s="164">
        <f t="shared" si="140"/>
        <v>0.25</v>
      </c>
      <c r="GN40" s="164">
        <f t="shared" si="141"/>
        <v>0</v>
      </c>
      <c r="GO40" s="164">
        <f t="shared" si="142"/>
        <v>0</v>
      </c>
      <c r="GP40" s="166">
        <f t="shared" si="143"/>
        <v>0</v>
      </c>
      <c r="GQ40" s="167"/>
      <c r="GS40" s="164">
        <v>28</v>
      </c>
      <c r="GT40" s="225"/>
      <c r="GU40" s="226"/>
      <c r="GV40" s="1"/>
      <c r="GW40" s="1"/>
      <c r="GX40" s="95"/>
      <c r="GY40" s="93"/>
      <c r="GZ40" s="93"/>
      <c r="HA40" s="93"/>
      <c r="HB40" s="95" t="str">
        <f t="shared" si="144"/>
        <v>Completar</v>
      </c>
      <c r="HC40" s="96" t="str">
        <f t="shared" si="145"/>
        <v>Completar</v>
      </c>
      <c r="HD40" s="96" t="str">
        <f t="shared" si="146"/>
        <v>Completar</v>
      </c>
      <c r="HE40" s="94"/>
      <c r="HF40" s="95" t="str">
        <f t="shared" si="147"/>
        <v>Completar</v>
      </c>
      <c r="HG40" s="95" t="str">
        <f t="shared" si="148"/>
        <v>Completar</v>
      </c>
      <c r="HH40" s="165">
        <f t="shared" si="149"/>
        <v>0</v>
      </c>
      <c r="HI40" s="219" t="b">
        <f t="shared" si="150"/>
        <v>0</v>
      </c>
      <c r="HJ40" s="188">
        <f t="shared" si="151"/>
        <v>0</v>
      </c>
      <c r="HK40" s="164">
        <f t="shared" si="152"/>
        <v>0</v>
      </c>
      <c r="HL40" s="164">
        <f t="shared" si="153"/>
        <v>0.25</v>
      </c>
      <c r="HM40" s="164">
        <f t="shared" si="154"/>
        <v>0</v>
      </c>
      <c r="HN40" s="164">
        <f t="shared" si="155"/>
        <v>0</v>
      </c>
      <c r="HO40" s="166">
        <f t="shared" si="156"/>
        <v>0</v>
      </c>
      <c r="HP40" s="167"/>
      <c r="HR40" s="164">
        <v>28</v>
      </c>
      <c r="HS40" s="225"/>
      <c r="HT40" s="226"/>
      <c r="HU40" s="1"/>
      <c r="HV40" s="1"/>
      <c r="HW40" s="95"/>
      <c r="HX40" s="93"/>
      <c r="HY40" s="93"/>
      <c r="HZ40" s="93"/>
      <c r="IA40" s="95" t="str">
        <f t="shared" si="157"/>
        <v>Completar</v>
      </c>
      <c r="IB40" s="96" t="str">
        <f t="shared" si="158"/>
        <v>Completar</v>
      </c>
      <c r="IC40" s="96" t="str">
        <f t="shared" si="159"/>
        <v>Completar</v>
      </c>
      <c r="ID40" s="94"/>
      <c r="IE40" s="95" t="str">
        <f t="shared" si="160"/>
        <v>Completar</v>
      </c>
      <c r="IF40" s="95" t="str">
        <f t="shared" si="161"/>
        <v>Completar</v>
      </c>
      <c r="IG40" s="165">
        <f t="shared" si="162"/>
        <v>0</v>
      </c>
      <c r="IH40" s="219" t="b">
        <f t="shared" si="163"/>
        <v>0</v>
      </c>
      <c r="II40" s="188">
        <f t="shared" si="164"/>
        <v>0</v>
      </c>
      <c r="IJ40" s="164">
        <f t="shared" si="165"/>
        <v>0</v>
      </c>
      <c r="IK40" s="164">
        <f t="shared" si="166"/>
        <v>0.25</v>
      </c>
      <c r="IL40" s="164">
        <f t="shared" si="167"/>
        <v>0</v>
      </c>
      <c r="IM40" s="164">
        <f t="shared" si="168"/>
        <v>0</v>
      </c>
      <c r="IN40" s="166">
        <f t="shared" si="169"/>
        <v>0</v>
      </c>
      <c r="IO40" s="167"/>
      <c r="IQ40" s="164">
        <v>28</v>
      </c>
      <c r="IR40" s="225"/>
      <c r="IS40" s="226"/>
      <c r="IT40" s="1"/>
      <c r="IU40" s="1"/>
      <c r="IV40" s="95"/>
      <c r="IW40" s="93"/>
      <c r="IX40" s="93"/>
      <c r="IY40" s="93"/>
      <c r="IZ40" s="95" t="str">
        <f t="shared" si="170"/>
        <v>Completar</v>
      </c>
      <c r="JA40" s="96" t="str">
        <f t="shared" si="171"/>
        <v>Completar</v>
      </c>
      <c r="JB40" s="96" t="str">
        <f t="shared" si="172"/>
        <v>Completar</v>
      </c>
      <c r="JC40" s="94"/>
      <c r="JD40" s="95" t="str">
        <f t="shared" si="173"/>
        <v>Completar</v>
      </c>
      <c r="JE40" s="95" t="str">
        <f t="shared" si="174"/>
        <v>Completar</v>
      </c>
      <c r="JF40" s="165">
        <f t="shared" si="175"/>
        <v>0</v>
      </c>
      <c r="JG40" s="219" t="b">
        <f t="shared" si="176"/>
        <v>0</v>
      </c>
      <c r="JH40" s="188">
        <f t="shared" si="177"/>
        <v>0</v>
      </c>
      <c r="JI40" s="164">
        <f t="shared" si="178"/>
        <v>0</v>
      </c>
      <c r="JJ40" s="164">
        <f t="shared" si="179"/>
        <v>0.25</v>
      </c>
      <c r="JK40" s="164">
        <f t="shared" si="180"/>
        <v>0</v>
      </c>
      <c r="JL40" s="164">
        <f t="shared" si="181"/>
        <v>0</v>
      </c>
      <c r="JM40" s="166">
        <f t="shared" si="182"/>
        <v>0</v>
      </c>
      <c r="JN40" s="167"/>
      <c r="JO40" s="126"/>
      <c r="JP40" s="164">
        <v>28</v>
      </c>
      <c r="JQ40" s="225"/>
      <c r="JR40" s="226"/>
      <c r="JS40" s="1"/>
      <c r="JT40" s="1"/>
      <c r="JU40" s="95"/>
      <c r="JV40" s="93"/>
      <c r="JW40" s="93"/>
      <c r="JX40" s="93"/>
      <c r="JY40" s="95" t="str">
        <f t="shared" si="183"/>
        <v>Completar</v>
      </c>
      <c r="JZ40" s="96" t="str">
        <f t="shared" si="184"/>
        <v>Completar</v>
      </c>
      <c r="KA40" s="96" t="str">
        <f t="shared" si="185"/>
        <v>Completar</v>
      </c>
      <c r="KB40" s="94"/>
      <c r="KC40" s="95" t="str">
        <f t="shared" si="186"/>
        <v>Completar</v>
      </c>
      <c r="KD40" s="95" t="str">
        <f t="shared" si="187"/>
        <v>Completar</v>
      </c>
      <c r="KE40" s="165">
        <f t="shared" si="188"/>
        <v>0</v>
      </c>
      <c r="KF40" s="219" t="b">
        <f t="shared" si="189"/>
        <v>0</v>
      </c>
      <c r="KG40" s="188">
        <f t="shared" si="190"/>
        <v>0</v>
      </c>
      <c r="KH40" s="164">
        <f t="shared" si="191"/>
        <v>0</v>
      </c>
      <c r="KI40" s="164">
        <f t="shared" si="192"/>
        <v>0.25</v>
      </c>
      <c r="KJ40" s="164">
        <f t="shared" si="193"/>
        <v>0</v>
      </c>
      <c r="KK40" s="164">
        <f t="shared" si="194"/>
        <v>0</v>
      </c>
      <c r="KL40" s="166">
        <f t="shared" si="195"/>
        <v>0</v>
      </c>
    </row>
    <row r="41" spans="1:298" x14ac:dyDescent="0.25">
      <c r="A41" s="164">
        <v>29</v>
      </c>
      <c r="B41" s="225"/>
      <c r="C41" s="226"/>
      <c r="D41" s="1"/>
      <c r="E41" s="1"/>
      <c r="F41" s="95"/>
      <c r="G41" s="93"/>
      <c r="H41" s="93"/>
      <c r="I41" s="93"/>
      <c r="J41" s="95"/>
      <c r="K41" s="96" t="str">
        <f>IFERROR(VLOOKUP(D41,'Situación inicial'!JI$13:JS$112,8,FALSE),"Completar")</f>
        <v>Completar</v>
      </c>
      <c r="L41" s="96" t="str">
        <f>IFERROR(VLOOKUP(D41,'Situación inicial'!JI$13:JS$112,9,FALSE),"Completar")</f>
        <v>Completar</v>
      </c>
      <c r="M41" s="94"/>
      <c r="N41" s="95" t="str">
        <f>IFERROR(VLOOKUP(D41,'Situación inicial'!JI$13:JS$112,11,FALSE),"Completar")</f>
        <v>Completar</v>
      </c>
      <c r="O41" s="95" t="str">
        <f>IFERROR(VLOOKUP(D41,'Situación inicial'!JI$13:JT$112,12,FALSE),"Completar")</f>
        <v>Completar</v>
      </c>
      <c r="P41" s="165">
        <f t="shared" si="44"/>
        <v>0</v>
      </c>
      <c r="Q41" s="219" t="b">
        <f t="shared" si="45"/>
        <v>0</v>
      </c>
      <c r="R41" s="188">
        <f t="shared" si="46"/>
        <v>0</v>
      </c>
      <c r="S41" s="164">
        <f t="shared" si="47"/>
        <v>0</v>
      </c>
      <c r="T41" s="164">
        <f t="shared" si="48"/>
        <v>0.25</v>
      </c>
      <c r="U41" s="164">
        <f t="shared" si="49"/>
        <v>0</v>
      </c>
      <c r="V41" s="164">
        <f t="shared" si="50"/>
        <v>0</v>
      </c>
      <c r="W41" s="166">
        <f t="shared" si="51"/>
        <v>0</v>
      </c>
      <c r="X41" s="168">
        <f>IFERROR(VLOOKUP(D41,'Situación inicial'!JI$13:JZ$112,18,FALSE),0)</f>
        <v>0</v>
      </c>
      <c r="Z41" s="164">
        <v>29</v>
      </c>
      <c r="AA41" s="225"/>
      <c r="AB41" s="226"/>
      <c r="AC41" s="1"/>
      <c r="AD41" s="1"/>
      <c r="AE41" s="95"/>
      <c r="AF41" s="93"/>
      <c r="AG41" s="93"/>
      <c r="AH41" s="93"/>
      <c r="AI41" s="95" t="str">
        <f t="shared" si="52"/>
        <v>Completar</v>
      </c>
      <c r="AJ41" s="96" t="str">
        <f t="shared" si="53"/>
        <v>Completar</v>
      </c>
      <c r="AK41" s="96" t="str">
        <f t="shared" si="54"/>
        <v>Completar</v>
      </c>
      <c r="AL41" s="94"/>
      <c r="AM41" s="95" t="str">
        <f t="shared" si="55"/>
        <v>Completar</v>
      </c>
      <c r="AN41" s="95" t="str">
        <f t="shared" si="56"/>
        <v>Completar</v>
      </c>
      <c r="AO41" s="165">
        <f t="shared" si="57"/>
        <v>0</v>
      </c>
      <c r="AP41" s="219" t="b">
        <f t="shared" si="58"/>
        <v>0</v>
      </c>
      <c r="AQ41" s="188">
        <f t="shared" si="59"/>
        <v>0</v>
      </c>
      <c r="AR41" s="164">
        <f t="shared" si="60"/>
        <v>0</v>
      </c>
      <c r="AS41" s="164">
        <f t="shared" si="61"/>
        <v>0.25</v>
      </c>
      <c r="AT41" s="164">
        <f t="shared" si="62"/>
        <v>0</v>
      </c>
      <c r="AU41" s="164">
        <f t="shared" si="63"/>
        <v>0</v>
      </c>
      <c r="AV41" s="166">
        <f t="shared" si="64"/>
        <v>0</v>
      </c>
      <c r="AW41" s="168">
        <f t="shared" si="65"/>
        <v>0</v>
      </c>
      <c r="AY41" s="164">
        <v>29</v>
      </c>
      <c r="AZ41" s="225"/>
      <c r="BA41" s="226"/>
      <c r="BB41" s="1"/>
      <c r="BC41" s="1"/>
      <c r="BD41" s="95"/>
      <c r="BE41" s="93"/>
      <c r="BF41" s="93"/>
      <c r="BG41" s="93"/>
      <c r="BH41" s="95" t="str">
        <f t="shared" si="66"/>
        <v>Completar</v>
      </c>
      <c r="BI41" s="96" t="str">
        <f t="shared" si="67"/>
        <v>Completar</v>
      </c>
      <c r="BJ41" s="96" t="str">
        <f t="shared" si="68"/>
        <v>Completar</v>
      </c>
      <c r="BK41" s="94"/>
      <c r="BL41" s="95" t="str">
        <f t="shared" si="69"/>
        <v>Completar</v>
      </c>
      <c r="BM41" s="95" t="str">
        <f t="shared" si="70"/>
        <v>Completar</v>
      </c>
      <c r="BN41" s="165">
        <f t="shared" si="71"/>
        <v>0</v>
      </c>
      <c r="BO41" s="219" t="b">
        <f t="shared" si="72"/>
        <v>0</v>
      </c>
      <c r="BP41" s="188">
        <f t="shared" si="73"/>
        <v>0</v>
      </c>
      <c r="BQ41" s="164">
        <f t="shared" si="74"/>
        <v>0</v>
      </c>
      <c r="BR41" s="164">
        <f t="shared" si="75"/>
        <v>0.25</v>
      </c>
      <c r="BS41" s="164">
        <f t="shared" si="76"/>
        <v>0</v>
      </c>
      <c r="BT41" s="164">
        <f t="shared" si="77"/>
        <v>0</v>
      </c>
      <c r="BU41" s="166">
        <f t="shared" si="78"/>
        <v>0</v>
      </c>
      <c r="BV41" s="167"/>
      <c r="BX41" s="164">
        <v>29</v>
      </c>
      <c r="BY41" s="225"/>
      <c r="BZ41" s="226"/>
      <c r="CA41" s="1"/>
      <c r="CB41" s="1"/>
      <c r="CC41" s="95"/>
      <c r="CD41" s="93"/>
      <c r="CE41" s="93"/>
      <c r="CF41" s="93"/>
      <c r="CG41" s="95" t="str">
        <f t="shared" si="79"/>
        <v>Completar</v>
      </c>
      <c r="CH41" s="96" t="str">
        <f t="shared" si="80"/>
        <v>Completar</v>
      </c>
      <c r="CI41" s="96" t="str">
        <f t="shared" si="81"/>
        <v>Completar</v>
      </c>
      <c r="CJ41" s="94"/>
      <c r="CK41" s="95" t="str">
        <f t="shared" si="82"/>
        <v>Completar</v>
      </c>
      <c r="CL41" s="95" t="str">
        <f t="shared" si="83"/>
        <v>Completar</v>
      </c>
      <c r="CM41" s="165">
        <f t="shared" si="84"/>
        <v>0</v>
      </c>
      <c r="CN41" s="219" t="b">
        <f t="shared" si="85"/>
        <v>0</v>
      </c>
      <c r="CO41" s="188">
        <f t="shared" si="86"/>
        <v>0</v>
      </c>
      <c r="CP41" s="164">
        <f t="shared" si="87"/>
        <v>0</v>
      </c>
      <c r="CQ41" s="164">
        <f t="shared" si="88"/>
        <v>0.25</v>
      </c>
      <c r="CR41" s="164">
        <f t="shared" si="89"/>
        <v>0</v>
      </c>
      <c r="CS41" s="164">
        <f t="shared" si="90"/>
        <v>0</v>
      </c>
      <c r="CT41" s="166">
        <f t="shared" si="91"/>
        <v>0</v>
      </c>
      <c r="CU41" s="167"/>
      <c r="CW41" s="164">
        <v>29</v>
      </c>
      <c r="CX41" s="225"/>
      <c r="CY41" s="226"/>
      <c r="CZ41" s="1"/>
      <c r="DA41" s="1"/>
      <c r="DB41" s="95"/>
      <c r="DC41" s="93"/>
      <c r="DD41" s="93"/>
      <c r="DE41" s="93"/>
      <c r="DF41" s="95" t="str">
        <f t="shared" si="92"/>
        <v>Completar</v>
      </c>
      <c r="DG41" s="96" t="str">
        <f t="shared" si="93"/>
        <v>Completar</v>
      </c>
      <c r="DH41" s="96" t="str">
        <f t="shared" si="94"/>
        <v>Completar</v>
      </c>
      <c r="DI41" s="94"/>
      <c r="DJ41" s="95" t="str">
        <f t="shared" si="95"/>
        <v>Completar</v>
      </c>
      <c r="DK41" s="95" t="str">
        <f t="shared" si="96"/>
        <v>Completar</v>
      </c>
      <c r="DL41" s="165">
        <f t="shared" si="97"/>
        <v>0</v>
      </c>
      <c r="DM41" s="219" t="b">
        <f t="shared" si="98"/>
        <v>0</v>
      </c>
      <c r="DN41" s="188">
        <f t="shared" si="99"/>
        <v>0</v>
      </c>
      <c r="DO41" s="164">
        <f t="shared" si="100"/>
        <v>0</v>
      </c>
      <c r="DP41" s="164">
        <f t="shared" si="101"/>
        <v>0.25</v>
      </c>
      <c r="DQ41" s="164">
        <f t="shared" si="102"/>
        <v>0</v>
      </c>
      <c r="DR41" s="164">
        <f t="shared" si="103"/>
        <v>0</v>
      </c>
      <c r="DS41" s="166">
        <f t="shared" si="104"/>
        <v>0</v>
      </c>
      <c r="DT41" s="167"/>
      <c r="DV41" s="164">
        <v>29</v>
      </c>
      <c r="DW41" s="225"/>
      <c r="DX41" s="226"/>
      <c r="DY41" s="1"/>
      <c r="DZ41" s="1"/>
      <c r="EA41" s="95"/>
      <c r="EB41" s="93"/>
      <c r="EC41" s="93"/>
      <c r="ED41" s="93"/>
      <c r="EE41" s="95" t="str">
        <f t="shared" si="105"/>
        <v>Completar</v>
      </c>
      <c r="EF41" s="96" t="str">
        <f t="shared" si="106"/>
        <v>Completar</v>
      </c>
      <c r="EG41" s="96" t="str">
        <f t="shared" si="107"/>
        <v>Completar</v>
      </c>
      <c r="EH41" s="94"/>
      <c r="EI41" s="95" t="str">
        <f t="shared" si="108"/>
        <v>Completar</v>
      </c>
      <c r="EJ41" s="95" t="str">
        <f t="shared" si="109"/>
        <v>Completar</v>
      </c>
      <c r="EK41" s="165">
        <f t="shared" si="110"/>
        <v>0</v>
      </c>
      <c r="EL41" s="219" t="b">
        <f t="shared" si="111"/>
        <v>0</v>
      </c>
      <c r="EM41" s="188">
        <f t="shared" si="112"/>
        <v>0</v>
      </c>
      <c r="EN41" s="164">
        <f t="shared" si="113"/>
        <v>0</v>
      </c>
      <c r="EO41" s="164">
        <f t="shared" si="114"/>
        <v>0.25</v>
      </c>
      <c r="EP41" s="164">
        <f t="shared" si="115"/>
        <v>0</v>
      </c>
      <c r="EQ41" s="164">
        <f t="shared" si="116"/>
        <v>0</v>
      </c>
      <c r="ER41" s="166">
        <f t="shared" si="117"/>
        <v>0</v>
      </c>
      <c r="ES41" s="167"/>
      <c r="EU41" s="164">
        <v>29</v>
      </c>
      <c r="EV41" s="225"/>
      <c r="EW41" s="226"/>
      <c r="EX41" s="1"/>
      <c r="EY41" s="1"/>
      <c r="EZ41" s="95"/>
      <c r="FA41" s="93"/>
      <c r="FB41" s="93"/>
      <c r="FC41" s="93"/>
      <c r="FD41" s="95" t="str">
        <f t="shared" si="118"/>
        <v>Completar</v>
      </c>
      <c r="FE41" s="96" t="str">
        <f t="shared" si="119"/>
        <v>Completar</v>
      </c>
      <c r="FF41" s="96" t="str">
        <f t="shared" si="120"/>
        <v>Completar</v>
      </c>
      <c r="FG41" s="94"/>
      <c r="FH41" s="95" t="str">
        <f t="shared" si="121"/>
        <v>Completar</v>
      </c>
      <c r="FI41" s="95" t="str">
        <f t="shared" si="122"/>
        <v>Completar</v>
      </c>
      <c r="FJ41" s="165">
        <f t="shared" si="123"/>
        <v>0</v>
      </c>
      <c r="FK41" s="219" t="b">
        <f t="shared" si="124"/>
        <v>0</v>
      </c>
      <c r="FL41" s="188">
        <f t="shared" si="125"/>
        <v>0</v>
      </c>
      <c r="FM41" s="164">
        <f t="shared" si="126"/>
        <v>0</v>
      </c>
      <c r="FN41" s="164">
        <f t="shared" si="127"/>
        <v>0.25</v>
      </c>
      <c r="FO41" s="164">
        <f t="shared" si="128"/>
        <v>0</v>
      </c>
      <c r="FP41" s="164">
        <f t="shared" si="129"/>
        <v>0</v>
      </c>
      <c r="FQ41" s="166">
        <f t="shared" si="130"/>
        <v>0</v>
      </c>
      <c r="FR41" s="167"/>
      <c r="FT41" s="164">
        <v>29</v>
      </c>
      <c r="FU41" s="225"/>
      <c r="FV41" s="226"/>
      <c r="FW41" s="1"/>
      <c r="FX41" s="1"/>
      <c r="FY41" s="95"/>
      <c r="FZ41" s="93"/>
      <c r="GA41" s="93"/>
      <c r="GB41" s="93"/>
      <c r="GC41" s="95" t="str">
        <f t="shared" si="131"/>
        <v>Completar</v>
      </c>
      <c r="GD41" s="96" t="str">
        <f t="shared" si="132"/>
        <v>Completar</v>
      </c>
      <c r="GE41" s="96" t="str">
        <f t="shared" si="133"/>
        <v>Completar</v>
      </c>
      <c r="GF41" s="94"/>
      <c r="GG41" s="95" t="str">
        <f t="shared" si="134"/>
        <v>Completar</v>
      </c>
      <c r="GH41" s="95" t="str">
        <f t="shared" si="135"/>
        <v>Completar</v>
      </c>
      <c r="GI41" s="165">
        <f t="shared" si="136"/>
        <v>0</v>
      </c>
      <c r="GJ41" s="219" t="b">
        <f t="shared" si="137"/>
        <v>0</v>
      </c>
      <c r="GK41" s="188">
        <f t="shared" si="138"/>
        <v>0</v>
      </c>
      <c r="GL41" s="164">
        <f t="shared" si="139"/>
        <v>0</v>
      </c>
      <c r="GM41" s="164">
        <f t="shared" si="140"/>
        <v>0.25</v>
      </c>
      <c r="GN41" s="164">
        <f t="shared" si="141"/>
        <v>0</v>
      </c>
      <c r="GO41" s="164">
        <f t="shared" si="142"/>
        <v>0</v>
      </c>
      <c r="GP41" s="166">
        <f t="shared" si="143"/>
        <v>0</v>
      </c>
      <c r="GQ41" s="167"/>
      <c r="GS41" s="164">
        <v>29</v>
      </c>
      <c r="GT41" s="225"/>
      <c r="GU41" s="226"/>
      <c r="GV41" s="1"/>
      <c r="GW41" s="1"/>
      <c r="GX41" s="95"/>
      <c r="GY41" s="93"/>
      <c r="GZ41" s="93"/>
      <c r="HA41" s="93"/>
      <c r="HB41" s="95" t="str">
        <f t="shared" si="144"/>
        <v>Completar</v>
      </c>
      <c r="HC41" s="96" t="str">
        <f t="shared" si="145"/>
        <v>Completar</v>
      </c>
      <c r="HD41" s="96" t="str">
        <f t="shared" si="146"/>
        <v>Completar</v>
      </c>
      <c r="HE41" s="94"/>
      <c r="HF41" s="95" t="str">
        <f t="shared" si="147"/>
        <v>Completar</v>
      </c>
      <c r="HG41" s="95" t="str">
        <f t="shared" si="148"/>
        <v>Completar</v>
      </c>
      <c r="HH41" s="165">
        <f t="shared" si="149"/>
        <v>0</v>
      </c>
      <c r="HI41" s="219" t="b">
        <f t="shared" si="150"/>
        <v>0</v>
      </c>
      <c r="HJ41" s="188">
        <f t="shared" si="151"/>
        <v>0</v>
      </c>
      <c r="HK41" s="164">
        <f t="shared" si="152"/>
        <v>0</v>
      </c>
      <c r="HL41" s="164">
        <f t="shared" si="153"/>
        <v>0.25</v>
      </c>
      <c r="HM41" s="164">
        <f t="shared" si="154"/>
        <v>0</v>
      </c>
      <c r="HN41" s="164">
        <f t="shared" si="155"/>
        <v>0</v>
      </c>
      <c r="HO41" s="166">
        <f t="shared" si="156"/>
        <v>0</v>
      </c>
      <c r="HP41" s="167"/>
      <c r="HR41" s="164">
        <v>29</v>
      </c>
      <c r="HS41" s="225"/>
      <c r="HT41" s="226"/>
      <c r="HU41" s="1"/>
      <c r="HV41" s="1"/>
      <c r="HW41" s="95"/>
      <c r="HX41" s="93"/>
      <c r="HY41" s="93"/>
      <c r="HZ41" s="93"/>
      <c r="IA41" s="95" t="str">
        <f t="shared" si="157"/>
        <v>Completar</v>
      </c>
      <c r="IB41" s="96" t="str">
        <f t="shared" si="158"/>
        <v>Completar</v>
      </c>
      <c r="IC41" s="96" t="str">
        <f t="shared" si="159"/>
        <v>Completar</v>
      </c>
      <c r="ID41" s="94"/>
      <c r="IE41" s="95" t="str">
        <f t="shared" si="160"/>
        <v>Completar</v>
      </c>
      <c r="IF41" s="95" t="str">
        <f t="shared" si="161"/>
        <v>Completar</v>
      </c>
      <c r="IG41" s="165">
        <f t="shared" si="162"/>
        <v>0</v>
      </c>
      <c r="IH41" s="219" t="b">
        <f t="shared" si="163"/>
        <v>0</v>
      </c>
      <c r="II41" s="188">
        <f t="shared" si="164"/>
        <v>0</v>
      </c>
      <c r="IJ41" s="164">
        <f t="shared" si="165"/>
        <v>0</v>
      </c>
      <c r="IK41" s="164">
        <f t="shared" si="166"/>
        <v>0.25</v>
      </c>
      <c r="IL41" s="164">
        <f t="shared" si="167"/>
        <v>0</v>
      </c>
      <c r="IM41" s="164">
        <f t="shared" si="168"/>
        <v>0</v>
      </c>
      <c r="IN41" s="166">
        <f t="shared" si="169"/>
        <v>0</v>
      </c>
      <c r="IO41" s="167"/>
      <c r="IQ41" s="164">
        <v>29</v>
      </c>
      <c r="IR41" s="225"/>
      <c r="IS41" s="226"/>
      <c r="IT41" s="1"/>
      <c r="IU41" s="1"/>
      <c r="IV41" s="95"/>
      <c r="IW41" s="93"/>
      <c r="IX41" s="93"/>
      <c r="IY41" s="93"/>
      <c r="IZ41" s="95" t="str">
        <f t="shared" si="170"/>
        <v>Completar</v>
      </c>
      <c r="JA41" s="96" t="str">
        <f t="shared" si="171"/>
        <v>Completar</v>
      </c>
      <c r="JB41" s="96" t="str">
        <f t="shared" si="172"/>
        <v>Completar</v>
      </c>
      <c r="JC41" s="94"/>
      <c r="JD41" s="95" t="str">
        <f t="shared" si="173"/>
        <v>Completar</v>
      </c>
      <c r="JE41" s="95" t="str">
        <f t="shared" si="174"/>
        <v>Completar</v>
      </c>
      <c r="JF41" s="165">
        <f t="shared" si="175"/>
        <v>0</v>
      </c>
      <c r="JG41" s="219" t="b">
        <f t="shared" si="176"/>
        <v>0</v>
      </c>
      <c r="JH41" s="188">
        <f t="shared" si="177"/>
        <v>0</v>
      </c>
      <c r="JI41" s="164">
        <f t="shared" si="178"/>
        <v>0</v>
      </c>
      <c r="JJ41" s="164">
        <f t="shared" si="179"/>
        <v>0.25</v>
      </c>
      <c r="JK41" s="164">
        <f t="shared" si="180"/>
        <v>0</v>
      </c>
      <c r="JL41" s="164">
        <f t="shared" si="181"/>
        <v>0</v>
      </c>
      <c r="JM41" s="166">
        <f t="shared" si="182"/>
        <v>0</v>
      </c>
      <c r="JN41" s="167"/>
      <c r="JO41" s="126"/>
      <c r="JP41" s="164">
        <v>29</v>
      </c>
      <c r="JQ41" s="225"/>
      <c r="JR41" s="226"/>
      <c r="JS41" s="1"/>
      <c r="JT41" s="1"/>
      <c r="JU41" s="95"/>
      <c r="JV41" s="93"/>
      <c r="JW41" s="93"/>
      <c r="JX41" s="93"/>
      <c r="JY41" s="95" t="str">
        <f t="shared" si="183"/>
        <v>Completar</v>
      </c>
      <c r="JZ41" s="96" t="str">
        <f t="shared" si="184"/>
        <v>Completar</v>
      </c>
      <c r="KA41" s="96" t="str">
        <f t="shared" si="185"/>
        <v>Completar</v>
      </c>
      <c r="KB41" s="94"/>
      <c r="KC41" s="95" t="str">
        <f t="shared" si="186"/>
        <v>Completar</v>
      </c>
      <c r="KD41" s="95" t="str">
        <f t="shared" si="187"/>
        <v>Completar</v>
      </c>
      <c r="KE41" s="165">
        <f t="shared" si="188"/>
        <v>0</v>
      </c>
      <c r="KF41" s="219" t="b">
        <f t="shared" si="189"/>
        <v>0</v>
      </c>
      <c r="KG41" s="188">
        <f t="shared" si="190"/>
        <v>0</v>
      </c>
      <c r="KH41" s="164">
        <f t="shared" si="191"/>
        <v>0</v>
      </c>
      <c r="KI41" s="164">
        <f t="shared" si="192"/>
        <v>0.25</v>
      </c>
      <c r="KJ41" s="164">
        <f t="shared" si="193"/>
        <v>0</v>
      </c>
      <c r="KK41" s="164">
        <f t="shared" si="194"/>
        <v>0</v>
      </c>
      <c r="KL41" s="166">
        <f t="shared" si="195"/>
        <v>0</v>
      </c>
    </row>
    <row r="42" spans="1:298" x14ac:dyDescent="0.25">
      <c r="A42" s="164">
        <v>30</v>
      </c>
      <c r="B42" s="225"/>
      <c r="C42" s="226"/>
      <c r="D42" s="1"/>
      <c r="E42" s="1"/>
      <c r="F42" s="95"/>
      <c r="G42" s="93"/>
      <c r="H42" s="93"/>
      <c r="I42" s="93"/>
      <c r="J42" s="95"/>
      <c r="K42" s="96" t="str">
        <f>IFERROR(VLOOKUP(D42,'Situación inicial'!JI$13:JS$112,8,FALSE),"Completar")</f>
        <v>Completar</v>
      </c>
      <c r="L42" s="96" t="str">
        <f>IFERROR(VLOOKUP(D42,'Situación inicial'!JI$13:JS$112,9,FALSE),"Completar")</f>
        <v>Completar</v>
      </c>
      <c r="M42" s="94"/>
      <c r="N42" s="95" t="str">
        <f>IFERROR(VLOOKUP(D42,'Situación inicial'!JI$13:JS$112,11,FALSE),"Completar")</f>
        <v>Completar</v>
      </c>
      <c r="O42" s="95" t="str">
        <f>IFERROR(VLOOKUP(D42,'Situación inicial'!JI$13:JT$112,12,FALSE),"Completar")</f>
        <v>Completar</v>
      </c>
      <c r="P42" s="165">
        <f t="shared" si="44"/>
        <v>0</v>
      </c>
      <c r="Q42" s="219" t="b">
        <f t="shared" si="45"/>
        <v>0</v>
      </c>
      <c r="R42" s="188">
        <f t="shared" si="46"/>
        <v>0</v>
      </c>
      <c r="S42" s="164">
        <f t="shared" si="47"/>
        <v>0</v>
      </c>
      <c r="T42" s="164">
        <f t="shared" si="48"/>
        <v>0.25</v>
      </c>
      <c r="U42" s="164">
        <f t="shared" si="49"/>
        <v>0</v>
      </c>
      <c r="V42" s="164">
        <f t="shared" si="50"/>
        <v>0</v>
      </c>
      <c r="W42" s="166">
        <f t="shared" si="51"/>
        <v>0</v>
      </c>
      <c r="X42" s="168">
        <f>IFERROR(VLOOKUP(D42,'Situación inicial'!JI$13:JZ$112,18,FALSE),0)</f>
        <v>0</v>
      </c>
      <c r="Z42" s="164">
        <v>30</v>
      </c>
      <c r="AA42" s="225"/>
      <c r="AB42" s="226"/>
      <c r="AC42" s="1"/>
      <c r="AD42" s="1"/>
      <c r="AE42" s="95"/>
      <c r="AF42" s="93"/>
      <c r="AG42" s="93"/>
      <c r="AH42" s="93"/>
      <c r="AI42" s="95" t="str">
        <f t="shared" si="52"/>
        <v>Completar</v>
      </c>
      <c r="AJ42" s="96" t="str">
        <f t="shared" si="53"/>
        <v>Completar</v>
      </c>
      <c r="AK42" s="96" t="str">
        <f t="shared" si="54"/>
        <v>Completar</v>
      </c>
      <c r="AL42" s="94"/>
      <c r="AM42" s="95" t="str">
        <f t="shared" si="55"/>
        <v>Completar</v>
      </c>
      <c r="AN42" s="95" t="str">
        <f t="shared" si="56"/>
        <v>Completar</v>
      </c>
      <c r="AO42" s="165">
        <f t="shared" si="57"/>
        <v>0</v>
      </c>
      <c r="AP42" s="219" t="b">
        <f t="shared" si="58"/>
        <v>0</v>
      </c>
      <c r="AQ42" s="188">
        <f t="shared" si="59"/>
        <v>0</v>
      </c>
      <c r="AR42" s="164">
        <f t="shared" si="60"/>
        <v>0</v>
      </c>
      <c r="AS42" s="164">
        <f t="shared" si="61"/>
        <v>0.25</v>
      </c>
      <c r="AT42" s="164">
        <f t="shared" si="62"/>
        <v>0</v>
      </c>
      <c r="AU42" s="164">
        <f t="shared" si="63"/>
        <v>0</v>
      </c>
      <c r="AV42" s="166">
        <f t="shared" si="64"/>
        <v>0</v>
      </c>
      <c r="AW42" s="168">
        <f t="shared" si="65"/>
        <v>0</v>
      </c>
      <c r="AY42" s="164">
        <v>30</v>
      </c>
      <c r="AZ42" s="225"/>
      <c r="BA42" s="226"/>
      <c r="BB42" s="1"/>
      <c r="BC42" s="1"/>
      <c r="BD42" s="95"/>
      <c r="BE42" s="93"/>
      <c r="BF42" s="93"/>
      <c r="BG42" s="93"/>
      <c r="BH42" s="95" t="str">
        <f t="shared" si="66"/>
        <v>Completar</v>
      </c>
      <c r="BI42" s="96" t="str">
        <f t="shared" si="67"/>
        <v>Completar</v>
      </c>
      <c r="BJ42" s="96" t="str">
        <f t="shared" si="68"/>
        <v>Completar</v>
      </c>
      <c r="BK42" s="94"/>
      <c r="BL42" s="95" t="str">
        <f t="shared" si="69"/>
        <v>Completar</v>
      </c>
      <c r="BM42" s="95" t="str">
        <f t="shared" si="70"/>
        <v>Completar</v>
      </c>
      <c r="BN42" s="165">
        <f t="shared" si="71"/>
        <v>0</v>
      </c>
      <c r="BO42" s="219" t="b">
        <f t="shared" si="72"/>
        <v>0</v>
      </c>
      <c r="BP42" s="188">
        <f t="shared" si="73"/>
        <v>0</v>
      </c>
      <c r="BQ42" s="164">
        <f t="shared" si="74"/>
        <v>0</v>
      </c>
      <c r="BR42" s="164">
        <f t="shared" si="75"/>
        <v>0.25</v>
      </c>
      <c r="BS42" s="164">
        <f t="shared" si="76"/>
        <v>0</v>
      </c>
      <c r="BT42" s="164">
        <f t="shared" si="77"/>
        <v>0</v>
      </c>
      <c r="BU42" s="166">
        <f t="shared" si="78"/>
        <v>0</v>
      </c>
      <c r="BV42" s="167"/>
      <c r="BX42" s="164">
        <v>30</v>
      </c>
      <c r="BY42" s="225"/>
      <c r="BZ42" s="226"/>
      <c r="CA42" s="1"/>
      <c r="CB42" s="1"/>
      <c r="CC42" s="95"/>
      <c r="CD42" s="93"/>
      <c r="CE42" s="93"/>
      <c r="CF42" s="93"/>
      <c r="CG42" s="95" t="str">
        <f t="shared" si="79"/>
        <v>Completar</v>
      </c>
      <c r="CH42" s="96" t="str">
        <f t="shared" si="80"/>
        <v>Completar</v>
      </c>
      <c r="CI42" s="96" t="str">
        <f t="shared" si="81"/>
        <v>Completar</v>
      </c>
      <c r="CJ42" s="94"/>
      <c r="CK42" s="95" t="str">
        <f t="shared" si="82"/>
        <v>Completar</v>
      </c>
      <c r="CL42" s="95" t="str">
        <f t="shared" si="83"/>
        <v>Completar</v>
      </c>
      <c r="CM42" s="165">
        <f t="shared" si="84"/>
        <v>0</v>
      </c>
      <c r="CN42" s="219" t="b">
        <f t="shared" si="85"/>
        <v>0</v>
      </c>
      <c r="CO42" s="188">
        <f t="shared" si="86"/>
        <v>0</v>
      </c>
      <c r="CP42" s="164">
        <f t="shared" si="87"/>
        <v>0</v>
      </c>
      <c r="CQ42" s="164">
        <f t="shared" si="88"/>
        <v>0.25</v>
      </c>
      <c r="CR42" s="164">
        <f t="shared" si="89"/>
        <v>0</v>
      </c>
      <c r="CS42" s="164">
        <f t="shared" si="90"/>
        <v>0</v>
      </c>
      <c r="CT42" s="166">
        <f t="shared" si="91"/>
        <v>0</v>
      </c>
      <c r="CU42" s="167"/>
      <c r="CW42" s="164">
        <v>30</v>
      </c>
      <c r="CX42" s="225"/>
      <c r="CY42" s="226"/>
      <c r="CZ42" s="1"/>
      <c r="DA42" s="1"/>
      <c r="DB42" s="95"/>
      <c r="DC42" s="93"/>
      <c r="DD42" s="93"/>
      <c r="DE42" s="93"/>
      <c r="DF42" s="95" t="str">
        <f t="shared" si="92"/>
        <v>Completar</v>
      </c>
      <c r="DG42" s="96" t="str">
        <f t="shared" si="93"/>
        <v>Completar</v>
      </c>
      <c r="DH42" s="96" t="str">
        <f t="shared" si="94"/>
        <v>Completar</v>
      </c>
      <c r="DI42" s="94"/>
      <c r="DJ42" s="95" t="str">
        <f t="shared" si="95"/>
        <v>Completar</v>
      </c>
      <c r="DK42" s="95" t="str">
        <f t="shared" si="96"/>
        <v>Completar</v>
      </c>
      <c r="DL42" s="165">
        <f t="shared" si="97"/>
        <v>0</v>
      </c>
      <c r="DM42" s="219" t="b">
        <f t="shared" si="98"/>
        <v>0</v>
      </c>
      <c r="DN42" s="188">
        <f t="shared" si="99"/>
        <v>0</v>
      </c>
      <c r="DO42" s="164">
        <f t="shared" si="100"/>
        <v>0</v>
      </c>
      <c r="DP42" s="164">
        <f t="shared" si="101"/>
        <v>0.25</v>
      </c>
      <c r="DQ42" s="164">
        <f t="shared" si="102"/>
        <v>0</v>
      </c>
      <c r="DR42" s="164">
        <f t="shared" si="103"/>
        <v>0</v>
      </c>
      <c r="DS42" s="166">
        <f t="shared" si="104"/>
        <v>0</v>
      </c>
      <c r="DT42" s="167"/>
      <c r="DV42" s="164">
        <v>30</v>
      </c>
      <c r="DW42" s="225"/>
      <c r="DX42" s="226"/>
      <c r="DY42" s="1"/>
      <c r="DZ42" s="1"/>
      <c r="EA42" s="95"/>
      <c r="EB42" s="93"/>
      <c r="EC42" s="93"/>
      <c r="ED42" s="93"/>
      <c r="EE42" s="95" t="str">
        <f t="shared" si="105"/>
        <v>Completar</v>
      </c>
      <c r="EF42" s="96" t="str">
        <f t="shared" si="106"/>
        <v>Completar</v>
      </c>
      <c r="EG42" s="96" t="str">
        <f t="shared" si="107"/>
        <v>Completar</v>
      </c>
      <c r="EH42" s="94"/>
      <c r="EI42" s="95" t="str">
        <f t="shared" si="108"/>
        <v>Completar</v>
      </c>
      <c r="EJ42" s="95" t="str">
        <f t="shared" si="109"/>
        <v>Completar</v>
      </c>
      <c r="EK42" s="165">
        <f t="shared" si="110"/>
        <v>0</v>
      </c>
      <c r="EL42" s="219" t="b">
        <f t="shared" si="111"/>
        <v>0</v>
      </c>
      <c r="EM42" s="188">
        <f t="shared" si="112"/>
        <v>0</v>
      </c>
      <c r="EN42" s="164">
        <f t="shared" si="113"/>
        <v>0</v>
      </c>
      <c r="EO42" s="164">
        <f t="shared" si="114"/>
        <v>0.25</v>
      </c>
      <c r="EP42" s="164">
        <f t="shared" si="115"/>
        <v>0</v>
      </c>
      <c r="EQ42" s="164">
        <f t="shared" si="116"/>
        <v>0</v>
      </c>
      <c r="ER42" s="166">
        <f t="shared" si="117"/>
        <v>0</v>
      </c>
      <c r="ES42" s="167"/>
      <c r="EU42" s="164">
        <v>30</v>
      </c>
      <c r="EV42" s="225"/>
      <c r="EW42" s="226"/>
      <c r="EX42" s="1"/>
      <c r="EY42" s="1"/>
      <c r="EZ42" s="95"/>
      <c r="FA42" s="93"/>
      <c r="FB42" s="93"/>
      <c r="FC42" s="93"/>
      <c r="FD42" s="95" t="str">
        <f t="shared" si="118"/>
        <v>Completar</v>
      </c>
      <c r="FE42" s="96" t="str">
        <f t="shared" si="119"/>
        <v>Completar</v>
      </c>
      <c r="FF42" s="96" t="str">
        <f t="shared" si="120"/>
        <v>Completar</v>
      </c>
      <c r="FG42" s="94"/>
      <c r="FH42" s="95" t="str">
        <f t="shared" si="121"/>
        <v>Completar</v>
      </c>
      <c r="FI42" s="95" t="str">
        <f t="shared" si="122"/>
        <v>Completar</v>
      </c>
      <c r="FJ42" s="165">
        <f t="shared" si="123"/>
        <v>0</v>
      </c>
      <c r="FK42" s="219" t="b">
        <f t="shared" si="124"/>
        <v>0</v>
      </c>
      <c r="FL42" s="188">
        <f t="shared" si="125"/>
        <v>0</v>
      </c>
      <c r="FM42" s="164">
        <f t="shared" si="126"/>
        <v>0</v>
      </c>
      <c r="FN42" s="164">
        <f t="shared" si="127"/>
        <v>0.25</v>
      </c>
      <c r="FO42" s="164">
        <f t="shared" si="128"/>
        <v>0</v>
      </c>
      <c r="FP42" s="164">
        <f t="shared" si="129"/>
        <v>0</v>
      </c>
      <c r="FQ42" s="166">
        <f t="shared" si="130"/>
        <v>0</v>
      </c>
      <c r="FR42" s="167"/>
      <c r="FT42" s="164">
        <v>30</v>
      </c>
      <c r="FU42" s="225"/>
      <c r="FV42" s="226"/>
      <c r="FW42" s="1"/>
      <c r="FX42" s="1"/>
      <c r="FY42" s="95"/>
      <c r="FZ42" s="93"/>
      <c r="GA42" s="93"/>
      <c r="GB42" s="93"/>
      <c r="GC42" s="95" t="str">
        <f t="shared" si="131"/>
        <v>Completar</v>
      </c>
      <c r="GD42" s="96" t="str">
        <f t="shared" si="132"/>
        <v>Completar</v>
      </c>
      <c r="GE42" s="96" t="str">
        <f t="shared" si="133"/>
        <v>Completar</v>
      </c>
      <c r="GF42" s="94"/>
      <c r="GG42" s="95" t="str">
        <f t="shared" si="134"/>
        <v>Completar</v>
      </c>
      <c r="GH42" s="95" t="str">
        <f t="shared" si="135"/>
        <v>Completar</v>
      </c>
      <c r="GI42" s="165">
        <f t="shared" si="136"/>
        <v>0</v>
      </c>
      <c r="GJ42" s="219" t="b">
        <f t="shared" si="137"/>
        <v>0</v>
      </c>
      <c r="GK42" s="188">
        <f t="shared" si="138"/>
        <v>0</v>
      </c>
      <c r="GL42" s="164">
        <f t="shared" si="139"/>
        <v>0</v>
      </c>
      <c r="GM42" s="164">
        <f t="shared" si="140"/>
        <v>0.25</v>
      </c>
      <c r="GN42" s="164">
        <f t="shared" si="141"/>
        <v>0</v>
      </c>
      <c r="GO42" s="164">
        <f t="shared" si="142"/>
        <v>0</v>
      </c>
      <c r="GP42" s="166">
        <f t="shared" si="143"/>
        <v>0</v>
      </c>
      <c r="GQ42" s="167"/>
      <c r="GS42" s="164">
        <v>30</v>
      </c>
      <c r="GT42" s="225"/>
      <c r="GU42" s="226"/>
      <c r="GV42" s="1"/>
      <c r="GW42" s="1"/>
      <c r="GX42" s="95"/>
      <c r="GY42" s="93"/>
      <c r="GZ42" s="93"/>
      <c r="HA42" s="93"/>
      <c r="HB42" s="95" t="str">
        <f t="shared" si="144"/>
        <v>Completar</v>
      </c>
      <c r="HC42" s="96" t="str">
        <f t="shared" si="145"/>
        <v>Completar</v>
      </c>
      <c r="HD42" s="96" t="str">
        <f t="shared" si="146"/>
        <v>Completar</v>
      </c>
      <c r="HE42" s="94"/>
      <c r="HF42" s="95" t="str">
        <f t="shared" si="147"/>
        <v>Completar</v>
      </c>
      <c r="HG42" s="95" t="str">
        <f t="shared" si="148"/>
        <v>Completar</v>
      </c>
      <c r="HH42" s="165">
        <f t="shared" si="149"/>
        <v>0</v>
      </c>
      <c r="HI42" s="219" t="b">
        <f t="shared" si="150"/>
        <v>0</v>
      </c>
      <c r="HJ42" s="188">
        <f t="shared" si="151"/>
        <v>0</v>
      </c>
      <c r="HK42" s="164">
        <f t="shared" si="152"/>
        <v>0</v>
      </c>
      <c r="HL42" s="164">
        <f t="shared" si="153"/>
        <v>0.25</v>
      </c>
      <c r="HM42" s="164">
        <f t="shared" si="154"/>
        <v>0</v>
      </c>
      <c r="HN42" s="164">
        <f t="shared" si="155"/>
        <v>0</v>
      </c>
      <c r="HO42" s="166">
        <f t="shared" si="156"/>
        <v>0</v>
      </c>
      <c r="HP42" s="167"/>
      <c r="HR42" s="164">
        <v>30</v>
      </c>
      <c r="HS42" s="225"/>
      <c r="HT42" s="226"/>
      <c r="HU42" s="1"/>
      <c r="HV42" s="1"/>
      <c r="HW42" s="95"/>
      <c r="HX42" s="93"/>
      <c r="HY42" s="93"/>
      <c r="HZ42" s="93"/>
      <c r="IA42" s="95" t="str">
        <f t="shared" si="157"/>
        <v>Completar</v>
      </c>
      <c r="IB42" s="96" t="str">
        <f t="shared" si="158"/>
        <v>Completar</v>
      </c>
      <c r="IC42" s="96" t="str">
        <f t="shared" si="159"/>
        <v>Completar</v>
      </c>
      <c r="ID42" s="94"/>
      <c r="IE42" s="95" t="str">
        <f t="shared" si="160"/>
        <v>Completar</v>
      </c>
      <c r="IF42" s="95" t="str">
        <f t="shared" si="161"/>
        <v>Completar</v>
      </c>
      <c r="IG42" s="165">
        <f t="shared" si="162"/>
        <v>0</v>
      </c>
      <c r="IH42" s="219" t="b">
        <f t="shared" si="163"/>
        <v>0</v>
      </c>
      <c r="II42" s="188">
        <f t="shared" si="164"/>
        <v>0</v>
      </c>
      <c r="IJ42" s="164">
        <f t="shared" si="165"/>
        <v>0</v>
      </c>
      <c r="IK42" s="164">
        <f t="shared" si="166"/>
        <v>0.25</v>
      </c>
      <c r="IL42" s="164">
        <f t="shared" si="167"/>
        <v>0</v>
      </c>
      <c r="IM42" s="164">
        <f t="shared" si="168"/>
        <v>0</v>
      </c>
      <c r="IN42" s="166">
        <f t="shared" si="169"/>
        <v>0</v>
      </c>
      <c r="IO42" s="167"/>
      <c r="IQ42" s="164">
        <v>30</v>
      </c>
      <c r="IR42" s="225"/>
      <c r="IS42" s="226"/>
      <c r="IT42" s="1"/>
      <c r="IU42" s="1"/>
      <c r="IV42" s="95"/>
      <c r="IW42" s="93"/>
      <c r="IX42" s="93"/>
      <c r="IY42" s="93"/>
      <c r="IZ42" s="95" t="str">
        <f t="shared" si="170"/>
        <v>Completar</v>
      </c>
      <c r="JA42" s="96" t="str">
        <f t="shared" si="171"/>
        <v>Completar</v>
      </c>
      <c r="JB42" s="96" t="str">
        <f t="shared" si="172"/>
        <v>Completar</v>
      </c>
      <c r="JC42" s="94"/>
      <c r="JD42" s="95" t="str">
        <f t="shared" si="173"/>
        <v>Completar</v>
      </c>
      <c r="JE42" s="95" t="str">
        <f t="shared" si="174"/>
        <v>Completar</v>
      </c>
      <c r="JF42" s="165">
        <f t="shared" si="175"/>
        <v>0</v>
      </c>
      <c r="JG42" s="219" t="b">
        <f t="shared" si="176"/>
        <v>0</v>
      </c>
      <c r="JH42" s="188">
        <f t="shared" si="177"/>
        <v>0</v>
      </c>
      <c r="JI42" s="164">
        <f t="shared" si="178"/>
        <v>0</v>
      </c>
      <c r="JJ42" s="164">
        <f t="shared" si="179"/>
        <v>0.25</v>
      </c>
      <c r="JK42" s="164">
        <f t="shared" si="180"/>
        <v>0</v>
      </c>
      <c r="JL42" s="164">
        <f t="shared" si="181"/>
        <v>0</v>
      </c>
      <c r="JM42" s="166">
        <f t="shared" si="182"/>
        <v>0</v>
      </c>
      <c r="JN42" s="167"/>
      <c r="JO42" s="126"/>
      <c r="JP42" s="164">
        <v>30</v>
      </c>
      <c r="JQ42" s="225"/>
      <c r="JR42" s="226"/>
      <c r="JS42" s="1"/>
      <c r="JT42" s="1"/>
      <c r="JU42" s="95"/>
      <c r="JV42" s="93"/>
      <c r="JW42" s="93"/>
      <c r="JX42" s="93"/>
      <c r="JY42" s="95" t="str">
        <f t="shared" si="183"/>
        <v>Completar</v>
      </c>
      <c r="JZ42" s="96" t="str">
        <f t="shared" si="184"/>
        <v>Completar</v>
      </c>
      <c r="KA42" s="96" t="str">
        <f t="shared" si="185"/>
        <v>Completar</v>
      </c>
      <c r="KB42" s="94"/>
      <c r="KC42" s="95" t="str">
        <f t="shared" si="186"/>
        <v>Completar</v>
      </c>
      <c r="KD42" s="95" t="str">
        <f t="shared" si="187"/>
        <v>Completar</v>
      </c>
      <c r="KE42" s="165">
        <f t="shared" si="188"/>
        <v>0</v>
      </c>
      <c r="KF42" s="219" t="b">
        <f t="shared" si="189"/>
        <v>0</v>
      </c>
      <c r="KG42" s="188">
        <f t="shared" si="190"/>
        <v>0</v>
      </c>
      <c r="KH42" s="164">
        <f t="shared" si="191"/>
        <v>0</v>
      </c>
      <c r="KI42" s="164">
        <f t="shared" si="192"/>
        <v>0.25</v>
      </c>
      <c r="KJ42" s="164">
        <f t="shared" si="193"/>
        <v>0</v>
      </c>
      <c r="KK42" s="164">
        <f t="shared" si="194"/>
        <v>0</v>
      </c>
      <c r="KL42" s="166">
        <f t="shared" si="195"/>
        <v>0</v>
      </c>
    </row>
    <row r="43" spans="1:298" x14ac:dyDescent="0.25">
      <c r="A43" s="164">
        <v>31</v>
      </c>
      <c r="B43" s="225"/>
      <c r="C43" s="226"/>
      <c r="D43" s="1"/>
      <c r="E43" s="1"/>
      <c r="F43" s="95"/>
      <c r="G43" s="93"/>
      <c r="H43" s="93"/>
      <c r="I43" s="93"/>
      <c r="J43" s="95"/>
      <c r="K43" s="96" t="str">
        <f>IFERROR(VLOOKUP(D43,'Situación inicial'!JI$13:JS$112,8,FALSE),"Completar")</f>
        <v>Completar</v>
      </c>
      <c r="L43" s="96" t="str">
        <f>IFERROR(VLOOKUP(D43,'Situación inicial'!JI$13:JS$112,9,FALSE),"Completar")</f>
        <v>Completar</v>
      </c>
      <c r="M43" s="94"/>
      <c r="N43" s="95" t="str">
        <f>IFERROR(VLOOKUP(D43,'Situación inicial'!JI$13:JS$112,11,FALSE),"Completar")</f>
        <v>Completar</v>
      </c>
      <c r="O43" s="95" t="str">
        <f>IFERROR(VLOOKUP(D43,'Situación inicial'!JI$13:JT$112,12,FALSE),"Completar")</f>
        <v>Completar</v>
      </c>
      <c r="P43" s="165">
        <f t="shared" si="44"/>
        <v>0</v>
      </c>
      <c r="Q43" s="219" t="b">
        <f t="shared" si="45"/>
        <v>0</v>
      </c>
      <c r="R43" s="188">
        <f t="shared" si="46"/>
        <v>0</v>
      </c>
      <c r="S43" s="164">
        <f t="shared" si="47"/>
        <v>0</v>
      </c>
      <c r="T43" s="164">
        <f t="shared" si="48"/>
        <v>0.25</v>
      </c>
      <c r="U43" s="164">
        <f t="shared" si="49"/>
        <v>0</v>
      </c>
      <c r="V43" s="164">
        <f t="shared" si="50"/>
        <v>0</v>
      </c>
      <c r="W43" s="166">
        <f t="shared" si="51"/>
        <v>0</v>
      </c>
      <c r="X43" s="168">
        <f>IFERROR(VLOOKUP(D43,'Situación inicial'!JI$13:JZ$112,18,FALSE),0)</f>
        <v>0</v>
      </c>
      <c r="Z43" s="164">
        <v>31</v>
      </c>
      <c r="AA43" s="225"/>
      <c r="AB43" s="226"/>
      <c r="AC43" s="1"/>
      <c r="AD43" s="1"/>
      <c r="AE43" s="95"/>
      <c r="AF43" s="93"/>
      <c r="AG43" s="93"/>
      <c r="AH43" s="93"/>
      <c r="AI43" s="95" t="str">
        <f t="shared" si="52"/>
        <v>Completar</v>
      </c>
      <c r="AJ43" s="96" t="str">
        <f t="shared" si="53"/>
        <v>Completar</v>
      </c>
      <c r="AK43" s="96" t="str">
        <f t="shared" si="54"/>
        <v>Completar</v>
      </c>
      <c r="AL43" s="94"/>
      <c r="AM43" s="95" t="str">
        <f t="shared" si="55"/>
        <v>Completar</v>
      </c>
      <c r="AN43" s="95" t="str">
        <f t="shared" si="56"/>
        <v>Completar</v>
      </c>
      <c r="AO43" s="165">
        <f t="shared" si="57"/>
        <v>0</v>
      </c>
      <c r="AP43" s="219" t="b">
        <f t="shared" si="58"/>
        <v>0</v>
      </c>
      <c r="AQ43" s="188">
        <f t="shared" si="59"/>
        <v>0</v>
      </c>
      <c r="AR43" s="164">
        <f t="shared" si="60"/>
        <v>0</v>
      </c>
      <c r="AS43" s="164">
        <f t="shared" si="61"/>
        <v>0.25</v>
      </c>
      <c r="AT43" s="164">
        <f t="shared" si="62"/>
        <v>0</v>
      </c>
      <c r="AU43" s="164">
        <f t="shared" si="63"/>
        <v>0</v>
      </c>
      <c r="AV43" s="166">
        <f t="shared" si="64"/>
        <v>0</v>
      </c>
      <c r="AW43" s="168">
        <f t="shared" si="65"/>
        <v>0</v>
      </c>
      <c r="AY43" s="164">
        <v>31</v>
      </c>
      <c r="AZ43" s="225"/>
      <c r="BA43" s="226"/>
      <c r="BB43" s="1"/>
      <c r="BC43" s="1"/>
      <c r="BD43" s="95"/>
      <c r="BE43" s="93"/>
      <c r="BF43" s="93"/>
      <c r="BG43" s="93"/>
      <c r="BH43" s="95" t="str">
        <f t="shared" si="66"/>
        <v>Completar</v>
      </c>
      <c r="BI43" s="96" t="str">
        <f t="shared" si="67"/>
        <v>Completar</v>
      </c>
      <c r="BJ43" s="96" t="str">
        <f t="shared" si="68"/>
        <v>Completar</v>
      </c>
      <c r="BK43" s="94"/>
      <c r="BL43" s="95" t="str">
        <f t="shared" si="69"/>
        <v>Completar</v>
      </c>
      <c r="BM43" s="95" t="str">
        <f t="shared" si="70"/>
        <v>Completar</v>
      </c>
      <c r="BN43" s="165">
        <f t="shared" si="71"/>
        <v>0</v>
      </c>
      <c r="BO43" s="219" t="b">
        <f t="shared" si="72"/>
        <v>0</v>
      </c>
      <c r="BP43" s="188">
        <f t="shared" si="73"/>
        <v>0</v>
      </c>
      <c r="BQ43" s="164">
        <f t="shared" si="74"/>
        <v>0</v>
      </c>
      <c r="BR43" s="164">
        <f t="shared" si="75"/>
        <v>0.25</v>
      </c>
      <c r="BS43" s="164">
        <f t="shared" si="76"/>
        <v>0</v>
      </c>
      <c r="BT43" s="164">
        <f t="shared" si="77"/>
        <v>0</v>
      </c>
      <c r="BU43" s="166">
        <f t="shared" si="78"/>
        <v>0</v>
      </c>
      <c r="BV43" s="167"/>
      <c r="BX43" s="164">
        <v>31</v>
      </c>
      <c r="BY43" s="225"/>
      <c r="BZ43" s="226"/>
      <c r="CA43" s="1"/>
      <c r="CB43" s="1"/>
      <c r="CC43" s="95"/>
      <c r="CD43" s="93"/>
      <c r="CE43" s="93"/>
      <c r="CF43" s="93"/>
      <c r="CG43" s="95" t="str">
        <f t="shared" si="79"/>
        <v>Completar</v>
      </c>
      <c r="CH43" s="96" t="str">
        <f t="shared" si="80"/>
        <v>Completar</v>
      </c>
      <c r="CI43" s="96" t="str">
        <f t="shared" si="81"/>
        <v>Completar</v>
      </c>
      <c r="CJ43" s="94"/>
      <c r="CK43" s="95" t="str">
        <f t="shared" si="82"/>
        <v>Completar</v>
      </c>
      <c r="CL43" s="95" t="str">
        <f t="shared" si="83"/>
        <v>Completar</v>
      </c>
      <c r="CM43" s="165">
        <f t="shared" si="84"/>
        <v>0</v>
      </c>
      <c r="CN43" s="219" t="b">
        <f t="shared" si="85"/>
        <v>0</v>
      </c>
      <c r="CO43" s="188">
        <f t="shared" si="86"/>
        <v>0</v>
      </c>
      <c r="CP43" s="164">
        <f t="shared" si="87"/>
        <v>0</v>
      </c>
      <c r="CQ43" s="164">
        <f t="shared" si="88"/>
        <v>0.25</v>
      </c>
      <c r="CR43" s="164">
        <f t="shared" si="89"/>
        <v>0</v>
      </c>
      <c r="CS43" s="164">
        <f t="shared" si="90"/>
        <v>0</v>
      </c>
      <c r="CT43" s="166">
        <f t="shared" si="91"/>
        <v>0</v>
      </c>
      <c r="CU43" s="167"/>
      <c r="CW43" s="164">
        <v>31</v>
      </c>
      <c r="CX43" s="225"/>
      <c r="CY43" s="226"/>
      <c r="CZ43" s="1"/>
      <c r="DA43" s="1"/>
      <c r="DB43" s="95"/>
      <c r="DC43" s="93"/>
      <c r="DD43" s="93"/>
      <c r="DE43" s="93"/>
      <c r="DF43" s="95" t="str">
        <f t="shared" si="92"/>
        <v>Completar</v>
      </c>
      <c r="DG43" s="96" t="str">
        <f t="shared" si="93"/>
        <v>Completar</v>
      </c>
      <c r="DH43" s="96" t="str">
        <f t="shared" si="94"/>
        <v>Completar</v>
      </c>
      <c r="DI43" s="94"/>
      <c r="DJ43" s="95" t="str">
        <f t="shared" si="95"/>
        <v>Completar</v>
      </c>
      <c r="DK43" s="95" t="str">
        <f t="shared" si="96"/>
        <v>Completar</v>
      </c>
      <c r="DL43" s="165">
        <f t="shared" si="97"/>
        <v>0</v>
      </c>
      <c r="DM43" s="219" t="b">
        <f t="shared" si="98"/>
        <v>0</v>
      </c>
      <c r="DN43" s="188">
        <f t="shared" si="99"/>
        <v>0</v>
      </c>
      <c r="DO43" s="164">
        <f t="shared" si="100"/>
        <v>0</v>
      </c>
      <c r="DP43" s="164">
        <f t="shared" si="101"/>
        <v>0.25</v>
      </c>
      <c r="DQ43" s="164">
        <f t="shared" si="102"/>
        <v>0</v>
      </c>
      <c r="DR43" s="164">
        <f t="shared" si="103"/>
        <v>0</v>
      </c>
      <c r="DS43" s="166">
        <f t="shared" si="104"/>
        <v>0</v>
      </c>
      <c r="DT43" s="167"/>
      <c r="DV43" s="164">
        <v>31</v>
      </c>
      <c r="DW43" s="225"/>
      <c r="DX43" s="226"/>
      <c r="DY43" s="1"/>
      <c r="DZ43" s="1"/>
      <c r="EA43" s="95"/>
      <c r="EB43" s="93"/>
      <c r="EC43" s="93"/>
      <c r="ED43" s="93"/>
      <c r="EE43" s="95" t="str">
        <f t="shared" si="105"/>
        <v>Completar</v>
      </c>
      <c r="EF43" s="96" t="str">
        <f t="shared" si="106"/>
        <v>Completar</v>
      </c>
      <c r="EG43" s="96" t="str">
        <f t="shared" si="107"/>
        <v>Completar</v>
      </c>
      <c r="EH43" s="94"/>
      <c r="EI43" s="95" t="str">
        <f t="shared" si="108"/>
        <v>Completar</v>
      </c>
      <c r="EJ43" s="95" t="str">
        <f t="shared" si="109"/>
        <v>Completar</v>
      </c>
      <c r="EK43" s="165">
        <f t="shared" si="110"/>
        <v>0</v>
      </c>
      <c r="EL43" s="219" t="b">
        <f t="shared" si="111"/>
        <v>0</v>
      </c>
      <c r="EM43" s="188">
        <f t="shared" si="112"/>
        <v>0</v>
      </c>
      <c r="EN43" s="164">
        <f t="shared" si="113"/>
        <v>0</v>
      </c>
      <c r="EO43" s="164">
        <f t="shared" si="114"/>
        <v>0.25</v>
      </c>
      <c r="EP43" s="164">
        <f t="shared" si="115"/>
        <v>0</v>
      </c>
      <c r="EQ43" s="164">
        <f t="shared" si="116"/>
        <v>0</v>
      </c>
      <c r="ER43" s="166">
        <f t="shared" si="117"/>
        <v>0</v>
      </c>
      <c r="ES43" s="167"/>
      <c r="EU43" s="164">
        <v>31</v>
      </c>
      <c r="EV43" s="225"/>
      <c r="EW43" s="226"/>
      <c r="EX43" s="1"/>
      <c r="EY43" s="1"/>
      <c r="EZ43" s="95"/>
      <c r="FA43" s="93"/>
      <c r="FB43" s="93"/>
      <c r="FC43" s="93"/>
      <c r="FD43" s="95" t="str">
        <f t="shared" si="118"/>
        <v>Completar</v>
      </c>
      <c r="FE43" s="96" t="str">
        <f t="shared" si="119"/>
        <v>Completar</v>
      </c>
      <c r="FF43" s="96" t="str">
        <f t="shared" si="120"/>
        <v>Completar</v>
      </c>
      <c r="FG43" s="94"/>
      <c r="FH43" s="95" t="str">
        <f t="shared" si="121"/>
        <v>Completar</v>
      </c>
      <c r="FI43" s="95" t="str">
        <f t="shared" si="122"/>
        <v>Completar</v>
      </c>
      <c r="FJ43" s="165">
        <f t="shared" si="123"/>
        <v>0</v>
      </c>
      <c r="FK43" s="219" t="b">
        <f t="shared" si="124"/>
        <v>0</v>
      </c>
      <c r="FL43" s="188">
        <f t="shared" si="125"/>
        <v>0</v>
      </c>
      <c r="FM43" s="164">
        <f t="shared" si="126"/>
        <v>0</v>
      </c>
      <c r="FN43" s="164">
        <f t="shared" si="127"/>
        <v>0.25</v>
      </c>
      <c r="FO43" s="164">
        <f t="shared" si="128"/>
        <v>0</v>
      </c>
      <c r="FP43" s="164">
        <f t="shared" si="129"/>
        <v>0</v>
      </c>
      <c r="FQ43" s="166">
        <f t="shared" si="130"/>
        <v>0</v>
      </c>
      <c r="FR43" s="167"/>
      <c r="FT43" s="164">
        <v>31</v>
      </c>
      <c r="FU43" s="225"/>
      <c r="FV43" s="226"/>
      <c r="FW43" s="1"/>
      <c r="FX43" s="1"/>
      <c r="FY43" s="95"/>
      <c r="FZ43" s="93"/>
      <c r="GA43" s="93"/>
      <c r="GB43" s="93"/>
      <c r="GC43" s="95" t="str">
        <f t="shared" si="131"/>
        <v>Completar</v>
      </c>
      <c r="GD43" s="96" t="str">
        <f t="shared" si="132"/>
        <v>Completar</v>
      </c>
      <c r="GE43" s="96" t="str">
        <f t="shared" si="133"/>
        <v>Completar</v>
      </c>
      <c r="GF43" s="94"/>
      <c r="GG43" s="95" t="str">
        <f t="shared" si="134"/>
        <v>Completar</v>
      </c>
      <c r="GH43" s="95" t="str">
        <f t="shared" si="135"/>
        <v>Completar</v>
      </c>
      <c r="GI43" s="165">
        <f t="shared" si="136"/>
        <v>0</v>
      </c>
      <c r="GJ43" s="219" t="b">
        <f t="shared" si="137"/>
        <v>0</v>
      </c>
      <c r="GK43" s="188">
        <f t="shared" si="138"/>
        <v>0</v>
      </c>
      <c r="GL43" s="164">
        <f t="shared" si="139"/>
        <v>0</v>
      </c>
      <c r="GM43" s="164">
        <f t="shared" si="140"/>
        <v>0.25</v>
      </c>
      <c r="GN43" s="164">
        <f t="shared" si="141"/>
        <v>0</v>
      </c>
      <c r="GO43" s="164">
        <f t="shared" si="142"/>
        <v>0</v>
      </c>
      <c r="GP43" s="166">
        <f t="shared" si="143"/>
        <v>0</v>
      </c>
      <c r="GQ43" s="167"/>
      <c r="GS43" s="164">
        <v>31</v>
      </c>
      <c r="GT43" s="225"/>
      <c r="GU43" s="226"/>
      <c r="GV43" s="1"/>
      <c r="GW43" s="1"/>
      <c r="GX43" s="95"/>
      <c r="GY43" s="93"/>
      <c r="GZ43" s="93"/>
      <c r="HA43" s="93"/>
      <c r="HB43" s="95" t="str">
        <f t="shared" si="144"/>
        <v>Completar</v>
      </c>
      <c r="HC43" s="96" t="str">
        <f t="shared" si="145"/>
        <v>Completar</v>
      </c>
      <c r="HD43" s="96" t="str">
        <f t="shared" si="146"/>
        <v>Completar</v>
      </c>
      <c r="HE43" s="94"/>
      <c r="HF43" s="95" t="str">
        <f t="shared" si="147"/>
        <v>Completar</v>
      </c>
      <c r="HG43" s="95" t="str">
        <f t="shared" si="148"/>
        <v>Completar</v>
      </c>
      <c r="HH43" s="165">
        <f t="shared" si="149"/>
        <v>0</v>
      </c>
      <c r="HI43" s="219" t="b">
        <f t="shared" si="150"/>
        <v>0</v>
      </c>
      <c r="HJ43" s="188">
        <f t="shared" si="151"/>
        <v>0</v>
      </c>
      <c r="HK43" s="164">
        <f t="shared" si="152"/>
        <v>0</v>
      </c>
      <c r="HL43" s="164">
        <f t="shared" si="153"/>
        <v>0.25</v>
      </c>
      <c r="HM43" s="164">
        <f t="shared" si="154"/>
        <v>0</v>
      </c>
      <c r="HN43" s="164">
        <f t="shared" si="155"/>
        <v>0</v>
      </c>
      <c r="HO43" s="166">
        <f t="shared" si="156"/>
        <v>0</v>
      </c>
      <c r="HP43" s="167"/>
      <c r="HR43" s="164">
        <v>31</v>
      </c>
      <c r="HS43" s="225"/>
      <c r="HT43" s="226"/>
      <c r="HU43" s="1"/>
      <c r="HV43" s="1"/>
      <c r="HW43" s="95"/>
      <c r="HX43" s="93"/>
      <c r="HY43" s="93"/>
      <c r="HZ43" s="93"/>
      <c r="IA43" s="95" t="str">
        <f t="shared" si="157"/>
        <v>Completar</v>
      </c>
      <c r="IB43" s="96" t="str">
        <f t="shared" si="158"/>
        <v>Completar</v>
      </c>
      <c r="IC43" s="96" t="str">
        <f t="shared" si="159"/>
        <v>Completar</v>
      </c>
      <c r="ID43" s="94"/>
      <c r="IE43" s="95" t="str">
        <f t="shared" si="160"/>
        <v>Completar</v>
      </c>
      <c r="IF43" s="95" t="str">
        <f t="shared" si="161"/>
        <v>Completar</v>
      </c>
      <c r="IG43" s="165">
        <f t="shared" si="162"/>
        <v>0</v>
      </c>
      <c r="IH43" s="219" t="b">
        <f t="shared" si="163"/>
        <v>0</v>
      </c>
      <c r="II43" s="188">
        <f t="shared" si="164"/>
        <v>0</v>
      </c>
      <c r="IJ43" s="164">
        <f t="shared" si="165"/>
        <v>0</v>
      </c>
      <c r="IK43" s="164">
        <f t="shared" si="166"/>
        <v>0.25</v>
      </c>
      <c r="IL43" s="164">
        <f t="shared" si="167"/>
        <v>0</v>
      </c>
      <c r="IM43" s="164">
        <f t="shared" si="168"/>
        <v>0</v>
      </c>
      <c r="IN43" s="166">
        <f t="shared" si="169"/>
        <v>0</v>
      </c>
      <c r="IO43" s="167"/>
      <c r="IQ43" s="164">
        <v>31</v>
      </c>
      <c r="IR43" s="225"/>
      <c r="IS43" s="226"/>
      <c r="IT43" s="1"/>
      <c r="IU43" s="1"/>
      <c r="IV43" s="95"/>
      <c r="IW43" s="93"/>
      <c r="IX43" s="93"/>
      <c r="IY43" s="93"/>
      <c r="IZ43" s="95" t="str">
        <f t="shared" si="170"/>
        <v>Completar</v>
      </c>
      <c r="JA43" s="96" t="str">
        <f t="shared" si="171"/>
        <v>Completar</v>
      </c>
      <c r="JB43" s="96" t="str">
        <f t="shared" si="172"/>
        <v>Completar</v>
      </c>
      <c r="JC43" s="94"/>
      <c r="JD43" s="95" t="str">
        <f t="shared" si="173"/>
        <v>Completar</v>
      </c>
      <c r="JE43" s="95" t="str">
        <f t="shared" si="174"/>
        <v>Completar</v>
      </c>
      <c r="JF43" s="165">
        <f t="shared" si="175"/>
        <v>0</v>
      </c>
      <c r="JG43" s="219" t="b">
        <f t="shared" si="176"/>
        <v>0</v>
      </c>
      <c r="JH43" s="188">
        <f t="shared" si="177"/>
        <v>0</v>
      </c>
      <c r="JI43" s="164">
        <f t="shared" si="178"/>
        <v>0</v>
      </c>
      <c r="JJ43" s="164">
        <f t="shared" si="179"/>
        <v>0.25</v>
      </c>
      <c r="JK43" s="164">
        <f t="shared" si="180"/>
        <v>0</v>
      </c>
      <c r="JL43" s="164">
        <f t="shared" si="181"/>
        <v>0</v>
      </c>
      <c r="JM43" s="166">
        <f t="shared" si="182"/>
        <v>0</v>
      </c>
      <c r="JN43" s="167"/>
      <c r="JO43" s="126"/>
      <c r="JP43" s="164">
        <v>31</v>
      </c>
      <c r="JQ43" s="225"/>
      <c r="JR43" s="226"/>
      <c r="JS43" s="1"/>
      <c r="JT43" s="1"/>
      <c r="JU43" s="95"/>
      <c r="JV43" s="93"/>
      <c r="JW43" s="93"/>
      <c r="JX43" s="93"/>
      <c r="JY43" s="95" t="str">
        <f t="shared" si="183"/>
        <v>Completar</v>
      </c>
      <c r="JZ43" s="96" t="str">
        <f t="shared" si="184"/>
        <v>Completar</v>
      </c>
      <c r="KA43" s="96" t="str">
        <f t="shared" si="185"/>
        <v>Completar</v>
      </c>
      <c r="KB43" s="94"/>
      <c r="KC43" s="95" t="str">
        <f t="shared" si="186"/>
        <v>Completar</v>
      </c>
      <c r="KD43" s="95" t="str">
        <f t="shared" si="187"/>
        <v>Completar</v>
      </c>
      <c r="KE43" s="165">
        <f t="shared" si="188"/>
        <v>0</v>
      </c>
      <c r="KF43" s="219" t="b">
        <f t="shared" si="189"/>
        <v>0</v>
      </c>
      <c r="KG43" s="188">
        <f t="shared" si="190"/>
        <v>0</v>
      </c>
      <c r="KH43" s="164">
        <f t="shared" si="191"/>
        <v>0</v>
      </c>
      <c r="KI43" s="164">
        <f t="shared" si="192"/>
        <v>0.25</v>
      </c>
      <c r="KJ43" s="164">
        <f t="shared" si="193"/>
        <v>0</v>
      </c>
      <c r="KK43" s="164">
        <f t="shared" si="194"/>
        <v>0</v>
      </c>
      <c r="KL43" s="166">
        <f t="shared" si="195"/>
        <v>0</v>
      </c>
    </row>
    <row r="44" spans="1:298" x14ac:dyDescent="0.25">
      <c r="A44" s="164">
        <v>32</v>
      </c>
      <c r="B44" s="225"/>
      <c r="C44" s="226"/>
      <c r="D44" s="1"/>
      <c r="E44" s="1"/>
      <c r="F44" s="95"/>
      <c r="G44" s="93"/>
      <c r="H44" s="93"/>
      <c r="I44" s="93"/>
      <c r="J44" s="95"/>
      <c r="K44" s="96" t="str">
        <f>IFERROR(VLOOKUP(D44,'Situación inicial'!JI$13:JS$112,8,FALSE),"Completar")</f>
        <v>Completar</v>
      </c>
      <c r="L44" s="96" t="str">
        <f>IFERROR(VLOOKUP(D44,'Situación inicial'!JI$13:JS$112,9,FALSE),"Completar")</f>
        <v>Completar</v>
      </c>
      <c r="M44" s="94"/>
      <c r="N44" s="95" t="str">
        <f>IFERROR(VLOOKUP(D44,'Situación inicial'!JI$13:JS$112,11,FALSE),"Completar")</f>
        <v>Completar</v>
      </c>
      <c r="O44" s="95" t="str">
        <f>IFERROR(VLOOKUP(D44,'Situación inicial'!JI$13:JT$112,12,FALSE),"Completar")</f>
        <v>Completar</v>
      </c>
      <c r="P44" s="165">
        <f t="shared" si="44"/>
        <v>0</v>
      </c>
      <c r="Q44" s="219" t="b">
        <f t="shared" si="45"/>
        <v>0</v>
      </c>
      <c r="R44" s="188">
        <f t="shared" si="46"/>
        <v>0</v>
      </c>
      <c r="S44" s="164">
        <f t="shared" si="47"/>
        <v>0</v>
      </c>
      <c r="T44" s="164">
        <f t="shared" si="48"/>
        <v>0.25</v>
      </c>
      <c r="U44" s="164">
        <f t="shared" si="49"/>
        <v>0</v>
      </c>
      <c r="V44" s="164">
        <f t="shared" si="50"/>
        <v>0</v>
      </c>
      <c r="W44" s="166">
        <f t="shared" si="51"/>
        <v>0</v>
      </c>
      <c r="X44" s="168">
        <f>IFERROR(VLOOKUP(D44,'Situación inicial'!JI$13:JZ$112,18,FALSE),0)</f>
        <v>0</v>
      </c>
      <c r="Z44" s="164">
        <v>32</v>
      </c>
      <c r="AA44" s="225"/>
      <c r="AB44" s="226"/>
      <c r="AC44" s="1"/>
      <c r="AD44" s="1"/>
      <c r="AE44" s="95"/>
      <c r="AF44" s="93"/>
      <c r="AG44" s="93"/>
      <c r="AH44" s="93"/>
      <c r="AI44" s="95" t="str">
        <f t="shared" si="52"/>
        <v>Completar</v>
      </c>
      <c r="AJ44" s="96" t="str">
        <f t="shared" si="53"/>
        <v>Completar</v>
      </c>
      <c r="AK44" s="96" t="str">
        <f t="shared" si="54"/>
        <v>Completar</v>
      </c>
      <c r="AL44" s="94"/>
      <c r="AM44" s="95" t="str">
        <f t="shared" si="55"/>
        <v>Completar</v>
      </c>
      <c r="AN44" s="95" t="str">
        <f t="shared" si="56"/>
        <v>Completar</v>
      </c>
      <c r="AO44" s="165">
        <f t="shared" si="57"/>
        <v>0</v>
      </c>
      <c r="AP44" s="219" t="b">
        <f t="shared" si="58"/>
        <v>0</v>
      </c>
      <c r="AQ44" s="188">
        <f t="shared" si="59"/>
        <v>0</v>
      </c>
      <c r="AR44" s="164">
        <f t="shared" si="60"/>
        <v>0</v>
      </c>
      <c r="AS44" s="164">
        <f t="shared" si="61"/>
        <v>0.25</v>
      </c>
      <c r="AT44" s="164">
        <f t="shared" si="62"/>
        <v>0</v>
      </c>
      <c r="AU44" s="164">
        <f t="shared" si="63"/>
        <v>0</v>
      </c>
      <c r="AV44" s="166">
        <f t="shared" si="64"/>
        <v>0</v>
      </c>
      <c r="AW44" s="168">
        <f t="shared" si="65"/>
        <v>0</v>
      </c>
      <c r="AY44" s="164">
        <v>32</v>
      </c>
      <c r="AZ44" s="225"/>
      <c r="BA44" s="226"/>
      <c r="BB44" s="1"/>
      <c r="BC44" s="1"/>
      <c r="BD44" s="95"/>
      <c r="BE44" s="93"/>
      <c r="BF44" s="93"/>
      <c r="BG44" s="93"/>
      <c r="BH44" s="95" t="str">
        <f t="shared" si="66"/>
        <v>Completar</v>
      </c>
      <c r="BI44" s="96" t="str">
        <f t="shared" si="67"/>
        <v>Completar</v>
      </c>
      <c r="BJ44" s="96" t="str">
        <f t="shared" si="68"/>
        <v>Completar</v>
      </c>
      <c r="BK44" s="94"/>
      <c r="BL44" s="95" t="str">
        <f t="shared" si="69"/>
        <v>Completar</v>
      </c>
      <c r="BM44" s="95" t="str">
        <f t="shared" si="70"/>
        <v>Completar</v>
      </c>
      <c r="BN44" s="165">
        <f t="shared" si="71"/>
        <v>0</v>
      </c>
      <c r="BO44" s="219" t="b">
        <f t="shared" si="72"/>
        <v>0</v>
      </c>
      <c r="BP44" s="188">
        <f t="shared" si="73"/>
        <v>0</v>
      </c>
      <c r="BQ44" s="164">
        <f t="shared" si="74"/>
        <v>0</v>
      </c>
      <c r="BR44" s="164">
        <f t="shared" si="75"/>
        <v>0.25</v>
      </c>
      <c r="BS44" s="164">
        <f t="shared" si="76"/>
        <v>0</v>
      </c>
      <c r="BT44" s="164">
        <f t="shared" si="77"/>
        <v>0</v>
      </c>
      <c r="BU44" s="166">
        <f t="shared" si="78"/>
        <v>0</v>
      </c>
      <c r="BV44" s="167"/>
      <c r="BX44" s="164">
        <v>32</v>
      </c>
      <c r="BY44" s="225"/>
      <c r="BZ44" s="226"/>
      <c r="CA44" s="1"/>
      <c r="CB44" s="1"/>
      <c r="CC44" s="95"/>
      <c r="CD44" s="93"/>
      <c r="CE44" s="93"/>
      <c r="CF44" s="93"/>
      <c r="CG44" s="95" t="str">
        <f t="shared" si="79"/>
        <v>Completar</v>
      </c>
      <c r="CH44" s="96" t="str">
        <f t="shared" si="80"/>
        <v>Completar</v>
      </c>
      <c r="CI44" s="96" t="str">
        <f t="shared" si="81"/>
        <v>Completar</v>
      </c>
      <c r="CJ44" s="94"/>
      <c r="CK44" s="95" t="str">
        <f t="shared" si="82"/>
        <v>Completar</v>
      </c>
      <c r="CL44" s="95" t="str">
        <f t="shared" si="83"/>
        <v>Completar</v>
      </c>
      <c r="CM44" s="165">
        <f t="shared" si="84"/>
        <v>0</v>
      </c>
      <c r="CN44" s="219" t="b">
        <f t="shared" si="85"/>
        <v>0</v>
      </c>
      <c r="CO44" s="188">
        <f t="shared" si="86"/>
        <v>0</v>
      </c>
      <c r="CP44" s="164">
        <f t="shared" si="87"/>
        <v>0</v>
      </c>
      <c r="CQ44" s="164">
        <f t="shared" si="88"/>
        <v>0.25</v>
      </c>
      <c r="CR44" s="164">
        <f t="shared" si="89"/>
        <v>0</v>
      </c>
      <c r="CS44" s="164">
        <f t="shared" si="90"/>
        <v>0</v>
      </c>
      <c r="CT44" s="166">
        <f t="shared" si="91"/>
        <v>0</v>
      </c>
      <c r="CU44" s="167"/>
      <c r="CW44" s="164">
        <v>32</v>
      </c>
      <c r="CX44" s="225"/>
      <c r="CY44" s="226"/>
      <c r="CZ44" s="1"/>
      <c r="DA44" s="1"/>
      <c r="DB44" s="95"/>
      <c r="DC44" s="93"/>
      <c r="DD44" s="93"/>
      <c r="DE44" s="93"/>
      <c r="DF44" s="95" t="str">
        <f t="shared" si="92"/>
        <v>Completar</v>
      </c>
      <c r="DG44" s="96" t="str">
        <f t="shared" si="93"/>
        <v>Completar</v>
      </c>
      <c r="DH44" s="96" t="str">
        <f t="shared" si="94"/>
        <v>Completar</v>
      </c>
      <c r="DI44" s="94"/>
      <c r="DJ44" s="95" t="str">
        <f t="shared" si="95"/>
        <v>Completar</v>
      </c>
      <c r="DK44" s="95" t="str">
        <f t="shared" si="96"/>
        <v>Completar</v>
      </c>
      <c r="DL44" s="165">
        <f t="shared" si="97"/>
        <v>0</v>
      </c>
      <c r="DM44" s="219" t="b">
        <f t="shared" si="98"/>
        <v>0</v>
      </c>
      <c r="DN44" s="188">
        <f t="shared" si="99"/>
        <v>0</v>
      </c>
      <c r="DO44" s="164">
        <f t="shared" si="100"/>
        <v>0</v>
      </c>
      <c r="DP44" s="164">
        <f t="shared" si="101"/>
        <v>0.25</v>
      </c>
      <c r="DQ44" s="164">
        <f t="shared" si="102"/>
        <v>0</v>
      </c>
      <c r="DR44" s="164">
        <f t="shared" si="103"/>
        <v>0</v>
      </c>
      <c r="DS44" s="166">
        <f t="shared" si="104"/>
        <v>0</v>
      </c>
      <c r="DT44" s="167"/>
      <c r="DV44" s="164">
        <v>32</v>
      </c>
      <c r="DW44" s="225"/>
      <c r="DX44" s="226"/>
      <c r="DY44" s="1"/>
      <c r="DZ44" s="1"/>
      <c r="EA44" s="95"/>
      <c r="EB44" s="93"/>
      <c r="EC44" s="93"/>
      <c r="ED44" s="93"/>
      <c r="EE44" s="95" t="str">
        <f t="shared" si="105"/>
        <v>Completar</v>
      </c>
      <c r="EF44" s="96" t="str">
        <f t="shared" si="106"/>
        <v>Completar</v>
      </c>
      <c r="EG44" s="96" t="str">
        <f t="shared" si="107"/>
        <v>Completar</v>
      </c>
      <c r="EH44" s="94"/>
      <c r="EI44" s="95" t="str">
        <f t="shared" si="108"/>
        <v>Completar</v>
      </c>
      <c r="EJ44" s="95" t="str">
        <f t="shared" si="109"/>
        <v>Completar</v>
      </c>
      <c r="EK44" s="165">
        <f t="shared" si="110"/>
        <v>0</v>
      </c>
      <c r="EL44" s="219" t="b">
        <f t="shared" si="111"/>
        <v>0</v>
      </c>
      <c r="EM44" s="188">
        <f t="shared" si="112"/>
        <v>0</v>
      </c>
      <c r="EN44" s="164">
        <f t="shared" si="113"/>
        <v>0</v>
      </c>
      <c r="EO44" s="164">
        <f t="shared" si="114"/>
        <v>0.25</v>
      </c>
      <c r="EP44" s="164">
        <f t="shared" si="115"/>
        <v>0</v>
      </c>
      <c r="EQ44" s="164">
        <f t="shared" si="116"/>
        <v>0</v>
      </c>
      <c r="ER44" s="166">
        <f t="shared" si="117"/>
        <v>0</v>
      </c>
      <c r="ES44" s="167"/>
      <c r="EU44" s="164">
        <v>32</v>
      </c>
      <c r="EV44" s="225"/>
      <c r="EW44" s="226"/>
      <c r="EX44" s="1"/>
      <c r="EY44" s="1"/>
      <c r="EZ44" s="95"/>
      <c r="FA44" s="93"/>
      <c r="FB44" s="93"/>
      <c r="FC44" s="93"/>
      <c r="FD44" s="95" t="str">
        <f t="shared" si="118"/>
        <v>Completar</v>
      </c>
      <c r="FE44" s="96" t="str">
        <f t="shared" si="119"/>
        <v>Completar</v>
      </c>
      <c r="FF44" s="96" t="str">
        <f t="shared" si="120"/>
        <v>Completar</v>
      </c>
      <c r="FG44" s="94"/>
      <c r="FH44" s="95" t="str">
        <f t="shared" si="121"/>
        <v>Completar</v>
      </c>
      <c r="FI44" s="95" t="str">
        <f t="shared" si="122"/>
        <v>Completar</v>
      </c>
      <c r="FJ44" s="165">
        <f t="shared" si="123"/>
        <v>0</v>
      </c>
      <c r="FK44" s="219" t="b">
        <f t="shared" si="124"/>
        <v>0</v>
      </c>
      <c r="FL44" s="188">
        <f t="shared" si="125"/>
        <v>0</v>
      </c>
      <c r="FM44" s="164">
        <f t="shared" si="126"/>
        <v>0</v>
      </c>
      <c r="FN44" s="164">
        <f t="shared" si="127"/>
        <v>0.25</v>
      </c>
      <c r="FO44" s="164">
        <f t="shared" si="128"/>
        <v>0</v>
      </c>
      <c r="FP44" s="164">
        <f t="shared" si="129"/>
        <v>0</v>
      </c>
      <c r="FQ44" s="166">
        <f t="shared" si="130"/>
        <v>0</v>
      </c>
      <c r="FR44" s="167"/>
      <c r="FT44" s="164">
        <v>32</v>
      </c>
      <c r="FU44" s="225"/>
      <c r="FV44" s="226"/>
      <c r="FW44" s="1"/>
      <c r="FX44" s="1"/>
      <c r="FY44" s="95"/>
      <c r="FZ44" s="93"/>
      <c r="GA44" s="93"/>
      <c r="GB44" s="93"/>
      <c r="GC44" s="95" t="str">
        <f t="shared" si="131"/>
        <v>Completar</v>
      </c>
      <c r="GD44" s="96" t="str">
        <f t="shared" si="132"/>
        <v>Completar</v>
      </c>
      <c r="GE44" s="96" t="str">
        <f t="shared" si="133"/>
        <v>Completar</v>
      </c>
      <c r="GF44" s="94"/>
      <c r="GG44" s="95" t="str">
        <f t="shared" si="134"/>
        <v>Completar</v>
      </c>
      <c r="GH44" s="95" t="str">
        <f t="shared" si="135"/>
        <v>Completar</v>
      </c>
      <c r="GI44" s="165">
        <f t="shared" si="136"/>
        <v>0</v>
      </c>
      <c r="GJ44" s="219" t="b">
        <f t="shared" si="137"/>
        <v>0</v>
      </c>
      <c r="GK44" s="188">
        <f t="shared" si="138"/>
        <v>0</v>
      </c>
      <c r="GL44" s="164">
        <f t="shared" si="139"/>
        <v>0</v>
      </c>
      <c r="GM44" s="164">
        <f t="shared" si="140"/>
        <v>0.25</v>
      </c>
      <c r="GN44" s="164">
        <f t="shared" si="141"/>
        <v>0</v>
      </c>
      <c r="GO44" s="164">
        <f t="shared" si="142"/>
        <v>0</v>
      </c>
      <c r="GP44" s="166">
        <f t="shared" si="143"/>
        <v>0</v>
      </c>
      <c r="GQ44" s="167"/>
      <c r="GS44" s="164">
        <v>32</v>
      </c>
      <c r="GT44" s="225"/>
      <c r="GU44" s="226"/>
      <c r="GV44" s="1"/>
      <c r="GW44" s="1"/>
      <c r="GX44" s="95"/>
      <c r="GY44" s="93"/>
      <c r="GZ44" s="93"/>
      <c r="HA44" s="93"/>
      <c r="HB44" s="95" t="str">
        <f t="shared" si="144"/>
        <v>Completar</v>
      </c>
      <c r="HC44" s="96" t="str">
        <f t="shared" si="145"/>
        <v>Completar</v>
      </c>
      <c r="HD44" s="96" t="str">
        <f t="shared" si="146"/>
        <v>Completar</v>
      </c>
      <c r="HE44" s="94"/>
      <c r="HF44" s="95" t="str">
        <f t="shared" si="147"/>
        <v>Completar</v>
      </c>
      <c r="HG44" s="95" t="str">
        <f t="shared" si="148"/>
        <v>Completar</v>
      </c>
      <c r="HH44" s="165">
        <f t="shared" si="149"/>
        <v>0</v>
      </c>
      <c r="HI44" s="219" t="b">
        <f t="shared" si="150"/>
        <v>0</v>
      </c>
      <c r="HJ44" s="188">
        <f t="shared" si="151"/>
        <v>0</v>
      </c>
      <c r="HK44" s="164">
        <f t="shared" si="152"/>
        <v>0</v>
      </c>
      <c r="HL44" s="164">
        <f t="shared" si="153"/>
        <v>0.25</v>
      </c>
      <c r="HM44" s="164">
        <f t="shared" si="154"/>
        <v>0</v>
      </c>
      <c r="HN44" s="164">
        <f t="shared" si="155"/>
        <v>0</v>
      </c>
      <c r="HO44" s="166">
        <f t="shared" si="156"/>
        <v>0</v>
      </c>
      <c r="HP44" s="167"/>
      <c r="HR44" s="164">
        <v>32</v>
      </c>
      <c r="HS44" s="225"/>
      <c r="HT44" s="226"/>
      <c r="HU44" s="1"/>
      <c r="HV44" s="1"/>
      <c r="HW44" s="95"/>
      <c r="HX44" s="93"/>
      <c r="HY44" s="93"/>
      <c r="HZ44" s="93"/>
      <c r="IA44" s="95" t="str">
        <f t="shared" si="157"/>
        <v>Completar</v>
      </c>
      <c r="IB44" s="96" t="str">
        <f t="shared" si="158"/>
        <v>Completar</v>
      </c>
      <c r="IC44" s="96" t="str">
        <f t="shared" si="159"/>
        <v>Completar</v>
      </c>
      <c r="ID44" s="94"/>
      <c r="IE44" s="95" t="str">
        <f t="shared" si="160"/>
        <v>Completar</v>
      </c>
      <c r="IF44" s="95" t="str">
        <f t="shared" si="161"/>
        <v>Completar</v>
      </c>
      <c r="IG44" s="165">
        <f t="shared" si="162"/>
        <v>0</v>
      </c>
      <c r="IH44" s="219" t="b">
        <f t="shared" si="163"/>
        <v>0</v>
      </c>
      <c r="II44" s="188">
        <f t="shared" si="164"/>
        <v>0</v>
      </c>
      <c r="IJ44" s="164">
        <f t="shared" si="165"/>
        <v>0</v>
      </c>
      <c r="IK44" s="164">
        <f t="shared" si="166"/>
        <v>0.25</v>
      </c>
      <c r="IL44" s="164">
        <f t="shared" si="167"/>
        <v>0</v>
      </c>
      <c r="IM44" s="164">
        <f t="shared" si="168"/>
        <v>0</v>
      </c>
      <c r="IN44" s="166">
        <f t="shared" si="169"/>
        <v>0</v>
      </c>
      <c r="IO44" s="167"/>
      <c r="IQ44" s="164">
        <v>32</v>
      </c>
      <c r="IR44" s="225"/>
      <c r="IS44" s="226"/>
      <c r="IT44" s="1"/>
      <c r="IU44" s="1"/>
      <c r="IV44" s="95"/>
      <c r="IW44" s="93"/>
      <c r="IX44" s="93"/>
      <c r="IY44" s="93"/>
      <c r="IZ44" s="95" t="str">
        <f t="shared" si="170"/>
        <v>Completar</v>
      </c>
      <c r="JA44" s="96" t="str">
        <f t="shared" si="171"/>
        <v>Completar</v>
      </c>
      <c r="JB44" s="96" t="str">
        <f t="shared" si="172"/>
        <v>Completar</v>
      </c>
      <c r="JC44" s="94"/>
      <c r="JD44" s="95" t="str">
        <f t="shared" si="173"/>
        <v>Completar</v>
      </c>
      <c r="JE44" s="95" t="str">
        <f t="shared" si="174"/>
        <v>Completar</v>
      </c>
      <c r="JF44" s="165">
        <f t="shared" si="175"/>
        <v>0</v>
      </c>
      <c r="JG44" s="219" t="b">
        <f t="shared" si="176"/>
        <v>0</v>
      </c>
      <c r="JH44" s="188">
        <f t="shared" si="177"/>
        <v>0</v>
      </c>
      <c r="JI44" s="164">
        <f t="shared" si="178"/>
        <v>0</v>
      </c>
      <c r="JJ44" s="164">
        <f t="shared" si="179"/>
        <v>0.25</v>
      </c>
      <c r="JK44" s="164">
        <f t="shared" si="180"/>
        <v>0</v>
      </c>
      <c r="JL44" s="164">
        <f t="shared" si="181"/>
        <v>0</v>
      </c>
      <c r="JM44" s="166">
        <f t="shared" si="182"/>
        <v>0</v>
      </c>
      <c r="JN44" s="167"/>
      <c r="JO44" s="126"/>
      <c r="JP44" s="164">
        <v>32</v>
      </c>
      <c r="JQ44" s="225"/>
      <c r="JR44" s="226"/>
      <c r="JS44" s="1"/>
      <c r="JT44" s="1"/>
      <c r="JU44" s="95"/>
      <c r="JV44" s="93"/>
      <c r="JW44" s="93"/>
      <c r="JX44" s="93"/>
      <c r="JY44" s="95" t="str">
        <f t="shared" si="183"/>
        <v>Completar</v>
      </c>
      <c r="JZ44" s="96" t="str">
        <f t="shared" si="184"/>
        <v>Completar</v>
      </c>
      <c r="KA44" s="96" t="str">
        <f t="shared" si="185"/>
        <v>Completar</v>
      </c>
      <c r="KB44" s="94"/>
      <c r="KC44" s="95" t="str">
        <f t="shared" si="186"/>
        <v>Completar</v>
      </c>
      <c r="KD44" s="95" t="str">
        <f t="shared" si="187"/>
        <v>Completar</v>
      </c>
      <c r="KE44" s="165">
        <f t="shared" si="188"/>
        <v>0</v>
      </c>
      <c r="KF44" s="219" t="b">
        <f t="shared" si="189"/>
        <v>0</v>
      </c>
      <c r="KG44" s="188">
        <f t="shared" si="190"/>
        <v>0</v>
      </c>
      <c r="KH44" s="164">
        <f t="shared" si="191"/>
        <v>0</v>
      </c>
      <c r="KI44" s="164">
        <f t="shared" si="192"/>
        <v>0.25</v>
      </c>
      <c r="KJ44" s="164">
        <f t="shared" si="193"/>
        <v>0</v>
      </c>
      <c r="KK44" s="164">
        <f t="shared" si="194"/>
        <v>0</v>
      </c>
      <c r="KL44" s="166">
        <f t="shared" si="195"/>
        <v>0</v>
      </c>
    </row>
    <row r="45" spans="1:298" x14ac:dyDescent="0.25">
      <c r="A45" s="164">
        <v>33</v>
      </c>
      <c r="B45" s="225"/>
      <c r="C45" s="226"/>
      <c r="D45" s="1"/>
      <c r="E45" s="1"/>
      <c r="F45" s="95"/>
      <c r="G45" s="93"/>
      <c r="H45" s="93"/>
      <c r="I45" s="93"/>
      <c r="J45" s="95"/>
      <c r="K45" s="96" t="str">
        <f>IFERROR(VLOOKUP(D45,'Situación inicial'!JI$13:JS$112,8,FALSE),"Completar")</f>
        <v>Completar</v>
      </c>
      <c r="L45" s="96" t="str">
        <f>IFERROR(VLOOKUP(D45,'Situación inicial'!JI$13:JS$112,9,FALSE),"Completar")</f>
        <v>Completar</v>
      </c>
      <c r="M45" s="94"/>
      <c r="N45" s="95" t="str">
        <f>IFERROR(VLOOKUP(D45,'Situación inicial'!JI$13:JS$112,11,FALSE),"Completar")</f>
        <v>Completar</v>
      </c>
      <c r="O45" s="95" t="str">
        <f>IFERROR(VLOOKUP(D45,'Situación inicial'!JI$13:JT$112,12,FALSE),"Completar")</f>
        <v>Completar</v>
      </c>
      <c r="P45" s="165">
        <f t="shared" si="44"/>
        <v>0</v>
      </c>
      <c r="Q45" s="219" t="b">
        <f t="shared" si="45"/>
        <v>0</v>
      </c>
      <c r="R45" s="188">
        <f t="shared" si="46"/>
        <v>0</v>
      </c>
      <c r="S45" s="164">
        <f t="shared" si="47"/>
        <v>0</v>
      </c>
      <c r="T45" s="164">
        <f t="shared" si="48"/>
        <v>0.25</v>
      </c>
      <c r="U45" s="164">
        <f t="shared" si="49"/>
        <v>0</v>
      </c>
      <c r="V45" s="164">
        <f t="shared" si="50"/>
        <v>0</v>
      </c>
      <c r="W45" s="166">
        <f t="shared" si="51"/>
        <v>0</v>
      </c>
      <c r="X45" s="168">
        <f>IFERROR(VLOOKUP(D45,'Situación inicial'!JI$13:JZ$112,18,FALSE),0)</f>
        <v>0</v>
      </c>
      <c r="Z45" s="164">
        <v>33</v>
      </c>
      <c r="AA45" s="225"/>
      <c r="AB45" s="226"/>
      <c r="AC45" s="1"/>
      <c r="AD45" s="1"/>
      <c r="AE45" s="95"/>
      <c r="AF45" s="93"/>
      <c r="AG45" s="93"/>
      <c r="AH45" s="93"/>
      <c r="AI45" s="95" t="str">
        <f t="shared" si="52"/>
        <v>Completar</v>
      </c>
      <c r="AJ45" s="96" t="str">
        <f t="shared" si="53"/>
        <v>Completar</v>
      </c>
      <c r="AK45" s="96" t="str">
        <f t="shared" si="54"/>
        <v>Completar</v>
      </c>
      <c r="AL45" s="94"/>
      <c r="AM45" s="95" t="str">
        <f t="shared" si="55"/>
        <v>Completar</v>
      </c>
      <c r="AN45" s="95" t="str">
        <f t="shared" si="56"/>
        <v>Completar</v>
      </c>
      <c r="AO45" s="165">
        <f t="shared" si="57"/>
        <v>0</v>
      </c>
      <c r="AP45" s="219" t="b">
        <f t="shared" si="58"/>
        <v>0</v>
      </c>
      <c r="AQ45" s="188">
        <f t="shared" si="59"/>
        <v>0</v>
      </c>
      <c r="AR45" s="164">
        <f t="shared" si="60"/>
        <v>0</v>
      </c>
      <c r="AS45" s="164">
        <f t="shared" si="61"/>
        <v>0.25</v>
      </c>
      <c r="AT45" s="164">
        <f t="shared" si="62"/>
        <v>0</v>
      </c>
      <c r="AU45" s="164">
        <f t="shared" si="63"/>
        <v>0</v>
      </c>
      <c r="AV45" s="166">
        <f t="shared" si="64"/>
        <v>0</v>
      </c>
      <c r="AW45" s="168">
        <f t="shared" si="65"/>
        <v>0</v>
      </c>
      <c r="AY45" s="164">
        <v>33</v>
      </c>
      <c r="AZ45" s="225"/>
      <c r="BA45" s="226"/>
      <c r="BB45" s="1"/>
      <c r="BC45" s="1"/>
      <c r="BD45" s="95"/>
      <c r="BE45" s="93"/>
      <c r="BF45" s="93"/>
      <c r="BG45" s="93"/>
      <c r="BH45" s="95" t="str">
        <f t="shared" si="66"/>
        <v>Completar</v>
      </c>
      <c r="BI45" s="96" t="str">
        <f t="shared" si="67"/>
        <v>Completar</v>
      </c>
      <c r="BJ45" s="96" t="str">
        <f t="shared" si="68"/>
        <v>Completar</v>
      </c>
      <c r="BK45" s="94"/>
      <c r="BL45" s="95" t="str">
        <f t="shared" si="69"/>
        <v>Completar</v>
      </c>
      <c r="BM45" s="95" t="str">
        <f t="shared" si="70"/>
        <v>Completar</v>
      </c>
      <c r="BN45" s="165">
        <f t="shared" si="71"/>
        <v>0</v>
      </c>
      <c r="BO45" s="219" t="b">
        <f t="shared" si="72"/>
        <v>0</v>
      </c>
      <c r="BP45" s="188">
        <f t="shared" si="73"/>
        <v>0</v>
      </c>
      <c r="BQ45" s="164">
        <f t="shared" si="74"/>
        <v>0</v>
      </c>
      <c r="BR45" s="164">
        <f t="shared" si="75"/>
        <v>0.25</v>
      </c>
      <c r="BS45" s="164">
        <f t="shared" si="76"/>
        <v>0</v>
      </c>
      <c r="BT45" s="164">
        <f t="shared" si="77"/>
        <v>0</v>
      </c>
      <c r="BU45" s="166">
        <f t="shared" si="78"/>
        <v>0</v>
      </c>
      <c r="BV45" s="167"/>
      <c r="BX45" s="164">
        <v>33</v>
      </c>
      <c r="BY45" s="225"/>
      <c r="BZ45" s="226"/>
      <c r="CA45" s="1"/>
      <c r="CB45" s="1"/>
      <c r="CC45" s="95"/>
      <c r="CD45" s="93"/>
      <c r="CE45" s="93"/>
      <c r="CF45" s="93"/>
      <c r="CG45" s="95" t="str">
        <f t="shared" si="79"/>
        <v>Completar</v>
      </c>
      <c r="CH45" s="96" t="str">
        <f t="shared" si="80"/>
        <v>Completar</v>
      </c>
      <c r="CI45" s="96" t="str">
        <f t="shared" si="81"/>
        <v>Completar</v>
      </c>
      <c r="CJ45" s="94"/>
      <c r="CK45" s="95" t="str">
        <f t="shared" si="82"/>
        <v>Completar</v>
      </c>
      <c r="CL45" s="95" t="str">
        <f t="shared" si="83"/>
        <v>Completar</v>
      </c>
      <c r="CM45" s="165">
        <f t="shared" si="84"/>
        <v>0</v>
      </c>
      <c r="CN45" s="219" t="b">
        <f t="shared" si="85"/>
        <v>0</v>
      </c>
      <c r="CO45" s="188">
        <f t="shared" si="86"/>
        <v>0</v>
      </c>
      <c r="CP45" s="164">
        <f t="shared" si="87"/>
        <v>0</v>
      </c>
      <c r="CQ45" s="164">
        <f t="shared" si="88"/>
        <v>0.25</v>
      </c>
      <c r="CR45" s="164">
        <f t="shared" si="89"/>
        <v>0</v>
      </c>
      <c r="CS45" s="164">
        <f t="shared" si="90"/>
        <v>0</v>
      </c>
      <c r="CT45" s="166">
        <f t="shared" si="91"/>
        <v>0</v>
      </c>
      <c r="CU45" s="167"/>
      <c r="CW45" s="164">
        <v>33</v>
      </c>
      <c r="CX45" s="225"/>
      <c r="CY45" s="226"/>
      <c r="CZ45" s="1"/>
      <c r="DA45" s="1"/>
      <c r="DB45" s="95"/>
      <c r="DC45" s="93"/>
      <c r="DD45" s="93"/>
      <c r="DE45" s="93"/>
      <c r="DF45" s="95" t="str">
        <f t="shared" si="92"/>
        <v>Completar</v>
      </c>
      <c r="DG45" s="96" t="str">
        <f t="shared" si="93"/>
        <v>Completar</v>
      </c>
      <c r="DH45" s="96" t="str">
        <f t="shared" si="94"/>
        <v>Completar</v>
      </c>
      <c r="DI45" s="94"/>
      <c r="DJ45" s="95" t="str">
        <f t="shared" si="95"/>
        <v>Completar</v>
      </c>
      <c r="DK45" s="95" t="str">
        <f t="shared" si="96"/>
        <v>Completar</v>
      </c>
      <c r="DL45" s="165">
        <f t="shared" si="97"/>
        <v>0</v>
      </c>
      <c r="DM45" s="219" t="b">
        <f t="shared" si="98"/>
        <v>0</v>
      </c>
      <c r="DN45" s="188">
        <f t="shared" si="99"/>
        <v>0</v>
      </c>
      <c r="DO45" s="164">
        <f t="shared" si="100"/>
        <v>0</v>
      </c>
      <c r="DP45" s="164">
        <f t="shared" si="101"/>
        <v>0.25</v>
      </c>
      <c r="DQ45" s="164">
        <f t="shared" si="102"/>
        <v>0</v>
      </c>
      <c r="DR45" s="164">
        <f t="shared" si="103"/>
        <v>0</v>
      </c>
      <c r="DS45" s="166">
        <f t="shared" si="104"/>
        <v>0</v>
      </c>
      <c r="DT45" s="167"/>
      <c r="DV45" s="164">
        <v>33</v>
      </c>
      <c r="DW45" s="225"/>
      <c r="DX45" s="226"/>
      <c r="DY45" s="1"/>
      <c r="DZ45" s="1"/>
      <c r="EA45" s="95"/>
      <c r="EB45" s="93"/>
      <c r="EC45" s="93"/>
      <c r="ED45" s="93"/>
      <c r="EE45" s="95" t="str">
        <f t="shared" si="105"/>
        <v>Completar</v>
      </c>
      <c r="EF45" s="96" t="str">
        <f t="shared" si="106"/>
        <v>Completar</v>
      </c>
      <c r="EG45" s="96" t="str">
        <f t="shared" si="107"/>
        <v>Completar</v>
      </c>
      <c r="EH45" s="94"/>
      <c r="EI45" s="95" t="str">
        <f t="shared" si="108"/>
        <v>Completar</v>
      </c>
      <c r="EJ45" s="95" t="str">
        <f t="shared" si="109"/>
        <v>Completar</v>
      </c>
      <c r="EK45" s="165">
        <f t="shared" si="110"/>
        <v>0</v>
      </c>
      <c r="EL45" s="219" t="b">
        <f t="shared" si="111"/>
        <v>0</v>
      </c>
      <c r="EM45" s="188">
        <f t="shared" si="112"/>
        <v>0</v>
      </c>
      <c r="EN45" s="164">
        <f t="shared" si="113"/>
        <v>0</v>
      </c>
      <c r="EO45" s="164">
        <f t="shared" si="114"/>
        <v>0.25</v>
      </c>
      <c r="EP45" s="164">
        <f t="shared" si="115"/>
        <v>0</v>
      </c>
      <c r="EQ45" s="164">
        <f t="shared" si="116"/>
        <v>0</v>
      </c>
      <c r="ER45" s="166">
        <f t="shared" si="117"/>
        <v>0</v>
      </c>
      <c r="ES45" s="167"/>
      <c r="EU45" s="164">
        <v>33</v>
      </c>
      <c r="EV45" s="225"/>
      <c r="EW45" s="226"/>
      <c r="EX45" s="1"/>
      <c r="EY45" s="1"/>
      <c r="EZ45" s="95"/>
      <c r="FA45" s="93"/>
      <c r="FB45" s="93"/>
      <c r="FC45" s="93"/>
      <c r="FD45" s="95" t="str">
        <f t="shared" si="118"/>
        <v>Completar</v>
      </c>
      <c r="FE45" s="96" t="str">
        <f t="shared" si="119"/>
        <v>Completar</v>
      </c>
      <c r="FF45" s="96" t="str">
        <f t="shared" si="120"/>
        <v>Completar</v>
      </c>
      <c r="FG45" s="94"/>
      <c r="FH45" s="95" t="str">
        <f t="shared" si="121"/>
        <v>Completar</v>
      </c>
      <c r="FI45" s="95" t="str">
        <f t="shared" si="122"/>
        <v>Completar</v>
      </c>
      <c r="FJ45" s="165">
        <f t="shared" si="123"/>
        <v>0</v>
      </c>
      <c r="FK45" s="219" t="b">
        <f t="shared" si="124"/>
        <v>0</v>
      </c>
      <c r="FL45" s="188">
        <f t="shared" si="125"/>
        <v>0</v>
      </c>
      <c r="FM45" s="164">
        <f t="shared" si="126"/>
        <v>0</v>
      </c>
      <c r="FN45" s="164">
        <f t="shared" si="127"/>
        <v>0.25</v>
      </c>
      <c r="FO45" s="164">
        <f t="shared" si="128"/>
        <v>0</v>
      </c>
      <c r="FP45" s="164">
        <f t="shared" si="129"/>
        <v>0</v>
      </c>
      <c r="FQ45" s="166">
        <f t="shared" si="130"/>
        <v>0</v>
      </c>
      <c r="FR45" s="167"/>
      <c r="FT45" s="164">
        <v>33</v>
      </c>
      <c r="FU45" s="225"/>
      <c r="FV45" s="226"/>
      <c r="FW45" s="1"/>
      <c r="FX45" s="1"/>
      <c r="FY45" s="95"/>
      <c r="FZ45" s="93"/>
      <c r="GA45" s="93"/>
      <c r="GB45" s="93"/>
      <c r="GC45" s="95" t="str">
        <f t="shared" si="131"/>
        <v>Completar</v>
      </c>
      <c r="GD45" s="96" t="str">
        <f t="shared" si="132"/>
        <v>Completar</v>
      </c>
      <c r="GE45" s="96" t="str">
        <f t="shared" si="133"/>
        <v>Completar</v>
      </c>
      <c r="GF45" s="94"/>
      <c r="GG45" s="95" t="str">
        <f t="shared" si="134"/>
        <v>Completar</v>
      </c>
      <c r="GH45" s="95" t="str">
        <f t="shared" si="135"/>
        <v>Completar</v>
      </c>
      <c r="GI45" s="165">
        <f t="shared" si="136"/>
        <v>0</v>
      </c>
      <c r="GJ45" s="219" t="b">
        <f t="shared" si="137"/>
        <v>0</v>
      </c>
      <c r="GK45" s="188">
        <f t="shared" si="138"/>
        <v>0</v>
      </c>
      <c r="GL45" s="164">
        <f t="shared" si="139"/>
        <v>0</v>
      </c>
      <c r="GM45" s="164">
        <f t="shared" si="140"/>
        <v>0.25</v>
      </c>
      <c r="GN45" s="164">
        <f t="shared" si="141"/>
        <v>0</v>
      </c>
      <c r="GO45" s="164">
        <f t="shared" si="142"/>
        <v>0</v>
      </c>
      <c r="GP45" s="166">
        <f t="shared" si="143"/>
        <v>0</v>
      </c>
      <c r="GQ45" s="167"/>
      <c r="GS45" s="164">
        <v>33</v>
      </c>
      <c r="GT45" s="225"/>
      <c r="GU45" s="226"/>
      <c r="GV45" s="1"/>
      <c r="GW45" s="1"/>
      <c r="GX45" s="95"/>
      <c r="GY45" s="93"/>
      <c r="GZ45" s="93"/>
      <c r="HA45" s="93"/>
      <c r="HB45" s="95" t="str">
        <f t="shared" si="144"/>
        <v>Completar</v>
      </c>
      <c r="HC45" s="96" t="str">
        <f t="shared" si="145"/>
        <v>Completar</v>
      </c>
      <c r="HD45" s="96" t="str">
        <f t="shared" si="146"/>
        <v>Completar</v>
      </c>
      <c r="HE45" s="94"/>
      <c r="HF45" s="95" t="str">
        <f t="shared" si="147"/>
        <v>Completar</v>
      </c>
      <c r="HG45" s="95" t="str">
        <f t="shared" si="148"/>
        <v>Completar</v>
      </c>
      <c r="HH45" s="165">
        <f t="shared" si="149"/>
        <v>0</v>
      </c>
      <c r="HI45" s="219" t="b">
        <f t="shared" si="150"/>
        <v>0</v>
      </c>
      <c r="HJ45" s="188">
        <f t="shared" si="151"/>
        <v>0</v>
      </c>
      <c r="HK45" s="164">
        <f t="shared" si="152"/>
        <v>0</v>
      </c>
      <c r="HL45" s="164">
        <f t="shared" si="153"/>
        <v>0.25</v>
      </c>
      <c r="HM45" s="164">
        <f t="shared" si="154"/>
        <v>0</v>
      </c>
      <c r="HN45" s="164">
        <f t="shared" si="155"/>
        <v>0</v>
      </c>
      <c r="HO45" s="166">
        <f t="shared" si="156"/>
        <v>0</v>
      </c>
      <c r="HP45" s="167"/>
      <c r="HR45" s="164">
        <v>33</v>
      </c>
      <c r="HS45" s="225"/>
      <c r="HT45" s="226"/>
      <c r="HU45" s="1"/>
      <c r="HV45" s="1"/>
      <c r="HW45" s="95"/>
      <c r="HX45" s="93"/>
      <c r="HY45" s="93"/>
      <c r="HZ45" s="93"/>
      <c r="IA45" s="95" t="str">
        <f t="shared" si="157"/>
        <v>Completar</v>
      </c>
      <c r="IB45" s="96" t="str">
        <f t="shared" si="158"/>
        <v>Completar</v>
      </c>
      <c r="IC45" s="96" t="str">
        <f t="shared" si="159"/>
        <v>Completar</v>
      </c>
      <c r="ID45" s="94"/>
      <c r="IE45" s="95" t="str">
        <f t="shared" si="160"/>
        <v>Completar</v>
      </c>
      <c r="IF45" s="95" t="str">
        <f t="shared" si="161"/>
        <v>Completar</v>
      </c>
      <c r="IG45" s="165">
        <f t="shared" si="162"/>
        <v>0</v>
      </c>
      <c r="IH45" s="219" t="b">
        <f t="shared" si="163"/>
        <v>0</v>
      </c>
      <c r="II45" s="188">
        <f t="shared" si="164"/>
        <v>0</v>
      </c>
      <c r="IJ45" s="164">
        <f t="shared" si="165"/>
        <v>0</v>
      </c>
      <c r="IK45" s="164">
        <f t="shared" si="166"/>
        <v>0.25</v>
      </c>
      <c r="IL45" s="164">
        <f t="shared" si="167"/>
        <v>0</v>
      </c>
      <c r="IM45" s="164">
        <f t="shared" si="168"/>
        <v>0</v>
      </c>
      <c r="IN45" s="166">
        <f t="shared" si="169"/>
        <v>0</v>
      </c>
      <c r="IO45" s="167"/>
      <c r="IQ45" s="164">
        <v>33</v>
      </c>
      <c r="IR45" s="225"/>
      <c r="IS45" s="226"/>
      <c r="IT45" s="1"/>
      <c r="IU45" s="1"/>
      <c r="IV45" s="95"/>
      <c r="IW45" s="93"/>
      <c r="IX45" s="93"/>
      <c r="IY45" s="93"/>
      <c r="IZ45" s="95" t="str">
        <f t="shared" si="170"/>
        <v>Completar</v>
      </c>
      <c r="JA45" s="96" t="str">
        <f t="shared" si="171"/>
        <v>Completar</v>
      </c>
      <c r="JB45" s="96" t="str">
        <f t="shared" si="172"/>
        <v>Completar</v>
      </c>
      <c r="JC45" s="94"/>
      <c r="JD45" s="95" t="str">
        <f t="shared" si="173"/>
        <v>Completar</v>
      </c>
      <c r="JE45" s="95" t="str">
        <f t="shared" si="174"/>
        <v>Completar</v>
      </c>
      <c r="JF45" s="165">
        <f t="shared" si="175"/>
        <v>0</v>
      </c>
      <c r="JG45" s="219" t="b">
        <f t="shared" si="176"/>
        <v>0</v>
      </c>
      <c r="JH45" s="188">
        <f t="shared" si="177"/>
        <v>0</v>
      </c>
      <c r="JI45" s="164">
        <f t="shared" si="178"/>
        <v>0</v>
      </c>
      <c r="JJ45" s="164">
        <f t="shared" si="179"/>
        <v>0.25</v>
      </c>
      <c r="JK45" s="164">
        <f t="shared" si="180"/>
        <v>0</v>
      </c>
      <c r="JL45" s="164">
        <f t="shared" si="181"/>
        <v>0</v>
      </c>
      <c r="JM45" s="166">
        <f t="shared" si="182"/>
        <v>0</v>
      </c>
      <c r="JN45" s="167"/>
      <c r="JO45" s="126"/>
      <c r="JP45" s="164">
        <v>33</v>
      </c>
      <c r="JQ45" s="225"/>
      <c r="JR45" s="226"/>
      <c r="JS45" s="1"/>
      <c r="JT45" s="1"/>
      <c r="JU45" s="95"/>
      <c r="JV45" s="93"/>
      <c r="JW45" s="93"/>
      <c r="JX45" s="93"/>
      <c r="JY45" s="95" t="str">
        <f t="shared" si="183"/>
        <v>Completar</v>
      </c>
      <c r="JZ45" s="96" t="str">
        <f t="shared" si="184"/>
        <v>Completar</v>
      </c>
      <c r="KA45" s="96" t="str">
        <f t="shared" si="185"/>
        <v>Completar</v>
      </c>
      <c r="KB45" s="94"/>
      <c r="KC45" s="95" t="str">
        <f t="shared" si="186"/>
        <v>Completar</v>
      </c>
      <c r="KD45" s="95" t="str">
        <f t="shared" si="187"/>
        <v>Completar</v>
      </c>
      <c r="KE45" s="165">
        <f t="shared" si="188"/>
        <v>0</v>
      </c>
      <c r="KF45" s="219" t="b">
        <f t="shared" si="189"/>
        <v>0</v>
      </c>
      <c r="KG45" s="188">
        <f t="shared" si="190"/>
        <v>0</v>
      </c>
      <c r="KH45" s="164">
        <f t="shared" si="191"/>
        <v>0</v>
      </c>
      <c r="KI45" s="164">
        <f t="shared" si="192"/>
        <v>0.25</v>
      </c>
      <c r="KJ45" s="164">
        <f t="shared" si="193"/>
        <v>0</v>
      </c>
      <c r="KK45" s="164">
        <f t="shared" si="194"/>
        <v>0</v>
      </c>
      <c r="KL45" s="166">
        <f t="shared" si="195"/>
        <v>0</v>
      </c>
    </row>
    <row r="46" spans="1:298" x14ac:dyDescent="0.25">
      <c r="A46" s="164">
        <v>34</v>
      </c>
      <c r="B46" s="225"/>
      <c r="C46" s="226"/>
      <c r="D46" s="1"/>
      <c r="E46" s="1"/>
      <c r="F46" s="95"/>
      <c r="G46" s="93"/>
      <c r="H46" s="93"/>
      <c r="I46" s="93"/>
      <c r="J46" s="95"/>
      <c r="K46" s="96" t="str">
        <f>IFERROR(VLOOKUP(D46,'Situación inicial'!JI$13:JS$112,8,FALSE),"Completar")</f>
        <v>Completar</v>
      </c>
      <c r="L46" s="96" t="str">
        <f>IFERROR(VLOOKUP(D46,'Situación inicial'!JI$13:JS$112,9,FALSE),"Completar")</f>
        <v>Completar</v>
      </c>
      <c r="M46" s="94"/>
      <c r="N46" s="95" t="str">
        <f>IFERROR(VLOOKUP(D46,'Situación inicial'!JI$13:JS$112,11,FALSE),"Completar")</f>
        <v>Completar</v>
      </c>
      <c r="O46" s="95" t="str">
        <f>IFERROR(VLOOKUP(D46,'Situación inicial'!JI$13:JT$112,12,FALSE),"Completar")</f>
        <v>Completar</v>
      </c>
      <c r="P46" s="165">
        <f t="shared" si="44"/>
        <v>0</v>
      </c>
      <c r="Q46" s="219" t="b">
        <f t="shared" si="45"/>
        <v>0</v>
      </c>
      <c r="R46" s="188">
        <f t="shared" si="46"/>
        <v>0</v>
      </c>
      <c r="S46" s="164">
        <f t="shared" si="47"/>
        <v>0</v>
      </c>
      <c r="T46" s="164">
        <f t="shared" si="48"/>
        <v>0.25</v>
      </c>
      <c r="U46" s="164">
        <f t="shared" si="49"/>
        <v>0</v>
      </c>
      <c r="V46" s="164">
        <f t="shared" si="50"/>
        <v>0</v>
      </c>
      <c r="W46" s="166">
        <f t="shared" si="51"/>
        <v>0</v>
      </c>
      <c r="X46" s="168">
        <f>IFERROR(VLOOKUP(D46,'Situación inicial'!JI$13:JZ$112,18,FALSE),0)</f>
        <v>0</v>
      </c>
      <c r="Z46" s="164">
        <v>34</v>
      </c>
      <c r="AA46" s="225"/>
      <c r="AB46" s="226"/>
      <c r="AC46" s="1"/>
      <c r="AD46" s="1"/>
      <c r="AE46" s="95"/>
      <c r="AF46" s="93"/>
      <c r="AG46" s="93"/>
      <c r="AH46" s="93"/>
      <c r="AI46" s="95" t="str">
        <f t="shared" si="52"/>
        <v>Completar</v>
      </c>
      <c r="AJ46" s="96" t="str">
        <f t="shared" si="53"/>
        <v>Completar</v>
      </c>
      <c r="AK46" s="96" t="str">
        <f t="shared" si="54"/>
        <v>Completar</v>
      </c>
      <c r="AL46" s="94"/>
      <c r="AM46" s="95" t="str">
        <f t="shared" si="55"/>
        <v>Completar</v>
      </c>
      <c r="AN46" s="95" t="str">
        <f t="shared" si="56"/>
        <v>Completar</v>
      </c>
      <c r="AO46" s="165">
        <f t="shared" si="57"/>
        <v>0</v>
      </c>
      <c r="AP46" s="219" t="b">
        <f t="shared" si="58"/>
        <v>0</v>
      </c>
      <c r="AQ46" s="188">
        <f t="shared" si="59"/>
        <v>0</v>
      </c>
      <c r="AR46" s="164">
        <f t="shared" si="60"/>
        <v>0</v>
      </c>
      <c r="AS46" s="164">
        <f t="shared" si="61"/>
        <v>0.25</v>
      </c>
      <c r="AT46" s="164">
        <f t="shared" si="62"/>
        <v>0</v>
      </c>
      <c r="AU46" s="164">
        <f t="shared" si="63"/>
        <v>0</v>
      </c>
      <c r="AV46" s="166">
        <f t="shared" si="64"/>
        <v>0</v>
      </c>
      <c r="AW46" s="168">
        <f t="shared" si="65"/>
        <v>0</v>
      </c>
      <c r="AY46" s="164">
        <v>34</v>
      </c>
      <c r="AZ46" s="225"/>
      <c r="BA46" s="226"/>
      <c r="BB46" s="1"/>
      <c r="BC46" s="1"/>
      <c r="BD46" s="95"/>
      <c r="BE46" s="93"/>
      <c r="BF46" s="93"/>
      <c r="BG46" s="93"/>
      <c r="BH46" s="95" t="str">
        <f t="shared" si="66"/>
        <v>Completar</v>
      </c>
      <c r="BI46" s="96" t="str">
        <f t="shared" si="67"/>
        <v>Completar</v>
      </c>
      <c r="BJ46" s="96" t="str">
        <f t="shared" si="68"/>
        <v>Completar</v>
      </c>
      <c r="BK46" s="94"/>
      <c r="BL46" s="95" t="str">
        <f t="shared" si="69"/>
        <v>Completar</v>
      </c>
      <c r="BM46" s="95" t="str">
        <f t="shared" si="70"/>
        <v>Completar</v>
      </c>
      <c r="BN46" s="165">
        <f t="shared" si="71"/>
        <v>0</v>
      </c>
      <c r="BO46" s="219" t="b">
        <f t="shared" si="72"/>
        <v>0</v>
      </c>
      <c r="BP46" s="188">
        <f t="shared" si="73"/>
        <v>0</v>
      </c>
      <c r="BQ46" s="164">
        <f t="shared" si="74"/>
        <v>0</v>
      </c>
      <c r="BR46" s="164">
        <f t="shared" si="75"/>
        <v>0.25</v>
      </c>
      <c r="BS46" s="164">
        <f t="shared" si="76"/>
        <v>0</v>
      </c>
      <c r="BT46" s="164">
        <f t="shared" si="77"/>
        <v>0</v>
      </c>
      <c r="BU46" s="166">
        <f t="shared" si="78"/>
        <v>0</v>
      </c>
      <c r="BV46" s="167"/>
      <c r="BX46" s="164">
        <v>34</v>
      </c>
      <c r="BY46" s="225"/>
      <c r="BZ46" s="226"/>
      <c r="CA46" s="1"/>
      <c r="CB46" s="1"/>
      <c r="CC46" s="95"/>
      <c r="CD46" s="93"/>
      <c r="CE46" s="93"/>
      <c r="CF46" s="93"/>
      <c r="CG46" s="95" t="str">
        <f t="shared" si="79"/>
        <v>Completar</v>
      </c>
      <c r="CH46" s="96" t="str">
        <f t="shared" si="80"/>
        <v>Completar</v>
      </c>
      <c r="CI46" s="96" t="str">
        <f t="shared" si="81"/>
        <v>Completar</v>
      </c>
      <c r="CJ46" s="94"/>
      <c r="CK46" s="95" t="str">
        <f t="shared" si="82"/>
        <v>Completar</v>
      </c>
      <c r="CL46" s="95" t="str">
        <f t="shared" si="83"/>
        <v>Completar</v>
      </c>
      <c r="CM46" s="165">
        <f t="shared" si="84"/>
        <v>0</v>
      </c>
      <c r="CN46" s="219" t="b">
        <f t="shared" si="85"/>
        <v>0</v>
      </c>
      <c r="CO46" s="188">
        <f t="shared" si="86"/>
        <v>0</v>
      </c>
      <c r="CP46" s="164">
        <f t="shared" si="87"/>
        <v>0</v>
      </c>
      <c r="CQ46" s="164">
        <f t="shared" si="88"/>
        <v>0.25</v>
      </c>
      <c r="CR46" s="164">
        <f t="shared" si="89"/>
        <v>0</v>
      </c>
      <c r="CS46" s="164">
        <f t="shared" si="90"/>
        <v>0</v>
      </c>
      <c r="CT46" s="166">
        <f t="shared" si="91"/>
        <v>0</v>
      </c>
      <c r="CU46" s="167"/>
      <c r="CW46" s="164">
        <v>34</v>
      </c>
      <c r="CX46" s="225"/>
      <c r="CY46" s="226"/>
      <c r="CZ46" s="1"/>
      <c r="DA46" s="1"/>
      <c r="DB46" s="95"/>
      <c r="DC46" s="93"/>
      <c r="DD46" s="93"/>
      <c r="DE46" s="93"/>
      <c r="DF46" s="95" t="str">
        <f t="shared" si="92"/>
        <v>Completar</v>
      </c>
      <c r="DG46" s="96" t="str">
        <f t="shared" si="93"/>
        <v>Completar</v>
      </c>
      <c r="DH46" s="96" t="str">
        <f t="shared" si="94"/>
        <v>Completar</v>
      </c>
      <c r="DI46" s="94"/>
      <c r="DJ46" s="95" t="str">
        <f t="shared" si="95"/>
        <v>Completar</v>
      </c>
      <c r="DK46" s="95" t="str">
        <f t="shared" si="96"/>
        <v>Completar</v>
      </c>
      <c r="DL46" s="165">
        <f t="shared" si="97"/>
        <v>0</v>
      </c>
      <c r="DM46" s="219" t="b">
        <f t="shared" si="98"/>
        <v>0</v>
      </c>
      <c r="DN46" s="188">
        <f t="shared" si="99"/>
        <v>0</v>
      </c>
      <c r="DO46" s="164">
        <f t="shared" si="100"/>
        <v>0</v>
      </c>
      <c r="DP46" s="164">
        <f t="shared" si="101"/>
        <v>0.25</v>
      </c>
      <c r="DQ46" s="164">
        <f t="shared" si="102"/>
        <v>0</v>
      </c>
      <c r="DR46" s="164">
        <f t="shared" si="103"/>
        <v>0</v>
      </c>
      <c r="DS46" s="166">
        <f t="shared" si="104"/>
        <v>0</v>
      </c>
      <c r="DT46" s="167"/>
      <c r="DV46" s="164">
        <v>34</v>
      </c>
      <c r="DW46" s="225"/>
      <c r="DX46" s="226"/>
      <c r="DY46" s="1"/>
      <c r="DZ46" s="1"/>
      <c r="EA46" s="95"/>
      <c r="EB46" s="93"/>
      <c r="EC46" s="93"/>
      <c r="ED46" s="93"/>
      <c r="EE46" s="95" t="str">
        <f t="shared" si="105"/>
        <v>Completar</v>
      </c>
      <c r="EF46" s="96" t="str">
        <f t="shared" si="106"/>
        <v>Completar</v>
      </c>
      <c r="EG46" s="96" t="str">
        <f t="shared" si="107"/>
        <v>Completar</v>
      </c>
      <c r="EH46" s="94"/>
      <c r="EI46" s="95" t="str">
        <f t="shared" si="108"/>
        <v>Completar</v>
      </c>
      <c r="EJ46" s="95" t="str">
        <f t="shared" si="109"/>
        <v>Completar</v>
      </c>
      <c r="EK46" s="165">
        <f t="shared" si="110"/>
        <v>0</v>
      </c>
      <c r="EL46" s="219" t="b">
        <f t="shared" si="111"/>
        <v>0</v>
      </c>
      <c r="EM46" s="188">
        <f t="shared" si="112"/>
        <v>0</v>
      </c>
      <c r="EN46" s="164">
        <f t="shared" si="113"/>
        <v>0</v>
      </c>
      <c r="EO46" s="164">
        <f t="shared" si="114"/>
        <v>0.25</v>
      </c>
      <c r="EP46" s="164">
        <f t="shared" si="115"/>
        <v>0</v>
      </c>
      <c r="EQ46" s="164">
        <f t="shared" si="116"/>
        <v>0</v>
      </c>
      <c r="ER46" s="166">
        <f t="shared" si="117"/>
        <v>0</v>
      </c>
      <c r="ES46" s="167"/>
      <c r="EU46" s="164">
        <v>34</v>
      </c>
      <c r="EV46" s="225"/>
      <c r="EW46" s="226"/>
      <c r="EX46" s="1"/>
      <c r="EY46" s="1"/>
      <c r="EZ46" s="95"/>
      <c r="FA46" s="93"/>
      <c r="FB46" s="93"/>
      <c r="FC46" s="93"/>
      <c r="FD46" s="95" t="str">
        <f t="shared" si="118"/>
        <v>Completar</v>
      </c>
      <c r="FE46" s="96" t="str">
        <f t="shared" si="119"/>
        <v>Completar</v>
      </c>
      <c r="FF46" s="96" t="str">
        <f t="shared" si="120"/>
        <v>Completar</v>
      </c>
      <c r="FG46" s="94"/>
      <c r="FH46" s="95" t="str">
        <f t="shared" si="121"/>
        <v>Completar</v>
      </c>
      <c r="FI46" s="95" t="str">
        <f t="shared" si="122"/>
        <v>Completar</v>
      </c>
      <c r="FJ46" s="165">
        <f t="shared" si="123"/>
        <v>0</v>
      </c>
      <c r="FK46" s="219" t="b">
        <f t="shared" si="124"/>
        <v>0</v>
      </c>
      <c r="FL46" s="188">
        <f t="shared" si="125"/>
        <v>0</v>
      </c>
      <c r="FM46" s="164">
        <f t="shared" si="126"/>
        <v>0</v>
      </c>
      <c r="FN46" s="164">
        <f t="shared" si="127"/>
        <v>0.25</v>
      </c>
      <c r="FO46" s="164">
        <f t="shared" si="128"/>
        <v>0</v>
      </c>
      <c r="FP46" s="164">
        <f t="shared" si="129"/>
        <v>0</v>
      </c>
      <c r="FQ46" s="166">
        <f t="shared" si="130"/>
        <v>0</v>
      </c>
      <c r="FR46" s="167"/>
      <c r="FT46" s="164">
        <v>34</v>
      </c>
      <c r="FU46" s="225"/>
      <c r="FV46" s="226"/>
      <c r="FW46" s="1"/>
      <c r="FX46" s="1"/>
      <c r="FY46" s="95"/>
      <c r="FZ46" s="93"/>
      <c r="GA46" s="93"/>
      <c r="GB46" s="93"/>
      <c r="GC46" s="95" t="str">
        <f t="shared" si="131"/>
        <v>Completar</v>
      </c>
      <c r="GD46" s="96" t="str">
        <f t="shared" si="132"/>
        <v>Completar</v>
      </c>
      <c r="GE46" s="96" t="str">
        <f t="shared" si="133"/>
        <v>Completar</v>
      </c>
      <c r="GF46" s="94"/>
      <c r="GG46" s="95" t="str">
        <f t="shared" si="134"/>
        <v>Completar</v>
      </c>
      <c r="GH46" s="95" t="str">
        <f t="shared" si="135"/>
        <v>Completar</v>
      </c>
      <c r="GI46" s="165">
        <f t="shared" si="136"/>
        <v>0</v>
      </c>
      <c r="GJ46" s="219" t="b">
        <f t="shared" si="137"/>
        <v>0</v>
      </c>
      <c r="GK46" s="188">
        <f t="shared" si="138"/>
        <v>0</v>
      </c>
      <c r="GL46" s="164">
        <f t="shared" si="139"/>
        <v>0</v>
      </c>
      <c r="GM46" s="164">
        <f t="shared" si="140"/>
        <v>0.25</v>
      </c>
      <c r="GN46" s="164">
        <f t="shared" si="141"/>
        <v>0</v>
      </c>
      <c r="GO46" s="164">
        <f t="shared" si="142"/>
        <v>0</v>
      </c>
      <c r="GP46" s="166">
        <f t="shared" si="143"/>
        <v>0</v>
      </c>
      <c r="GQ46" s="167"/>
      <c r="GS46" s="164">
        <v>34</v>
      </c>
      <c r="GT46" s="225"/>
      <c r="GU46" s="226"/>
      <c r="GV46" s="1"/>
      <c r="GW46" s="1"/>
      <c r="GX46" s="95"/>
      <c r="GY46" s="93"/>
      <c r="GZ46" s="93"/>
      <c r="HA46" s="93"/>
      <c r="HB46" s="95" t="str">
        <f t="shared" si="144"/>
        <v>Completar</v>
      </c>
      <c r="HC46" s="96" t="str">
        <f t="shared" si="145"/>
        <v>Completar</v>
      </c>
      <c r="HD46" s="96" t="str">
        <f t="shared" si="146"/>
        <v>Completar</v>
      </c>
      <c r="HE46" s="94"/>
      <c r="HF46" s="95" t="str">
        <f t="shared" si="147"/>
        <v>Completar</v>
      </c>
      <c r="HG46" s="95" t="str">
        <f t="shared" si="148"/>
        <v>Completar</v>
      </c>
      <c r="HH46" s="165">
        <f t="shared" si="149"/>
        <v>0</v>
      </c>
      <c r="HI46" s="219" t="b">
        <f t="shared" si="150"/>
        <v>0</v>
      </c>
      <c r="HJ46" s="188">
        <f t="shared" si="151"/>
        <v>0</v>
      </c>
      <c r="HK46" s="164">
        <f t="shared" si="152"/>
        <v>0</v>
      </c>
      <c r="HL46" s="164">
        <f t="shared" si="153"/>
        <v>0.25</v>
      </c>
      <c r="HM46" s="164">
        <f t="shared" si="154"/>
        <v>0</v>
      </c>
      <c r="HN46" s="164">
        <f t="shared" si="155"/>
        <v>0</v>
      </c>
      <c r="HO46" s="166">
        <f t="shared" si="156"/>
        <v>0</v>
      </c>
      <c r="HP46" s="167"/>
      <c r="HR46" s="164">
        <v>34</v>
      </c>
      <c r="HS46" s="225"/>
      <c r="HT46" s="226"/>
      <c r="HU46" s="1"/>
      <c r="HV46" s="1"/>
      <c r="HW46" s="95"/>
      <c r="HX46" s="93"/>
      <c r="HY46" s="93"/>
      <c r="HZ46" s="93"/>
      <c r="IA46" s="95" t="str">
        <f t="shared" si="157"/>
        <v>Completar</v>
      </c>
      <c r="IB46" s="96" t="str">
        <f t="shared" si="158"/>
        <v>Completar</v>
      </c>
      <c r="IC46" s="96" t="str">
        <f t="shared" si="159"/>
        <v>Completar</v>
      </c>
      <c r="ID46" s="94"/>
      <c r="IE46" s="95" t="str">
        <f t="shared" si="160"/>
        <v>Completar</v>
      </c>
      <c r="IF46" s="95" t="str">
        <f t="shared" si="161"/>
        <v>Completar</v>
      </c>
      <c r="IG46" s="165">
        <f t="shared" si="162"/>
        <v>0</v>
      </c>
      <c r="IH46" s="219" t="b">
        <f t="shared" si="163"/>
        <v>0</v>
      </c>
      <c r="II46" s="188">
        <f t="shared" si="164"/>
        <v>0</v>
      </c>
      <c r="IJ46" s="164">
        <f t="shared" si="165"/>
        <v>0</v>
      </c>
      <c r="IK46" s="164">
        <f t="shared" si="166"/>
        <v>0.25</v>
      </c>
      <c r="IL46" s="164">
        <f t="shared" si="167"/>
        <v>0</v>
      </c>
      <c r="IM46" s="164">
        <f t="shared" si="168"/>
        <v>0</v>
      </c>
      <c r="IN46" s="166">
        <f t="shared" si="169"/>
        <v>0</v>
      </c>
      <c r="IO46" s="167"/>
      <c r="IQ46" s="164">
        <v>34</v>
      </c>
      <c r="IR46" s="225"/>
      <c r="IS46" s="226"/>
      <c r="IT46" s="1"/>
      <c r="IU46" s="1"/>
      <c r="IV46" s="95"/>
      <c r="IW46" s="93"/>
      <c r="IX46" s="93"/>
      <c r="IY46" s="93"/>
      <c r="IZ46" s="95" t="str">
        <f t="shared" si="170"/>
        <v>Completar</v>
      </c>
      <c r="JA46" s="96" t="str">
        <f t="shared" si="171"/>
        <v>Completar</v>
      </c>
      <c r="JB46" s="96" t="str">
        <f t="shared" si="172"/>
        <v>Completar</v>
      </c>
      <c r="JC46" s="94"/>
      <c r="JD46" s="95" t="str">
        <f t="shared" si="173"/>
        <v>Completar</v>
      </c>
      <c r="JE46" s="95" t="str">
        <f t="shared" si="174"/>
        <v>Completar</v>
      </c>
      <c r="JF46" s="165">
        <f t="shared" si="175"/>
        <v>0</v>
      </c>
      <c r="JG46" s="219" t="b">
        <f t="shared" si="176"/>
        <v>0</v>
      </c>
      <c r="JH46" s="188">
        <f t="shared" si="177"/>
        <v>0</v>
      </c>
      <c r="JI46" s="164">
        <f t="shared" si="178"/>
        <v>0</v>
      </c>
      <c r="JJ46" s="164">
        <f t="shared" si="179"/>
        <v>0.25</v>
      </c>
      <c r="JK46" s="164">
        <f t="shared" si="180"/>
        <v>0</v>
      </c>
      <c r="JL46" s="164">
        <f t="shared" si="181"/>
        <v>0</v>
      </c>
      <c r="JM46" s="166">
        <f t="shared" si="182"/>
        <v>0</v>
      </c>
      <c r="JN46" s="167"/>
      <c r="JO46" s="126"/>
      <c r="JP46" s="164">
        <v>34</v>
      </c>
      <c r="JQ46" s="225"/>
      <c r="JR46" s="226"/>
      <c r="JS46" s="1"/>
      <c r="JT46" s="1"/>
      <c r="JU46" s="95"/>
      <c r="JV46" s="93"/>
      <c r="JW46" s="93"/>
      <c r="JX46" s="93"/>
      <c r="JY46" s="95" t="str">
        <f t="shared" si="183"/>
        <v>Completar</v>
      </c>
      <c r="JZ46" s="96" t="str">
        <f t="shared" si="184"/>
        <v>Completar</v>
      </c>
      <c r="KA46" s="96" t="str">
        <f t="shared" si="185"/>
        <v>Completar</v>
      </c>
      <c r="KB46" s="94"/>
      <c r="KC46" s="95" t="str">
        <f t="shared" si="186"/>
        <v>Completar</v>
      </c>
      <c r="KD46" s="95" t="str">
        <f t="shared" si="187"/>
        <v>Completar</v>
      </c>
      <c r="KE46" s="165">
        <f t="shared" si="188"/>
        <v>0</v>
      </c>
      <c r="KF46" s="219" t="b">
        <f t="shared" si="189"/>
        <v>0</v>
      </c>
      <c r="KG46" s="188">
        <f t="shared" si="190"/>
        <v>0</v>
      </c>
      <c r="KH46" s="164">
        <f t="shared" si="191"/>
        <v>0</v>
      </c>
      <c r="KI46" s="164">
        <f t="shared" si="192"/>
        <v>0.25</v>
      </c>
      <c r="KJ46" s="164">
        <f t="shared" si="193"/>
        <v>0</v>
      </c>
      <c r="KK46" s="164">
        <f t="shared" si="194"/>
        <v>0</v>
      </c>
      <c r="KL46" s="166">
        <f t="shared" si="195"/>
        <v>0</v>
      </c>
    </row>
    <row r="47" spans="1:298" x14ac:dyDescent="0.25">
      <c r="A47" s="164">
        <v>35</v>
      </c>
      <c r="B47" s="225"/>
      <c r="C47" s="226"/>
      <c r="D47" s="1"/>
      <c r="E47" s="1"/>
      <c r="F47" s="95"/>
      <c r="G47" s="93"/>
      <c r="H47" s="93"/>
      <c r="I47" s="93"/>
      <c r="J47" s="95"/>
      <c r="K47" s="96" t="str">
        <f>IFERROR(VLOOKUP(D47,'Situación inicial'!JI$13:JS$112,8,FALSE),"Completar")</f>
        <v>Completar</v>
      </c>
      <c r="L47" s="96" t="str">
        <f>IFERROR(VLOOKUP(D47,'Situación inicial'!JI$13:JS$112,9,FALSE),"Completar")</f>
        <v>Completar</v>
      </c>
      <c r="M47" s="94"/>
      <c r="N47" s="95" t="str">
        <f>IFERROR(VLOOKUP(D47,'Situación inicial'!JI$13:JS$112,11,FALSE),"Completar")</f>
        <v>Completar</v>
      </c>
      <c r="O47" s="95" t="str">
        <f>IFERROR(VLOOKUP(D47,'Situación inicial'!JI$13:JT$112,12,FALSE),"Completar")</f>
        <v>Completar</v>
      </c>
      <c r="P47" s="165">
        <f t="shared" si="44"/>
        <v>0</v>
      </c>
      <c r="Q47" s="219" t="b">
        <f t="shared" si="45"/>
        <v>0</v>
      </c>
      <c r="R47" s="188">
        <f t="shared" si="46"/>
        <v>0</v>
      </c>
      <c r="S47" s="164">
        <f t="shared" si="47"/>
        <v>0</v>
      </c>
      <c r="T47" s="164">
        <f t="shared" si="48"/>
        <v>0.25</v>
      </c>
      <c r="U47" s="164">
        <f t="shared" si="49"/>
        <v>0</v>
      </c>
      <c r="V47" s="164">
        <f t="shared" si="50"/>
        <v>0</v>
      </c>
      <c r="W47" s="166">
        <f t="shared" si="51"/>
        <v>0</v>
      </c>
      <c r="X47" s="168">
        <f>IFERROR(VLOOKUP(D47,'Situación inicial'!JI$13:JZ$112,18,FALSE),0)</f>
        <v>0</v>
      </c>
      <c r="Z47" s="164">
        <v>35</v>
      </c>
      <c r="AA47" s="225"/>
      <c r="AB47" s="226"/>
      <c r="AC47" s="1"/>
      <c r="AD47" s="1"/>
      <c r="AE47" s="95"/>
      <c r="AF47" s="93"/>
      <c r="AG47" s="93"/>
      <c r="AH47" s="93"/>
      <c r="AI47" s="95" t="str">
        <f t="shared" si="52"/>
        <v>Completar</v>
      </c>
      <c r="AJ47" s="96" t="str">
        <f t="shared" si="53"/>
        <v>Completar</v>
      </c>
      <c r="AK47" s="96" t="str">
        <f t="shared" si="54"/>
        <v>Completar</v>
      </c>
      <c r="AL47" s="94"/>
      <c r="AM47" s="95" t="str">
        <f t="shared" si="55"/>
        <v>Completar</v>
      </c>
      <c r="AN47" s="95" t="str">
        <f t="shared" si="56"/>
        <v>Completar</v>
      </c>
      <c r="AO47" s="165">
        <f t="shared" si="57"/>
        <v>0</v>
      </c>
      <c r="AP47" s="219" t="b">
        <f t="shared" si="58"/>
        <v>0</v>
      </c>
      <c r="AQ47" s="188">
        <f t="shared" si="59"/>
        <v>0</v>
      </c>
      <c r="AR47" s="164">
        <f t="shared" si="60"/>
        <v>0</v>
      </c>
      <c r="AS47" s="164">
        <f t="shared" si="61"/>
        <v>0.25</v>
      </c>
      <c r="AT47" s="164">
        <f t="shared" si="62"/>
        <v>0</v>
      </c>
      <c r="AU47" s="164">
        <f t="shared" si="63"/>
        <v>0</v>
      </c>
      <c r="AV47" s="166">
        <f t="shared" si="64"/>
        <v>0</v>
      </c>
      <c r="AW47" s="168">
        <f t="shared" si="65"/>
        <v>0</v>
      </c>
      <c r="AY47" s="164">
        <v>35</v>
      </c>
      <c r="AZ47" s="225"/>
      <c r="BA47" s="226"/>
      <c r="BB47" s="1"/>
      <c r="BC47" s="1"/>
      <c r="BD47" s="95"/>
      <c r="BE47" s="93"/>
      <c r="BF47" s="93"/>
      <c r="BG47" s="93"/>
      <c r="BH47" s="95" t="str">
        <f t="shared" si="66"/>
        <v>Completar</v>
      </c>
      <c r="BI47" s="96" t="str">
        <f t="shared" si="67"/>
        <v>Completar</v>
      </c>
      <c r="BJ47" s="96" t="str">
        <f t="shared" si="68"/>
        <v>Completar</v>
      </c>
      <c r="BK47" s="94"/>
      <c r="BL47" s="95" t="str">
        <f t="shared" si="69"/>
        <v>Completar</v>
      </c>
      <c r="BM47" s="95" t="str">
        <f t="shared" si="70"/>
        <v>Completar</v>
      </c>
      <c r="BN47" s="165">
        <f t="shared" si="71"/>
        <v>0</v>
      </c>
      <c r="BO47" s="219" t="b">
        <f t="shared" si="72"/>
        <v>0</v>
      </c>
      <c r="BP47" s="188">
        <f t="shared" si="73"/>
        <v>0</v>
      </c>
      <c r="BQ47" s="164">
        <f t="shared" si="74"/>
        <v>0</v>
      </c>
      <c r="BR47" s="164">
        <f t="shared" si="75"/>
        <v>0.25</v>
      </c>
      <c r="BS47" s="164">
        <f t="shared" si="76"/>
        <v>0</v>
      </c>
      <c r="BT47" s="164">
        <f t="shared" si="77"/>
        <v>0</v>
      </c>
      <c r="BU47" s="166">
        <f t="shared" si="78"/>
        <v>0</v>
      </c>
      <c r="BV47" s="167"/>
      <c r="BX47" s="164">
        <v>35</v>
      </c>
      <c r="BY47" s="225"/>
      <c r="BZ47" s="226"/>
      <c r="CA47" s="1"/>
      <c r="CB47" s="1"/>
      <c r="CC47" s="95"/>
      <c r="CD47" s="93"/>
      <c r="CE47" s="93"/>
      <c r="CF47" s="93"/>
      <c r="CG47" s="95" t="str">
        <f t="shared" si="79"/>
        <v>Completar</v>
      </c>
      <c r="CH47" s="96" t="str">
        <f t="shared" si="80"/>
        <v>Completar</v>
      </c>
      <c r="CI47" s="96" t="str">
        <f t="shared" si="81"/>
        <v>Completar</v>
      </c>
      <c r="CJ47" s="94"/>
      <c r="CK47" s="95" t="str">
        <f t="shared" si="82"/>
        <v>Completar</v>
      </c>
      <c r="CL47" s="95" t="str">
        <f t="shared" si="83"/>
        <v>Completar</v>
      </c>
      <c r="CM47" s="165">
        <f t="shared" si="84"/>
        <v>0</v>
      </c>
      <c r="CN47" s="219" t="b">
        <f t="shared" si="85"/>
        <v>0</v>
      </c>
      <c r="CO47" s="188">
        <f t="shared" si="86"/>
        <v>0</v>
      </c>
      <c r="CP47" s="164">
        <f t="shared" si="87"/>
        <v>0</v>
      </c>
      <c r="CQ47" s="164">
        <f t="shared" si="88"/>
        <v>0.25</v>
      </c>
      <c r="CR47" s="164">
        <f t="shared" si="89"/>
        <v>0</v>
      </c>
      <c r="CS47" s="164">
        <f t="shared" si="90"/>
        <v>0</v>
      </c>
      <c r="CT47" s="166">
        <f t="shared" si="91"/>
        <v>0</v>
      </c>
      <c r="CU47" s="167"/>
      <c r="CW47" s="164">
        <v>35</v>
      </c>
      <c r="CX47" s="225"/>
      <c r="CY47" s="226"/>
      <c r="CZ47" s="1"/>
      <c r="DA47" s="1"/>
      <c r="DB47" s="95"/>
      <c r="DC47" s="93"/>
      <c r="DD47" s="93"/>
      <c r="DE47" s="93"/>
      <c r="DF47" s="95" t="str">
        <f t="shared" si="92"/>
        <v>Completar</v>
      </c>
      <c r="DG47" s="96" t="str">
        <f t="shared" si="93"/>
        <v>Completar</v>
      </c>
      <c r="DH47" s="96" t="str">
        <f t="shared" si="94"/>
        <v>Completar</v>
      </c>
      <c r="DI47" s="94"/>
      <c r="DJ47" s="95" t="str">
        <f t="shared" si="95"/>
        <v>Completar</v>
      </c>
      <c r="DK47" s="95" t="str">
        <f t="shared" si="96"/>
        <v>Completar</v>
      </c>
      <c r="DL47" s="165">
        <f t="shared" si="97"/>
        <v>0</v>
      </c>
      <c r="DM47" s="219" t="b">
        <f t="shared" si="98"/>
        <v>0</v>
      </c>
      <c r="DN47" s="188">
        <f t="shared" si="99"/>
        <v>0</v>
      </c>
      <c r="DO47" s="164">
        <f t="shared" si="100"/>
        <v>0</v>
      </c>
      <c r="DP47" s="164">
        <f t="shared" si="101"/>
        <v>0.25</v>
      </c>
      <c r="DQ47" s="164">
        <f t="shared" si="102"/>
        <v>0</v>
      </c>
      <c r="DR47" s="164">
        <f t="shared" si="103"/>
        <v>0</v>
      </c>
      <c r="DS47" s="166">
        <f t="shared" si="104"/>
        <v>0</v>
      </c>
      <c r="DT47" s="167"/>
      <c r="DV47" s="164">
        <v>35</v>
      </c>
      <c r="DW47" s="225"/>
      <c r="DX47" s="226"/>
      <c r="DY47" s="1"/>
      <c r="DZ47" s="1"/>
      <c r="EA47" s="95"/>
      <c r="EB47" s="93"/>
      <c r="EC47" s="93"/>
      <c r="ED47" s="93"/>
      <c r="EE47" s="95" t="str">
        <f t="shared" si="105"/>
        <v>Completar</v>
      </c>
      <c r="EF47" s="96" t="str">
        <f t="shared" si="106"/>
        <v>Completar</v>
      </c>
      <c r="EG47" s="96" t="str">
        <f t="shared" si="107"/>
        <v>Completar</v>
      </c>
      <c r="EH47" s="94"/>
      <c r="EI47" s="95" t="str">
        <f t="shared" si="108"/>
        <v>Completar</v>
      </c>
      <c r="EJ47" s="95" t="str">
        <f t="shared" si="109"/>
        <v>Completar</v>
      </c>
      <c r="EK47" s="165">
        <f t="shared" si="110"/>
        <v>0</v>
      </c>
      <c r="EL47" s="219" t="b">
        <f t="shared" si="111"/>
        <v>0</v>
      </c>
      <c r="EM47" s="188">
        <f t="shared" si="112"/>
        <v>0</v>
      </c>
      <c r="EN47" s="164">
        <f t="shared" si="113"/>
        <v>0</v>
      </c>
      <c r="EO47" s="164">
        <f t="shared" si="114"/>
        <v>0.25</v>
      </c>
      <c r="EP47" s="164">
        <f t="shared" si="115"/>
        <v>0</v>
      </c>
      <c r="EQ47" s="164">
        <f t="shared" si="116"/>
        <v>0</v>
      </c>
      <c r="ER47" s="166">
        <f t="shared" si="117"/>
        <v>0</v>
      </c>
      <c r="ES47" s="167"/>
      <c r="EU47" s="164">
        <v>35</v>
      </c>
      <c r="EV47" s="225"/>
      <c r="EW47" s="226"/>
      <c r="EX47" s="1"/>
      <c r="EY47" s="1"/>
      <c r="EZ47" s="95"/>
      <c r="FA47" s="93"/>
      <c r="FB47" s="93"/>
      <c r="FC47" s="93"/>
      <c r="FD47" s="95" t="str">
        <f t="shared" si="118"/>
        <v>Completar</v>
      </c>
      <c r="FE47" s="96" t="str">
        <f t="shared" si="119"/>
        <v>Completar</v>
      </c>
      <c r="FF47" s="96" t="str">
        <f t="shared" si="120"/>
        <v>Completar</v>
      </c>
      <c r="FG47" s="94"/>
      <c r="FH47" s="95" t="str">
        <f t="shared" si="121"/>
        <v>Completar</v>
      </c>
      <c r="FI47" s="95" t="str">
        <f t="shared" si="122"/>
        <v>Completar</v>
      </c>
      <c r="FJ47" s="165">
        <f t="shared" si="123"/>
        <v>0</v>
      </c>
      <c r="FK47" s="219" t="b">
        <f t="shared" si="124"/>
        <v>0</v>
      </c>
      <c r="FL47" s="188">
        <f t="shared" si="125"/>
        <v>0</v>
      </c>
      <c r="FM47" s="164">
        <f t="shared" si="126"/>
        <v>0</v>
      </c>
      <c r="FN47" s="164">
        <f t="shared" si="127"/>
        <v>0.25</v>
      </c>
      <c r="FO47" s="164">
        <f t="shared" si="128"/>
        <v>0</v>
      </c>
      <c r="FP47" s="164">
        <f t="shared" si="129"/>
        <v>0</v>
      </c>
      <c r="FQ47" s="166">
        <f t="shared" si="130"/>
        <v>0</v>
      </c>
      <c r="FR47" s="167"/>
      <c r="FT47" s="164">
        <v>35</v>
      </c>
      <c r="FU47" s="225"/>
      <c r="FV47" s="226"/>
      <c r="FW47" s="1"/>
      <c r="FX47" s="1"/>
      <c r="FY47" s="95"/>
      <c r="FZ47" s="93"/>
      <c r="GA47" s="93"/>
      <c r="GB47" s="93"/>
      <c r="GC47" s="95" t="str">
        <f t="shared" si="131"/>
        <v>Completar</v>
      </c>
      <c r="GD47" s="96" t="str">
        <f t="shared" si="132"/>
        <v>Completar</v>
      </c>
      <c r="GE47" s="96" t="str">
        <f t="shared" si="133"/>
        <v>Completar</v>
      </c>
      <c r="GF47" s="94"/>
      <c r="GG47" s="95" t="str">
        <f t="shared" si="134"/>
        <v>Completar</v>
      </c>
      <c r="GH47" s="95" t="str">
        <f t="shared" si="135"/>
        <v>Completar</v>
      </c>
      <c r="GI47" s="165">
        <f t="shared" si="136"/>
        <v>0</v>
      </c>
      <c r="GJ47" s="219" t="b">
        <f t="shared" si="137"/>
        <v>0</v>
      </c>
      <c r="GK47" s="188">
        <f t="shared" si="138"/>
        <v>0</v>
      </c>
      <c r="GL47" s="164">
        <f t="shared" si="139"/>
        <v>0</v>
      </c>
      <c r="GM47" s="164">
        <f t="shared" si="140"/>
        <v>0.25</v>
      </c>
      <c r="GN47" s="164">
        <f t="shared" si="141"/>
        <v>0</v>
      </c>
      <c r="GO47" s="164">
        <f t="shared" si="142"/>
        <v>0</v>
      </c>
      <c r="GP47" s="166">
        <f t="shared" si="143"/>
        <v>0</v>
      </c>
      <c r="GQ47" s="167"/>
      <c r="GS47" s="164">
        <v>35</v>
      </c>
      <c r="GT47" s="225"/>
      <c r="GU47" s="226"/>
      <c r="GV47" s="1"/>
      <c r="GW47" s="1"/>
      <c r="GX47" s="95"/>
      <c r="GY47" s="93"/>
      <c r="GZ47" s="93"/>
      <c r="HA47" s="93"/>
      <c r="HB47" s="95" t="str">
        <f t="shared" si="144"/>
        <v>Completar</v>
      </c>
      <c r="HC47" s="96" t="str">
        <f t="shared" si="145"/>
        <v>Completar</v>
      </c>
      <c r="HD47" s="96" t="str">
        <f t="shared" si="146"/>
        <v>Completar</v>
      </c>
      <c r="HE47" s="94"/>
      <c r="HF47" s="95" t="str">
        <f t="shared" si="147"/>
        <v>Completar</v>
      </c>
      <c r="HG47" s="95" t="str">
        <f t="shared" si="148"/>
        <v>Completar</v>
      </c>
      <c r="HH47" s="165">
        <f t="shared" si="149"/>
        <v>0</v>
      </c>
      <c r="HI47" s="219" t="b">
        <f t="shared" si="150"/>
        <v>0</v>
      </c>
      <c r="HJ47" s="188">
        <f t="shared" si="151"/>
        <v>0</v>
      </c>
      <c r="HK47" s="164">
        <f t="shared" si="152"/>
        <v>0</v>
      </c>
      <c r="HL47" s="164">
        <f t="shared" si="153"/>
        <v>0.25</v>
      </c>
      <c r="HM47" s="164">
        <f t="shared" si="154"/>
        <v>0</v>
      </c>
      <c r="HN47" s="164">
        <f t="shared" si="155"/>
        <v>0</v>
      </c>
      <c r="HO47" s="166">
        <f t="shared" si="156"/>
        <v>0</v>
      </c>
      <c r="HP47" s="167"/>
      <c r="HR47" s="164">
        <v>35</v>
      </c>
      <c r="HS47" s="225"/>
      <c r="HT47" s="226"/>
      <c r="HU47" s="1"/>
      <c r="HV47" s="1"/>
      <c r="HW47" s="95"/>
      <c r="HX47" s="93"/>
      <c r="HY47" s="93"/>
      <c r="HZ47" s="93"/>
      <c r="IA47" s="95" t="str">
        <f t="shared" si="157"/>
        <v>Completar</v>
      </c>
      <c r="IB47" s="96" t="str">
        <f t="shared" si="158"/>
        <v>Completar</v>
      </c>
      <c r="IC47" s="96" t="str">
        <f t="shared" si="159"/>
        <v>Completar</v>
      </c>
      <c r="ID47" s="94"/>
      <c r="IE47" s="95" t="str">
        <f t="shared" si="160"/>
        <v>Completar</v>
      </c>
      <c r="IF47" s="95" t="str">
        <f t="shared" si="161"/>
        <v>Completar</v>
      </c>
      <c r="IG47" s="165">
        <f t="shared" si="162"/>
        <v>0</v>
      </c>
      <c r="IH47" s="219" t="b">
        <f t="shared" si="163"/>
        <v>0</v>
      </c>
      <c r="II47" s="188">
        <f t="shared" si="164"/>
        <v>0</v>
      </c>
      <c r="IJ47" s="164">
        <f t="shared" si="165"/>
        <v>0</v>
      </c>
      <c r="IK47" s="164">
        <f t="shared" si="166"/>
        <v>0.25</v>
      </c>
      <c r="IL47" s="164">
        <f t="shared" si="167"/>
        <v>0</v>
      </c>
      <c r="IM47" s="164">
        <f t="shared" si="168"/>
        <v>0</v>
      </c>
      <c r="IN47" s="166">
        <f t="shared" si="169"/>
        <v>0</v>
      </c>
      <c r="IO47" s="167"/>
      <c r="IQ47" s="164">
        <v>35</v>
      </c>
      <c r="IR47" s="225"/>
      <c r="IS47" s="226"/>
      <c r="IT47" s="1"/>
      <c r="IU47" s="1"/>
      <c r="IV47" s="95"/>
      <c r="IW47" s="93"/>
      <c r="IX47" s="93"/>
      <c r="IY47" s="93"/>
      <c r="IZ47" s="95" t="str">
        <f t="shared" si="170"/>
        <v>Completar</v>
      </c>
      <c r="JA47" s="96" t="str">
        <f t="shared" si="171"/>
        <v>Completar</v>
      </c>
      <c r="JB47" s="96" t="str">
        <f t="shared" si="172"/>
        <v>Completar</v>
      </c>
      <c r="JC47" s="94"/>
      <c r="JD47" s="95" t="str">
        <f t="shared" si="173"/>
        <v>Completar</v>
      </c>
      <c r="JE47" s="95" t="str">
        <f t="shared" si="174"/>
        <v>Completar</v>
      </c>
      <c r="JF47" s="165">
        <f t="shared" si="175"/>
        <v>0</v>
      </c>
      <c r="JG47" s="219" t="b">
        <f t="shared" si="176"/>
        <v>0</v>
      </c>
      <c r="JH47" s="188">
        <f t="shared" si="177"/>
        <v>0</v>
      </c>
      <c r="JI47" s="164">
        <f t="shared" si="178"/>
        <v>0</v>
      </c>
      <c r="JJ47" s="164">
        <f t="shared" si="179"/>
        <v>0.25</v>
      </c>
      <c r="JK47" s="164">
        <f t="shared" si="180"/>
        <v>0</v>
      </c>
      <c r="JL47" s="164">
        <f t="shared" si="181"/>
        <v>0</v>
      </c>
      <c r="JM47" s="166">
        <f t="shared" si="182"/>
        <v>0</v>
      </c>
      <c r="JN47" s="167"/>
      <c r="JO47" s="126"/>
      <c r="JP47" s="164">
        <v>35</v>
      </c>
      <c r="JQ47" s="225"/>
      <c r="JR47" s="226"/>
      <c r="JS47" s="1"/>
      <c r="JT47" s="1"/>
      <c r="JU47" s="95"/>
      <c r="JV47" s="93"/>
      <c r="JW47" s="93"/>
      <c r="JX47" s="93"/>
      <c r="JY47" s="95" t="str">
        <f t="shared" si="183"/>
        <v>Completar</v>
      </c>
      <c r="JZ47" s="96" t="str">
        <f t="shared" si="184"/>
        <v>Completar</v>
      </c>
      <c r="KA47" s="96" t="str">
        <f t="shared" si="185"/>
        <v>Completar</v>
      </c>
      <c r="KB47" s="94"/>
      <c r="KC47" s="95" t="str">
        <f t="shared" si="186"/>
        <v>Completar</v>
      </c>
      <c r="KD47" s="95" t="str">
        <f t="shared" si="187"/>
        <v>Completar</v>
      </c>
      <c r="KE47" s="165">
        <f t="shared" si="188"/>
        <v>0</v>
      </c>
      <c r="KF47" s="219" t="b">
        <f t="shared" si="189"/>
        <v>0</v>
      </c>
      <c r="KG47" s="188">
        <f t="shared" si="190"/>
        <v>0</v>
      </c>
      <c r="KH47" s="164">
        <f t="shared" si="191"/>
        <v>0</v>
      </c>
      <c r="KI47" s="164">
        <f t="shared" si="192"/>
        <v>0.25</v>
      </c>
      <c r="KJ47" s="164">
        <f t="shared" si="193"/>
        <v>0</v>
      </c>
      <c r="KK47" s="164">
        <f t="shared" si="194"/>
        <v>0</v>
      </c>
      <c r="KL47" s="166">
        <f t="shared" si="195"/>
        <v>0</v>
      </c>
    </row>
    <row r="48" spans="1:298" x14ac:dyDescent="0.25">
      <c r="A48" s="164">
        <v>36</v>
      </c>
      <c r="B48" s="225"/>
      <c r="C48" s="226"/>
      <c r="D48" s="1"/>
      <c r="E48" s="1"/>
      <c r="F48" s="95"/>
      <c r="G48" s="93"/>
      <c r="H48" s="93"/>
      <c r="I48" s="93"/>
      <c r="J48" s="95"/>
      <c r="K48" s="96" t="str">
        <f>IFERROR(VLOOKUP(D48,'Situación inicial'!JI$13:JS$112,8,FALSE),"Completar")</f>
        <v>Completar</v>
      </c>
      <c r="L48" s="96" t="str">
        <f>IFERROR(VLOOKUP(D48,'Situación inicial'!JI$13:JS$112,9,FALSE),"Completar")</f>
        <v>Completar</v>
      </c>
      <c r="M48" s="94"/>
      <c r="N48" s="95" t="str">
        <f>IFERROR(VLOOKUP(D48,'Situación inicial'!JI$13:JS$112,11,FALSE),"Completar")</f>
        <v>Completar</v>
      </c>
      <c r="O48" s="95" t="str">
        <f>IFERROR(VLOOKUP(D48,'Situación inicial'!JI$13:JT$112,12,FALSE),"Completar")</f>
        <v>Completar</v>
      </c>
      <c r="P48" s="165">
        <f t="shared" si="44"/>
        <v>0</v>
      </c>
      <c r="Q48" s="219" t="b">
        <f t="shared" si="45"/>
        <v>0</v>
      </c>
      <c r="R48" s="188">
        <f t="shared" si="46"/>
        <v>0</v>
      </c>
      <c r="S48" s="164">
        <f t="shared" si="47"/>
        <v>0</v>
      </c>
      <c r="T48" s="164">
        <f t="shared" si="48"/>
        <v>0.25</v>
      </c>
      <c r="U48" s="164">
        <f t="shared" si="49"/>
        <v>0</v>
      </c>
      <c r="V48" s="164">
        <f t="shared" si="50"/>
        <v>0</v>
      </c>
      <c r="W48" s="166">
        <f t="shared" si="51"/>
        <v>0</v>
      </c>
      <c r="X48" s="168">
        <f>IFERROR(VLOOKUP(D48,'Situación inicial'!JI$13:JZ$112,18,FALSE),0)</f>
        <v>0</v>
      </c>
      <c r="Z48" s="164">
        <v>36</v>
      </c>
      <c r="AA48" s="225"/>
      <c r="AB48" s="226"/>
      <c r="AC48" s="1"/>
      <c r="AD48" s="1"/>
      <c r="AE48" s="95"/>
      <c r="AF48" s="93"/>
      <c r="AG48" s="93"/>
      <c r="AH48" s="93"/>
      <c r="AI48" s="95" t="str">
        <f t="shared" si="52"/>
        <v>Completar</v>
      </c>
      <c r="AJ48" s="96" t="str">
        <f t="shared" si="53"/>
        <v>Completar</v>
      </c>
      <c r="AK48" s="96" t="str">
        <f t="shared" si="54"/>
        <v>Completar</v>
      </c>
      <c r="AL48" s="94"/>
      <c r="AM48" s="95" t="str">
        <f t="shared" si="55"/>
        <v>Completar</v>
      </c>
      <c r="AN48" s="95" t="str">
        <f t="shared" si="56"/>
        <v>Completar</v>
      </c>
      <c r="AO48" s="165">
        <f t="shared" si="57"/>
        <v>0</v>
      </c>
      <c r="AP48" s="219" t="b">
        <f t="shared" si="58"/>
        <v>0</v>
      </c>
      <c r="AQ48" s="188">
        <f t="shared" si="59"/>
        <v>0</v>
      </c>
      <c r="AR48" s="164">
        <f t="shared" si="60"/>
        <v>0</v>
      </c>
      <c r="AS48" s="164">
        <f t="shared" si="61"/>
        <v>0.25</v>
      </c>
      <c r="AT48" s="164">
        <f t="shared" si="62"/>
        <v>0</v>
      </c>
      <c r="AU48" s="164">
        <f t="shared" si="63"/>
        <v>0</v>
      </c>
      <c r="AV48" s="166">
        <f t="shared" si="64"/>
        <v>0</v>
      </c>
      <c r="AW48" s="168">
        <f t="shared" si="65"/>
        <v>0</v>
      </c>
      <c r="AY48" s="164">
        <v>36</v>
      </c>
      <c r="AZ48" s="225"/>
      <c r="BA48" s="226"/>
      <c r="BB48" s="1"/>
      <c r="BC48" s="1"/>
      <c r="BD48" s="95"/>
      <c r="BE48" s="93"/>
      <c r="BF48" s="93"/>
      <c r="BG48" s="93"/>
      <c r="BH48" s="95" t="str">
        <f t="shared" si="66"/>
        <v>Completar</v>
      </c>
      <c r="BI48" s="96" t="str">
        <f t="shared" si="67"/>
        <v>Completar</v>
      </c>
      <c r="BJ48" s="96" t="str">
        <f t="shared" si="68"/>
        <v>Completar</v>
      </c>
      <c r="BK48" s="94"/>
      <c r="BL48" s="95" t="str">
        <f t="shared" si="69"/>
        <v>Completar</v>
      </c>
      <c r="BM48" s="95" t="str">
        <f t="shared" si="70"/>
        <v>Completar</v>
      </c>
      <c r="BN48" s="165">
        <f t="shared" si="71"/>
        <v>0</v>
      </c>
      <c r="BO48" s="219" t="b">
        <f t="shared" si="72"/>
        <v>0</v>
      </c>
      <c r="BP48" s="188">
        <f t="shared" si="73"/>
        <v>0</v>
      </c>
      <c r="BQ48" s="164">
        <f t="shared" si="74"/>
        <v>0</v>
      </c>
      <c r="BR48" s="164">
        <f t="shared" si="75"/>
        <v>0.25</v>
      </c>
      <c r="BS48" s="164">
        <f t="shared" si="76"/>
        <v>0</v>
      </c>
      <c r="BT48" s="164">
        <f t="shared" si="77"/>
        <v>0</v>
      </c>
      <c r="BU48" s="166">
        <f t="shared" si="78"/>
        <v>0</v>
      </c>
      <c r="BV48" s="167"/>
      <c r="BX48" s="164">
        <v>36</v>
      </c>
      <c r="BY48" s="225"/>
      <c r="BZ48" s="226"/>
      <c r="CA48" s="1"/>
      <c r="CB48" s="1"/>
      <c r="CC48" s="95"/>
      <c r="CD48" s="93"/>
      <c r="CE48" s="93"/>
      <c r="CF48" s="93"/>
      <c r="CG48" s="95" t="str">
        <f t="shared" si="79"/>
        <v>Completar</v>
      </c>
      <c r="CH48" s="96" t="str">
        <f t="shared" si="80"/>
        <v>Completar</v>
      </c>
      <c r="CI48" s="96" t="str">
        <f t="shared" si="81"/>
        <v>Completar</v>
      </c>
      <c r="CJ48" s="94"/>
      <c r="CK48" s="95" t="str">
        <f t="shared" si="82"/>
        <v>Completar</v>
      </c>
      <c r="CL48" s="95" t="str">
        <f t="shared" si="83"/>
        <v>Completar</v>
      </c>
      <c r="CM48" s="165">
        <f t="shared" si="84"/>
        <v>0</v>
      </c>
      <c r="CN48" s="219" t="b">
        <f t="shared" si="85"/>
        <v>0</v>
      </c>
      <c r="CO48" s="188">
        <f t="shared" si="86"/>
        <v>0</v>
      </c>
      <c r="CP48" s="164">
        <f t="shared" si="87"/>
        <v>0</v>
      </c>
      <c r="CQ48" s="164">
        <f t="shared" si="88"/>
        <v>0.25</v>
      </c>
      <c r="CR48" s="164">
        <f t="shared" si="89"/>
        <v>0</v>
      </c>
      <c r="CS48" s="164">
        <f t="shared" si="90"/>
        <v>0</v>
      </c>
      <c r="CT48" s="166">
        <f t="shared" si="91"/>
        <v>0</v>
      </c>
      <c r="CU48" s="167"/>
      <c r="CW48" s="164">
        <v>36</v>
      </c>
      <c r="CX48" s="225"/>
      <c r="CY48" s="226"/>
      <c r="CZ48" s="1"/>
      <c r="DA48" s="1"/>
      <c r="DB48" s="95"/>
      <c r="DC48" s="93"/>
      <c r="DD48" s="93"/>
      <c r="DE48" s="93"/>
      <c r="DF48" s="95" t="str">
        <f t="shared" si="92"/>
        <v>Completar</v>
      </c>
      <c r="DG48" s="96" t="str">
        <f t="shared" si="93"/>
        <v>Completar</v>
      </c>
      <c r="DH48" s="96" t="str">
        <f t="shared" si="94"/>
        <v>Completar</v>
      </c>
      <c r="DI48" s="94"/>
      <c r="DJ48" s="95" t="str">
        <f t="shared" si="95"/>
        <v>Completar</v>
      </c>
      <c r="DK48" s="95" t="str">
        <f t="shared" si="96"/>
        <v>Completar</v>
      </c>
      <c r="DL48" s="165">
        <f t="shared" si="97"/>
        <v>0</v>
      </c>
      <c r="DM48" s="219" t="b">
        <f t="shared" si="98"/>
        <v>0</v>
      </c>
      <c r="DN48" s="188">
        <f t="shared" si="99"/>
        <v>0</v>
      </c>
      <c r="DO48" s="164">
        <f t="shared" si="100"/>
        <v>0</v>
      </c>
      <c r="DP48" s="164">
        <f t="shared" si="101"/>
        <v>0.25</v>
      </c>
      <c r="DQ48" s="164">
        <f t="shared" si="102"/>
        <v>0</v>
      </c>
      <c r="DR48" s="164">
        <f t="shared" si="103"/>
        <v>0</v>
      </c>
      <c r="DS48" s="166">
        <f t="shared" si="104"/>
        <v>0</v>
      </c>
      <c r="DT48" s="167"/>
      <c r="DV48" s="164">
        <v>36</v>
      </c>
      <c r="DW48" s="225"/>
      <c r="DX48" s="226"/>
      <c r="DY48" s="1"/>
      <c r="DZ48" s="1"/>
      <c r="EA48" s="95"/>
      <c r="EB48" s="93"/>
      <c r="EC48" s="93"/>
      <c r="ED48" s="93"/>
      <c r="EE48" s="95" t="str">
        <f t="shared" si="105"/>
        <v>Completar</v>
      </c>
      <c r="EF48" s="96" t="str">
        <f t="shared" si="106"/>
        <v>Completar</v>
      </c>
      <c r="EG48" s="96" t="str">
        <f t="shared" si="107"/>
        <v>Completar</v>
      </c>
      <c r="EH48" s="94"/>
      <c r="EI48" s="95" t="str">
        <f t="shared" si="108"/>
        <v>Completar</v>
      </c>
      <c r="EJ48" s="95" t="str">
        <f t="shared" si="109"/>
        <v>Completar</v>
      </c>
      <c r="EK48" s="165">
        <f t="shared" si="110"/>
        <v>0</v>
      </c>
      <c r="EL48" s="219" t="b">
        <f t="shared" si="111"/>
        <v>0</v>
      </c>
      <c r="EM48" s="188">
        <f t="shared" si="112"/>
        <v>0</v>
      </c>
      <c r="EN48" s="164">
        <f t="shared" si="113"/>
        <v>0</v>
      </c>
      <c r="EO48" s="164">
        <f t="shared" si="114"/>
        <v>0.25</v>
      </c>
      <c r="EP48" s="164">
        <f t="shared" si="115"/>
        <v>0</v>
      </c>
      <c r="EQ48" s="164">
        <f t="shared" si="116"/>
        <v>0</v>
      </c>
      <c r="ER48" s="166">
        <f t="shared" si="117"/>
        <v>0</v>
      </c>
      <c r="ES48" s="167"/>
      <c r="EU48" s="164">
        <v>36</v>
      </c>
      <c r="EV48" s="225"/>
      <c r="EW48" s="226"/>
      <c r="EX48" s="1"/>
      <c r="EY48" s="1"/>
      <c r="EZ48" s="95"/>
      <c r="FA48" s="93"/>
      <c r="FB48" s="93"/>
      <c r="FC48" s="93"/>
      <c r="FD48" s="95" t="str">
        <f t="shared" si="118"/>
        <v>Completar</v>
      </c>
      <c r="FE48" s="96" t="str">
        <f t="shared" si="119"/>
        <v>Completar</v>
      </c>
      <c r="FF48" s="96" t="str">
        <f t="shared" si="120"/>
        <v>Completar</v>
      </c>
      <c r="FG48" s="94"/>
      <c r="FH48" s="95" t="str">
        <f t="shared" si="121"/>
        <v>Completar</v>
      </c>
      <c r="FI48" s="95" t="str">
        <f t="shared" si="122"/>
        <v>Completar</v>
      </c>
      <c r="FJ48" s="165">
        <f t="shared" si="123"/>
        <v>0</v>
      </c>
      <c r="FK48" s="219" t="b">
        <f t="shared" si="124"/>
        <v>0</v>
      </c>
      <c r="FL48" s="188">
        <f t="shared" si="125"/>
        <v>0</v>
      </c>
      <c r="FM48" s="164">
        <f t="shared" si="126"/>
        <v>0</v>
      </c>
      <c r="FN48" s="164">
        <f t="shared" si="127"/>
        <v>0.25</v>
      </c>
      <c r="FO48" s="164">
        <f t="shared" si="128"/>
        <v>0</v>
      </c>
      <c r="FP48" s="164">
        <f t="shared" si="129"/>
        <v>0</v>
      </c>
      <c r="FQ48" s="166">
        <f t="shared" si="130"/>
        <v>0</v>
      </c>
      <c r="FR48" s="167"/>
      <c r="FT48" s="164">
        <v>36</v>
      </c>
      <c r="FU48" s="225"/>
      <c r="FV48" s="226"/>
      <c r="FW48" s="1"/>
      <c r="FX48" s="1"/>
      <c r="FY48" s="95"/>
      <c r="FZ48" s="93"/>
      <c r="GA48" s="93"/>
      <c r="GB48" s="93"/>
      <c r="GC48" s="95" t="str">
        <f t="shared" si="131"/>
        <v>Completar</v>
      </c>
      <c r="GD48" s="96" t="str">
        <f t="shared" si="132"/>
        <v>Completar</v>
      </c>
      <c r="GE48" s="96" t="str">
        <f t="shared" si="133"/>
        <v>Completar</v>
      </c>
      <c r="GF48" s="94"/>
      <c r="GG48" s="95" t="str">
        <f t="shared" si="134"/>
        <v>Completar</v>
      </c>
      <c r="GH48" s="95" t="str">
        <f t="shared" si="135"/>
        <v>Completar</v>
      </c>
      <c r="GI48" s="165">
        <f t="shared" si="136"/>
        <v>0</v>
      </c>
      <c r="GJ48" s="219" t="b">
        <f t="shared" si="137"/>
        <v>0</v>
      </c>
      <c r="GK48" s="188">
        <f t="shared" si="138"/>
        <v>0</v>
      </c>
      <c r="GL48" s="164">
        <f t="shared" si="139"/>
        <v>0</v>
      </c>
      <c r="GM48" s="164">
        <f t="shared" si="140"/>
        <v>0.25</v>
      </c>
      <c r="GN48" s="164">
        <f t="shared" si="141"/>
        <v>0</v>
      </c>
      <c r="GO48" s="164">
        <f t="shared" si="142"/>
        <v>0</v>
      </c>
      <c r="GP48" s="166">
        <f t="shared" si="143"/>
        <v>0</v>
      </c>
      <c r="GQ48" s="167"/>
      <c r="GS48" s="164">
        <v>36</v>
      </c>
      <c r="GT48" s="225"/>
      <c r="GU48" s="226"/>
      <c r="GV48" s="1"/>
      <c r="GW48" s="1"/>
      <c r="GX48" s="95"/>
      <c r="GY48" s="93"/>
      <c r="GZ48" s="93"/>
      <c r="HA48" s="93"/>
      <c r="HB48" s="95" t="str">
        <f t="shared" si="144"/>
        <v>Completar</v>
      </c>
      <c r="HC48" s="96" t="str">
        <f t="shared" si="145"/>
        <v>Completar</v>
      </c>
      <c r="HD48" s="96" t="str">
        <f t="shared" si="146"/>
        <v>Completar</v>
      </c>
      <c r="HE48" s="94"/>
      <c r="HF48" s="95" t="str">
        <f t="shared" si="147"/>
        <v>Completar</v>
      </c>
      <c r="HG48" s="95" t="str">
        <f t="shared" si="148"/>
        <v>Completar</v>
      </c>
      <c r="HH48" s="165">
        <f t="shared" si="149"/>
        <v>0</v>
      </c>
      <c r="HI48" s="219" t="b">
        <f t="shared" si="150"/>
        <v>0</v>
      </c>
      <c r="HJ48" s="188">
        <f t="shared" si="151"/>
        <v>0</v>
      </c>
      <c r="HK48" s="164">
        <f t="shared" si="152"/>
        <v>0</v>
      </c>
      <c r="HL48" s="164">
        <f t="shared" si="153"/>
        <v>0.25</v>
      </c>
      <c r="HM48" s="164">
        <f t="shared" si="154"/>
        <v>0</v>
      </c>
      <c r="HN48" s="164">
        <f t="shared" si="155"/>
        <v>0</v>
      </c>
      <c r="HO48" s="166">
        <f t="shared" si="156"/>
        <v>0</v>
      </c>
      <c r="HP48" s="167"/>
      <c r="HR48" s="164">
        <v>36</v>
      </c>
      <c r="HS48" s="225"/>
      <c r="HT48" s="226"/>
      <c r="HU48" s="1"/>
      <c r="HV48" s="1"/>
      <c r="HW48" s="95"/>
      <c r="HX48" s="93"/>
      <c r="HY48" s="93"/>
      <c r="HZ48" s="93"/>
      <c r="IA48" s="95" t="str">
        <f t="shared" si="157"/>
        <v>Completar</v>
      </c>
      <c r="IB48" s="96" t="str">
        <f t="shared" si="158"/>
        <v>Completar</v>
      </c>
      <c r="IC48" s="96" t="str">
        <f t="shared" si="159"/>
        <v>Completar</v>
      </c>
      <c r="ID48" s="94"/>
      <c r="IE48" s="95" t="str">
        <f t="shared" si="160"/>
        <v>Completar</v>
      </c>
      <c r="IF48" s="95" t="str">
        <f t="shared" si="161"/>
        <v>Completar</v>
      </c>
      <c r="IG48" s="165">
        <f t="shared" si="162"/>
        <v>0</v>
      </c>
      <c r="IH48" s="219" t="b">
        <f t="shared" si="163"/>
        <v>0</v>
      </c>
      <c r="II48" s="188">
        <f t="shared" si="164"/>
        <v>0</v>
      </c>
      <c r="IJ48" s="164">
        <f t="shared" si="165"/>
        <v>0</v>
      </c>
      <c r="IK48" s="164">
        <f t="shared" si="166"/>
        <v>0.25</v>
      </c>
      <c r="IL48" s="164">
        <f t="shared" si="167"/>
        <v>0</v>
      </c>
      <c r="IM48" s="164">
        <f t="shared" si="168"/>
        <v>0</v>
      </c>
      <c r="IN48" s="166">
        <f t="shared" si="169"/>
        <v>0</v>
      </c>
      <c r="IO48" s="167"/>
      <c r="IQ48" s="164">
        <v>36</v>
      </c>
      <c r="IR48" s="225"/>
      <c r="IS48" s="226"/>
      <c r="IT48" s="1"/>
      <c r="IU48" s="1"/>
      <c r="IV48" s="95"/>
      <c r="IW48" s="93"/>
      <c r="IX48" s="93"/>
      <c r="IY48" s="93"/>
      <c r="IZ48" s="95" t="str">
        <f t="shared" si="170"/>
        <v>Completar</v>
      </c>
      <c r="JA48" s="96" t="str">
        <f t="shared" si="171"/>
        <v>Completar</v>
      </c>
      <c r="JB48" s="96" t="str">
        <f t="shared" si="172"/>
        <v>Completar</v>
      </c>
      <c r="JC48" s="94"/>
      <c r="JD48" s="95" t="str">
        <f t="shared" si="173"/>
        <v>Completar</v>
      </c>
      <c r="JE48" s="95" t="str">
        <f t="shared" si="174"/>
        <v>Completar</v>
      </c>
      <c r="JF48" s="165">
        <f t="shared" si="175"/>
        <v>0</v>
      </c>
      <c r="JG48" s="219" t="b">
        <f t="shared" si="176"/>
        <v>0</v>
      </c>
      <c r="JH48" s="188">
        <f t="shared" si="177"/>
        <v>0</v>
      </c>
      <c r="JI48" s="164">
        <f t="shared" si="178"/>
        <v>0</v>
      </c>
      <c r="JJ48" s="164">
        <f t="shared" si="179"/>
        <v>0.25</v>
      </c>
      <c r="JK48" s="164">
        <f t="shared" si="180"/>
        <v>0</v>
      </c>
      <c r="JL48" s="164">
        <f t="shared" si="181"/>
        <v>0</v>
      </c>
      <c r="JM48" s="166">
        <f t="shared" si="182"/>
        <v>0</v>
      </c>
      <c r="JN48" s="167"/>
      <c r="JO48" s="126"/>
      <c r="JP48" s="164">
        <v>36</v>
      </c>
      <c r="JQ48" s="225"/>
      <c r="JR48" s="226"/>
      <c r="JS48" s="1"/>
      <c r="JT48" s="1"/>
      <c r="JU48" s="95"/>
      <c r="JV48" s="93"/>
      <c r="JW48" s="93"/>
      <c r="JX48" s="93"/>
      <c r="JY48" s="95" t="str">
        <f t="shared" si="183"/>
        <v>Completar</v>
      </c>
      <c r="JZ48" s="96" t="str">
        <f t="shared" si="184"/>
        <v>Completar</v>
      </c>
      <c r="KA48" s="96" t="str">
        <f t="shared" si="185"/>
        <v>Completar</v>
      </c>
      <c r="KB48" s="94"/>
      <c r="KC48" s="95" t="str">
        <f t="shared" si="186"/>
        <v>Completar</v>
      </c>
      <c r="KD48" s="95" t="str">
        <f t="shared" si="187"/>
        <v>Completar</v>
      </c>
      <c r="KE48" s="165">
        <f t="shared" si="188"/>
        <v>0</v>
      </c>
      <c r="KF48" s="219" t="b">
        <f t="shared" si="189"/>
        <v>0</v>
      </c>
      <c r="KG48" s="188">
        <f t="shared" si="190"/>
        <v>0</v>
      </c>
      <c r="KH48" s="164">
        <f t="shared" si="191"/>
        <v>0</v>
      </c>
      <c r="KI48" s="164">
        <f t="shared" si="192"/>
        <v>0.25</v>
      </c>
      <c r="KJ48" s="164">
        <f t="shared" si="193"/>
        <v>0</v>
      </c>
      <c r="KK48" s="164">
        <f t="shared" si="194"/>
        <v>0</v>
      </c>
      <c r="KL48" s="166">
        <f t="shared" si="195"/>
        <v>0</v>
      </c>
    </row>
    <row r="49" spans="1:298" x14ac:dyDescent="0.25">
      <c r="A49" s="164">
        <v>37</v>
      </c>
      <c r="B49" s="225"/>
      <c r="C49" s="226"/>
      <c r="D49" s="1"/>
      <c r="E49" s="1"/>
      <c r="F49" s="95"/>
      <c r="G49" s="93"/>
      <c r="H49" s="93"/>
      <c r="I49" s="93"/>
      <c r="J49" s="95"/>
      <c r="K49" s="96" t="str">
        <f>IFERROR(VLOOKUP(D49,'Situación inicial'!JI$13:JS$112,8,FALSE),"Completar")</f>
        <v>Completar</v>
      </c>
      <c r="L49" s="96" t="str">
        <f>IFERROR(VLOOKUP(D49,'Situación inicial'!JI$13:JS$112,9,FALSE),"Completar")</f>
        <v>Completar</v>
      </c>
      <c r="M49" s="94"/>
      <c r="N49" s="95" t="str">
        <f>IFERROR(VLOOKUP(D49,'Situación inicial'!JI$13:JS$112,11,FALSE),"Completar")</f>
        <v>Completar</v>
      </c>
      <c r="O49" s="95" t="str">
        <f>IFERROR(VLOOKUP(D49,'Situación inicial'!JI$13:JT$112,12,FALSE),"Completar")</f>
        <v>Completar</v>
      </c>
      <c r="P49" s="165">
        <f t="shared" si="44"/>
        <v>0</v>
      </c>
      <c r="Q49" s="219" t="b">
        <f t="shared" si="45"/>
        <v>0</v>
      </c>
      <c r="R49" s="188">
        <f t="shared" si="46"/>
        <v>0</v>
      </c>
      <c r="S49" s="164">
        <f t="shared" si="47"/>
        <v>0</v>
      </c>
      <c r="T49" s="164">
        <f t="shared" si="48"/>
        <v>0.25</v>
      </c>
      <c r="U49" s="164">
        <f t="shared" si="49"/>
        <v>0</v>
      </c>
      <c r="V49" s="164">
        <f t="shared" si="50"/>
        <v>0</v>
      </c>
      <c r="W49" s="166">
        <f t="shared" si="51"/>
        <v>0</v>
      </c>
      <c r="X49" s="168">
        <f>IFERROR(VLOOKUP(D49,'Situación inicial'!JI$13:JZ$112,18,FALSE),0)</f>
        <v>0</v>
      </c>
      <c r="Z49" s="164">
        <v>37</v>
      </c>
      <c r="AA49" s="225"/>
      <c r="AB49" s="226"/>
      <c r="AC49" s="1"/>
      <c r="AD49" s="1"/>
      <c r="AE49" s="95"/>
      <c r="AF49" s="93"/>
      <c r="AG49" s="93"/>
      <c r="AH49" s="93"/>
      <c r="AI49" s="95" t="str">
        <f t="shared" si="52"/>
        <v>Completar</v>
      </c>
      <c r="AJ49" s="96" t="str">
        <f t="shared" si="53"/>
        <v>Completar</v>
      </c>
      <c r="AK49" s="96" t="str">
        <f t="shared" si="54"/>
        <v>Completar</v>
      </c>
      <c r="AL49" s="94"/>
      <c r="AM49" s="95" t="str">
        <f t="shared" si="55"/>
        <v>Completar</v>
      </c>
      <c r="AN49" s="95" t="str">
        <f t="shared" si="56"/>
        <v>Completar</v>
      </c>
      <c r="AO49" s="165">
        <f t="shared" si="57"/>
        <v>0</v>
      </c>
      <c r="AP49" s="219" t="b">
        <f t="shared" si="58"/>
        <v>0</v>
      </c>
      <c r="AQ49" s="188">
        <f t="shared" si="59"/>
        <v>0</v>
      </c>
      <c r="AR49" s="164">
        <f t="shared" si="60"/>
        <v>0</v>
      </c>
      <c r="AS49" s="164">
        <f t="shared" si="61"/>
        <v>0.25</v>
      </c>
      <c r="AT49" s="164">
        <f t="shared" si="62"/>
        <v>0</v>
      </c>
      <c r="AU49" s="164">
        <f t="shared" si="63"/>
        <v>0</v>
      </c>
      <c r="AV49" s="166">
        <f t="shared" si="64"/>
        <v>0</v>
      </c>
      <c r="AW49" s="168">
        <f t="shared" si="65"/>
        <v>0</v>
      </c>
      <c r="AY49" s="164">
        <v>37</v>
      </c>
      <c r="AZ49" s="225"/>
      <c r="BA49" s="226"/>
      <c r="BB49" s="1"/>
      <c r="BC49" s="1"/>
      <c r="BD49" s="95"/>
      <c r="BE49" s="93"/>
      <c r="BF49" s="93"/>
      <c r="BG49" s="93"/>
      <c r="BH49" s="95" t="str">
        <f t="shared" si="66"/>
        <v>Completar</v>
      </c>
      <c r="BI49" s="96" t="str">
        <f t="shared" si="67"/>
        <v>Completar</v>
      </c>
      <c r="BJ49" s="96" t="str">
        <f t="shared" si="68"/>
        <v>Completar</v>
      </c>
      <c r="BK49" s="94"/>
      <c r="BL49" s="95" t="str">
        <f t="shared" si="69"/>
        <v>Completar</v>
      </c>
      <c r="BM49" s="95" t="str">
        <f t="shared" si="70"/>
        <v>Completar</v>
      </c>
      <c r="BN49" s="165">
        <f t="shared" si="71"/>
        <v>0</v>
      </c>
      <c r="BO49" s="219" t="b">
        <f t="shared" si="72"/>
        <v>0</v>
      </c>
      <c r="BP49" s="188">
        <f t="shared" si="73"/>
        <v>0</v>
      </c>
      <c r="BQ49" s="164">
        <f t="shared" si="74"/>
        <v>0</v>
      </c>
      <c r="BR49" s="164">
        <f t="shared" si="75"/>
        <v>0.25</v>
      </c>
      <c r="BS49" s="164">
        <f t="shared" si="76"/>
        <v>0</v>
      </c>
      <c r="BT49" s="164">
        <f t="shared" si="77"/>
        <v>0</v>
      </c>
      <c r="BU49" s="166">
        <f t="shared" si="78"/>
        <v>0</v>
      </c>
      <c r="BV49" s="167"/>
      <c r="BX49" s="164">
        <v>37</v>
      </c>
      <c r="BY49" s="225"/>
      <c r="BZ49" s="226"/>
      <c r="CA49" s="1"/>
      <c r="CB49" s="1"/>
      <c r="CC49" s="95"/>
      <c r="CD49" s="93"/>
      <c r="CE49" s="93"/>
      <c r="CF49" s="93"/>
      <c r="CG49" s="95" t="str">
        <f t="shared" si="79"/>
        <v>Completar</v>
      </c>
      <c r="CH49" s="96" t="str">
        <f t="shared" si="80"/>
        <v>Completar</v>
      </c>
      <c r="CI49" s="96" t="str">
        <f t="shared" si="81"/>
        <v>Completar</v>
      </c>
      <c r="CJ49" s="94"/>
      <c r="CK49" s="95" t="str">
        <f t="shared" si="82"/>
        <v>Completar</v>
      </c>
      <c r="CL49" s="95" t="str">
        <f t="shared" si="83"/>
        <v>Completar</v>
      </c>
      <c r="CM49" s="165">
        <f t="shared" si="84"/>
        <v>0</v>
      </c>
      <c r="CN49" s="219" t="b">
        <f t="shared" si="85"/>
        <v>0</v>
      </c>
      <c r="CO49" s="188">
        <f t="shared" si="86"/>
        <v>0</v>
      </c>
      <c r="CP49" s="164">
        <f t="shared" si="87"/>
        <v>0</v>
      </c>
      <c r="CQ49" s="164">
        <f t="shared" si="88"/>
        <v>0.25</v>
      </c>
      <c r="CR49" s="164">
        <f t="shared" si="89"/>
        <v>0</v>
      </c>
      <c r="CS49" s="164">
        <f t="shared" si="90"/>
        <v>0</v>
      </c>
      <c r="CT49" s="166">
        <f t="shared" si="91"/>
        <v>0</v>
      </c>
      <c r="CU49" s="167"/>
      <c r="CW49" s="164">
        <v>37</v>
      </c>
      <c r="CX49" s="225"/>
      <c r="CY49" s="226"/>
      <c r="CZ49" s="1"/>
      <c r="DA49" s="1"/>
      <c r="DB49" s="95"/>
      <c r="DC49" s="93"/>
      <c r="DD49" s="93"/>
      <c r="DE49" s="93"/>
      <c r="DF49" s="95" t="str">
        <f t="shared" si="92"/>
        <v>Completar</v>
      </c>
      <c r="DG49" s="96" t="str">
        <f t="shared" si="93"/>
        <v>Completar</v>
      </c>
      <c r="DH49" s="96" t="str">
        <f t="shared" si="94"/>
        <v>Completar</v>
      </c>
      <c r="DI49" s="94"/>
      <c r="DJ49" s="95" t="str">
        <f t="shared" si="95"/>
        <v>Completar</v>
      </c>
      <c r="DK49" s="95" t="str">
        <f t="shared" si="96"/>
        <v>Completar</v>
      </c>
      <c r="DL49" s="165">
        <f t="shared" si="97"/>
        <v>0</v>
      </c>
      <c r="DM49" s="219" t="b">
        <f t="shared" si="98"/>
        <v>0</v>
      </c>
      <c r="DN49" s="188">
        <f t="shared" si="99"/>
        <v>0</v>
      </c>
      <c r="DO49" s="164">
        <f t="shared" si="100"/>
        <v>0</v>
      </c>
      <c r="DP49" s="164">
        <f t="shared" si="101"/>
        <v>0.25</v>
      </c>
      <c r="DQ49" s="164">
        <f t="shared" si="102"/>
        <v>0</v>
      </c>
      <c r="DR49" s="164">
        <f t="shared" si="103"/>
        <v>0</v>
      </c>
      <c r="DS49" s="166">
        <f t="shared" si="104"/>
        <v>0</v>
      </c>
      <c r="DT49" s="167"/>
      <c r="DV49" s="164">
        <v>37</v>
      </c>
      <c r="DW49" s="225"/>
      <c r="DX49" s="226"/>
      <c r="DY49" s="1"/>
      <c r="DZ49" s="1"/>
      <c r="EA49" s="95"/>
      <c r="EB49" s="93"/>
      <c r="EC49" s="93"/>
      <c r="ED49" s="93"/>
      <c r="EE49" s="95" t="str">
        <f t="shared" si="105"/>
        <v>Completar</v>
      </c>
      <c r="EF49" s="96" t="str">
        <f t="shared" si="106"/>
        <v>Completar</v>
      </c>
      <c r="EG49" s="96" t="str">
        <f t="shared" si="107"/>
        <v>Completar</v>
      </c>
      <c r="EH49" s="94"/>
      <c r="EI49" s="95" t="str">
        <f t="shared" si="108"/>
        <v>Completar</v>
      </c>
      <c r="EJ49" s="95" t="str">
        <f t="shared" si="109"/>
        <v>Completar</v>
      </c>
      <c r="EK49" s="165">
        <f t="shared" si="110"/>
        <v>0</v>
      </c>
      <c r="EL49" s="219" t="b">
        <f t="shared" si="111"/>
        <v>0</v>
      </c>
      <c r="EM49" s="188">
        <f t="shared" si="112"/>
        <v>0</v>
      </c>
      <c r="EN49" s="164">
        <f t="shared" si="113"/>
        <v>0</v>
      </c>
      <c r="EO49" s="164">
        <f t="shared" si="114"/>
        <v>0.25</v>
      </c>
      <c r="EP49" s="164">
        <f t="shared" si="115"/>
        <v>0</v>
      </c>
      <c r="EQ49" s="164">
        <f t="shared" si="116"/>
        <v>0</v>
      </c>
      <c r="ER49" s="166">
        <f t="shared" si="117"/>
        <v>0</v>
      </c>
      <c r="ES49" s="167"/>
      <c r="EU49" s="164">
        <v>37</v>
      </c>
      <c r="EV49" s="225"/>
      <c r="EW49" s="226"/>
      <c r="EX49" s="1"/>
      <c r="EY49" s="1"/>
      <c r="EZ49" s="95"/>
      <c r="FA49" s="93"/>
      <c r="FB49" s="93"/>
      <c r="FC49" s="93"/>
      <c r="FD49" s="95" t="str">
        <f t="shared" si="118"/>
        <v>Completar</v>
      </c>
      <c r="FE49" s="96" t="str">
        <f t="shared" si="119"/>
        <v>Completar</v>
      </c>
      <c r="FF49" s="96" t="str">
        <f t="shared" si="120"/>
        <v>Completar</v>
      </c>
      <c r="FG49" s="94"/>
      <c r="FH49" s="95" t="str">
        <f t="shared" si="121"/>
        <v>Completar</v>
      </c>
      <c r="FI49" s="95" t="str">
        <f t="shared" si="122"/>
        <v>Completar</v>
      </c>
      <c r="FJ49" s="165">
        <f t="shared" si="123"/>
        <v>0</v>
      </c>
      <c r="FK49" s="219" t="b">
        <f t="shared" si="124"/>
        <v>0</v>
      </c>
      <c r="FL49" s="188">
        <f t="shared" si="125"/>
        <v>0</v>
      </c>
      <c r="FM49" s="164">
        <f t="shared" si="126"/>
        <v>0</v>
      </c>
      <c r="FN49" s="164">
        <f t="shared" si="127"/>
        <v>0.25</v>
      </c>
      <c r="FO49" s="164">
        <f t="shared" si="128"/>
        <v>0</v>
      </c>
      <c r="FP49" s="164">
        <f t="shared" si="129"/>
        <v>0</v>
      </c>
      <c r="FQ49" s="166">
        <f t="shared" si="130"/>
        <v>0</v>
      </c>
      <c r="FR49" s="167"/>
      <c r="FT49" s="164">
        <v>37</v>
      </c>
      <c r="FU49" s="225"/>
      <c r="FV49" s="226"/>
      <c r="FW49" s="1"/>
      <c r="FX49" s="1"/>
      <c r="FY49" s="95"/>
      <c r="FZ49" s="93"/>
      <c r="GA49" s="93"/>
      <c r="GB49" s="93"/>
      <c r="GC49" s="95" t="str">
        <f t="shared" si="131"/>
        <v>Completar</v>
      </c>
      <c r="GD49" s="96" t="str">
        <f t="shared" si="132"/>
        <v>Completar</v>
      </c>
      <c r="GE49" s="96" t="str">
        <f t="shared" si="133"/>
        <v>Completar</v>
      </c>
      <c r="GF49" s="94"/>
      <c r="GG49" s="95" t="str">
        <f t="shared" si="134"/>
        <v>Completar</v>
      </c>
      <c r="GH49" s="95" t="str">
        <f t="shared" si="135"/>
        <v>Completar</v>
      </c>
      <c r="GI49" s="165">
        <f t="shared" si="136"/>
        <v>0</v>
      </c>
      <c r="GJ49" s="219" t="b">
        <f t="shared" si="137"/>
        <v>0</v>
      </c>
      <c r="GK49" s="188">
        <f t="shared" si="138"/>
        <v>0</v>
      </c>
      <c r="GL49" s="164">
        <f t="shared" si="139"/>
        <v>0</v>
      </c>
      <c r="GM49" s="164">
        <f t="shared" si="140"/>
        <v>0.25</v>
      </c>
      <c r="GN49" s="164">
        <f t="shared" si="141"/>
        <v>0</v>
      </c>
      <c r="GO49" s="164">
        <f t="shared" si="142"/>
        <v>0</v>
      </c>
      <c r="GP49" s="166">
        <f t="shared" si="143"/>
        <v>0</v>
      </c>
      <c r="GQ49" s="167"/>
      <c r="GS49" s="164">
        <v>37</v>
      </c>
      <c r="GT49" s="225"/>
      <c r="GU49" s="226"/>
      <c r="GV49" s="1"/>
      <c r="GW49" s="1"/>
      <c r="GX49" s="95"/>
      <c r="GY49" s="93"/>
      <c r="GZ49" s="93"/>
      <c r="HA49" s="93"/>
      <c r="HB49" s="95" t="str">
        <f t="shared" si="144"/>
        <v>Completar</v>
      </c>
      <c r="HC49" s="96" t="str">
        <f t="shared" si="145"/>
        <v>Completar</v>
      </c>
      <c r="HD49" s="96" t="str">
        <f t="shared" si="146"/>
        <v>Completar</v>
      </c>
      <c r="HE49" s="94"/>
      <c r="HF49" s="95" t="str">
        <f t="shared" si="147"/>
        <v>Completar</v>
      </c>
      <c r="HG49" s="95" t="str">
        <f t="shared" si="148"/>
        <v>Completar</v>
      </c>
      <c r="HH49" s="165">
        <f t="shared" si="149"/>
        <v>0</v>
      </c>
      <c r="HI49" s="219" t="b">
        <f t="shared" si="150"/>
        <v>0</v>
      </c>
      <c r="HJ49" s="188">
        <f t="shared" si="151"/>
        <v>0</v>
      </c>
      <c r="HK49" s="164">
        <f t="shared" si="152"/>
        <v>0</v>
      </c>
      <c r="HL49" s="164">
        <f t="shared" si="153"/>
        <v>0.25</v>
      </c>
      <c r="HM49" s="164">
        <f t="shared" si="154"/>
        <v>0</v>
      </c>
      <c r="HN49" s="164">
        <f t="shared" si="155"/>
        <v>0</v>
      </c>
      <c r="HO49" s="166">
        <f t="shared" si="156"/>
        <v>0</v>
      </c>
      <c r="HP49" s="167"/>
      <c r="HR49" s="164">
        <v>37</v>
      </c>
      <c r="HS49" s="225"/>
      <c r="HT49" s="226"/>
      <c r="HU49" s="1"/>
      <c r="HV49" s="1"/>
      <c r="HW49" s="95"/>
      <c r="HX49" s="93"/>
      <c r="HY49" s="93"/>
      <c r="HZ49" s="93"/>
      <c r="IA49" s="95" t="str">
        <f t="shared" si="157"/>
        <v>Completar</v>
      </c>
      <c r="IB49" s="96" t="str">
        <f t="shared" si="158"/>
        <v>Completar</v>
      </c>
      <c r="IC49" s="96" t="str">
        <f t="shared" si="159"/>
        <v>Completar</v>
      </c>
      <c r="ID49" s="94"/>
      <c r="IE49" s="95" t="str">
        <f t="shared" si="160"/>
        <v>Completar</v>
      </c>
      <c r="IF49" s="95" t="str">
        <f t="shared" si="161"/>
        <v>Completar</v>
      </c>
      <c r="IG49" s="165">
        <f t="shared" si="162"/>
        <v>0</v>
      </c>
      <c r="IH49" s="219" t="b">
        <f t="shared" si="163"/>
        <v>0</v>
      </c>
      <c r="II49" s="188">
        <f t="shared" si="164"/>
        <v>0</v>
      </c>
      <c r="IJ49" s="164">
        <f t="shared" si="165"/>
        <v>0</v>
      </c>
      <c r="IK49" s="164">
        <f t="shared" si="166"/>
        <v>0.25</v>
      </c>
      <c r="IL49" s="164">
        <f t="shared" si="167"/>
        <v>0</v>
      </c>
      <c r="IM49" s="164">
        <f t="shared" si="168"/>
        <v>0</v>
      </c>
      <c r="IN49" s="166">
        <f t="shared" si="169"/>
        <v>0</v>
      </c>
      <c r="IO49" s="167"/>
      <c r="IQ49" s="164">
        <v>37</v>
      </c>
      <c r="IR49" s="225"/>
      <c r="IS49" s="226"/>
      <c r="IT49" s="1"/>
      <c r="IU49" s="1"/>
      <c r="IV49" s="95"/>
      <c r="IW49" s="93"/>
      <c r="IX49" s="93"/>
      <c r="IY49" s="93"/>
      <c r="IZ49" s="95" t="str">
        <f t="shared" si="170"/>
        <v>Completar</v>
      </c>
      <c r="JA49" s="96" t="str">
        <f t="shared" si="171"/>
        <v>Completar</v>
      </c>
      <c r="JB49" s="96" t="str">
        <f t="shared" si="172"/>
        <v>Completar</v>
      </c>
      <c r="JC49" s="94"/>
      <c r="JD49" s="95" t="str">
        <f t="shared" si="173"/>
        <v>Completar</v>
      </c>
      <c r="JE49" s="95" t="str">
        <f t="shared" si="174"/>
        <v>Completar</v>
      </c>
      <c r="JF49" s="165">
        <f t="shared" si="175"/>
        <v>0</v>
      </c>
      <c r="JG49" s="219" t="b">
        <f t="shared" si="176"/>
        <v>0</v>
      </c>
      <c r="JH49" s="188">
        <f t="shared" si="177"/>
        <v>0</v>
      </c>
      <c r="JI49" s="164">
        <f t="shared" si="178"/>
        <v>0</v>
      </c>
      <c r="JJ49" s="164">
        <f t="shared" si="179"/>
        <v>0.25</v>
      </c>
      <c r="JK49" s="164">
        <f t="shared" si="180"/>
        <v>0</v>
      </c>
      <c r="JL49" s="164">
        <f t="shared" si="181"/>
        <v>0</v>
      </c>
      <c r="JM49" s="166">
        <f t="shared" si="182"/>
        <v>0</v>
      </c>
      <c r="JN49" s="167"/>
      <c r="JO49" s="126"/>
      <c r="JP49" s="164">
        <v>37</v>
      </c>
      <c r="JQ49" s="225"/>
      <c r="JR49" s="226"/>
      <c r="JS49" s="1"/>
      <c r="JT49" s="1"/>
      <c r="JU49" s="95"/>
      <c r="JV49" s="93"/>
      <c r="JW49" s="93"/>
      <c r="JX49" s="93"/>
      <c r="JY49" s="95" t="str">
        <f t="shared" si="183"/>
        <v>Completar</v>
      </c>
      <c r="JZ49" s="96" t="str">
        <f t="shared" si="184"/>
        <v>Completar</v>
      </c>
      <c r="KA49" s="96" t="str">
        <f t="shared" si="185"/>
        <v>Completar</v>
      </c>
      <c r="KB49" s="94"/>
      <c r="KC49" s="95" t="str">
        <f t="shared" si="186"/>
        <v>Completar</v>
      </c>
      <c r="KD49" s="95" t="str">
        <f t="shared" si="187"/>
        <v>Completar</v>
      </c>
      <c r="KE49" s="165">
        <f t="shared" si="188"/>
        <v>0</v>
      </c>
      <c r="KF49" s="219" t="b">
        <f t="shared" si="189"/>
        <v>0</v>
      </c>
      <c r="KG49" s="188">
        <f t="shared" si="190"/>
        <v>0</v>
      </c>
      <c r="KH49" s="164">
        <f t="shared" si="191"/>
        <v>0</v>
      </c>
      <c r="KI49" s="164">
        <f t="shared" si="192"/>
        <v>0.25</v>
      </c>
      <c r="KJ49" s="164">
        <f t="shared" si="193"/>
        <v>0</v>
      </c>
      <c r="KK49" s="164">
        <f t="shared" si="194"/>
        <v>0</v>
      </c>
      <c r="KL49" s="166">
        <f t="shared" si="195"/>
        <v>0</v>
      </c>
    </row>
    <row r="50" spans="1:298" x14ac:dyDescent="0.25">
      <c r="A50" s="164">
        <v>38</v>
      </c>
      <c r="B50" s="225"/>
      <c r="C50" s="226"/>
      <c r="D50" s="1"/>
      <c r="E50" s="1"/>
      <c r="F50" s="95"/>
      <c r="G50" s="93"/>
      <c r="H50" s="93"/>
      <c r="I50" s="93"/>
      <c r="J50" s="95"/>
      <c r="K50" s="96" t="str">
        <f>IFERROR(VLOOKUP(D50,'Situación inicial'!JI$13:JS$112,8,FALSE),"Completar")</f>
        <v>Completar</v>
      </c>
      <c r="L50" s="96" t="str">
        <f>IFERROR(VLOOKUP(D50,'Situación inicial'!JI$13:JS$112,9,FALSE),"Completar")</f>
        <v>Completar</v>
      </c>
      <c r="M50" s="94"/>
      <c r="N50" s="95" t="str">
        <f>IFERROR(VLOOKUP(D50,'Situación inicial'!JI$13:JS$112,11,FALSE),"Completar")</f>
        <v>Completar</v>
      </c>
      <c r="O50" s="95" t="str">
        <f>IFERROR(VLOOKUP(D50,'Situación inicial'!JI$13:JT$112,12,FALSE),"Completar")</f>
        <v>Completar</v>
      </c>
      <c r="P50" s="165">
        <f t="shared" si="44"/>
        <v>0</v>
      </c>
      <c r="Q50" s="219" t="b">
        <f t="shared" si="45"/>
        <v>0</v>
      </c>
      <c r="R50" s="188">
        <f t="shared" si="46"/>
        <v>0</v>
      </c>
      <c r="S50" s="164">
        <f t="shared" si="47"/>
        <v>0</v>
      </c>
      <c r="T50" s="164">
        <f t="shared" si="48"/>
        <v>0.25</v>
      </c>
      <c r="U50" s="164">
        <f t="shared" si="49"/>
        <v>0</v>
      </c>
      <c r="V50" s="164">
        <f t="shared" si="50"/>
        <v>0</v>
      </c>
      <c r="W50" s="166">
        <f t="shared" si="51"/>
        <v>0</v>
      </c>
      <c r="X50" s="168">
        <f>IFERROR(VLOOKUP(D50,'Situación inicial'!JI$13:JZ$112,18,FALSE),0)</f>
        <v>0</v>
      </c>
      <c r="Z50" s="164">
        <v>38</v>
      </c>
      <c r="AA50" s="225"/>
      <c r="AB50" s="226"/>
      <c r="AC50" s="1"/>
      <c r="AD50" s="1"/>
      <c r="AE50" s="95"/>
      <c r="AF50" s="93"/>
      <c r="AG50" s="93"/>
      <c r="AH50" s="93"/>
      <c r="AI50" s="95" t="str">
        <f t="shared" si="52"/>
        <v>Completar</v>
      </c>
      <c r="AJ50" s="96" t="str">
        <f t="shared" si="53"/>
        <v>Completar</v>
      </c>
      <c r="AK50" s="96" t="str">
        <f t="shared" si="54"/>
        <v>Completar</v>
      </c>
      <c r="AL50" s="94"/>
      <c r="AM50" s="95" t="str">
        <f t="shared" si="55"/>
        <v>Completar</v>
      </c>
      <c r="AN50" s="95" t="str">
        <f t="shared" si="56"/>
        <v>Completar</v>
      </c>
      <c r="AO50" s="165">
        <f t="shared" si="57"/>
        <v>0</v>
      </c>
      <c r="AP50" s="219" t="b">
        <f t="shared" si="58"/>
        <v>0</v>
      </c>
      <c r="AQ50" s="188">
        <f t="shared" si="59"/>
        <v>0</v>
      </c>
      <c r="AR50" s="164">
        <f t="shared" si="60"/>
        <v>0</v>
      </c>
      <c r="AS50" s="164">
        <f t="shared" si="61"/>
        <v>0.25</v>
      </c>
      <c r="AT50" s="164">
        <f t="shared" si="62"/>
        <v>0</v>
      </c>
      <c r="AU50" s="164">
        <f t="shared" si="63"/>
        <v>0</v>
      </c>
      <c r="AV50" s="166">
        <f t="shared" si="64"/>
        <v>0</v>
      </c>
      <c r="AW50" s="168">
        <f t="shared" si="65"/>
        <v>0</v>
      </c>
      <c r="AY50" s="164">
        <v>38</v>
      </c>
      <c r="AZ50" s="225"/>
      <c r="BA50" s="226"/>
      <c r="BB50" s="1"/>
      <c r="BC50" s="1"/>
      <c r="BD50" s="95"/>
      <c r="BE50" s="93"/>
      <c r="BF50" s="93"/>
      <c r="BG50" s="93"/>
      <c r="BH50" s="95" t="str">
        <f t="shared" si="66"/>
        <v>Completar</v>
      </c>
      <c r="BI50" s="96" t="str">
        <f t="shared" si="67"/>
        <v>Completar</v>
      </c>
      <c r="BJ50" s="96" t="str">
        <f t="shared" si="68"/>
        <v>Completar</v>
      </c>
      <c r="BK50" s="94"/>
      <c r="BL50" s="95" t="str">
        <f t="shared" si="69"/>
        <v>Completar</v>
      </c>
      <c r="BM50" s="95" t="str">
        <f t="shared" si="70"/>
        <v>Completar</v>
      </c>
      <c r="BN50" s="165">
        <f t="shared" si="71"/>
        <v>0</v>
      </c>
      <c r="BO50" s="219" t="b">
        <f t="shared" si="72"/>
        <v>0</v>
      </c>
      <c r="BP50" s="188">
        <f t="shared" si="73"/>
        <v>0</v>
      </c>
      <c r="BQ50" s="164">
        <f t="shared" si="74"/>
        <v>0</v>
      </c>
      <c r="BR50" s="164">
        <f t="shared" si="75"/>
        <v>0.25</v>
      </c>
      <c r="BS50" s="164">
        <f t="shared" si="76"/>
        <v>0</v>
      </c>
      <c r="BT50" s="164">
        <f t="shared" si="77"/>
        <v>0</v>
      </c>
      <c r="BU50" s="166">
        <f t="shared" si="78"/>
        <v>0</v>
      </c>
      <c r="BV50" s="167"/>
      <c r="BX50" s="164">
        <v>38</v>
      </c>
      <c r="BY50" s="225"/>
      <c r="BZ50" s="226"/>
      <c r="CA50" s="1"/>
      <c r="CB50" s="1"/>
      <c r="CC50" s="95"/>
      <c r="CD50" s="93"/>
      <c r="CE50" s="93"/>
      <c r="CF50" s="93"/>
      <c r="CG50" s="95" t="str">
        <f t="shared" si="79"/>
        <v>Completar</v>
      </c>
      <c r="CH50" s="96" t="str">
        <f t="shared" si="80"/>
        <v>Completar</v>
      </c>
      <c r="CI50" s="96" t="str">
        <f t="shared" si="81"/>
        <v>Completar</v>
      </c>
      <c r="CJ50" s="94"/>
      <c r="CK50" s="95" t="str">
        <f t="shared" si="82"/>
        <v>Completar</v>
      </c>
      <c r="CL50" s="95" t="str">
        <f t="shared" si="83"/>
        <v>Completar</v>
      </c>
      <c r="CM50" s="165">
        <f t="shared" si="84"/>
        <v>0</v>
      </c>
      <c r="CN50" s="219" t="b">
        <f t="shared" si="85"/>
        <v>0</v>
      </c>
      <c r="CO50" s="188">
        <f t="shared" si="86"/>
        <v>0</v>
      </c>
      <c r="CP50" s="164">
        <f t="shared" si="87"/>
        <v>0</v>
      </c>
      <c r="CQ50" s="164">
        <f t="shared" si="88"/>
        <v>0.25</v>
      </c>
      <c r="CR50" s="164">
        <f t="shared" si="89"/>
        <v>0</v>
      </c>
      <c r="CS50" s="164">
        <f t="shared" si="90"/>
        <v>0</v>
      </c>
      <c r="CT50" s="166">
        <f t="shared" si="91"/>
        <v>0</v>
      </c>
      <c r="CU50" s="167"/>
      <c r="CW50" s="164">
        <v>38</v>
      </c>
      <c r="CX50" s="225"/>
      <c r="CY50" s="226"/>
      <c r="CZ50" s="1"/>
      <c r="DA50" s="1"/>
      <c r="DB50" s="95"/>
      <c r="DC50" s="93"/>
      <c r="DD50" s="93"/>
      <c r="DE50" s="93"/>
      <c r="DF50" s="95" t="str">
        <f t="shared" si="92"/>
        <v>Completar</v>
      </c>
      <c r="DG50" s="96" t="str">
        <f t="shared" si="93"/>
        <v>Completar</v>
      </c>
      <c r="DH50" s="96" t="str">
        <f t="shared" si="94"/>
        <v>Completar</v>
      </c>
      <c r="DI50" s="94"/>
      <c r="DJ50" s="95" t="str">
        <f t="shared" si="95"/>
        <v>Completar</v>
      </c>
      <c r="DK50" s="95" t="str">
        <f t="shared" si="96"/>
        <v>Completar</v>
      </c>
      <c r="DL50" s="165">
        <f t="shared" si="97"/>
        <v>0</v>
      </c>
      <c r="DM50" s="219" t="b">
        <f t="shared" si="98"/>
        <v>0</v>
      </c>
      <c r="DN50" s="188">
        <f t="shared" si="99"/>
        <v>0</v>
      </c>
      <c r="DO50" s="164">
        <f t="shared" si="100"/>
        <v>0</v>
      </c>
      <c r="DP50" s="164">
        <f t="shared" si="101"/>
        <v>0.25</v>
      </c>
      <c r="DQ50" s="164">
        <f t="shared" si="102"/>
        <v>0</v>
      </c>
      <c r="DR50" s="164">
        <f t="shared" si="103"/>
        <v>0</v>
      </c>
      <c r="DS50" s="166">
        <f t="shared" si="104"/>
        <v>0</v>
      </c>
      <c r="DT50" s="167"/>
      <c r="DV50" s="164">
        <v>38</v>
      </c>
      <c r="DW50" s="225"/>
      <c r="DX50" s="226"/>
      <c r="DY50" s="1"/>
      <c r="DZ50" s="1"/>
      <c r="EA50" s="95"/>
      <c r="EB50" s="93"/>
      <c r="EC50" s="93"/>
      <c r="ED50" s="93"/>
      <c r="EE50" s="95" t="str">
        <f t="shared" si="105"/>
        <v>Completar</v>
      </c>
      <c r="EF50" s="96" t="str">
        <f t="shared" si="106"/>
        <v>Completar</v>
      </c>
      <c r="EG50" s="96" t="str">
        <f t="shared" si="107"/>
        <v>Completar</v>
      </c>
      <c r="EH50" s="94"/>
      <c r="EI50" s="95" t="str">
        <f t="shared" si="108"/>
        <v>Completar</v>
      </c>
      <c r="EJ50" s="95" t="str">
        <f t="shared" si="109"/>
        <v>Completar</v>
      </c>
      <c r="EK50" s="165">
        <f t="shared" si="110"/>
        <v>0</v>
      </c>
      <c r="EL50" s="219" t="b">
        <f t="shared" si="111"/>
        <v>0</v>
      </c>
      <c r="EM50" s="188">
        <f t="shared" si="112"/>
        <v>0</v>
      </c>
      <c r="EN50" s="164">
        <f t="shared" si="113"/>
        <v>0</v>
      </c>
      <c r="EO50" s="164">
        <f t="shared" si="114"/>
        <v>0.25</v>
      </c>
      <c r="EP50" s="164">
        <f t="shared" si="115"/>
        <v>0</v>
      </c>
      <c r="EQ50" s="164">
        <f t="shared" si="116"/>
        <v>0</v>
      </c>
      <c r="ER50" s="166">
        <f t="shared" si="117"/>
        <v>0</v>
      </c>
      <c r="ES50" s="167"/>
      <c r="EU50" s="164">
        <v>38</v>
      </c>
      <c r="EV50" s="225"/>
      <c r="EW50" s="226"/>
      <c r="EX50" s="1"/>
      <c r="EY50" s="1"/>
      <c r="EZ50" s="95"/>
      <c r="FA50" s="93"/>
      <c r="FB50" s="93"/>
      <c r="FC50" s="93"/>
      <c r="FD50" s="95" t="str">
        <f t="shared" si="118"/>
        <v>Completar</v>
      </c>
      <c r="FE50" s="96" t="str">
        <f t="shared" si="119"/>
        <v>Completar</v>
      </c>
      <c r="FF50" s="96" t="str">
        <f t="shared" si="120"/>
        <v>Completar</v>
      </c>
      <c r="FG50" s="94"/>
      <c r="FH50" s="95" t="str">
        <f t="shared" si="121"/>
        <v>Completar</v>
      </c>
      <c r="FI50" s="95" t="str">
        <f t="shared" si="122"/>
        <v>Completar</v>
      </c>
      <c r="FJ50" s="165">
        <f t="shared" si="123"/>
        <v>0</v>
      </c>
      <c r="FK50" s="219" t="b">
        <f t="shared" si="124"/>
        <v>0</v>
      </c>
      <c r="FL50" s="188">
        <f t="shared" si="125"/>
        <v>0</v>
      </c>
      <c r="FM50" s="164">
        <f t="shared" si="126"/>
        <v>0</v>
      </c>
      <c r="FN50" s="164">
        <f t="shared" si="127"/>
        <v>0.25</v>
      </c>
      <c r="FO50" s="164">
        <f t="shared" si="128"/>
        <v>0</v>
      </c>
      <c r="FP50" s="164">
        <f t="shared" si="129"/>
        <v>0</v>
      </c>
      <c r="FQ50" s="166">
        <f t="shared" si="130"/>
        <v>0</v>
      </c>
      <c r="FR50" s="167"/>
      <c r="FT50" s="164">
        <v>38</v>
      </c>
      <c r="FU50" s="225"/>
      <c r="FV50" s="226"/>
      <c r="FW50" s="1"/>
      <c r="FX50" s="1"/>
      <c r="FY50" s="95"/>
      <c r="FZ50" s="93"/>
      <c r="GA50" s="93"/>
      <c r="GB50" s="93"/>
      <c r="GC50" s="95" t="str">
        <f t="shared" si="131"/>
        <v>Completar</v>
      </c>
      <c r="GD50" s="96" t="str">
        <f t="shared" si="132"/>
        <v>Completar</v>
      </c>
      <c r="GE50" s="96" t="str">
        <f t="shared" si="133"/>
        <v>Completar</v>
      </c>
      <c r="GF50" s="94"/>
      <c r="GG50" s="95" t="str">
        <f t="shared" si="134"/>
        <v>Completar</v>
      </c>
      <c r="GH50" s="95" t="str">
        <f t="shared" si="135"/>
        <v>Completar</v>
      </c>
      <c r="GI50" s="165">
        <f t="shared" si="136"/>
        <v>0</v>
      </c>
      <c r="GJ50" s="219" t="b">
        <f t="shared" si="137"/>
        <v>0</v>
      </c>
      <c r="GK50" s="188">
        <f t="shared" si="138"/>
        <v>0</v>
      </c>
      <c r="GL50" s="164">
        <f t="shared" si="139"/>
        <v>0</v>
      </c>
      <c r="GM50" s="164">
        <f t="shared" si="140"/>
        <v>0.25</v>
      </c>
      <c r="GN50" s="164">
        <f t="shared" si="141"/>
        <v>0</v>
      </c>
      <c r="GO50" s="164">
        <f t="shared" si="142"/>
        <v>0</v>
      </c>
      <c r="GP50" s="166">
        <f t="shared" si="143"/>
        <v>0</v>
      </c>
      <c r="GQ50" s="167"/>
      <c r="GS50" s="164">
        <v>38</v>
      </c>
      <c r="GT50" s="225"/>
      <c r="GU50" s="226"/>
      <c r="GV50" s="1"/>
      <c r="GW50" s="1"/>
      <c r="GX50" s="95"/>
      <c r="GY50" s="93"/>
      <c r="GZ50" s="93"/>
      <c r="HA50" s="93"/>
      <c r="HB50" s="95" t="str">
        <f t="shared" si="144"/>
        <v>Completar</v>
      </c>
      <c r="HC50" s="96" t="str">
        <f t="shared" si="145"/>
        <v>Completar</v>
      </c>
      <c r="HD50" s="96" t="str">
        <f t="shared" si="146"/>
        <v>Completar</v>
      </c>
      <c r="HE50" s="94"/>
      <c r="HF50" s="95" t="str">
        <f t="shared" si="147"/>
        <v>Completar</v>
      </c>
      <c r="HG50" s="95" t="str">
        <f t="shared" si="148"/>
        <v>Completar</v>
      </c>
      <c r="HH50" s="165">
        <f t="shared" si="149"/>
        <v>0</v>
      </c>
      <c r="HI50" s="219" t="b">
        <f t="shared" si="150"/>
        <v>0</v>
      </c>
      <c r="HJ50" s="188">
        <f t="shared" si="151"/>
        <v>0</v>
      </c>
      <c r="HK50" s="164">
        <f t="shared" si="152"/>
        <v>0</v>
      </c>
      <c r="HL50" s="164">
        <f t="shared" si="153"/>
        <v>0.25</v>
      </c>
      <c r="HM50" s="164">
        <f t="shared" si="154"/>
        <v>0</v>
      </c>
      <c r="HN50" s="164">
        <f t="shared" si="155"/>
        <v>0</v>
      </c>
      <c r="HO50" s="166">
        <f t="shared" si="156"/>
        <v>0</v>
      </c>
      <c r="HP50" s="167"/>
      <c r="HR50" s="164">
        <v>38</v>
      </c>
      <c r="HS50" s="225"/>
      <c r="HT50" s="226"/>
      <c r="HU50" s="1"/>
      <c r="HV50" s="1"/>
      <c r="HW50" s="95"/>
      <c r="HX50" s="93"/>
      <c r="HY50" s="93"/>
      <c r="HZ50" s="93"/>
      <c r="IA50" s="95" t="str">
        <f t="shared" si="157"/>
        <v>Completar</v>
      </c>
      <c r="IB50" s="96" t="str">
        <f t="shared" si="158"/>
        <v>Completar</v>
      </c>
      <c r="IC50" s="96" t="str">
        <f t="shared" si="159"/>
        <v>Completar</v>
      </c>
      <c r="ID50" s="94"/>
      <c r="IE50" s="95" t="str">
        <f t="shared" si="160"/>
        <v>Completar</v>
      </c>
      <c r="IF50" s="95" t="str">
        <f t="shared" si="161"/>
        <v>Completar</v>
      </c>
      <c r="IG50" s="165">
        <f t="shared" si="162"/>
        <v>0</v>
      </c>
      <c r="IH50" s="219" t="b">
        <f t="shared" si="163"/>
        <v>0</v>
      </c>
      <c r="II50" s="188">
        <f t="shared" si="164"/>
        <v>0</v>
      </c>
      <c r="IJ50" s="164">
        <f t="shared" si="165"/>
        <v>0</v>
      </c>
      <c r="IK50" s="164">
        <f t="shared" si="166"/>
        <v>0.25</v>
      </c>
      <c r="IL50" s="164">
        <f t="shared" si="167"/>
        <v>0</v>
      </c>
      <c r="IM50" s="164">
        <f t="shared" si="168"/>
        <v>0</v>
      </c>
      <c r="IN50" s="166">
        <f t="shared" si="169"/>
        <v>0</v>
      </c>
      <c r="IO50" s="167"/>
      <c r="IQ50" s="164">
        <v>38</v>
      </c>
      <c r="IR50" s="225"/>
      <c r="IS50" s="226"/>
      <c r="IT50" s="1"/>
      <c r="IU50" s="1"/>
      <c r="IV50" s="95"/>
      <c r="IW50" s="93"/>
      <c r="IX50" s="93"/>
      <c r="IY50" s="93"/>
      <c r="IZ50" s="95" t="str">
        <f t="shared" si="170"/>
        <v>Completar</v>
      </c>
      <c r="JA50" s="96" t="str">
        <f t="shared" si="171"/>
        <v>Completar</v>
      </c>
      <c r="JB50" s="96" t="str">
        <f t="shared" si="172"/>
        <v>Completar</v>
      </c>
      <c r="JC50" s="94"/>
      <c r="JD50" s="95" t="str">
        <f t="shared" si="173"/>
        <v>Completar</v>
      </c>
      <c r="JE50" s="95" t="str">
        <f t="shared" si="174"/>
        <v>Completar</v>
      </c>
      <c r="JF50" s="165">
        <f t="shared" si="175"/>
        <v>0</v>
      </c>
      <c r="JG50" s="219" t="b">
        <f t="shared" si="176"/>
        <v>0</v>
      </c>
      <c r="JH50" s="188">
        <f t="shared" si="177"/>
        <v>0</v>
      </c>
      <c r="JI50" s="164">
        <f t="shared" si="178"/>
        <v>0</v>
      </c>
      <c r="JJ50" s="164">
        <f t="shared" si="179"/>
        <v>0.25</v>
      </c>
      <c r="JK50" s="164">
        <f t="shared" si="180"/>
        <v>0</v>
      </c>
      <c r="JL50" s="164">
        <f t="shared" si="181"/>
        <v>0</v>
      </c>
      <c r="JM50" s="166">
        <f t="shared" si="182"/>
        <v>0</v>
      </c>
      <c r="JN50" s="167"/>
      <c r="JO50" s="126"/>
      <c r="JP50" s="164">
        <v>38</v>
      </c>
      <c r="JQ50" s="225"/>
      <c r="JR50" s="226"/>
      <c r="JS50" s="1"/>
      <c r="JT50" s="1"/>
      <c r="JU50" s="95"/>
      <c r="JV50" s="93"/>
      <c r="JW50" s="93"/>
      <c r="JX50" s="93"/>
      <c r="JY50" s="95" t="str">
        <f t="shared" si="183"/>
        <v>Completar</v>
      </c>
      <c r="JZ50" s="96" t="str">
        <f t="shared" si="184"/>
        <v>Completar</v>
      </c>
      <c r="KA50" s="96" t="str">
        <f t="shared" si="185"/>
        <v>Completar</v>
      </c>
      <c r="KB50" s="94"/>
      <c r="KC50" s="95" t="str">
        <f t="shared" si="186"/>
        <v>Completar</v>
      </c>
      <c r="KD50" s="95" t="str">
        <f t="shared" si="187"/>
        <v>Completar</v>
      </c>
      <c r="KE50" s="165">
        <f t="shared" si="188"/>
        <v>0</v>
      </c>
      <c r="KF50" s="219" t="b">
        <f t="shared" si="189"/>
        <v>0</v>
      </c>
      <c r="KG50" s="188">
        <f t="shared" si="190"/>
        <v>0</v>
      </c>
      <c r="KH50" s="164">
        <f t="shared" si="191"/>
        <v>0</v>
      </c>
      <c r="KI50" s="164">
        <f t="shared" si="192"/>
        <v>0.25</v>
      </c>
      <c r="KJ50" s="164">
        <f t="shared" si="193"/>
        <v>0</v>
      </c>
      <c r="KK50" s="164">
        <f t="shared" si="194"/>
        <v>0</v>
      </c>
      <c r="KL50" s="166">
        <f t="shared" si="195"/>
        <v>0</v>
      </c>
    </row>
    <row r="51" spans="1:298" x14ac:dyDescent="0.25">
      <c r="A51" s="164">
        <v>39</v>
      </c>
      <c r="B51" s="225"/>
      <c r="C51" s="226"/>
      <c r="D51" s="1"/>
      <c r="E51" s="1"/>
      <c r="F51" s="95"/>
      <c r="G51" s="93"/>
      <c r="H51" s="93"/>
      <c r="I51" s="93"/>
      <c r="J51" s="95"/>
      <c r="K51" s="96" t="str">
        <f>IFERROR(VLOOKUP(D51,'Situación inicial'!JI$13:JS$112,8,FALSE),"Completar")</f>
        <v>Completar</v>
      </c>
      <c r="L51" s="96" t="str">
        <f>IFERROR(VLOOKUP(D51,'Situación inicial'!JI$13:JS$112,9,FALSE),"Completar")</f>
        <v>Completar</v>
      </c>
      <c r="M51" s="94"/>
      <c r="N51" s="95" t="str">
        <f>IFERROR(VLOOKUP(D51,'Situación inicial'!JI$13:JS$112,11,FALSE),"Completar")</f>
        <v>Completar</v>
      </c>
      <c r="O51" s="95" t="str">
        <f>IFERROR(VLOOKUP(D51,'Situación inicial'!JI$13:JT$112,12,FALSE),"Completar")</f>
        <v>Completar</v>
      </c>
      <c r="P51" s="165">
        <f t="shared" si="44"/>
        <v>0</v>
      </c>
      <c r="Q51" s="219" t="b">
        <f t="shared" si="45"/>
        <v>0</v>
      </c>
      <c r="R51" s="188">
        <f t="shared" si="46"/>
        <v>0</v>
      </c>
      <c r="S51" s="164">
        <f t="shared" si="47"/>
        <v>0</v>
      </c>
      <c r="T51" s="164">
        <f t="shared" si="48"/>
        <v>0.25</v>
      </c>
      <c r="U51" s="164">
        <f t="shared" si="49"/>
        <v>0</v>
      </c>
      <c r="V51" s="164">
        <f t="shared" si="50"/>
        <v>0</v>
      </c>
      <c r="W51" s="166">
        <f t="shared" si="51"/>
        <v>0</v>
      </c>
      <c r="X51" s="168">
        <f>IFERROR(VLOOKUP(D51,'Situación inicial'!JI$13:JZ$112,18,FALSE),0)</f>
        <v>0</v>
      </c>
      <c r="Z51" s="164">
        <v>39</v>
      </c>
      <c r="AA51" s="225"/>
      <c r="AB51" s="226"/>
      <c r="AC51" s="1"/>
      <c r="AD51" s="1"/>
      <c r="AE51" s="95"/>
      <c r="AF51" s="93"/>
      <c r="AG51" s="93"/>
      <c r="AH51" s="93"/>
      <c r="AI51" s="95" t="str">
        <f t="shared" si="52"/>
        <v>Completar</v>
      </c>
      <c r="AJ51" s="96" t="str">
        <f t="shared" si="53"/>
        <v>Completar</v>
      </c>
      <c r="AK51" s="96" t="str">
        <f t="shared" si="54"/>
        <v>Completar</v>
      </c>
      <c r="AL51" s="94"/>
      <c r="AM51" s="95" t="str">
        <f t="shared" si="55"/>
        <v>Completar</v>
      </c>
      <c r="AN51" s="95" t="str">
        <f t="shared" si="56"/>
        <v>Completar</v>
      </c>
      <c r="AO51" s="165">
        <f t="shared" si="57"/>
        <v>0</v>
      </c>
      <c r="AP51" s="219" t="b">
        <f t="shared" si="58"/>
        <v>0</v>
      </c>
      <c r="AQ51" s="188">
        <f t="shared" si="59"/>
        <v>0</v>
      </c>
      <c r="AR51" s="164">
        <f t="shared" si="60"/>
        <v>0</v>
      </c>
      <c r="AS51" s="164">
        <f t="shared" si="61"/>
        <v>0.25</v>
      </c>
      <c r="AT51" s="164">
        <f t="shared" si="62"/>
        <v>0</v>
      </c>
      <c r="AU51" s="164">
        <f t="shared" si="63"/>
        <v>0</v>
      </c>
      <c r="AV51" s="166">
        <f t="shared" si="64"/>
        <v>0</v>
      </c>
      <c r="AW51" s="168">
        <f t="shared" si="65"/>
        <v>0</v>
      </c>
      <c r="AY51" s="164">
        <v>39</v>
      </c>
      <c r="AZ51" s="225"/>
      <c r="BA51" s="226"/>
      <c r="BB51" s="1"/>
      <c r="BC51" s="1"/>
      <c r="BD51" s="95"/>
      <c r="BE51" s="93"/>
      <c r="BF51" s="93"/>
      <c r="BG51" s="93"/>
      <c r="BH51" s="95" t="str">
        <f t="shared" si="66"/>
        <v>Completar</v>
      </c>
      <c r="BI51" s="96" t="str">
        <f t="shared" si="67"/>
        <v>Completar</v>
      </c>
      <c r="BJ51" s="96" t="str">
        <f t="shared" si="68"/>
        <v>Completar</v>
      </c>
      <c r="BK51" s="94"/>
      <c r="BL51" s="95" t="str">
        <f t="shared" si="69"/>
        <v>Completar</v>
      </c>
      <c r="BM51" s="95" t="str">
        <f t="shared" si="70"/>
        <v>Completar</v>
      </c>
      <c r="BN51" s="165">
        <f t="shared" si="71"/>
        <v>0</v>
      </c>
      <c r="BO51" s="219" t="b">
        <f t="shared" si="72"/>
        <v>0</v>
      </c>
      <c r="BP51" s="188">
        <f t="shared" si="73"/>
        <v>0</v>
      </c>
      <c r="BQ51" s="164">
        <f t="shared" si="74"/>
        <v>0</v>
      </c>
      <c r="BR51" s="164">
        <f t="shared" si="75"/>
        <v>0.25</v>
      </c>
      <c r="BS51" s="164">
        <f t="shared" si="76"/>
        <v>0</v>
      </c>
      <c r="BT51" s="164">
        <f t="shared" si="77"/>
        <v>0</v>
      </c>
      <c r="BU51" s="166">
        <f t="shared" si="78"/>
        <v>0</v>
      </c>
      <c r="BV51" s="167"/>
      <c r="BX51" s="164">
        <v>39</v>
      </c>
      <c r="BY51" s="225"/>
      <c r="BZ51" s="226"/>
      <c r="CA51" s="1"/>
      <c r="CB51" s="1"/>
      <c r="CC51" s="95"/>
      <c r="CD51" s="93"/>
      <c r="CE51" s="93"/>
      <c r="CF51" s="93"/>
      <c r="CG51" s="95" t="str">
        <f t="shared" si="79"/>
        <v>Completar</v>
      </c>
      <c r="CH51" s="96" t="str">
        <f t="shared" si="80"/>
        <v>Completar</v>
      </c>
      <c r="CI51" s="96" t="str">
        <f t="shared" si="81"/>
        <v>Completar</v>
      </c>
      <c r="CJ51" s="94"/>
      <c r="CK51" s="95" t="str">
        <f t="shared" si="82"/>
        <v>Completar</v>
      </c>
      <c r="CL51" s="95" t="str">
        <f t="shared" si="83"/>
        <v>Completar</v>
      </c>
      <c r="CM51" s="165">
        <f t="shared" si="84"/>
        <v>0</v>
      </c>
      <c r="CN51" s="219" t="b">
        <f t="shared" si="85"/>
        <v>0</v>
      </c>
      <c r="CO51" s="188">
        <f t="shared" si="86"/>
        <v>0</v>
      </c>
      <c r="CP51" s="164">
        <f t="shared" si="87"/>
        <v>0</v>
      </c>
      <c r="CQ51" s="164">
        <f t="shared" si="88"/>
        <v>0.25</v>
      </c>
      <c r="CR51" s="164">
        <f t="shared" si="89"/>
        <v>0</v>
      </c>
      <c r="CS51" s="164">
        <f t="shared" si="90"/>
        <v>0</v>
      </c>
      <c r="CT51" s="166">
        <f t="shared" si="91"/>
        <v>0</v>
      </c>
      <c r="CU51" s="167"/>
      <c r="CW51" s="164">
        <v>39</v>
      </c>
      <c r="CX51" s="225"/>
      <c r="CY51" s="226"/>
      <c r="CZ51" s="1"/>
      <c r="DA51" s="1"/>
      <c r="DB51" s="95"/>
      <c r="DC51" s="93"/>
      <c r="DD51" s="93"/>
      <c r="DE51" s="93"/>
      <c r="DF51" s="95" t="str">
        <f t="shared" si="92"/>
        <v>Completar</v>
      </c>
      <c r="DG51" s="96" t="str">
        <f t="shared" si="93"/>
        <v>Completar</v>
      </c>
      <c r="DH51" s="96" t="str">
        <f t="shared" si="94"/>
        <v>Completar</v>
      </c>
      <c r="DI51" s="94"/>
      <c r="DJ51" s="95" t="str">
        <f t="shared" si="95"/>
        <v>Completar</v>
      </c>
      <c r="DK51" s="95" t="str">
        <f t="shared" si="96"/>
        <v>Completar</v>
      </c>
      <c r="DL51" s="165">
        <f t="shared" si="97"/>
        <v>0</v>
      </c>
      <c r="DM51" s="219" t="b">
        <f t="shared" si="98"/>
        <v>0</v>
      </c>
      <c r="DN51" s="188">
        <f t="shared" si="99"/>
        <v>0</v>
      </c>
      <c r="DO51" s="164">
        <f t="shared" si="100"/>
        <v>0</v>
      </c>
      <c r="DP51" s="164">
        <f t="shared" si="101"/>
        <v>0.25</v>
      </c>
      <c r="DQ51" s="164">
        <f t="shared" si="102"/>
        <v>0</v>
      </c>
      <c r="DR51" s="164">
        <f t="shared" si="103"/>
        <v>0</v>
      </c>
      <c r="DS51" s="166">
        <f t="shared" si="104"/>
        <v>0</v>
      </c>
      <c r="DT51" s="167"/>
      <c r="DV51" s="164">
        <v>39</v>
      </c>
      <c r="DW51" s="225"/>
      <c r="DX51" s="226"/>
      <c r="DY51" s="1"/>
      <c r="DZ51" s="1"/>
      <c r="EA51" s="95"/>
      <c r="EB51" s="93"/>
      <c r="EC51" s="93"/>
      <c r="ED51" s="93"/>
      <c r="EE51" s="95" t="str">
        <f t="shared" si="105"/>
        <v>Completar</v>
      </c>
      <c r="EF51" s="96" t="str">
        <f t="shared" si="106"/>
        <v>Completar</v>
      </c>
      <c r="EG51" s="96" t="str">
        <f t="shared" si="107"/>
        <v>Completar</v>
      </c>
      <c r="EH51" s="94"/>
      <c r="EI51" s="95" t="str">
        <f t="shared" si="108"/>
        <v>Completar</v>
      </c>
      <c r="EJ51" s="95" t="str">
        <f t="shared" si="109"/>
        <v>Completar</v>
      </c>
      <c r="EK51" s="165">
        <f t="shared" si="110"/>
        <v>0</v>
      </c>
      <c r="EL51" s="219" t="b">
        <f t="shared" si="111"/>
        <v>0</v>
      </c>
      <c r="EM51" s="188">
        <f t="shared" si="112"/>
        <v>0</v>
      </c>
      <c r="EN51" s="164">
        <f t="shared" si="113"/>
        <v>0</v>
      </c>
      <c r="EO51" s="164">
        <f t="shared" si="114"/>
        <v>0.25</v>
      </c>
      <c r="EP51" s="164">
        <f t="shared" si="115"/>
        <v>0</v>
      </c>
      <c r="EQ51" s="164">
        <f t="shared" si="116"/>
        <v>0</v>
      </c>
      <c r="ER51" s="166">
        <f t="shared" si="117"/>
        <v>0</v>
      </c>
      <c r="ES51" s="167"/>
      <c r="EU51" s="164">
        <v>39</v>
      </c>
      <c r="EV51" s="225"/>
      <c r="EW51" s="226"/>
      <c r="EX51" s="1"/>
      <c r="EY51" s="1"/>
      <c r="EZ51" s="95"/>
      <c r="FA51" s="93"/>
      <c r="FB51" s="93"/>
      <c r="FC51" s="93"/>
      <c r="FD51" s="95" t="str">
        <f t="shared" si="118"/>
        <v>Completar</v>
      </c>
      <c r="FE51" s="96" t="str">
        <f t="shared" si="119"/>
        <v>Completar</v>
      </c>
      <c r="FF51" s="96" t="str">
        <f t="shared" si="120"/>
        <v>Completar</v>
      </c>
      <c r="FG51" s="94"/>
      <c r="FH51" s="95" t="str">
        <f t="shared" si="121"/>
        <v>Completar</v>
      </c>
      <c r="FI51" s="95" t="str">
        <f t="shared" si="122"/>
        <v>Completar</v>
      </c>
      <c r="FJ51" s="165">
        <f t="shared" si="123"/>
        <v>0</v>
      </c>
      <c r="FK51" s="219" t="b">
        <f t="shared" si="124"/>
        <v>0</v>
      </c>
      <c r="FL51" s="188">
        <f t="shared" si="125"/>
        <v>0</v>
      </c>
      <c r="FM51" s="164">
        <f t="shared" si="126"/>
        <v>0</v>
      </c>
      <c r="FN51" s="164">
        <f t="shared" si="127"/>
        <v>0.25</v>
      </c>
      <c r="FO51" s="164">
        <f t="shared" si="128"/>
        <v>0</v>
      </c>
      <c r="FP51" s="164">
        <f t="shared" si="129"/>
        <v>0</v>
      </c>
      <c r="FQ51" s="166">
        <f t="shared" si="130"/>
        <v>0</v>
      </c>
      <c r="FR51" s="167"/>
      <c r="FT51" s="164">
        <v>39</v>
      </c>
      <c r="FU51" s="225"/>
      <c r="FV51" s="226"/>
      <c r="FW51" s="1"/>
      <c r="FX51" s="1"/>
      <c r="FY51" s="95"/>
      <c r="FZ51" s="93"/>
      <c r="GA51" s="93"/>
      <c r="GB51" s="93"/>
      <c r="GC51" s="95" t="str">
        <f t="shared" si="131"/>
        <v>Completar</v>
      </c>
      <c r="GD51" s="96" t="str">
        <f t="shared" si="132"/>
        <v>Completar</v>
      </c>
      <c r="GE51" s="96" t="str">
        <f t="shared" si="133"/>
        <v>Completar</v>
      </c>
      <c r="GF51" s="94"/>
      <c r="GG51" s="95" t="str">
        <f t="shared" si="134"/>
        <v>Completar</v>
      </c>
      <c r="GH51" s="95" t="str">
        <f t="shared" si="135"/>
        <v>Completar</v>
      </c>
      <c r="GI51" s="165">
        <f t="shared" si="136"/>
        <v>0</v>
      </c>
      <c r="GJ51" s="219" t="b">
        <f t="shared" si="137"/>
        <v>0</v>
      </c>
      <c r="GK51" s="188">
        <f t="shared" si="138"/>
        <v>0</v>
      </c>
      <c r="GL51" s="164">
        <f t="shared" si="139"/>
        <v>0</v>
      </c>
      <c r="GM51" s="164">
        <f t="shared" si="140"/>
        <v>0.25</v>
      </c>
      <c r="GN51" s="164">
        <f t="shared" si="141"/>
        <v>0</v>
      </c>
      <c r="GO51" s="164">
        <f t="shared" si="142"/>
        <v>0</v>
      </c>
      <c r="GP51" s="166">
        <f t="shared" si="143"/>
        <v>0</v>
      </c>
      <c r="GQ51" s="167"/>
      <c r="GS51" s="164">
        <v>39</v>
      </c>
      <c r="GT51" s="225"/>
      <c r="GU51" s="226"/>
      <c r="GV51" s="1"/>
      <c r="GW51" s="1"/>
      <c r="GX51" s="95"/>
      <c r="GY51" s="93"/>
      <c r="GZ51" s="93"/>
      <c r="HA51" s="93"/>
      <c r="HB51" s="95" t="str">
        <f t="shared" si="144"/>
        <v>Completar</v>
      </c>
      <c r="HC51" s="96" t="str">
        <f t="shared" si="145"/>
        <v>Completar</v>
      </c>
      <c r="HD51" s="96" t="str">
        <f t="shared" si="146"/>
        <v>Completar</v>
      </c>
      <c r="HE51" s="94"/>
      <c r="HF51" s="95" t="str">
        <f t="shared" si="147"/>
        <v>Completar</v>
      </c>
      <c r="HG51" s="95" t="str">
        <f t="shared" si="148"/>
        <v>Completar</v>
      </c>
      <c r="HH51" s="165">
        <f t="shared" si="149"/>
        <v>0</v>
      </c>
      <c r="HI51" s="219" t="b">
        <f t="shared" si="150"/>
        <v>0</v>
      </c>
      <c r="HJ51" s="188">
        <f t="shared" si="151"/>
        <v>0</v>
      </c>
      <c r="HK51" s="164">
        <f t="shared" si="152"/>
        <v>0</v>
      </c>
      <c r="HL51" s="164">
        <f t="shared" si="153"/>
        <v>0.25</v>
      </c>
      <c r="HM51" s="164">
        <f t="shared" si="154"/>
        <v>0</v>
      </c>
      <c r="HN51" s="164">
        <f t="shared" si="155"/>
        <v>0</v>
      </c>
      <c r="HO51" s="166">
        <f t="shared" si="156"/>
        <v>0</v>
      </c>
      <c r="HP51" s="167"/>
      <c r="HR51" s="164">
        <v>39</v>
      </c>
      <c r="HS51" s="225"/>
      <c r="HT51" s="226"/>
      <c r="HU51" s="1"/>
      <c r="HV51" s="1"/>
      <c r="HW51" s="95"/>
      <c r="HX51" s="93"/>
      <c r="HY51" s="93"/>
      <c r="HZ51" s="93"/>
      <c r="IA51" s="95" t="str">
        <f t="shared" si="157"/>
        <v>Completar</v>
      </c>
      <c r="IB51" s="96" t="str">
        <f t="shared" si="158"/>
        <v>Completar</v>
      </c>
      <c r="IC51" s="96" t="str">
        <f t="shared" si="159"/>
        <v>Completar</v>
      </c>
      <c r="ID51" s="94"/>
      <c r="IE51" s="95" t="str">
        <f t="shared" si="160"/>
        <v>Completar</v>
      </c>
      <c r="IF51" s="95" t="str">
        <f t="shared" si="161"/>
        <v>Completar</v>
      </c>
      <c r="IG51" s="165">
        <f t="shared" si="162"/>
        <v>0</v>
      </c>
      <c r="IH51" s="219" t="b">
        <f t="shared" si="163"/>
        <v>0</v>
      </c>
      <c r="II51" s="188">
        <f t="shared" si="164"/>
        <v>0</v>
      </c>
      <c r="IJ51" s="164">
        <f t="shared" si="165"/>
        <v>0</v>
      </c>
      <c r="IK51" s="164">
        <f t="shared" si="166"/>
        <v>0.25</v>
      </c>
      <c r="IL51" s="164">
        <f t="shared" si="167"/>
        <v>0</v>
      </c>
      <c r="IM51" s="164">
        <f t="shared" si="168"/>
        <v>0</v>
      </c>
      <c r="IN51" s="166">
        <f t="shared" si="169"/>
        <v>0</v>
      </c>
      <c r="IO51" s="167"/>
      <c r="IQ51" s="164">
        <v>39</v>
      </c>
      <c r="IR51" s="225"/>
      <c r="IS51" s="226"/>
      <c r="IT51" s="1"/>
      <c r="IU51" s="1"/>
      <c r="IV51" s="95"/>
      <c r="IW51" s="93"/>
      <c r="IX51" s="93"/>
      <c r="IY51" s="93"/>
      <c r="IZ51" s="95" t="str">
        <f t="shared" si="170"/>
        <v>Completar</v>
      </c>
      <c r="JA51" s="96" t="str">
        <f t="shared" si="171"/>
        <v>Completar</v>
      </c>
      <c r="JB51" s="96" t="str">
        <f t="shared" si="172"/>
        <v>Completar</v>
      </c>
      <c r="JC51" s="94"/>
      <c r="JD51" s="95" t="str">
        <f t="shared" si="173"/>
        <v>Completar</v>
      </c>
      <c r="JE51" s="95" t="str">
        <f t="shared" si="174"/>
        <v>Completar</v>
      </c>
      <c r="JF51" s="165">
        <f t="shared" si="175"/>
        <v>0</v>
      </c>
      <c r="JG51" s="219" t="b">
        <f t="shared" si="176"/>
        <v>0</v>
      </c>
      <c r="JH51" s="188">
        <f t="shared" si="177"/>
        <v>0</v>
      </c>
      <c r="JI51" s="164">
        <f t="shared" si="178"/>
        <v>0</v>
      </c>
      <c r="JJ51" s="164">
        <f t="shared" si="179"/>
        <v>0.25</v>
      </c>
      <c r="JK51" s="164">
        <f t="shared" si="180"/>
        <v>0</v>
      </c>
      <c r="JL51" s="164">
        <f t="shared" si="181"/>
        <v>0</v>
      </c>
      <c r="JM51" s="166">
        <f t="shared" si="182"/>
        <v>0</v>
      </c>
      <c r="JN51" s="167"/>
      <c r="JO51" s="126"/>
      <c r="JP51" s="164">
        <v>39</v>
      </c>
      <c r="JQ51" s="225"/>
      <c r="JR51" s="226"/>
      <c r="JS51" s="1"/>
      <c r="JT51" s="1"/>
      <c r="JU51" s="95"/>
      <c r="JV51" s="93"/>
      <c r="JW51" s="93"/>
      <c r="JX51" s="93"/>
      <c r="JY51" s="95" t="str">
        <f t="shared" si="183"/>
        <v>Completar</v>
      </c>
      <c r="JZ51" s="96" t="str">
        <f t="shared" si="184"/>
        <v>Completar</v>
      </c>
      <c r="KA51" s="96" t="str">
        <f t="shared" si="185"/>
        <v>Completar</v>
      </c>
      <c r="KB51" s="94"/>
      <c r="KC51" s="95" t="str">
        <f t="shared" si="186"/>
        <v>Completar</v>
      </c>
      <c r="KD51" s="95" t="str">
        <f t="shared" si="187"/>
        <v>Completar</v>
      </c>
      <c r="KE51" s="165">
        <f t="shared" si="188"/>
        <v>0</v>
      </c>
      <c r="KF51" s="219" t="b">
        <f t="shared" si="189"/>
        <v>0</v>
      </c>
      <c r="KG51" s="188">
        <f t="shared" si="190"/>
        <v>0</v>
      </c>
      <c r="KH51" s="164">
        <f t="shared" si="191"/>
        <v>0</v>
      </c>
      <c r="KI51" s="164">
        <f t="shared" si="192"/>
        <v>0.25</v>
      </c>
      <c r="KJ51" s="164">
        <f t="shared" si="193"/>
        <v>0</v>
      </c>
      <c r="KK51" s="164">
        <f t="shared" si="194"/>
        <v>0</v>
      </c>
      <c r="KL51" s="166">
        <f t="shared" si="195"/>
        <v>0</v>
      </c>
    </row>
    <row r="52" spans="1:298" x14ac:dyDescent="0.25">
      <c r="A52" s="164">
        <v>40</v>
      </c>
      <c r="B52" s="225"/>
      <c r="C52" s="226"/>
      <c r="D52" s="1"/>
      <c r="E52" s="1"/>
      <c r="F52" s="95"/>
      <c r="G52" s="93"/>
      <c r="H52" s="93"/>
      <c r="I52" s="93"/>
      <c r="J52" s="95"/>
      <c r="K52" s="96" t="str">
        <f>IFERROR(VLOOKUP(D52,'Situación inicial'!JI$13:JS$112,8,FALSE),"Completar")</f>
        <v>Completar</v>
      </c>
      <c r="L52" s="96" t="str">
        <f>IFERROR(VLOOKUP(D52,'Situación inicial'!JI$13:JS$112,9,FALSE),"Completar")</f>
        <v>Completar</v>
      </c>
      <c r="M52" s="94"/>
      <c r="N52" s="95" t="str">
        <f>IFERROR(VLOOKUP(D52,'Situación inicial'!JI$13:JS$112,11,FALSE),"Completar")</f>
        <v>Completar</v>
      </c>
      <c r="O52" s="95" t="str">
        <f>IFERROR(VLOOKUP(D52,'Situación inicial'!JI$13:JT$112,12,FALSE),"Completar")</f>
        <v>Completar</v>
      </c>
      <c r="P52" s="165">
        <f t="shared" si="44"/>
        <v>0</v>
      </c>
      <c r="Q52" s="219" t="b">
        <f t="shared" si="45"/>
        <v>0</v>
      </c>
      <c r="R52" s="188">
        <f t="shared" si="46"/>
        <v>0</v>
      </c>
      <c r="S52" s="164">
        <f t="shared" si="47"/>
        <v>0</v>
      </c>
      <c r="T52" s="164">
        <f t="shared" si="48"/>
        <v>0.25</v>
      </c>
      <c r="U52" s="164">
        <f t="shared" si="49"/>
        <v>0</v>
      </c>
      <c r="V52" s="164">
        <f t="shared" si="50"/>
        <v>0</v>
      </c>
      <c r="W52" s="166">
        <f t="shared" si="51"/>
        <v>0</v>
      </c>
      <c r="X52" s="168">
        <f>IFERROR(VLOOKUP(D52,'Situación inicial'!JI$13:JZ$112,18,FALSE),0)</f>
        <v>0</v>
      </c>
      <c r="Z52" s="164">
        <v>40</v>
      </c>
      <c r="AA52" s="225"/>
      <c r="AB52" s="226"/>
      <c r="AC52" s="1"/>
      <c r="AD52" s="1"/>
      <c r="AE52" s="95"/>
      <c r="AF52" s="93"/>
      <c r="AG52" s="93"/>
      <c r="AH52" s="93"/>
      <c r="AI52" s="95" t="str">
        <f t="shared" si="52"/>
        <v>Completar</v>
      </c>
      <c r="AJ52" s="96" t="str">
        <f t="shared" si="53"/>
        <v>Completar</v>
      </c>
      <c r="AK52" s="96" t="str">
        <f t="shared" si="54"/>
        <v>Completar</v>
      </c>
      <c r="AL52" s="94"/>
      <c r="AM52" s="95" t="str">
        <f t="shared" si="55"/>
        <v>Completar</v>
      </c>
      <c r="AN52" s="95" t="str">
        <f t="shared" si="56"/>
        <v>Completar</v>
      </c>
      <c r="AO52" s="165">
        <f t="shared" si="57"/>
        <v>0</v>
      </c>
      <c r="AP52" s="219" t="b">
        <f t="shared" si="58"/>
        <v>0</v>
      </c>
      <c r="AQ52" s="188">
        <f t="shared" si="59"/>
        <v>0</v>
      </c>
      <c r="AR52" s="164">
        <f t="shared" si="60"/>
        <v>0</v>
      </c>
      <c r="AS52" s="164">
        <f t="shared" si="61"/>
        <v>0.25</v>
      </c>
      <c r="AT52" s="164">
        <f t="shared" si="62"/>
        <v>0</v>
      </c>
      <c r="AU52" s="164">
        <f t="shared" si="63"/>
        <v>0</v>
      </c>
      <c r="AV52" s="166">
        <f t="shared" si="64"/>
        <v>0</v>
      </c>
      <c r="AW52" s="168">
        <f t="shared" si="65"/>
        <v>0</v>
      </c>
      <c r="AY52" s="164">
        <v>40</v>
      </c>
      <c r="AZ52" s="225"/>
      <c r="BA52" s="226"/>
      <c r="BB52" s="1"/>
      <c r="BC52" s="1"/>
      <c r="BD52" s="95"/>
      <c r="BE52" s="93"/>
      <c r="BF52" s="93"/>
      <c r="BG52" s="93"/>
      <c r="BH52" s="95" t="str">
        <f t="shared" si="66"/>
        <v>Completar</v>
      </c>
      <c r="BI52" s="96" t="str">
        <f t="shared" si="67"/>
        <v>Completar</v>
      </c>
      <c r="BJ52" s="96" t="str">
        <f t="shared" si="68"/>
        <v>Completar</v>
      </c>
      <c r="BK52" s="94"/>
      <c r="BL52" s="95" t="str">
        <f t="shared" si="69"/>
        <v>Completar</v>
      </c>
      <c r="BM52" s="95" t="str">
        <f t="shared" si="70"/>
        <v>Completar</v>
      </c>
      <c r="BN52" s="165">
        <f t="shared" si="71"/>
        <v>0</v>
      </c>
      <c r="BO52" s="219" t="b">
        <f t="shared" si="72"/>
        <v>0</v>
      </c>
      <c r="BP52" s="188">
        <f t="shared" si="73"/>
        <v>0</v>
      </c>
      <c r="BQ52" s="164">
        <f t="shared" si="74"/>
        <v>0</v>
      </c>
      <c r="BR52" s="164">
        <f t="shared" si="75"/>
        <v>0.25</v>
      </c>
      <c r="BS52" s="164">
        <f t="shared" si="76"/>
        <v>0</v>
      </c>
      <c r="BT52" s="164">
        <f t="shared" si="77"/>
        <v>0</v>
      </c>
      <c r="BU52" s="166">
        <f t="shared" si="78"/>
        <v>0</v>
      </c>
      <c r="BV52" s="167"/>
      <c r="BX52" s="164">
        <v>40</v>
      </c>
      <c r="BY52" s="225"/>
      <c r="BZ52" s="226"/>
      <c r="CA52" s="1"/>
      <c r="CB52" s="1"/>
      <c r="CC52" s="95"/>
      <c r="CD52" s="93"/>
      <c r="CE52" s="93"/>
      <c r="CF52" s="93"/>
      <c r="CG52" s="95" t="str">
        <f t="shared" si="79"/>
        <v>Completar</v>
      </c>
      <c r="CH52" s="96" t="str">
        <f t="shared" si="80"/>
        <v>Completar</v>
      </c>
      <c r="CI52" s="96" t="str">
        <f t="shared" si="81"/>
        <v>Completar</v>
      </c>
      <c r="CJ52" s="94"/>
      <c r="CK52" s="95" t="str">
        <f t="shared" si="82"/>
        <v>Completar</v>
      </c>
      <c r="CL52" s="95" t="str">
        <f t="shared" si="83"/>
        <v>Completar</v>
      </c>
      <c r="CM52" s="165">
        <f t="shared" si="84"/>
        <v>0</v>
      </c>
      <c r="CN52" s="219" t="b">
        <f t="shared" si="85"/>
        <v>0</v>
      </c>
      <c r="CO52" s="188">
        <f t="shared" si="86"/>
        <v>0</v>
      </c>
      <c r="CP52" s="164">
        <f t="shared" si="87"/>
        <v>0</v>
      </c>
      <c r="CQ52" s="164">
        <f t="shared" si="88"/>
        <v>0.25</v>
      </c>
      <c r="CR52" s="164">
        <f t="shared" si="89"/>
        <v>0</v>
      </c>
      <c r="CS52" s="164">
        <f t="shared" si="90"/>
        <v>0</v>
      </c>
      <c r="CT52" s="166">
        <f t="shared" si="91"/>
        <v>0</v>
      </c>
      <c r="CU52" s="167"/>
      <c r="CW52" s="164">
        <v>40</v>
      </c>
      <c r="CX52" s="225"/>
      <c r="CY52" s="226"/>
      <c r="CZ52" s="1"/>
      <c r="DA52" s="1"/>
      <c r="DB52" s="95"/>
      <c r="DC52" s="93"/>
      <c r="DD52" s="93"/>
      <c r="DE52" s="93"/>
      <c r="DF52" s="95" t="str">
        <f t="shared" si="92"/>
        <v>Completar</v>
      </c>
      <c r="DG52" s="96" t="str">
        <f t="shared" si="93"/>
        <v>Completar</v>
      </c>
      <c r="DH52" s="96" t="str">
        <f t="shared" si="94"/>
        <v>Completar</v>
      </c>
      <c r="DI52" s="94"/>
      <c r="DJ52" s="95" t="str">
        <f t="shared" si="95"/>
        <v>Completar</v>
      </c>
      <c r="DK52" s="95" t="str">
        <f t="shared" si="96"/>
        <v>Completar</v>
      </c>
      <c r="DL52" s="165">
        <f t="shared" si="97"/>
        <v>0</v>
      </c>
      <c r="DM52" s="219" t="b">
        <f t="shared" si="98"/>
        <v>0</v>
      </c>
      <c r="DN52" s="188">
        <f t="shared" si="99"/>
        <v>0</v>
      </c>
      <c r="DO52" s="164">
        <f t="shared" si="100"/>
        <v>0</v>
      </c>
      <c r="DP52" s="164">
        <f t="shared" si="101"/>
        <v>0.25</v>
      </c>
      <c r="DQ52" s="164">
        <f t="shared" si="102"/>
        <v>0</v>
      </c>
      <c r="DR52" s="164">
        <f t="shared" si="103"/>
        <v>0</v>
      </c>
      <c r="DS52" s="166">
        <f t="shared" si="104"/>
        <v>0</v>
      </c>
      <c r="DT52" s="167"/>
      <c r="DV52" s="164">
        <v>40</v>
      </c>
      <c r="DW52" s="225"/>
      <c r="DX52" s="226"/>
      <c r="DY52" s="1"/>
      <c r="DZ52" s="1"/>
      <c r="EA52" s="95"/>
      <c r="EB52" s="93"/>
      <c r="EC52" s="93"/>
      <c r="ED52" s="93"/>
      <c r="EE52" s="95" t="str">
        <f t="shared" si="105"/>
        <v>Completar</v>
      </c>
      <c r="EF52" s="96" t="str">
        <f t="shared" si="106"/>
        <v>Completar</v>
      </c>
      <c r="EG52" s="96" t="str">
        <f t="shared" si="107"/>
        <v>Completar</v>
      </c>
      <c r="EH52" s="94"/>
      <c r="EI52" s="95" t="str">
        <f t="shared" si="108"/>
        <v>Completar</v>
      </c>
      <c r="EJ52" s="95" t="str">
        <f t="shared" si="109"/>
        <v>Completar</v>
      </c>
      <c r="EK52" s="165">
        <f t="shared" si="110"/>
        <v>0</v>
      </c>
      <c r="EL52" s="219" t="b">
        <f t="shared" si="111"/>
        <v>0</v>
      </c>
      <c r="EM52" s="188">
        <f t="shared" si="112"/>
        <v>0</v>
      </c>
      <c r="EN52" s="164">
        <f t="shared" si="113"/>
        <v>0</v>
      </c>
      <c r="EO52" s="164">
        <f t="shared" si="114"/>
        <v>0.25</v>
      </c>
      <c r="EP52" s="164">
        <f t="shared" si="115"/>
        <v>0</v>
      </c>
      <c r="EQ52" s="164">
        <f t="shared" si="116"/>
        <v>0</v>
      </c>
      <c r="ER52" s="166">
        <f t="shared" si="117"/>
        <v>0</v>
      </c>
      <c r="ES52" s="167"/>
      <c r="EU52" s="164">
        <v>40</v>
      </c>
      <c r="EV52" s="225"/>
      <c r="EW52" s="226"/>
      <c r="EX52" s="1"/>
      <c r="EY52" s="1"/>
      <c r="EZ52" s="95"/>
      <c r="FA52" s="93"/>
      <c r="FB52" s="93"/>
      <c r="FC52" s="93"/>
      <c r="FD52" s="95" t="str">
        <f t="shared" si="118"/>
        <v>Completar</v>
      </c>
      <c r="FE52" s="96" t="str">
        <f t="shared" si="119"/>
        <v>Completar</v>
      </c>
      <c r="FF52" s="96" t="str">
        <f t="shared" si="120"/>
        <v>Completar</v>
      </c>
      <c r="FG52" s="94"/>
      <c r="FH52" s="95" t="str">
        <f t="shared" si="121"/>
        <v>Completar</v>
      </c>
      <c r="FI52" s="95" t="str">
        <f t="shared" si="122"/>
        <v>Completar</v>
      </c>
      <c r="FJ52" s="165">
        <f t="shared" si="123"/>
        <v>0</v>
      </c>
      <c r="FK52" s="219" t="b">
        <f t="shared" si="124"/>
        <v>0</v>
      </c>
      <c r="FL52" s="188">
        <f t="shared" si="125"/>
        <v>0</v>
      </c>
      <c r="FM52" s="164">
        <f t="shared" si="126"/>
        <v>0</v>
      </c>
      <c r="FN52" s="164">
        <f t="shared" si="127"/>
        <v>0.25</v>
      </c>
      <c r="FO52" s="164">
        <f t="shared" si="128"/>
        <v>0</v>
      </c>
      <c r="FP52" s="164">
        <f t="shared" si="129"/>
        <v>0</v>
      </c>
      <c r="FQ52" s="166">
        <f t="shared" si="130"/>
        <v>0</v>
      </c>
      <c r="FR52" s="167"/>
      <c r="FT52" s="164">
        <v>40</v>
      </c>
      <c r="FU52" s="225"/>
      <c r="FV52" s="226"/>
      <c r="FW52" s="1"/>
      <c r="FX52" s="1"/>
      <c r="FY52" s="95"/>
      <c r="FZ52" s="93"/>
      <c r="GA52" s="93"/>
      <c r="GB52" s="93"/>
      <c r="GC52" s="95" t="str">
        <f t="shared" si="131"/>
        <v>Completar</v>
      </c>
      <c r="GD52" s="96" t="str">
        <f t="shared" si="132"/>
        <v>Completar</v>
      </c>
      <c r="GE52" s="96" t="str">
        <f t="shared" si="133"/>
        <v>Completar</v>
      </c>
      <c r="GF52" s="94"/>
      <c r="GG52" s="95" t="str">
        <f t="shared" si="134"/>
        <v>Completar</v>
      </c>
      <c r="GH52" s="95" t="str">
        <f t="shared" si="135"/>
        <v>Completar</v>
      </c>
      <c r="GI52" s="165">
        <f t="shared" si="136"/>
        <v>0</v>
      </c>
      <c r="GJ52" s="219" t="b">
        <f t="shared" si="137"/>
        <v>0</v>
      </c>
      <c r="GK52" s="188">
        <f t="shared" si="138"/>
        <v>0</v>
      </c>
      <c r="GL52" s="164">
        <f t="shared" si="139"/>
        <v>0</v>
      </c>
      <c r="GM52" s="164">
        <f t="shared" si="140"/>
        <v>0.25</v>
      </c>
      <c r="GN52" s="164">
        <f t="shared" si="141"/>
        <v>0</v>
      </c>
      <c r="GO52" s="164">
        <f t="shared" si="142"/>
        <v>0</v>
      </c>
      <c r="GP52" s="166">
        <f t="shared" si="143"/>
        <v>0</v>
      </c>
      <c r="GQ52" s="167"/>
      <c r="GS52" s="164">
        <v>40</v>
      </c>
      <c r="GT52" s="225"/>
      <c r="GU52" s="226"/>
      <c r="GV52" s="1"/>
      <c r="GW52" s="1"/>
      <c r="GX52" s="95"/>
      <c r="GY52" s="93"/>
      <c r="GZ52" s="93"/>
      <c r="HA52" s="93"/>
      <c r="HB52" s="95" t="str">
        <f t="shared" si="144"/>
        <v>Completar</v>
      </c>
      <c r="HC52" s="96" t="str">
        <f t="shared" si="145"/>
        <v>Completar</v>
      </c>
      <c r="HD52" s="96" t="str">
        <f t="shared" si="146"/>
        <v>Completar</v>
      </c>
      <c r="HE52" s="94"/>
      <c r="HF52" s="95" t="str">
        <f t="shared" si="147"/>
        <v>Completar</v>
      </c>
      <c r="HG52" s="95" t="str">
        <f t="shared" si="148"/>
        <v>Completar</v>
      </c>
      <c r="HH52" s="165">
        <f t="shared" si="149"/>
        <v>0</v>
      </c>
      <c r="HI52" s="219" t="b">
        <f t="shared" si="150"/>
        <v>0</v>
      </c>
      <c r="HJ52" s="188">
        <f t="shared" si="151"/>
        <v>0</v>
      </c>
      <c r="HK52" s="164">
        <f t="shared" si="152"/>
        <v>0</v>
      </c>
      <c r="HL52" s="164">
        <f t="shared" si="153"/>
        <v>0.25</v>
      </c>
      <c r="HM52" s="164">
        <f t="shared" si="154"/>
        <v>0</v>
      </c>
      <c r="HN52" s="164">
        <f t="shared" si="155"/>
        <v>0</v>
      </c>
      <c r="HO52" s="166">
        <f t="shared" si="156"/>
        <v>0</v>
      </c>
      <c r="HP52" s="167"/>
      <c r="HR52" s="164">
        <v>40</v>
      </c>
      <c r="HS52" s="225"/>
      <c r="HT52" s="226"/>
      <c r="HU52" s="1"/>
      <c r="HV52" s="1"/>
      <c r="HW52" s="95"/>
      <c r="HX52" s="93"/>
      <c r="HY52" s="93"/>
      <c r="HZ52" s="93"/>
      <c r="IA52" s="95" t="str">
        <f t="shared" si="157"/>
        <v>Completar</v>
      </c>
      <c r="IB52" s="96" t="str">
        <f t="shared" si="158"/>
        <v>Completar</v>
      </c>
      <c r="IC52" s="96" t="str">
        <f t="shared" si="159"/>
        <v>Completar</v>
      </c>
      <c r="ID52" s="94"/>
      <c r="IE52" s="95" t="str">
        <f t="shared" si="160"/>
        <v>Completar</v>
      </c>
      <c r="IF52" s="95" t="str">
        <f t="shared" si="161"/>
        <v>Completar</v>
      </c>
      <c r="IG52" s="165">
        <f t="shared" si="162"/>
        <v>0</v>
      </c>
      <c r="IH52" s="219" t="b">
        <f t="shared" si="163"/>
        <v>0</v>
      </c>
      <c r="II52" s="188">
        <f t="shared" si="164"/>
        <v>0</v>
      </c>
      <c r="IJ52" s="164">
        <f t="shared" si="165"/>
        <v>0</v>
      </c>
      <c r="IK52" s="164">
        <f t="shared" si="166"/>
        <v>0.25</v>
      </c>
      <c r="IL52" s="164">
        <f t="shared" si="167"/>
        <v>0</v>
      </c>
      <c r="IM52" s="164">
        <f t="shared" si="168"/>
        <v>0</v>
      </c>
      <c r="IN52" s="166">
        <f t="shared" si="169"/>
        <v>0</v>
      </c>
      <c r="IO52" s="167"/>
      <c r="IQ52" s="164">
        <v>40</v>
      </c>
      <c r="IR52" s="225"/>
      <c r="IS52" s="226"/>
      <c r="IT52" s="1"/>
      <c r="IU52" s="1"/>
      <c r="IV52" s="95"/>
      <c r="IW52" s="93"/>
      <c r="IX52" s="93"/>
      <c r="IY52" s="93"/>
      <c r="IZ52" s="95" t="str">
        <f t="shared" si="170"/>
        <v>Completar</v>
      </c>
      <c r="JA52" s="96" t="str">
        <f t="shared" si="171"/>
        <v>Completar</v>
      </c>
      <c r="JB52" s="96" t="str">
        <f t="shared" si="172"/>
        <v>Completar</v>
      </c>
      <c r="JC52" s="94"/>
      <c r="JD52" s="95" t="str">
        <f t="shared" si="173"/>
        <v>Completar</v>
      </c>
      <c r="JE52" s="95" t="str">
        <f t="shared" si="174"/>
        <v>Completar</v>
      </c>
      <c r="JF52" s="165">
        <f t="shared" si="175"/>
        <v>0</v>
      </c>
      <c r="JG52" s="219" t="b">
        <f t="shared" si="176"/>
        <v>0</v>
      </c>
      <c r="JH52" s="188">
        <f t="shared" si="177"/>
        <v>0</v>
      </c>
      <c r="JI52" s="164">
        <f t="shared" si="178"/>
        <v>0</v>
      </c>
      <c r="JJ52" s="164">
        <f t="shared" si="179"/>
        <v>0.25</v>
      </c>
      <c r="JK52" s="164">
        <f t="shared" si="180"/>
        <v>0</v>
      </c>
      <c r="JL52" s="164">
        <f t="shared" si="181"/>
        <v>0</v>
      </c>
      <c r="JM52" s="166">
        <f t="shared" si="182"/>
        <v>0</v>
      </c>
      <c r="JN52" s="167"/>
      <c r="JO52" s="126"/>
      <c r="JP52" s="164">
        <v>40</v>
      </c>
      <c r="JQ52" s="225"/>
      <c r="JR52" s="226"/>
      <c r="JS52" s="1"/>
      <c r="JT52" s="1"/>
      <c r="JU52" s="95"/>
      <c r="JV52" s="93"/>
      <c r="JW52" s="93"/>
      <c r="JX52" s="93"/>
      <c r="JY52" s="95" t="str">
        <f t="shared" si="183"/>
        <v>Completar</v>
      </c>
      <c r="JZ52" s="96" t="str">
        <f t="shared" si="184"/>
        <v>Completar</v>
      </c>
      <c r="KA52" s="96" t="str">
        <f t="shared" si="185"/>
        <v>Completar</v>
      </c>
      <c r="KB52" s="94"/>
      <c r="KC52" s="95" t="str">
        <f t="shared" si="186"/>
        <v>Completar</v>
      </c>
      <c r="KD52" s="95" t="str">
        <f t="shared" si="187"/>
        <v>Completar</v>
      </c>
      <c r="KE52" s="165">
        <f t="shared" si="188"/>
        <v>0</v>
      </c>
      <c r="KF52" s="219" t="b">
        <f t="shared" si="189"/>
        <v>0</v>
      </c>
      <c r="KG52" s="188">
        <f t="shared" si="190"/>
        <v>0</v>
      </c>
      <c r="KH52" s="164">
        <f t="shared" si="191"/>
        <v>0</v>
      </c>
      <c r="KI52" s="164">
        <f t="shared" si="192"/>
        <v>0.25</v>
      </c>
      <c r="KJ52" s="164">
        <f t="shared" si="193"/>
        <v>0</v>
      </c>
      <c r="KK52" s="164">
        <f t="shared" si="194"/>
        <v>0</v>
      </c>
      <c r="KL52" s="166">
        <f t="shared" si="195"/>
        <v>0</v>
      </c>
    </row>
    <row r="53" spans="1:298" x14ac:dyDescent="0.25">
      <c r="A53" s="164">
        <v>41</v>
      </c>
      <c r="B53" s="225"/>
      <c r="C53" s="226"/>
      <c r="D53" s="1"/>
      <c r="E53" s="1"/>
      <c r="F53" s="95"/>
      <c r="G53" s="93"/>
      <c r="H53" s="93"/>
      <c r="I53" s="93"/>
      <c r="J53" s="95"/>
      <c r="K53" s="96" t="str">
        <f>IFERROR(VLOOKUP(D53,'Situación inicial'!JI$13:JS$112,8,FALSE),"Completar")</f>
        <v>Completar</v>
      </c>
      <c r="L53" s="96" t="str">
        <f>IFERROR(VLOOKUP(D53,'Situación inicial'!JI$13:JS$112,9,FALSE),"Completar")</f>
        <v>Completar</v>
      </c>
      <c r="M53" s="94"/>
      <c r="N53" s="95" t="str">
        <f>IFERROR(VLOOKUP(D53,'Situación inicial'!JI$13:JS$112,11,FALSE),"Completar")</f>
        <v>Completar</v>
      </c>
      <c r="O53" s="95" t="str">
        <f>IFERROR(VLOOKUP(D53,'Situación inicial'!JI$13:JT$112,12,FALSE),"Completar")</f>
        <v>Completar</v>
      </c>
      <c r="P53" s="165">
        <f t="shared" si="44"/>
        <v>0</v>
      </c>
      <c r="Q53" s="219" t="b">
        <f t="shared" si="45"/>
        <v>0</v>
      </c>
      <c r="R53" s="188">
        <f t="shared" si="46"/>
        <v>0</v>
      </c>
      <c r="S53" s="164">
        <f t="shared" si="47"/>
        <v>0</v>
      </c>
      <c r="T53" s="164">
        <f t="shared" si="48"/>
        <v>0.25</v>
      </c>
      <c r="U53" s="164">
        <f t="shared" si="49"/>
        <v>0</v>
      </c>
      <c r="V53" s="164">
        <f t="shared" si="50"/>
        <v>0</v>
      </c>
      <c r="W53" s="166">
        <f t="shared" si="51"/>
        <v>0</v>
      </c>
      <c r="X53" s="168">
        <f>IFERROR(VLOOKUP(D53,'Situación inicial'!JI$13:JZ$112,18,FALSE),0)</f>
        <v>0</v>
      </c>
      <c r="Z53" s="164">
        <v>41</v>
      </c>
      <c r="AA53" s="225"/>
      <c r="AB53" s="226"/>
      <c r="AC53" s="1"/>
      <c r="AD53" s="1"/>
      <c r="AE53" s="95"/>
      <c r="AF53" s="93"/>
      <c r="AG53" s="93"/>
      <c r="AH53" s="93"/>
      <c r="AI53" s="95" t="str">
        <f t="shared" si="52"/>
        <v>Completar</v>
      </c>
      <c r="AJ53" s="96" t="str">
        <f t="shared" si="53"/>
        <v>Completar</v>
      </c>
      <c r="AK53" s="96" t="str">
        <f t="shared" si="54"/>
        <v>Completar</v>
      </c>
      <c r="AL53" s="94"/>
      <c r="AM53" s="95" t="str">
        <f t="shared" si="55"/>
        <v>Completar</v>
      </c>
      <c r="AN53" s="95" t="str">
        <f t="shared" si="56"/>
        <v>Completar</v>
      </c>
      <c r="AO53" s="165">
        <f t="shared" si="57"/>
        <v>0</v>
      </c>
      <c r="AP53" s="219" t="b">
        <f t="shared" si="58"/>
        <v>0</v>
      </c>
      <c r="AQ53" s="188">
        <f t="shared" si="59"/>
        <v>0</v>
      </c>
      <c r="AR53" s="164">
        <f t="shared" si="60"/>
        <v>0</v>
      </c>
      <c r="AS53" s="164">
        <f t="shared" si="61"/>
        <v>0.25</v>
      </c>
      <c r="AT53" s="164">
        <f t="shared" si="62"/>
        <v>0</v>
      </c>
      <c r="AU53" s="164">
        <f t="shared" si="63"/>
        <v>0</v>
      </c>
      <c r="AV53" s="166">
        <f t="shared" si="64"/>
        <v>0</v>
      </c>
      <c r="AW53" s="168">
        <f t="shared" si="65"/>
        <v>0</v>
      </c>
      <c r="AY53" s="164">
        <v>41</v>
      </c>
      <c r="AZ53" s="225"/>
      <c r="BA53" s="226"/>
      <c r="BB53" s="1"/>
      <c r="BC53" s="1"/>
      <c r="BD53" s="95"/>
      <c r="BE53" s="93"/>
      <c r="BF53" s="93"/>
      <c r="BG53" s="93"/>
      <c r="BH53" s="95" t="str">
        <f t="shared" si="66"/>
        <v>Completar</v>
      </c>
      <c r="BI53" s="96" t="str">
        <f t="shared" si="67"/>
        <v>Completar</v>
      </c>
      <c r="BJ53" s="96" t="str">
        <f t="shared" si="68"/>
        <v>Completar</v>
      </c>
      <c r="BK53" s="94"/>
      <c r="BL53" s="95" t="str">
        <f t="shared" si="69"/>
        <v>Completar</v>
      </c>
      <c r="BM53" s="95" t="str">
        <f t="shared" si="70"/>
        <v>Completar</v>
      </c>
      <c r="BN53" s="165">
        <f t="shared" si="71"/>
        <v>0</v>
      </c>
      <c r="BO53" s="219" t="b">
        <f t="shared" si="72"/>
        <v>0</v>
      </c>
      <c r="BP53" s="188">
        <f t="shared" si="73"/>
        <v>0</v>
      </c>
      <c r="BQ53" s="164">
        <f t="shared" si="74"/>
        <v>0</v>
      </c>
      <c r="BR53" s="164">
        <f t="shared" si="75"/>
        <v>0.25</v>
      </c>
      <c r="BS53" s="164">
        <f t="shared" si="76"/>
        <v>0</v>
      </c>
      <c r="BT53" s="164">
        <f t="shared" si="77"/>
        <v>0</v>
      </c>
      <c r="BU53" s="166">
        <f t="shared" si="78"/>
        <v>0</v>
      </c>
      <c r="BV53" s="167"/>
      <c r="BX53" s="164">
        <v>41</v>
      </c>
      <c r="BY53" s="225"/>
      <c r="BZ53" s="226"/>
      <c r="CA53" s="1"/>
      <c r="CB53" s="1"/>
      <c r="CC53" s="95"/>
      <c r="CD53" s="93"/>
      <c r="CE53" s="93"/>
      <c r="CF53" s="93"/>
      <c r="CG53" s="95" t="str">
        <f t="shared" si="79"/>
        <v>Completar</v>
      </c>
      <c r="CH53" s="96" t="str">
        <f t="shared" si="80"/>
        <v>Completar</v>
      </c>
      <c r="CI53" s="96" t="str">
        <f t="shared" si="81"/>
        <v>Completar</v>
      </c>
      <c r="CJ53" s="94"/>
      <c r="CK53" s="95" t="str">
        <f t="shared" si="82"/>
        <v>Completar</v>
      </c>
      <c r="CL53" s="95" t="str">
        <f t="shared" si="83"/>
        <v>Completar</v>
      </c>
      <c r="CM53" s="165">
        <f t="shared" si="84"/>
        <v>0</v>
      </c>
      <c r="CN53" s="219" t="b">
        <f t="shared" si="85"/>
        <v>0</v>
      </c>
      <c r="CO53" s="188">
        <f t="shared" si="86"/>
        <v>0</v>
      </c>
      <c r="CP53" s="164">
        <f t="shared" si="87"/>
        <v>0</v>
      </c>
      <c r="CQ53" s="164">
        <f t="shared" si="88"/>
        <v>0.25</v>
      </c>
      <c r="CR53" s="164">
        <f t="shared" si="89"/>
        <v>0</v>
      </c>
      <c r="CS53" s="164">
        <f t="shared" si="90"/>
        <v>0</v>
      </c>
      <c r="CT53" s="166">
        <f t="shared" si="91"/>
        <v>0</v>
      </c>
      <c r="CU53" s="167"/>
      <c r="CW53" s="164">
        <v>41</v>
      </c>
      <c r="CX53" s="225"/>
      <c r="CY53" s="226"/>
      <c r="CZ53" s="1"/>
      <c r="DA53" s="1"/>
      <c r="DB53" s="95"/>
      <c r="DC53" s="93"/>
      <c r="DD53" s="93"/>
      <c r="DE53" s="93"/>
      <c r="DF53" s="95" t="str">
        <f t="shared" si="92"/>
        <v>Completar</v>
      </c>
      <c r="DG53" s="96" t="str">
        <f t="shared" si="93"/>
        <v>Completar</v>
      </c>
      <c r="DH53" s="96" t="str">
        <f t="shared" si="94"/>
        <v>Completar</v>
      </c>
      <c r="DI53" s="94"/>
      <c r="DJ53" s="95" t="str">
        <f t="shared" si="95"/>
        <v>Completar</v>
      </c>
      <c r="DK53" s="95" t="str">
        <f t="shared" si="96"/>
        <v>Completar</v>
      </c>
      <c r="DL53" s="165">
        <f t="shared" si="97"/>
        <v>0</v>
      </c>
      <c r="DM53" s="219" t="b">
        <f t="shared" si="98"/>
        <v>0</v>
      </c>
      <c r="DN53" s="188">
        <f t="shared" si="99"/>
        <v>0</v>
      </c>
      <c r="DO53" s="164">
        <f t="shared" si="100"/>
        <v>0</v>
      </c>
      <c r="DP53" s="164">
        <f t="shared" si="101"/>
        <v>0.25</v>
      </c>
      <c r="DQ53" s="164">
        <f t="shared" si="102"/>
        <v>0</v>
      </c>
      <c r="DR53" s="164">
        <f t="shared" si="103"/>
        <v>0</v>
      </c>
      <c r="DS53" s="166">
        <f t="shared" si="104"/>
        <v>0</v>
      </c>
      <c r="DT53" s="167"/>
      <c r="DV53" s="164">
        <v>41</v>
      </c>
      <c r="DW53" s="225"/>
      <c r="DX53" s="226"/>
      <c r="DY53" s="1"/>
      <c r="DZ53" s="1"/>
      <c r="EA53" s="95"/>
      <c r="EB53" s="93"/>
      <c r="EC53" s="93"/>
      <c r="ED53" s="93"/>
      <c r="EE53" s="95" t="str">
        <f t="shared" si="105"/>
        <v>Completar</v>
      </c>
      <c r="EF53" s="96" t="str">
        <f t="shared" si="106"/>
        <v>Completar</v>
      </c>
      <c r="EG53" s="96" t="str">
        <f t="shared" si="107"/>
        <v>Completar</v>
      </c>
      <c r="EH53" s="94"/>
      <c r="EI53" s="95" t="str">
        <f t="shared" si="108"/>
        <v>Completar</v>
      </c>
      <c r="EJ53" s="95" t="str">
        <f t="shared" si="109"/>
        <v>Completar</v>
      </c>
      <c r="EK53" s="165">
        <f t="shared" si="110"/>
        <v>0</v>
      </c>
      <c r="EL53" s="219" t="b">
        <f t="shared" si="111"/>
        <v>0</v>
      </c>
      <c r="EM53" s="188">
        <f t="shared" si="112"/>
        <v>0</v>
      </c>
      <c r="EN53" s="164">
        <f t="shared" si="113"/>
        <v>0</v>
      </c>
      <c r="EO53" s="164">
        <f t="shared" si="114"/>
        <v>0.25</v>
      </c>
      <c r="EP53" s="164">
        <f t="shared" si="115"/>
        <v>0</v>
      </c>
      <c r="EQ53" s="164">
        <f t="shared" si="116"/>
        <v>0</v>
      </c>
      <c r="ER53" s="166">
        <f t="shared" si="117"/>
        <v>0</v>
      </c>
      <c r="ES53" s="167"/>
      <c r="EU53" s="164">
        <v>41</v>
      </c>
      <c r="EV53" s="225"/>
      <c r="EW53" s="226"/>
      <c r="EX53" s="1"/>
      <c r="EY53" s="1"/>
      <c r="EZ53" s="95"/>
      <c r="FA53" s="93"/>
      <c r="FB53" s="93"/>
      <c r="FC53" s="93"/>
      <c r="FD53" s="95" t="str">
        <f t="shared" si="118"/>
        <v>Completar</v>
      </c>
      <c r="FE53" s="96" t="str">
        <f t="shared" si="119"/>
        <v>Completar</v>
      </c>
      <c r="FF53" s="96" t="str">
        <f t="shared" si="120"/>
        <v>Completar</v>
      </c>
      <c r="FG53" s="94"/>
      <c r="FH53" s="95" t="str">
        <f t="shared" si="121"/>
        <v>Completar</v>
      </c>
      <c r="FI53" s="95" t="str">
        <f t="shared" si="122"/>
        <v>Completar</v>
      </c>
      <c r="FJ53" s="165">
        <f t="shared" si="123"/>
        <v>0</v>
      </c>
      <c r="FK53" s="219" t="b">
        <f t="shared" si="124"/>
        <v>0</v>
      </c>
      <c r="FL53" s="188">
        <f t="shared" si="125"/>
        <v>0</v>
      </c>
      <c r="FM53" s="164">
        <f t="shared" si="126"/>
        <v>0</v>
      </c>
      <c r="FN53" s="164">
        <f t="shared" si="127"/>
        <v>0.25</v>
      </c>
      <c r="FO53" s="164">
        <f t="shared" si="128"/>
        <v>0</v>
      </c>
      <c r="FP53" s="164">
        <f t="shared" si="129"/>
        <v>0</v>
      </c>
      <c r="FQ53" s="166">
        <f t="shared" si="130"/>
        <v>0</v>
      </c>
      <c r="FR53" s="167"/>
      <c r="FT53" s="164">
        <v>41</v>
      </c>
      <c r="FU53" s="225"/>
      <c r="FV53" s="226"/>
      <c r="FW53" s="1"/>
      <c r="FX53" s="1"/>
      <c r="FY53" s="95"/>
      <c r="FZ53" s="93"/>
      <c r="GA53" s="93"/>
      <c r="GB53" s="93"/>
      <c r="GC53" s="95" t="str">
        <f t="shared" si="131"/>
        <v>Completar</v>
      </c>
      <c r="GD53" s="96" t="str">
        <f t="shared" si="132"/>
        <v>Completar</v>
      </c>
      <c r="GE53" s="96" t="str">
        <f t="shared" si="133"/>
        <v>Completar</v>
      </c>
      <c r="GF53" s="94"/>
      <c r="GG53" s="95" t="str">
        <f t="shared" si="134"/>
        <v>Completar</v>
      </c>
      <c r="GH53" s="95" t="str">
        <f t="shared" si="135"/>
        <v>Completar</v>
      </c>
      <c r="GI53" s="165">
        <f t="shared" si="136"/>
        <v>0</v>
      </c>
      <c r="GJ53" s="219" t="b">
        <f t="shared" si="137"/>
        <v>0</v>
      </c>
      <c r="GK53" s="188">
        <f t="shared" si="138"/>
        <v>0</v>
      </c>
      <c r="GL53" s="164">
        <f t="shared" si="139"/>
        <v>0</v>
      </c>
      <c r="GM53" s="164">
        <f t="shared" si="140"/>
        <v>0.25</v>
      </c>
      <c r="GN53" s="164">
        <f t="shared" si="141"/>
        <v>0</v>
      </c>
      <c r="GO53" s="164">
        <f t="shared" si="142"/>
        <v>0</v>
      </c>
      <c r="GP53" s="166">
        <f t="shared" si="143"/>
        <v>0</v>
      </c>
      <c r="GQ53" s="167"/>
      <c r="GS53" s="164">
        <v>41</v>
      </c>
      <c r="GT53" s="225"/>
      <c r="GU53" s="226"/>
      <c r="GV53" s="1"/>
      <c r="GW53" s="1"/>
      <c r="GX53" s="95"/>
      <c r="GY53" s="93"/>
      <c r="GZ53" s="93"/>
      <c r="HA53" s="93"/>
      <c r="HB53" s="95" t="str">
        <f t="shared" si="144"/>
        <v>Completar</v>
      </c>
      <c r="HC53" s="96" t="str">
        <f t="shared" si="145"/>
        <v>Completar</v>
      </c>
      <c r="HD53" s="96" t="str">
        <f t="shared" si="146"/>
        <v>Completar</v>
      </c>
      <c r="HE53" s="94"/>
      <c r="HF53" s="95" t="str">
        <f t="shared" si="147"/>
        <v>Completar</v>
      </c>
      <c r="HG53" s="95" t="str">
        <f t="shared" si="148"/>
        <v>Completar</v>
      </c>
      <c r="HH53" s="165">
        <f t="shared" si="149"/>
        <v>0</v>
      </c>
      <c r="HI53" s="219" t="b">
        <f t="shared" si="150"/>
        <v>0</v>
      </c>
      <c r="HJ53" s="188">
        <f t="shared" si="151"/>
        <v>0</v>
      </c>
      <c r="HK53" s="164">
        <f t="shared" si="152"/>
        <v>0</v>
      </c>
      <c r="HL53" s="164">
        <f t="shared" si="153"/>
        <v>0.25</v>
      </c>
      <c r="HM53" s="164">
        <f t="shared" si="154"/>
        <v>0</v>
      </c>
      <c r="HN53" s="164">
        <f t="shared" si="155"/>
        <v>0</v>
      </c>
      <c r="HO53" s="166">
        <f t="shared" si="156"/>
        <v>0</v>
      </c>
      <c r="HP53" s="167"/>
      <c r="HR53" s="164">
        <v>41</v>
      </c>
      <c r="HS53" s="225"/>
      <c r="HT53" s="226"/>
      <c r="HU53" s="1"/>
      <c r="HV53" s="1"/>
      <c r="HW53" s="95"/>
      <c r="HX53" s="93"/>
      <c r="HY53" s="93"/>
      <c r="HZ53" s="93"/>
      <c r="IA53" s="95" t="str">
        <f t="shared" si="157"/>
        <v>Completar</v>
      </c>
      <c r="IB53" s="96" t="str">
        <f t="shared" si="158"/>
        <v>Completar</v>
      </c>
      <c r="IC53" s="96" t="str">
        <f t="shared" si="159"/>
        <v>Completar</v>
      </c>
      <c r="ID53" s="94"/>
      <c r="IE53" s="95" t="str">
        <f t="shared" si="160"/>
        <v>Completar</v>
      </c>
      <c r="IF53" s="95" t="str">
        <f t="shared" si="161"/>
        <v>Completar</v>
      </c>
      <c r="IG53" s="165">
        <f t="shared" si="162"/>
        <v>0</v>
      </c>
      <c r="IH53" s="219" t="b">
        <f t="shared" si="163"/>
        <v>0</v>
      </c>
      <c r="II53" s="188">
        <f t="shared" si="164"/>
        <v>0</v>
      </c>
      <c r="IJ53" s="164">
        <f t="shared" si="165"/>
        <v>0</v>
      </c>
      <c r="IK53" s="164">
        <f t="shared" si="166"/>
        <v>0.25</v>
      </c>
      <c r="IL53" s="164">
        <f t="shared" si="167"/>
        <v>0</v>
      </c>
      <c r="IM53" s="164">
        <f t="shared" si="168"/>
        <v>0</v>
      </c>
      <c r="IN53" s="166">
        <f t="shared" si="169"/>
        <v>0</v>
      </c>
      <c r="IO53" s="167"/>
      <c r="IQ53" s="164">
        <v>41</v>
      </c>
      <c r="IR53" s="225"/>
      <c r="IS53" s="226"/>
      <c r="IT53" s="1"/>
      <c r="IU53" s="1"/>
      <c r="IV53" s="95"/>
      <c r="IW53" s="93"/>
      <c r="IX53" s="93"/>
      <c r="IY53" s="93"/>
      <c r="IZ53" s="95" t="str">
        <f t="shared" si="170"/>
        <v>Completar</v>
      </c>
      <c r="JA53" s="96" t="str">
        <f t="shared" si="171"/>
        <v>Completar</v>
      </c>
      <c r="JB53" s="96" t="str">
        <f t="shared" si="172"/>
        <v>Completar</v>
      </c>
      <c r="JC53" s="94"/>
      <c r="JD53" s="95" t="str">
        <f t="shared" si="173"/>
        <v>Completar</v>
      </c>
      <c r="JE53" s="95" t="str">
        <f t="shared" si="174"/>
        <v>Completar</v>
      </c>
      <c r="JF53" s="165">
        <f t="shared" si="175"/>
        <v>0</v>
      </c>
      <c r="JG53" s="219" t="b">
        <f t="shared" si="176"/>
        <v>0</v>
      </c>
      <c r="JH53" s="188">
        <f t="shared" si="177"/>
        <v>0</v>
      </c>
      <c r="JI53" s="164">
        <f t="shared" si="178"/>
        <v>0</v>
      </c>
      <c r="JJ53" s="164">
        <f t="shared" si="179"/>
        <v>0.25</v>
      </c>
      <c r="JK53" s="164">
        <f t="shared" si="180"/>
        <v>0</v>
      </c>
      <c r="JL53" s="164">
        <f t="shared" si="181"/>
        <v>0</v>
      </c>
      <c r="JM53" s="166">
        <f t="shared" si="182"/>
        <v>0</v>
      </c>
      <c r="JN53" s="167"/>
      <c r="JO53" s="126"/>
      <c r="JP53" s="164">
        <v>41</v>
      </c>
      <c r="JQ53" s="225"/>
      <c r="JR53" s="226"/>
      <c r="JS53" s="1"/>
      <c r="JT53" s="1"/>
      <c r="JU53" s="95"/>
      <c r="JV53" s="93"/>
      <c r="JW53" s="93"/>
      <c r="JX53" s="93"/>
      <c r="JY53" s="95" t="str">
        <f t="shared" si="183"/>
        <v>Completar</v>
      </c>
      <c r="JZ53" s="96" t="str">
        <f t="shared" si="184"/>
        <v>Completar</v>
      </c>
      <c r="KA53" s="96" t="str">
        <f t="shared" si="185"/>
        <v>Completar</v>
      </c>
      <c r="KB53" s="94"/>
      <c r="KC53" s="95" t="str">
        <f t="shared" si="186"/>
        <v>Completar</v>
      </c>
      <c r="KD53" s="95" t="str">
        <f t="shared" si="187"/>
        <v>Completar</v>
      </c>
      <c r="KE53" s="165">
        <f t="shared" si="188"/>
        <v>0</v>
      </c>
      <c r="KF53" s="219" t="b">
        <f t="shared" si="189"/>
        <v>0</v>
      </c>
      <c r="KG53" s="188">
        <f t="shared" si="190"/>
        <v>0</v>
      </c>
      <c r="KH53" s="164">
        <f t="shared" si="191"/>
        <v>0</v>
      </c>
      <c r="KI53" s="164">
        <f t="shared" si="192"/>
        <v>0.25</v>
      </c>
      <c r="KJ53" s="164">
        <f t="shared" si="193"/>
        <v>0</v>
      </c>
      <c r="KK53" s="164">
        <f t="shared" si="194"/>
        <v>0</v>
      </c>
      <c r="KL53" s="166">
        <f t="shared" si="195"/>
        <v>0</v>
      </c>
    </row>
    <row r="54" spans="1:298" x14ac:dyDescent="0.25">
      <c r="A54" s="164">
        <v>42</v>
      </c>
      <c r="B54" s="225"/>
      <c r="C54" s="226"/>
      <c r="D54" s="1"/>
      <c r="E54" s="1"/>
      <c r="F54" s="95"/>
      <c r="G54" s="93"/>
      <c r="H54" s="93"/>
      <c r="I54" s="93"/>
      <c r="J54" s="95"/>
      <c r="K54" s="96" t="str">
        <f>IFERROR(VLOOKUP(D54,'Situación inicial'!JI$13:JS$112,8,FALSE),"Completar")</f>
        <v>Completar</v>
      </c>
      <c r="L54" s="96" t="str">
        <f>IFERROR(VLOOKUP(D54,'Situación inicial'!JI$13:JS$112,9,FALSE),"Completar")</f>
        <v>Completar</v>
      </c>
      <c r="M54" s="94"/>
      <c r="N54" s="95" t="str">
        <f>IFERROR(VLOOKUP(D54,'Situación inicial'!JI$13:JS$112,11,FALSE),"Completar")</f>
        <v>Completar</v>
      </c>
      <c r="O54" s="95" t="str">
        <f>IFERROR(VLOOKUP(D54,'Situación inicial'!JI$13:JT$112,12,FALSE),"Completar")</f>
        <v>Completar</v>
      </c>
      <c r="P54" s="165">
        <f t="shared" si="44"/>
        <v>0</v>
      </c>
      <c r="Q54" s="219" t="b">
        <f t="shared" si="45"/>
        <v>0</v>
      </c>
      <c r="R54" s="188">
        <f t="shared" si="46"/>
        <v>0</v>
      </c>
      <c r="S54" s="164">
        <f t="shared" si="47"/>
        <v>0</v>
      </c>
      <c r="T54" s="164">
        <f t="shared" si="48"/>
        <v>0.25</v>
      </c>
      <c r="U54" s="164">
        <f t="shared" si="49"/>
        <v>0</v>
      </c>
      <c r="V54" s="164">
        <f t="shared" si="50"/>
        <v>0</v>
      </c>
      <c r="W54" s="166">
        <f t="shared" si="51"/>
        <v>0</v>
      </c>
      <c r="X54" s="168">
        <f>IFERROR(VLOOKUP(D54,'Situación inicial'!JI$13:JZ$112,18,FALSE),0)</f>
        <v>0</v>
      </c>
      <c r="Z54" s="164">
        <v>42</v>
      </c>
      <c r="AA54" s="225"/>
      <c r="AB54" s="226"/>
      <c r="AC54" s="1"/>
      <c r="AD54" s="1"/>
      <c r="AE54" s="95"/>
      <c r="AF54" s="93"/>
      <c r="AG54" s="93"/>
      <c r="AH54" s="93"/>
      <c r="AI54" s="95" t="str">
        <f t="shared" si="52"/>
        <v>Completar</v>
      </c>
      <c r="AJ54" s="96" t="str">
        <f t="shared" si="53"/>
        <v>Completar</v>
      </c>
      <c r="AK54" s="96" t="str">
        <f t="shared" si="54"/>
        <v>Completar</v>
      </c>
      <c r="AL54" s="94"/>
      <c r="AM54" s="95" t="str">
        <f t="shared" si="55"/>
        <v>Completar</v>
      </c>
      <c r="AN54" s="95" t="str">
        <f t="shared" si="56"/>
        <v>Completar</v>
      </c>
      <c r="AO54" s="165">
        <f t="shared" si="57"/>
        <v>0</v>
      </c>
      <c r="AP54" s="219" t="b">
        <f t="shared" si="58"/>
        <v>0</v>
      </c>
      <c r="AQ54" s="188">
        <f t="shared" si="59"/>
        <v>0</v>
      </c>
      <c r="AR54" s="164">
        <f t="shared" si="60"/>
        <v>0</v>
      </c>
      <c r="AS54" s="164">
        <f t="shared" si="61"/>
        <v>0.25</v>
      </c>
      <c r="AT54" s="164">
        <f t="shared" si="62"/>
        <v>0</v>
      </c>
      <c r="AU54" s="164">
        <f t="shared" si="63"/>
        <v>0</v>
      </c>
      <c r="AV54" s="166">
        <f t="shared" si="64"/>
        <v>0</v>
      </c>
      <c r="AW54" s="168">
        <f t="shared" si="65"/>
        <v>0</v>
      </c>
      <c r="AY54" s="164">
        <v>42</v>
      </c>
      <c r="AZ54" s="225"/>
      <c r="BA54" s="226"/>
      <c r="BB54" s="1"/>
      <c r="BC54" s="1"/>
      <c r="BD54" s="95"/>
      <c r="BE54" s="93"/>
      <c r="BF54" s="93"/>
      <c r="BG54" s="93"/>
      <c r="BH54" s="95" t="str">
        <f t="shared" si="66"/>
        <v>Completar</v>
      </c>
      <c r="BI54" s="96" t="str">
        <f t="shared" si="67"/>
        <v>Completar</v>
      </c>
      <c r="BJ54" s="96" t="str">
        <f t="shared" si="68"/>
        <v>Completar</v>
      </c>
      <c r="BK54" s="94"/>
      <c r="BL54" s="95" t="str">
        <f t="shared" si="69"/>
        <v>Completar</v>
      </c>
      <c r="BM54" s="95" t="str">
        <f t="shared" si="70"/>
        <v>Completar</v>
      </c>
      <c r="BN54" s="165">
        <f t="shared" si="71"/>
        <v>0</v>
      </c>
      <c r="BO54" s="219" t="b">
        <f t="shared" si="72"/>
        <v>0</v>
      </c>
      <c r="BP54" s="188">
        <f t="shared" si="73"/>
        <v>0</v>
      </c>
      <c r="BQ54" s="164">
        <f t="shared" si="74"/>
        <v>0</v>
      </c>
      <c r="BR54" s="164">
        <f t="shared" si="75"/>
        <v>0.25</v>
      </c>
      <c r="BS54" s="164">
        <f t="shared" si="76"/>
        <v>0</v>
      </c>
      <c r="BT54" s="164">
        <f t="shared" si="77"/>
        <v>0</v>
      </c>
      <c r="BU54" s="166">
        <f t="shared" si="78"/>
        <v>0</v>
      </c>
      <c r="BV54" s="167"/>
      <c r="BX54" s="164">
        <v>42</v>
      </c>
      <c r="BY54" s="225"/>
      <c r="BZ54" s="226"/>
      <c r="CA54" s="1"/>
      <c r="CB54" s="1"/>
      <c r="CC54" s="95"/>
      <c r="CD54" s="93"/>
      <c r="CE54" s="93"/>
      <c r="CF54" s="93"/>
      <c r="CG54" s="95" t="str">
        <f t="shared" si="79"/>
        <v>Completar</v>
      </c>
      <c r="CH54" s="96" t="str">
        <f t="shared" si="80"/>
        <v>Completar</v>
      </c>
      <c r="CI54" s="96" t="str">
        <f t="shared" si="81"/>
        <v>Completar</v>
      </c>
      <c r="CJ54" s="94"/>
      <c r="CK54" s="95" t="str">
        <f t="shared" si="82"/>
        <v>Completar</v>
      </c>
      <c r="CL54" s="95" t="str">
        <f t="shared" si="83"/>
        <v>Completar</v>
      </c>
      <c r="CM54" s="165">
        <f t="shared" si="84"/>
        <v>0</v>
      </c>
      <c r="CN54" s="219" t="b">
        <f t="shared" si="85"/>
        <v>0</v>
      </c>
      <c r="CO54" s="188">
        <f t="shared" si="86"/>
        <v>0</v>
      </c>
      <c r="CP54" s="164">
        <f t="shared" si="87"/>
        <v>0</v>
      </c>
      <c r="CQ54" s="164">
        <f t="shared" si="88"/>
        <v>0.25</v>
      </c>
      <c r="CR54" s="164">
        <f t="shared" si="89"/>
        <v>0</v>
      </c>
      <c r="CS54" s="164">
        <f t="shared" si="90"/>
        <v>0</v>
      </c>
      <c r="CT54" s="166">
        <f t="shared" si="91"/>
        <v>0</v>
      </c>
      <c r="CU54" s="167"/>
      <c r="CW54" s="164">
        <v>42</v>
      </c>
      <c r="CX54" s="225"/>
      <c r="CY54" s="226"/>
      <c r="CZ54" s="1"/>
      <c r="DA54" s="1"/>
      <c r="DB54" s="95"/>
      <c r="DC54" s="93"/>
      <c r="DD54" s="93"/>
      <c r="DE54" s="93"/>
      <c r="DF54" s="95" t="str">
        <f t="shared" si="92"/>
        <v>Completar</v>
      </c>
      <c r="DG54" s="96" t="str">
        <f t="shared" si="93"/>
        <v>Completar</v>
      </c>
      <c r="DH54" s="96" t="str">
        <f t="shared" si="94"/>
        <v>Completar</v>
      </c>
      <c r="DI54" s="94"/>
      <c r="DJ54" s="95" t="str">
        <f t="shared" si="95"/>
        <v>Completar</v>
      </c>
      <c r="DK54" s="95" t="str">
        <f t="shared" si="96"/>
        <v>Completar</v>
      </c>
      <c r="DL54" s="165">
        <f t="shared" si="97"/>
        <v>0</v>
      </c>
      <c r="DM54" s="219" t="b">
        <f t="shared" si="98"/>
        <v>0</v>
      </c>
      <c r="DN54" s="188">
        <f t="shared" si="99"/>
        <v>0</v>
      </c>
      <c r="DO54" s="164">
        <f t="shared" si="100"/>
        <v>0</v>
      </c>
      <c r="DP54" s="164">
        <f t="shared" si="101"/>
        <v>0.25</v>
      </c>
      <c r="DQ54" s="164">
        <f t="shared" si="102"/>
        <v>0</v>
      </c>
      <c r="DR54" s="164">
        <f t="shared" si="103"/>
        <v>0</v>
      </c>
      <c r="DS54" s="166">
        <f t="shared" si="104"/>
        <v>0</v>
      </c>
      <c r="DT54" s="167"/>
      <c r="DV54" s="164">
        <v>42</v>
      </c>
      <c r="DW54" s="225"/>
      <c r="DX54" s="226"/>
      <c r="DY54" s="1"/>
      <c r="DZ54" s="1"/>
      <c r="EA54" s="95"/>
      <c r="EB54" s="93"/>
      <c r="EC54" s="93"/>
      <c r="ED54" s="93"/>
      <c r="EE54" s="95" t="str">
        <f t="shared" si="105"/>
        <v>Completar</v>
      </c>
      <c r="EF54" s="96" t="str">
        <f t="shared" si="106"/>
        <v>Completar</v>
      </c>
      <c r="EG54" s="96" t="str">
        <f t="shared" si="107"/>
        <v>Completar</v>
      </c>
      <c r="EH54" s="94"/>
      <c r="EI54" s="95" t="str">
        <f t="shared" si="108"/>
        <v>Completar</v>
      </c>
      <c r="EJ54" s="95" t="str">
        <f t="shared" si="109"/>
        <v>Completar</v>
      </c>
      <c r="EK54" s="165">
        <f t="shared" si="110"/>
        <v>0</v>
      </c>
      <c r="EL54" s="219" t="b">
        <f t="shared" si="111"/>
        <v>0</v>
      </c>
      <c r="EM54" s="188">
        <f t="shared" si="112"/>
        <v>0</v>
      </c>
      <c r="EN54" s="164">
        <f t="shared" si="113"/>
        <v>0</v>
      </c>
      <c r="EO54" s="164">
        <f t="shared" si="114"/>
        <v>0.25</v>
      </c>
      <c r="EP54" s="164">
        <f t="shared" si="115"/>
        <v>0</v>
      </c>
      <c r="EQ54" s="164">
        <f t="shared" si="116"/>
        <v>0</v>
      </c>
      <c r="ER54" s="166">
        <f t="shared" si="117"/>
        <v>0</v>
      </c>
      <c r="ES54" s="167"/>
      <c r="EU54" s="164">
        <v>42</v>
      </c>
      <c r="EV54" s="225"/>
      <c r="EW54" s="226"/>
      <c r="EX54" s="1"/>
      <c r="EY54" s="1"/>
      <c r="EZ54" s="95"/>
      <c r="FA54" s="93"/>
      <c r="FB54" s="93"/>
      <c r="FC54" s="93"/>
      <c r="FD54" s="95" t="str">
        <f t="shared" si="118"/>
        <v>Completar</v>
      </c>
      <c r="FE54" s="96" t="str">
        <f t="shared" si="119"/>
        <v>Completar</v>
      </c>
      <c r="FF54" s="96" t="str">
        <f t="shared" si="120"/>
        <v>Completar</v>
      </c>
      <c r="FG54" s="94"/>
      <c r="FH54" s="95" t="str">
        <f t="shared" si="121"/>
        <v>Completar</v>
      </c>
      <c r="FI54" s="95" t="str">
        <f t="shared" si="122"/>
        <v>Completar</v>
      </c>
      <c r="FJ54" s="165">
        <f t="shared" si="123"/>
        <v>0</v>
      </c>
      <c r="FK54" s="219" t="b">
        <f t="shared" si="124"/>
        <v>0</v>
      </c>
      <c r="FL54" s="188">
        <f t="shared" si="125"/>
        <v>0</v>
      </c>
      <c r="FM54" s="164">
        <f t="shared" si="126"/>
        <v>0</v>
      </c>
      <c r="FN54" s="164">
        <f t="shared" si="127"/>
        <v>0.25</v>
      </c>
      <c r="FO54" s="164">
        <f t="shared" si="128"/>
        <v>0</v>
      </c>
      <c r="FP54" s="164">
        <f t="shared" si="129"/>
        <v>0</v>
      </c>
      <c r="FQ54" s="166">
        <f t="shared" si="130"/>
        <v>0</v>
      </c>
      <c r="FR54" s="167"/>
      <c r="FT54" s="164">
        <v>42</v>
      </c>
      <c r="FU54" s="225"/>
      <c r="FV54" s="226"/>
      <c r="FW54" s="1"/>
      <c r="FX54" s="1"/>
      <c r="FY54" s="95"/>
      <c r="FZ54" s="93"/>
      <c r="GA54" s="93"/>
      <c r="GB54" s="93"/>
      <c r="GC54" s="95" t="str">
        <f t="shared" si="131"/>
        <v>Completar</v>
      </c>
      <c r="GD54" s="96" t="str">
        <f t="shared" si="132"/>
        <v>Completar</v>
      </c>
      <c r="GE54" s="96" t="str">
        <f t="shared" si="133"/>
        <v>Completar</v>
      </c>
      <c r="GF54" s="94"/>
      <c r="GG54" s="95" t="str">
        <f t="shared" si="134"/>
        <v>Completar</v>
      </c>
      <c r="GH54" s="95" t="str">
        <f t="shared" si="135"/>
        <v>Completar</v>
      </c>
      <c r="GI54" s="165">
        <f t="shared" si="136"/>
        <v>0</v>
      </c>
      <c r="GJ54" s="219" t="b">
        <f t="shared" si="137"/>
        <v>0</v>
      </c>
      <c r="GK54" s="188">
        <f t="shared" si="138"/>
        <v>0</v>
      </c>
      <c r="GL54" s="164">
        <f t="shared" si="139"/>
        <v>0</v>
      </c>
      <c r="GM54" s="164">
        <f t="shared" si="140"/>
        <v>0.25</v>
      </c>
      <c r="GN54" s="164">
        <f t="shared" si="141"/>
        <v>0</v>
      </c>
      <c r="GO54" s="164">
        <f t="shared" si="142"/>
        <v>0</v>
      </c>
      <c r="GP54" s="166">
        <f t="shared" si="143"/>
        <v>0</v>
      </c>
      <c r="GQ54" s="167"/>
      <c r="GS54" s="164">
        <v>42</v>
      </c>
      <c r="GT54" s="225"/>
      <c r="GU54" s="226"/>
      <c r="GV54" s="1"/>
      <c r="GW54" s="1"/>
      <c r="GX54" s="95"/>
      <c r="GY54" s="93"/>
      <c r="GZ54" s="93"/>
      <c r="HA54" s="93"/>
      <c r="HB54" s="95" t="str">
        <f t="shared" si="144"/>
        <v>Completar</v>
      </c>
      <c r="HC54" s="96" t="str">
        <f t="shared" si="145"/>
        <v>Completar</v>
      </c>
      <c r="HD54" s="96" t="str">
        <f t="shared" si="146"/>
        <v>Completar</v>
      </c>
      <c r="HE54" s="94"/>
      <c r="HF54" s="95" t="str">
        <f t="shared" si="147"/>
        <v>Completar</v>
      </c>
      <c r="HG54" s="95" t="str">
        <f t="shared" si="148"/>
        <v>Completar</v>
      </c>
      <c r="HH54" s="165">
        <f t="shared" si="149"/>
        <v>0</v>
      </c>
      <c r="HI54" s="219" t="b">
        <f t="shared" si="150"/>
        <v>0</v>
      </c>
      <c r="HJ54" s="188">
        <f t="shared" si="151"/>
        <v>0</v>
      </c>
      <c r="HK54" s="164">
        <f t="shared" si="152"/>
        <v>0</v>
      </c>
      <c r="HL54" s="164">
        <f t="shared" si="153"/>
        <v>0.25</v>
      </c>
      <c r="HM54" s="164">
        <f t="shared" si="154"/>
        <v>0</v>
      </c>
      <c r="HN54" s="164">
        <f t="shared" si="155"/>
        <v>0</v>
      </c>
      <c r="HO54" s="166">
        <f t="shared" si="156"/>
        <v>0</v>
      </c>
      <c r="HP54" s="167"/>
      <c r="HR54" s="164">
        <v>42</v>
      </c>
      <c r="HS54" s="225"/>
      <c r="HT54" s="226"/>
      <c r="HU54" s="1"/>
      <c r="HV54" s="1"/>
      <c r="HW54" s="95"/>
      <c r="HX54" s="93"/>
      <c r="HY54" s="93"/>
      <c r="HZ54" s="93"/>
      <c r="IA54" s="95" t="str">
        <f t="shared" si="157"/>
        <v>Completar</v>
      </c>
      <c r="IB54" s="96" t="str">
        <f t="shared" si="158"/>
        <v>Completar</v>
      </c>
      <c r="IC54" s="96" t="str">
        <f t="shared" si="159"/>
        <v>Completar</v>
      </c>
      <c r="ID54" s="94"/>
      <c r="IE54" s="95" t="str">
        <f t="shared" si="160"/>
        <v>Completar</v>
      </c>
      <c r="IF54" s="95" t="str">
        <f t="shared" si="161"/>
        <v>Completar</v>
      </c>
      <c r="IG54" s="165">
        <f t="shared" si="162"/>
        <v>0</v>
      </c>
      <c r="IH54" s="219" t="b">
        <f t="shared" si="163"/>
        <v>0</v>
      </c>
      <c r="II54" s="188">
        <f t="shared" si="164"/>
        <v>0</v>
      </c>
      <c r="IJ54" s="164">
        <f t="shared" si="165"/>
        <v>0</v>
      </c>
      <c r="IK54" s="164">
        <f t="shared" si="166"/>
        <v>0.25</v>
      </c>
      <c r="IL54" s="164">
        <f t="shared" si="167"/>
        <v>0</v>
      </c>
      <c r="IM54" s="164">
        <f t="shared" si="168"/>
        <v>0</v>
      </c>
      <c r="IN54" s="166">
        <f t="shared" si="169"/>
        <v>0</v>
      </c>
      <c r="IO54" s="167"/>
      <c r="IQ54" s="164">
        <v>42</v>
      </c>
      <c r="IR54" s="225"/>
      <c r="IS54" s="226"/>
      <c r="IT54" s="1"/>
      <c r="IU54" s="1"/>
      <c r="IV54" s="95"/>
      <c r="IW54" s="93"/>
      <c r="IX54" s="93"/>
      <c r="IY54" s="93"/>
      <c r="IZ54" s="95" t="str">
        <f t="shared" si="170"/>
        <v>Completar</v>
      </c>
      <c r="JA54" s="96" t="str">
        <f t="shared" si="171"/>
        <v>Completar</v>
      </c>
      <c r="JB54" s="96" t="str">
        <f t="shared" si="172"/>
        <v>Completar</v>
      </c>
      <c r="JC54" s="94"/>
      <c r="JD54" s="95" t="str">
        <f t="shared" si="173"/>
        <v>Completar</v>
      </c>
      <c r="JE54" s="95" t="str">
        <f t="shared" si="174"/>
        <v>Completar</v>
      </c>
      <c r="JF54" s="165">
        <f t="shared" si="175"/>
        <v>0</v>
      </c>
      <c r="JG54" s="219" t="b">
        <f t="shared" si="176"/>
        <v>0</v>
      </c>
      <c r="JH54" s="188">
        <f t="shared" si="177"/>
        <v>0</v>
      </c>
      <c r="JI54" s="164">
        <f t="shared" si="178"/>
        <v>0</v>
      </c>
      <c r="JJ54" s="164">
        <f t="shared" si="179"/>
        <v>0.25</v>
      </c>
      <c r="JK54" s="164">
        <f t="shared" si="180"/>
        <v>0</v>
      </c>
      <c r="JL54" s="164">
        <f t="shared" si="181"/>
        <v>0</v>
      </c>
      <c r="JM54" s="166">
        <f t="shared" si="182"/>
        <v>0</v>
      </c>
      <c r="JN54" s="167"/>
      <c r="JO54" s="126"/>
      <c r="JP54" s="164">
        <v>42</v>
      </c>
      <c r="JQ54" s="225"/>
      <c r="JR54" s="226"/>
      <c r="JS54" s="1"/>
      <c r="JT54" s="1"/>
      <c r="JU54" s="95"/>
      <c r="JV54" s="93"/>
      <c r="JW54" s="93"/>
      <c r="JX54" s="93"/>
      <c r="JY54" s="95" t="str">
        <f t="shared" si="183"/>
        <v>Completar</v>
      </c>
      <c r="JZ54" s="96" t="str">
        <f t="shared" si="184"/>
        <v>Completar</v>
      </c>
      <c r="KA54" s="96" t="str">
        <f t="shared" si="185"/>
        <v>Completar</v>
      </c>
      <c r="KB54" s="94"/>
      <c r="KC54" s="95" t="str">
        <f t="shared" si="186"/>
        <v>Completar</v>
      </c>
      <c r="KD54" s="95" t="str">
        <f t="shared" si="187"/>
        <v>Completar</v>
      </c>
      <c r="KE54" s="165">
        <f t="shared" si="188"/>
        <v>0</v>
      </c>
      <c r="KF54" s="219" t="b">
        <f t="shared" si="189"/>
        <v>0</v>
      </c>
      <c r="KG54" s="188">
        <f t="shared" si="190"/>
        <v>0</v>
      </c>
      <c r="KH54" s="164">
        <f t="shared" si="191"/>
        <v>0</v>
      </c>
      <c r="KI54" s="164">
        <f t="shared" si="192"/>
        <v>0.25</v>
      </c>
      <c r="KJ54" s="164">
        <f t="shared" si="193"/>
        <v>0</v>
      </c>
      <c r="KK54" s="164">
        <f t="shared" si="194"/>
        <v>0</v>
      </c>
      <c r="KL54" s="166">
        <f t="shared" si="195"/>
        <v>0</v>
      </c>
    </row>
    <row r="55" spans="1:298" x14ac:dyDescent="0.25">
      <c r="A55" s="164">
        <v>43</v>
      </c>
      <c r="B55" s="225"/>
      <c r="C55" s="226"/>
      <c r="D55" s="1"/>
      <c r="E55" s="1"/>
      <c r="F55" s="95"/>
      <c r="G55" s="93"/>
      <c r="H55" s="93"/>
      <c r="I55" s="93"/>
      <c r="J55" s="95"/>
      <c r="K55" s="96" t="str">
        <f>IFERROR(VLOOKUP(D55,'Situación inicial'!JI$13:JS$112,8,FALSE),"Completar")</f>
        <v>Completar</v>
      </c>
      <c r="L55" s="96" t="str">
        <f>IFERROR(VLOOKUP(D55,'Situación inicial'!JI$13:JS$112,9,FALSE),"Completar")</f>
        <v>Completar</v>
      </c>
      <c r="M55" s="94"/>
      <c r="N55" s="95" t="str">
        <f>IFERROR(VLOOKUP(D55,'Situación inicial'!JI$13:JS$112,11,FALSE),"Completar")</f>
        <v>Completar</v>
      </c>
      <c r="O55" s="95" t="str">
        <f>IFERROR(VLOOKUP(D55,'Situación inicial'!JI$13:JT$112,12,FALSE),"Completar")</f>
        <v>Completar</v>
      </c>
      <c r="P55" s="165">
        <f t="shared" si="44"/>
        <v>0</v>
      </c>
      <c r="Q55" s="219" t="b">
        <f t="shared" si="45"/>
        <v>0</v>
      </c>
      <c r="R55" s="188">
        <f t="shared" si="46"/>
        <v>0</v>
      </c>
      <c r="S55" s="164">
        <f t="shared" si="47"/>
        <v>0</v>
      </c>
      <c r="T55" s="164">
        <f t="shared" si="48"/>
        <v>0.25</v>
      </c>
      <c r="U55" s="164">
        <f t="shared" si="49"/>
        <v>0</v>
      </c>
      <c r="V55" s="164">
        <f t="shared" si="50"/>
        <v>0</v>
      </c>
      <c r="W55" s="166">
        <f t="shared" si="51"/>
        <v>0</v>
      </c>
      <c r="X55" s="168">
        <f>IFERROR(VLOOKUP(D55,'Situación inicial'!JI$13:JZ$112,18,FALSE),0)</f>
        <v>0</v>
      </c>
      <c r="Z55" s="164">
        <v>43</v>
      </c>
      <c r="AA55" s="225"/>
      <c r="AB55" s="226"/>
      <c r="AC55" s="1"/>
      <c r="AD55" s="1"/>
      <c r="AE55" s="95"/>
      <c r="AF55" s="93"/>
      <c r="AG55" s="93"/>
      <c r="AH55" s="93"/>
      <c r="AI55" s="95" t="str">
        <f t="shared" si="52"/>
        <v>Completar</v>
      </c>
      <c r="AJ55" s="96" t="str">
        <f t="shared" si="53"/>
        <v>Completar</v>
      </c>
      <c r="AK55" s="96" t="str">
        <f t="shared" si="54"/>
        <v>Completar</v>
      </c>
      <c r="AL55" s="94"/>
      <c r="AM55" s="95" t="str">
        <f t="shared" si="55"/>
        <v>Completar</v>
      </c>
      <c r="AN55" s="95" t="str">
        <f t="shared" si="56"/>
        <v>Completar</v>
      </c>
      <c r="AO55" s="165">
        <f t="shared" si="57"/>
        <v>0</v>
      </c>
      <c r="AP55" s="219" t="b">
        <f t="shared" si="58"/>
        <v>0</v>
      </c>
      <c r="AQ55" s="188">
        <f t="shared" si="59"/>
        <v>0</v>
      </c>
      <c r="AR55" s="164">
        <f t="shared" si="60"/>
        <v>0</v>
      </c>
      <c r="AS55" s="164">
        <f t="shared" si="61"/>
        <v>0.25</v>
      </c>
      <c r="AT55" s="164">
        <f t="shared" si="62"/>
        <v>0</v>
      </c>
      <c r="AU55" s="164">
        <f t="shared" si="63"/>
        <v>0</v>
      </c>
      <c r="AV55" s="166">
        <f t="shared" si="64"/>
        <v>0</v>
      </c>
      <c r="AW55" s="168">
        <f t="shared" si="65"/>
        <v>0</v>
      </c>
      <c r="AY55" s="164">
        <v>43</v>
      </c>
      <c r="AZ55" s="225"/>
      <c r="BA55" s="226"/>
      <c r="BB55" s="1"/>
      <c r="BC55" s="1"/>
      <c r="BD55" s="95"/>
      <c r="BE55" s="93"/>
      <c r="BF55" s="93"/>
      <c r="BG55" s="93"/>
      <c r="BH55" s="95" t="str">
        <f t="shared" si="66"/>
        <v>Completar</v>
      </c>
      <c r="BI55" s="96" t="str">
        <f t="shared" si="67"/>
        <v>Completar</v>
      </c>
      <c r="BJ55" s="96" t="str">
        <f t="shared" si="68"/>
        <v>Completar</v>
      </c>
      <c r="BK55" s="94"/>
      <c r="BL55" s="95" t="str">
        <f t="shared" si="69"/>
        <v>Completar</v>
      </c>
      <c r="BM55" s="95" t="str">
        <f t="shared" si="70"/>
        <v>Completar</v>
      </c>
      <c r="BN55" s="165">
        <f t="shared" si="71"/>
        <v>0</v>
      </c>
      <c r="BO55" s="219" t="b">
        <f t="shared" si="72"/>
        <v>0</v>
      </c>
      <c r="BP55" s="188">
        <f t="shared" si="73"/>
        <v>0</v>
      </c>
      <c r="BQ55" s="164">
        <f t="shared" si="74"/>
        <v>0</v>
      </c>
      <c r="BR55" s="164">
        <f t="shared" si="75"/>
        <v>0.25</v>
      </c>
      <c r="BS55" s="164">
        <f t="shared" si="76"/>
        <v>0</v>
      </c>
      <c r="BT55" s="164">
        <f t="shared" si="77"/>
        <v>0</v>
      </c>
      <c r="BU55" s="166">
        <f t="shared" si="78"/>
        <v>0</v>
      </c>
      <c r="BV55" s="167"/>
      <c r="BX55" s="164">
        <v>43</v>
      </c>
      <c r="BY55" s="225"/>
      <c r="BZ55" s="226"/>
      <c r="CA55" s="1"/>
      <c r="CB55" s="1"/>
      <c r="CC55" s="95"/>
      <c r="CD55" s="93"/>
      <c r="CE55" s="93"/>
      <c r="CF55" s="93"/>
      <c r="CG55" s="95" t="str">
        <f t="shared" si="79"/>
        <v>Completar</v>
      </c>
      <c r="CH55" s="96" t="str">
        <f t="shared" si="80"/>
        <v>Completar</v>
      </c>
      <c r="CI55" s="96" t="str">
        <f t="shared" si="81"/>
        <v>Completar</v>
      </c>
      <c r="CJ55" s="94"/>
      <c r="CK55" s="95" t="str">
        <f t="shared" si="82"/>
        <v>Completar</v>
      </c>
      <c r="CL55" s="95" t="str">
        <f t="shared" si="83"/>
        <v>Completar</v>
      </c>
      <c r="CM55" s="165">
        <f t="shared" si="84"/>
        <v>0</v>
      </c>
      <c r="CN55" s="219" t="b">
        <f t="shared" si="85"/>
        <v>0</v>
      </c>
      <c r="CO55" s="188">
        <f t="shared" si="86"/>
        <v>0</v>
      </c>
      <c r="CP55" s="164">
        <f t="shared" si="87"/>
        <v>0</v>
      </c>
      <c r="CQ55" s="164">
        <f t="shared" si="88"/>
        <v>0.25</v>
      </c>
      <c r="CR55" s="164">
        <f t="shared" si="89"/>
        <v>0</v>
      </c>
      <c r="CS55" s="164">
        <f t="shared" si="90"/>
        <v>0</v>
      </c>
      <c r="CT55" s="166">
        <f t="shared" si="91"/>
        <v>0</v>
      </c>
      <c r="CU55" s="167"/>
      <c r="CW55" s="164">
        <v>43</v>
      </c>
      <c r="CX55" s="225"/>
      <c r="CY55" s="226"/>
      <c r="CZ55" s="1"/>
      <c r="DA55" s="1"/>
      <c r="DB55" s="95"/>
      <c r="DC55" s="93"/>
      <c r="DD55" s="93"/>
      <c r="DE55" s="93"/>
      <c r="DF55" s="95" t="str">
        <f t="shared" si="92"/>
        <v>Completar</v>
      </c>
      <c r="DG55" s="96" t="str">
        <f t="shared" si="93"/>
        <v>Completar</v>
      </c>
      <c r="DH55" s="96" t="str">
        <f t="shared" si="94"/>
        <v>Completar</v>
      </c>
      <c r="DI55" s="94"/>
      <c r="DJ55" s="95" t="str">
        <f t="shared" si="95"/>
        <v>Completar</v>
      </c>
      <c r="DK55" s="95" t="str">
        <f t="shared" si="96"/>
        <v>Completar</v>
      </c>
      <c r="DL55" s="165">
        <f t="shared" si="97"/>
        <v>0</v>
      </c>
      <c r="DM55" s="219" t="b">
        <f t="shared" si="98"/>
        <v>0</v>
      </c>
      <c r="DN55" s="188">
        <f t="shared" si="99"/>
        <v>0</v>
      </c>
      <c r="DO55" s="164">
        <f t="shared" si="100"/>
        <v>0</v>
      </c>
      <c r="DP55" s="164">
        <f t="shared" si="101"/>
        <v>0.25</v>
      </c>
      <c r="DQ55" s="164">
        <f t="shared" si="102"/>
        <v>0</v>
      </c>
      <c r="DR55" s="164">
        <f t="shared" si="103"/>
        <v>0</v>
      </c>
      <c r="DS55" s="166">
        <f t="shared" si="104"/>
        <v>0</v>
      </c>
      <c r="DT55" s="167"/>
      <c r="DV55" s="164">
        <v>43</v>
      </c>
      <c r="DW55" s="225"/>
      <c r="DX55" s="226"/>
      <c r="DY55" s="1"/>
      <c r="DZ55" s="1"/>
      <c r="EA55" s="95"/>
      <c r="EB55" s="93"/>
      <c r="EC55" s="93"/>
      <c r="ED55" s="93"/>
      <c r="EE55" s="95" t="str">
        <f t="shared" si="105"/>
        <v>Completar</v>
      </c>
      <c r="EF55" s="96" t="str">
        <f t="shared" si="106"/>
        <v>Completar</v>
      </c>
      <c r="EG55" s="96" t="str">
        <f t="shared" si="107"/>
        <v>Completar</v>
      </c>
      <c r="EH55" s="94"/>
      <c r="EI55" s="95" t="str">
        <f t="shared" si="108"/>
        <v>Completar</v>
      </c>
      <c r="EJ55" s="95" t="str">
        <f t="shared" si="109"/>
        <v>Completar</v>
      </c>
      <c r="EK55" s="165">
        <f t="shared" si="110"/>
        <v>0</v>
      </c>
      <c r="EL55" s="219" t="b">
        <f t="shared" si="111"/>
        <v>0</v>
      </c>
      <c r="EM55" s="188">
        <f t="shared" si="112"/>
        <v>0</v>
      </c>
      <c r="EN55" s="164">
        <f t="shared" si="113"/>
        <v>0</v>
      </c>
      <c r="EO55" s="164">
        <f t="shared" si="114"/>
        <v>0.25</v>
      </c>
      <c r="EP55" s="164">
        <f t="shared" si="115"/>
        <v>0</v>
      </c>
      <c r="EQ55" s="164">
        <f t="shared" si="116"/>
        <v>0</v>
      </c>
      <c r="ER55" s="166">
        <f t="shared" si="117"/>
        <v>0</v>
      </c>
      <c r="ES55" s="167"/>
      <c r="EU55" s="164">
        <v>43</v>
      </c>
      <c r="EV55" s="225"/>
      <c r="EW55" s="226"/>
      <c r="EX55" s="1"/>
      <c r="EY55" s="1"/>
      <c r="EZ55" s="95"/>
      <c r="FA55" s="93"/>
      <c r="FB55" s="93"/>
      <c r="FC55" s="93"/>
      <c r="FD55" s="95" t="str">
        <f t="shared" si="118"/>
        <v>Completar</v>
      </c>
      <c r="FE55" s="96" t="str">
        <f t="shared" si="119"/>
        <v>Completar</v>
      </c>
      <c r="FF55" s="96" t="str">
        <f t="shared" si="120"/>
        <v>Completar</v>
      </c>
      <c r="FG55" s="94"/>
      <c r="FH55" s="95" t="str">
        <f t="shared" si="121"/>
        <v>Completar</v>
      </c>
      <c r="FI55" s="95" t="str">
        <f t="shared" si="122"/>
        <v>Completar</v>
      </c>
      <c r="FJ55" s="165">
        <f t="shared" si="123"/>
        <v>0</v>
      </c>
      <c r="FK55" s="219" t="b">
        <f t="shared" si="124"/>
        <v>0</v>
      </c>
      <c r="FL55" s="188">
        <f t="shared" si="125"/>
        <v>0</v>
      </c>
      <c r="FM55" s="164">
        <f t="shared" si="126"/>
        <v>0</v>
      </c>
      <c r="FN55" s="164">
        <f t="shared" si="127"/>
        <v>0.25</v>
      </c>
      <c r="FO55" s="164">
        <f t="shared" si="128"/>
        <v>0</v>
      </c>
      <c r="FP55" s="164">
        <f t="shared" si="129"/>
        <v>0</v>
      </c>
      <c r="FQ55" s="166">
        <f t="shared" si="130"/>
        <v>0</v>
      </c>
      <c r="FR55" s="167"/>
      <c r="FT55" s="164">
        <v>43</v>
      </c>
      <c r="FU55" s="225"/>
      <c r="FV55" s="226"/>
      <c r="FW55" s="1"/>
      <c r="FX55" s="1"/>
      <c r="FY55" s="95"/>
      <c r="FZ55" s="93"/>
      <c r="GA55" s="93"/>
      <c r="GB55" s="93"/>
      <c r="GC55" s="95" t="str">
        <f t="shared" si="131"/>
        <v>Completar</v>
      </c>
      <c r="GD55" s="96" t="str">
        <f t="shared" si="132"/>
        <v>Completar</v>
      </c>
      <c r="GE55" s="96" t="str">
        <f t="shared" si="133"/>
        <v>Completar</v>
      </c>
      <c r="GF55" s="94"/>
      <c r="GG55" s="95" t="str">
        <f t="shared" si="134"/>
        <v>Completar</v>
      </c>
      <c r="GH55" s="95" t="str">
        <f t="shared" si="135"/>
        <v>Completar</v>
      </c>
      <c r="GI55" s="165">
        <f t="shared" si="136"/>
        <v>0</v>
      </c>
      <c r="GJ55" s="219" t="b">
        <f t="shared" si="137"/>
        <v>0</v>
      </c>
      <c r="GK55" s="188">
        <f t="shared" si="138"/>
        <v>0</v>
      </c>
      <c r="GL55" s="164">
        <f t="shared" si="139"/>
        <v>0</v>
      </c>
      <c r="GM55" s="164">
        <f t="shared" si="140"/>
        <v>0.25</v>
      </c>
      <c r="GN55" s="164">
        <f t="shared" si="141"/>
        <v>0</v>
      </c>
      <c r="GO55" s="164">
        <f t="shared" si="142"/>
        <v>0</v>
      </c>
      <c r="GP55" s="166">
        <f t="shared" si="143"/>
        <v>0</v>
      </c>
      <c r="GQ55" s="167"/>
      <c r="GS55" s="164">
        <v>43</v>
      </c>
      <c r="GT55" s="225"/>
      <c r="GU55" s="226"/>
      <c r="GV55" s="1"/>
      <c r="GW55" s="1"/>
      <c r="GX55" s="95"/>
      <c r="GY55" s="93"/>
      <c r="GZ55" s="93"/>
      <c r="HA55" s="93"/>
      <c r="HB55" s="95" t="str">
        <f t="shared" si="144"/>
        <v>Completar</v>
      </c>
      <c r="HC55" s="96" t="str">
        <f t="shared" si="145"/>
        <v>Completar</v>
      </c>
      <c r="HD55" s="96" t="str">
        <f t="shared" si="146"/>
        <v>Completar</v>
      </c>
      <c r="HE55" s="94"/>
      <c r="HF55" s="95" t="str">
        <f t="shared" si="147"/>
        <v>Completar</v>
      </c>
      <c r="HG55" s="95" t="str">
        <f t="shared" si="148"/>
        <v>Completar</v>
      </c>
      <c r="HH55" s="165">
        <f t="shared" si="149"/>
        <v>0</v>
      </c>
      <c r="HI55" s="219" t="b">
        <f t="shared" si="150"/>
        <v>0</v>
      </c>
      <c r="HJ55" s="188">
        <f t="shared" si="151"/>
        <v>0</v>
      </c>
      <c r="HK55" s="164">
        <f t="shared" si="152"/>
        <v>0</v>
      </c>
      <c r="HL55" s="164">
        <f t="shared" si="153"/>
        <v>0.25</v>
      </c>
      <c r="HM55" s="164">
        <f t="shared" si="154"/>
        <v>0</v>
      </c>
      <c r="HN55" s="164">
        <f t="shared" si="155"/>
        <v>0</v>
      </c>
      <c r="HO55" s="166">
        <f t="shared" si="156"/>
        <v>0</v>
      </c>
      <c r="HP55" s="167"/>
      <c r="HR55" s="164">
        <v>43</v>
      </c>
      <c r="HS55" s="225"/>
      <c r="HT55" s="226"/>
      <c r="HU55" s="1"/>
      <c r="HV55" s="1"/>
      <c r="HW55" s="95"/>
      <c r="HX55" s="93"/>
      <c r="HY55" s="93"/>
      <c r="HZ55" s="93"/>
      <c r="IA55" s="95" t="str">
        <f t="shared" si="157"/>
        <v>Completar</v>
      </c>
      <c r="IB55" s="96" t="str">
        <f t="shared" si="158"/>
        <v>Completar</v>
      </c>
      <c r="IC55" s="96" t="str">
        <f t="shared" si="159"/>
        <v>Completar</v>
      </c>
      <c r="ID55" s="94"/>
      <c r="IE55" s="95" t="str">
        <f t="shared" si="160"/>
        <v>Completar</v>
      </c>
      <c r="IF55" s="95" t="str">
        <f t="shared" si="161"/>
        <v>Completar</v>
      </c>
      <c r="IG55" s="165">
        <f t="shared" si="162"/>
        <v>0</v>
      </c>
      <c r="IH55" s="219" t="b">
        <f t="shared" si="163"/>
        <v>0</v>
      </c>
      <c r="II55" s="188">
        <f t="shared" si="164"/>
        <v>0</v>
      </c>
      <c r="IJ55" s="164">
        <f t="shared" si="165"/>
        <v>0</v>
      </c>
      <c r="IK55" s="164">
        <f t="shared" si="166"/>
        <v>0.25</v>
      </c>
      <c r="IL55" s="164">
        <f t="shared" si="167"/>
        <v>0</v>
      </c>
      <c r="IM55" s="164">
        <f t="shared" si="168"/>
        <v>0</v>
      </c>
      <c r="IN55" s="166">
        <f t="shared" si="169"/>
        <v>0</v>
      </c>
      <c r="IO55" s="167"/>
      <c r="IQ55" s="164">
        <v>43</v>
      </c>
      <c r="IR55" s="225"/>
      <c r="IS55" s="226"/>
      <c r="IT55" s="1"/>
      <c r="IU55" s="1"/>
      <c r="IV55" s="95"/>
      <c r="IW55" s="93"/>
      <c r="IX55" s="93"/>
      <c r="IY55" s="93"/>
      <c r="IZ55" s="95" t="str">
        <f t="shared" si="170"/>
        <v>Completar</v>
      </c>
      <c r="JA55" s="96" t="str">
        <f t="shared" si="171"/>
        <v>Completar</v>
      </c>
      <c r="JB55" s="96" t="str">
        <f t="shared" si="172"/>
        <v>Completar</v>
      </c>
      <c r="JC55" s="94"/>
      <c r="JD55" s="95" t="str">
        <f t="shared" si="173"/>
        <v>Completar</v>
      </c>
      <c r="JE55" s="95" t="str">
        <f t="shared" si="174"/>
        <v>Completar</v>
      </c>
      <c r="JF55" s="165">
        <f t="shared" si="175"/>
        <v>0</v>
      </c>
      <c r="JG55" s="219" t="b">
        <f t="shared" si="176"/>
        <v>0</v>
      </c>
      <c r="JH55" s="188">
        <f t="shared" si="177"/>
        <v>0</v>
      </c>
      <c r="JI55" s="164">
        <f t="shared" si="178"/>
        <v>0</v>
      </c>
      <c r="JJ55" s="164">
        <f t="shared" si="179"/>
        <v>0.25</v>
      </c>
      <c r="JK55" s="164">
        <f t="shared" si="180"/>
        <v>0</v>
      </c>
      <c r="JL55" s="164">
        <f t="shared" si="181"/>
        <v>0</v>
      </c>
      <c r="JM55" s="166">
        <f t="shared" si="182"/>
        <v>0</v>
      </c>
      <c r="JN55" s="167"/>
      <c r="JO55" s="126"/>
      <c r="JP55" s="164">
        <v>43</v>
      </c>
      <c r="JQ55" s="225"/>
      <c r="JR55" s="226"/>
      <c r="JS55" s="1"/>
      <c r="JT55" s="1"/>
      <c r="JU55" s="95"/>
      <c r="JV55" s="93"/>
      <c r="JW55" s="93"/>
      <c r="JX55" s="93"/>
      <c r="JY55" s="95" t="str">
        <f t="shared" si="183"/>
        <v>Completar</v>
      </c>
      <c r="JZ55" s="96" t="str">
        <f t="shared" si="184"/>
        <v>Completar</v>
      </c>
      <c r="KA55" s="96" t="str">
        <f t="shared" si="185"/>
        <v>Completar</v>
      </c>
      <c r="KB55" s="94"/>
      <c r="KC55" s="95" t="str">
        <f t="shared" si="186"/>
        <v>Completar</v>
      </c>
      <c r="KD55" s="95" t="str">
        <f t="shared" si="187"/>
        <v>Completar</v>
      </c>
      <c r="KE55" s="165">
        <f t="shared" si="188"/>
        <v>0</v>
      </c>
      <c r="KF55" s="219" t="b">
        <f t="shared" si="189"/>
        <v>0</v>
      </c>
      <c r="KG55" s="188">
        <f t="shared" si="190"/>
        <v>0</v>
      </c>
      <c r="KH55" s="164">
        <f t="shared" si="191"/>
        <v>0</v>
      </c>
      <c r="KI55" s="164">
        <f t="shared" si="192"/>
        <v>0.25</v>
      </c>
      <c r="KJ55" s="164">
        <f t="shared" si="193"/>
        <v>0</v>
      </c>
      <c r="KK55" s="164">
        <f t="shared" si="194"/>
        <v>0</v>
      </c>
      <c r="KL55" s="166">
        <f t="shared" si="195"/>
        <v>0</v>
      </c>
    </row>
    <row r="56" spans="1:298" x14ac:dyDescent="0.25">
      <c r="A56" s="164">
        <v>44</v>
      </c>
      <c r="B56" s="225"/>
      <c r="C56" s="226"/>
      <c r="D56" s="1"/>
      <c r="E56" s="1"/>
      <c r="F56" s="95"/>
      <c r="G56" s="93"/>
      <c r="H56" s="93"/>
      <c r="I56" s="93"/>
      <c r="J56" s="95"/>
      <c r="K56" s="96" t="str">
        <f>IFERROR(VLOOKUP(D56,'Situación inicial'!JI$13:JS$112,8,FALSE),"Completar")</f>
        <v>Completar</v>
      </c>
      <c r="L56" s="96" t="str">
        <f>IFERROR(VLOOKUP(D56,'Situación inicial'!JI$13:JS$112,9,FALSE),"Completar")</f>
        <v>Completar</v>
      </c>
      <c r="M56" s="94"/>
      <c r="N56" s="95" t="str">
        <f>IFERROR(VLOOKUP(D56,'Situación inicial'!JI$13:JS$112,11,FALSE),"Completar")</f>
        <v>Completar</v>
      </c>
      <c r="O56" s="95" t="str">
        <f>IFERROR(VLOOKUP(D56,'Situación inicial'!JI$13:JT$112,12,FALSE),"Completar")</f>
        <v>Completar</v>
      </c>
      <c r="P56" s="165">
        <f t="shared" si="44"/>
        <v>0</v>
      </c>
      <c r="Q56" s="219" t="b">
        <f t="shared" si="45"/>
        <v>0</v>
      </c>
      <c r="R56" s="188">
        <f t="shared" si="46"/>
        <v>0</v>
      </c>
      <c r="S56" s="164">
        <f t="shared" si="47"/>
        <v>0</v>
      </c>
      <c r="T56" s="164">
        <f t="shared" si="48"/>
        <v>0.25</v>
      </c>
      <c r="U56" s="164">
        <f t="shared" si="49"/>
        <v>0</v>
      </c>
      <c r="V56" s="164">
        <f t="shared" si="50"/>
        <v>0</v>
      </c>
      <c r="W56" s="166">
        <f t="shared" si="51"/>
        <v>0</v>
      </c>
      <c r="X56" s="168">
        <f>IFERROR(VLOOKUP(D56,'Situación inicial'!JI$13:JZ$112,18,FALSE),0)</f>
        <v>0</v>
      </c>
      <c r="Z56" s="164">
        <v>44</v>
      </c>
      <c r="AA56" s="225"/>
      <c r="AB56" s="226"/>
      <c r="AC56" s="1"/>
      <c r="AD56" s="1"/>
      <c r="AE56" s="95"/>
      <c r="AF56" s="93"/>
      <c r="AG56" s="93"/>
      <c r="AH56" s="93"/>
      <c r="AI56" s="95" t="str">
        <f t="shared" si="52"/>
        <v>Completar</v>
      </c>
      <c r="AJ56" s="96" t="str">
        <f t="shared" si="53"/>
        <v>Completar</v>
      </c>
      <c r="AK56" s="96" t="str">
        <f t="shared" si="54"/>
        <v>Completar</v>
      </c>
      <c r="AL56" s="94"/>
      <c r="AM56" s="95" t="str">
        <f t="shared" si="55"/>
        <v>Completar</v>
      </c>
      <c r="AN56" s="95" t="str">
        <f t="shared" si="56"/>
        <v>Completar</v>
      </c>
      <c r="AO56" s="165">
        <f t="shared" si="57"/>
        <v>0</v>
      </c>
      <c r="AP56" s="219" t="b">
        <f t="shared" si="58"/>
        <v>0</v>
      </c>
      <c r="AQ56" s="188">
        <f t="shared" si="59"/>
        <v>0</v>
      </c>
      <c r="AR56" s="164">
        <f t="shared" si="60"/>
        <v>0</v>
      </c>
      <c r="AS56" s="164">
        <f t="shared" si="61"/>
        <v>0.25</v>
      </c>
      <c r="AT56" s="164">
        <f t="shared" si="62"/>
        <v>0</v>
      </c>
      <c r="AU56" s="164">
        <f t="shared" si="63"/>
        <v>0</v>
      </c>
      <c r="AV56" s="166">
        <f t="shared" si="64"/>
        <v>0</v>
      </c>
      <c r="AW56" s="168">
        <f t="shared" si="65"/>
        <v>0</v>
      </c>
      <c r="AY56" s="164">
        <v>44</v>
      </c>
      <c r="AZ56" s="225"/>
      <c r="BA56" s="226"/>
      <c r="BB56" s="1"/>
      <c r="BC56" s="1"/>
      <c r="BD56" s="95"/>
      <c r="BE56" s="93"/>
      <c r="BF56" s="93"/>
      <c r="BG56" s="93"/>
      <c r="BH56" s="95" t="str">
        <f t="shared" si="66"/>
        <v>Completar</v>
      </c>
      <c r="BI56" s="96" t="str">
        <f t="shared" si="67"/>
        <v>Completar</v>
      </c>
      <c r="BJ56" s="96" t="str">
        <f t="shared" si="68"/>
        <v>Completar</v>
      </c>
      <c r="BK56" s="94"/>
      <c r="BL56" s="95" t="str">
        <f t="shared" si="69"/>
        <v>Completar</v>
      </c>
      <c r="BM56" s="95" t="str">
        <f t="shared" si="70"/>
        <v>Completar</v>
      </c>
      <c r="BN56" s="165">
        <f t="shared" si="71"/>
        <v>0</v>
      </c>
      <c r="BO56" s="219" t="b">
        <f t="shared" si="72"/>
        <v>0</v>
      </c>
      <c r="BP56" s="188">
        <f t="shared" si="73"/>
        <v>0</v>
      </c>
      <c r="BQ56" s="164">
        <f t="shared" si="74"/>
        <v>0</v>
      </c>
      <c r="BR56" s="164">
        <f t="shared" si="75"/>
        <v>0.25</v>
      </c>
      <c r="BS56" s="164">
        <f t="shared" si="76"/>
        <v>0</v>
      </c>
      <c r="BT56" s="164">
        <f t="shared" si="77"/>
        <v>0</v>
      </c>
      <c r="BU56" s="166">
        <f t="shared" si="78"/>
        <v>0</v>
      </c>
      <c r="BV56" s="167"/>
      <c r="BX56" s="164">
        <v>44</v>
      </c>
      <c r="BY56" s="225"/>
      <c r="BZ56" s="226"/>
      <c r="CA56" s="1"/>
      <c r="CB56" s="1"/>
      <c r="CC56" s="95"/>
      <c r="CD56" s="93"/>
      <c r="CE56" s="93"/>
      <c r="CF56" s="93"/>
      <c r="CG56" s="95" t="str">
        <f t="shared" si="79"/>
        <v>Completar</v>
      </c>
      <c r="CH56" s="96" t="str">
        <f t="shared" si="80"/>
        <v>Completar</v>
      </c>
      <c r="CI56" s="96" t="str">
        <f t="shared" si="81"/>
        <v>Completar</v>
      </c>
      <c r="CJ56" s="94"/>
      <c r="CK56" s="95" t="str">
        <f t="shared" si="82"/>
        <v>Completar</v>
      </c>
      <c r="CL56" s="95" t="str">
        <f t="shared" si="83"/>
        <v>Completar</v>
      </c>
      <c r="CM56" s="165">
        <f t="shared" si="84"/>
        <v>0</v>
      </c>
      <c r="CN56" s="219" t="b">
        <f t="shared" si="85"/>
        <v>0</v>
      </c>
      <c r="CO56" s="188">
        <f t="shared" si="86"/>
        <v>0</v>
      </c>
      <c r="CP56" s="164">
        <f t="shared" si="87"/>
        <v>0</v>
      </c>
      <c r="CQ56" s="164">
        <f t="shared" si="88"/>
        <v>0.25</v>
      </c>
      <c r="CR56" s="164">
        <f t="shared" si="89"/>
        <v>0</v>
      </c>
      <c r="CS56" s="164">
        <f t="shared" si="90"/>
        <v>0</v>
      </c>
      <c r="CT56" s="166">
        <f t="shared" si="91"/>
        <v>0</v>
      </c>
      <c r="CU56" s="167"/>
      <c r="CW56" s="164">
        <v>44</v>
      </c>
      <c r="CX56" s="225"/>
      <c r="CY56" s="226"/>
      <c r="CZ56" s="1"/>
      <c r="DA56" s="1"/>
      <c r="DB56" s="95"/>
      <c r="DC56" s="93"/>
      <c r="DD56" s="93"/>
      <c r="DE56" s="93"/>
      <c r="DF56" s="95" t="str">
        <f t="shared" si="92"/>
        <v>Completar</v>
      </c>
      <c r="DG56" s="96" t="str">
        <f t="shared" si="93"/>
        <v>Completar</v>
      </c>
      <c r="DH56" s="96" t="str">
        <f t="shared" si="94"/>
        <v>Completar</v>
      </c>
      <c r="DI56" s="94"/>
      <c r="DJ56" s="95" t="str">
        <f t="shared" si="95"/>
        <v>Completar</v>
      </c>
      <c r="DK56" s="95" t="str">
        <f t="shared" si="96"/>
        <v>Completar</v>
      </c>
      <c r="DL56" s="165">
        <f t="shared" si="97"/>
        <v>0</v>
      </c>
      <c r="DM56" s="219" t="b">
        <f t="shared" si="98"/>
        <v>0</v>
      </c>
      <c r="DN56" s="188">
        <f t="shared" si="99"/>
        <v>0</v>
      </c>
      <c r="DO56" s="164">
        <f t="shared" si="100"/>
        <v>0</v>
      </c>
      <c r="DP56" s="164">
        <f t="shared" si="101"/>
        <v>0.25</v>
      </c>
      <c r="DQ56" s="164">
        <f t="shared" si="102"/>
        <v>0</v>
      </c>
      <c r="DR56" s="164">
        <f t="shared" si="103"/>
        <v>0</v>
      </c>
      <c r="DS56" s="166">
        <f t="shared" si="104"/>
        <v>0</v>
      </c>
      <c r="DT56" s="167"/>
      <c r="DV56" s="164">
        <v>44</v>
      </c>
      <c r="DW56" s="225"/>
      <c r="DX56" s="226"/>
      <c r="DY56" s="1"/>
      <c r="DZ56" s="1"/>
      <c r="EA56" s="95"/>
      <c r="EB56" s="93"/>
      <c r="EC56" s="93"/>
      <c r="ED56" s="93"/>
      <c r="EE56" s="95" t="str">
        <f t="shared" si="105"/>
        <v>Completar</v>
      </c>
      <c r="EF56" s="96" t="str">
        <f t="shared" si="106"/>
        <v>Completar</v>
      </c>
      <c r="EG56" s="96" t="str">
        <f t="shared" si="107"/>
        <v>Completar</v>
      </c>
      <c r="EH56" s="94"/>
      <c r="EI56" s="95" t="str">
        <f t="shared" si="108"/>
        <v>Completar</v>
      </c>
      <c r="EJ56" s="95" t="str">
        <f t="shared" si="109"/>
        <v>Completar</v>
      </c>
      <c r="EK56" s="165">
        <f t="shared" si="110"/>
        <v>0</v>
      </c>
      <c r="EL56" s="219" t="b">
        <f t="shared" si="111"/>
        <v>0</v>
      </c>
      <c r="EM56" s="188">
        <f t="shared" si="112"/>
        <v>0</v>
      </c>
      <c r="EN56" s="164">
        <f t="shared" si="113"/>
        <v>0</v>
      </c>
      <c r="EO56" s="164">
        <f t="shared" si="114"/>
        <v>0.25</v>
      </c>
      <c r="EP56" s="164">
        <f t="shared" si="115"/>
        <v>0</v>
      </c>
      <c r="EQ56" s="164">
        <f t="shared" si="116"/>
        <v>0</v>
      </c>
      <c r="ER56" s="166">
        <f t="shared" si="117"/>
        <v>0</v>
      </c>
      <c r="ES56" s="167"/>
      <c r="EU56" s="164">
        <v>44</v>
      </c>
      <c r="EV56" s="225"/>
      <c r="EW56" s="226"/>
      <c r="EX56" s="1"/>
      <c r="EY56" s="1"/>
      <c r="EZ56" s="95"/>
      <c r="FA56" s="93"/>
      <c r="FB56" s="93"/>
      <c r="FC56" s="93"/>
      <c r="FD56" s="95" t="str">
        <f t="shared" si="118"/>
        <v>Completar</v>
      </c>
      <c r="FE56" s="96" t="str">
        <f t="shared" si="119"/>
        <v>Completar</v>
      </c>
      <c r="FF56" s="96" t="str">
        <f t="shared" si="120"/>
        <v>Completar</v>
      </c>
      <c r="FG56" s="94"/>
      <c r="FH56" s="95" t="str">
        <f t="shared" si="121"/>
        <v>Completar</v>
      </c>
      <c r="FI56" s="95" t="str">
        <f t="shared" si="122"/>
        <v>Completar</v>
      </c>
      <c r="FJ56" s="165">
        <f t="shared" si="123"/>
        <v>0</v>
      </c>
      <c r="FK56" s="219" t="b">
        <f t="shared" si="124"/>
        <v>0</v>
      </c>
      <c r="FL56" s="188">
        <f t="shared" si="125"/>
        <v>0</v>
      </c>
      <c r="FM56" s="164">
        <f t="shared" si="126"/>
        <v>0</v>
      </c>
      <c r="FN56" s="164">
        <f t="shared" si="127"/>
        <v>0.25</v>
      </c>
      <c r="FO56" s="164">
        <f t="shared" si="128"/>
        <v>0</v>
      </c>
      <c r="FP56" s="164">
        <f t="shared" si="129"/>
        <v>0</v>
      </c>
      <c r="FQ56" s="166">
        <f t="shared" si="130"/>
        <v>0</v>
      </c>
      <c r="FR56" s="167"/>
      <c r="FT56" s="164">
        <v>44</v>
      </c>
      <c r="FU56" s="225"/>
      <c r="FV56" s="226"/>
      <c r="FW56" s="1"/>
      <c r="FX56" s="1"/>
      <c r="FY56" s="95"/>
      <c r="FZ56" s="93"/>
      <c r="GA56" s="93"/>
      <c r="GB56" s="93"/>
      <c r="GC56" s="95" t="str">
        <f t="shared" si="131"/>
        <v>Completar</v>
      </c>
      <c r="GD56" s="96" t="str">
        <f t="shared" si="132"/>
        <v>Completar</v>
      </c>
      <c r="GE56" s="96" t="str">
        <f t="shared" si="133"/>
        <v>Completar</v>
      </c>
      <c r="GF56" s="94"/>
      <c r="GG56" s="95" t="str">
        <f t="shared" si="134"/>
        <v>Completar</v>
      </c>
      <c r="GH56" s="95" t="str">
        <f t="shared" si="135"/>
        <v>Completar</v>
      </c>
      <c r="GI56" s="165">
        <f t="shared" si="136"/>
        <v>0</v>
      </c>
      <c r="GJ56" s="219" t="b">
        <f t="shared" si="137"/>
        <v>0</v>
      </c>
      <c r="GK56" s="188">
        <f t="shared" si="138"/>
        <v>0</v>
      </c>
      <c r="GL56" s="164">
        <f t="shared" si="139"/>
        <v>0</v>
      </c>
      <c r="GM56" s="164">
        <f t="shared" si="140"/>
        <v>0.25</v>
      </c>
      <c r="GN56" s="164">
        <f t="shared" si="141"/>
        <v>0</v>
      </c>
      <c r="GO56" s="164">
        <f t="shared" si="142"/>
        <v>0</v>
      </c>
      <c r="GP56" s="166">
        <f t="shared" si="143"/>
        <v>0</v>
      </c>
      <c r="GQ56" s="167"/>
      <c r="GS56" s="164">
        <v>44</v>
      </c>
      <c r="GT56" s="225"/>
      <c r="GU56" s="226"/>
      <c r="GV56" s="1"/>
      <c r="GW56" s="1"/>
      <c r="GX56" s="95"/>
      <c r="GY56" s="93"/>
      <c r="GZ56" s="93"/>
      <c r="HA56" s="93"/>
      <c r="HB56" s="95" t="str">
        <f t="shared" si="144"/>
        <v>Completar</v>
      </c>
      <c r="HC56" s="96" t="str">
        <f t="shared" si="145"/>
        <v>Completar</v>
      </c>
      <c r="HD56" s="96" t="str">
        <f t="shared" si="146"/>
        <v>Completar</v>
      </c>
      <c r="HE56" s="94"/>
      <c r="HF56" s="95" t="str">
        <f t="shared" si="147"/>
        <v>Completar</v>
      </c>
      <c r="HG56" s="95" t="str">
        <f t="shared" si="148"/>
        <v>Completar</v>
      </c>
      <c r="HH56" s="165">
        <f t="shared" si="149"/>
        <v>0</v>
      </c>
      <c r="HI56" s="219" t="b">
        <f t="shared" si="150"/>
        <v>0</v>
      </c>
      <c r="HJ56" s="188">
        <f t="shared" si="151"/>
        <v>0</v>
      </c>
      <c r="HK56" s="164">
        <f t="shared" si="152"/>
        <v>0</v>
      </c>
      <c r="HL56" s="164">
        <f t="shared" si="153"/>
        <v>0.25</v>
      </c>
      <c r="HM56" s="164">
        <f t="shared" si="154"/>
        <v>0</v>
      </c>
      <c r="HN56" s="164">
        <f t="shared" si="155"/>
        <v>0</v>
      </c>
      <c r="HO56" s="166">
        <f t="shared" si="156"/>
        <v>0</v>
      </c>
      <c r="HP56" s="167"/>
      <c r="HR56" s="164">
        <v>44</v>
      </c>
      <c r="HS56" s="225"/>
      <c r="HT56" s="226"/>
      <c r="HU56" s="1"/>
      <c r="HV56" s="1"/>
      <c r="HW56" s="95"/>
      <c r="HX56" s="93"/>
      <c r="HY56" s="93"/>
      <c r="HZ56" s="93"/>
      <c r="IA56" s="95" t="str">
        <f t="shared" si="157"/>
        <v>Completar</v>
      </c>
      <c r="IB56" s="96" t="str">
        <f t="shared" si="158"/>
        <v>Completar</v>
      </c>
      <c r="IC56" s="96" t="str">
        <f t="shared" si="159"/>
        <v>Completar</v>
      </c>
      <c r="ID56" s="94"/>
      <c r="IE56" s="95" t="str">
        <f t="shared" si="160"/>
        <v>Completar</v>
      </c>
      <c r="IF56" s="95" t="str">
        <f t="shared" si="161"/>
        <v>Completar</v>
      </c>
      <c r="IG56" s="165">
        <f t="shared" si="162"/>
        <v>0</v>
      </c>
      <c r="IH56" s="219" t="b">
        <f t="shared" si="163"/>
        <v>0</v>
      </c>
      <c r="II56" s="188">
        <f t="shared" si="164"/>
        <v>0</v>
      </c>
      <c r="IJ56" s="164">
        <f t="shared" si="165"/>
        <v>0</v>
      </c>
      <c r="IK56" s="164">
        <f t="shared" si="166"/>
        <v>0.25</v>
      </c>
      <c r="IL56" s="164">
        <f t="shared" si="167"/>
        <v>0</v>
      </c>
      <c r="IM56" s="164">
        <f t="shared" si="168"/>
        <v>0</v>
      </c>
      <c r="IN56" s="166">
        <f t="shared" si="169"/>
        <v>0</v>
      </c>
      <c r="IO56" s="167"/>
      <c r="IQ56" s="164">
        <v>44</v>
      </c>
      <c r="IR56" s="225"/>
      <c r="IS56" s="226"/>
      <c r="IT56" s="1"/>
      <c r="IU56" s="1"/>
      <c r="IV56" s="95"/>
      <c r="IW56" s="93"/>
      <c r="IX56" s="93"/>
      <c r="IY56" s="93"/>
      <c r="IZ56" s="95" t="str">
        <f t="shared" si="170"/>
        <v>Completar</v>
      </c>
      <c r="JA56" s="96" t="str">
        <f t="shared" si="171"/>
        <v>Completar</v>
      </c>
      <c r="JB56" s="96" t="str">
        <f t="shared" si="172"/>
        <v>Completar</v>
      </c>
      <c r="JC56" s="94"/>
      <c r="JD56" s="95" t="str">
        <f t="shared" si="173"/>
        <v>Completar</v>
      </c>
      <c r="JE56" s="95" t="str">
        <f t="shared" si="174"/>
        <v>Completar</v>
      </c>
      <c r="JF56" s="165">
        <f t="shared" si="175"/>
        <v>0</v>
      </c>
      <c r="JG56" s="219" t="b">
        <f t="shared" si="176"/>
        <v>0</v>
      </c>
      <c r="JH56" s="188">
        <f t="shared" si="177"/>
        <v>0</v>
      </c>
      <c r="JI56" s="164">
        <f t="shared" si="178"/>
        <v>0</v>
      </c>
      <c r="JJ56" s="164">
        <f t="shared" si="179"/>
        <v>0.25</v>
      </c>
      <c r="JK56" s="164">
        <f t="shared" si="180"/>
        <v>0</v>
      </c>
      <c r="JL56" s="164">
        <f t="shared" si="181"/>
        <v>0</v>
      </c>
      <c r="JM56" s="166">
        <f t="shared" si="182"/>
        <v>0</v>
      </c>
      <c r="JN56" s="167"/>
      <c r="JO56" s="126"/>
      <c r="JP56" s="164">
        <v>44</v>
      </c>
      <c r="JQ56" s="225"/>
      <c r="JR56" s="226"/>
      <c r="JS56" s="1"/>
      <c r="JT56" s="1"/>
      <c r="JU56" s="95"/>
      <c r="JV56" s="93"/>
      <c r="JW56" s="93"/>
      <c r="JX56" s="93"/>
      <c r="JY56" s="95" t="str">
        <f t="shared" si="183"/>
        <v>Completar</v>
      </c>
      <c r="JZ56" s="96" t="str">
        <f t="shared" si="184"/>
        <v>Completar</v>
      </c>
      <c r="KA56" s="96" t="str">
        <f t="shared" si="185"/>
        <v>Completar</v>
      </c>
      <c r="KB56" s="94"/>
      <c r="KC56" s="95" t="str">
        <f t="shared" si="186"/>
        <v>Completar</v>
      </c>
      <c r="KD56" s="95" t="str">
        <f t="shared" si="187"/>
        <v>Completar</v>
      </c>
      <c r="KE56" s="165">
        <f t="shared" si="188"/>
        <v>0</v>
      </c>
      <c r="KF56" s="219" t="b">
        <f t="shared" si="189"/>
        <v>0</v>
      </c>
      <c r="KG56" s="188">
        <f t="shared" si="190"/>
        <v>0</v>
      </c>
      <c r="KH56" s="164">
        <f t="shared" si="191"/>
        <v>0</v>
      </c>
      <c r="KI56" s="164">
        <f t="shared" si="192"/>
        <v>0.25</v>
      </c>
      <c r="KJ56" s="164">
        <f t="shared" si="193"/>
        <v>0</v>
      </c>
      <c r="KK56" s="164">
        <f t="shared" si="194"/>
        <v>0</v>
      </c>
      <c r="KL56" s="166">
        <f t="shared" si="195"/>
        <v>0</v>
      </c>
    </row>
    <row r="57" spans="1:298" x14ac:dyDescent="0.25">
      <c r="A57" s="164">
        <v>45</v>
      </c>
      <c r="B57" s="225"/>
      <c r="C57" s="226"/>
      <c r="D57" s="1"/>
      <c r="E57" s="1"/>
      <c r="F57" s="95"/>
      <c r="G57" s="93"/>
      <c r="H57" s="93"/>
      <c r="I57" s="93"/>
      <c r="J57" s="95"/>
      <c r="K57" s="96" t="str">
        <f>IFERROR(VLOOKUP(D57,'Situación inicial'!JI$13:JS$112,8,FALSE),"Completar")</f>
        <v>Completar</v>
      </c>
      <c r="L57" s="96" t="str">
        <f>IFERROR(VLOOKUP(D57,'Situación inicial'!JI$13:JS$112,9,FALSE),"Completar")</f>
        <v>Completar</v>
      </c>
      <c r="M57" s="94"/>
      <c r="N57" s="95" t="str">
        <f>IFERROR(VLOOKUP(D57,'Situación inicial'!JI$13:JS$112,11,FALSE),"Completar")</f>
        <v>Completar</v>
      </c>
      <c r="O57" s="95" t="str">
        <f>IFERROR(VLOOKUP(D57,'Situación inicial'!JI$13:JT$112,12,FALSE),"Completar")</f>
        <v>Completar</v>
      </c>
      <c r="P57" s="165">
        <f t="shared" si="44"/>
        <v>0</v>
      </c>
      <c r="Q57" s="219" t="b">
        <f t="shared" si="45"/>
        <v>0</v>
      </c>
      <c r="R57" s="188">
        <f t="shared" si="46"/>
        <v>0</v>
      </c>
      <c r="S57" s="164">
        <f t="shared" si="47"/>
        <v>0</v>
      </c>
      <c r="T57" s="164">
        <f t="shared" si="48"/>
        <v>0.25</v>
      </c>
      <c r="U57" s="164">
        <f t="shared" si="49"/>
        <v>0</v>
      </c>
      <c r="V57" s="164">
        <f t="shared" si="50"/>
        <v>0</v>
      </c>
      <c r="W57" s="166">
        <f t="shared" si="51"/>
        <v>0</v>
      </c>
      <c r="X57" s="168">
        <f>IFERROR(VLOOKUP(D57,'Situación inicial'!JI$13:JZ$112,18,FALSE),0)</f>
        <v>0</v>
      </c>
      <c r="Z57" s="164">
        <v>45</v>
      </c>
      <c r="AA57" s="225"/>
      <c r="AB57" s="226"/>
      <c r="AC57" s="1"/>
      <c r="AD57" s="1"/>
      <c r="AE57" s="95"/>
      <c r="AF57" s="93"/>
      <c r="AG57" s="93"/>
      <c r="AH57" s="93"/>
      <c r="AI57" s="95" t="str">
        <f t="shared" si="52"/>
        <v>Completar</v>
      </c>
      <c r="AJ57" s="96" t="str">
        <f t="shared" si="53"/>
        <v>Completar</v>
      </c>
      <c r="AK57" s="96" t="str">
        <f t="shared" si="54"/>
        <v>Completar</v>
      </c>
      <c r="AL57" s="94"/>
      <c r="AM57" s="95" t="str">
        <f t="shared" si="55"/>
        <v>Completar</v>
      </c>
      <c r="AN57" s="95" t="str">
        <f t="shared" si="56"/>
        <v>Completar</v>
      </c>
      <c r="AO57" s="165">
        <f t="shared" si="57"/>
        <v>0</v>
      </c>
      <c r="AP57" s="219" t="b">
        <f t="shared" si="58"/>
        <v>0</v>
      </c>
      <c r="AQ57" s="188">
        <f t="shared" si="59"/>
        <v>0</v>
      </c>
      <c r="AR57" s="164">
        <f t="shared" si="60"/>
        <v>0</v>
      </c>
      <c r="AS57" s="164">
        <f t="shared" si="61"/>
        <v>0.25</v>
      </c>
      <c r="AT57" s="164">
        <f t="shared" si="62"/>
        <v>0</v>
      </c>
      <c r="AU57" s="164">
        <f t="shared" si="63"/>
        <v>0</v>
      </c>
      <c r="AV57" s="166">
        <f t="shared" si="64"/>
        <v>0</v>
      </c>
      <c r="AW57" s="168">
        <f t="shared" si="65"/>
        <v>0</v>
      </c>
      <c r="AY57" s="164">
        <v>45</v>
      </c>
      <c r="AZ57" s="225"/>
      <c r="BA57" s="226"/>
      <c r="BB57" s="1"/>
      <c r="BC57" s="1"/>
      <c r="BD57" s="95"/>
      <c r="BE57" s="93"/>
      <c r="BF57" s="93"/>
      <c r="BG57" s="93"/>
      <c r="BH57" s="95" t="str">
        <f t="shared" si="66"/>
        <v>Completar</v>
      </c>
      <c r="BI57" s="96" t="str">
        <f t="shared" si="67"/>
        <v>Completar</v>
      </c>
      <c r="BJ57" s="96" t="str">
        <f t="shared" si="68"/>
        <v>Completar</v>
      </c>
      <c r="BK57" s="94"/>
      <c r="BL57" s="95" t="str">
        <f t="shared" si="69"/>
        <v>Completar</v>
      </c>
      <c r="BM57" s="95" t="str">
        <f t="shared" si="70"/>
        <v>Completar</v>
      </c>
      <c r="BN57" s="165">
        <f t="shared" si="71"/>
        <v>0</v>
      </c>
      <c r="BO57" s="219" t="b">
        <f t="shared" si="72"/>
        <v>0</v>
      </c>
      <c r="BP57" s="188">
        <f t="shared" si="73"/>
        <v>0</v>
      </c>
      <c r="BQ57" s="164">
        <f t="shared" si="74"/>
        <v>0</v>
      </c>
      <c r="BR57" s="164">
        <f t="shared" si="75"/>
        <v>0.25</v>
      </c>
      <c r="BS57" s="164">
        <f t="shared" si="76"/>
        <v>0</v>
      </c>
      <c r="BT57" s="164">
        <f t="shared" si="77"/>
        <v>0</v>
      </c>
      <c r="BU57" s="166">
        <f t="shared" si="78"/>
        <v>0</v>
      </c>
      <c r="BV57" s="167"/>
      <c r="BX57" s="164">
        <v>45</v>
      </c>
      <c r="BY57" s="225"/>
      <c r="BZ57" s="226"/>
      <c r="CA57" s="1"/>
      <c r="CB57" s="1"/>
      <c r="CC57" s="95"/>
      <c r="CD57" s="93"/>
      <c r="CE57" s="93"/>
      <c r="CF57" s="93"/>
      <c r="CG57" s="95" t="str">
        <f t="shared" si="79"/>
        <v>Completar</v>
      </c>
      <c r="CH57" s="96" t="str">
        <f t="shared" si="80"/>
        <v>Completar</v>
      </c>
      <c r="CI57" s="96" t="str">
        <f t="shared" si="81"/>
        <v>Completar</v>
      </c>
      <c r="CJ57" s="94"/>
      <c r="CK57" s="95" t="str">
        <f t="shared" si="82"/>
        <v>Completar</v>
      </c>
      <c r="CL57" s="95" t="str">
        <f t="shared" si="83"/>
        <v>Completar</v>
      </c>
      <c r="CM57" s="165">
        <f t="shared" si="84"/>
        <v>0</v>
      </c>
      <c r="CN57" s="219" t="b">
        <f t="shared" si="85"/>
        <v>0</v>
      </c>
      <c r="CO57" s="188">
        <f t="shared" si="86"/>
        <v>0</v>
      </c>
      <c r="CP57" s="164">
        <f t="shared" si="87"/>
        <v>0</v>
      </c>
      <c r="CQ57" s="164">
        <f t="shared" si="88"/>
        <v>0.25</v>
      </c>
      <c r="CR57" s="164">
        <f t="shared" si="89"/>
        <v>0</v>
      </c>
      <c r="CS57" s="164">
        <f t="shared" si="90"/>
        <v>0</v>
      </c>
      <c r="CT57" s="166">
        <f t="shared" si="91"/>
        <v>0</v>
      </c>
      <c r="CU57" s="167"/>
      <c r="CW57" s="164">
        <v>45</v>
      </c>
      <c r="CX57" s="225"/>
      <c r="CY57" s="226"/>
      <c r="CZ57" s="1"/>
      <c r="DA57" s="1"/>
      <c r="DB57" s="95"/>
      <c r="DC57" s="93"/>
      <c r="DD57" s="93"/>
      <c r="DE57" s="93"/>
      <c r="DF57" s="95" t="str">
        <f t="shared" si="92"/>
        <v>Completar</v>
      </c>
      <c r="DG57" s="96" t="str">
        <f t="shared" si="93"/>
        <v>Completar</v>
      </c>
      <c r="DH57" s="96" t="str">
        <f t="shared" si="94"/>
        <v>Completar</v>
      </c>
      <c r="DI57" s="94"/>
      <c r="DJ57" s="95" t="str">
        <f t="shared" si="95"/>
        <v>Completar</v>
      </c>
      <c r="DK57" s="95" t="str">
        <f t="shared" si="96"/>
        <v>Completar</v>
      </c>
      <c r="DL57" s="165">
        <f t="shared" si="97"/>
        <v>0</v>
      </c>
      <c r="DM57" s="219" t="b">
        <f t="shared" si="98"/>
        <v>0</v>
      </c>
      <c r="DN57" s="188">
        <f t="shared" si="99"/>
        <v>0</v>
      </c>
      <c r="DO57" s="164">
        <f t="shared" si="100"/>
        <v>0</v>
      </c>
      <c r="DP57" s="164">
        <f t="shared" si="101"/>
        <v>0.25</v>
      </c>
      <c r="DQ57" s="164">
        <f t="shared" si="102"/>
        <v>0</v>
      </c>
      <c r="DR57" s="164">
        <f t="shared" si="103"/>
        <v>0</v>
      </c>
      <c r="DS57" s="166">
        <f t="shared" si="104"/>
        <v>0</v>
      </c>
      <c r="DT57" s="167"/>
      <c r="DV57" s="164">
        <v>45</v>
      </c>
      <c r="DW57" s="225"/>
      <c r="DX57" s="226"/>
      <c r="DY57" s="1"/>
      <c r="DZ57" s="1"/>
      <c r="EA57" s="95"/>
      <c r="EB57" s="93"/>
      <c r="EC57" s="93"/>
      <c r="ED57" s="93"/>
      <c r="EE57" s="95" t="str">
        <f t="shared" si="105"/>
        <v>Completar</v>
      </c>
      <c r="EF57" s="96" t="str">
        <f t="shared" si="106"/>
        <v>Completar</v>
      </c>
      <c r="EG57" s="96" t="str">
        <f t="shared" si="107"/>
        <v>Completar</v>
      </c>
      <c r="EH57" s="94"/>
      <c r="EI57" s="95" t="str">
        <f t="shared" si="108"/>
        <v>Completar</v>
      </c>
      <c r="EJ57" s="95" t="str">
        <f t="shared" si="109"/>
        <v>Completar</v>
      </c>
      <c r="EK57" s="165">
        <f t="shared" si="110"/>
        <v>0</v>
      </c>
      <c r="EL57" s="219" t="b">
        <f t="shared" si="111"/>
        <v>0</v>
      </c>
      <c r="EM57" s="188">
        <f t="shared" si="112"/>
        <v>0</v>
      </c>
      <c r="EN57" s="164">
        <f t="shared" si="113"/>
        <v>0</v>
      </c>
      <c r="EO57" s="164">
        <f t="shared" si="114"/>
        <v>0.25</v>
      </c>
      <c r="EP57" s="164">
        <f t="shared" si="115"/>
        <v>0</v>
      </c>
      <c r="EQ57" s="164">
        <f t="shared" si="116"/>
        <v>0</v>
      </c>
      <c r="ER57" s="166">
        <f t="shared" si="117"/>
        <v>0</v>
      </c>
      <c r="ES57" s="167"/>
      <c r="EU57" s="164">
        <v>45</v>
      </c>
      <c r="EV57" s="225"/>
      <c r="EW57" s="226"/>
      <c r="EX57" s="1"/>
      <c r="EY57" s="1"/>
      <c r="EZ57" s="95"/>
      <c r="FA57" s="93"/>
      <c r="FB57" s="93"/>
      <c r="FC57" s="93"/>
      <c r="FD57" s="95" t="str">
        <f t="shared" si="118"/>
        <v>Completar</v>
      </c>
      <c r="FE57" s="96" t="str">
        <f t="shared" si="119"/>
        <v>Completar</v>
      </c>
      <c r="FF57" s="96" t="str">
        <f t="shared" si="120"/>
        <v>Completar</v>
      </c>
      <c r="FG57" s="94"/>
      <c r="FH57" s="95" t="str">
        <f t="shared" si="121"/>
        <v>Completar</v>
      </c>
      <c r="FI57" s="95" t="str">
        <f t="shared" si="122"/>
        <v>Completar</v>
      </c>
      <c r="FJ57" s="165">
        <f t="shared" si="123"/>
        <v>0</v>
      </c>
      <c r="FK57" s="219" t="b">
        <f t="shared" si="124"/>
        <v>0</v>
      </c>
      <c r="FL57" s="188">
        <f t="shared" si="125"/>
        <v>0</v>
      </c>
      <c r="FM57" s="164">
        <f t="shared" si="126"/>
        <v>0</v>
      </c>
      <c r="FN57" s="164">
        <f t="shared" si="127"/>
        <v>0.25</v>
      </c>
      <c r="FO57" s="164">
        <f t="shared" si="128"/>
        <v>0</v>
      </c>
      <c r="FP57" s="164">
        <f t="shared" si="129"/>
        <v>0</v>
      </c>
      <c r="FQ57" s="166">
        <f t="shared" si="130"/>
        <v>0</v>
      </c>
      <c r="FR57" s="167"/>
      <c r="FT57" s="164">
        <v>45</v>
      </c>
      <c r="FU57" s="225"/>
      <c r="FV57" s="226"/>
      <c r="FW57" s="1"/>
      <c r="FX57" s="1"/>
      <c r="FY57" s="95"/>
      <c r="FZ57" s="93"/>
      <c r="GA57" s="93"/>
      <c r="GB57" s="93"/>
      <c r="GC57" s="95" t="str">
        <f t="shared" si="131"/>
        <v>Completar</v>
      </c>
      <c r="GD57" s="96" t="str">
        <f t="shared" si="132"/>
        <v>Completar</v>
      </c>
      <c r="GE57" s="96" t="str">
        <f t="shared" si="133"/>
        <v>Completar</v>
      </c>
      <c r="GF57" s="94"/>
      <c r="GG57" s="95" t="str">
        <f t="shared" si="134"/>
        <v>Completar</v>
      </c>
      <c r="GH57" s="95" t="str">
        <f t="shared" si="135"/>
        <v>Completar</v>
      </c>
      <c r="GI57" s="165">
        <f t="shared" si="136"/>
        <v>0</v>
      </c>
      <c r="GJ57" s="219" t="b">
        <f t="shared" si="137"/>
        <v>0</v>
      </c>
      <c r="GK57" s="188">
        <f t="shared" si="138"/>
        <v>0</v>
      </c>
      <c r="GL57" s="164">
        <f t="shared" si="139"/>
        <v>0</v>
      </c>
      <c r="GM57" s="164">
        <f t="shared" si="140"/>
        <v>0.25</v>
      </c>
      <c r="GN57" s="164">
        <f t="shared" si="141"/>
        <v>0</v>
      </c>
      <c r="GO57" s="164">
        <f t="shared" si="142"/>
        <v>0</v>
      </c>
      <c r="GP57" s="166">
        <f t="shared" si="143"/>
        <v>0</v>
      </c>
      <c r="GQ57" s="167"/>
      <c r="GS57" s="164">
        <v>45</v>
      </c>
      <c r="GT57" s="225"/>
      <c r="GU57" s="226"/>
      <c r="GV57" s="1"/>
      <c r="GW57" s="1"/>
      <c r="GX57" s="95"/>
      <c r="GY57" s="93"/>
      <c r="GZ57" s="93"/>
      <c r="HA57" s="93"/>
      <c r="HB57" s="95" t="str">
        <f t="shared" si="144"/>
        <v>Completar</v>
      </c>
      <c r="HC57" s="96" t="str">
        <f t="shared" si="145"/>
        <v>Completar</v>
      </c>
      <c r="HD57" s="96" t="str">
        <f t="shared" si="146"/>
        <v>Completar</v>
      </c>
      <c r="HE57" s="94"/>
      <c r="HF57" s="95" t="str">
        <f t="shared" si="147"/>
        <v>Completar</v>
      </c>
      <c r="HG57" s="95" t="str">
        <f t="shared" si="148"/>
        <v>Completar</v>
      </c>
      <c r="HH57" s="165">
        <f t="shared" si="149"/>
        <v>0</v>
      </c>
      <c r="HI57" s="219" t="b">
        <f t="shared" si="150"/>
        <v>0</v>
      </c>
      <c r="HJ57" s="188">
        <f t="shared" si="151"/>
        <v>0</v>
      </c>
      <c r="HK57" s="164">
        <f t="shared" si="152"/>
        <v>0</v>
      </c>
      <c r="HL57" s="164">
        <f t="shared" si="153"/>
        <v>0.25</v>
      </c>
      <c r="HM57" s="164">
        <f t="shared" si="154"/>
        <v>0</v>
      </c>
      <c r="HN57" s="164">
        <f t="shared" si="155"/>
        <v>0</v>
      </c>
      <c r="HO57" s="166">
        <f t="shared" si="156"/>
        <v>0</v>
      </c>
      <c r="HP57" s="167"/>
      <c r="HR57" s="164">
        <v>45</v>
      </c>
      <c r="HS57" s="225"/>
      <c r="HT57" s="226"/>
      <c r="HU57" s="1"/>
      <c r="HV57" s="1"/>
      <c r="HW57" s="95"/>
      <c r="HX57" s="93"/>
      <c r="HY57" s="93"/>
      <c r="HZ57" s="93"/>
      <c r="IA57" s="95" t="str">
        <f t="shared" si="157"/>
        <v>Completar</v>
      </c>
      <c r="IB57" s="96" t="str">
        <f t="shared" si="158"/>
        <v>Completar</v>
      </c>
      <c r="IC57" s="96" t="str">
        <f t="shared" si="159"/>
        <v>Completar</v>
      </c>
      <c r="ID57" s="94"/>
      <c r="IE57" s="95" t="str">
        <f t="shared" si="160"/>
        <v>Completar</v>
      </c>
      <c r="IF57" s="95" t="str">
        <f t="shared" si="161"/>
        <v>Completar</v>
      </c>
      <c r="IG57" s="165">
        <f t="shared" si="162"/>
        <v>0</v>
      </c>
      <c r="IH57" s="219" t="b">
        <f t="shared" si="163"/>
        <v>0</v>
      </c>
      <c r="II57" s="188">
        <f t="shared" si="164"/>
        <v>0</v>
      </c>
      <c r="IJ57" s="164">
        <f t="shared" si="165"/>
        <v>0</v>
      </c>
      <c r="IK57" s="164">
        <f t="shared" si="166"/>
        <v>0.25</v>
      </c>
      <c r="IL57" s="164">
        <f t="shared" si="167"/>
        <v>0</v>
      </c>
      <c r="IM57" s="164">
        <f t="shared" si="168"/>
        <v>0</v>
      </c>
      <c r="IN57" s="166">
        <f t="shared" si="169"/>
        <v>0</v>
      </c>
      <c r="IO57" s="167"/>
      <c r="IQ57" s="164">
        <v>45</v>
      </c>
      <c r="IR57" s="225"/>
      <c r="IS57" s="226"/>
      <c r="IT57" s="1"/>
      <c r="IU57" s="1"/>
      <c r="IV57" s="95"/>
      <c r="IW57" s="93"/>
      <c r="IX57" s="93"/>
      <c r="IY57" s="93"/>
      <c r="IZ57" s="95" t="str">
        <f t="shared" si="170"/>
        <v>Completar</v>
      </c>
      <c r="JA57" s="96" t="str">
        <f t="shared" si="171"/>
        <v>Completar</v>
      </c>
      <c r="JB57" s="96" t="str">
        <f t="shared" si="172"/>
        <v>Completar</v>
      </c>
      <c r="JC57" s="94"/>
      <c r="JD57" s="95" t="str">
        <f t="shared" si="173"/>
        <v>Completar</v>
      </c>
      <c r="JE57" s="95" t="str">
        <f t="shared" si="174"/>
        <v>Completar</v>
      </c>
      <c r="JF57" s="165">
        <f t="shared" si="175"/>
        <v>0</v>
      </c>
      <c r="JG57" s="219" t="b">
        <f t="shared" si="176"/>
        <v>0</v>
      </c>
      <c r="JH57" s="188">
        <f t="shared" si="177"/>
        <v>0</v>
      </c>
      <c r="JI57" s="164">
        <f t="shared" si="178"/>
        <v>0</v>
      </c>
      <c r="JJ57" s="164">
        <f t="shared" si="179"/>
        <v>0.25</v>
      </c>
      <c r="JK57" s="164">
        <f t="shared" si="180"/>
        <v>0</v>
      </c>
      <c r="JL57" s="164">
        <f t="shared" si="181"/>
        <v>0</v>
      </c>
      <c r="JM57" s="166">
        <f t="shared" si="182"/>
        <v>0</v>
      </c>
      <c r="JN57" s="167"/>
      <c r="JO57" s="126"/>
      <c r="JP57" s="164">
        <v>45</v>
      </c>
      <c r="JQ57" s="225"/>
      <c r="JR57" s="226"/>
      <c r="JS57" s="1"/>
      <c r="JT57" s="1"/>
      <c r="JU57" s="95"/>
      <c r="JV57" s="93"/>
      <c r="JW57" s="93"/>
      <c r="JX57" s="93"/>
      <c r="JY57" s="95" t="str">
        <f t="shared" si="183"/>
        <v>Completar</v>
      </c>
      <c r="JZ57" s="96" t="str">
        <f t="shared" si="184"/>
        <v>Completar</v>
      </c>
      <c r="KA57" s="96" t="str">
        <f t="shared" si="185"/>
        <v>Completar</v>
      </c>
      <c r="KB57" s="94"/>
      <c r="KC57" s="95" t="str">
        <f t="shared" si="186"/>
        <v>Completar</v>
      </c>
      <c r="KD57" s="95" t="str">
        <f t="shared" si="187"/>
        <v>Completar</v>
      </c>
      <c r="KE57" s="165">
        <f t="shared" si="188"/>
        <v>0</v>
      </c>
      <c r="KF57" s="219" t="b">
        <f t="shared" si="189"/>
        <v>0</v>
      </c>
      <c r="KG57" s="188">
        <f t="shared" si="190"/>
        <v>0</v>
      </c>
      <c r="KH57" s="164">
        <f t="shared" si="191"/>
        <v>0</v>
      </c>
      <c r="KI57" s="164">
        <f t="shared" si="192"/>
        <v>0.25</v>
      </c>
      <c r="KJ57" s="164">
        <f t="shared" si="193"/>
        <v>0</v>
      </c>
      <c r="KK57" s="164">
        <f t="shared" si="194"/>
        <v>0</v>
      </c>
      <c r="KL57" s="166">
        <f t="shared" si="195"/>
        <v>0</v>
      </c>
    </row>
    <row r="58" spans="1:298" x14ac:dyDescent="0.25">
      <c r="A58" s="164">
        <v>46</v>
      </c>
      <c r="B58" s="225"/>
      <c r="C58" s="226"/>
      <c r="D58" s="1"/>
      <c r="E58" s="1"/>
      <c r="F58" s="95"/>
      <c r="G58" s="93"/>
      <c r="H58" s="93"/>
      <c r="I58" s="93"/>
      <c r="J58" s="95"/>
      <c r="K58" s="96" t="str">
        <f>IFERROR(VLOOKUP(D58,'Situación inicial'!JI$13:JS$112,8,FALSE),"Completar")</f>
        <v>Completar</v>
      </c>
      <c r="L58" s="96" t="str">
        <f>IFERROR(VLOOKUP(D58,'Situación inicial'!JI$13:JS$112,9,FALSE),"Completar")</f>
        <v>Completar</v>
      </c>
      <c r="M58" s="94"/>
      <c r="N58" s="95" t="str">
        <f>IFERROR(VLOOKUP(D58,'Situación inicial'!JI$13:JS$112,11,FALSE),"Completar")</f>
        <v>Completar</v>
      </c>
      <c r="O58" s="95" t="str">
        <f>IFERROR(VLOOKUP(D58,'Situación inicial'!JI$13:JT$112,12,FALSE),"Completar")</f>
        <v>Completar</v>
      </c>
      <c r="P58" s="165">
        <f t="shared" si="44"/>
        <v>0</v>
      </c>
      <c r="Q58" s="219" t="b">
        <f t="shared" si="45"/>
        <v>0</v>
      </c>
      <c r="R58" s="188">
        <f t="shared" si="46"/>
        <v>0</v>
      </c>
      <c r="S58" s="164">
        <f t="shared" si="47"/>
        <v>0</v>
      </c>
      <c r="T58" s="164">
        <f t="shared" si="48"/>
        <v>0.25</v>
      </c>
      <c r="U58" s="164">
        <f t="shared" si="49"/>
        <v>0</v>
      </c>
      <c r="V58" s="164">
        <f t="shared" si="50"/>
        <v>0</v>
      </c>
      <c r="W58" s="166">
        <f t="shared" si="51"/>
        <v>0</v>
      </c>
      <c r="X58" s="168">
        <f>IFERROR(VLOOKUP(D58,'Situación inicial'!JI$13:JZ$112,18,FALSE),0)</f>
        <v>0</v>
      </c>
      <c r="Z58" s="164">
        <v>46</v>
      </c>
      <c r="AA58" s="225"/>
      <c r="AB58" s="226"/>
      <c r="AC58" s="1"/>
      <c r="AD58" s="1"/>
      <c r="AE58" s="95"/>
      <c r="AF58" s="93"/>
      <c r="AG58" s="93"/>
      <c r="AH58" s="93"/>
      <c r="AI58" s="95" t="str">
        <f t="shared" si="52"/>
        <v>Completar</v>
      </c>
      <c r="AJ58" s="96" t="str">
        <f t="shared" si="53"/>
        <v>Completar</v>
      </c>
      <c r="AK58" s="96" t="str">
        <f t="shared" si="54"/>
        <v>Completar</v>
      </c>
      <c r="AL58" s="94"/>
      <c r="AM58" s="95" t="str">
        <f t="shared" si="55"/>
        <v>Completar</v>
      </c>
      <c r="AN58" s="95" t="str">
        <f t="shared" si="56"/>
        <v>Completar</v>
      </c>
      <c r="AO58" s="165">
        <f t="shared" si="57"/>
        <v>0</v>
      </c>
      <c r="AP58" s="219" t="b">
        <f t="shared" si="58"/>
        <v>0</v>
      </c>
      <c r="AQ58" s="188">
        <f t="shared" si="59"/>
        <v>0</v>
      </c>
      <c r="AR58" s="164">
        <f t="shared" si="60"/>
        <v>0</v>
      </c>
      <c r="AS58" s="164">
        <f t="shared" si="61"/>
        <v>0.25</v>
      </c>
      <c r="AT58" s="164">
        <f t="shared" si="62"/>
        <v>0</v>
      </c>
      <c r="AU58" s="164">
        <f t="shared" si="63"/>
        <v>0</v>
      </c>
      <c r="AV58" s="166">
        <f t="shared" si="64"/>
        <v>0</v>
      </c>
      <c r="AW58" s="168">
        <f t="shared" si="65"/>
        <v>0</v>
      </c>
      <c r="AY58" s="164">
        <v>46</v>
      </c>
      <c r="AZ58" s="225"/>
      <c r="BA58" s="226"/>
      <c r="BB58" s="1"/>
      <c r="BC58" s="1"/>
      <c r="BD58" s="95"/>
      <c r="BE58" s="93"/>
      <c r="BF58" s="93"/>
      <c r="BG58" s="93"/>
      <c r="BH58" s="95" t="str">
        <f t="shared" si="66"/>
        <v>Completar</v>
      </c>
      <c r="BI58" s="96" t="str">
        <f t="shared" si="67"/>
        <v>Completar</v>
      </c>
      <c r="BJ58" s="96" t="str">
        <f t="shared" si="68"/>
        <v>Completar</v>
      </c>
      <c r="BK58" s="94"/>
      <c r="BL58" s="95" t="str">
        <f t="shared" si="69"/>
        <v>Completar</v>
      </c>
      <c r="BM58" s="95" t="str">
        <f t="shared" si="70"/>
        <v>Completar</v>
      </c>
      <c r="BN58" s="165">
        <f t="shared" si="71"/>
        <v>0</v>
      </c>
      <c r="BO58" s="219" t="b">
        <f t="shared" si="72"/>
        <v>0</v>
      </c>
      <c r="BP58" s="188">
        <f t="shared" si="73"/>
        <v>0</v>
      </c>
      <c r="BQ58" s="164">
        <f t="shared" si="74"/>
        <v>0</v>
      </c>
      <c r="BR58" s="164">
        <f t="shared" si="75"/>
        <v>0.25</v>
      </c>
      <c r="BS58" s="164">
        <f t="shared" si="76"/>
        <v>0</v>
      </c>
      <c r="BT58" s="164">
        <f t="shared" si="77"/>
        <v>0</v>
      </c>
      <c r="BU58" s="166">
        <f t="shared" si="78"/>
        <v>0</v>
      </c>
      <c r="BV58" s="167"/>
      <c r="BX58" s="164">
        <v>46</v>
      </c>
      <c r="BY58" s="225"/>
      <c r="BZ58" s="226"/>
      <c r="CA58" s="1"/>
      <c r="CB58" s="1"/>
      <c r="CC58" s="95"/>
      <c r="CD58" s="93"/>
      <c r="CE58" s="93"/>
      <c r="CF58" s="93"/>
      <c r="CG58" s="95" t="str">
        <f t="shared" si="79"/>
        <v>Completar</v>
      </c>
      <c r="CH58" s="96" t="str">
        <f t="shared" si="80"/>
        <v>Completar</v>
      </c>
      <c r="CI58" s="96" t="str">
        <f t="shared" si="81"/>
        <v>Completar</v>
      </c>
      <c r="CJ58" s="94"/>
      <c r="CK58" s="95" t="str">
        <f t="shared" si="82"/>
        <v>Completar</v>
      </c>
      <c r="CL58" s="95" t="str">
        <f t="shared" si="83"/>
        <v>Completar</v>
      </c>
      <c r="CM58" s="165">
        <f t="shared" si="84"/>
        <v>0</v>
      </c>
      <c r="CN58" s="219" t="b">
        <f t="shared" si="85"/>
        <v>0</v>
      </c>
      <c r="CO58" s="188">
        <f t="shared" si="86"/>
        <v>0</v>
      </c>
      <c r="CP58" s="164">
        <f t="shared" si="87"/>
        <v>0</v>
      </c>
      <c r="CQ58" s="164">
        <f t="shared" si="88"/>
        <v>0.25</v>
      </c>
      <c r="CR58" s="164">
        <f t="shared" si="89"/>
        <v>0</v>
      </c>
      <c r="CS58" s="164">
        <f t="shared" si="90"/>
        <v>0</v>
      </c>
      <c r="CT58" s="166">
        <f t="shared" si="91"/>
        <v>0</v>
      </c>
      <c r="CU58" s="167"/>
      <c r="CW58" s="164">
        <v>46</v>
      </c>
      <c r="CX58" s="225"/>
      <c r="CY58" s="226"/>
      <c r="CZ58" s="1"/>
      <c r="DA58" s="1"/>
      <c r="DB58" s="95"/>
      <c r="DC58" s="93"/>
      <c r="DD58" s="93"/>
      <c r="DE58" s="93"/>
      <c r="DF58" s="95" t="str">
        <f t="shared" si="92"/>
        <v>Completar</v>
      </c>
      <c r="DG58" s="96" t="str">
        <f t="shared" si="93"/>
        <v>Completar</v>
      </c>
      <c r="DH58" s="96" t="str">
        <f t="shared" si="94"/>
        <v>Completar</v>
      </c>
      <c r="DI58" s="94"/>
      <c r="DJ58" s="95" t="str">
        <f t="shared" si="95"/>
        <v>Completar</v>
      </c>
      <c r="DK58" s="95" t="str">
        <f t="shared" si="96"/>
        <v>Completar</v>
      </c>
      <c r="DL58" s="165">
        <f t="shared" si="97"/>
        <v>0</v>
      </c>
      <c r="DM58" s="219" t="b">
        <f t="shared" si="98"/>
        <v>0</v>
      </c>
      <c r="DN58" s="188">
        <f t="shared" si="99"/>
        <v>0</v>
      </c>
      <c r="DO58" s="164">
        <f t="shared" si="100"/>
        <v>0</v>
      </c>
      <c r="DP58" s="164">
        <f t="shared" si="101"/>
        <v>0.25</v>
      </c>
      <c r="DQ58" s="164">
        <f t="shared" si="102"/>
        <v>0</v>
      </c>
      <c r="DR58" s="164">
        <f t="shared" si="103"/>
        <v>0</v>
      </c>
      <c r="DS58" s="166">
        <f t="shared" si="104"/>
        <v>0</v>
      </c>
      <c r="DT58" s="167"/>
      <c r="DV58" s="164">
        <v>46</v>
      </c>
      <c r="DW58" s="225"/>
      <c r="DX58" s="226"/>
      <c r="DY58" s="1"/>
      <c r="DZ58" s="1"/>
      <c r="EA58" s="95"/>
      <c r="EB58" s="93"/>
      <c r="EC58" s="93"/>
      <c r="ED58" s="93"/>
      <c r="EE58" s="95" t="str">
        <f t="shared" si="105"/>
        <v>Completar</v>
      </c>
      <c r="EF58" s="96" t="str">
        <f t="shared" si="106"/>
        <v>Completar</v>
      </c>
      <c r="EG58" s="96" t="str">
        <f t="shared" si="107"/>
        <v>Completar</v>
      </c>
      <c r="EH58" s="94"/>
      <c r="EI58" s="95" t="str">
        <f t="shared" si="108"/>
        <v>Completar</v>
      </c>
      <c r="EJ58" s="95" t="str">
        <f t="shared" si="109"/>
        <v>Completar</v>
      </c>
      <c r="EK58" s="165">
        <f t="shared" si="110"/>
        <v>0</v>
      </c>
      <c r="EL58" s="219" t="b">
        <f t="shared" si="111"/>
        <v>0</v>
      </c>
      <c r="EM58" s="188">
        <f t="shared" si="112"/>
        <v>0</v>
      </c>
      <c r="EN58" s="164">
        <f t="shared" si="113"/>
        <v>0</v>
      </c>
      <c r="EO58" s="164">
        <f t="shared" si="114"/>
        <v>0.25</v>
      </c>
      <c r="EP58" s="164">
        <f t="shared" si="115"/>
        <v>0</v>
      </c>
      <c r="EQ58" s="164">
        <f t="shared" si="116"/>
        <v>0</v>
      </c>
      <c r="ER58" s="166">
        <f t="shared" si="117"/>
        <v>0</v>
      </c>
      <c r="ES58" s="167"/>
      <c r="EU58" s="164">
        <v>46</v>
      </c>
      <c r="EV58" s="225"/>
      <c r="EW58" s="226"/>
      <c r="EX58" s="1"/>
      <c r="EY58" s="1"/>
      <c r="EZ58" s="95"/>
      <c r="FA58" s="93"/>
      <c r="FB58" s="93"/>
      <c r="FC58" s="93"/>
      <c r="FD58" s="95" t="str">
        <f t="shared" si="118"/>
        <v>Completar</v>
      </c>
      <c r="FE58" s="96" t="str">
        <f t="shared" si="119"/>
        <v>Completar</v>
      </c>
      <c r="FF58" s="96" t="str">
        <f t="shared" si="120"/>
        <v>Completar</v>
      </c>
      <c r="FG58" s="94"/>
      <c r="FH58" s="95" t="str">
        <f t="shared" si="121"/>
        <v>Completar</v>
      </c>
      <c r="FI58" s="95" t="str">
        <f t="shared" si="122"/>
        <v>Completar</v>
      </c>
      <c r="FJ58" s="165">
        <f t="shared" si="123"/>
        <v>0</v>
      </c>
      <c r="FK58" s="219" t="b">
        <f t="shared" si="124"/>
        <v>0</v>
      </c>
      <c r="FL58" s="188">
        <f t="shared" si="125"/>
        <v>0</v>
      </c>
      <c r="FM58" s="164">
        <f t="shared" si="126"/>
        <v>0</v>
      </c>
      <c r="FN58" s="164">
        <f t="shared" si="127"/>
        <v>0.25</v>
      </c>
      <c r="FO58" s="164">
        <f t="shared" si="128"/>
        <v>0</v>
      </c>
      <c r="FP58" s="164">
        <f t="shared" si="129"/>
        <v>0</v>
      </c>
      <c r="FQ58" s="166">
        <f t="shared" si="130"/>
        <v>0</v>
      </c>
      <c r="FR58" s="167"/>
      <c r="FT58" s="164">
        <v>46</v>
      </c>
      <c r="FU58" s="225"/>
      <c r="FV58" s="226"/>
      <c r="FW58" s="1"/>
      <c r="FX58" s="1"/>
      <c r="FY58" s="95"/>
      <c r="FZ58" s="93"/>
      <c r="GA58" s="93"/>
      <c r="GB58" s="93"/>
      <c r="GC58" s="95" t="str">
        <f t="shared" si="131"/>
        <v>Completar</v>
      </c>
      <c r="GD58" s="96" t="str">
        <f t="shared" si="132"/>
        <v>Completar</v>
      </c>
      <c r="GE58" s="96" t="str">
        <f t="shared" si="133"/>
        <v>Completar</v>
      </c>
      <c r="GF58" s="94"/>
      <c r="GG58" s="95" t="str">
        <f t="shared" si="134"/>
        <v>Completar</v>
      </c>
      <c r="GH58" s="95" t="str">
        <f t="shared" si="135"/>
        <v>Completar</v>
      </c>
      <c r="GI58" s="165">
        <f t="shared" si="136"/>
        <v>0</v>
      </c>
      <c r="GJ58" s="219" t="b">
        <f t="shared" si="137"/>
        <v>0</v>
      </c>
      <c r="GK58" s="188">
        <f t="shared" si="138"/>
        <v>0</v>
      </c>
      <c r="GL58" s="164">
        <f t="shared" si="139"/>
        <v>0</v>
      </c>
      <c r="GM58" s="164">
        <f t="shared" si="140"/>
        <v>0.25</v>
      </c>
      <c r="GN58" s="164">
        <f t="shared" si="141"/>
        <v>0</v>
      </c>
      <c r="GO58" s="164">
        <f t="shared" si="142"/>
        <v>0</v>
      </c>
      <c r="GP58" s="166">
        <f t="shared" si="143"/>
        <v>0</v>
      </c>
      <c r="GQ58" s="167"/>
      <c r="GS58" s="164">
        <v>46</v>
      </c>
      <c r="GT58" s="225"/>
      <c r="GU58" s="226"/>
      <c r="GV58" s="1"/>
      <c r="GW58" s="1"/>
      <c r="GX58" s="95"/>
      <c r="GY58" s="93"/>
      <c r="GZ58" s="93"/>
      <c r="HA58" s="93"/>
      <c r="HB58" s="95" t="str">
        <f t="shared" si="144"/>
        <v>Completar</v>
      </c>
      <c r="HC58" s="96" t="str">
        <f t="shared" si="145"/>
        <v>Completar</v>
      </c>
      <c r="HD58" s="96" t="str">
        <f t="shared" si="146"/>
        <v>Completar</v>
      </c>
      <c r="HE58" s="94"/>
      <c r="HF58" s="95" t="str">
        <f t="shared" si="147"/>
        <v>Completar</v>
      </c>
      <c r="HG58" s="95" t="str">
        <f t="shared" si="148"/>
        <v>Completar</v>
      </c>
      <c r="HH58" s="165">
        <f t="shared" si="149"/>
        <v>0</v>
      </c>
      <c r="HI58" s="219" t="b">
        <f t="shared" si="150"/>
        <v>0</v>
      </c>
      <c r="HJ58" s="188">
        <f t="shared" si="151"/>
        <v>0</v>
      </c>
      <c r="HK58" s="164">
        <f t="shared" si="152"/>
        <v>0</v>
      </c>
      <c r="HL58" s="164">
        <f t="shared" si="153"/>
        <v>0.25</v>
      </c>
      <c r="HM58" s="164">
        <f t="shared" si="154"/>
        <v>0</v>
      </c>
      <c r="HN58" s="164">
        <f t="shared" si="155"/>
        <v>0</v>
      </c>
      <c r="HO58" s="166">
        <f t="shared" si="156"/>
        <v>0</v>
      </c>
      <c r="HP58" s="167"/>
      <c r="HR58" s="164">
        <v>46</v>
      </c>
      <c r="HS58" s="225"/>
      <c r="HT58" s="226"/>
      <c r="HU58" s="1"/>
      <c r="HV58" s="1"/>
      <c r="HW58" s="95"/>
      <c r="HX58" s="93"/>
      <c r="HY58" s="93"/>
      <c r="HZ58" s="93"/>
      <c r="IA58" s="95" t="str">
        <f t="shared" si="157"/>
        <v>Completar</v>
      </c>
      <c r="IB58" s="96" t="str">
        <f t="shared" si="158"/>
        <v>Completar</v>
      </c>
      <c r="IC58" s="96" t="str">
        <f t="shared" si="159"/>
        <v>Completar</v>
      </c>
      <c r="ID58" s="94"/>
      <c r="IE58" s="95" t="str">
        <f t="shared" si="160"/>
        <v>Completar</v>
      </c>
      <c r="IF58" s="95" t="str">
        <f t="shared" si="161"/>
        <v>Completar</v>
      </c>
      <c r="IG58" s="165">
        <f t="shared" si="162"/>
        <v>0</v>
      </c>
      <c r="IH58" s="219" t="b">
        <f t="shared" si="163"/>
        <v>0</v>
      </c>
      <c r="II58" s="188">
        <f t="shared" si="164"/>
        <v>0</v>
      </c>
      <c r="IJ58" s="164">
        <f t="shared" si="165"/>
        <v>0</v>
      </c>
      <c r="IK58" s="164">
        <f t="shared" si="166"/>
        <v>0.25</v>
      </c>
      <c r="IL58" s="164">
        <f t="shared" si="167"/>
        <v>0</v>
      </c>
      <c r="IM58" s="164">
        <f t="shared" si="168"/>
        <v>0</v>
      </c>
      <c r="IN58" s="166">
        <f t="shared" si="169"/>
        <v>0</v>
      </c>
      <c r="IO58" s="167"/>
      <c r="IQ58" s="164">
        <v>46</v>
      </c>
      <c r="IR58" s="225"/>
      <c r="IS58" s="226"/>
      <c r="IT58" s="1"/>
      <c r="IU58" s="1"/>
      <c r="IV58" s="95"/>
      <c r="IW58" s="93"/>
      <c r="IX58" s="93"/>
      <c r="IY58" s="93"/>
      <c r="IZ58" s="95" t="str">
        <f t="shared" si="170"/>
        <v>Completar</v>
      </c>
      <c r="JA58" s="96" t="str">
        <f t="shared" si="171"/>
        <v>Completar</v>
      </c>
      <c r="JB58" s="96" t="str">
        <f t="shared" si="172"/>
        <v>Completar</v>
      </c>
      <c r="JC58" s="94"/>
      <c r="JD58" s="95" t="str">
        <f t="shared" si="173"/>
        <v>Completar</v>
      </c>
      <c r="JE58" s="95" t="str">
        <f t="shared" si="174"/>
        <v>Completar</v>
      </c>
      <c r="JF58" s="165">
        <f t="shared" si="175"/>
        <v>0</v>
      </c>
      <c r="JG58" s="219" t="b">
        <f t="shared" si="176"/>
        <v>0</v>
      </c>
      <c r="JH58" s="188">
        <f t="shared" si="177"/>
        <v>0</v>
      </c>
      <c r="JI58" s="164">
        <f t="shared" si="178"/>
        <v>0</v>
      </c>
      <c r="JJ58" s="164">
        <f t="shared" si="179"/>
        <v>0.25</v>
      </c>
      <c r="JK58" s="164">
        <f t="shared" si="180"/>
        <v>0</v>
      </c>
      <c r="JL58" s="164">
        <f t="shared" si="181"/>
        <v>0</v>
      </c>
      <c r="JM58" s="166">
        <f t="shared" si="182"/>
        <v>0</v>
      </c>
      <c r="JN58" s="167"/>
      <c r="JO58" s="126"/>
      <c r="JP58" s="164">
        <v>46</v>
      </c>
      <c r="JQ58" s="225"/>
      <c r="JR58" s="226"/>
      <c r="JS58" s="1"/>
      <c r="JT58" s="1"/>
      <c r="JU58" s="95"/>
      <c r="JV58" s="93"/>
      <c r="JW58" s="93"/>
      <c r="JX58" s="93"/>
      <c r="JY58" s="95" t="str">
        <f t="shared" si="183"/>
        <v>Completar</v>
      </c>
      <c r="JZ58" s="96" t="str">
        <f t="shared" si="184"/>
        <v>Completar</v>
      </c>
      <c r="KA58" s="96" t="str">
        <f t="shared" si="185"/>
        <v>Completar</v>
      </c>
      <c r="KB58" s="94"/>
      <c r="KC58" s="95" t="str">
        <f t="shared" si="186"/>
        <v>Completar</v>
      </c>
      <c r="KD58" s="95" t="str">
        <f t="shared" si="187"/>
        <v>Completar</v>
      </c>
      <c r="KE58" s="165">
        <f t="shared" si="188"/>
        <v>0</v>
      </c>
      <c r="KF58" s="219" t="b">
        <f t="shared" si="189"/>
        <v>0</v>
      </c>
      <c r="KG58" s="188">
        <f t="shared" si="190"/>
        <v>0</v>
      </c>
      <c r="KH58" s="164">
        <f t="shared" si="191"/>
        <v>0</v>
      </c>
      <c r="KI58" s="164">
        <f t="shared" si="192"/>
        <v>0.25</v>
      </c>
      <c r="KJ58" s="164">
        <f t="shared" si="193"/>
        <v>0</v>
      </c>
      <c r="KK58" s="164">
        <f t="shared" si="194"/>
        <v>0</v>
      </c>
      <c r="KL58" s="166">
        <f t="shared" si="195"/>
        <v>0</v>
      </c>
    </row>
    <row r="59" spans="1:298" x14ac:dyDescent="0.25">
      <c r="A59" s="164">
        <v>47</v>
      </c>
      <c r="B59" s="225"/>
      <c r="C59" s="226"/>
      <c r="D59" s="1"/>
      <c r="E59" s="1"/>
      <c r="F59" s="95"/>
      <c r="G59" s="93"/>
      <c r="H59" s="93"/>
      <c r="I59" s="93"/>
      <c r="J59" s="95"/>
      <c r="K59" s="96" t="str">
        <f>IFERROR(VLOOKUP(D59,'Situación inicial'!JI$13:JS$112,8,FALSE),"Completar")</f>
        <v>Completar</v>
      </c>
      <c r="L59" s="96" t="str">
        <f>IFERROR(VLOOKUP(D59,'Situación inicial'!JI$13:JS$112,9,FALSE),"Completar")</f>
        <v>Completar</v>
      </c>
      <c r="M59" s="94"/>
      <c r="N59" s="95" t="str">
        <f>IFERROR(VLOOKUP(D59,'Situación inicial'!JI$13:JS$112,11,FALSE),"Completar")</f>
        <v>Completar</v>
      </c>
      <c r="O59" s="95" t="str">
        <f>IFERROR(VLOOKUP(D59,'Situación inicial'!JI$13:JT$112,12,FALSE),"Completar")</f>
        <v>Completar</v>
      </c>
      <c r="P59" s="165">
        <f t="shared" si="44"/>
        <v>0</v>
      </c>
      <c r="Q59" s="219" t="b">
        <f t="shared" si="45"/>
        <v>0</v>
      </c>
      <c r="R59" s="188">
        <f t="shared" si="46"/>
        <v>0</v>
      </c>
      <c r="S59" s="164">
        <f t="shared" si="47"/>
        <v>0</v>
      </c>
      <c r="T59" s="164">
        <f t="shared" si="48"/>
        <v>0.25</v>
      </c>
      <c r="U59" s="164">
        <f t="shared" si="49"/>
        <v>0</v>
      </c>
      <c r="V59" s="164">
        <f t="shared" si="50"/>
        <v>0</v>
      </c>
      <c r="W59" s="166">
        <f t="shared" si="51"/>
        <v>0</v>
      </c>
      <c r="X59" s="168">
        <f>IFERROR(VLOOKUP(D59,'Situación inicial'!JI$13:JZ$112,18,FALSE),0)</f>
        <v>0</v>
      </c>
      <c r="Z59" s="164">
        <v>47</v>
      </c>
      <c r="AA59" s="225"/>
      <c r="AB59" s="226"/>
      <c r="AC59" s="1"/>
      <c r="AD59" s="1"/>
      <c r="AE59" s="95"/>
      <c r="AF59" s="93"/>
      <c r="AG59" s="93"/>
      <c r="AH59" s="93"/>
      <c r="AI59" s="95" t="str">
        <f t="shared" si="52"/>
        <v>Completar</v>
      </c>
      <c r="AJ59" s="96" t="str">
        <f t="shared" si="53"/>
        <v>Completar</v>
      </c>
      <c r="AK59" s="96" t="str">
        <f t="shared" si="54"/>
        <v>Completar</v>
      </c>
      <c r="AL59" s="94"/>
      <c r="AM59" s="95" t="str">
        <f t="shared" si="55"/>
        <v>Completar</v>
      </c>
      <c r="AN59" s="95" t="str">
        <f t="shared" si="56"/>
        <v>Completar</v>
      </c>
      <c r="AO59" s="165">
        <f t="shared" si="57"/>
        <v>0</v>
      </c>
      <c r="AP59" s="219" t="b">
        <f t="shared" si="58"/>
        <v>0</v>
      </c>
      <c r="AQ59" s="188">
        <f t="shared" si="59"/>
        <v>0</v>
      </c>
      <c r="AR59" s="164">
        <f t="shared" si="60"/>
        <v>0</v>
      </c>
      <c r="AS59" s="164">
        <f t="shared" si="61"/>
        <v>0.25</v>
      </c>
      <c r="AT59" s="164">
        <f t="shared" si="62"/>
        <v>0</v>
      </c>
      <c r="AU59" s="164">
        <f t="shared" si="63"/>
        <v>0</v>
      </c>
      <c r="AV59" s="166">
        <f t="shared" si="64"/>
        <v>0</v>
      </c>
      <c r="AW59" s="168">
        <f t="shared" si="65"/>
        <v>0</v>
      </c>
      <c r="AY59" s="164">
        <v>47</v>
      </c>
      <c r="AZ59" s="225"/>
      <c r="BA59" s="226"/>
      <c r="BB59" s="1"/>
      <c r="BC59" s="1"/>
      <c r="BD59" s="95"/>
      <c r="BE59" s="93"/>
      <c r="BF59" s="93"/>
      <c r="BG59" s="93"/>
      <c r="BH59" s="95" t="str">
        <f t="shared" si="66"/>
        <v>Completar</v>
      </c>
      <c r="BI59" s="96" t="str">
        <f t="shared" si="67"/>
        <v>Completar</v>
      </c>
      <c r="BJ59" s="96" t="str">
        <f t="shared" si="68"/>
        <v>Completar</v>
      </c>
      <c r="BK59" s="94"/>
      <c r="BL59" s="95" t="str">
        <f t="shared" si="69"/>
        <v>Completar</v>
      </c>
      <c r="BM59" s="95" t="str">
        <f t="shared" si="70"/>
        <v>Completar</v>
      </c>
      <c r="BN59" s="165">
        <f t="shared" si="71"/>
        <v>0</v>
      </c>
      <c r="BO59" s="219" t="b">
        <f t="shared" si="72"/>
        <v>0</v>
      </c>
      <c r="BP59" s="188">
        <f t="shared" si="73"/>
        <v>0</v>
      </c>
      <c r="BQ59" s="164">
        <f t="shared" si="74"/>
        <v>0</v>
      </c>
      <c r="BR59" s="164">
        <f t="shared" si="75"/>
        <v>0.25</v>
      </c>
      <c r="BS59" s="164">
        <f t="shared" si="76"/>
        <v>0</v>
      </c>
      <c r="BT59" s="164">
        <f t="shared" si="77"/>
        <v>0</v>
      </c>
      <c r="BU59" s="166">
        <f t="shared" si="78"/>
        <v>0</v>
      </c>
      <c r="BV59" s="167"/>
      <c r="BX59" s="164">
        <v>47</v>
      </c>
      <c r="BY59" s="225"/>
      <c r="BZ59" s="226"/>
      <c r="CA59" s="1"/>
      <c r="CB59" s="1"/>
      <c r="CC59" s="95"/>
      <c r="CD59" s="93"/>
      <c r="CE59" s="93"/>
      <c r="CF59" s="93"/>
      <c r="CG59" s="95" t="str">
        <f t="shared" si="79"/>
        <v>Completar</v>
      </c>
      <c r="CH59" s="96" t="str">
        <f t="shared" si="80"/>
        <v>Completar</v>
      </c>
      <c r="CI59" s="96" t="str">
        <f t="shared" si="81"/>
        <v>Completar</v>
      </c>
      <c r="CJ59" s="94"/>
      <c r="CK59" s="95" t="str">
        <f t="shared" si="82"/>
        <v>Completar</v>
      </c>
      <c r="CL59" s="95" t="str">
        <f t="shared" si="83"/>
        <v>Completar</v>
      </c>
      <c r="CM59" s="165">
        <f t="shared" si="84"/>
        <v>0</v>
      </c>
      <c r="CN59" s="219" t="b">
        <f t="shared" si="85"/>
        <v>0</v>
      </c>
      <c r="CO59" s="188">
        <f t="shared" si="86"/>
        <v>0</v>
      </c>
      <c r="CP59" s="164">
        <f t="shared" si="87"/>
        <v>0</v>
      </c>
      <c r="CQ59" s="164">
        <f t="shared" si="88"/>
        <v>0.25</v>
      </c>
      <c r="CR59" s="164">
        <f t="shared" si="89"/>
        <v>0</v>
      </c>
      <c r="CS59" s="164">
        <f t="shared" si="90"/>
        <v>0</v>
      </c>
      <c r="CT59" s="166">
        <f t="shared" si="91"/>
        <v>0</v>
      </c>
      <c r="CU59" s="167"/>
      <c r="CW59" s="164">
        <v>47</v>
      </c>
      <c r="CX59" s="225"/>
      <c r="CY59" s="226"/>
      <c r="CZ59" s="1"/>
      <c r="DA59" s="1"/>
      <c r="DB59" s="95"/>
      <c r="DC59" s="93"/>
      <c r="DD59" s="93"/>
      <c r="DE59" s="93"/>
      <c r="DF59" s="95" t="str">
        <f t="shared" si="92"/>
        <v>Completar</v>
      </c>
      <c r="DG59" s="96" t="str">
        <f t="shared" si="93"/>
        <v>Completar</v>
      </c>
      <c r="DH59" s="96" t="str">
        <f t="shared" si="94"/>
        <v>Completar</v>
      </c>
      <c r="DI59" s="94"/>
      <c r="DJ59" s="95" t="str">
        <f t="shared" si="95"/>
        <v>Completar</v>
      </c>
      <c r="DK59" s="95" t="str">
        <f t="shared" si="96"/>
        <v>Completar</v>
      </c>
      <c r="DL59" s="165">
        <f t="shared" si="97"/>
        <v>0</v>
      </c>
      <c r="DM59" s="219" t="b">
        <f t="shared" si="98"/>
        <v>0</v>
      </c>
      <c r="DN59" s="188">
        <f t="shared" si="99"/>
        <v>0</v>
      </c>
      <c r="DO59" s="164">
        <f t="shared" si="100"/>
        <v>0</v>
      </c>
      <c r="DP59" s="164">
        <f t="shared" si="101"/>
        <v>0.25</v>
      </c>
      <c r="DQ59" s="164">
        <f t="shared" si="102"/>
        <v>0</v>
      </c>
      <c r="DR59" s="164">
        <f t="shared" si="103"/>
        <v>0</v>
      </c>
      <c r="DS59" s="166">
        <f t="shared" si="104"/>
        <v>0</v>
      </c>
      <c r="DT59" s="167"/>
      <c r="DV59" s="164">
        <v>47</v>
      </c>
      <c r="DW59" s="225"/>
      <c r="DX59" s="226"/>
      <c r="DY59" s="1"/>
      <c r="DZ59" s="1"/>
      <c r="EA59" s="95"/>
      <c r="EB59" s="93"/>
      <c r="EC59" s="93"/>
      <c r="ED59" s="93"/>
      <c r="EE59" s="95" t="str">
        <f t="shared" si="105"/>
        <v>Completar</v>
      </c>
      <c r="EF59" s="96" t="str">
        <f t="shared" si="106"/>
        <v>Completar</v>
      </c>
      <c r="EG59" s="96" t="str">
        <f t="shared" si="107"/>
        <v>Completar</v>
      </c>
      <c r="EH59" s="94"/>
      <c r="EI59" s="95" t="str">
        <f t="shared" si="108"/>
        <v>Completar</v>
      </c>
      <c r="EJ59" s="95" t="str">
        <f t="shared" si="109"/>
        <v>Completar</v>
      </c>
      <c r="EK59" s="165">
        <f t="shared" si="110"/>
        <v>0</v>
      </c>
      <c r="EL59" s="219" t="b">
        <f t="shared" si="111"/>
        <v>0</v>
      </c>
      <c r="EM59" s="188">
        <f t="shared" si="112"/>
        <v>0</v>
      </c>
      <c r="EN59" s="164">
        <f t="shared" si="113"/>
        <v>0</v>
      </c>
      <c r="EO59" s="164">
        <f t="shared" si="114"/>
        <v>0.25</v>
      </c>
      <c r="EP59" s="164">
        <f t="shared" si="115"/>
        <v>0</v>
      </c>
      <c r="EQ59" s="164">
        <f t="shared" si="116"/>
        <v>0</v>
      </c>
      <c r="ER59" s="166">
        <f t="shared" si="117"/>
        <v>0</v>
      </c>
      <c r="ES59" s="167"/>
      <c r="EU59" s="164">
        <v>47</v>
      </c>
      <c r="EV59" s="225"/>
      <c r="EW59" s="226"/>
      <c r="EX59" s="1"/>
      <c r="EY59" s="1"/>
      <c r="EZ59" s="95"/>
      <c r="FA59" s="93"/>
      <c r="FB59" s="93"/>
      <c r="FC59" s="93"/>
      <c r="FD59" s="95" t="str">
        <f t="shared" si="118"/>
        <v>Completar</v>
      </c>
      <c r="FE59" s="96" t="str">
        <f t="shared" si="119"/>
        <v>Completar</v>
      </c>
      <c r="FF59" s="96" t="str">
        <f t="shared" si="120"/>
        <v>Completar</v>
      </c>
      <c r="FG59" s="94"/>
      <c r="FH59" s="95" t="str">
        <f t="shared" si="121"/>
        <v>Completar</v>
      </c>
      <c r="FI59" s="95" t="str">
        <f t="shared" si="122"/>
        <v>Completar</v>
      </c>
      <c r="FJ59" s="165">
        <f t="shared" si="123"/>
        <v>0</v>
      </c>
      <c r="FK59" s="219" t="b">
        <f t="shared" si="124"/>
        <v>0</v>
      </c>
      <c r="FL59" s="188">
        <f t="shared" si="125"/>
        <v>0</v>
      </c>
      <c r="FM59" s="164">
        <f t="shared" si="126"/>
        <v>0</v>
      </c>
      <c r="FN59" s="164">
        <f t="shared" si="127"/>
        <v>0.25</v>
      </c>
      <c r="FO59" s="164">
        <f t="shared" si="128"/>
        <v>0</v>
      </c>
      <c r="FP59" s="164">
        <f t="shared" si="129"/>
        <v>0</v>
      </c>
      <c r="FQ59" s="166">
        <f t="shared" si="130"/>
        <v>0</v>
      </c>
      <c r="FR59" s="167"/>
      <c r="FT59" s="164">
        <v>47</v>
      </c>
      <c r="FU59" s="225"/>
      <c r="FV59" s="226"/>
      <c r="FW59" s="1"/>
      <c r="FX59" s="1"/>
      <c r="FY59" s="95"/>
      <c r="FZ59" s="93"/>
      <c r="GA59" s="93"/>
      <c r="GB59" s="93"/>
      <c r="GC59" s="95" t="str">
        <f t="shared" si="131"/>
        <v>Completar</v>
      </c>
      <c r="GD59" s="96" t="str">
        <f t="shared" si="132"/>
        <v>Completar</v>
      </c>
      <c r="GE59" s="96" t="str">
        <f t="shared" si="133"/>
        <v>Completar</v>
      </c>
      <c r="GF59" s="94"/>
      <c r="GG59" s="95" t="str">
        <f t="shared" si="134"/>
        <v>Completar</v>
      </c>
      <c r="GH59" s="95" t="str">
        <f t="shared" si="135"/>
        <v>Completar</v>
      </c>
      <c r="GI59" s="165">
        <f t="shared" si="136"/>
        <v>0</v>
      </c>
      <c r="GJ59" s="219" t="b">
        <f t="shared" si="137"/>
        <v>0</v>
      </c>
      <c r="GK59" s="188">
        <f t="shared" si="138"/>
        <v>0</v>
      </c>
      <c r="GL59" s="164">
        <f t="shared" si="139"/>
        <v>0</v>
      </c>
      <c r="GM59" s="164">
        <f t="shared" si="140"/>
        <v>0.25</v>
      </c>
      <c r="GN59" s="164">
        <f t="shared" si="141"/>
        <v>0</v>
      </c>
      <c r="GO59" s="164">
        <f t="shared" si="142"/>
        <v>0</v>
      </c>
      <c r="GP59" s="166">
        <f t="shared" si="143"/>
        <v>0</v>
      </c>
      <c r="GQ59" s="167"/>
      <c r="GS59" s="164">
        <v>47</v>
      </c>
      <c r="GT59" s="225"/>
      <c r="GU59" s="226"/>
      <c r="GV59" s="1"/>
      <c r="GW59" s="1"/>
      <c r="GX59" s="95"/>
      <c r="GY59" s="93"/>
      <c r="GZ59" s="93"/>
      <c r="HA59" s="93"/>
      <c r="HB59" s="95" t="str">
        <f t="shared" si="144"/>
        <v>Completar</v>
      </c>
      <c r="HC59" s="96" t="str">
        <f t="shared" si="145"/>
        <v>Completar</v>
      </c>
      <c r="HD59" s="96" t="str">
        <f t="shared" si="146"/>
        <v>Completar</v>
      </c>
      <c r="HE59" s="94"/>
      <c r="HF59" s="95" t="str">
        <f t="shared" si="147"/>
        <v>Completar</v>
      </c>
      <c r="HG59" s="95" t="str">
        <f t="shared" si="148"/>
        <v>Completar</v>
      </c>
      <c r="HH59" s="165">
        <f t="shared" si="149"/>
        <v>0</v>
      </c>
      <c r="HI59" s="219" t="b">
        <f t="shared" si="150"/>
        <v>0</v>
      </c>
      <c r="HJ59" s="188">
        <f t="shared" si="151"/>
        <v>0</v>
      </c>
      <c r="HK59" s="164">
        <f t="shared" si="152"/>
        <v>0</v>
      </c>
      <c r="HL59" s="164">
        <f t="shared" si="153"/>
        <v>0.25</v>
      </c>
      <c r="HM59" s="164">
        <f t="shared" si="154"/>
        <v>0</v>
      </c>
      <c r="HN59" s="164">
        <f t="shared" si="155"/>
        <v>0</v>
      </c>
      <c r="HO59" s="166">
        <f t="shared" si="156"/>
        <v>0</v>
      </c>
      <c r="HP59" s="167"/>
      <c r="HR59" s="164">
        <v>47</v>
      </c>
      <c r="HS59" s="225"/>
      <c r="HT59" s="226"/>
      <c r="HU59" s="1"/>
      <c r="HV59" s="1"/>
      <c r="HW59" s="95"/>
      <c r="HX59" s="93"/>
      <c r="HY59" s="93"/>
      <c r="HZ59" s="93"/>
      <c r="IA59" s="95" t="str">
        <f t="shared" si="157"/>
        <v>Completar</v>
      </c>
      <c r="IB59" s="96" t="str">
        <f t="shared" si="158"/>
        <v>Completar</v>
      </c>
      <c r="IC59" s="96" t="str">
        <f t="shared" si="159"/>
        <v>Completar</v>
      </c>
      <c r="ID59" s="94"/>
      <c r="IE59" s="95" t="str">
        <f t="shared" si="160"/>
        <v>Completar</v>
      </c>
      <c r="IF59" s="95" t="str">
        <f t="shared" si="161"/>
        <v>Completar</v>
      </c>
      <c r="IG59" s="165">
        <f t="shared" si="162"/>
        <v>0</v>
      </c>
      <c r="IH59" s="219" t="b">
        <f t="shared" si="163"/>
        <v>0</v>
      </c>
      <c r="II59" s="188">
        <f t="shared" si="164"/>
        <v>0</v>
      </c>
      <c r="IJ59" s="164">
        <f t="shared" si="165"/>
        <v>0</v>
      </c>
      <c r="IK59" s="164">
        <f t="shared" si="166"/>
        <v>0.25</v>
      </c>
      <c r="IL59" s="164">
        <f t="shared" si="167"/>
        <v>0</v>
      </c>
      <c r="IM59" s="164">
        <f t="shared" si="168"/>
        <v>0</v>
      </c>
      <c r="IN59" s="166">
        <f t="shared" si="169"/>
        <v>0</v>
      </c>
      <c r="IO59" s="167"/>
      <c r="IQ59" s="164">
        <v>47</v>
      </c>
      <c r="IR59" s="225"/>
      <c r="IS59" s="226"/>
      <c r="IT59" s="1"/>
      <c r="IU59" s="1"/>
      <c r="IV59" s="95"/>
      <c r="IW59" s="93"/>
      <c r="IX59" s="93"/>
      <c r="IY59" s="93"/>
      <c r="IZ59" s="95" t="str">
        <f t="shared" si="170"/>
        <v>Completar</v>
      </c>
      <c r="JA59" s="96" t="str">
        <f t="shared" si="171"/>
        <v>Completar</v>
      </c>
      <c r="JB59" s="96" t="str">
        <f t="shared" si="172"/>
        <v>Completar</v>
      </c>
      <c r="JC59" s="94"/>
      <c r="JD59" s="95" t="str">
        <f t="shared" si="173"/>
        <v>Completar</v>
      </c>
      <c r="JE59" s="95" t="str">
        <f t="shared" si="174"/>
        <v>Completar</v>
      </c>
      <c r="JF59" s="165">
        <f t="shared" si="175"/>
        <v>0</v>
      </c>
      <c r="JG59" s="219" t="b">
        <f t="shared" si="176"/>
        <v>0</v>
      </c>
      <c r="JH59" s="188">
        <f t="shared" si="177"/>
        <v>0</v>
      </c>
      <c r="JI59" s="164">
        <f t="shared" si="178"/>
        <v>0</v>
      </c>
      <c r="JJ59" s="164">
        <f t="shared" si="179"/>
        <v>0.25</v>
      </c>
      <c r="JK59" s="164">
        <f t="shared" si="180"/>
        <v>0</v>
      </c>
      <c r="JL59" s="164">
        <f t="shared" si="181"/>
        <v>0</v>
      </c>
      <c r="JM59" s="166">
        <f t="shared" si="182"/>
        <v>0</v>
      </c>
      <c r="JN59" s="167"/>
      <c r="JO59" s="126"/>
      <c r="JP59" s="164">
        <v>47</v>
      </c>
      <c r="JQ59" s="225"/>
      <c r="JR59" s="226"/>
      <c r="JS59" s="1"/>
      <c r="JT59" s="1"/>
      <c r="JU59" s="95"/>
      <c r="JV59" s="93"/>
      <c r="JW59" s="93"/>
      <c r="JX59" s="93"/>
      <c r="JY59" s="95" t="str">
        <f t="shared" si="183"/>
        <v>Completar</v>
      </c>
      <c r="JZ59" s="96" t="str">
        <f t="shared" si="184"/>
        <v>Completar</v>
      </c>
      <c r="KA59" s="96" t="str">
        <f t="shared" si="185"/>
        <v>Completar</v>
      </c>
      <c r="KB59" s="94"/>
      <c r="KC59" s="95" t="str">
        <f t="shared" si="186"/>
        <v>Completar</v>
      </c>
      <c r="KD59" s="95" t="str">
        <f t="shared" si="187"/>
        <v>Completar</v>
      </c>
      <c r="KE59" s="165">
        <f t="shared" si="188"/>
        <v>0</v>
      </c>
      <c r="KF59" s="219" t="b">
        <f t="shared" si="189"/>
        <v>0</v>
      </c>
      <c r="KG59" s="188">
        <f t="shared" si="190"/>
        <v>0</v>
      </c>
      <c r="KH59" s="164">
        <f t="shared" si="191"/>
        <v>0</v>
      </c>
      <c r="KI59" s="164">
        <f t="shared" si="192"/>
        <v>0.25</v>
      </c>
      <c r="KJ59" s="164">
        <f t="shared" si="193"/>
        <v>0</v>
      </c>
      <c r="KK59" s="164">
        <f t="shared" si="194"/>
        <v>0</v>
      </c>
      <c r="KL59" s="166">
        <f t="shared" si="195"/>
        <v>0</v>
      </c>
    </row>
    <row r="60" spans="1:298" x14ac:dyDescent="0.25">
      <c r="A60" s="164">
        <v>48</v>
      </c>
      <c r="B60" s="225"/>
      <c r="C60" s="226"/>
      <c r="D60" s="1"/>
      <c r="E60" s="1"/>
      <c r="F60" s="95"/>
      <c r="G60" s="93"/>
      <c r="H60" s="93"/>
      <c r="I60" s="93"/>
      <c r="J60" s="95"/>
      <c r="K60" s="96" t="str">
        <f>IFERROR(VLOOKUP(D60,'Situación inicial'!JI$13:JS$112,8,FALSE),"Completar")</f>
        <v>Completar</v>
      </c>
      <c r="L60" s="96" t="str">
        <f>IFERROR(VLOOKUP(D60,'Situación inicial'!JI$13:JS$112,9,FALSE),"Completar")</f>
        <v>Completar</v>
      </c>
      <c r="M60" s="94"/>
      <c r="N60" s="95" t="str">
        <f>IFERROR(VLOOKUP(D60,'Situación inicial'!JI$13:JS$112,11,FALSE),"Completar")</f>
        <v>Completar</v>
      </c>
      <c r="O60" s="95" t="str">
        <f>IFERROR(VLOOKUP(D60,'Situación inicial'!JI$13:JT$112,12,FALSE),"Completar")</f>
        <v>Completar</v>
      </c>
      <c r="P60" s="165">
        <f t="shared" si="44"/>
        <v>0</v>
      </c>
      <c r="Q60" s="219" t="b">
        <f t="shared" si="45"/>
        <v>0</v>
      </c>
      <c r="R60" s="188">
        <f t="shared" si="46"/>
        <v>0</v>
      </c>
      <c r="S60" s="164">
        <f t="shared" si="47"/>
        <v>0</v>
      </c>
      <c r="T60" s="164">
        <f t="shared" si="48"/>
        <v>0.25</v>
      </c>
      <c r="U60" s="164">
        <f t="shared" si="49"/>
        <v>0</v>
      </c>
      <c r="V60" s="164">
        <f t="shared" si="50"/>
        <v>0</v>
      </c>
      <c r="W60" s="166">
        <f t="shared" si="51"/>
        <v>0</v>
      </c>
      <c r="X60" s="168">
        <f>IFERROR(VLOOKUP(D60,'Situación inicial'!JI$13:JZ$112,18,FALSE),0)</f>
        <v>0</v>
      </c>
      <c r="Z60" s="164">
        <v>48</v>
      </c>
      <c r="AA60" s="225"/>
      <c r="AB60" s="226"/>
      <c r="AC60" s="1"/>
      <c r="AD60" s="1"/>
      <c r="AE60" s="95"/>
      <c r="AF60" s="93"/>
      <c r="AG60" s="93"/>
      <c r="AH60" s="93"/>
      <c r="AI60" s="95" t="str">
        <f t="shared" si="52"/>
        <v>Completar</v>
      </c>
      <c r="AJ60" s="96" t="str">
        <f t="shared" si="53"/>
        <v>Completar</v>
      </c>
      <c r="AK60" s="96" t="str">
        <f t="shared" si="54"/>
        <v>Completar</v>
      </c>
      <c r="AL60" s="94"/>
      <c r="AM60" s="95" t="str">
        <f t="shared" si="55"/>
        <v>Completar</v>
      </c>
      <c r="AN60" s="95" t="str">
        <f t="shared" si="56"/>
        <v>Completar</v>
      </c>
      <c r="AO60" s="165">
        <f t="shared" si="57"/>
        <v>0</v>
      </c>
      <c r="AP60" s="219" t="b">
        <f t="shared" si="58"/>
        <v>0</v>
      </c>
      <c r="AQ60" s="188">
        <f t="shared" si="59"/>
        <v>0</v>
      </c>
      <c r="AR60" s="164">
        <f t="shared" si="60"/>
        <v>0</v>
      </c>
      <c r="AS60" s="164">
        <f t="shared" si="61"/>
        <v>0.25</v>
      </c>
      <c r="AT60" s="164">
        <f t="shared" si="62"/>
        <v>0</v>
      </c>
      <c r="AU60" s="164">
        <f t="shared" si="63"/>
        <v>0</v>
      </c>
      <c r="AV60" s="166">
        <f t="shared" si="64"/>
        <v>0</v>
      </c>
      <c r="AW60" s="168">
        <f t="shared" si="65"/>
        <v>0</v>
      </c>
      <c r="AY60" s="164">
        <v>48</v>
      </c>
      <c r="AZ60" s="225"/>
      <c r="BA60" s="226"/>
      <c r="BB60" s="1"/>
      <c r="BC60" s="1"/>
      <c r="BD60" s="95"/>
      <c r="BE60" s="93"/>
      <c r="BF60" s="93"/>
      <c r="BG60" s="93"/>
      <c r="BH60" s="95" t="str">
        <f t="shared" si="66"/>
        <v>Completar</v>
      </c>
      <c r="BI60" s="96" t="str">
        <f t="shared" si="67"/>
        <v>Completar</v>
      </c>
      <c r="BJ60" s="96" t="str">
        <f t="shared" si="68"/>
        <v>Completar</v>
      </c>
      <c r="BK60" s="94"/>
      <c r="BL60" s="95" t="str">
        <f t="shared" si="69"/>
        <v>Completar</v>
      </c>
      <c r="BM60" s="95" t="str">
        <f t="shared" si="70"/>
        <v>Completar</v>
      </c>
      <c r="BN60" s="165">
        <f t="shared" si="71"/>
        <v>0</v>
      </c>
      <c r="BO60" s="219" t="b">
        <f t="shared" si="72"/>
        <v>0</v>
      </c>
      <c r="BP60" s="188">
        <f t="shared" si="73"/>
        <v>0</v>
      </c>
      <c r="BQ60" s="164">
        <f t="shared" si="74"/>
        <v>0</v>
      </c>
      <c r="BR60" s="164">
        <f t="shared" si="75"/>
        <v>0.25</v>
      </c>
      <c r="BS60" s="164">
        <f t="shared" si="76"/>
        <v>0</v>
      </c>
      <c r="BT60" s="164">
        <f t="shared" si="77"/>
        <v>0</v>
      </c>
      <c r="BU60" s="166">
        <f t="shared" si="78"/>
        <v>0</v>
      </c>
      <c r="BV60" s="167"/>
      <c r="BX60" s="164">
        <v>48</v>
      </c>
      <c r="BY60" s="225"/>
      <c r="BZ60" s="226"/>
      <c r="CA60" s="1"/>
      <c r="CB60" s="1"/>
      <c r="CC60" s="95"/>
      <c r="CD60" s="93"/>
      <c r="CE60" s="93"/>
      <c r="CF60" s="93"/>
      <c r="CG60" s="95" t="str">
        <f t="shared" si="79"/>
        <v>Completar</v>
      </c>
      <c r="CH60" s="96" t="str">
        <f t="shared" si="80"/>
        <v>Completar</v>
      </c>
      <c r="CI60" s="96" t="str">
        <f t="shared" si="81"/>
        <v>Completar</v>
      </c>
      <c r="CJ60" s="94"/>
      <c r="CK60" s="95" t="str">
        <f t="shared" si="82"/>
        <v>Completar</v>
      </c>
      <c r="CL60" s="95" t="str">
        <f t="shared" si="83"/>
        <v>Completar</v>
      </c>
      <c r="CM60" s="165">
        <f t="shared" si="84"/>
        <v>0</v>
      </c>
      <c r="CN60" s="219" t="b">
        <f t="shared" si="85"/>
        <v>0</v>
      </c>
      <c r="CO60" s="188">
        <f t="shared" si="86"/>
        <v>0</v>
      </c>
      <c r="CP60" s="164">
        <f t="shared" si="87"/>
        <v>0</v>
      </c>
      <c r="CQ60" s="164">
        <f t="shared" si="88"/>
        <v>0.25</v>
      </c>
      <c r="CR60" s="164">
        <f t="shared" si="89"/>
        <v>0</v>
      </c>
      <c r="CS60" s="164">
        <f t="shared" si="90"/>
        <v>0</v>
      </c>
      <c r="CT60" s="166">
        <f t="shared" si="91"/>
        <v>0</v>
      </c>
      <c r="CU60" s="167"/>
      <c r="CW60" s="164">
        <v>48</v>
      </c>
      <c r="CX60" s="225"/>
      <c r="CY60" s="226"/>
      <c r="CZ60" s="1"/>
      <c r="DA60" s="1"/>
      <c r="DB60" s="95"/>
      <c r="DC60" s="93"/>
      <c r="DD60" s="93"/>
      <c r="DE60" s="93"/>
      <c r="DF60" s="95" t="str">
        <f t="shared" si="92"/>
        <v>Completar</v>
      </c>
      <c r="DG60" s="96" t="str">
        <f t="shared" si="93"/>
        <v>Completar</v>
      </c>
      <c r="DH60" s="96" t="str">
        <f t="shared" si="94"/>
        <v>Completar</v>
      </c>
      <c r="DI60" s="94"/>
      <c r="DJ60" s="95" t="str">
        <f t="shared" si="95"/>
        <v>Completar</v>
      </c>
      <c r="DK60" s="95" t="str">
        <f t="shared" si="96"/>
        <v>Completar</v>
      </c>
      <c r="DL60" s="165">
        <f t="shared" si="97"/>
        <v>0</v>
      </c>
      <c r="DM60" s="219" t="b">
        <f t="shared" si="98"/>
        <v>0</v>
      </c>
      <c r="DN60" s="188">
        <f t="shared" si="99"/>
        <v>0</v>
      </c>
      <c r="DO60" s="164">
        <f t="shared" si="100"/>
        <v>0</v>
      </c>
      <c r="DP60" s="164">
        <f t="shared" si="101"/>
        <v>0.25</v>
      </c>
      <c r="DQ60" s="164">
        <f t="shared" si="102"/>
        <v>0</v>
      </c>
      <c r="DR60" s="164">
        <f t="shared" si="103"/>
        <v>0</v>
      </c>
      <c r="DS60" s="166">
        <f t="shared" si="104"/>
        <v>0</v>
      </c>
      <c r="DT60" s="167"/>
      <c r="DV60" s="164">
        <v>48</v>
      </c>
      <c r="DW60" s="225"/>
      <c r="DX60" s="226"/>
      <c r="DY60" s="1"/>
      <c r="DZ60" s="1"/>
      <c r="EA60" s="95"/>
      <c r="EB60" s="93"/>
      <c r="EC60" s="93"/>
      <c r="ED60" s="93"/>
      <c r="EE60" s="95" t="str">
        <f t="shared" si="105"/>
        <v>Completar</v>
      </c>
      <c r="EF60" s="96" t="str">
        <f t="shared" si="106"/>
        <v>Completar</v>
      </c>
      <c r="EG60" s="96" t="str">
        <f t="shared" si="107"/>
        <v>Completar</v>
      </c>
      <c r="EH60" s="94"/>
      <c r="EI60" s="95" t="str">
        <f t="shared" si="108"/>
        <v>Completar</v>
      </c>
      <c r="EJ60" s="95" t="str">
        <f t="shared" si="109"/>
        <v>Completar</v>
      </c>
      <c r="EK60" s="165">
        <f t="shared" si="110"/>
        <v>0</v>
      </c>
      <c r="EL60" s="219" t="b">
        <f t="shared" si="111"/>
        <v>0</v>
      </c>
      <c r="EM60" s="188">
        <f t="shared" si="112"/>
        <v>0</v>
      </c>
      <c r="EN60" s="164">
        <f t="shared" si="113"/>
        <v>0</v>
      </c>
      <c r="EO60" s="164">
        <f t="shared" si="114"/>
        <v>0.25</v>
      </c>
      <c r="EP60" s="164">
        <f t="shared" si="115"/>
        <v>0</v>
      </c>
      <c r="EQ60" s="164">
        <f t="shared" si="116"/>
        <v>0</v>
      </c>
      <c r="ER60" s="166">
        <f t="shared" si="117"/>
        <v>0</v>
      </c>
      <c r="ES60" s="167"/>
      <c r="EU60" s="164">
        <v>48</v>
      </c>
      <c r="EV60" s="225"/>
      <c r="EW60" s="226"/>
      <c r="EX60" s="1"/>
      <c r="EY60" s="1"/>
      <c r="EZ60" s="95"/>
      <c r="FA60" s="93"/>
      <c r="FB60" s="93"/>
      <c r="FC60" s="93"/>
      <c r="FD60" s="95" t="str">
        <f t="shared" si="118"/>
        <v>Completar</v>
      </c>
      <c r="FE60" s="96" t="str">
        <f t="shared" si="119"/>
        <v>Completar</v>
      </c>
      <c r="FF60" s="96" t="str">
        <f t="shared" si="120"/>
        <v>Completar</v>
      </c>
      <c r="FG60" s="94"/>
      <c r="FH60" s="95" t="str">
        <f t="shared" si="121"/>
        <v>Completar</v>
      </c>
      <c r="FI60" s="95" t="str">
        <f t="shared" si="122"/>
        <v>Completar</v>
      </c>
      <c r="FJ60" s="165">
        <f t="shared" si="123"/>
        <v>0</v>
      </c>
      <c r="FK60" s="219" t="b">
        <f t="shared" si="124"/>
        <v>0</v>
      </c>
      <c r="FL60" s="188">
        <f t="shared" si="125"/>
        <v>0</v>
      </c>
      <c r="FM60" s="164">
        <f t="shared" si="126"/>
        <v>0</v>
      </c>
      <c r="FN60" s="164">
        <f t="shared" si="127"/>
        <v>0.25</v>
      </c>
      <c r="FO60" s="164">
        <f t="shared" si="128"/>
        <v>0</v>
      </c>
      <c r="FP60" s="164">
        <f t="shared" si="129"/>
        <v>0</v>
      </c>
      <c r="FQ60" s="166">
        <f t="shared" si="130"/>
        <v>0</v>
      </c>
      <c r="FR60" s="167"/>
      <c r="FT60" s="164">
        <v>48</v>
      </c>
      <c r="FU60" s="225"/>
      <c r="FV60" s="226"/>
      <c r="FW60" s="1"/>
      <c r="FX60" s="1"/>
      <c r="FY60" s="95"/>
      <c r="FZ60" s="93"/>
      <c r="GA60" s="93"/>
      <c r="GB60" s="93"/>
      <c r="GC60" s="95" t="str">
        <f t="shared" si="131"/>
        <v>Completar</v>
      </c>
      <c r="GD60" s="96" t="str">
        <f t="shared" si="132"/>
        <v>Completar</v>
      </c>
      <c r="GE60" s="96" t="str">
        <f t="shared" si="133"/>
        <v>Completar</v>
      </c>
      <c r="GF60" s="94"/>
      <c r="GG60" s="95" t="str">
        <f t="shared" si="134"/>
        <v>Completar</v>
      </c>
      <c r="GH60" s="95" t="str">
        <f t="shared" si="135"/>
        <v>Completar</v>
      </c>
      <c r="GI60" s="165">
        <f t="shared" si="136"/>
        <v>0</v>
      </c>
      <c r="GJ60" s="219" t="b">
        <f t="shared" si="137"/>
        <v>0</v>
      </c>
      <c r="GK60" s="188">
        <f t="shared" si="138"/>
        <v>0</v>
      </c>
      <c r="GL60" s="164">
        <f t="shared" si="139"/>
        <v>0</v>
      </c>
      <c r="GM60" s="164">
        <f t="shared" si="140"/>
        <v>0.25</v>
      </c>
      <c r="GN60" s="164">
        <f t="shared" si="141"/>
        <v>0</v>
      </c>
      <c r="GO60" s="164">
        <f t="shared" si="142"/>
        <v>0</v>
      </c>
      <c r="GP60" s="166">
        <f t="shared" si="143"/>
        <v>0</v>
      </c>
      <c r="GQ60" s="167"/>
      <c r="GS60" s="164">
        <v>48</v>
      </c>
      <c r="GT60" s="225"/>
      <c r="GU60" s="226"/>
      <c r="GV60" s="1"/>
      <c r="GW60" s="1"/>
      <c r="GX60" s="95"/>
      <c r="GY60" s="93"/>
      <c r="GZ60" s="93"/>
      <c r="HA60" s="93"/>
      <c r="HB60" s="95" t="str">
        <f t="shared" si="144"/>
        <v>Completar</v>
      </c>
      <c r="HC60" s="96" t="str">
        <f t="shared" si="145"/>
        <v>Completar</v>
      </c>
      <c r="HD60" s="96" t="str">
        <f t="shared" si="146"/>
        <v>Completar</v>
      </c>
      <c r="HE60" s="94"/>
      <c r="HF60" s="95" t="str">
        <f t="shared" si="147"/>
        <v>Completar</v>
      </c>
      <c r="HG60" s="95" t="str">
        <f t="shared" si="148"/>
        <v>Completar</v>
      </c>
      <c r="HH60" s="165">
        <f t="shared" si="149"/>
        <v>0</v>
      </c>
      <c r="HI60" s="219" t="b">
        <f t="shared" si="150"/>
        <v>0</v>
      </c>
      <c r="HJ60" s="188">
        <f t="shared" si="151"/>
        <v>0</v>
      </c>
      <c r="HK60" s="164">
        <f t="shared" si="152"/>
        <v>0</v>
      </c>
      <c r="HL60" s="164">
        <f t="shared" si="153"/>
        <v>0.25</v>
      </c>
      <c r="HM60" s="164">
        <f t="shared" si="154"/>
        <v>0</v>
      </c>
      <c r="HN60" s="164">
        <f t="shared" si="155"/>
        <v>0</v>
      </c>
      <c r="HO60" s="166">
        <f t="shared" si="156"/>
        <v>0</v>
      </c>
      <c r="HP60" s="167"/>
      <c r="HR60" s="164">
        <v>48</v>
      </c>
      <c r="HS60" s="225"/>
      <c r="HT60" s="226"/>
      <c r="HU60" s="1"/>
      <c r="HV60" s="1"/>
      <c r="HW60" s="95"/>
      <c r="HX60" s="93"/>
      <c r="HY60" s="93"/>
      <c r="HZ60" s="93"/>
      <c r="IA60" s="95" t="str">
        <f t="shared" si="157"/>
        <v>Completar</v>
      </c>
      <c r="IB60" s="96" t="str">
        <f t="shared" si="158"/>
        <v>Completar</v>
      </c>
      <c r="IC60" s="96" t="str">
        <f t="shared" si="159"/>
        <v>Completar</v>
      </c>
      <c r="ID60" s="94"/>
      <c r="IE60" s="95" t="str">
        <f t="shared" si="160"/>
        <v>Completar</v>
      </c>
      <c r="IF60" s="95" t="str">
        <f t="shared" si="161"/>
        <v>Completar</v>
      </c>
      <c r="IG60" s="165">
        <f t="shared" si="162"/>
        <v>0</v>
      </c>
      <c r="IH60" s="219" t="b">
        <f t="shared" si="163"/>
        <v>0</v>
      </c>
      <c r="II60" s="188">
        <f t="shared" si="164"/>
        <v>0</v>
      </c>
      <c r="IJ60" s="164">
        <f t="shared" si="165"/>
        <v>0</v>
      </c>
      <c r="IK60" s="164">
        <f t="shared" si="166"/>
        <v>0.25</v>
      </c>
      <c r="IL60" s="164">
        <f t="shared" si="167"/>
        <v>0</v>
      </c>
      <c r="IM60" s="164">
        <f t="shared" si="168"/>
        <v>0</v>
      </c>
      <c r="IN60" s="166">
        <f t="shared" si="169"/>
        <v>0</v>
      </c>
      <c r="IO60" s="167"/>
      <c r="IQ60" s="164">
        <v>48</v>
      </c>
      <c r="IR60" s="225"/>
      <c r="IS60" s="226"/>
      <c r="IT60" s="1"/>
      <c r="IU60" s="1"/>
      <c r="IV60" s="95"/>
      <c r="IW60" s="93"/>
      <c r="IX60" s="93"/>
      <c r="IY60" s="93"/>
      <c r="IZ60" s="95" t="str">
        <f t="shared" si="170"/>
        <v>Completar</v>
      </c>
      <c r="JA60" s="96" t="str">
        <f t="shared" si="171"/>
        <v>Completar</v>
      </c>
      <c r="JB60" s="96" t="str">
        <f t="shared" si="172"/>
        <v>Completar</v>
      </c>
      <c r="JC60" s="94"/>
      <c r="JD60" s="95" t="str">
        <f t="shared" si="173"/>
        <v>Completar</v>
      </c>
      <c r="JE60" s="95" t="str">
        <f t="shared" si="174"/>
        <v>Completar</v>
      </c>
      <c r="JF60" s="165">
        <f t="shared" si="175"/>
        <v>0</v>
      </c>
      <c r="JG60" s="219" t="b">
        <f t="shared" si="176"/>
        <v>0</v>
      </c>
      <c r="JH60" s="188">
        <f t="shared" si="177"/>
        <v>0</v>
      </c>
      <c r="JI60" s="164">
        <f t="shared" si="178"/>
        <v>0</v>
      </c>
      <c r="JJ60" s="164">
        <f t="shared" si="179"/>
        <v>0.25</v>
      </c>
      <c r="JK60" s="164">
        <f t="shared" si="180"/>
        <v>0</v>
      </c>
      <c r="JL60" s="164">
        <f t="shared" si="181"/>
        <v>0</v>
      </c>
      <c r="JM60" s="166">
        <f t="shared" si="182"/>
        <v>0</v>
      </c>
      <c r="JN60" s="167"/>
      <c r="JO60" s="126"/>
      <c r="JP60" s="164">
        <v>48</v>
      </c>
      <c r="JQ60" s="225"/>
      <c r="JR60" s="226"/>
      <c r="JS60" s="1"/>
      <c r="JT60" s="1"/>
      <c r="JU60" s="95"/>
      <c r="JV60" s="93"/>
      <c r="JW60" s="93"/>
      <c r="JX60" s="93"/>
      <c r="JY60" s="95" t="str">
        <f t="shared" si="183"/>
        <v>Completar</v>
      </c>
      <c r="JZ60" s="96" t="str">
        <f t="shared" si="184"/>
        <v>Completar</v>
      </c>
      <c r="KA60" s="96" t="str">
        <f t="shared" si="185"/>
        <v>Completar</v>
      </c>
      <c r="KB60" s="94"/>
      <c r="KC60" s="95" t="str">
        <f t="shared" si="186"/>
        <v>Completar</v>
      </c>
      <c r="KD60" s="95" t="str">
        <f t="shared" si="187"/>
        <v>Completar</v>
      </c>
      <c r="KE60" s="165">
        <f t="shared" si="188"/>
        <v>0</v>
      </c>
      <c r="KF60" s="219" t="b">
        <f t="shared" si="189"/>
        <v>0</v>
      </c>
      <c r="KG60" s="188">
        <f t="shared" si="190"/>
        <v>0</v>
      </c>
      <c r="KH60" s="164">
        <f t="shared" si="191"/>
        <v>0</v>
      </c>
      <c r="KI60" s="164">
        <f t="shared" si="192"/>
        <v>0.25</v>
      </c>
      <c r="KJ60" s="164">
        <f t="shared" si="193"/>
        <v>0</v>
      </c>
      <c r="KK60" s="164">
        <f t="shared" si="194"/>
        <v>0</v>
      </c>
      <c r="KL60" s="166">
        <f t="shared" si="195"/>
        <v>0</v>
      </c>
    </row>
    <row r="61" spans="1:298" x14ac:dyDescent="0.25">
      <c r="A61" s="164">
        <v>49</v>
      </c>
      <c r="B61" s="225"/>
      <c r="C61" s="226"/>
      <c r="D61" s="1"/>
      <c r="E61" s="1"/>
      <c r="F61" s="95"/>
      <c r="G61" s="93"/>
      <c r="H61" s="93"/>
      <c r="I61" s="93"/>
      <c r="J61" s="95"/>
      <c r="K61" s="96" t="str">
        <f>IFERROR(VLOOKUP(D61,'Situación inicial'!JI$13:JS$112,8,FALSE),"Completar")</f>
        <v>Completar</v>
      </c>
      <c r="L61" s="96" t="str">
        <f>IFERROR(VLOOKUP(D61,'Situación inicial'!JI$13:JS$112,9,FALSE),"Completar")</f>
        <v>Completar</v>
      </c>
      <c r="M61" s="94"/>
      <c r="N61" s="95" t="str">
        <f>IFERROR(VLOOKUP(D61,'Situación inicial'!JI$13:JS$112,11,FALSE),"Completar")</f>
        <v>Completar</v>
      </c>
      <c r="O61" s="95" t="str">
        <f>IFERROR(VLOOKUP(D61,'Situación inicial'!JI$13:JT$112,12,FALSE),"Completar")</f>
        <v>Completar</v>
      </c>
      <c r="P61" s="165">
        <f t="shared" si="44"/>
        <v>0</v>
      </c>
      <c r="Q61" s="219" t="b">
        <f t="shared" si="45"/>
        <v>0</v>
      </c>
      <c r="R61" s="188">
        <f t="shared" si="46"/>
        <v>0</v>
      </c>
      <c r="S61" s="164">
        <f t="shared" si="47"/>
        <v>0</v>
      </c>
      <c r="T61" s="164">
        <f t="shared" si="48"/>
        <v>0.25</v>
      </c>
      <c r="U61" s="164">
        <f t="shared" si="49"/>
        <v>0</v>
      </c>
      <c r="V61" s="164">
        <f t="shared" si="50"/>
        <v>0</v>
      </c>
      <c r="W61" s="166">
        <f t="shared" si="51"/>
        <v>0</v>
      </c>
      <c r="X61" s="168">
        <f>IFERROR(VLOOKUP(D61,'Situación inicial'!JI$13:JZ$112,18,FALSE),0)</f>
        <v>0</v>
      </c>
      <c r="Z61" s="164">
        <v>49</v>
      </c>
      <c r="AA61" s="225"/>
      <c r="AB61" s="226"/>
      <c r="AC61" s="1"/>
      <c r="AD61" s="1"/>
      <c r="AE61" s="95"/>
      <c r="AF61" s="93"/>
      <c r="AG61" s="93"/>
      <c r="AH61" s="93"/>
      <c r="AI61" s="95" t="str">
        <f t="shared" si="52"/>
        <v>Completar</v>
      </c>
      <c r="AJ61" s="96" t="str">
        <f t="shared" si="53"/>
        <v>Completar</v>
      </c>
      <c r="AK61" s="96" t="str">
        <f t="shared" si="54"/>
        <v>Completar</v>
      </c>
      <c r="AL61" s="94"/>
      <c r="AM61" s="95" t="str">
        <f t="shared" si="55"/>
        <v>Completar</v>
      </c>
      <c r="AN61" s="95" t="str">
        <f t="shared" si="56"/>
        <v>Completar</v>
      </c>
      <c r="AO61" s="165">
        <f t="shared" si="57"/>
        <v>0</v>
      </c>
      <c r="AP61" s="219" t="b">
        <f t="shared" si="58"/>
        <v>0</v>
      </c>
      <c r="AQ61" s="188">
        <f t="shared" si="59"/>
        <v>0</v>
      </c>
      <c r="AR61" s="164">
        <f t="shared" si="60"/>
        <v>0</v>
      </c>
      <c r="AS61" s="164">
        <f t="shared" si="61"/>
        <v>0.25</v>
      </c>
      <c r="AT61" s="164">
        <f t="shared" si="62"/>
        <v>0</v>
      </c>
      <c r="AU61" s="164">
        <f t="shared" si="63"/>
        <v>0</v>
      </c>
      <c r="AV61" s="166">
        <f t="shared" si="64"/>
        <v>0</v>
      </c>
      <c r="AW61" s="168">
        <f t="shared" si="65"/>
        <v>0</v>
      </c>
      <c r="AY61" s="164">
        <v>49</v>
      </c>
      <c r="AZ61" s="225"/>
      <c r="BA61" s="226"/>
      <c r="BB61" s="1"/>
      <c r="BC61" s="1"/>
      <c r="BD61" s="95"/>
      <c r="BE61" s="93"/>
      <c r="BF61" s="93"/>
      <c r="BG61" s="93"/>
      <c r="BH61" s="95" t="str">
        <f t="shared" si="66"/>
        <v>Completar</v>
      </c>
      <c r="BI61" s="96" t="str">
        <f t="shared" si="67"/>
        <v>Completar</v>
      </c>
      <c r="BJ61" s="96" t="str">
        <f t="shared" si="68"/>
        <v>Completar</v>
      </c>
      <c r="BK61" s="94"/>
      <c r="BL61" s="95" t="str">
        <f t="shared" si="69"/>
        <v>Completar</v>
      </c>
      <c r="BM61" s="95" t="str">
        <f t="shared" si="70"/>
        <v>Completar</v>
      </c>
      <c r="BN61" s="165">
        <f t="shared" si="71"/>
        <v>0</v>
      </c>
      <c r="BO61" s="219" t="b">
        <f t="shared" si="72"/>
        <v>0</v>
      </c>
      <c r="BP61" s="188">
        <f t="shared" si="73"/>
        <v>0</v>
      </c>
      <c r="BQ61" s="164">
        <f t="shared" si="74"/>
        <v>0</v>
      </c>
      <c r="BR61" s="164">
        <f t="shared" si="75"/>
        <v>0.25</v>
      </c>
      <c r="BS61" s="164">
        <f t="shared" si="76"/>
        <v>0</v>
      </c>
      <c r="BT61" s="164">
        <f t="shared" si="77"/>
        <v>0</v>
      </c>
      <c r="BU61" s="166">
        <f t="shared" si="78"/>
        <v>0</v>
      </c>
      <c r="BV61" s="167"/>
      <c r="BX61" s="164">
        <v>49</v>
      </c>
      <c r="BY61" s="225"/>
      <c r="BZ61" s="226"/>
      <c r="CA61" s="1"/>
      <c r="CB61" s="1"/>
      <c r="CC61" s="95"/>
      <c r="CD61" s="93"/>
      <c r="CE61" s="93"/>
      <c r="CF61" s="93"/>
      <c r="CG61" s="95" t="str">
        <f t="shared" si="79"/>
        <v>Completar</v>
      </c>
      <c r="CH61" s="96" t="str">
        <f t="shared" si="80"/>
        <v>Completar</v>
      </c>
      <c r="CI61" s="96" t="str">
        <f t="shared" si="81"/>
        <v>Completar</v>
      </c>
      <c r="CJ61" s="94"/>
      <c r="CK61" s="95" t="str">
        <f t="shared" si="82"/>
        <v>Completar</v>
      </c>
      <c r="CL61" s="95" t="str">
        <f t="shared" si="83"/>
        <v>Completar</v>
      </c>
      <c r="CM61" s="165">
        <f t="shared" si="84"/>
        <v>0</v>
      </c>
      <c r="CN61" s="219" t="b">
        <f t="shared" si="85"/>
        <v>0</v>
      </c>
      <c r="CO61" s="188">
        <f t="shared" si="86"/>
        <v>0</v>
      </c>
      <c r="CP61" s="164">
        <f t="shared" si="87"/>
        <v>0</v>
      </c>
      <c r="CQ61" s="164">
        <f t="shared" si="88"/>
        <v>0.25</v>
      </c>
      <c r="CR61" s="164">
        <f t="shared" si="89"/>
        <v>0</v>
      </c>
      <c r="CS61" s="164">
        <f t="shared" si="90"/>
        <v>0</v>
      </c>
      <c r="CT61" s="166">
        <f t="shared" si="91"/>
        <v>0</v>
      </c>
      <c r="CU61" s="167"/>
      <c r="CW61" s="164">
        <v>49</v>
      </c>
      <c r="CX61" s="225"/>
      <c r="CY61" s="226"/>
      <c r="CZ61" s="1"/>
      <c r="DA61" s="1"/>
      <c r="DB61" s="95"/>
      <c r="DC61" s="93"/>
      <c r="DD61" s="93"/>
      <c r="DE61" s="93"/>
      <c r="DF61" s="95" t="str">
        <f t="shared" si="92"/>
        <v>Completar</v>
      </c>
      <c r="DG61" s="96" t="str">
        <f t="shared" si="93"/>
        <v>Completar</v>
      </c>
      <c r="DH61" s="96" t="str">
        <f t="shared" si="94"/>
        <v>Completar</v>
      </c>
      <c r="DI61" s="94"/>
      <c r="DJ61" s="95" t="str">
        <f t="shared" si="95"/>
        <v>Completar</v>
      </c>
      <c r="DK61" s="95" t="str">
        <f t="shared" si="96"/>
        <v>Completar</v>
      </c>
      <c r="DL61" s="165">
        <f t="shared" si="97"/>
        <v>0</v>
      </c>
      <c r="DM61" s="219" t="b">
        <f t="shared" si="98"/>
        <v>0</v>
      </c>
      <c r="DN61" s="188">
        <f t="shared" si="99"/>
        <v>0</v>
      </c>
      <c r="DO61" s="164">
        <f t="shared" si="100"/>
        <v>0</v>
      </c>
      <c r="DP61" s="164">
        <f t="shared" si="101"/>
        <v>0.25</v>
      </c>
      <c r="DQ61" s="164">
        <f t="shared" si="102"/>
        <v>0</v>
      </c>
      <c r="DR61" s="164">
        <f t="shared" si="103"/>
        <v>0</v>
      </c>
      <c r="DS61" s="166">
        <f t="shared" si="104"/>
        <v>0</v>
      </c>
      <c r="DT61" s="167"/>
      <c r="DV61" s="164">
        <v>49</v>
      </c>
      <c r="DW61" s="225"/>
      <c r="DX61" s="226"/>
      <c r="DY61" s="1"/>
      <c r="DZ61" s="1"/>
      <c r="EA61" s="95"/>
      <c r="EB61" s="93"/>
      <c r="EC61" s="93"/>
      <c r="ED61" s="93"/>
      <c r="EE61" s="95" t="str">
        <f t="shared" si="105"/>
        <v>Completar</v>
      </c>
      <c r="EF61" s="96" t="str">
        <f t="shared" si="106"/>
        <v>Completar</v>
      </c>
      <c r="EG61" s="96" t="str">
        <f t="shared" si="107"/>
        <v>Completar</v>
      </c>
      <c r="EH61" s="94"/>
      <c r="EI61" s="95" t="str">
        <f t="shared" si="108"/>
        <v>Completar</v>
      </c>
      <c r="EJ61" s="95" t="str">
        <f t="shared" si="109"/>
        <v>Completar</v>
      </c>
      <c r="EK61" s="165">
        <f t="shared" si="110"/>
        <v>0</v>
      </c>
      <c r="EL61" s="219" t="b">
        <f t="shared" si="111"/>
        <v>0</v>
      </c>
      <c r="EM61" s="188">
        <f t="shared" si="112"/>
        <v>0</v>
      </c>
      <c r="EN61" s="164">
        <f t="shared" si="113"/>
        <v>0</v>
      </c>
      <c r="EO61" s="164">
        <f t="shared" si="114"/>
        <v>0.25</v>
      </c>
      <c r="EP61" s="164">
        <f t="shared" si="115"/>
        <v>0</v>
      </c>
      <c r="EQ61" s="164">
        <f t="shared" si="116"/>
        <v>0</v>
      </c>
      <c r="ER61" s="166">
        <f t="shared" si="117"/>
        <v>0</v>
      </c>
      <c r="ES61" s="167"/>
      <c r="EU61" s="164">
        <v>49</v>
      </c>
      <c r="EV61" s="225"/>
      <c r="EW61" s="226"/>
      <c r="EX61" s="1"/>
      <c r="EY61" s="1"/>
      <c r="EZ61" s="95"/>
      <c r="FA61" s="93"/>
      <c r="FB61" s="93"/>
      <c r="FC61" s="93"/>
      <c r="FD61" s="95" t="str">
        <f t="shared" si="118"/>
        <v>Completar</v>
      </c>
      <c r="FE61" s="96" t="str">
        <f t="shared" si="119"/>
        <v>Completar</v>
      </c>
      <c r="FF61" s="96" t="str">
        <f t="shared" si="120"/>
        <v>Completar</v>
      </c>
      <c r="FG61" s="94"/>
      <c r="FH61" s="95" t="str">
        <f t="shared" si="121"/>
        <v>Completar</v>
      </c>
      <c r="FI61" s="95" t="str">
        <f t="shared" si="122"/>
        <v>Completar</v>
      </c>
      <c r="FJ61" s="165">
        <f t="shared" si="123"/>
        <v>0</v>
      </c>
      <c r="FK61" s="219" t="b">
        <f t="shared" si="124"/>
        <v>0</v>
      </c>
      <c r="FL61" s="188">
        <f t="shared" si="125"/>
        <v>0</v>
      </c>
      <c r="FM61" s="164">
        <f t="shared" si="126"/>
        <v>0</v>
      </c>
      <c r="FN61" s="164">
        <f t="shared" si="127"/>
        <v>0.25</v>
      </c>
      <c r="FO61" s="164">
        <f t="shared" si="128"/>
        <v>0</v>
      </c>
      <c r="FP61" s="164">
        <f t="shared" si="129"/>
        <v>0</v>
      </c>
      <c r="FQ61" s="166">
        <f t="shared" si="130"/>
        <v>0</v>
      </c>
      <c r="FR61" s="167"/>
      <c r="FT61" s="164">
        <v>49</v>
      </c>
      <c r="FU61" s="225"/>
      <c r="FV61" s="226"/>
      <c r="FW61" s="1"/>
      <c r="FX61" s="1"/>
      <c r="FY61" s="95"/>
      <c r="FZ61" s="93"/>
      <c r="GA61" s="93"/>
      <c r="GB61" s="93"/>
      <c r="GC61" s="95" t="str">
        <f t="shared" si="131"/>
        <v>Completar</v>
      </c>
      <c r="GD61" s="96" t="str">
        <f t="shared" si="132"/>
        <v>Completar</v>
      </c>
      <c r="GE61" s="96" t="str">
        <f t="shared" si="133"/>
        <v>Completar</v>
      </c>
      <c r="GF61" s="94"/>
      <c r="GG61" s="95" t="str">
        <f t="shared" si="134"/>
        <v>Completar</v>
      </c>
      <c r="GH61" s="95" t="str">
        <f t="shared" si="135"/>
        <v>Completar</v>
      </c>
      <c r="GI61" s="165">
        <f t="shared" si="136"/>
        <v>0</v>
      </c>
      <c r="GJ61" s="219" t="b">
        <f t="shared" si="137"/>
        <v>0</v>
      </c>
      <c r="GK61" s="188">
        <f t="shared" si="138"/>
        <v>0</v>
      </c>
      <c r="GL61" s="164">
        <f t="shared" si="139"/>
        <v>0</v>
      </c>
      <c r="GM61" s="164">
        <f t="shared" si="140"/>
        <v>0.25</v>
      </c>
      <c r="GN61" s="164">
        <f t="shared" si="141"/>
        <v>0</v>
      </c>
      <c r="GO61" s="164">
        <f t="shared" si="142"/>
        <v>0</v>
      </c>
      <c r="GP61" s="166">
        <f t="shared" si="143"/>
        <v>0</v>
      </c>
      <c r="GQ61" s="167"/>
      <c r="GS61" s="164">
        <v>49</v>
      </c>
      <c r="GT61" s="225"/>
      <c r="GU61" s="226"/>
      <c r="GV61" s="1"/>
      <c r="GW61" s="1"/>
      <c r="GX61" s="95"/>
      <c r="GY61" s="93"/>
      <c r="GZ61" s="93"/>
      <c r="HA61" s="93"/>
      <c r="HB61" s="95" t="str">
        <f t="shared" si="144"/>
        <v>Completar</v>
      </c>
      <c r="HC61" s="96" t="str">
        <f t="shared" si="145"/>
        <v>Completar</v>
      </c>
      <c r="HD61" s="96" t="str">
        <f t="shared" si="146"/>
        <v>Completar</v>
      </c>
      <c r="HE61" s="94"/>
      <c r="HF61" s="95" t="str">
        <f t="shared" si="147"/>
        <v>Completar</v>
      </c>
      <c r="HG61" s="95" t="str">
        <f t="shared" si="148"/>
        <v>Completar</v>
      </c>
      <c r="HH61" s="165">
        <f t="shared" si="149"/>
        <v>0</v>
      </c>
      <c r="HI61" s="219" t="b">
        <f t="shared" si="150"/>
        <v>0</v>
      </c>
      <c r="HJ61" s="188">
        <f t="shared" si="151"/>
        <v>0</v>
      </c>
      <c r="HK61" s="164">
        <f t="shared" si="152"/>
        <v>0</v>
      </c>
      <c r="HL61" s="164">
        <f t="shared" si="153"/>
        <v>0.25</v>
      </c>
      <c r="HM61" s="164">
        <f t="shared" si="154"/>
        <v>0</v>
      </c>
      <c r="HN61" s="164">
        <f t="shared" si="155"/>
        <v>0</v>
      </c>
      <c r="HO61" s="166">
        <f t="shared" si="156"/>
        <v>0</v>
      </c>
      <c r="HP61" s="167"/>
      <c r="HR61" s="164">
        <v>49</v>
      </c>
      <c r="HS61" s="225"/>
      <c r="HT61" s="226"/>
      <c r="HU61" s="1"/>
      <c r="HV61" s="1"/>
      <c r="HW61" s="95"/>
      <c r="HX61" s="93"/>
      <c r="HY61" s="93"/>
      <c r="HZ61" s="93"/>
      <c r="IA61" s="95" t="str">
        <f t="shared" si="157"/>
        <v>Completar</v>
      </c>
      <c r="IB61" s="96" t="str">
        <f t="shared" si="158"/>
        <v>Completar</v>
      </c>
      <c r="IC61" s="96" t="str">
        <f t="shared" si="159"/>
        <v>Completar</v>
      </c>
      <c r="ID61" s="94"/>
      <c r="IE61" s="95" t="str">
        <f t="shared" si="160"/>
        <v>Completar</v>
      </c>
      <c r="IF61" s="95" t="str">
        <f t="shared" si="161"/>
        <v>Completar</v>
      </c>
      <c r="IG61" s="165">
        <f t="shared" si="162"/>
        <v>0</v>
      </c>
      <c r="IH61" s="219" t="b">
        <f t="shared" si="163"/>
        <v>0</v>
      </c>
      <c r="II61" s="188">
        <f t="shared" si="164"/>
        <v>0</v>
      </c>
      <c r="IJ61" s="164">
        <f t="shared" si="165"/>
        <v>0</v>
      </c>
      <c r="IK61" s="164">
        <f t="shared" si="166"/>
        <v>0.25</v>
      </c>
      <c r="IL61" s="164">
        <f t="shared" si="167"/>
        <v>0</v>
      </c>
      <c r="IM61" s="164">
        <f t="shared" si="168"/>
        <v>0</v>
      </c>
      <c r="IN61" s="166">
        <f t="shared" si="169"/>
        <v>0</v>
      </c>
      <c r="IO61" s="167"/>
      <c r="IQ61" s="164">
        <v>49</v>
      </c>
      <c r="IR61" s="225"/>
      <c r="IS61" s="226"/>
      <c r="IT61" s="1"/>
      <c r="IU61" s="1"/>
      <c r="IV61" s="95"/>
      <c r="IW61" s="93"/>
      <c r="IX61" s="93"/>
      <c r="IY61" s="93"/>
      <c r="IZ61" s="95" t="str">
        <f t="shared" si="170"/>
        <v>Completar</v>
      </c>
      <c r="JA61" s="96" t="str">
        <f t="shared" si="171"/>
        <v>Completar</v>
      </c>
      <c r="JB61" s="96" t="str">
        <f t="shared" si="172"/>
        <v>Completar</v>
      </c>
      <c r="JC61" s="94"/>
      <c r="JD61" s="95" t="str">
        <f t="shared" si="173"/>
        <v>Completar</v>
      </c>
      <c r="JE61" s="95" t="str">
        <f t="shared" si="174"/>
        <v>Completar</v>
      </c>
      <c r="JF61" s="165">
        <f t="shared" si="175"/>
        <v>0</v>
      </c>
      <c r="JG61" s="219" t="b">
        <f t="shared" si="176"/>
        <v>0</v>
      </c>
      <c r="JH61" s="188">
        <f t="shared" si="177"/>
        <v>0</v>
      </c>
      <c r="JI61" s="164">
        <f t="shared" si="178"/>
        <v>0</v>
      </c>
      <c r="JJ61" s="164">
        <f t="shared" si="179"/>
        <v>0.25</v>
      </c>
      <c r="JK61" s="164">
        <f t="shared" si="180"/>
        <v>0</v>
      </c>
      <c r="JL61" s="164">
        <f t="shared" si="181"/>
        <v>0</v>
      </c>
      <c r="JM61" s="166">
        <f t="shared" si="182"/>
        <v>0</v>
      </c>
      <c r="JN61" s="167"/>
      <c r="JO61" s="126"/>
      <c r="JP61" s="164">
        <v>49</v>
      </c>
      <c r="JQ61" s="225"/>
      <c r="JR61" s="226"/>
      <c r="JS61" s="1"/>
      <c r="JT61" s="1"/>
      <c r="JU61" s="95"/>
      <c r="JV61" s="93"/>
      <c r="JW61" s="93"/>
      <c r="JX61" s="93"/>
      <c r="JY61" s="95" t="str">
        <f t="shared" si="183"/>
        <v>Completar</v>
      </c>
      <c r="JZ61" s="96" t="str">
        <f t="shared" si="184"/>
        <v>Completar</v>
      </c>
      <c r="KA61" s="96" t="str">
        <f t="shared" si="185"/>
        <v>Completar</v>
      </c>
      <c r="KB61" s="94"/>
      <c r="KC61" s="95" t="str">
        <f t="shared" si="186"/>
        <v>Completar</v>
      </c>
      <c r="KD61" s="95" t="str">
        <f t="shared" si="187"/>
        <v>Completar</v>
      </c>
      <c r="KE61" s="165">
        <f t="shared" si="188"/>
        <v>0</v>
      </c>
      <c r="KF61" s="219" t="b">
        <f t="shared" si="189"/>
        <v>0</v>
      </c>
      <c r="KG61" s="188">
        <f t="shared" si="190"/>
        <v>0</v>
      </c>
      <c r="KH61" s="164">
        <f t="shared" si="191"/>
        <v>0</v>
      </c>
      <c r="KI61" s="164">
        <f t="shared" si="192"/>
        <v>0.25</v>
      </c>
      <c r="KJ61" s="164">
        <f t="shared" si="193"/>
        <v>0</v>
      </c>
      <c r="KK61" s="164">
        <f t="shared" si="194"/>
        <v>0</v>
      </c>
      <c r="KL61" s="166">
        <f t="shared" si="195"/>
        <v>0</v>
      </c>
    </row>
    <row r="62" spans="1:298" x14ac:dyDescent="0.25">
      <c r="A62" s="164">
        <v>50</v>
      </c>
      <c r="B62" s="225"/>
      <c r="C62" s="226"/>
      <c r="D62" s="1"/>
      <c r="E62" s="1"/>
      <c r="F62" s="95"/>
      <c r="G62" s="93"/>
      <c r="H62" s="93"/>
      <c r="I62" s="93"/>
      <c r="J62" s="95"/>
      <c r="K62" s="96" t="str">
        <f>IFERROR(VLOOKUP(D62,'Situación inicial'!JI$13:JS$112,8,FALSE),"Completar")</f>
        <v>Completar</v>
      </c>
      <c r="L62" s="96" t="str">
        <f>IFERROR(VLOOKUP(D62,'Situación inicial'!JI$13:JS$112,9,FALSE),"Completar")</f>
        <v>Completar</v>
      </c>
      <c r="M62" s="94"/>
      <c r="N62" s="95" t="str">
        <f>IFERROR(VLOOKUP(D62,'Situación inicial'!JI$13:JS$112,11,FALSE),"Completar")</f>
        <v>Completar</v>
      </c>
      <c r="O62" s="95" t="str">
        <f>IFERROR(VLOOKUP(D62,'Situación inicial'!JI$13:JT$112,12,FALSE),"Completar")</f>
        <v>Completar</v>
      </c>
      <c r="P62" s="165">
        <f t="shared" si="44"/>
        <v>0</v>
      </c>
      <c r="Q62" s="219" t="b">
        <f t="shared" si="45"/>
        <v>0</v>
      </c>
      <c r="R62" s="188">
        <f t="shared" si="46"/>
        <v>0</v>
      </c>
      <c r="S62" s="164">
        <f t="shared" si="47"/>
        <v>0</v>
      </c>
      <c r="T62" s="164">
        <f t="shared" si="48"/>
        <v>0.25</v>
      </c>
      <c r="U62" s="164">
        <f t="shared" si="49"/>
        <v>0</v>
      </c>
      <c r="V62" s="164">
        <f t="shared" si="50"/>
        <v>0</v>
      </c>
      <c r="W62" s="166">
        <f t="shared" si="51"/>
        <v>0</v>
      </c>
      <c r="X62" s="168">
        <f>IFERROR(VLOOKUP(D62,'Situación inicial'!JI$13:JZ$112,18,FALSE),0)</f>
        <v>0</v>
      </c>
      <c r="Z62" s="164">
        <v>50</v>
      </c>
      <c r="AA62" s="225"/>
      <c r="AB62" s="226"/>
      <c r="AC62" s="1"/>
      <c r="AD62" s="1"/>
      <c r="AE62" s="95"/>
      <c r="AF62" s="93"/>
      <c r="AG62" s="93"/>
      <c r="AH62" s="93"/>
      <c r="AI62" s="95" t="str">
        <f t="shared" si="52"/>
        <v>Completar</v>
      </c>
      <c r="AJ62" s="96" t="str">
        <f t="shared" si="53"/>
        <v>Completar</v>
      </c>
      <c r="AK62" s="96" t="str">
        <f t="shared" si="54"/>
        <v>Completar</v>
      </c>
      <c r="AL62" s="94"/>
      <c r="AM62" s="95" t="str">
        <f t="shared" si="55"/>
        <v>Completar</v>
      </c>
      <c r="AN62" s="95" t="str">
        <f t="shared" si="56"/>
        <v>Completar</v>
      </c>
      <c r="AO62" s="165">
        <f t="shared" si="57"/>
        <v>0</v>
      </c>
      <c r="AP62" s="219" t="b">
        <f t="shared" si="58"/>
        <v>0</v>
      </c>
      <c r="AQ62" s="188">
        <f t="shared" si="59"/>
        <v>0</v>
      </c>
      <c r="AR62" s="164">
        <f t="shared" si="60"/>
        <v>0</v>
      </c>
      <c r="AS62" s="164">
        <f t="shared" si="61"/>
        <v>0.25</v>
      </c>
      <c r="AT62" s="164">
        <f t="shared" si="62"/>
        <v>0</v>
      </c>
      <c r="AU62" s="164">
        <f t="shared" si="63"/>
        <v>0</v>
      </c>
      <c r="AV62" s="166">
        <f t="shared" si="64"/>
        <v>0</v>
      </c>
      <c r="AW62" s="168">
        <f t="shared" si="65"/>
        <v>0</v>
      </c>
      <c r="AY62" s="164">
        <v>50</v>
      </c>
      <c r="AZ62" s="225"/>
      <c r="BA62" s="226"/>
      <c r="BB62" s="1"/>
      <c r="BC62" s="1"/>
      <c r="BD62" s="95"/>
      <c r="BE62" s="93"/>
      <c r="BF62" s="93"/>
      <c r="BG62" s="93"/>
      <c r="BH62" s="95" t="str">
        <f t="shared" si="66"/>
        <v>Completar</v>
      </c>
      <c r="BI62" s="96" t="str">
        <f t="shared" si="67"/>
        <v>Completar</v>
      </c>
      <c r="BJ62" s="96" t="str">
        <f t="shared" si="68"/>
        <v>Completar</v>
      </c>
      <c r="BK62" s="94"/>
      <c r="BL62" s="95" t="str">
        <f t="shared" si="69"/>
        <v>Completar</v>
      </c>
      <c r="BM62" s="95" t="str">
        <f t="shared" si="70"/>
        <v>Completar</v>
      </c>
      <c r="BN62" s="165">
        <f t="shared" si="71"/>
        <v>0</v>
      </c>
      <c r="BO62" s="219" t="b">
        <f t="shared" si="72"/>
        <v>0</v>
      </c>
      <c r="BP62" s="188">
        <f t="shared" si="73"/>
        <v>0</v>
      </c>
      <c r="BQ62" s="164">
        <f t="shared" si="74"/>
        <v>0</v>
      </c>
      <c r="BR62" s="164">
        <f t="shared" si="75"/>
        <v>0.25</v>
      </c>
      <c r="BS62" s="164">
        <f t="shared" si="76"/>
        <v>0</v>
      </c>
      <c r="BT62" s="164">
        <f t="shared" si="77"/>
        <v>0</v>
      </c>
      <c r="BU62" s="166">
        <f t="shared" si="78"/>
        <v>0</v>
      </c>
      <c r="BV62" s="167"/>
      <c r="BX62" s="164">
        <v>50</v>
      </c>
      <c r="BY62" s="225"/>
      <c r="BZ62" s="226"/>
      <c r="CA62" s="1"/>
      <c r="CB62" s="1"/>
      <c r="CC62" s="95"/>
      <c r="CD62" s="93"/>
      <c r="CE62" s="93"/>
      <c r="CF62" s="93"/>
      <c r="CG62" s="95" t="str">
        <f t="shared" si="79"/>
        <v>Completar</v>
      </c>
      <c r="CH62" s="96" t="str">
        <f t="shared" si="80"/>
        <v>Completar</v>
      </c>
      <c r="CI62" s="96" t="str">
        <f t="shared" si="81"/>
        <v>Completar</v>
      </c>
      <c r="CJ62" s="94"/>
      <c r="CK62" s="95" t="str">
        <f t="shared" si="82"/>
        <v>Completar</v>
      </c>
      <c r="CL62" s="95" t="str">
        <f t="shared" si="83"/>
        <v>Completar</v>
      </c>
      <c r="CM62" s="165">
        <f t="shared" si="84"/>
        <v>0</v>
      </c>
      <c r="CN62" s="219" t="b">
        <f t="shared" si="85"/>
        <v>0</v>
      </c>
      <c r="CO62" s="188">
        <f t="shared" si="86"/>
        <v>0</v>
      </c>
      <c r="CP62" s="164">
        <f t="shared" si="87"/>
        <v>0</v>
      </c>
      <c r="CQ62" s="164">
        <f t="shared" si="88"/>
        <v>0.25</v>
      </c>
      <c r="CR62" s="164">
        <f t="shared" si="89"/>
        <v>0</v>
      </c>
      <c r="CS62" s="164">
        <f t="shared" si="90"/>
        <v>0</v>
      </c>
      <c r="CT62" s="166">
        <f t="shared" si="91"/>
        <v>0</v>
      </c>
      <c r="CU62" s="167"/>
      <c r="CW62" s="164">
        <v>50</v>
      </c>
      <c r="CX62" s="225"/>
      <c r="CY62" s="226"/>
      <c r="CZ62" s="1"/>
      <c r="DA62" s="1"/>
      <c r="DB62" s="95"/>
      <c r="DC62" s="93"/>
      <c r="DD62" s="93"/>
      <c r="DE62" s="93"/>
      <c r="DF62" s="95" t="str">
        <f t="shared" si="92"/>
        <v>Completar</v>
      </c>
      <c r="DG62" s="96" t="str">
        <f t="shared" si="93"/>
        <v>Completar</v>
      </c>
      <c r="DH62" s="96" t="str">
        <f t="shared" si="94"/>
        <v>Completar</v>
      </c>
      <c r="DI62" s="94"/>
      <c r="DJ62" s="95" t="str">
        <f t="shared" si="95"/>
        <v>Completar</v>
      </c>
      <c r="DK62" s="95" t="str">
        <f t="shared" si="96"/>
        <v>Completar</v>
      </c>
      <c r="DL62" s="165">
        <f t="shared" si="97"/>
        <v>0</v>
      </c>
      <c r="DM62" s="219" t="b">
        <f t="shared" si="98"/>
        <v>0</v>
      </c>
      <c r="DN62" s="188">
        <f t="shared" si="99"/>
        <v>0</v>
      </c>
      <c r="DO62" s="164">
        <f t="shared" si="100"/>
        <v>0</v>
      </c>
      <c r="DP62" s="164">
        <f t="shared" si="101"/>
        <v>0.25</v>
      </c>
      <c r="DQ62" s="164">
        <f t="shared" si="102"/>
        <v>0</v>
      </c>
      <c r="DR62" s="164">
        <f t="shared" si="103"/>
        <v>0</v>
      </c>
      <c r="DS62" s="166">
        <f t="shared" si="104"/>
        <v>0</v>
      </c>
      <c r="DT62" s="167"/>
      <c r="DV62" s="164">
        <v>50</v>
      </c>
      <c r="DW62" s="225"/>
      <c r="DX62" s="226"/>
      <c r="DY62" s="1"/>
      <c r="DZ62" s="1"/>
      <c r="EA62" s="95"/>
      <c r="EB62" s="93"/>
      <c r="EC62" s="93"/>
      <c r="ED62" s="93"/>
      <c r="EE62" s="95" t="str">
        <f t="shared" si="105"/>
        <v>Completar</v>
      </c>
      <c r="EF62" s="96" t="str">
        <f t="shared" si="106"/>
        <v>Completar</v>
      </c>
      <c r="EG62" s="96" t="str">
        <f t="shared" si="107"/>
        <v>Completar</v>
      </c>
      <c r="EH62" s="94"/>
      <c r="EI62" s="95" t="str">
        <f t="shared" si="108"/>
        <v>Completar</v>
      </c>
      <c r="EJ62" s="95" t="str">
        <f t="shared" si="109"/>
        <v>Completar</v>
      </c>
      <c r="EK62" s="165">
        <f t="shared" si="110"/>
        <v>0</v>
      </c>
      <c r="EL62" s="219" t="b">
        <f t="shared" si="111"/>
        <v>0</v>
      </c>
      <c r="EM62" s="188">
        <f t="shared" si="112"/>
        <v>0</v>
      </c>
      <c r="EN62" s="164">
        <f t="shared" si="113"/>
        <v>0</v>
      </c>
      <c r="EO62" s="164">
        <f t="shared" si="114"/>
        <v>0.25</v>
      </c>
      <c r="EP62" s="164">
        <f t="shared" si="115"/>
        <v>0</v>
      </c>
      <c r="EQ62" s="164">
        <f t="shared" si="116"/>
        <v>0</v>
      </c>
      <c r="ER62" s="166">
        <f t="shared" si="117"/>
        <v>0</v>
      </c>
      <c r="ES62" s="167"/>
      <c r="EU62" s="164">
        <v>50</v>
      </c>
      <c r="EV62" s="225"/>
      <c r="EW62" s="226"/>
      <c r="EX62" s="1"/>
      <c r="EY62" s="1"/>
      <c r="EZ62" s="95"/>
      <c r="FA62" s="93"/>
      <c r="FB62" s="93"/>
      <c r="FC62" s="93"/>
      <c r="FD62" s="95" t="str">
        <f t="shared" si="118"/>
        <v>Completar</v>
      </c>
      <c r="FE62" s="96" t="str">
        <f t="shared" si="119"/>
        <v>Completar</v>
      </c>
      <c r="FF62" s="96" t="str">
        <f t="shared" si="120"/>
        <v>Completar</v>
      </c>
      <c r="FG62" s="94"/>
      <c r="FH62" s="95" t="str">
        <f t="shared" si="121"/>
        <v>Completar</v>
      </c>
      <c r="FI62" s="95" t="str">
        <f t="shared" si="122"/>
        <v>Completar</v>
      </c>
      <c r="FJ62" s="165">
        <f t="shared" si="123"/>
        <v>0</v>
      </c>
      <c r="FK62" s="219" t="b">
        <f t="shared" si="124"/>
        <v>0</v>
      </c>
      <c r="FL62" s="188">
        <f t="shared" si="125"/>
        <v>0</v>
      </c>
      <c r="FM62" s="164">
        <f t="shared" si="126"/>
        <v>0</v>
      </c>
      <c r="FN62" s="164">
        <f t="shared" si="127"/>
        <v>0.25</v>
      </c>
      <c r="FO62" s="164">
        <f t="shared" si="128"/>
        <v>0</v>
      </c>
      <c r="FP62" s="164">
        <f t="shared" si="129"/>
        <v>0</v>
      </c>
      <c r="FQ62" s="166">
        <f t="shared" si="130"/>
        <v>0</v>
      </c>
      <c r="FR62" s="167"/>
      <c r="FT62" s="164">
        <v>50</v>
      </c>
      <c r="FU62" s="225"/>
      <c r="FV62" s="226"/>
      <c r="FW62" s="1"/>
      <c r="FX62" s="1"/>
      <c r="FY62" s="95"/>
      <c r="FZ62" s="93"/>
      <c r="GA62" s="93"/>
      <c r="GB62" s="93"/>
      <c r="GC62" s="95" t="str">
        <f t="shared" si="131"/>
        <v>Completar</v>
      </c>
      <c r="GD62" s="96" t="str">
        <f t="shared" si="132"/>
        <v>Completar</v>
      </c>
      <c r="GE62" s="96" t="str">
        <f t="shared" si="133"/>
        <v>Completar</v>
      </c>
      <c r="GF62" s="94"/>
      <c r="GG62" s="95" t="str">
        <f t="shared" si="134"/>
        <v>Completar</v>
      </c>
      <c r="GH62" s="95" t="str">
        <f t="shared" si="135"/>
        <v>Completar</v>
      </c>
      <c r="GI62" s="165">
        <f t="shared" si="136"/>
        <v>0</v>
      </c>
      <c r="GJ62" s="219" t="b">
        <f t="shared" si="137"/>
        <v>0</v>
      </c>
      <c r="GK62" s="188">
        <f t="shared" si="138"/>
        <v>0</v>
      </c>
      <c r="GL62" s="164">
        <f t="shared" si="139"/>
        <v>0</v>
      </c>
      <c r="GM62" s="164">
        <f t="shared" si="140"/>
        <v>0.25</v>
      </c>
      <c r="GN62" s="164">
        <f t="shared" si="141"/>
        <v>0</v>
      </c>
      <c r="GO62" s="164">
        <f t="shared" si="142"/>
        <v>0</v>
      </c>
      <c r="GP62" s="166">
        <f t="shared" si="143"/>
        <v>0</v>
      </c>
      <c r="GQ62" s="167"/>
      <c r="GS62" s="164">
        <v>50</v>
      </c>
      <c r="GT62" s="225"/>
      <c r="GU62" s="226"/>
      <c r="GV62" s="1"/>
      <c r="GW62" s="1"/>
      <c r="GX62" s="95"/>
      <c r="GY62" s="93"/>
      <c r="GZ62" s="93"/>
      <c r="HA62" s="93"/>
      <c r="HB62" s="95" t="str">
        <f t="shared" si="144"/>
        <v>Completar</v>
      </c>
      <c r="HC62" s="96" t="str">
        <f t="shared" si="145"/>
        <v>Completar</v>
      </c>
      <c r="HD62" s="96" t="str">
        <f t="shared" si="146"/>
        <v>Completar</v>
      </c>
      <c r="HE62" s="94"/>
      <c r="HF62" s="95" t="str">
        <f t="shared" si="147"/>
        <v>Completar</v>
      </c>
      <c r="HG62" s="95" t="str">
        <f t="shared" si="148"/>
        <v>Completar</v>
      </c>
      <c r="HH62" s="165">
        <f t="shared" si="149"/>
        <v>0</v>
      </c>
      <c r="HI62" s="219" t="b">
        <f t="shared" si="150"/>
        <v>0</v>
      </c>
      <c r="HJ62" s="188">
        <f t="shared" si="151"/>
        <v>0</v>
      </c>
      <c r="HK62" s="164">
        <f t="shared" si="152"/>
        <v>0</v>
      </c>
      <c r="HL62" s="164">
        <f t="shared" si="153"/>
        <v>0.25</v>
      </c>
      <c r="HM62" s="164">
        <f t="shared" si="154"/>
        <v>0</v>
      </c>
      <c r="HN62" s="164">
        <f t="shared" si="155"/>
        <v>0</v>
      </c>
      <c r="HO62" s="166">
        <f t="shared" si="156"/>
        <v>0</v>
      </c>
      <c r="HP62" s="167"/>
      <c r="HR62" s="164">
        <v>50</v>
      </c>
      <c r="HS62" s="225"/>
      <c r="HT62" s="226"/>
      <c r="HU62" s="1"/>
      <c r="HV62" s="1"/>
      <c r="HW62" s="95"/>
      <c r="HX62" s="93"/>
      <c r="HY62" s="93"/>
      <c r="HZ62" s="93"/>
      <c r="IA62" s="95" t="str">
        <f t="shared" si="157"/>
        <v>Completar</v>
      </c>
      <c r="IB62" s="96" t="str">
        <f t="shared" si="158"/>
        <v>Completar</v>
      </c>
      <c r="IC62" s="96" t="str">
        <f t="shared" si="159"/>
        <v>Completar</v>
      </c>
      <c r="ID62" s="94"/>
      <c r="IE62" s="95" t="str">
        <f t="shared" si="160"/>
        <v>Completar</v>
      </c>
      <c r="IF62" s="95" t="str">
        <f t="shared" si="161"/>
        <v>Completar</v>
      </c>
      <c r="IG62" s="165">
        <f t="shared" si="162"/>
        <v>0</v>
      </c>
      <c r="IH62" s="219" t="b">
        <f t="shared" si="163"/>
        <v>0</v>
      </c>
      <c r="II62" s="188">
        <f t="shared" si="164"/>
        <v>0</v>
      </c>
      <c r="IJ62" s="164">
        <f t="shared" si="165"/>
        <v>0</v>
      </c>
      <c r="IK62" s="164">
        <f t="shared" si="166"/>
        <v>0.25</v>
      </c>
      <c r="IL62" s="164">
        <f t="shared" si="167"/>
        <v>0</v>
      </c>
      <c r="IM62" s="164">
        <f t="shared" si="168"/>
        <v>0</v>
      </c>
      <c r="IN62" s="166">
        <f t="shared" si="169"/>
        <v>0</v>
      </c>
      <c r="IO62" s="167"/>
      <c r="IQ62" s="164">
        <v>50</v>
      </c>
      <c r="IR62" s="225"/>
      <c r="IS62" s="226"/>
      <c r="IT62" s="1"/>
      <c r="IU62" s="1"/>
      <c r="IV62" s="95"/>
      <c r="IW62" s="93"/>
      <c r="IX62" s="93"/>
      <c r="IY62" s="93"/>
      <c r="IZ62" s="95" t="str">
        <f t="shared" si="170"/>
        <v>Completar</v>
      </c>
      <c r="JA62" s="96" t="str">
        <f t="shared" si="171"/>
        <v>Completar</v>
      </c>
      <c r="JB62" s="96" t="str">
        <f t="shared" si="172"/>
        <v>Completar</v>
      </c>
      <c r="JC62" s="94"/>
      <c r="JD62" s="95" t="str">
        <f t="shared" si="173"/>
        <v>Completar</v>
      </c>
      <c r="JE62" s="95" t="str">
        <f t="shared" si="174"/>
        <v>Completar</v>
      </c>
      <c r="JF62" s="165">
        <f t="shared" si="175"/>
        <v>0</v>
      </c>
      <c r="JG62" s="219" t="b">
        <f t="shared" si="176"/>
        <v>0</v>
      </c>
      <c r="JH62" s="188">
        <f t="shared" si="177"/>
        <v>0</v>
      </c>
      <c r="JI62" s="164">
        <f t="shared" si="178"/>
        <v>0</v>
      </c>
      <c r="JJ62" s="164">
        <f t="shared" si="179"/>
        <v>0.25</v>
      </c>
      <c r="JK62" s="164">
        <f t="shared" si="180"/>
        <v>0</v>
      </c>
      <c r="JL62" s="164">
        <f t="shared" si="181"/>
        <v>0</v>
      </c>
      <c r="JM62" s="166">
        <f t="shared" si="182"/>
        <v>0</v>
      </c>
      <c r="JN62" s="167"/>
      <c r="JO62" s="126"/>
      <c r="JP62" s="164">
        <v>50</v>
      </c>
      <c r="JQ62" s="225"/>
      <c r="JR62" s="226"/>
      <c r="JS62" s="1"/>
      <c r="JT62" s="1"/>
      <c r="JU62" s="95"/>
      <c r="JV62" s="93"/>
      <c r="JW62" s="93"/>
      <c r="JX62" s="93"/>
      <c r="JY62" s="95" t="str">
        <f t="shared" si="183"/>
        <v>Completar</v>
      </c>
      <c r="JZ62" s="96" t="str">
        <f t="shared" si="184"/>
        <v>Completar</v>
      </c>
      <c r="KA62" s="96" t="str">
        <f t="shared" si="185"/>
        <v>Completar</v>
      </c>
      <c r="KB62" s="94"/>
      <c r="KC62" s="95" t="str">
        <f t="shared" si="186"/>
        <v>Completar</v>
      </c>
      <c r="KD62" s="95" t="str">
        <f t="shared" si="187"/>
        <v>Completar</v>
      </c>
      <c r="KE62" s="165">
        <f t="shared" si="188"/>
        <v>0</v>
      </c>
      <c r="KF62" s="219" t="b">
        <f t="shared" si="189"/>
        <v>0</v>
      </c>
      <c r="KG62" s="188">
        <f t="shared" si="190"/>
        <v>0</v>
      </c>
      <c r="KH62" s="164">
        <f t="shared" si="191"/>
        <v>0</v>
      </c>
      <c r="KI62" s="164">
        <f t="shared" si="192"/>
        <v>0.25</v>
      </c>
      <c r="KJ62" s="164">
        <f t="shared" si="193"/>
        <v>0</v>
      </c>
      <c r="KK62" s="164">
        <f t="shared" si="194"/>
        <v>0</v>
      </c>
      <c r="KL62" s="166">
        <f t="shared" si="195"/>
        <v>0</v>
      </c>
    </row>
    <row r="63" spans="1:298" x14ac:dyDescent="0.25">
      <c r="A63" s="164">
        <v>51</v>
      </c>
      <c r="B63" s="225"/>
      <c r="C63" s="226"/>
      <c r="D63" s="1"/>
      <c r="E63" s="1"/>
      <c r="F63" s="95"/>
      <c r="G63" s="93"/>
      <c r="H63" s="93"/>
      <c r="I63" s="93"/>
      <c r="J63" s="95"/>
      <c r="K63" s="96" t="str">
        <f>IFERROR(VLOOKUP(D63,'Situación inicial'!JI$13:JS$112,8,FALSE),"Completar")</f>
        <v>Completar</v>
      </c>
      <c r="L63" s="96" t="str">
        <f>IFERROR(VLOOKUP(D63,'Situación inicial'!JI$13:JS$112,9,FALSE),"Completar")</f>
        <v>Completar</v>
      </c>
      <c r="M63" s="94"/>
      <c r="N63" s="95" t="str">
        <f>IFERROR(VLOOKUP(D63,'Situación inicial'!JI$13:JS$112,11,FALSE),"Completar")</f>
        <v>Completar</v>
      </c>
      <c r="O63" s="95" t="str">
        <f>IFERROR(VLOOKUP(D63,'Situación inicial'!JI$13:JT$112,12,FALSE),"Completar")</f>
        <v>Completar</v>
      </c>
      <c r="P63" s="165">
        <f t="shared" si="44"/>
        <v>0</v>
      </c>
      <c r="Q63" s="219" t="b">
        <f t="shared" si="45"/>
        <v>0</v>
      </c>
      <c r="R63" s="188">
        <f t="shared" si="46"/>
        <v>0</v>
      </c>
      <c r="S63" s="164">
        <f t="shared" si="47"/>
        <v>0</v>
      </c>
      <c r="T63" s="164">
        <f t="shared" si="48"/>
        <v>0.25</v>
      </c>
      <c r="U63" s="164">
        <f t="shared" si="49"/>
        <v>0</v>
      </c>
      <c r="V63" s="164">
        <f t="shared" si="50"/>
        <v>0</v>
      </c>
      <c r="W63" s="166">
        <f t="shared" si="51"/>
        <v>0</v>
      </c>
      <c r="X63" s="168">
        <f>IFERROR(VLOOKUP(D63,'Situación inicial'!JI$13:JZ$112,18,FALSE),0)</f>
        <v>0</v>
      </c>
      <c r="Z63" s="164">
        <v>51</v>
      </c>
      <c r="AA63" s="225"/>
      <c r="AB63" s="226"/>
      <c r="AC63" s="1"/>
      <c r="AD63" s="1"/>
      <c r="AE63" s="95"/>
      <c r="AF63" s="93"/>
      <c r="AG63" s="93"/>
      <c r="AH63" s="93"/>
      <c r="AI63" s="95" t="str">
        <f t="shared" si="52"/>
        <v>Completar</v>
      </c>
      <c r="AJ63" s="96" t="str">
        <f t="shared" si="53"/>
        <v>Completar</v>
      </c>
      <c r="AK63" s="96" t="str">
        <f t="shared" si="54"/>
        <v>Completar</v>
      </c>
      <c r="AL63" s="94"/>
      <c r="AM63" s="95" t="str">
        <f t="shared" si="55"/>
        <v>Completar</v>
      </c>
      <c r="AN63" s="95" t="str">
        <f t="shared" si="56"/>
        <v>Completar</v>
      </c>
      <c r="AO63" s="165">
        <f t="shared" si="57"/>
        <v>0</v>
      </c>
      <c r="AP63" s="219" t="b">
        <f t="shared" si="58"/>
        <v>0</v>
      </c>
      <c r="AQ63" s="188">
        <f t="shared" si="59"/>
        <v>0</v>
      </c>
      <c r="AR63" s="164">
        <f t="shared" si="60"/>
        <v>0</v>
      </c>
      <c r="AS63" s="164">
        <f t="shared" si="61"/>
        <v>0.25</v>
      </c>
      <c r="AT63" s="164">
        <f t="shared" si="62"/>
        <v>0</v>
      </c>
      <c r="AU63" s="164">
        <f t="shared" si="63"/>
        <v>0</v>
      </c>
      <c r="AV63" s="166">
        <f t="shared" si="64"/>
        <v>0</v>
      </c>
      <c r="AW63" s="168">
        <f t="shared" si="65"/>
        <v>0</v>
      </c>
      <c r="AY63" s="164">
        <v>51</v>
      </c>
      <c r="AZ63" s="225"/>
      <c r="BA63" s="226"/>
      <c r="BB63" s="1"/>
      <c r="BC63" s="1"/>
      <c r="BD63" s="95"/>
      <c r="BE63" s="93"/>
      <c r="BF63" s="93"/>
      <c r="BG63" s="93"/>
      <c r="BH63" s="95" t="str">
        <f t="shared" si="66"/>
        <v>Completar</v>
      </c>
      <c r="BI63" s="96" t="str">
        <f t="shared" si="67"/>
        <v>Completar</v>
      </c>
      <c r="BJ63" s="96" t="str">
        <f t="shared" si="68"/>
        <v>Completar</v>
      </c>
      <c r="BK63" s="94"/>
      <c r="BL63" s="95" t="str">
        <f t="shared" si="69"/>
        <v>Completar</v>
      </c>
      <c r="BM63" s="95" t="str">
        <f t="shared" si="70"/>
        <v>Completar</v>
      </c>
      <c r="BN63" s="165">
        <f t="shared" si="71"/>
        <v>0</v>
      </c>
      <c r="BO63" s="219" t="b">
        <f t="shared" si="72"/>
        <v>0</v>
      </c>
      <c r="BP63" s="188">
        <f t="shared" si="73"/>
        <v>0</v>
      </c>
      <c r="BQ63" s="164">
        <f t="shared" si="74"/>
        <v>0</v>
      </c>
      <c r="BR63" s="164">
        <f t="shared" si="75"/>
        <v>0.25</v>
      </c>
      <c r="BS63" s="164">
        <f t="shared" si="76"/>
        <v>0</v>
      </c>
      <c r="BT63" s="164">
        <f t="shared" si="77"/>
        <v>0</v>
      </c>
      <c r="BU63" s="166">
        <f t="shared" si="78"/>
        <v>0</v>
      </c>
      <c r="BV63" s="167"/>
      <c r="BX63" s="164">
        <v>51</v>
      </c>
      <c r="BY63" s="225"/>
      <c r="BZ63" s="226"/>
      <c r="CA63" s="1"/>
      <c r="CB63" s="1"/>
      <c r="CC63" s="95"/>
      <c r="CD63" s="93"/>
      <c r="CE63" s="93"/>
      <c r="CF63" s="93"/>
      <c r="CG63" s="95" t="str">
        <f t="shared" si="79"/>
        <v>Completar</v>
      </c>
      <c r="CH63" s="96" t="str">
        <f t="shared" si="80"/>
        <v>Completar</v>
      </c>
      <c r="CI63" s="96" t="str">
        <f t="shared" si="81"/>
        <v>Completar</v>
      </c>
      <c r="CJ63" s="94"/>
      <c r="CK63" s="95" t="str">
        <f t="shared" si="82"/>
        <v>Completar</v>
      </c>
      <c r="CL63" s="95" t="str">
        <f t="shared" si="83"/>
        <v>Completar</v>
      </c>
      <c r="CM63" s="165">
        <f t="shared" si="84"/>
        <v>0</v>
      </c>
      <c r="CN63" s="219" t="b">
        <f t="shared" si="85"/>
        <v>0</v>
      </c>
      <c r="CO63" s="188">
        <f t="shared" si="86"/>
        <v>0</v>
      </c>
      <c r="CP63" s="164">
        <f t="shared" si="87"/>
        <v>0</v>
      </c>
      <c r="CQ63" s="164">
        <f t="shared" si="88"/>
        <v>0.25</v>
      </c>
      <c r="CR63" s="164">
        <f t="shared" si="89"/>
        <v>0</v>
      </c>
      <c r="CS63" s="164">
        <f t="shared" si="90"/>
        <v>0</v>
      </c>
      <c r="CT63" s="166">
        <f t="shared" si="91"/>
        <v>0</v>
      </c>
      <c r="CU63" s="167"/>
      <c r="CW63" s="164">
        <v>51</v>
      </c>
      <c r="CX63" s="225"/>
      <c r="CY63" s="226"/>
      <c r="CZ63" s="1"/>
      <c r="DA63" s="1"/>
      <c r="DB63" s="95"/>
      <c r="DC63" s="93"/>
      <c r="DD63" s="93"/>
      <c r="DE63" s="93"/>
      <c r="DF63" s="95" t="str">
        <f t="shared" si="92"/>
        <v>Completar</v>
      </c>
      <c r="DG63" s="96" t="str">
        <f t="shared" si="93"/>
        <v>Completar</v>
      </c>
      <c r="DH63" s="96" t="str">
        <f t="shared" si="94"/>
        <v>Completar</v>
      </c>
      <c r="DI63" s="94"/>
      <c r="DJ63" s="95" t="str">
        <f t="shared" si="95"/>
        <v>Completar</v>
      </c>
      <c r="DK63" s="95" t="str">
        <f t="shared" si="96"/>
        <v>Completar</v>
      </c>
      <c r="DL63" s="165">
        <f t="shared" si="97"/>
        <v>0</v>
      </c>
      <c r="DM63" s="219" t="b">
        <f t="shared" si="98"/>
        <v>0</v>
      </c>
      <c r="DN63" s="188">
        <f t="shared" si="99"/>
        <v>0</v>
      </c>
      <c r="DO63" s="164">
        <f t="shared" si="100"/>
        <v>0</v>
      </c>
      <c r="DP63" s="164">
        <f t="shared" si="101"/>
        <v>0.25</v>
      </c>
      <c r="DQ63" s="164">
        <f t="shared" si="102"/>
        <v>0</v>
      </c>
      <c r="DR63" s="164">
        <f t="shared" si="103"/>
        <v>0</v>
      </c>
      <c r="DS63" s="166">
        <f t="shared" si="104"/>
        <v>0</v>
      </c>
      <c r="DT63" s="167"/>
      <c r="DV63" s="164">
        <v>51</v>
      </c>
      <c r="DW63" s="225"/>
      <c r="DX63" s="226"/>
      <c r="DY63" s="1"/>
      <c r="DZ63" s="1"/>
      <c r="EA63" s="95"/>
      <c r="EB63" s="93"/>
      <c r="EC63" s="93"/>
      <c r="ED63" s="93"/>
      <c r="EE63" s="95" t="str">
        <f t="shared" si="105"/>
        <v>Completar</v>
      </c>
      <c r="EF63" s="96" t="str">
        <f t="shared" si="106"/>
        <v>Completar</v>
      </c>
      <c r="EG63" s="96" t="str">
        <f t="shared" si="107"/>
        <v>Completar</v>
      </c>
      <c r="EH63" s="94"/>
      <c r="EI63" s="95" t="str">
        <f t="shared" si="108"/>
        <v>Completar</v>
      </c>
      <c r="EJ63" s="95" t="str">
        <f t="shared" si="109"/>
        <v>Completar</v>
      </c>
      <c r="EK63" s="165">
        <f t="shared" si="110"/>
        <v>0</v>
      </c>
      <c r="EL63" s="219" t="b">
        <f t="shared" si="111"/>
        <v>0</v>
      </c>
      <c r="EM63" s="188">
        <f t="shared" si="112"/>
        <v>0</v>
      </c>
      <c r="EN63" s="164">
        <f t="shared" si="113"/>
        <v>0</v>
      </c>
      <c r="EO63" s="164">
        <f t="shared" si="114"/>
        <v>0.25</v>
      </c>
      <c r="EP63" s="164">
        <f t="shared" si="115"/>
        <v>0</v>
      </c>
      <c r="EQ63" s="164">
        <f t="shared" si="116"/>
        <v>0</v>
      </c>
      <c r="ER63" s="166">
        <f t="shared" si="117"/>
        <v>0</v>
      </c>
      <c r="ES63" s="167"/>
      <c r="EU63" s="164">
        <v>51</v>
      </c>
      <c r="EV63" s="225"/>
      <c r="EW63" s="226"/>
      <c r="EX63" s="1"/>
      <c r="EY63" s="1"/>
      <c r="EZ63" s="95"/>
      <c r="FA63" s="93"/>
      <c r="FB63" s="93"/>
      <c r="FC63" s="93"/>
      <c r="FD63" s="95" t="str">
        <f t="shared" si="118"/>
        <v>Completar</v>
      </c>
      <c r="FE63" s="96" t="str">
        <f t="shared" si="119"/>
        <v>Completar</v>
      </c>
      <c r="FF63" s="96" t="str">
        <f t="shared" si="120"/>
        <v>Completar</v>
      </c>
      <c r="FG63" s="94"/>
      <c r="FH63" s="95" t="str">
        <f t="shared" si="121"/>
        <v>Completar</v>
      </c>
      <c r="FI63" s="95" t="str">
        <f t="shared" si="122"/>
        <v>Completar</v>
      </c>
      <c r="FJ63" s="165">
        <f t="shared" si="123"/>
        <v>0</v>
      </c>
      <c r="FK63" s="219" t="b">
        <f t="shared" si="124"/>
        <v>0</v>
      </c>
      <c r="FL63" s="188">
        <f t="shared" si="125"/>
        <v>0</v>
      </c>
      <c r="FM63" s="164">
        <f t="shared" si="126"/>
        <v>0</v>
      </c>
      <c r="FN63" s="164">
        <f t="shared" si="127"/>
        <v>0.25</v>
      </c>
      <c r="FO63" s="164">
        <f t="shared" si="128"/>
        <v>0</v>
      </c>
      <c r="FP63" s="164">
        <f t="shared" si="129"/>
        <v>0</v>
      </c>
      <c r="FQ63" s="166">
        <f t="shared" si="130"/>
        <v>0</v>
      </c>
      <c r="FR63" s="167"/>
      <c r="FT63" s="164">
        <v>51</v>
      </c>
      <c r="FU63" s="225"/>
      <c r="FV63" s="226"/>
      <c r="FW63" s="1"/>
      <c r="FX63" s="1"/>
      <c r="FY63" s="95"/>
      <c r="FZ63" s="93"/>
      <c r="GA63" s="93"/>
      <c r="GB63" s="93"/>
      <c r="GC63" s="95" t="str">
        <f t="shared" si="131"/>
        <v>Completar</v>
      </c>
      <c r="GD63" s="96" t="str">
        <f t="shared" si="132"/>
        <v>Completar</v>
      </c>
      <c r="GE63" s="96" t="str">
        <f t="shared" si="133"/>
        <v>Completar</v>
      </c>
      <c r="GF63" s="94"/>
      <c r="GG63" s="95" t="str">
        <f t="shared" si="134"/>
        <v>Completar</v>
      </c>
      <c r="GH63" s="95" t="str">
        <f t="shared" si="135"/>
        <v>Completar</v>
      </c>
      <c r="GI63" s="165">
        <f t="shared" si="136"/>
        <v>0</v>
      </c>
      <c r="GJ63" s="219" t="b">
        <f t="shared" si="137"/>
        <v>0</v>
      </c>
      <c r="GK63" s="188">
        <f t="shared" si="138"/>
        <v>0</v>
      </c>
      <c r="GL63" s="164">
        <f t="shared" si="139"/>
        <v>0</v>
      </c>
      <c r="GM63" s="164">
        <f t="shared" si="140"/>
        <v>0.25</v>
      </c>
      <c r="GN63" s="164">
        <f t="shared" si="141"/>
        <v>0</v>
      </c>
      <c r="GO63" s="164">
        <f t="shared" si="142"/>
        <v>0</v>
      </c>
      <c r="GP63" s="166">
        <f t="shared" si="143"/>
        <v>0</v>
      </c>
      <c r="GQ63" s="167"/>
      <c r="GS63" s="164">
        <v>51</v>
      </c>
      <c r="GT63" s="225"/>
      <c r="GU63" s="226"/>
      <c r="GV63" s="1"/>
      <c r="GW63" s="1"/>
      <c r="GX63" s="95"/>
      <c r="GY63" s="93"/>
      <c r="GZ63" s="93"/>
      <c r="HA63" s="93"/>
      <c r="HB63" s="95" t="str">
        <f t="shared" si="144"/>
        <v>Completar</v>
      </c>
      <c r="HC63" s="96" t="str">
        <f t="shared" si="145"/>
        <v>Completar</v>
      </c>
      <c r="HD63" s="96" t="str">
        <f t="shared" si="146"/>
        <v>Completar</v>
      </c>
      <c r="HE63" s="94"/>
      <c r="HF63" s="95" t="str">
        <f t="shared" si="147"/>
        <v>Completar</v>
      </c>
      <c r="HG63" s="95" t="str">
        <f t="shared" si="148"/>
        <v>Completar</v>
      </c>
      <c r="HH63" s="165">
        <f t="shared" si="149"/>
        <v>0</v>
      </c>
      <c r="HI63" s="219" t="b">
        <f t="shared" si="150"/>
        <v>0</v>
      </c>
      <c r="HJ63" s="188">
        <f t="shared" si="151"/>
        <v>0</v>
      </c>
      <c r="HK63" s="164">
        <f t="shared" si="152"/>
        <v>0</v>
      </c>
      <c r="HL63" s="164">
        <f t="shared" si="153"/>
        <v>0.25</v>
      </c>
      <c r="HM63" s="164">
        <f t="shared" si="154"/>
        <v>0</v>
      </c>
      <c r="HN63" s="164">
        <f t="shared" si="155"/>
        <v>0</v>
      </c>
      <c r="HO63" s="166">
        <f t="shared" si="156"/>
        <v>0</v>
      </c>
      <c r="HP63" s="167"/>
      <c r="HR63" s="164">
        <v>51</v>
      </c>
      <c r="HS63" s="225"/>
      <c r="HT63" s="226"/>
      <c r="HU63" s="1"/>
      <c r="HV63" s="1"/>
      <c r="HW63" s="95"/>
      <c r="HX63" s="93"/>
      <c r="HY63" s="93"/>
      <c r="HZ63" s="93"/>
      <c r="IA63" s="95" t="str">
        <f t="shared" si="157"/>
        <v>Completar</v>
      </c>
      <c r="IB63" s="96" t="str">
        <f t="shared" si="158"/>
        <v>Completar</v>
      </c>
      <c r="IC63" s="96" t="str">
        <f t="shared" si="159"/>
        <v>Completar</v>
      </c>
      <c r="ID63" s="94"/>
      <c r="IE63" s="95" t="str">
        <f t="shared" si="160"/>
        <v>Completar</v>
      </c>
      <c r="IF63" s="95" t="str">
        <f t="shared" si="161"/>
        <v>Completar</v>
      </c>
      <c r="IG63" s="165">
        <f t="shared" si="162"/>
        <v>0</v>
      </c>
      <c r="IH63" s="219" t="b">
        <f t="shared" si="163"/>
        <v>0</v>
      </c>
      <c r="II63" s="188">
        <f t="shared" si="164"/>
        <v>0</v>
      </c>
      <c r="IJ63" s="164">
        <f t="shared" si="165"/>
        <v>0</v>
      </c>
      <c r="IK63" s="164">
        <f t="shared" si="166"/>
        <v>0.25</v>
      </c>
      <c r="IL63" s="164">
        <f t="shared" si="167"/>
        <v>0</v>
      </c>
      <c r="IM63" s="164">
        <f t="shared" si="168"/>
        <v>0</v>
      </c>
      <c r="IN63" s="166">
        <f t="shared" si="169"/>
        <v>0</v>
      </c>
      <c r="IO63" s="167"/>
      <c r="IQ63" s="164">
        <v>51</v>
      </c>
      <c r="IR63" s="225"/>
      <c r="IS63" s="226"/>
      <c r="IT63" s="1"/>
      <c r="IU63" s="1"/>
      <c r="IV63" s="95"/>
      <c r="IW63" s="93"/>
      <c r="IX63" s="93"/>
      <c r="IY63" s="93"/>
      <c r="IZ63" s="95" t="str">
        <f t="shared" si="170"/>
        <v>Completar</v>
      </c>
      <c r="JA63" s="96" t="str">
        <f t="shared" si="171"/>
        <v>Completar</v>
      </c>
      <c r="JB63" s="96" t="str">
        <f t="shared" si="172"/>
        <v>Completar</v>
      </c>
      <c r="JC63" s="94"/>
      <c r="JD63" s="95" t="str">
        <f t="shared" si="173"/>
        <v>Completar</v>
      </c>
      <c r="JE63" s="95" t="str">
        <f t="shared" si="174"/>
        <v>Completar</v>
      </c>
      <c r="JF63" s="165">
        <f t="shared" si="175"/>
        <v>0</v>
      </c>
      <c r="JG63" s="219" t="b">
        <f t="shared" si="176"/>
        <v>0</v>
      </c>
      <c r="JH63" s="188">
        <f t="shared" si="177"/>
        <v>0</v>
      </c>
      <c r="JI63" s="164">
        <f t="shared" si="178"/>
        <v>0</v>
      </c>
      <c r="JJ63" s="164">
        <f t="shared" si="179"/>
        <v>0.25</v>
      </c>
      <c r="JK63" s="164">
        <f t="shared" si="180"/>
        <v>0</v>
      </c>
      <c r="JL63" s="164">
        <f t="shared" si="181"/>
        <v>0</v>
      </c>
      <c r="JM63" s="166">
        <f t="shared" si="182"/>
        <v>0</v>
      </c>
      <c r="JN63" s="167"/>
      <c r="JO63" s="126"/>
      <c r="JP63" s="164">
        <v>51</v>
      </c>
      <c r="JQ63" s="225"/>
      <c r="JR63" s="226"/>
      <c r="JS63" s="1"/>
      <c r="JT63" s="1"/>
      <c r="JU63" s="95"/>
      <c r="JV63" s="93"/>
      <c r="JW63" s="93"/>
      <c r="JX63" s="93"/>
      <c r="JY63" s="95" t="str">
        <f t="shared" si="183"/>
        <v>Completar</v>
      </c>
      <c r="JZ63" s="96" t="str">
        <f t="shared" si="184"/>
        <v>Completar</v>
      </c>
      <c r="KA63" s="96" t="str">
        <f t="shared" si="185"/>
        <v>Completar</v>
      </c>
      <c r="KB63" s="94"/>
      <c r="KC63" s="95" t="str">
        <f t="shared" si="186"/>
        <v>Completar</v>
      </c>
      <c r="KD63" s="95" t="str">
        <f t="shared" si="187"/>
        <v>Completar</v>
      </c>
      <c r="KE63" s="165">
        <f t="shared" si="188"/>
        <v>0</v>
      </c>
      <c r="KF63" s="219" t="b">
        <f t="shared" si="189"/>
        <v>0</v>
      </c>
      <c r="KG63" s="188">
        <f t="shared" si="190"/>
        <v>0</v>
      </c>
      <c r="KH63" s="164">
        <f t="shared" si="191"/>
        <v>0</v>
      </c>
      <c r="KI63" s="164">
        <f t="shared" si="192"/>
        <v>0.25</v>
      </c>
      <c r="KJ63" s="164">
        <f t="shared" si="193"/>
        <v>0</v>
      </c>
      <c r="KK63" s="164">
        <f t="shared" si="194"/>
        <v>0</v>
      </c>
      <c r="KL63" s="166">
        <f t="shared" si="195"/>
        <v>0</v>
      </c>
    </row>
    <row r="64" spans="1:298" x14ac:dyDescent="0.25">
      <c r="A64" s="164">
        <v>52</v>
      </c>
      <c r="B64" s="225"/>
      <c r="C64" s="226"/>
      <c r="D64" s="1"/>
      <c r="E64" s="1"/>
      <c r="F64" s="95"/>
      <c r="G64" s="93"/>
      <c r="H64" s="93"/>
      <c r="I64" s="93"/>
      <c r="J64" s="95"/>
      <c r="K64" s="96" t="str">
        <f>IFERROR(VLOOKUP(D64,'Situación inicial'!JI$13:JS$112,8,FALSE),"Completar")</f>
        <v>Completar</v>
      </c>
      <c r="L64" s="96" t="str">
        <f>IFERROR(VLOOKUP(D64,'Situación inicial'!JI$13:JS$112,9,FALSE),"Completar")</f>
        <v>Completar</v>
      </c>
      <c r="M64" s="94"/>
      <c r="N64" s="95" t="str">
        <f>IFERROR(VLOOKUP(D64,'Situación inicial'!JI$13:JS$112,11,FALSE),"Completar")</f>
        <v>Completar</v>
      </c>
      <c r="O64" s="95" t="str">
        <f>IFERROR(VLOOKUP(D64,'Situación inicial'!JI$13:JT$112,12,FALSE),"Completar")</f>
        <v>Completar</v>
      </c>
      <c r="P64" s="165">
        <f t="shared" si="44"/>
        <v>0</v>
      </c>
      <c r="Q64" s="219" t="b">
        <f t="shared" si="45"/>
        <v>0</v>
      </c>
      <c r="R64" s="188">
        <f t="shared" si="46"/>
        <v>0</v>
      </c>
      <c r="S64" s="164">
        <f t="shared" si="47"/>
        <v>0</v>
      </c>
      <c r="T64" s="164">
        <f t="shared" si="48"/>
        <v>0.25</v>
      </c>
      <c r="U64" s="164">
        <f t="shared" si="49"/>
        <v>0</v>
      </c>
      <c r="V64" s="164">
        <f t="shared" si="50"/>
        <v>0</v>
      </c>
      <c r="W64" s="166">
        <f t="shared" si="51"/>
        <v>0</v>
      </c>
      <c r="X64" s="168">
        <f>IFERROR(VLOOKUP(D64,'Situación inicial'!JI$13:JZ$112,18,FALSE),0)</f>
        <v>0</v>
      </c>
      <c r="Z64" s="164">
        <v>52</v>
      </c>
      <c r="AA64" s="225"/>
      <c r="AB64" s="226"/>
      <c r="AC64" s="1"/>
      <c r="AD64" s="1"/>
      <c r="AE64" s="95"/>
      <c r="AF64" s="93"/>
      <c r="AG64" s="93"/>
      <c r="AH64" s="93"/>
      <c r="AI64" s="95" t="str">
        <f t="shared" si="52"/>
        <v>Completar</v>
      </c>
      <c r="AJ64" s="96" t="str">
        <f t="shared" si="53"/>
        <v>Completar</v>
      </c>
      <c r="AK64" s="96" t="str">
        <f t="shared" si="54"/>
        <v>Completar</v>
      </c>
      <c r="AL64" s="94"/>
      <c r="AM64" s="95" t="str">
        <f t="shared" si="55"/>
        <v>Completar</v>
      </c>
      <c r="AN64" s="95" t="str">
        <f t="shared" si="56"/>
        <v>Completar</v>
      </c>
      <c r="AO64" s="165">
        <f t="shared" si="57"/>
        <v>0</v>
      </c>
      <c r="AP64" s="219" t="b">
        <f t="shared" si="58"/>
        <v>0</v>
      </c>
      <c r="AQ64" s="188">
        <f t="shared" si="59"/>
        <v>0</v>
      </c>
      <c r="AR64" s="164">
        <f t="shared" si="60"/>
        <v>0</v>
      </c>
      <c r="AS64" s="164">
        <f t="shared" si="61"/>
        <v>0.25</v>
      </c>
      <c r="AT64" s="164">
        <f t="shared" si="62"/>
        <v>0</v>
      </c>
      <c r="AU64" s="164">
        <f t="shared" si="63"/>
        <v>0</v>
      </c>
      <c r="AV64" s="166">
        <f t="shared" si="64"/>
        <v>0</v>
      </c>
      <c r="AW64" s="168">
        <f t="shared" si="65"/>
        <v>0</v>
      </c>
      <c r="AY64" s="164">
        <v>52</v>
      </c>
      <c r="AZ64" s="225"/>
      <c r="BA64" s="226"/>
      <c r="BB64" s="1"/>
      <c r="BC64" s="1"/>
      <c r="BD64" s="95"/>
      <c r="BE64" s="93"/>
      <c r="BF64" s="93"/>
      <c r="BG64" s="93"/>
      <c r="BH64" s="95" t="str">
        <f t="shared" si="66"/>
        <v>Completar</v>
      </c>
      <c r="BI64" s="96" t="str">
        <f t="shared" si="67"/>
        <v>Completar</v>
      </c>
      <c r="BJ64" s="96" t="str">
        <f t="shared" si="68"/>
        <v>Completar</v>
      </c>
      <c r="BK64" s="94"/>
      <c r="BL64" s="95" t="str">
        <f t="shared" si="69"/>
        <v>Completar</v>
      </c>
      <c r="BM64" s="95" t="str">
        <f t="shared" si="70"/>
        <v>Completar</v>
      </c>
      <c r="BN64" s="165">
        <f t="shared" si="71"/>
        <v>0</v>
      </c>
      <c r="BO64" s="219" t="b">
        <f t="shared" si="72"/>
        <v>0</v>
      </c>
      <c r="BP64" s="188">
        <f t="shared" si="73"/>
        <v>0</v>
      </c>
      <c r="BQ64" s="164">
        <f t="shared" si="74"/>
        <v>0</v>
      </c>
      <c r="BR64" s="164">
        <f t="shared" si="75"/>
        <v>0.25</v>
      </c>
      <c r="BS64" s="164">
        <f t="shared" si="76"/>
        <v>0</v>
      </c>
      <c r="BT64" s="164">
        <f t="shared" si="77"/>
        <v>0</v>
      </c>
      <c r="BU64" s="166">
        <f t="shared" si="78"/>
        <v>0</v>
      </c>
      <c r="BV64" s="167"/>
      <c r="BX64" s="164">
        <v>52</v>
      </c>
      <c r="BY64" s="225"/>
      <c r="BZ64" s="226"/>
      <c r="CA64" s="1"/>
      <c r="CB64" s="1"/>
      <c r="CC64" s="95"/>
      <c r="CD64" s="93"/>
      <c r="CE64" s="93"/>
      <c r="CF64" s="93"/>
      <c r="CG64" s="95" t="str">
        <f t="shared" si="79"/>
        <v>Completar</v>
      </c>
      <c r="CH64" s="96" t="str">
        <f t="shared" si="80"/>
        <v>Completar</v>
      </c>
      <c r="CI64" s="96" t="str">
        <f t="shared" si="81"/>
        <v>Completar</v>
      </c>
      <c r="CJ64" s="94"/>
      <c r="CK64" s="95" t="str">
        <f t="shared" si="82"/>
        <v>Completar</v>
      </c>
      <c r="CL64" s="95" t="str">
        <f t="shared" si="83"/>
        <v>Completar</v>
      </c>
      <c r="CM64" s="165">
        <f t="shared" si="84"/>
        <v>0</v>
      </c>
      <c r="CN64" s="219" t="b">
        <f t="shared" si="85"/>
        <v>0</v>
      </c>
      <c r="CO64" s="188">
        <f t="shared" si="86"/>
        <v>0</v>
      </c>
      <c r="CP64" s="164">
        <f t="shared" si="87"/>
        <v>0</v>
      </c>
      <c r="CQ64" s="164">
        <f t="shared" si="88"/>
        <v>0.25</v>
      </c>
      <c r="CR64" s="164">
        <f t="shared" si="89"/>
        <v>0</v>
      </c>
      <c r="CS64" s="164">
        <f t="shared" si="90"/>
        <v>0</v>
      </c>
      <c r="CT64" s="166">
        <f t="shared" si="91"/>
        <v>0</v>
      </c>
      <c r="CU64" s="167"/>
      <c r="CW64" s="164">
        <v>52</v>
      </c>
      <c r="CX64" s="225"/>
      <c r="CY64" s="226"/>
      <c r="CZ64" s="1"/>
      <c r="DA64" s="1"/>
      <c r="DB64" s="95"/>
      <c r="DC64" s="93"/>
      <c r="DD64" s="93"/>
      <c r="DE64" s="93"/>
      <c r="DF64" s="95" t="str">
        <f t="shared" si="92"/>
        <v>Completar</v>
      </c>
      <c r="DG64" s="96" t="str">
        <f t="shared" si="93"/>
        <v>Completar</v>
      </c>
      <c r="DH64" s="96" t="str">
        <f t="shared" si="94"/>
        <v>Completar</v>
      </c>
      <c r="DI64" s="94"/>
      <c r="DJ64" s="95" t="str">
        <f t="shared" si="95"/>
        <v>Completar</v>
      </c>
      <c r="DK64" s="95" t="str">
        <f t="shared" si="96"/>
        <v>Completar</v>
      </c>
      <c r="DL64" s="165">
        <f t="shared" si="97"/>
        <v>0</v>
      </c>
      <c r="DM64" s="219" t="b">
        <f t="shared" si="98"/>
        <v>0</v>
      </c>
      <c r="DN64" s="188">
        <f t="shared" si="99"/>
        <v>0</v>
      </c>
      <c r="DO64" s="164">
        <f t="shared" si="100"/>
        <v>0</v>
      </c>
      <c r="DP64" s="164">
        <f t="shared" si="101"/>
        <v>0.25</v>
      </c>
      <c r="DQ64" s="164">
        <f t="shared" si="102"/>
        <v>0</v>
      </c>
      <c r="DR64" s="164">
        <f t="shared" si="103"/>
        <v>0</v>
      </c>
      <c r="DS64" s="166">
        <f t="shared" si="104"/>
        <v>0</v>
      </c>
      <c r="DT64" s="167"/>
      <c r="DV64" s="164">
        <v>52</v>
      </c>
      <c r="DW64" s="225"/>
      <c r="DX64" s="226"/>
      <c r="DY64" s="1"/>
      <c r="DZ64" s="1"/>
      <c r="EA64" s="95"/>
      <c r="EB64" s="93"/>
      <c r="EC64" s="93"/>
      <c r="ED64" s="93"/>
      <c r="EE64" s="95" t="str">
        <f t="shared" si="105"/>
        <v>Completar</v>
      </c>
      <c r="EF64" s="96" t="str">
        <f t="shared" si="106"/>
        <v>Completar</v>
      </c>
      <c r="EG64" s="96" t="str">
        <f t="shared" si="107"/>
        <v>Completar</v>
      </c>
      <c r="EH64" s="94"/>
      <c r="EI64" s="95" t="str">
        <f t="shared" si="108"/>
        <v>Completar</v>
      </c>
      <c r="EJ64" s="95" t="str">
        <f t="shared" si="109"/>
        <v>Completar</v>
      </c>
      <c r="EK64" s="165">
        <f t="shared" si="110"/>
        <v>0</v>
      </c>
      <c r="EL64" s="219" t="b">
        <f t="shared" si="111"/>
        <v>0</v>
      </c>
      <c r="EM64" s="188">
        <f t="shared" si="112"/>
        <v>0</v>
      </c>
      <c r="EN64" s="164">
        <f t="shared" si="113"/>
        <v>0</v>
      </c>
      <c r="EO64" s="164">
        <f t="shared" si="114"/>
        <v>0.25</v>
      </c>
      <c r="EP64" s="164">
        <f t="shared" si="115"/>
        <v>0</v>
      </c>
      <c r="EQ64" s="164">
        <f t="shared" si="116"/>
        <v>0</v>
      </c>
      <c r="ER64" s="166">
        <f t="shared" si="117"/>
        <v>0</v>
      </c>
      <c r="ES64" s="167"/>
      <c r="EU64" s="164">
        <v>52</v>
      </c>
      <c r="EV64" s="225"/>
      <c r="EW64" s="226"/>
      <c r="EX64" s="1"/>
      <c r="EY64" s="1"/>
      <c r="EZ64" s="95"/>
      <c r="FA64" s="93"/>
      <c r="FB64" s="93"/>
      <c r="FC64" s="93"/>
      <c r="FD64" s="95" t="str">
        <f t="shared" si="118"/>
        <v>Completar</v>
      </c>
      <c r="FE64" s="96" t="str">
        <f t="shared" si="119"/>
        <v>Completar</v>
      </c>
      <c r="FF64" s="96" t="str">
        <f t="shared" si="120"/>
        <v>Completar</v>
      </c>
      <c r="FG64" s="94"/>
      <c r="FH64" s="95" t="str">
        <f t="shared" si="121"/>
        <v>Completar</v>
      </c>
      <c r="FI64" s="95" t="str">
        <f t="shared" si="122"/>
        <v>Completar</v>
      </c>
      <c r="FJ64" s="165">
        <f t="shared" si="123"/>
        <v>0</v>
      </c>
      <c r="FK64" s="219" t="b">
        <f t="shared" si="124"/>
        <v>0</v>
      </c>
      <c r="FL64" s="188">
        <f t="shared" si="125"/>
        <v>0</v>
      </c>
      <c r="FM64" s="164">
        <f t="shared" si="126"/>
        <v>0</v>
      </c>
      <c r="FN64" s="164">
        <f t="shared" si="127"/>
        <v>0.25</v>
      </c>
      <c r="FO64" s="164">
        <f t="shared" si="128"/>
        <v>0</v>
      </c>
      <c r="FP64" s="164">
        <f t="shared" si="129"/>
        <v>0</v>
      </c>
      <c r="FQ64" s="166">
        <f t="shared" si="130"/>
        <v>0</v>
      </c>
      <c r="FR64" s="167"/>
      <c r="FT64" s="164">
        <v>52</v>
      </c>
      <c r="FU64" s="225"/>
      <c r="FV64" s="226"/>
      <c r="FW64" s="1"/>
      <c r="FX64" s="1"/>
      <c r="FY64" s="95"/>
      <c r="FZ64" s="93"/>
      <c r="GA64" s="93"/>
      <c r="GB64" s="93"/>
      <c r="GC64" s="95" t="str">
        <f t="shared" si="131"/>
        <v>Completar</v>
      </c>
      <c r="GD64" s="96" t="str">
        <f t="shared" si="132"/>
        <v>Completar</v>
      </c>
      <c r="GE64" s="96" t="str">
        <f t="shared" si="133"/>
        <v>Completar</v>
      </c>
      <c r="GF64" s="94"/>
      <c r="GG64" s="95" t="str">
        <f t="shared" si="134"/>
        <v>Completar</v>
      </c>
      <c r="GH64" s="95" t="str">
        <f t="shared" si="135"/>
        <v>Completar</v>
      </c>
      <c r="GI64" s="165">
        <f t="shared" si="136"/>
        <v>0</v>
      </c>
      <c r="GJ64" s="219" t="b">
        <f t="shared" si="137"/>
        <v>0</v>
      </c>
      <c r="GK64" s="188">
        <f t="shared" si="138"/>
        <v>0</v>
      </c>
      <c r="GL64" s="164">
        <f t="shared" si="139"/>
        <v>0</v>
      </c>
      <c r="GM64" s="164">
        <f t="shared" si="140"/>
        <v>0.25</v>
      </c>
      <c r="GN64" s="164">
        <f t="shared" si="141"/>
        <v>0</v>
      </c>
      <c r="GO64" s="164">
        <f t="shared" si="142"/>
        <v>0</v>
      </c>
      <c r="GP64" s="166">
        <f t="shared" si="143"/>
        <v>0</v>
      </c>
      <c r="GQ64" s="167"/>
      <c r="GS64" s="164">
        <v>52</v>
      </c>
      <c r="GT64" s="225"/>
      <c r="GU64" s="226"/>
      <c r="GV64" s="1"/>
      <c r="GW64" s="1"/>
      <c r="GX64" s="95"/>
      <c r="GY64" s="93"/>
      <c r="GZ64" s="93"/>
      <c r="HA64" s="93"/>
      <c r="HB64" s="95" t="str">
        <f t="shared" si="144"/>
        <v>Completar</v>
      </c>
      <c r="HC64" s="96" t="str">
        <f t="shared" si="145"/>
        <v>Completar</v>
      </c>
      <c r="HD64" s="96" t="str">
        <f t="shared" si="146"/>
        <v>Completar</v>
      </c>
      <c r="HE64" s="94"/>
      <c r="HF64" s="95" t="str">
        <f t="shared" si="147"/>
        <v>Completar</v>
      </c>
      <c r="HG64" s="95" t="str">
        <f t="shared" si="148"/>
        <v>Completar</v>
      </c>
      <c r="HH64" s="165">
        <f t="shared" si="149"/>
        <v>0</v>
      </c>
      <c r="HI64" s="219" t="b">
        <f t="shared" si="150"/>
        <v>0</v>
      </c>
      <c r="HJ64" s="188">
        <f t="shared" si="151"/>
        <v>0</v>
      </c>
      <c r="HK64" s="164">
        <f t="shared" si="152"/>
        <v>0</v>
      </c>
      <c r="HL64" s="164">
        <f t="shared" si="153"/>
        <v>0.25</v>
      </c>
      <c r="HM64" s="164">
        <f t="shared" si="154"/>
        <v>0</v>
      </c>
      <c r="HN64" s="164">
        <f t="shared" si="155"/>
        <v>0</v>
      </c>
      <c r="HO64" s="166">
        <f t="shared" si="156"/>
        <v>0</v>
      </c>
      <c r="HP64" s="167"/>
      <c r="HR64" s="164">
        <v>52</v>
      </c>
      <c r="HS64" s="225"/>
      <c r="HT64" s="226"/>
      <c r="HU64" s="1"/>
      <c r="HV64" s="1"/>
      <c r="HW64" s="95"/>
      <c r="HX64" s="93"/>
      <c r="HY64" s="93"/>
      <c r="HZ64" s="93"/>
      <c r="IA64" s="95" t="str">
        <f t="shared" si="157"/>
        <v>Completar</v>
      </c>
      <c r="IB64" s="96" t="str">
        <f t="shared" si="158"/>
        <v>Completar</v>
      </c>
      <c r="IC64" s="96" t="str">
        <f t="shared" si="159"/>
        <v>Completar</v>
      </c>
      <c r="ID64" s="94"/>
      <c r="IE64" s="95" t="str">
        <f t="shared" si="160"/>
        <v>Completar</v>
      </c>
      <c r="IF64" s="95" t="str">
        <f t="shared" si="161"/>
        <v>Completar</v>
      </c>
      <c r="IG64" s="165">
        <f t="shared" si="162"/>
        <v>0</v>
      </c>
      <c r="IH64" s="219" t="b">
        <f t="shared" si="163"/>
        <v>0</v>
      </c>
      <c r="II64" s="188">
        <f t="shared" si="164"/>
        <v>0</v>
      </c>
      <c r="IJ64" s="164">
        <f t="shared" si="165"/>
        <v>0</v>
      </c>
      <c r="IK64" s="164">
        <f t="shared" si="166"/>
        <v>0.25</v>
      </c>
      <c r="IL64" s="164">
        <f t="shared" si="167"/>
        <v>0</v>
      </c>
      <c r="IM64" s="164">
        <f t="shared" si="168"/>
        <v>0</v>
      </c>
      <c r="IN64" s="166">
        <f t="shared" si="169"/>
        <v>0</v>
      </c>
      <c r="IO64" s="167"/>
      <c r="IQ64" s="164">
        <v>52</v>
      </c>
      <c r="IR64" s="225"/>
      <c r="IS64" s="226"/>
      <c r="IT64" s="1"/>
      <c r="IU64" s="1"/>
      <c r="IV64" s="95"/>
      <c r="IW64" s="93"/>
      <c r="IX64" s="93"/>
      <c r="IY64" s="93"/>
      <c r="IZ64" s="95" t="str">
        <f t="shared" si="170"/>
        <v>Completar</v>
      </c>
      <c r="JA64" s="96" t="str">
        <f t="shared" si="171"/>
        <v>Completar</v>
      </c>
      <c r="JB64" s="96" t="str">
        <f t="shared" si="172"/>
        <v>Completar</v>
      </c>
      <c r="JC64" s="94"/>
      <c r="JD64" s="95" t="str">
        <f t="shared" si="173"/>
        <v>Completar</v>
      </c>
      <c r="JE64" s="95" t="str">
        <f t="shared" si="174"/>
        <v>Completar</v>
      </c>
      <c r="JF64" s="165">
        <f t="shared" si="175"/>
        <v>0</v>
      </c>
      <c r="JG64" s="219" t="b">
        <f t="shared" si="176"/>
        <v>0</v>
      </c>
      <c r="JH64" s="188">
        <f t="shared" si="177"/>
        <v>0</v>
      </c>
      <c r="JI64" s="164">
        <f t="shared" si="178"/>
        <v>0</v>
      </c>
      <c r="JJ64" s="164">
        <f t="shared" si="179"/>
        <v>0.25</v>
      </c>
      <c r="JK64" s="164">
        <f t="shared" si="180"/>
        <v>0</v>
      </c>
      <c r="JL64" s="164">
        <f t="shared" si="181"/>
        <v>0</v>
      </c>
      <c r="JM64" s="166">
        <f t="shared" si="182"/>
        <v>0</v>
      </c>
      <c r="JN64" s="167"/>
      <c r="JO64" s="126"/>
      <c r="JP64" s="164">
        <v>52</v>
      </c>
      <c r="JQ64" s="225"/>
      <c r="JR64" s="226"/>
      <c r="JS64" s="1"/>
      <c r="JT64" s="1"/>
      <c r="JU64" s="95"/>
      <c r="JV64" s="93"/>
      <c r="JW64" s="93"/>
      <c r="JX64" s="93"/>
      <c r="JY64" s="95" t="str">
        <f t="shared" si="183"/>
        <v>Completar</v>
      </c>
      <c r="JZ64" s="96" t="str">
        <f t="shared" si="184"/>
        <v>Completar</v>
      </c>
      <c r="KA64" s="96" t="str">
        <f t="shared" si="185"/>
        <v>Completar</v>
      </c>
      <c r="KB64" s="94"/>
      <c r="KC64" s="95" t="str">
        <f t="shared" si="186"/>
        <v>Completar</v>
      </c>
      <c r="KD64" s="95" t="str">
        <f t="shared" si="187"/>
        <v>Completar</v>
      </c>
      <c r="KE64" s="165">
        <f t="shared" si="188"/>
        <v>0</v>
      </c>
      <c r="KF64" s="219" t="b">
        <f t="shared" si="189"/>
        <v>0</v>
      </c>
      <c r="KG64" s="188">
        <f t="shared" si="190"/>
        <v>0</v>
      </c>
      <c r="KH64" s="164">
        <f t="shared" si="191"/>
        <v>0</v>
      </c>
      <c r="KI64" s="164">
        <f t="shared" si="192"/>
        <v>0.25</v>
      </c>
      <c r="KJ64" s="164">
        <f t="shared" si="193"/>
        <v>0</v>
      </c>
      <c r="KK64" s="164">
        <f t="shared" si="194"/>
        <v>0</v>
      </c>
      <c r="KL64" s="166">
        <f t="shared" si="195"/>
        <v>0</v>
      </c>
    </row>
    <row r="65" spans="1:298" x14ac:dyDescent="0.25">
      <c r="A65" s="164">
        <v>53</v>
      </c>
      <c r="B65" s="225"/>
      <c r="C65" s="226"/>
      <c r="D65" s="1"/>
      <c r="E65" s="1"/>
      <c r="F65" s="95"/>
      <c r="G65" s="93"/>
      <c r="H65" s="93"/>
      <c r="I65" s="93"/>
      <c r="J65" s="95"/>
      <c r="K65" s="96" t="str">
        <f>IFERROR(VLOOKUP(D65,'Situación inicial'!JI$13:JS$112,8,FALSE),"Completar")</f>
        <v>Completar</v>
      </c>
      <c r="L65" s="96" t="str">
        <f>IFERROR(VLOOKUP(D65,'Situación inicial'!JI$13:JS$112,9,FALSE),"Completar")</f>
        <v>Completar</v>
      </c>
      <c r="M65" s="94"/>
      <c r="N65" s="95" t="str">
        <f>IFERROR(VLOOKUP(D65,'Situación inicial'!JI$13:JS$112,11,FALSE),"Completar")</f>
        <v>Completar</v>
      </c>
      <c r="O65" s="95" t="str">
        <f>IFERROR(VLOOKUP(D65,'Situación inicial'!JI$13:JT$112,12,FALSE),"Completar")</f>
        <v>Completar</v>
      </c>
      <c r="P65" s="165">
        <f t="shared" si="44"/>
        <v>0</v>
      </c>
      <c r="Q65" s="219" t="b">
        <f t="shared" si="45"/>
        <v>0</v>
      </c>
      <c r="R65" s="188">
        <f t="shared" si="46"/>
        <v>0</v>
      </c>
      <c r="S65" s="164">
        <f t="shared" si="47"/>
        <v>0</v>
      </c>
      <c r="T65" s="164">
        <f t="shared" si="48"/>
        <v>0.25</v>
      </c>
      <c r="U65" s="164">
        <f t="shared" si="49"/>
        <v>0</v>
      </c>
      <c r="V65" s="164">
        <f t="shared" si="50"/>
        <v>0</v>
      </c>
      <c r="W65" s="166">
        <f t="shared" si="51"/>
        <v>0</v>
      </c>
      <c r="X65" s="168">
        <f>IFERROR(VLOOKUP(D65,'Situación inicial'!JI$13:JZ$112,18,FALSE),0)</f>
        <v>0</v>
      </c>
      <c r="Z65" s="164">
        <v>53</v>
      </c>
      <c r="AA65" s="225"/>
      <c r="AB65" s="226"/>
      <c r="AC65" s="1"/>
      <c r="AD65" s="1"/>
      <c r="AE65" s="95"/>
      <c r="AF65" s="93"/>
      <c r="AG65" s="93"/>
      <c r="AH65" s="93"/>
      <c r="AI65" s="95" t="str">
        <f t="shared" si="52"/>
        <v>Completar</v>
      </c>
      <c r="AJ65" s="96" t="str">
        <f t="shared" si="53"/>
        <v>Completar</v>
      </c>
      <c r="AK65" s="96" t="str">
        <f t="shared" si="54"/>
        <v>Completar</v>
      </c>
      <c r="AL65" s="94"/>
      <c r="AM65" s="95" t="str">
        <f t="shared" si="55"/>
        <v>Completar</v>
      </c>
      <c r="AN65" s="95" t="str">
        <f t="shared" si="56"/>
        <v>Completar</v>
      </c>
      <c r="AO65" s="165">
        <f t="shared" si="57"/>
        <v>0</v>
      </c>
      <c r="AP65" s="219" t="b">
        <f t="shared" si="58"/>
        <v>0</v>
      </c>
      <c r="AQ65" s="188">
        <f t="shared" si="59"/>
        <v>0</v>
      </c>
      <c r="AR65" s="164">
        <f t="shared" si="60"/>
        <v>0</v>
      </c>
      <c r="AS65" s="164">
        <f t="shared" si="61"/>
        <v>0.25</v>
      </c>
      <c r="AT65" s="164">
        <f t="shared" si="62"/>
        <v>0</v>
      </c>
      <c r="AU65" s="164">
        <f t="shared" si="63"/>
        <v>0</v>
      </c>
      <c r="AV65" s="166">
        <f t="shared" si="64"/>
        <v>0</v>
      </c>
      <c r="AW65" s="168">
        <f t="shared" si="65"/>
        <v>0</v>
      </c>
      <c r="AY65" s="164">
        <v>53</v>
      </c>
      <c r="AZ65" s="225"/>
      <c r="BA65" s="226"/>
      <c r="BB65" s="1"/>
      <c r="BC65" s="1"/>
      <c r="BD65" s="95"/>
      <c r="BE65" s="93"/>
      <c r="BF65" s="93"/>
      <c r="BG65" s="93"/>
      <c r="BH65" s="95" t="str">
        <f t="shared" si="66"/>
        <v>Completar</v>
      </c>
      <c r="BI65" s="96" t="str">
        <f t="shared" si="67"/>
        <v>Completar</v>
      </c>
      <c r="BJ65" s="96" t="str">
        <f t="shared" si="68"/>
        <v>Completar</v>
      </c>
      <c r="BK65" s="94"/>
      <c r="BL65" s="95" t="str">
        <f t="shared" si="69"/>
        <v>Completar</v>
      </c>
      <c r="BM65" s="95" t="str">
        <f t="shared" si="70"/>
        <v>Completar</v>
      </c>
      <c r="BN65" s="165">
        <f t="shared" si="71"/>
        <v>0</v>
      </c>
      <c r="BO65" s="219" t="b">
        <f t="shared" si="72"/>
        <v>0</v>
      </c>
      <c r="BP65" s="188">
        <f t="shared" si="73"/>
        <v>0</v>
      </c>
      <c r="BQ65" s="164">
        <f t="shared" si="74"/>
        <v>0</v>
      </c>
      <c r="BR65" s="164">
        <f t="shared" si="75"/>
        <v>0.25</v>
      </c>
      <c r="BS65" s="164">
        <f t="shared" si="76"/>
        <v>0</v>
      </c>
      <c r="BT65" s="164">
        <f t="shared" si="77"/>
        <v>0</v>
      </c>
      <c r="BU65" s="166">
        <f t="shared" si="78"/>
        <v>0</v>
      </c>
      <c r="BV65" s="167"/>
      <c r="BX65" s="164">
        <v>53</v>
      </c>
      <c r="BY65" s="225"/>
      <c r="BZ65" s="226"/>
      <c r="CA65" s="1"/>
      <c r="CB65" s="1"/>
      <c r="CC65" s="95"/>
      <c r="CD65" s="93"/>
      <c r="CE65" s="93"/>
      <c r="CF65" s="93"/>
      <c r="CG65" s="95" t="str">
        <f t="shared" si="79"/>
        <v>Completar</v>
      </c>
      <c r="CH65" s="96" t="str">
        <f t="shared" si="80"/>
        <v>Completar</v>
      </c>
      <c r="CI65" s="96" t="str">
        <f t="shared" si="81"/>
        <v>Completar</v>
      </c>
      <c r="CJ65" s="94"/>
      <c r="CK65" s="95" t="str">
        <f t="shared" si="82"/>
        <v>Completar</v>
      </c>
      <c r="CL65" s="95" t="str">
        <f t="shared" si="83"/>
        <v>Completar</v>
      </c>
      <c r="CM65" s="165">
        <f t="shared" si="84"/>
        <v>0</v>
      </c>
      <c r="CN65" s="219" t="b">
        <f t="shared" si="85"/>
        <v>0</v>
      </c>
      <c r="CO65" s="188">
        <f t="shared" si="86"/>
        <v>0</v>
      </c>
      <c r="CP65" s="164">
        <f t="shared" si="87"/>
        <v>0</v>
      </c>
      <c r="CQ65" s="164">
        <f t="shared" si="88"/>
        <v>0.25</v>
      </c>
      <c r="CR65" s="164">
        <f t="shared" si="89"/>
        <v>0</v>
      </c>
      <c r="CS65" s="164">
        <f t="shared" si="90"/>
        <v>0</v>
      </c>
      <c r="CT65" s="166">
        <f t="shared" si="91"/>
        <v>0</v>
      </c>
      <c r="CU65" s="167"/>
      <c r="CW65" s="164">
        <v>53</v>
      </c>
      <c r="CX65" s="225"/>
      <c r="CY65" s="226"/>
      <c r="CZ65" s="1"/>
      <c r="DA65" s="1"/>
      <c r="DB65" s="95"/>
      <c r="DC65" s="93"/>
      <c r="DD65" s="93"/>
      <c r="DE65" s="93"/>
      <c r="DF65" s="95" t="str">
        <f t="shared" si="92"/>
        <v>Completar</v>
      </c>
      <c r="DG65" s="96" t="str">
        <f t="shared" si="93"/>
        <v>Completar</v>
      </c>
      <c r="DH65" s="96" t="str">
        <f t="shared" si="94"/>
        <v>Completar</v>
      </c>
      <c r="DI65" s="94"/>
      <c r="DJ65" s="95" t="str">
        <f t="shared" si="95"/>
        <v>Completar</v>
      </c>
      <c r="DK65" s="95" t="str">
        <f t="shared" si="96"/>
        <v>Completar</v>
      </c>
      <c r="DL65" s="165">
        <f t="shared" si="97"/>
        <v>0</v>
      </c>
      <c r="DM65" s="219" t="b">
        <f t="shared" si="98"/>
        <v>0</v>
      </c>
      <c r="DN65" s="188">
        <f t="shared" si="99"/>
        <v>0</v>
      </c>
      <c r="DO65" s="164">
        <f t="shared" si="100"/>
        <v>0</v>
      </c>
      <c r="DP65" s="164">
        <f t="shared" si="101"/>
        <v>0.25</v>
      </c>
      <c r="DQ65" s="164">
        <f t="shared" si="102"/>
        <v>0</v>
      </c>
      <c r="DR65" s="164">
        <f t="shared" si="103"/>
        <v>0</v>
      </c>
      <c r="DS65" s="166">
        <f t="shared" si="104"/>
        <v>0</v>
      </c>
      <c r="DT65" s="167"/>
      <c r="DV65" s="164">
        <v>53</v>
      </c>
      <c r="DW65" s="225"/>
      <c r="DX65" s="226"/>
      <c r="DY65" s="1"/>
      <c r="DZ65" s="1"/>
      <c r="EA65" s="95"/>
      <c r="EB65" s="93"/>
      <c r="EC65" s="93"/>
      <c r="ED65" s="93"/>
      <c r="EE65" s="95" t="str">
        <f t="shared" si="105"/>
        <v>Completar</v>
      </c>
      <c r="EF65" s="96" t="str">
        <f t="shared" si="106"/>
        <v>Completar</v>
      </c>
      <c r="EG65" s="96" t="str">
        <f t="shared" si="107"/>
        <v>Completar</v>
      </c>
      <c r="EH65" s="94"/>
      <c r="EI65" s="95" t="str">
        <f t="shared" si="108"/>
        <v>Completar</v>
      </c>
      <c r="EJ65" s="95" t="str">
        <f t="shared" si="109"/>
        <v>Completar</v>
      </c>
      <c r="EK65" s="165">
        <f t="shared" si="110"/>
        <v>0</v>
      </c>
      <c r="EL65" s="219" t="b">
        <f t="shared" si="111"/>
        <v>0</v>
      </c>
      <c r="EM65" s="188">
        <f t="shared" si="112"/>
        <v>0</v>
      </c>
      <c r="EN65" s="164">
        <f t="shared" si="113"/>
        <v>0</v>
      </c>
      <c r="EO65" s="164">
        <f t="shared" si="114"/>
        <v>0.25</v>
      </c>
      <c r="EP65" s="164">
        <f t="shared" si="115"/>
        <v>0</v>
      </c>
      <c r="EQ65" s="164">
        <f t="shared" si="116"/>
        <v>0</v>
      </c>
      <c r="ER65" s="166">
        <f t="shared" si="117"/>
        <v>0</v>
      </c>
      <c r="ES65" s="167"/>
      <c r="EU65" s="164">
        <v>53</v>
      </c>
      <c r="EV65" s="225"/>
      <c r="EW65" s="226"/>
      <c r="EX65" s="1"/>
      <c r="EY65" s="1"/>
      <c r="EZ65" s="95"/>
      <c r="FA65" s="93"/>
      <c r="FB65" s="93"/>
      <c r="FC65" s="93"/>
      <c r="FD65" s="95" t="str">
        <f t="shared" si="118"/>
        <v>Completar</v>
      </c>
      <c r="FE65" s="96" t="str">
        <f t="shared" si="119"/>
        <v>Completar</v>
      </c>
      <c r="FF65" s="96" t="str">
        <f t="shared" si="120"/>
        <v>Completar</v>
      </c>
      <c r="FG65" s="94"/>
      <c r="FH65" s="95" t="str">
        <f t="shared" si="121"/>
        <v>Completar</v>
      </c>
      <c r="FI65" s="95" t="str">
        <f t="shared" si="122"/>
        <v>Completar</v>
      </c>
      <c r="FJ65" s="165">
        <f t="shared" si="123"/>
        <v>0</v>
      </c>
      <c r="FK65" s="219" t="b">
        <f t="shared" si="124"/>
        <v>0</v>
      </c>
      <c r="FL65" s="188">
        <f t="shared" si="125"/>
        <v>0</v>
      </c>
      <c r="FM65" s="164">
        <f t="shared" si="126"/>
        <v>0</v>
      </c>
      <c r="FN65" s="164">
        <f t="shared" si="127"/>
        <v>0.25</v>
      </c>
      <c r="FO65" s="164">
        <f t="shared" si="128"/>
        <v>0</v>
      </c>
      <c r="FP65" s="164">
        <f t="shared" si="129"/>
        <v>0</v>
      </c>
      <c r="FQ65" s="166">
        <f t="shared" si="130"/>
        <v>0</v>
      </c>
      <c r="FR65" s="167"/>
      <c r="FT65" s="164">
        <v>53</v>
      </c>
      <c r="FU65" s="225"/>
      <c r="FV65" s="226"/>
      <c r="FW65" s="1"/>
      <c r="FX65" s="1"/>
      <c r="FY65" s="95"/>
      <c r="FZ65" s="93"/>
      <c r="GA65" s="93"/>
      <c r="GB65" s="93"/>
      <c r="GC65" s="95" t="str">
        <f t="shared" si="131"/>
        <v>Completar</v>
      </c>
      <c r="GD65" s="96" t="str">
        <f t="shared" si="132"/>
        <v>Completar</v>
      </c>
      <c r="GE65" s="96" t="str">
        <f t="shared" si="133"/>
        <v>Completar</v>
      </c>
      <c r="GF65" s="94"/>
      <c r="GG65" s="95" t="str">
        <f t="shared" si="134"/>
        <v>Completar</v>
      </c>
      <c r="GH65" s="95" t="str">
        <f t="shared" si="135"/>
        <v>Completar</v>
      </c>
      <c r="GI65" s="165">
        <f t="shared" si="136"/>
        <v>0</v>
      </c>
      <c r="GJ65" s="219" t="b">
        <f t="shared" si="137"/>
        <v>0</v>
      </c>
      <c r="GK65" s="188">
        <f t="shared" si="138"/>
        <v>0</v>
      </c>
      <c r="GL65" s="164">
        <f t="shared" si="139"/>
        <v>0</v>
      </c>
      <c r="GM65" s="164">
        <f t="shared" si="140"/>
        <v>0.25</v>
      </c>
      <c r="GN65" s="164">
        <f t="shared" si="141"/>
        <v>0</v>
      </c>
      <c r="GO65" s="164">
        <f t="shared" si="142"/>
        <v>0</v>
      </c>
      <c r="GP65" s="166">
        <f t="shared" si="143"/>
        <v>0</v>
      </c>
      <c r="GQ65" s="167"/>
      <c r="GS65" s="164">
        <v>53</v>
      </c>
      <c r="GT65" s="225"/>
      <c r="GU65" s="226"/>
      <c r="GV65" s="1"/>
      <c r="GW65" s="1"/>
      <c r="GX65" s="95"/>
      <c r="GY65" s="93"/>
      <c r="GZ65" s="93"/>
      <c r="HA65" s="93"/>
      <c r="HB65" s="95" t="str">
        <f t="shared" si="144"/>
        <v>Completar</v>
      </c>
      <c r="HC65" s="96" t="str">
        <f t="shared" si="145"/>
        <v>Completar</v>
      </c>
      <c r="HD65" s="96" t="str">
        <f t="shared" si="146"/>
        <v>Completar</v>
      </c>
      <c r="HE65" s="94"/>
      <c r="HF65" s="95" t="str">
        <f t="shared" si="147"/>
        <v>Completar</v>
      </c>
      <c r="HG65" s="95" t="str">
        <f t="shared" si="148"/>
        <v>Completar</v>
      </c>
      <c r="HH65" s="165">
        <f t="shared" si="149"/>
        <v>0</v>
      </c>
      <c r="HI65" s="219" t="b">
        <f t="shared" si="150"/>
        <v>0</v>
      </c>
      <c r="HJ65" s="188">
        <f t="shared" si="151"/>
        <v>0</v>
      </c>
      <c r="HK65" s="164">
        <f t="shared" si="152"/>
        <v>0</v>
      </c>
      <c r="HL65" s="164">
        <f t="shared" si="153"/>
        <v>0.25</v>
      </c>
      <c r="HM65" s="164">
        <f t="shared" si="154"/>
        <v>0</v>
      </c>
      <c r="HN65" s="164">
        <f t="shared" si="155"/>
        <v>0</v>
      </c>
      <c r="HO65" s="166">
        <f t="shared" si="156"/>
        <v>0</v>
      </c>
      <c r="HP65" s="167"/>
      <c r="HR65" s="164">
        <v>53</v>
      </c>
      <c r="HS65" s="225"/>
      <c r="HT65" s="226"/>
      <c r="HU65" s="1"/>
      <c r="HV65" s="1"/>
      <c r="HW65" s="95"/>
      <c r="HX65" s="93"/>
      <c r="HY65" s="93"/>
      <c r="HZ65" s="93"/>
      <c r="IA65" s="95" t="str">
        <f t="shared" si="157"/>
        <v>Completar</v>
      </c>
      <c r="IB65" s="96" t="str">
        <f t="shared" si="158"/>
        <v>Completar</v>
      </c>
      <c r="IC65" s="96" t="str">
        <f t="shared" si="159"/>
        <v>Completar</v>
      </c>
      <c r="ID65" s="94"/>
      <c r="IE65" s="95" t="str">
        <f t="shared" si="160"/>
        <v>Completar</v>
      </c>
      <c r="IF65" s="95" t="str">
        <f t="shared" si="161"/>
        <v>Completar</v>
      </c>
      <c r="IG65" s="165">
        <f t="shared" si="162"/>
        <v>0</v>
      </c>
      <c r="IH65" s="219" t="b">
        <f t="shared" si="163"/>
        <v>0</v>
      </c>
      <c r="II65" s="188">
        <f t="shared" si="164"/>
        <v>0</v>
      </c>
      <c r="IJ65" s="164">
        <f t="shared" si="165"/>
        <v>0</v>
      </c>
      <c r="IK65" s="164">
        <f t="shared" si="166"/>
        <v>0.25</v>
      </c>
      <c r="IL65" s="164">
        <f t="shared" si="167"/>
        <v>0</v>
      </c>
      <c r="IM65" s="164">
        <f t="shared" si="168"/>
        <v>0</v>
      </c>
      <c r="IN65" s="166">
        <f t="shared" si="169"/>
        <v>0</v>
      </c>
      <c r="IO65" s="167"/>
      <c r="IQ65" s="164">
        <v>53</v>
      </c>
      <c r="IR65" s="225"/>
      <c r="IS65" s="226"/>
      <c r="IT65" s="1"/>
      <c r="IU65" s="1"/>
      <c r="IV65" s="95"/>
      <c r="IW65" s="93"/>
      <c r="IX65" s="93"/>
      <c r="IY65" s="93"/>
      <c r="IZ65" s="95" t="str">
        <f t="shared" si="170"/>
        <v>Completar</v>
      </c>
      <c r="JA65" s="96" t="str">
        <f t="shared" si="171"/>
        <v>Completar</v>
      </c>
      <c r="JB65" s="96" t="str">
        <f t="shared" si="172"/>
        <v>Completar</v>
      </c>
      <c r="JC65" s="94"/>
      <c r="JD65" s="95" t="str">
        <f t="shared" si="173"/>
        <v>Completar</v>
      </c>
      <c r="JE65" s="95" t="str">
        <f t="shared" si="174"/>
        <v>Completar</v>
      </c>
      <c r="JF65" s="165">
        <f t="shared" si="175"/>
        <v>0</v>
      </c>
      <c r="JG65" s="219" t="b">
        <f t="shared" si="176"/>
        <v>0</v>
      </c>
      <c r="JH65" s="188">
        <f t="shared" si="177"/>
        <v>0</v>
      </c>
      <c r="JI65" s="164">
        <f t="shared" si="178"/>
        <v>0</v>
      </c>
      <c r="JJ65" s="164">
        <f t="shared" si="179"/>
        <v>0.25</v>
      </c>
      <c r="JK65" s="164">
        <f t="shared" si="180"/>
        <v>0</v>
      </c>
      <c r="JL65" s="164">
        <f t="shared" si="181"/>
        <v>0</v>
      </c>
      <c r="JM65" s="166">
        <f t="shared" si="182"/>
        <v>0</v>
      </c>
      <c r="JN65" s="167"/>
      <c r="JO65" s="126"/>
      <c r="JP65" s="164">
        <v>53</v>
      </c>
      <c r="JQ65" s="225"/>
      <c r="JR65" s="226"/>
      <c r="JS65" s="1"/>
      <c r="JT65" s="1"/>
      <c r="JU65" s="95"/>
      <c r="JV65" s="93"/>
      <c r="JW65" s="93"/>
      <c r="JX65" s="93"/>
      <c r="JY65" s="95" t="str">
        <f t="shared" si="183"/>
        <v>Completar</v>
      </c>
      <c r="JZ65" s="96" t="str">
        <f t="shared" si="184"/>
        <v>Completar</v>
      </c>
      <c r="KA65" s="96" t="str">
        <f t="shared" si="185"/>
        <v>Completar</v>
      </c>
      <c r="KB65" s="94"/>
      <c r="KC65" s="95" t="str">
        <f t="shared" si="186"/>
        <v>Completar</v>
      </c>
      <c r="KD65" s="95" t="str">
        <f t="shared" si="187"/>
        <v>Completar</v>
      </c>
      <c r="KE65" s="165">
        <f t="shared" si="188"/>
        <v>0</v>
      </c>
      <c r="KF65" s="219" t="b">
        <f t="shared" si="189"/>
        <v>0</v>
      </c>
      <c r="KG65" s="188">
        <f t="shared" si="190"/>
        <v>0</v>
      </c>
      <c r="KH65" s="164">
        <f t="shared" si="191"/>
        <v>0</v>
      </c>
      <c r="KI65" s="164">
        <f t="shared" si="192"/>
        <v>0.25</v>
      </c>
      <c r="KJ65" s="164">
        <f t="shared" si="193"/>
        <v>0</v>
      </c>
      <c r="KK65" s="164">
        <f t="shared" si="194"/>
        <v>0</v>
      </c>
      <c r="KL65" s="166">
        <f t="shared" si="195"/>
        <v>0</v>
      </c>
    </row>
    <row r="66" spans="1:298" x14ac:dyDescent="0.25">
      <c r="A66" s="164">
        <v>54</v>
      </c>
      <c r="B66" s="225"/>
      <c r="C66" s="226"/>
      <c r="D66" s="1"/>
      <c r="E66" s="1"/>
      <c r="F66" s="95"/>
      <c r="G66" s="93"/>
      <c r="H66" s="93"/>
      <c r="I66" s="93"/>
      <c r="J66" s="95"/>
      <c r="K66" s="96" t="str">
        <f>IFERROR(VLOOKUP(D66,'Situación inicial'!JI$13:JS$112,8,FALSE),"Completar")</f>
        <v>Completar</v>
      </c>
      <c r="L66" s="96" t="str">
        <f>IFERROR(VLOOKUP(D66,'Situación inicial'!JI$13:JS$112,9,FALSE),"Completar")</f>
        <v>Completar</v>
      </c>
      <c r="M66" s="94"/>
      <c r="N66" s="95" t="str">
        <f>IFERROR(VLOOKUP(D66,'Situación inicial'!JI$13:JS$112,11,FALSE),"Completar")</f>
        <v>Completar</v>
      </c>
      <c r="O66" s="95" t="str">
        <f>IFERROR(VLOOKUP(D66,'Situación inicial'!JI$13:JT$112,12,FALSE),"Completar")</f>
        <v>Completar</v>
      </c>
      <c r="P66" s="165">
        <f t="shared" si="44"/>
        <v>0</v>
      </c>
      <c r="Q66" s="219" t="b">
        <f t="shared" si="45"/>
        <v>0</v>
      </c>
      <c r="R66" s="188">
        <f t="shared" si="46"/>
        <v>0</v>
      </c>
      <c r="S66" s="164">
        <f t="shared" si="47"/>
        <v>0</v>
      </c>
      <c r="T66" s="164">
        <f t="shared" si="48"/>
        <v>0.25</v>
      </c>
      <c r="U66" s="164">
        <f t="shared" si="49"/>
        <v>0</v>
      </c>
      <c r="V66" s="164">
        <f t="shared" si="50"/>
        <v>0</v>
      </c>
      <c r="W66" s="166">
        <f t="shared" si="51"/>
        <v>0</v>
      </c>
      <c r="X66" s="168">
        <f>IFERROR(VLOOKUP(D66,'Situación inicial'!JI$13:JZ$112,18,FALSE),0)</f>
        <v>0</v>
      </c>
      <c r="Z66" s="164">
        <v>54</v>
      </c>
      <c r="AA66" s="225"/>
      <c r="AB66" s="226"/>
      <c r="AC66" s="1"/>
      <c r="AD66" s="1"/>
      <c r="AE66" s="95"/>
      <c r="AF66" s="93"/>
      <c r="AG66" s="93"/>
      <c r="AH66" s="93"/>
      <c r="AI66" s="95" t="str">
        <f t="shared" si="52"/>
        <v>Completar</v>
      </c>
      <c r="AJ66" s="96" t="str">
        <f t="shared" si="53"/>
        <v>Completar</v>
      </c>
      <c r="AK66" s="96" t="str">
        <f t="shared" si="54"/>
        <v>Completar</v>
      </c>
      <c r="AL66" s="94"/>
      <c r="AM66" s="95" t="str">
        <f t="shared" si="55"/>
        <v>Completar</v>
      </c>
      <c r="AN66" s="95" t="str">
        <f t="shared" si="56"/>
        <v>Completar</v>
      </c>
      <c r="AO66" s="165">
        <f t="shared" si="57"/>
        <v>0</v>
      </c>
      <c r="AP66" s="219" t="b">
        <f t="shared" si="58"/>
        <v>0</v>
      </c>
      <c r="AQ66" s="188">
        <f t="shared" si="59"/>
        <v>0</v>
      </c>
      <c r="AR66" s="164">
        <f t="shared" si="60"/>
        <v>0</v>
      </c>
      <c r="AS66" s="164">
        <f t="shared" si="61"/>
        <v>0.25</v>
      </c>
      <c r="AT66" s="164">
        <f t="shared" si="62"/>
        <v>0</v>
      </c>
      <c r="AU66" s="164">
        <f t="shared" si="63"/>
        <v>0</v>
      </c>
      <c r="AV66" s="166">
        <f t="shared" si="64"/>
        <v>0</v>
      </c>
      <c r="AW66" s="168">
        <f t="shared" si="65"/>
        <v>0</v>
      </c>
      <c r="AY66" s="164">
        <v>54</v>
      </c>
      <c r="AZ66" s="225"/>
      <c r="BA66" s="226"/>
      <c r="BB66" s="1"/>
      <c r="BC66" s="1"/>
      <c r="BD66" s="95"/>
      <c r="BE66" s="93"/>
      <c r="BF66" s="93"/>
      <c r="BG66" s="93"/>
      <c r="BH66" s="95" t="str">
        <f t="shared" si="66"/>
        <v>Completar</v>
      </c>
      <c r="BI66" s="96" t="str">
        <f t="shared" si="67"/>
        <v>Completar</v>
      </c>
      <c r="BJ66" s="96" t="str">
        <f t="shared" si="68"/>
        <v>Completar</v>
      </c>
      <c r="BK66" s="94"/>
      <c r="BL66" s="95" t="str">
        <f t="shared" si="69"/>
        <v>Completar</v>
      </c>
      <c r="BM66" s="95" t="str">
        <f t="shared" si="70"/>
        <v>Completar</v>
      </c>
      <c r="BN66" s="165">
        <f t="shared" si="71"/>
        <v>0</v>
      </c>
      <c r="BO66" s="219" t="b">
        <f t="shared" si="72"/>
        <v>0</v>
      </c>
      <c r="BP66" s="188">
        <f t="shared" si="73"/>
        <v>0</v>
      </c>
      <c r="BQ66" s="164">
        <f t="shared" si="74"/>
        <v>0</v>
      </c>
      <c r="BR66" s="164">
        <f t="shared" si="75"/>
        <v>0.25</v>
      </c>
      <c r="BS66" s="164">
        <f t="shared" si="76"/>
        <v>0</v>
      </c>
      <c r="BT66" s="164">
        <f t="shared" si="77"/>
        <v>0</v>
      </c>
      <c r="BU66" s="166">
        <f t="shared" si="78"/>
        <v>0</v>
      </c>
      <c r="BV66" s="167"/>
      <c r="BX66" s="164">
        <v>54</v>
      </c>
      <c r="BY66" s="225"/>
      <c r="BZ66" s="226"/>
      <c r="CA66" s="1"/>
      <c r="CB66" s="1"/>
      <c r="CC66" s="95"/>
      <c r="CD66" s="93"/>
      <c r="CE66" s="93"/>
      <c r="CF66" s="93"/>
      <c r="CG66" s="95" t="str">
        <f t="shared" si="79"/>
        <v>Completar</v>
      </c>
      <c r="CH66" s="96" t="str">
        <f t="shared" si="80"/>
        <v>Completar</v>
      </c>
      <c r="CI66" s="96" t="str">
        <f t="shared" si="81"/>
        <v>Completar</v>
      </c>
      <c r="CJ66" s="94"/>
      <c r="CK66" s="95" t="str">
        <f t="shared" si="82"/>
        <v>Completar</v>
      </c>
      <c r="CL66" s="95" t="str">
        <f t="shared" si="83"/>
        <v>Completar</v>
      </c>
      <c r="CM66" s="165">
        <f t="shared" si="84"/>
        <v>0</v>
      </c>
      <c r="CN66" s="219" t="b">
        <f t="shared" si="85"/>
        <v>0</v>
      </c>
      <c r="CO66" s="188">
        <f t="shared" si="86"/>
        <v>0</v>
      </c>
      <c r="CP66" s="164">
        <f t="shared" si="87"/>
        <v>0</v>
      </c>
      <c r="CQ66" s="164">
        <f t="shared" si="88"/>
        <v>0.25</v>
      </c>
      <c r="CR66" s="164">
        <f t="shared" si="89"/>
        <v>0</v>
      </c>
      <c r="CS66" s="164">
        <f t="shared" si="90"/>
        <v>0</v>
      </c>
      <c r="CT66" s="166">
        <f t="shared" si="91"/>
        <v>0</v>
      </c>
      <c r="CU66" s="167"/>
      <c r="CW66" s="164">
        <v>54</v>
      </c>
      <c r="CX66" s="225"/>
      <c r="CY66" s="226"/>
      <c r="CZ66" s="1"/>
      <c r="DA66" s="1"/>
      <c r="DB66" s="95"/>
      <c r="DC66" s="93"/>
      <c r="DD66" s="93"/>
      <c r="DE66" s="93"/>
      <c r="DF66" s="95" t="str">
        <f t="shared" si="92"/>
        <v>Completar</v>
      </c>
      <c r="DG66" s="96" t="str">
        <f t="shared" si="93"/>
        <v>Completar</v>
      </c>
      <c r="DH66" s="96" t="str">
        <f t="shared" si="94"/>
        <v>Completar</v>
      </c>
      <c r="DI66" s="94"/>
      <c r="DJ66" s="95" t="str">
        <f t="shared" si="95"/>
        <v>Completar</v>
      </c>
      <c r="DK66" s="95" t="str">
        <f t="shared" si="96"/>
        <v>Completar</v>
      </c>
      <c r="DL66" s="165">
        <f t="shared" si="97"/>
        <v>0</v>
      </c>
      <c r="DM66" s="219" t="b">
        <f t="shared" si="98"/>
        <v>0</v>
      </c>
      <c r="DN66" s="188">
        <f t="shared" si="99"/>
        <v>0</v>
      </c>
      <c r="DO66" s="164">
        <f t="shared" si="100"/>
        <v>0</v>
      </c>
      <c r="DP66" s="164">
        <f t="shared" si="101"/>
        <v>0.25</v>
      </c>
      <c r="DQ66" s="164">
        <f t="shared" si="102"/>
        <v>0</v>
      </c>
      <c r="DR66" s="164">
        <f t="shared" si="103"/>
        <v>0</v>
      </c>
      <c r="DS66" s="166">
        <f t="shared" si="104"/>
        <v>0</v>
      </c>
      <c r="DT66" s="167"/>
      <c r="DV66" s="164">
        <v>54</v>
      </c>
      <c r="DW66" s="225"/>
      <c r="DX66" s="226"/>
      <c r="DY66" s="1"/>
      <c r="DZ66" s="1"/>
      <c r="EA66" s="95"/>
      <c r="EB66" s="93"/>
      <c r="EC66" s="93"/>
      <c r="ED66" s="93"/>
      <c r="EE66" s="95" t="str">
        <f t="shared" si="105"/>
        <v>Completar</v>
      </c>
      <c r="EF66" s="96" t="str">
        <f t="shared" si="106"/>
        <v>Completar</v>
      </c>
      <c r="EG66" s="96" t="str">
        <f t="shared" si="107"/>
        <v>Completar</v>
      </c>
      <c r="EH66" s="94"/>
      <c r="EI66" s="95" t="str">
        <f t="shared" si="108"/>
        <v>Completar</v>
      </c>
      <c r="EJ66" s="95" t="str">
        <f t="shared" si="109"/>
        <v>Completar</v>
      </c>
      <c r="EK66" s="165">
        <f t="shared" si="110"/>
        <v>0</v>
      </c>
      <c r="EL66" s="219" t="b">
        <f t="shared" si="111"/>
        <v>0</v>
      </c>
      <c r="EM66" s="188">
        <f t="shared" si="112"/>
        <v>0</v>
      </c>
      <c r="EN66" s="164">
        <f t="shared" si="113"/>
        <v>0</v>
      </c>
      <c r="EO66" s="164">
        <f t="shared" si="114"/>
        <v>0.25</v>
      </c>
      <c r="EP66" s="164">
        <f t="shared" si="115"/>
        <v>0</v>
      </c>
      <c r="EQ66" s="164">
        <f t="shared" si="116"/>
        <v>0</v>
      </c>
      <c r="ER66" s="166">
        <f t="shared" si="117"/>
        <v>0</v>
      </c>
      <c r="ES66" s="167"/>
      <c r="EU66" s="164">
        <v>54</v>
      </c>
      <c r="EV66" s="225"/>
      <c r="EW66" s="226"/>
      <c r="EX66" s="1"/>
      <c r="EY66" s="1"/>
      <c r="EZ66" s="95"/>
      <c r="FA66" s="93"/>
      <c r="FB66" s="93"/>
      <c r="FC66" s="93"/>
      <c r="FD66" s="95" t="str">
        <f t="shared" si="118"/>
        <v>Completar</v>
      </c>
      <c r="FE66" s="96" t="str">
        <f t="shared" si="119"/>
        <v>Completar</v>
      </c>
      <c r="FF66" s="96" t="str">
        <f t="shared" si="120"/>
        <v>Completar</v>
      </c>
      <c r="FG66" s="94"/>
      <c r="FH66" s="95" t="str">
        <f t="shared" si="121"/>
        <v>Completar</v>
      </c>
      <c r="FI66" s="95" t="str">
        <f t="shared" si="122"/>
        <v>Completar</v>
      </c>
      <c r="FJ66" s="165">
        <f t="shared" si="123"/>
        <v>0</v>
      </c>
      <c r="FK66" s="219" t="b">
        <f t="shared" si="124"/>
        <v>0</v>
      </c>
      <c r="FL66" s="188">
        <f t="shared" si="125"/>
        <v>0</v>
      </c>
      <c r="FM66" s="164">
        <f t="shared" si="126"/>
        <v>0</v>
      </c>
      <c r="FN66" s="164">
        <f t="shared" si="127"/>
        <v>0.25</v>
      </c>
      <c r="FO66" s="164">
        <f t="shared" si="128"/>
        <v>0</v>
      </c>
      <c r="FP66" s="164">
        <f t="shared" si="129"/>
        <v>0</v>
      </c>
      <c r="FQ66" s="166">
        <f t="shared" si="130"/>
        <v>0</v>
      </c>
      <c r="FR66" s="167"/>
      <c r="FT66" s="164">
        <v>54</v>
      </c>
      <c r="FU66" s="225"/>
      <c r="FV66" s="226"/>
      <c r="FW66" s="1"/>
      <c r="FX66" s="1"/>
      <c r="FY66" s="95"/>
      <c r="FZ66" s="93"/>
      <c r="GA66" s="93"/>
      <c r="GB66" s="93"/>
      <c r="GC66" s="95" t="str">
        <f t="shared" si="131"/>
        <v>Completar</v>
      </c>
      <c r="GD66" s="96" t="str">
        <f t="shared" si="132"/>
        <v>Completar</v>
      </c>
      <c r="GE66" s="96" t="str">
        <f t="shared" si="133"/>
        <v>Completar</v>
      </c>
      <c r="GF66" s="94"/>
      <c r="GG66" s="95" t="str">
        <f t="shared" si="134"/>
        <v>Completar</v>
      </c>
      <c r="GH66" s="95" t="str">
        <f t="shared" si="135"/>
        <v>Completar</v>
      </c>
      <c r="GI66" s="165">
        <f t="shared" si="136"/>
        <v>0</v>
      </c>
      <c r="GJ66" s="219" t="b">
        <f t="shared" si="137"/>
        <v>0</v>
      </c>
      <c r="GK66" s="188">
        <f t="shared" si="138"/>
        <v>0</v>
      </c>
      <c r="GL66" s="164">
        <f t="shared" si="139"/>
        <v>0</v>
      </c>
      <c r="GM66" s="164">
        <f t="shared" si="140"/>
        <v>0.25</v>
      </c>
      <c r="GN66" s="164">
        <f t="shared" si="141"/>
        <v>0</v>
      </c>
      <c r="GO66" s="164">
        <f t="shared" si="142"/>
        <v>0</v>
      </c>
      <c r="GP66" s="166">
        <f t="shared" si="143"/>
        <v>0</v>
      </c>
      <c r="GQ66" s="167"/>
      <c r="GS66" s="164">
        <v>54</v>
      </c>
      <c r="GT66" s="225"/>
      <c r="GU66" s="226"/>
      <c r="GV66" s="1"/>
      <c r="GW66" s="1"/>
      <c r="GX66" s="95"/>
      <c r="GY66" s="93"/>
      <c r="GZ66" s="93"/>
      <c r="HA66" s="93"/>
      <c r="HB66" s="95" t="str">
        <f t="shared" si="144"/>
        <v>Completar</v>
      </c>
      <c r="HC66" s="96" t="str">
        <f t="shared" si="145"/>
        <v>Completar</v>
      </c>
      <c r="HD66" s="96" t="str">
        <f t="shared" si="146"/>
        <v>Completar</v>
      </c>
      <c r="HE66" s="94"/>
      <c r="HF66" s="95" t="str">
        <f t="shared" si="147"/>
        <v>Completar</v>
      </c>
      <c r="HG66" s="95" t="str">
        <f t="shared" si="148"/>
        <v>Completar</v>
      </c>
      <c r="HH66" s="165">
        <f t="shared" si="149"/>
        <v>0</v>
      </c>
      <c r="HI66" s="219" t="b">
        <f t="shared" si="150"/>
        <v>0</v>
      </c>
      <c r="HJ66" s="188">
        <f t="shared" si="151"/>
        <v>0</v>
      </c>
      <c r="HK66" s="164">
        <f t="shared" si="152"/>
        <v>0</v>
      </c>
      <c r="HL66" s="164">
        <f t="shared" si="153"/>
        <v>0.25</v>
      </c>
      <c r="HM66" s="164">
        <f t="shared" si="154"/>
        <v>0</v>
      </c>
      <c r="HN66" s="164">
        <f t="shared" si="155"/>
        <v>0</v>
      </c>
      <c r="HO66" s="166">
        <f t="shared" si="156"/>
        <v>0</v>
      </c>
      <c r="HP66" s="167"/>
      <c r="HR66" s="164">
        <v>54</v>
      </c>
      <c r="HS66" s="225"/>
      <c r="HT66" s="226"/>
      <c r="HU66" s="1"/>
      <c r="HV66" s="1"/>
      <c r="HW66" s="95"/>
      <c r="HX66" s="93"/>
      <c r="HY66" s="93"/>
      <c r="HZ66" s="93"/>
      <c r="IA66" s="95" t="str">
        <f t="shared" si="157"/>
        <v>Completar</v>
      </c>
      <c r="IB66" s="96" t="str">
        <f t="shared" si="158"/>
        <v>Completar</v>
      </c>
      <c r="IC66" s="96" t="str">
        <f t="shared" si="159"/>
        <v>Completar</v>
      </c>
      <c r="ID66" s="94"/>
      <c r="IE66" s="95" t="str">
        <f t="shared" si="160"/>
        <v>Completar</v>
      </c>
      <c r="IF66" s="95" t="str">
        <f t="shared" si="161"/>
        <v>Completar</v>
      </c>
      <c r="IG66" s="165">
        <f t="shared" si="162"/>
        <v>0</v>
      </c>
      <c r="IH66" s="219" t="b">
        <f t="shared" si="163"/>
        <v>0</v>
      </c>
      <c r="II66" s="188">
        <f t="shared" si="164"/>
        <v>0</v>
      </c>
      <c r="IJ66" s="164">
        <f t="shared" si="165"/>
        <v>0</v>
      </c>
      <c r="IK66" s="164">
        <f t="shared" si="166"/>
        <v>0.25</v>
      </c>
      <c r="IL66" s="164">
        <f t="shared" si="167"/>
        <v>0</v>
      </c>
      <c r="IM66" s="164">
        <f t="shared" si="168"/>
        <v>0</v>
      </c>
      <c r="IN66" s="166">
        <f t="shared" si="169"/>
        <v>0</v>
      </c>
      <c r="IO66" s="167"/>
      <c r="IQ66" s="164">
        <v>54</v>
      </c>
      <c r="IR66" s="225"/>
      <c r="IS66" s="226"/>
      <c r="IT66" s="1"/>
      <c r="IU66" s="1"/>
      <c r="IV66" s="95"/>
      <c r="IW66" s="93"/>
      <c r="IX66" s="93"/>
      <c r="IY66" s="93"/>
      <c r="IZ66" s="95" t="str">
        <f t="shared" si="170"/>
        <v>Completar</v>
      </c>
      <c r="JA66" s="96" t="str">
        <f t="shared" si="171"/>
        <v>Completar</v>
      </c>
      <c r="JB66" s="96" t="str">
        <f t="shared" si="172"/>
        <v>Completar</v>
      </c>
      <c r="JC66" s="94"/>
      <c r="JD66" s="95" t="str">
        <f t="shared" si="173"/>
        <v>Completar</v>
      </c>
      <c r="JE66" s="95" t="str">
        <f t="shared" si="174"/>
        <v>Completar</v>
      </c>
      <c r="JF66" s="165">
        <f t="shared" si="175"/>
        <v>0</v>
      </c>
      <c r="JG66" s="219" t="b">
        <f t="shared" si="176"/>
        <v>0</v>
      </c>
      <c r="JH66" s="188">
        <f t="shared" si="177"/>
        <v>0</v>
      </c>
      <c r="JI66" s="164">
        <f t="shared" si="178"/>
        <v>0</v>
      </c>
      <c r="JJ66" s="164">
        <f t="shared" si="179"/>
        <v>0.25</v>
      </c>
      <c r="JK66" s="164">
        <f t="shared" si="180"/>
        <v>0</v>
      </c>
      <c r="JL66" s="164">
        <f t="shared" si="181"/>
        <v>0</v>
      </c>
      <c r="JM66" s="166">
        <f t="shared" si="182"/>
        <v>0</v>
      </c>
      <c r="JN66" s="167"/>
      <c r="JO66" s="126"/>
      <c r="JP66" s="164">
        <v>54</v>
      </c>
      <c r="JQ66" s="225"/>
      <c r="JR66" s="226"/>
      <c r="JS66" s="1"/>
      <c r="JT66" s="1"/>
      <c r="JU66" s="95"/>
      <c r="JV66" s="93"/>
      <c r="JW66" s="93"/>
      <c r="JX66" s="93"/>
      <c r="JY66" s="95" t="str">
        <f t="shared" si="183"/>
        <v>Completar</v>
      </c>
      <c r="JZ66" s="96" t="str">
        <f t="shared" si="184"/>
        <v>Completar</v>
      </c>
      <c r="KA66" s="96" t="str">
        <f t="shared" si="185"/>
        <v>Completar</v>
      </c>
      <c r="KB66" s="94"/>
      <c r="KC66" s="95" t="str">
        <f t="shared" si="186"/>
        <v>Completar</v>
      </c>
      <c r="KD66" s="95" t="str">
        <f t="shared" si="187"/>
        <v>Completar</v>
      </c>
      <c r="KE66" s="165">
        <f t="shared" si="188"/>
        <v>0</v>
      </c>
      <c r="KF66" s="219" t="b">
        <f t="shared" si="189"/>
        <v>0</v>
      </c>
      <c r="KG66" s="188">
        <f t="shared" si="190"/>
        <v>0</v>
      </c>
      <c r="KH66" s="164">
        <f t="shared" si="191"/>
        <v>0</v>
      </c>
      <c r="KI66" s="164">
        <f t="shared" si="192"/>
        <v>0.25</v>
      </c>
      <c r="KJ66" s="164">
        <f t="shared" si="193"/>
        <v>0</v>
      </c>
      <c r="KK66" s="164">
        <f t="shared" si="194"/>
        <v>0</v>
      </c>
      <c r="KL66" s="166">
        <f t="shared" si="195"/>
        <v>0</v>
      </c>
    </row>
    <row r="67" spans="1:298" x14ac:dyDescent="0.25">
      <c r="A67" s="164">
        <v>55</v>
      </c>
      <c r="B67" s="225"/>
      <c r="C67" s="226"/>
      <c r="D67" s="1"/>
      <c r="E67" s="1"/>
      <c r="F67" s="95"/>
      <c r="G67" s="93"/>
      <c r="H67" s="93"/>
      <c r="I67" s="93"/>
      <c r="J67" s="95"/>
      <c r="K67" s="96" t="str">
        <f>IFERROR(VLOOKUP(D67,'Situación inicial'!JI$13:JS$112,8,FALSE),"Completar")</f>
        <v>Completar</v>
      </c>
      <c r="L67" s="96" t="str">
        <f>IFERROR(VLOOKUP(D67,'Situación inicial'!JI$13:JS$112,9,FALSE),"Completar")</f>
        <v>Completar</v>
      </c>
      <c r="M67" s="94"/>
      <c r="N67" s="95" t="str">
        <f>IFERROR(VLOOKUP(D67,'Situación inicial'!JI$13:JS$112,11,FALSE),"Completar")</f>
        <v>Completar</v>
      </c>
      <c r="O67" s="95" t="str">
        <f>IFERROR(VLOOKUP(D67,'Situación inicial'!JI$13:JT$112,12,FALSE),"Completar")</f>
        <v>Completar</v>
      </c>
      <c r="P67" s="165">
        <f t="shared" si="44"/>
        <v>0</v>
      </c>
      <c r="Q67" s="219" t="b">
        <f t="shared" si="45"/>
        <v>0</v>
      </c>
      <c r="R67" s="188">
        <f t="shared" si="46"/>
        <v>0</v>
      </c>
      <c r="S67" s="164">
        <f t="shared" si="47"/>
        <v>0</v>
      </c>
      <c r="T67" s="164">
        <f t="shared" si="48"/>
        <v>0.25</v>
      </c>
      <c r="U67" s="164">
        <f t="shared" si="49"/>
        <v>0</v>
      </c>
      <c r="V67" s="164">
        <f t="shared" si="50"/>
        <v>0</v>
      </c>
      <c r="W67" s="166">
        <f t="shared" si="51"/>
        <v>0</v>
      </c>
      <c r="X67" s="168">
        <f>IFERROR(VLOOKUP(D67,'Situación inicial'!JI$13:JZ$112,18,FALSE),0)</f>
        <v>0</v>
      </c>
      <c r="Z67" s="164">
        <v>55</v>
      </c>
      <c r="AA67" s="225"/>
      <c r="AB67" s="226"/>
      <c r="AC67" s="1"/>
      <c r="AD67" s="1"/>
      <c r="AE67" s="95"/>
      <c r="AF67" s="93"/>
      <c r="AG67" s="93"/>
      <c r="AH67" s="93"/>
      <c r="AI67" s="95" t="str">
        <f t="shared" si="52"/>
        <v>Completar</v>
      </c>
      <c r="AJ67" s="96" t="str">
        <f t="shared" si="53"/>
        <v>Completar</v>
      </c>
      <c r="AK67" s="96" t="str">
        <f t="shared" si="54"/>
        <v>Completar</v>
      </c>
      <c r="AL67" s="94"/>
      <c r="AM67" s="95" t="str">
        <f t="shared" si="55"/>
        <v>Completar</v>
      </c>
      <c r="AN67" s="95" t="str">
        <f t="shared" si="56"/>
        <v>Completar</v>
      </c>
      <c r="AO67" s="165">
        <f t="shared" si="57"/>
        <v>0</v>
      </c>
      <c r="AP67" s="219" t="b">
        <f t="shared" si="58"/>
        <v>0</v>
      </c>
      <c r="AQ67" s="188">
        <f t="shared" si="59"/>
        <v>0</v>
      </c>
      <c r="AR67" s="164">
        <f t="shared" si="60"/>
        <v>0</v>
      </c>
      <c r="AS67" s="164">
        <f t="shared" si="61"/>
        <v>0.25</v>
      </c>
      <c r="AT67" s="164">
        <f t="shared" si="62"/>
        <v>0</v>
      </c>
      <c r="AU67" s="164">
        <f t="shared" si="63"/>
        <v>0</v>
      </c>
      <c r="AV67" s="166">
        <f t="shared" si="64"/>
        <v>0</v>
      </c>
      <c r="AW67" s="168">
        <f t="shared" si="65"/>
        <v>0</v>
      </c>
      <c r="AY67" s="164">
        <v>55</v>
      </c>
      <c r="AZ67" s="225"/>
      <c r="BA67" s="226"/>
      <c r="BB67" s="1"/>
      <c r="BC67" s="1"/>
      <c r="BD67" s="95"/>
      <c r="BE67" s="93"/>
      <c r="BF67" s="93"/>
      <c r="BG67" s="93"/>
      <c r="BH67" s="95" t="str">
        <f t="shared" si="66"/>
        <v>Completar</v>
      </c>
      <c r="BI67" s="96" t="str">
        <f t="shared" si="67"/>
        <v>Completar</v>
      </c>
      <c r="BJ67" s="96" t="str">
        <f t="shared" si="68"/>
        <v>Completar</v>
      </c>
      <c r="BK67" s="94"/>
      <c r="BL67" s="95" t="str">
        <f t="shared" si="69"/>
        <v>Completar</v>
      </c>
      <c r="BM67" s="95" t="str">
        <f t="shared" si="70"/>
        <v>Completar</v>
      </c>
      <c r="BN67" s="165">
        <f t="shared" si="71"/>
        <v>0</v>
      </c>
      <c r="BO67" s="219" t="b">
        <f t="shared" si="72"/>
        <v>0</v>
      </c>
      <c r="BP67" s="188">
        <f t="shared" si="73"/>
        <v>0</v>
      </c>
      <c r="BQ67" s="164">
        <f t="shared" si="74"/>
        <v>0</v>
      </c>
      <c r="BR67" s="164">
        <f t="shared" si="75"/>
        <v>0.25</v>
      </c>
      <c r="BS67" s="164">
        <f t="shared" si="76"/>
        <v>0</v>
      </c>
      <c r="BT67" s="164">
        <f t="shared" si="77"/>
        <v>0</v>
      </c>
      <c r="BU67" s="166">
        <f t="shared" si="78"/>
        <v>0</v>
      </c>
      <c r="BV67" s="167"/>
      <c r="BX67" s="164">
        <v>55</v>
      </c>
      <c r="BY67" s="225"/>
      <c r="BZ67" s="226"/>
      <c r="CA67" s="1"/>
      <c r="CB67" s="1"/>
      <c r="CC67" s="95"/>
      <c r="CD67" s="93"/>
      <c r="CE67" s="93"/>
      <c r="CF67" s="93"/>
      <c r="CG67" s="95" t="str">
        <f t="shared" si="79"/>
        <v>Completar</v>
      </c>
      <c r="CH67" s="96" t="str">
        <f t="shared" si="80"/>
        <v>Completar</v>
      </c>
      <c r="CI67" s="96" t="str">
        <f t="shared" si="81"/>
        <v>Completar</v>
      </c>
      <c r="CJ67" s="94"/>
      <c r="CK67" s="95" t="str">
        <f t="shared" si="82"/>
        <v>Completar</v>
      </c>
      <c r="CL67" s="95" t="str">
        <f t="shared" si="83"/>
        <v>Completar</v>
      </c>
      <c r="CM67" s="165">
        <f t="shared" si="84"/>
        <v>0</v>
      </c>
      <c r="CN67" s="219" t="b">
        <f t="shared" si="85"/>
        <v>0</v>
      </c>
      <c r="CO67" s="188">
        <f t="shared" si="86"/>
        <v>0</v>
      </c>
      <c r="CP67" s="164">
        <f t="shared" si="87"/>
        <v>0</v>
      </c>
      <c r="CQ67" s="164">
        <f t="shared" si="88"/>
        <v>0.25</v>
      </c>
      <c r="CR67" s="164">
        <f t="shared" si="89"/>
        <v>0</v>
      </c>
      <c r="CS67" s="164">
        <f t="shared" si="90"/>
        <v>0</v>
      </c>
      <c r="CT67" s="166">
        <f t="shared" si="91"/>
        <v>0</v>
      </c>
      <c r="CU67" s="167"/>
      <c r="CW67" s="164">
        <v>55</v>
      </c>
      <c r="CX67" s="225"/>
      <c r="CY67" s="226"/>
      <c r="CZ67" s="1"/>
      <c r="DA67" s="1"/>
      <c r="DB67" s="95"/>
      <c r="DC67" s="93"/>
      <c r="DD67" s="93"/>
      <c r="DE67" s="93"/>
      <c r="DF67" s="95" t="str">
        <f t="shared" si="92"/>
        <v>Completar</v>
      </c>
      <c r="DG67" s="96" t="str">
        <f t="shared" si="93"/>
        <v>Completar</v>
      </c>
      <c r="DH67" s="96" t="str">
        <f t="shared" si="94"/>
        <v>Completar</v>
      </c>
      <c r="DI67" s="94"/>
      <c r="DJ67" s="95" t="str">
        <f t="shared" si="95"/>
        <v>Completar</v>
      </c>
      <c r="DK67" s="95" t="str">
        <f t="shared" si="96"/>
        <v>Completar</v>
      </c>
      <c r="DL67" s="165">
        <f t="shared" si="97"/>
        <v>0</v>
      </c>
      <c r="DM67" s="219" t="b">
        <f t="shared" si="98"/>
        <v>0</v>
      </c>
      <c r="DN67" s="188">
        <f t="shared" si="99"/>
        <v>0</v>
      </c>
      <c r="DO67" s="164">
        <f t="shared" si="100"/>
        <v>0</v>
      </c>
      <c r="DP67" s="164">
        <f t="shared" si="101"/>
        <v>0.25</v>
      </c>
      <c r="DQ67" s="164">
        <f t="shared" si="102"/>
        <v>0</v>
      </c>
      <c r="DR67" s="164">
        <f t="shared" si="103"/>
        <v>0</v>
      </c>
      <c r="DS67" s="166">
        <f t="shared" si="104"/>
        <v>0</v>
      </c>
      <c r="DT67" s="167"/>
      <c r="DV67" s="164">
        <v>55</v>
      </c>
      <c r="DW67" s="225"/>
      <c r="DX67" s="226"/>
      <c r="DY67" s="1"/>
      <c r="DZ67" s="1"/>
      <c r="EA67" s="95"/>
      <c r="EB67" s="93"/>
      <c r="EC67" s="93"/>
      <c r="ED67" s="93"/>
      <c r="EE67" s="95" t="str">
        <f t="shared" si="105"/>
        <v>Completar</v>
      </c>
      <c r="EF67" s="96" t="str">
        <f t="shared" si="106"/>
        <v>Completar</v>
      </c>
      <c r="EG67" s="96" t="str">
        <f t="shared" si="107"/>
        <v>Completar</v>
      </c>
      <c r="EH67" s="94"/>
      <c r="EI67" s="95" t="str">
        <f t="shared" si="108"/>
        <v>Completar</v>
      </c>
      <c r="EJ67" s="95" t="str">
        <f t="shared" si="109"/>
        <v>Completar</v>
      </c>
      <c r="EK67" s="165">
        <f t="shared" si="110"/>
        <v>0</v>
      </c>
      <c r="EL67" s="219" t="b">
        <f t="shared" si="111"/>
        <v>0</v>
      </c>
      <c r="EM67" s="188">
        <f t="shared" si="112"/>
        <v>0</v>
      </c>
      <c r="EN67" s="164">
        <f t="shared" si="113"/>
        <v>0</v>
      </c>
      <c r="EO67" s="164">
        <f t="shared" si="114"/>
        <v>0.25</v>
      </c>
      <c r="EP67" s="164">
        <f t="shared" si="115"/>
        <v>0</v>
      </c>
      <c r="EQ67" s="164">
        <f t="shared" si="116"/>
        <v>0</v>
      </c>
      <c r="ER67" s="166">
        <f t="shared" si="117"/>
        <v>0</v>
      </c>
      <c r="ES67" s="167"/>
      <c r="EU67" s="164">
        <v>55</v>
      </c>
      <c r="EV67" s="225"/>
      <c r="EW67" s="226"/>
      <c r="EX67" s="1"/>
      <c r="EY67" s="1"/>
      <c r="EZ67" s="95"/>
      <c r="FA67" s="93"/>
      <c r="FB67" s="93"/>
      <c r="FC67" s="93"/>
      <c r="FD67" s="95" t="str">
        <f t="shared" si="118"/>
        <v>Completar</v>
      </c>
      <c r="FE67" s="96" t="str">
        <f t="shared" si="119"/>
        <v>Completar</v>
      </c>
      <c r="FF67" s="96" t="str">
        <f t="shared" si="120"/>
        <v>Completar</v>
      </c>
      <c r="FG67" s="94"/>
      <c r="FH67" s="95" t="str">
        <f t="shared" si="121"/>
        <v>Completar</v>
      </c>
      <c r="FI67" s="95" t="str">
        <f t="shared" si="122"/>
        <v>Completar</v>
      </c>
      <c r="FJ67" s="165">
        <f t="shared" si="123"/>
        <v>0</v>
      </c>
      <c r="FK67" s="219" t="b">
        <f t="shared" si="124"/>
        <v>0</v>
      </c>
      <c r="FL67" s="188">
        <f t="shared" si="125"/>
        <v>0</v>
      </c>
      <c r="FM67" s="164">
        <f t="shared" si="126"/>
        <v>0</v>
      </c>
      <c r="FN67" s="164">
        <f t="shared" si="127"/>
        <v>0.25</v>
      </c>
      <c r="FO67" s="164">
        <f t="shared" si="128"/>
        <v>0</v>
      </c>
      <c r="FP67" s="164">
        <f t="shared" si="129"/>
        <v>0</v>
      </c>
      <c r="FQ67" s="166">
        <f t="shared" si="130"/>
        <v>0</v>
      </c>
      <c r="FR67" s="167"/>
      <c r="FT67" s="164">
        <v>55</v>
      </c>
      <c r="FU67" s="225"/>
      <c r="FV67" s="226"/>
      <c r="FW67" s="1"/>
      <c r="FX67" s="1"/>
      <c r="FY67" s="95"/>
      <c r="FZ67" s="93"/>
      <c r="GA67" s="93"/>
      <c r="GB67" s="93"/>
      <c r="GC67" s="95" t="str">
        <f t="shared" si="131"/>
        <v>Completar</v>
      </c>
      <c r="GD67" s="96" t="str">
        <f t="shared" si="132"/>
        <v>Completar</v>
      </c>
      <c r="GE67" s="96" t="str">
        <f t="shared" si="133"/>
        <v>Completar</v>
      </c>
      <c r="GF67" s="94"/>
      <c r="GG67" s="95" t="str">
        <f t="shared" si="134"/>
        <v>Completar</v>
      </c>
      <c r="GH67" s="95" t="str">
        <f t="shared" si="135"/>
        <v>Completar</v>
      </c>
      <c r="GI67" s="165">
        <f t="shared" si="136"/>
        <v>0</v>
      </c>
      <c r="GJ67" s="219" t="b">
        <f t="shared" si="137"/>
        <v>0</v>
      </c>
      <c r="GK67" s="188">
        <f t="shared" si="138"/>
        <v>0</v>
      </c>
      <c r="GL67" s="164">
        <f t="shared" si="139"/>
        <v>0</v>
      </c>
      <c r="GM67" s="164">
        <f t="shared" si="140"/>
        <v>0.25</v>
      </c>
      <c r="GN67" s="164">
        <f t="shared" si="141"/>
        <v>0</v>
      </c>
      <c r="GO67" s="164">
        <f t="shared" si="142"/>
        <v>0</v>
      </c>
      <c r="GP67" s="166">
        <f t="shared" si="143"/>
        <v>0</v>
      </c>
      <c r="GQ67" s="167"/>
      <c r="GS67" s="164">
        <v>55</v>
      </c>
      <c r="GT67" s="225"/>
      <c r="GU67" s="226"/>
      <c r="GV67" s="1"/>
      <c r="GW67" s="1"/>
      <c r="GX67" s="95"/>
      <c r="GY67" s="93"/>
      <c r="GZ67" s="93"/>
      <c r="HA67" s="93"/>
      <c r="HB67" s="95" t="str">
        <f t="shared" si="144"/>
        <v>Completar</v>
      </c>
      <c r="HC67" s="96" t="str">
        <f t="shared" si="145"/>
        <v>Completar</v>
      </c>
      <c r="HD67" s="96" t="str">
        <f t="shared" si="146"/>
        <v>Completar</v>
      </c>
      <c r="HE67" s="94"/>
      <c r="HF67" s="95" t="str">
        <f t="shared" si="147"/>
        <v>Completar</v>
      </c>
      <c r="HG67" s="95" t="str">
        <f t="shared" si="148"/>
        <v>Completar</v>
      </c>
      <c r="HH67" s="165">
        <f t="shared" si="149"/>
        <v>0</v>
      </c>
      <c r="HI67" s="219" t="b">
        <f t="shared" si="150"/>
        <v>0</v>
      </c>
      <c r="HJ67" s="188">
        <f t="shared" si="151"/>
        <v>0</v>
      </c>
      <c r="HK67" s="164">
        <f t="shared" si="152"/>
        <v>0</v>
      </c>
      <c r="HL67" s="164">
        <f t="shared" si="153"/>
        <v>0.25</v>
      </c>
      <c r="HM67" s="164">
        <f t="shared" si="154"/>
        <v>0</v>
      </c>
      <c r="HN67" s="164">
        <f t="shared" si="155"/>
        <v>0</v>
      </c>
      <c r="HO67" s="166">
        <f t="shared" si="156"/>
        <v>0</v>
      </c>
      <c r="HP67" s="167"/>
      <c r="HR67" s="164">
        <v>55</v>
      </c>
      <c r="HS67" s="225"/>
      <c r="HT67" s="226"/>
      <c r="HU67" s="1"/>
      <c r="HV67" s="1"/>
      <c r="HW67" s="95"/>
      <c r="HX67" s="93"/>
      <c r="HY67" s="93"/>
      <c r="HZ67" s="93"/>
      <c r="IA67" s="95" t="str">
        <f t="shared" si="157"/>
        <v>Completar</v>
      </c>
      <c r="IB67" s="96" t="str">
        <f t="shared" si="158"/>
        <v>Completar</v>
      </c>
      <c r="IC67" s="96" t="str">
        <f t="shared" si="159"/>
        <v>Completar</v>
      </c>
      <c r="ID67" s="94"/>
      <c r="IE67" s="95" t="str">
        <f t="shared" si="160"/>
        <v>Completar</v>
      </c>
      <c r="IF67" s="95" t="str">
        <f t="shared" si="161"/>
        <v>Completar</v>
      </c>
      <c r="IG67" s="165">
        <f t="shared" si="162"/>
        <v>0</v>
      </c>
      <c r="IH67" s="219" t="b">
        <f t="shared" si="163"/>
        <v>0</v>
      </c>
      <c r="II67" s="188">
        <f t="shared" si="164"/>
        <v>0</v>
      </c>
      <c r="IJ67" s="164">
        <f t="shared" si="165"/>
        <v>0</v>
      </c>
      <c r="IK67" s="164">
        <f t="shared" si="166"/>
        <v>0.25</v>
      </c>
      <c r="IL67" s="164">
        <f t="shared" si="167"/>
        <v>0</v>
      </c>
      <c r="IM67" s="164">
        <f t="shared" si="168"/>
        <v>0</v>
      </c>
      <c r="IN67" s="166">
        <f t="shared" si="169"/>
        <v>0</v>
      </c>
      <c r="IO67" s="167"/>
      <c r="IQ67" s="164">
        <v>55</v>
      </c>
      <c r="IR67" s="225"/>
      <c r="IS67" s="226"/>
      <c r="IT67" s="1"/>
      <c r="IU67" s="1"/>
      <c r="IV67" s="95"/>
      <c r="IW67" s="93"/>
      <c r="IX67" s="93"/>
      <c r="IY67" s="93"/>
      <c r="IZ67" s="95" t="str">
        <f t="shared" si="170"/>
        <v>Completar</v>
      </c>
      <c r="JA67" s="96" t="str">
        <f t="shared" si="171"/>
        <v>Completar</v>
      </c>
      <c r="JB67" s="96" t="str">
        <f t="shared" si="172"/>
        <v>Completar</v>
      </c>
      <c r="JC67" s="94"/>
      <c r="JD67" s="95" t="str">
        <f t="shared" si="173"/>
        <v>Completar</v>
      </c>
      <c r="JE67" s="95" t="str">
        <f t="shared" si="174"/>
        <v>Completar</v>
      </c>
      <c r="JF67" s="165">
        <f t="shared" si="175"/>
        <v>0</v>
      </c>
      <c r="JG67" s="219" t="b">
        <f t="shared" si="176"/>
        <v>0</v>
      </c>
      <c r="JH67" s="188">
        <f t="shared" si="177"/>
        <v>0</v>
      </c>
      <c r="JI67" s="164">
        <f t="shared" si="178"/>
        <v>0</v>
      </c>
      <c r="JJ67" s="164">
        <f t="shared" si="179"/>
        <v>0.25</v>
      </c>
      <c r="JK67" s="164">
        <f t="shared" si="180"/>
        <v>0</v>
      </c>
      <c r="JL67" s="164">
        <f t="shared" si="181"/>
        <v>0</v>
      </c>
      <c r="JM67" s="166">
        <f t="shared" si="182"/>
        <v>0</v>
      </c>
      <c r="JN67" s="167"/>
      <c r="JO67" s="126"/>
      <c r="JP67" s="164">
        <v>55</v>
      </c>
      <c r="JQ67" s="225"/>
      <c r="JR67" s="226"/>
      <c r="JS67" s="1"/>
      <c r="JT67" s="1"/>
      <c r="JU67" s="95"/>
      <c r="JV67" s="93"/>
      <c r="JW67" s="93"/>
      <c r="JX67" s="93"/>
      <c r="JY67" s="95" t="str">
        <f t="shared" si="183"/>
        <v>Completar</v>
      </c>
      <c r="JZ67" s="96" t="str">
        <f t="shared" si="184"/>
        <v>Completar</v>
      </c>
      <c r="KA67" s="96" t="str">
        <f t="shared" si="185"/>
        <v>Completar</v>
      </c>
      <c r="KB67" s="94"/>
      <c r="KC67" s="95" t="str">
        <f t="shared" si="186"/>
        <v>Completar</v>
      </c>
      <c r="KD67" s="95" t="str">
        <f t="shared" si="187"/>
        <v>Completar</v>
      </c>
      <c r="KE67" s="165">
        <f t="shared" si="188"/>
        <v>0</v>
      </c>
      <c r="KF67" s="219" t="b">
        <f t="shared" si="189"/>
        <v>0</v>
      </c>
      <c r="KG67" s="188">
        <f t="shared" si="190"/>
        <v>0</v>
      </c>
      <c r="KH67" s="164">
        <f t="shared" si="191"/>
        <v>0</v>
      </c>
      <c r="KI67" s="164">
        <f t="shared" si="192"/>
        <v>0.25</v>
      </c>
      <c r="KJ67" s="164">
        <f t="shared" si="193"/>
        <v>0</v>
      </c>
      <c r="KK67" s="164">
        <f t="shared" si="194"/>
        <v>0</v>
      </c>
      <c r="KL67" s="166">
        <f t="shared" si="195"/>
        <v>0</v>
      </c>
    </row>
    <row r="68" spans="1:298" x14ac:dyDescent="0.25">
      <c r="A68" s="164">
        <v>56</v>
      </c>
      <c r="B68" s="225"/>
      <c r="C68" s="226"/>
      <c r="D68" s="1"/>
      <c r="E68" s="1"/>
      <c r="F68" s="95"/>
      <c r="G68" s="93"/>
      <c r="H68" s="93"/>
      <c r="I68" s="93"/>
      <c r="J68" s="95"/>
      <c r="K68" s="96" t="str">
        <f>IFERROR(VLOOKUP(D68,'Situación inicial'!JI$13:JS$112,8,FALSE),"Completar")</f>
        <v>Completar</v>
      </c>
      <c r="L68" s="96" t="str">
        <f>IFERROR(VLOOKUP(D68,'Situación inicial'!JI$13:JS$112,9,FALSE),"Completar")</f>
        <v>Completar</v>
      </c>
      <c r="M68" s="94"/>
      <c r="N68" s="95" t="str">
        <f>IFERROR(VLOOKUP(D68,'Situación inicial'!JI$13:JS$112,11,FALSE),"Completar")</f>
        <v>Completar</v>
      </c>
      <c r="O68" s="95" t="str">
        <f>IFERROR(VLOOKUP(D68,'Situación inicial'!JI$13:JT$112,12,FALSE),"Completar")</f>
        <v>Completar</v>
      </c>
      <c r="P68" s="165">
        <f t="shared" si="44"/>
        <v>0</v>
      </c>
      <c r="Q68" s="219" t="b">
        <f t="shared" si="45"/>
        <v>0</v>
      </c>
      <c r="R68" s="188">
        <f t="shared" si="46"/>
        <v>0</v>
      </c>
      <c r="S68" s="164">
        <f t="shared" si="47"/>
        <v>0</v>
      </c>
      <c r="T68" s="164">
        <f t="shared" si="48"/>
        <v>0.25</v>
      </c>
      <c r="U68" s="164">
        <f t="shared" si="49"/>
        <v>0</v>
      </c>
      <c r="V68" s="164">
        <f t="shared" si="50"/>
        <v>0</v>
      </c>
      <c r="W68" s="166">
        <f t="shared" si="51"/>
        <v>0</v>
      </c>
      <c r="X68" s="168">
        <f>IFERROR(VLOOKUP(D68,'Situación inicial'!JI$13:JZ$112,18,FALSE),0)</f>
        <v>0</v>
      </c>
      <c r="Z68" s="164">
        <v>56</v>
      </c>
      <c r="AA68" s="225"/>
      <c r="AB68" s="226"/>
      <c r="AC68" s="1"/>
      <c r="AD68" s="1"/>
      <c r="AE68" s="95"/>
      <c r="AF68" s="93"/>
      <c r="AG68" s="93"/>
      <c r="AH68" s="93"/>
      <c r="AI68" s="95" t="str">
        <f t="shared" si="52"/>
        <v>Completar</v>
      </c>
      <c r="AJ68" s="96" t="str">
        <f t="shared" si="53"/>
        <v>Completar</v>
      </c>
      <c r="AK68" s="96" t="str">
        <f t="shared" si="54"/>
        <v>Completar</v>
      </c>
      <c r="AL68" s="94"/>
      <c r="AM68" s="95" t="str">
        <f t="shared" si="55"/>
        <v>Completar</v>
      </c>
      <c r="AN68" s="95" t="str">
        <f t="shared" si="56"/>
        <v>Completar</v>
      </c>
      <c r="AO68" s="165">
        <f t="shared" si="57"/>
        <v>0</v>
      </c>
      <c r="AP68" s="219" t="b">
        <f t="shared" si="58"/>
        <v>0</v>
      </c>
      <c r="AQ68" s="188">
        <f t="shared" si="59"/>
        <v>0</v>
      </c>
      <c r="AR68" s="164">
        <f t="shared" si="60"/>
        <v>0</v>
      </c>
      <c r="AS68" s="164">
        <f t="shared" si="61"/>
        <v>0.25</v>
      </c>
      <c r="AT68" s="164">
        <f t="shared" si="62"/>
        <v>0</v>
      </c>
      <c r="AU68" s="164">
        <f t="shared" si="63"/>
        <v>0</v>
      </c>
      <c r="AV68" s="166">
        <f t="shared" si="64"/>
        <v>0</v>
      </c>
      <c r="AW68" s="168">
        <f t="shared" si="65"/>
        <v>0</v>
      </c>
      <c r="AY68" s="164">
        <v>56</v>
      </c>
      <c r="AZ68" s="225"/>
      <c r="BA68" s="226"/>
      <c r="BB68" s="1"/>
      <c r="BC68" s="1"/>
      <c r="BD68" s="95"/>
      <c r="BE68" s="93"/>
      <c r="BF68" s="93"/>
      <c r="BG68" s="93"/>
      <c r="BH68" s="95" t="str">
        <f t="shared" si="66"/>
        <v>Completar</v>
      </c>
      <c r="BI68" s="96" t="str">
        <f t="shared" si="67"/>
        <v>Completar</v>
      </c>
      <c r="BJ68" s="96" t="str">
        <f t="shared" si="68"/>
        <v>Completar</v>
      </c>
      <c r="BK68" s="94"/>
      <c r="BL68" s="95" t="str">
        <f t="shared" si="69"/>
        <v>Completar</v>
      </c>
      <c r="BM68" s="95" t="str">
        <f t="shared" si="70"/>
        <v>Completar</v>
      </c>
      <c r="BN68" s="165">
        <f t="shared" si="71"/>
        <v>0</v>
      </c>
      <c r="BO68" s="219" t="b">
        <f t="shared" si="72"/>
        <v>0</v>
      </c>
      <c r="BP68" s="188">
        <f t="shared" si="73"/>
        <v>0</v>
      </c>
      <c r="BQ68" s="164">
        <f t="shared" si="74"/>
        <v>0</v>
      </c>
      <c r="BR68" s="164">
        <f t="shared" si="75"/>
        <v>0.25</v>
      </c>
      <c r="BS68" s="164">
        <f t="shared" si="76"/>
        <v>0</v>
      </c>
      <c r="BT68" s="164">
        <f t="shared" si="77"/>
        <v>0</v>
      </c>
      <c r="BU68" s="166">
        <f t="shared" si="78"/>
        <v>0</v>
      </c>
      <c r="BV68" s="167"/>
      <c r="BX68" s="164">
        <v>56</v>
      </c>
      <c r="BY68" s="225"/>
      <c r="BZ68" s="226"/>
      <c r="CA68" s="1"/>
      <c r="CB68" s="1"/>
      <c r="CC68" s="95"/>
      <c r="CD68" s="93"/>
      <c r="CE68" s="93"/>
      <c r="CF68" s="93"/>
      <c r="CG68" s="95" t="str">
        <f t="shared" si="79"/>
        <v>Completar</v>
      </c>
      <c r="CH68" s="96" t="str">
        <f t="shared" si="80"/>
        <v>Completar</v>
      </c>
      <c r="CI68" s="96" t="str">
        <f t="shared" si="81"/>
        <v>Completar</v>
      </c>
      <c r="CJ68" s="94"/>
      <c r="CK68" s="95" t="str">
        <f t="shared" si="82"/>
        <v>Completar</v>
      </c>
      <c r="CL68" s="95" t="str">
        <f t="shared" si="83"/>
        <v>Completar</v>
      </c>
      <c r="CM68" s="165">
        <f t="shared" si="84"/>
        <v>0</v>
      </c>
      <c r="CN68" s="219" t="b">
        <f t="shared" si="85"/>
        <v>0</v>
      </c>
      <c r="CO68" s="188">
        <f t="shared" si="86"/>
        <v>0</v>
      </c>
      <c r="CP68" s="164">
        <f t="shared" si="87"/>
        <v>0</v>
      </c>
      <c r="CQ68" s="164">
        <f t="shared" si="88"/>
        <v>0.25</v>
      </c>
      <c r="CR68" s="164">
        <f t="shared" si="89"/>
        <v>0</v>
      </c>
      <c r="CS68" s="164">
        <f t="shared" si="90"/>
        <v>0</v>
      </c>
      <c r="CT68" s="166">
        <f t="shared" si="91"/>
        <v>0</v>
      </c>
      <c r="CU68" s="167"/>
      <c r="CW68" s="164">
        <v>56</v>
      </c>
      <c r="CX68" s="225"/>
      <c r="CY68" s="226"/>
      <c r="CZ68" s="1"/>
      <c r="DA68" s="1"/>
      <c r="DB68" s="95"/>
      <c r="DC68" s="93"/>
      <c r="DD68" s="93"/>
      <c r="DE68" s="93"/>
      <c r="DF68" s="95" t="str">
        <f t="shared" si="92"/>
        <v>Completar</v>
      </c>
      <c r="DG68" s="96" t="str">
        <f t="shared" si="93"/>
        <v>Completar</v>
      </c>
      <c r="DH68" s="96" t="str">
        <f t="shared" si="94"/>
        <v>Completar</v>
      </c>
      <c r="DI68" s="94"/>
      <c r="DJ68" s="95" t="str">
        <f t="shared" si="95"/>
        <v>Completar</v>
      </c>
      <c r="DK68" s="95" t="str">
        <f t="shared" si="96"/>
        <v>Completar</v>
      </c>
      <c r="DL68" s="165">
        <f t="shared" si="97"/>
        <v>0</v>
      </c>
      <c r="DM68" s="219" t="b">
        <f t="shared" si="98"/>
        <v>0</v>
      </c>
      <c r="DN68" s="188">
        <f t="shared" si="99"/>
        <v>0</v>
      </c>
      <c r="DO68" s="164">
        <f t="shared" si="100"/>
        <v>0</v>
      </c>
      <c r="DP68" s="164">
        <f t="shared" si="101"/>
        <v>0.25</v>
      </c>
      <c r="DQ68" s="164">
        <f t="shared" si="102"/>
        <v>0</v>
      </c>
      <c r="DR68" s="164">
        <f t="shared" si="103"/>
        <v>0</v>
      </c>
      <c r="DS68" s="166">
        <f t="shared" si="104"/>
        <v>0</v>
      </c>
      <c r="DT68" s="167"/>
      <c r="DV68" s="164">
        <v>56</v>
      </c>
      <c r="DW68" s="225"/>
      <c r="DX68" s="226"/>
      <c r="DY68" s="1"/>
      <c r="DZ68" s="1"/>
      <c r="EA68" s="95"/>
      <c r="EB68" s="93"/>
      <c r="EC68" s="93"/>
      <c r="ED68" s="93"/>
      <c r="EE68" s="95" t="str">
        <f t="shared" si="105"/>
        <v>Completar</v>
      </c>
      <c r="EF68" s="96" t="str">
        <f t="shared" si="106"/>
        <v>Completar</v>
      </c>
      <c r="EG68" s="96" t="str">
        <f t="shared" si="107"/>
        <v>Completar</v>
      </c>
      <c r="EH68" s="94"/>
      <c r="EI68" s="95" t="str">
        <f t="shared" si="108"/>
        <v>Completar</v>
      </c>
      <c r="EJ68" s="95" t="str">
        <f t="shared" si="109"/>
        <v>Completar</v>
      </c>
      <c r="EK68" s="165">
        <f t="shared" si="110"/>
        <v>0</v>
      </c>
      <c r="EL68" s="219" t="b">
        <f t="shared" si="111"/>
        <v>0</v>
      </c>
      <c r="EM68" s="188">
        <f t="shared" si="112"/>
        <v>0</v>
      </c>
      <c r="EN68" s="164">
        <f t="shared" si="113"/>
        <v>0</v>
      </c>
      <c r="EO68" s="164">
        <f t="shared" si="114"/>
        <v>0.25</v>
      </c>
      <c r="EP68" s="164">
        <f t="shared" si="115"/>
        <v>0</v>
      </c>
      <c r="EQ68" s="164">
        <f t="shared" si="116"/>
        <v>0</v>
      </c>
      <c r="ER68" s="166">
        <f t="shared" si="117"/>
        <v>0</v>
      </c>
      <c r="ES68" s="167"/>
      <c r="EU68" s="164">
        <v>56</v>
      </c>
      <c r="EV68" s="225"/>
      <c r="EW68" s="226"/>
      <c r="EX68" s="1"/>
      <c r="EY68" s="1"/>
      <c r="EZ68" s="95"/>
      <c r="FA68" s="93"/>
      <c r="FB68" s="93"/>
      <c r="FC68" s="93"/>
      <c r="FD68" s="95" t="str">
        <f t="shared" si="118"/>
        <v>Completar</v>
      </c>
      <c r="FE68" s="96" t="str">
        <f t="shared" si="119"/>
        <v>Completar</v>
      </c>
      <c r="FF68" s="96" t="str">
        <f t="shared" si="120"/>
        <v>Completar</v>
      </c>
      <c r="FG68" s="94"/>
      <c r="FH68" s="95" t="str">
        <f t="shared" si="121"/>
        <v>Completar</v>
      </c>
      <c r="FI68" s="95" t="str">
        <f t="shared" si="122"/>
        <v>Completar</v>
      </c>
      <c r="FJ68" s="165">
        <f t="shared" si="123"/>
        <v>0</v>
      </c>
      <c r="FK68" s="219" t="b">
        <f t="shared" si="124"/>
        <v>0</v>
      </c>
      <c r="FL68" s="188">
        <f t="shared" si="125"/>
        <v>0</v>
      </c>
      <c r="FM68" s="164">
        <f t="shared" si="126"/>
        <v>0</v>
      </c>
      <c r="FN68" s="164">
        <f t="shared" si="127"/>
        <v>0.25</v>
      </c>
      <c r="FO68" s="164">
        <f t="shared" si="128"/>
        <v>0</v>
      </c>
      <c r="FP68" s="164">
        <f t="shared" si="129"/>
        <v>0</v>
      </c>
      <c r="FQ68" s="166">
        <f t="shared" si="130"/>
        <v>0</v>
      </c>
      <c r="FR68" s="167"/>
      <c r="FT68" s="164">
        <v>56</v>
      </c>
      <c r="FU68" s="225"/>
      <c r="FV68" s="226"/>
      <c r="FW68" s="1"/>
      <c r="FX68" s="1"/>
      <c r="FY68" s="95"/>
      <c r="FZ68" s="93"/>
      <c r="GA68" s="93"/>
      <c r="GB68" s="93"/>
      <c r="GC68" s="95" t="str">
        <f t="shared" si="131"/>
        <v>Completar</v>
      </c>
      <c r="GD68" s="96" t="str">
        <f t="shared" si="132"/>
        <v>Completar</v>
      </c>
      <c r="GE68" s="96" t="str">
        <f t="shared" si="133"/>
        <v>Completar</v>
      </c>
      <c r="GF68" s="94"/>
      <c r="GG68" s="95" t="str">
        <f t="shared" si="134"/>
        <v>Completar</v>
      </c>
      <c r="GH68" s="95" t="str">
        <f t="shared" si="135"/>
        <v>Completar</v>
      </c>
      <c r="GI68" s="165">
        <f t="shared" si="136"/>
        <v>0</v>
      </c>
      <c r="GJ68" s="219" t="b">
        <f t="shared" si="137"/>
        <v>0</v>
      </c>
      <c r="GK68" s="188">
        <f t="shared" si="138"/>
        <v>0</v>
      </c>
      <c r="GL68" s="164">
        <f t="shared" si="139"/>
        <v>0</v>
      </c>
      <c r="GM68" s="164">
        <f t="shared" si="140"/>
        <v>0.25</v>
      </c>
      <c r="GN68" s="164">
        <f t="shared" si="141"/>
        <v>0</v>
      </c>
      <c r="GO68" s="164">
        <f t="shared" si="142"/>
        <v>0</v>
      </c>
      <c r="GP68" s="166">
        <f t="shared" si="143"/>
        <v>0</v>
      </c>
      <c r="GQ68" s="167"/>
      <c r="GS68" s="164">
        <v>56</v>
      </c>
      <c r="GT68" s="225"/>
      <c r="GU68" s="226"/>
      <c r="GV68" s="1"/>
      <c r="GW68" s="1"/>
      <c r="GX68" s="95"/>
      <c r="GY68" s="93"/>
      <c r="GZ68" s="93"/>
      <c r="HA68" s="93"/>
      <c r="HB68" s="95" t="str">
        <f t="shared" si="144"/>
        <v>Completar</v>
      </c>
      <c r="HC68" s="96" t="str">
        <f t="shared" si="145"/>
        <v>Completar</v>
      </c>
      <c r="HD68" s="96" t="str">
        <f t="shared" si="146"/>
        <v>Completar</v>
      </c>
      <c r="HE68" s="94"/>
      <c r="HF68" s="95" t="str">
        <f t="shared" si="147"/>
        <v>Completar</v>
      </c>
      <c r="HG68" s="95" t="str">
        <f t="shared" si="148"/>
        <v>Completar</v>
      </c>
      <c r="HH68" s="165">
        <f t="shared" si="149"/>
        <v>0</v>
      </c>
      <c r="HI68" s="219" t="b">
        <f t="shared" si="150"/>
        <v>0</v>
      </c>
      <c r="HJ68" s="188">
        <f t="shared" si="151"/>
        <v>0</v>
      </c>
      <c r="HK68" s="164">
        <f t="shared" si="152"/>
        <v>0</v>
      </c>
      <c r="HL68" s="164">
        <f t="shared" si="153"/>
        <v>0.25</v>
      </c>
      <c r="HM68" s="164">
        <f t="shared" si="154"/>
        <v>0</v>
      </c>
      <c r="HN68" s="164">
        <f t="shared" si="155"/>
        <v>0</v>
      </c>
      <c r="HO68" s="166">
        <f t="shared" si="156"/>
        <v>0</v>
      </c>
      <c r="HP68" s="167"/>
      <c r="HR68" s="164">
        <v>56</v>
      </c>
      <c r="HS68" s="225"/>
      <c r="HT68" s="226"/>
      <c r="HU68" s="1"/>
      <c r="HV68" s="1"/>
      <c r="HW68" s="95"/>
      <c r="HX68" s="93"/>
      <c r="HY68" s="93"/>
      <c r="HZ68" s="93"/>
      <c r="IA68" s="95" t="str">
        <f t="shared" si="157"/>
        <v>Completar</v>
      </c>
      <c r="IB68" s="96" t="str">
        <f t="shared" si="158"/>
        <v>Completar</v>
      </c>
      <c r="IC68" s="96" t="str">
        <f t="shared" si="159"/>
        <v>Completar</v>
      </c>
      <c r="ID68" s="94"/>
      <c r="IE68" s="95" t="str">
        <f t="shared" si="160"/>
        <v>Completar</v>
      </c>
      <c r="IF68" s="95" t="str">
        <f t="shared" si="161"/>
        <v>Completar</v>
      </c>
      <c r="IG68" s="165">
        <f t="shared" si="162"/>
        <v>0</v>
      </c>
      <c r="IH68" s="219" t="b">
        <f t="shared" si="163"/>
        <v>0</v>
      </c>
      <c r="II68" s="188">
        <f t="shared" si="164"/>
        <v>0</v>
      </c>
      <c r="IJ68" s="164">
        <f t="shared" si="165"/>
        <v>0</v>
      </c>
      <c r="IK68" s="164">
        <f t="shared" si="166"/>
        <v>0.25</v>
      </c>
      <c r="IL68" s="164">
        <f t="shared" si="167"/>
        <v>0</v>
      </c>
      <c r="IM68" s="164">
        <f t="shared" si="168"/>
        <v>0</v>
      </c>
      <c r="IN68" s="166">
        <f t="shared" si="169"/>
        <v>0</v>
      </c>
      <c r="IO68" s="167"/>
      <c r="IQ68" s="164">
        <v>56</v>
      </c>
      <c r="IR68" s="225"/>
      <c r="IS68" s="226"/>
      <c r="IT68" s="1"/>
      <c r="IU68" s="1"/>
      <c r="IV68" s="95"/>
      <c r="IW68" s="93"/>
      <c r="IX68" s="93"/>
      <c r="IY68" s="93"/>
      <c r="IZ68" s="95" t="str">
        <f t="shared" si="170"/>
        <v>Completar</v>
      </c>
      <c r="JA68" s="96" t="str">
        <f t="shared" si="171"/>
        <v>Completar</v>
      </c>
      <c r="JB68" s="96" t="str">
        <f t="shared" si="172"/>
        <v>Completar</v>
      </c>
      <c r="JC68" s="94"/>
      <c r="JD68" s="95" t="str">
        <f t="shared" si="173"/>
        <v>Completar</v>
      </c>
      <c r="JE68" s="95" t="str">
        <f t="shared" si="174"/>
        <v>Completar</v>
      </c>
      <c r="JF68" s="165">
        <f t="shared" si="175"/>
        <v>0</v>
      </c>
      <c r="JG68" s="219" t="b">
        <f t="shared" si="176"/>
        <v>0</v>
      </c>
      <c r="JH68" s="188">
        <f t="shared" si="177"/>
        <v>0</v>
      </c>
      <c r="JI68" s="164">
        <f t="shared" si="178"/>
        <v>0</v>
      </c>
      <c r="JJ68" s="164">
        <f t="shared" si="179"/>
        <v>0.25</v>
      </c>
      <c r="JK68" s="164">
        <f t="shared" si="180"/>
        <v>0</v>
      </c>
      <c r="JL68" s="164">
        <f t="shared" si="181"/>
        <v>0</v>
      </c>
      <c r="JM68" s="166">
        <f t="shared" si="182"/>
        <v>0</v>
      </c>
      <c r="JN68" s="167"/>
      <c r="JO68" s="126"/>
      <c r="JP68" s="164">
        <v>56</v>
      </c>
      <c r="JQ68" s="225"/>
      <c r="JR68" s="226"/>
      <c r="JS68" s="1"/>
      <c r="JT68" s="1"/>
      <c r="JU68" s="95"/>
      <c r="JV68" s="93"/>
      <c r="JW68" s="93"/>
      <c r="JX68" s="93"/>
      <c r="JY68" s="95" t="str">
        <f t="shared" si="183"/>
        <v>Completar</v>
      </c>
      <c r="JZ68" s="96" t="str">
        <f t="shared" si="184"/>
        <v>Completar</v>
      </c>
      <c r="KA68" s="96" t="str">
        <f t="shared" si="185"/>
        <v>Completar</v>
      </c>
      <c r="KB68" s="94"/>
      <c r="KC68" s="95" t="str">
        <f t="shared" si="186"/>
        <v>Completar</v>
      </c>
      <c r="KD68" s="95" t="str">
        <f t="shared" si="187"/>
        <v>Completar</v>
      </c>
      <c r="KE68" s="165">
        <f t="shared" si="188"/>
        <v>0</v>
      </c>
      <c r="KF68" s="219" t="b">
        <f t="shared" si="189"/>
        <v>0</v>
      </c>
      <c r="KG68" s="188">
        <f t="shared" si="190"/>
        <v>0</v>
      </c>
      <c r="KH68" s="164">
        <f t="shared" si="191"/>
        <v>0</v>
      </c>
      <c r="KI68" s="164">
        <f t="shared" si="192"/>
        <v>0.25</v>
      </c>
      <c r="KJ68" s="164">
        <f t="shared" si="193"/>
        <v>0</v>
      </c>
      <c r="KK68" s="164">
        <f t="shared" si="194"/>
        <v>0</v>
      </c>
      <c r="KL68" s="166">
        <f t="shared" si="195"/>
        <v>0</v>
      </c>
    </row>
    <row r="69" spans="1:298" x14ac:dyDescent="0.25">
      <c r="A69" s="164">
        <v>57</v>
      </c>
      <c r="B69" s="225"/>
      <c r="C69" s="226"/>
      <c r="D69" s="1"/>
      <c r="E69" s="1"/>
      <c r="F69" s="95"/>
      <c r="G69" s="93"/>
      <c r="H69" s="93"/>
      <c r="I69" s="93"/>
      <c r="J69" s="95"/>
      <c r="K69" s="96" t="str">
        <f>IFERROR(VLOOKUP(D69,'Situación inicial'!JI$13:JS$112,8,FALSE),"Completar")</f>
        <v>Completar</v>
      </c>
      <c r="L69" s="96" t="str">
        <f>IFERROR(VLOOKUP(D69,'Situación inicial'!JI$13:JS$112,9,FALSE),"Completar")</f>
        <v>Completar</v>
      </c>
      <c r="M69" s="94"/>
      <c r="N69" s="95" t="str">
        <f>IFERROR(VLOOKUP(D69,'Situación inicial'!JI$13:JS$112,11,FALSE),"Completar")</f>
        <v>Completar</v>
      </c>
      <c r="O69" s="95" t="str">
        <f>IFERROR(VLOOKUP(D69,'Situación inicial'!JI$13:JT$112,12,FALSE),"Completar")</f>
        <v>Completar</v>
      </c>
      <c r="P69" s="165">
        <f t="shared" si="44"/>
        <v>0</v>
      </c>
      <c r="Q69" s="219" t="b">
        <f t="shared" si="45"/>
        <v>0</v>
      </c>
      <c r="R69" s="188">
        <f t="shared" si="46"/>
        <v>0</v>
      </c>
      <c r="S69" s="164">
        <f t="shared" si="47"/>
        <v>0</v>
      </c>
      <c r="T69" s="164">
        <f t="shared" si="48"/>
        <v>0.25</v>
      </c>
      <c r="U69" s="164">
        <f t="shared" si="49"/>
        <v>0</v>
      </c>
      <c r="V69" s="164">
        <f t="shared" si="50"/>
        <v>0</v>
      </c>
      <c r="W69" s="166">
        <f t="shared" si="51"/>
        <v>0</v>
      </c>
      <c r="X69" s="168">
        <f>IFERROR(VLOOKUP(D69,'Situación inicial'!JI$13:JZ$112,18,FALSE),0)</f>
        <v>0</v>
      </c>
      <c r="Z69" s="164">
        <v>57</v>
      </c>
      <c r="AA69" s="225"/>
      <c r="AB69" s="226"/>
      <c r="AC69" s="1"/>
      <c r="AD69" s="1"/>
      <c r="AE69" s="95"/>
      <c r="AF69" s="93"/>
      <c r="AG69" s="93"/>
      <c r="AH69" s="93"/>
      <c r="AI69" s="95" t="str">
        <f t="shared" si="52"/>
        <v>Completar</v>
      </c>
      <c r="AJ69" s="96" t="str">
        <f t="shared" si="53"/>
        <v>Completar</v>
      </c>
      <c r="AK69" s="96" t="str">
        <f t="shared" si="54"/>
        <v>Completar</v>
      </c>
      <c r="AL69" s="94"/>
      <c r="AM69" s="95" t="str">
        <f t="shared" si="55"/>
        <v>Completar</v>
      </c>
      <c r="AN69" s="95" t="str">
        <f t="shared" si="56"/>
        <v>Completar</v>
      </c>
      <c r="AO69" s="165">
        <f t="shared" si="57"/>
        <v>0</v>
      </c>
      <c r="AP69" s="219" t="b">
        <f t="shared" si="58"/>
        <v>0</v>
      </c>
      <c r="AQ69" s="188">
        <f t="shared" si="59"/>
        <v>0</v>
      </c>
      <c r="AR69" s="164">
        <f t="shared" si="60"/>
        <v>0</v>
      </c>
      <c r="AS69" s="164">
        <f t="shared" si="61"/>
        <v>0.25</v>
      </c>
      <c r="AT69" s="164">
        <f t="shared" si="62"/>
        <v>0</v>
      </c>
      <c r="AU69" s="164">
        <f t="shared" si="63"/>
        <v>0</v>
      </c>
      <c r="AV69" s="166">
        <f t="shared" si="64"/>
        <v>0</v>
      </c>
      <c r="AW69" s="168">
        <f t="shared" si="65"/>
        <v>0</v>
      </c>
      <c r="AY69" s="164">
        <v>57</v>
      </c>
      <c r="AZ69" s="225"/>
      <c r="BA69" s="226"/>
      <c r="BB69" s="1"/>
      <c r="BC69" s="1"/>
      <c r="BD69" s="95"/>
      <c r="BE69" s="93"/>
      <c r="BF69" s="93"/>
      <c r="BG69" s="93"/>
      <c r="BH69" s="95" t="str">
        <f t="shared" si="66"/>
        <v>Completar</v>
      </c>
      <c r="BI69" s="96" t="str">
        <f t="shared" si="67"/>
        <v>Completar</v>
      </c>
      <c r="BJ69" s="96" t="str">
        <f t="shared" si="68"/>
        <v>Completar</v>
      </c>
      <c r="BK69" s="94"/>
      <c r="BL69" s="95" t="str">
        <f t="shared" si="69"/>
        <v>Completar</v>
      </c>
      <c r="BM69" s="95" t="str">
        <f t="shared" si="70"/>
        <v>Completar</v>
      </c>
      <c r="BN69" s="165">
        <f t="shared" si="71"/>
        <v>0</v>
      </c>
      <c r="BO69" s="219" t="b">
        <f t="shared" si="72"/>
        <v>0</v>
      </c>
      <c r="BP69" s="188">
        <f t="shared" si="73"/>
        <v>0</v>
      </c>
      <c r="BQ69" s="164">
        <f t="shared" si="74"/>
        <v>0</v>
      </c>
      <c r="BR69" s="164">
        <f t="shared" si="75"/>
        <v>0.25</v>
      </c>
      <c r="BS69" s="164">
        <f t="shared" si="76"/>
        <v>0</v>
      </c>
      <c r="BT69" s="164">
        <f t="shared" si="77"/>
        <v>0</v>
      </c>
      <c r="BU69" s="166">
        <f t="shared" si="78"/>
        <v>0</v>
      </c>
      <c r="BV69" s="167"/>
      <c r="BX69" s="164">
        <v>57</v>
      </c>
      <c r="BY69" s="225"/>
      <c r="BZ69" s="226"/>
      <c r="CA69" s="1"/>
      <c r="CB69" s="1"/>
      <c r="CC69" s="95"/>
      <c r="CD69" s="93"/>
      <c r="CE69" s="93"/>
      <c r="CF69" s="93"/>
      <c r="CG69" s="95" t="str">
        <f t="shared" si="79"/>
        <v>Completar</v>
      </c>
      <c r="CH69" s="96" t="str">
        <f t="shared" si="80"/>
        <v>Completar</v>
      </c>
      <c r="CI69" s="96" t="str">
        <f t="shared" si="81"/>
        <v>Completar</v>
      </c>
      <c r="CJ69" s="94"/>
      <c r="CK69" s="95" t="str">
        <f t="shared" si="82"/>
        <v>Completar</v>
      </c>
      <c r="CL69" s="95" t="str">
        <f t="shared" si="83"/>
        <v>Completar</v>
      </c>
      <c r="CM69" s="165">
        <f t="shared" si="84"/>
        <v>0</v>
      </c>
      <c r="CN69" s="219" t="b">
        <f t="shared" si="85"/>
        <v>0</v>
      </c>
      <c r="CO69" s="188">
        <f t="shared" si="86"/>
        <v>0</v>
      </c>
      <c r="CP69" s="164">
        <f t="shared" si="87"/>
        <v>0</v>
      </c>
      <c r="CQ69" s="164">
        <f t="shared" si="88"/>
        <v>0.25</v>
      </c>
      <c r="CR69" s="164">
        <f t="shared" si="89"/>
        <v>0</v>
      </c>
      <c r="CS69" s="164">
        <f t="shared" si="90"/>
        <v>0</v>
      </c>
      <c r="CT69" s="166">
        <f t="shared" si="91"/>
        <v>0</v>
      </c>
      <c r="CU69" s="167"/>
      <c r="CW69" s="164">
        <v>57</v>
      </c>
      <c r="CX69" s="225"/>
      <c r="CY69" s="226"/>
      <c r="CZ69" s="1"/>
      <c r="DA69" s="1"/>
      <c r="DB69" s="95"/>
      <c r="DC69" s="93"/>
      <c r="DD69" s="93"/>
      <c r="DE69" s="93"/>
      <c r="DF69" s="95" t="str">
        <f t="shared" si="92"/>
        <v>Completar</v>
      </c>
      <c r="DG69" s="96" t="str">
        <f t="shared" si="93"/>
        <v>Completar</v>
      </c>
      <c r="DH69" s="96" t="str">
        <f t="shared" si="94"/>
        <v>Completar</v>
      </c>
      <c r="DI69" s="94"/>
      <c r="DJ69" s="95" t="str">
        <f t="shared" si="95"/>
        <v>Completar</v>
      </c>
      <c r="DK69" s="95" t="str">
        <f t="shared" si="96"/>
        <v>Completar</v>
      </c>
      <c r="DL69" s="165">
        <f t="shared" si="97"/>
        <v>0</v>
      </c>
      <c r="DM69" s="219" t="b">
        <f t="shared" si="98"/>
        <v>0</v>
      </c>
      <c r="DN69" s="188">
        <f t="shared" si="99"/>
        <v>0</v>
      </c>
      <c r="DO69" s="164">
        <f t="shared" si="100"/>
        <v>0</v>
      </c>
      <c r="DP69" s="164">
        <f t="shared" si="101"/>
        <v>0.25</v>
      </c>
      <c r="DQ69" s="164">
        <f t="shared" si="102"/>
        <v>0</v>
      </c>
      <c r="DR69" s="164">
        <f t="shared" si="103"/>
        <v>0</v>
      </c>
      <c r="DS69" s="166">
        <f t="shared" si="104"/>
        <v>0</v>
      </c>
      <c r="DT69" s="167"/>
      <c r="DV69" s="164">
        <v>57</v>
      </c>
      <c r="DW69" s="225"/>
      <c r="DX69" s="226"/>
      <c r="DY69" s="1"/>
      <c r="DZ69" s="1"/>
      <c r="EA69" s="95"/>
      <c r="EB69" s="93"/>
      <c r="EC69" s="93"/>
      <c r="ED69" s="93"/>
      <c r="EE69" s="95" t="str">
        <f t="shared" si="105"/>
        <v>Completar</v>
      </c>
      <c r="EF69" s="96" t="str">
        <f t="shared" si="106"/>
        <v>Completar</v>
      </c>
      <c r="EG69" s="96" t="str">
        <f t="shared" si="107"/>
        <v>Completar</v>
      </c>
      <c r="EH69" s="94"/>
      <c r="EI69" s="95" t="str">
        <f t="shared" si="108"/>
        <v>Completar</v>
      </c>
      <c r="EJ69" s="95" t="str">
        <f t="shared" si="109"/>
        <v>Completar</v>
      </c>
      <c r="EK69" s="165">
        <f t="shared" si="110"/>
        <v>0</v>
      </c>
      <c r="EL69" s="219" t="b">
        <f t="shared" si="111"/>
        <v>0</v>
      </c>
      <c r="EM69" s="188">
        <f t="shared" si="112"/>
        <v>0</v>
      </c>
      <c r="EN69" s="164">
        <f t="shared" si="113"/>
        <v>0</v>
      </c>
      <c r="EO69" s="164">
        <f t="shared" si="114"/>
        <v>0.25</v>
      </c>
      <c r="EP69" s="164">
        <f t="shared" si="115"/>
        <v>0</v>
      </c>
      <c r="EQ69" s="164">
        <f t="shared" si="116"/>
        <v>0</v>
      </c>
      <c r="ER69" s="166">
        <f t="shared" si="117"/>
        <v>0</v>
      </c>
      <c r="ES69" s="167"/>
      <c r="EU69" s="164">
        <v>57</v>
      </c>
      <c r="EV69" s="225"/>
      <c r="EW69" s="226"/>
      <c r="EX69" s="1"/>
      <c r="EY69" s="1"/>
      <c r="EZ69" s="95"/>
      <c r="FA69" s="93"/>
      <c r="FB69" s="93"/>
      <c r="FC69" s="93"/>
      <c r="FD69" s="95" t="str">
        <f t="shared" si="118"/>
        <v>Completar</v>
      </c>
      <c r="FE69" s="96" t="str">
        <f t="shared" si="119"/>
        <v>Completar</v>
      </c>
      <c r="FF69" s="96" t="str">
        <f t="shared" si="120"/>
        <v>Completar</v>
      </c>
      <c r="FG69" s="94"/>
      <c r="FH69" s="95" t="str">
        <f t="shared" si="121"/>
        <v>Completar</v>
      </c>
      <c r="FI69" s="95" t="str">
        <f t="shared" si="122"/>
        <v>Completar</v>
      </c>
      <c r="FJ69" s="165">
        <f t="shared" si="123"/>
        <v>0</v>
      </c>
      <c r="FK69" s="219" t="b">
        <f t="shared" si="124"/>
        <v>0</v>
      </c>
      <c r="FL69" s="188">
        <f t="shared" si="125"/>
        <v>0</v>
      </c>
      <c r="FM69" s="164">
        <f t="shared" si="126"/>
        <v>0</v>
      </c>
      <c r="FN69" s="164">
        <f t="shared" si="127"/>
        <v>0.25</v>
      </c>
      <c r="FO69" s="164">
        <f t="shared" si="128"/>
        <v>0</v>
      </c>
      <c r="FP69" s="164">
        <f t="shared" si="129"/>
        <v>0</v>
      </c>
      <c r="FQ69" s="166">
        <f t="shared" si="130"/>
        <v>0</v>
      </c>
      <c r="FR69" s="167"/>
      <c r="FT69" s="164">
        <v>57</v>
      </c>
      <c r="FU69" s="225"/>
      <c r="FV69" s="226"/>
      <c r="FW69" s="1"/>
      <c r="FX69" s="1"/>
      <c r="FY69" s="95"/>
      <c r="FZ69" s="93"/>
      <c r="GA69" s="93"/>
      <c r="GB69" s="93"/>
      <c r="GC69" s="95" t="str">
        <f t="shared" si="131"/>
        <v>Completar</v>
      </c>
      <c r="GD69" s="96" t="str">
        <f t="shared" si="132"/>
        <v>Completar</v>
      </c>
      <c r="GE69" s="96" t="str">
        <f t="shared" si="133"/>
        <v>Completar</v>
      </c>
      <c r="GF69" s="94"/>
      <c r="GG69" s="95" t="str">
        <f t="shared" si="134"/>
        <v>Completar</v>
      </c>
      <c r="GH69" s="95" t="str">
        <f t="shared" si="135"/>
        <v>Completar</v>
      </c>
      <c r="GI69" s="165">
        <f t="shared" si="136"/>
        <v>0</v>
      </c>
      <c r="GJ69" s="219" t="b">
        <f t="shared" si="137"/>
        <v>0</v>
      </c>
      <c r="GK69" s="188">
        <f t="shared" si="138"/>
        <v>0</v>
      </c>
      <c r="GL69" s="164">
        <f t="shared" si="139"/>
        <v>0</v>
      </c>
      <c r="GM69" s="164">
        <f t="shared" si="140"/>
        <v>0.25</v>
      </c>
      <c r="GN69" s="164">
        <f t="shared" si="141"/>
        <v>0</v>
      </c>
      <c r="GO69" s="164">
        <f t="shared" si="142"/>
        <v>0</v>
      </c>
      <c r="GP69" s="166">
        <f t="shared" si="143"/>
        <v>0</v>
      </c>
      <c r="GQ69" s="167"/>
      <c r="GS69" s="164">
        <v>57</v>
      </c>
      <c r="GT69" s="225"/>
      <c r="GU69" s="226"/>
      <c r="GV69" s="1"/>
      <c r="GW69" s="1"/>
      <c r="GX69" s="95"/>
      <c r="GY69" s="93"/>
      <c r="GZ69" s="93"/>
      <c r="HA69" s="93"/>
      <c r="HB69" s="95" t="str">
        <f t="shared" si="144"/>
        <v>Completar</v>
      </c>
      <c r="HC69" s="96" t="str">
        <f t="shared" si="145"/>
        <v>Completar</v>
      </c>
      <c r="HD69" s="96" t="str">
        <f t="shared" si="146"/>
        <v>Completar</v>
      </c>
      <c r="HE69" s="94"/>
      <c r="HF69" s="95" t="str">
        <f t="shared" si="147"/>
        <v>Completar</v>
      </c>
      <c r="HG69" s="95" t="str">
        <f t="shared" si="148"/>
        <v>Completar</v>
      </c>
      <c r="HH69" s="165">
        <f t="shared" si="149"/>
        <v>0</v>
      </c>
      <c r="HI69" s="219" t="b">
        <f t="shared" si="150"/>
        <v>0</v>
      </c>
      <c r="HJ69" s="188">
        <f t="shared" si="151"/>
        <v>0</v>
      </c>
      <c r="HK69" s="164">
        <f t="shared" si="152"/>
        <v>0</v>
      </c>
      <c r="HL69" s="164">
        <f t="shared" si="153"/>
        <v>0.25</v>
      </c>
      <c r="HM69" s="164">
        <f t="shared" si="154"/>
        <v>0</v>
      </c>
      <c r="HN69" s="164">
        <f t="shared" si="155"/>
        <v>0</v>
      </c>
      <c r="HO69" s="166">
        <f t="shared" si="156"/>
        <v>0</v>
      </c>
      <c r="HP69" s="167"/>
      <c r="HR69" s="164">
        <v>57</v>
      </c>
      <c r="HS69" s="225"/>
      <c r="HT69" s="226"/>
      <c r="HU69" s="1"/>
      <c r="HV69" s="1"/>
      <c r="HW69" s="95"/>
      <c r="HX69" s="93"/>
      <c r="HY69" s="93"/>
      <c r="HZ69" s="93"/>
      <c r="IA69" s="95" t="str">
        <f t="shared" si="157"/>
        <v>Completar</v>
      </c>
      <c r="IB69" s="96" t="str">
        <f t="shared" si="158"/>
        <v>Completar</v>
      </c>
      <c r="IC69" s="96" t="str">
        <f t="shared" si="159"/>
        <v>Completar</v>
      </c>
      <c r="ID69" s="94"/>
      <c r="IE69" s="95" t="str">
        <f t="shared" si="160"/>
        <v>Completar</v>
      </c>
      <c r="IF69" s="95" t="str">
        <f t="shared" si="161"/>
        <v>Completar</v>
      </c>
      <c r="IG69" s="165">
        <f t="shared" si="162"/>
        <v>0</v>
      </c>
      <c r="IH69" s="219" t="b">
        <f t="shared" si="163"/>
        <v>0</v>
      </c>
      <c r="II69" s="188">
        <f t="shared" si="164"/>
        <v>0</v>
      </c>
      <c r="IJ69" s="164">
        <f t="shared" si="165"/>
        <v>0</v>
      </c>
      <c r="IK69" s="164">
        <f t="shared" si="166"/>
        <v>0.25</v>
      </c>
      <c r="IL69" s="164">
        <f t="shared" si="167"/>
        <v>0</v>
      </c>
      <c r="IM69" s="164">
        <f t="shared" si="168"/>
        <v>0</v>
      </c>
      <c r="IN69" s="166">
        <f t="shared" si="169"/>
        <v>0</v>
      </c>
      <c r="IO69" s="167"/>
      <c r="IQ69" s="164">
        <v>57</v>
      </c>
      <c r="IR69" s="225"/>
      <c r="IS69" s="226"/>
      <c r="IT69" s="1"/>
      <c r="IU69" s="1"/>
      <c r="IV69" s="95"/>
      <c r="IW69" s="93"/>
      <c r="IX69" s="93"/>
      <c r="IY69" s="93"/>
      <c r="IZ69" s="95" t="str">
        <f t="shared" si="170"/>
        <v>Completar</v>
      </c>
      <c r="JA69" s="96" t="str">
        <f t="shared" si="171"/>
        <v>Completar</v>
      </c>
      <c r="JB69" s="96" t="str">
        <f t="shared" si="172"/>
        <v>Completar</v>
      </c>
      <c r="JC69" s="94"/>
      <c r="JD69" s="95" t="str">
        <f t="shared" si="173"/>
        <v>Completar</v>
      </c>
      <c r="JE69" s="95" t="str">
        <f t="shared" si="174"/>
        <v>Completar</v>
      </c>
      <c r="JF69" s="165">
        <f t="shared" si="175"/>
        <v>0</v>
      </c>
      <c r="JG69" s="219" t="b">
        <f t="shared" si="176"/>
        <v>0</v>
      </c>
      <c r="JH69" s="188">
        <f t="shared" si="177"/>
        <v>0</v>
      </c>
      <c r="JI69" s="164">
        <f t="shared" si="178"/>
        <v>0</v>
      </c>
      <c r="JJ69" s="164">
        <f t="shared" si="179"/>
        <v>0.25</v>
      </c>
      <c r="JK69" s="164">
        <f t="shared" si="180"/>
        <v>0</v>
      </c>
      <c r="JL69" s="164">
        <f t="shared" si="181"/>
        <v>0</v>
      </c>
      <c r="JM69" s="166">
        <f t="shared" si="182"/>
        <v>0</v>
      </c>
      <c r="JN69" s="167"/>
      <c r="JO69" s="126"/>
      <c r="JP69" s="164">
        <v>57</v>
      </c>
      <c r="JQ69" s="225"/>
      <c r="JR69" s="226"/>
      <c r="JS69" s="1"/>
      <c r="JT69" s="1"/>
      <c r="JU69" s="95"/>
      <c r="JV69" s="93"/>
      <c r="JW69" s="93"/>
      <c r="JX69" s="93"/>
      <c r="JY69" s="95" t="str">
        <f t="shared" si="183"/>
        <v>Completar</v>
      </c>
      <c r="JZ69" s="96" t="str">
        <f t="shared" si="184"/>
        <v>Completar</v>
      </c>
      <c r="KA69" s="96" t="str">
        <f t="shared" si="185"/>
        <v>Completar</v>
      </c>
      <c r="KB69" s="94"/>
      <c r="KC69" s="95" t="str">
        <f t="shared" si="186"/>
        <v>Completar</v>
      </c>
      <c r="KD69" s="95" t="str">
        <f t="shared" si="187"/>
        <v>Completar</v>
      </c>
      <c r="KE69" s="165">
        <f t="shared" si="188"/>
        <v>0</v>
      </c>
      <c r="KF69" s="219" t="b">
        <f t="shared" si="189"/>
        <v>0</v>
      </c>
      <c r="KG69" s="188">
        <f t="shared" si="190"/>
        <v>0</v>
      </c>
      <c r="KH69" s="164">
        <f t="shared" si="191"/>
        <v>0</v>
      </c>
      <c r="KI69" s="164">
        <f t="shared" si="192"/>
        <v>0.25</v>
      </c>
      <c r="KJ69" s="164">
        <f t="shared" si="193"/>
        <v>0</v>
      </c>
      <c r="KK69" s="164">
        <f t="shared" si="194"/>
        <v>0</v>
      </c>
      <c r="KL69" s="166">
        <f t="shared" si="195"/>
        <v>0</v>
      </c>
    </row>
    <row r="70" spans="1:298" x14ac:dyDescent="0.25">
      <c r="A70" s="164">
        <v>58</v>
      </c>
      <c r="B70" s="225"/>
      <c r="C70" s="226"/>
      <c r="D70" s="1"/>
      <c r="E70" s="1"/>
      <c r="F70" s="95"/>
      <c r="G70" s="93"/>
      <c r="H70" s="93"/>
      <c r="I70" s="93"/>
      <c r="J70" s="95"/>
      <c r="K70" s="96" t="str">
        <f>IFERROR(VLOOKUP(D70,'Situación inicial'!JI$13:JS$112,8,FALSE),"Completar")</f>
        <v>Completar</v>
      </c>
      <c r="L70" s="96" t="str">
        <f>IFERROR(VLOOKUP(D70,'Situación inicial'!JI$13:JS$112,9,FALSE),"Completar")</f>
        <v>Completar</v>
      </c>
      <c r="M70" s="94"/>
      <c r="N70" s="95" t="str">
        <f>IFERROR(VLOOKUP(D70,'Situación inicial'!JI$13:JS$112,11,FALSE),"Completar")</f>
        <v>Completar</v>
      </c>
      <c r="O70" s="95" t="str">
        <f>IFERROR(VLOOKUP(D70,'Situación inicial'!JI$13:JT$112,12,FALSE),"Completar")</f>
        <v>Completar</v>
      </c>
      <c r="P70" s="165">
        <f t="shared" si="44"/>
        <v>0</v>
      </c>
      <c r="Q70" s="219" t="b">
        <f t="shared" si="45"/>
        <v>0</v>
      </c>
      <c r="R70" s="188">
        <f t="shared" si="46"/>
        <v>0</v>
      </c>
      <c r="S70" s="164">
        <f t="shared" si="47"/>
        <v>0</v>
      </c>
      <c r="T70" s="164">
        <f t="shared" si="48"/>
        <v>0.25</v>
      </c>
      <c r="U70" s="164">
        <f t="shared" si="49"/>
        <v>0</v>
      </c>
      <c r="V70" s="164">
        <f t="shared" si="50"/>
        <v>0</v>
      </c>
      <c r="W70" s="166">
        <f t="shared" si="51"/>
        <v>0</v>
      </c>
      <c r="X70" s="168">
        <f>IFERROR(VLOOKUP(D70,'Situación inicial'!JI$13:JZ$112,18,FALSE),0)</f>
        <v>0</v>
      </c>
      <c r="Z70" s="164">
        <v>58</v>
      </c>
      <c r="AA70" s="225"/>
      <c r="AB70" s="226"/>
      <c r="AC70" s="1"/>
      <c r="AD70" s="1"/>
      <c r="AE70" s="95"/>
      <c r="AF70" s="93"/>
      <c r="AG70" s="93"/>
      <c r="AH70" s="93"/>
      <c r="AI70" s="95" t="str">
        <f t="shared" si="52"/>
        <v>Completar</v>
      </c>
      <c r="AJ70" s="96" t="str">
        <f t="shared" si="53"/>
        <v>Completar</v>
      </c>
      <c r="AK70" s="96" t="str">
        <f t="shared" si="54"/>
        <v>Completar</v>
      </c>
      <c r="AL70" s="94"/>
      <c r="AM70" s="95" t="str">
        <f t="shared" si="55"/>
        <v>Completar</v>
      </c>
      <c r="AN70" s="95" t="str">
        <f t="shared" si="56"/>
        <v>Completar</v>
      </c>
      <c r="AO70" s="165">
        <f t="shared" si="57"/>
        <v>0</v>
      </c>
      <c r="AP70" s="219" t="b">
        <f t="shared" si="58"/>
        <v>0</v>
      </c>
      <c r="AQ70" s="188">
        <f t="shared" si="59"/>
        <v>0</v>
      </c>
      <c r="AR70" s="164">
        <f t="shared" si="60"/>
        <v>0</v>
      </c>
      <c r="AS70" s="164">
        <f t="shared" si="61"/>
        <v>0.25</v>
      </c>
      <c r="AT70" s="164">
        <f t="shared" si="62"/>
        <v>0</v>
      </c>
      <c r="AU70" s="164">
        <f t="shared" si="63"/>
        <v>0</v>
      </c>
      <c r="AV70" s="166">
        <f t="shared" si="64"/>
        <v>0</v>
      </c>
      <c r="AW70" s="168">
        <f t="shared" si="65"/>
        <v>0</v>
      </c>
      <c r="AY70" s="164">
        <v>58</v>
      </c>
      <c r="AZ70" s="225"/>
      <c r="BA70" s="226"/>
      <c r="BB70" s="1"/>
      <c r="BC70" s="1"/>
      <c r="BD70" s="95"/>
      <c r="BE70" s="93"/>
      <c r="BF70" s="93"/>
      <c r="BG70" s="93"/>
      <c r="BH70" s="95" t="str">
        <f t="shared" si="66"/>
        <v>Completar</v>
      </c>
      <c r="BI70" s="96" t="str">
        <f t="shared" si="67"/>
        <v>Completar</v>
      </c>
      <c r="BJ70" s="96" t="str">
        <f t="shared" si="68"/>
        <v>Completar</v>
      </c>
      <c r="BK70" s="94"/>
      <c r="BL70" s="95" t="str">
        <f t="shared" si="69"/>
        <v>Completar</v>
      </c>
      <c r="BM70" s="95" t="str">
        <f t="shared" si="70"/>
        <v>Completar</v>
      </c>
      <c r="BN70" s="165">
        <f t="shared" si="71"/>
        <v>0</v>
      </c>
      <c r="BO70" s="219" t="b">
        <f t="shared" si="72"/>
        <v>0</v>
      </c>
      <c r="BP70" s="188">
        <f t="shared" si="73"/>
        <v>0</v>
      </c>
      <c r="BQ70" s="164">
        <f t="shared" si="74"/>
        <v>0</v>
      </c>
      <c r="BR70" s="164">
        <f t="shared" si="75"/>
        <v>0.25</v>
      </c>
      <c r="BS70" s="164">
        <f t="shared" si="76"/>
        <v>0</v>
      </c>
      <c r="BT70" s="164">
        <f t="shared" si="77"/>
        <v>0</v>
      </c>
      <c r="BU70" s="166">
        <f t="shared" si="78"/>
        <v>0</v>
      </c>
      <c r="BV70" s="167"/>
      <c r="BX70" s="164">
        <v>58</v>
      </c>
      <c r="BY70" s="225"/>
      <c r="BZ70" s="226"/>
      <c r="CA70" s="1"/>
      <c r="CB70" s="1"/>
      <c r="CC70" s="95"/>
      <c r="CD70" s="93"/>
      <c r="CE70" s="93"/>
      <c r="CF70" s="93"/>
      <c r="CG70" s="95" t="str">
        <f t="shared" si="79"/>
        <v>Completar</v>
      </c>
      <c r="CH70" s="96" t="str">
        <f t="shared" si="80"/>
        <v>Completar</v>
      </c>
      <c r="CI70" s="96" t="str">
        <f t="shared" si="81"/>
        <v>Completar</v>
      </c>
      <c r="CJ70" s="94"/>
      <c r="CK70" s="95" t="str">
        <f t="shared" si="82"/>
        <v>Completar</v>
      </c>
      <c r="CL70" s="95" t="str">
        <f t="shared" si="83"/>
        <v>Completar</v>
      </c>
      <c r="CM70" s="165">
        <f t="shared" si="84"/>
        <v>0</v>
      </c>
      <c r="CN70" s="219" t="b">
        <f t="shared" si="85"/>
        <v>0</v>
      </c>
      <c r="CO70" s="188">
        <f t="shared" si="86"/>
        <v>0</v>
      </c>
      <c r="CP70" s="164">
        <f t="shared" si="87"/>
        <v>0</v>
      </c>
      <c r="CQ70" s="164">
        <f t="shared" si="88"/>
        <v>0.25</v>
      </c>
      <c r="CR70" s="164">
        <f t="shared" si="89"/>
        <v>0</v>
      </c>
      <c r="CS70" s="164">
        <f t="shared" si="90"/>
        <v>0</v>
      </c>
      <c r="CT70" s="166">
        <f t="shared" si="91"/>
        <v>0</v>
      </c>
      <c r="CU70" s="167"/>
      <c r="CW70" s="164">
        <v>58</v>
      </c>
      <c r="CX70" s="225"/>
      <c r="CY70" s="226"/>
      <c r="CZ70" s="1"/>
      <c r="DA70" s="1"/>
      <c r="DB70" s="95"/>
      <c r="DC70" s="93"/>
      <c r="DD70" s="93"/>
      <c r="DE70" s="93"/>
      <c r="DF70" s="95" t="str">
        <f t="shared" si="92"/>
        <v>Completar</v>
      </c>
      <c r="DG70" s="96" t="str">
        <f t="shared" si="93"/>
        <v>Completar</v>
      </c>
      <c r="DH70" s="96" t="str">
        <f t="shared" si="94"/>
        <v>Completar</v>
      </c>
      <c r="DI70" s="94"/>
      <c r="DJ70" s="95" t="str">
        <f t="shared" si="95"/>
        <v>Completar</v>
      </c>
      <c r="DK70" s="95" t="str">
        <f t="shared" si="96"/>
        <v>Completar</v>
      </c>
      <c r="DL70" s="165">
        <f t="shared" si="97"/>
        <v>0</v>
      </c>
      <c r="DM70" s="219" t="b">
        <f t="shared" si="98"/>
        <v>0</v>
      </c>
      <c r="DN70" s="188">
        <f t="shared" si="99"/>
        <v>0</v>
      </c>
      <c r="DO70" s="164">
        <f t="shared" si="100"/>
        <v>0</v>
      </c>
      <c r="DP70" s="164">
        <f t="shared" si="101"/>
        <v>0.25</v>
      </c>
      <c r="DQ70" s="164">
        <f t="shared" si="102"/>
        <v>0</v>
      </c>
      <c r="DR70" s="164">
        <f t="shared" si="103"/>
        <v>0</v>
      </c>
      <c r="DS70" s="166">
        <f t="shared" si="104"/>
        <v>0</v>
      </c>
      <c r="DT70" s="167"/>
      <c r="DV70" s="164">
        <v>58</v>
      </c>
      <c r="DW70" s="225"/>
      <c r="DX70" s="226"/>
      <c r="DY70" s="1"/>
      <c r="DZ70" s="1"/>
      <c r="EA70" s="95"/>
      <c r="EB70" s="93"/>
      <c r="EC70" s="93"/>
      <c r="ED70" s="93"/>
      <c r="EE70" s="95" t="str">
        <f t="shared" si="105"/>
        <v>Completar</v>
      </c>
      <c r="EF70" s="96" t="str">
        <f t="shared" si="106"/>
        <v>Completar</v>
      </c>
      <c r="EG70" s="96" t="str">
        <f t="shared" si="107"/>
        <v>Completar</v>
      </c>
      <c r="EH70" s="94"/>
      <c r="EI70" s="95" t="str">
        <f t="shared" si="108"/>
        <v>Completar</v>
      </c>
      <c r="EJ70" s="95" t="str">
        <f t="shared" si="109"/>
        <v>Completar</v>
      </c>
      <c r="EK70" s="165">
        <f t="shared" si="110"/>
        <v>0</v>
      </c>
      <c r="EL70" s="219" t="b">
        <f t="shared" si="111"/>
        <v>0</v>
      </c>
      <c r="EM70" s="188">
        <f t="shared" si="112"/>
        <v>0</v>
      </c>
      <c r="EN70" s="164">
        <f t="shared" si="113"/>
        <v>0</v>
      </c>
      <c r="EO70" s="164">
        <f t="shared" si="114"/>
        <v>0.25</v>
      </c>
      <c r="EP70" s="164">
        <f t="shared" si="115"/>
        <v>0</v>
      </c>
      <c r="EQ70" s="164">
        <f t="shared" si="116"/>
        <v>0</v>
      </c>
      <c r="ER70" s="166">
        <f t="shared" si="117"/>
        <v>0</v>
      </c>
      <c r="ES70" s="167"/>
      <c r="EU70" s="164">
        <v>58</v>
      </c>
      <c r="EV70" s="225"/>
      <c r="EW70" s="226"/>
      <c r="EX70" s="1"/>
      <c r="EY70" s="1"/>
      <c r="EZ70" s="95"/>
      <c r="FA70" s="93"/>
      <c r="FB70" s="93"/>
      <c r="FC70" s="93"/>
      <c r="FD70" s="95" t="str">
        <f t="shared" si="118"/>
        <v>Completar</v>
      </c>
      <c r="FE70" s="96" t="str">
        <f t="shared" si="119"/>
        <v>Completar</v>
      </c>
      <c r="FF70" s="96" t="str">
        <f t="shared" si="120"/>
        <v>Completar</v>
      </c>
      <c r="FG70" s="94"/>
      <c r="FH70" s="95" t="str">
        <f t="shared" si="121"/>
        <v>Completar</v>
      </c>
      <c r="FI70" s="95" t="str">
        <f t="shared" si="122"/>
        <v>Completar</v>
      </c>
      <c r="FJ70" s="165">
        <f t="shared" si="123"/>
        <v>0</v>
      </c>
      <c r="FK70" s="219" t="b">
        <f t="shared" si="124"/>
        <v>0</v>
      </c>
      <c r="FL70" s="188">
        <f t="shared" si="125"/>
        <v>0</v>
      </c>
      <c r="FM70" s="164">
        <f t="shared" si="126"/>
        <v>0</v>
      </c>
      <c r="FN70" s="164">
        <f t="shared" si="127"/>
        <v>0.25</v>
      </c>
      <c r="FO70" s="164">
        <f t="shared" si="128"/>
        <v>0</v>
      </c>
      <c r="FP70" s="164">
        <f t="shared" si="129"/>
        <v>0</v>
      </c>
      <c r="FQ70" s="166">
        <f t="shared" si="130"/>
        <v>0</v>
      </c>
      <c r="FR70" s="167"/>
      <c r="FT70" s="164">
        <v>58</v>
      </c>
      <c r="FU70" s="225"/>
      <c r="FV70" s="226"/>
      <c r="FW70" s="1"/>
      <c r="FX70" s="1"/>
      <c r="FY70" s="95"/>
      <c r="FZ70" s="93"/>
      <c r="GA70" s="93"/>
      <c r="GB70" s="93"/>
      <c r="GC70" s="95" t="str">
        <f t="shared" si="131"/>
        <v>Completar</v>
      </c>
      <c r="GD70" s="96" t="str">
        <f t="shared" si="132"/>
        <v>Completar</v>
      </c>
      <c r="GE70" s="96" t="str">
        <f t="shared" si="133"/>
        <v>Completar</v>
      </c>
      <c r="GF70" s="94"/>
      <c r="GG70" s="95" t="str">
        <f t="shared" si="134"/>
        <v>Completar</v>
      </c>
      <c r="GH70" s="95" t="str">
        <f t="shared" si="135"/>
        <v>Completar</v>
      </c>
      <c r="GI70" s="165">
        <f t="shared" si="136"/>
        <v>0</v>
      </c>
      <c r="GJ70" s="219" t="b">
        <f t="shared" si="137"/>
        <v>0</v>
      </c>
      <c r="GK70" s="188">
        <f t="shared" si="138"/>
        <v>0</v>
      </c>
      <c r="GL70" s="164">
        <f t="shared" si="139"/>
        <v>0</v>
      </c>
      <c r="GM70" s="164">
        <f t="shared" si="140"/>
        <v>0.25</v>
      </c>
      <c r="GN70" s="164">
        <f t="shared" si="141"/>
        <v>0</v>
      </c>
      <c r="GO70" s="164">
        <f t="shared" si="142"/>
        <v>0</v>
      </c>
      <c r="GP70" s="166">
        <f t="shared" si="143"/>
        <v>0</v>
      </c>
      <c r="GQ70" s="167"/>
      <c r="GS70" s="164">
        <v>58</v>
      </c>
      <c r="GT70" s="225"/>
      <c r="GU70" s="226"/>
      <c r="GV70" s="1"/>
      <c r="GW70" s="1"/>
      <c r="GX70" s="95"/>
      <c r="GY70" s="93"/>
      <c r="GZ70" s="93"/>
      <c r="HA70" s="93"/>
      <c r="HB70" s="95" t="str">
        <f t="shared" si="144"/>
        <v>Completar</v>
      </c>
      <c r="HC70" s="96" t="str">
        <f t="shared" si="145"/>
        <v>Completar</v>
      </c>
      <c r="HD70" s="96" t="str">
        <f t="shared" si="146"/>
        <v>Completar</v>
      </c>
      <c r="HE70" s="94"/>
      <c r="HF70" s="95" t="str">
        <f t="shared" si="147"/>
        <v>Completar</v>
      </c>
      <c r="HG70" s="95" t="str">
        <f t="shared" si="148"/>
        <v>Completar</v>
      </c>
      <c r="HH70" s="165">
        <f t="shared" si="149"/>
        <v>0</v>
      </c>
      <c r="HI70" s="219" t="b">
        <f t="shared" si="150"/>
        <v>0</v>
      </c>
      <c r="HJ70" s="188">
        <f t="shared" si="151"/>
        <v>0</v>
      </c>
      <c r="HK70" s="164">
        <f t="shared" si="152"/>
        <v>0</v>
      </c>
      <c r="HL70" s="164">
        <f t="shared" si="153"/>
        <v>0.25</v>
      </c>
      <c r="HM70" s="164">
        <f t="shared" si="154"/>
        <v>0</v>
      </c>
      <c r="HN70" s="164">
        <f t="shared" si="155"/>
        <v>0</v>
      </c>
      <c r="HO70" s="166">
        <f t="shared" si="156"/>
        <v>0</v>
      </c>
      <c r="HP70" s="167"/>
      <c r="HR70" s="164">
        <v>58</v>
      </c>
      <c r="HS70" s="225"/>
      <c r="HT70" s="226"/>
      <c r="HU70" s="1"/>
      <c r="HV70" s="1"/>
      <c r="HW70" s="95"/>
      <c r="HX70" s="93"/>
      <c r="HY70" s="93"/>
      <c r="HZ70" s="93"/>
      <c r="IA70" s="95" t="str">
        <f t="shared" si="157"/>
        <v>Completar</v>
      </c>
      <c r="IB70" s="96" t="str">
        <f t="shared" si="158"/>
        <v>Completar</v>
      </c>
      <c r="IC70" s="96" t="str">
        <f t="shared" si="159"/>
        <v>Completar</v>
      </c>
      <c r="ID70" s="94"/>
      <c r="IE70" s="95" t="str">
        <f t="shared" si="160"/>
        <v>Completar</v>
      </c>
      <c r="IF70" s="95" t="str">
        <f t="shared" si="161"/>
        <v>Completar</v>
      </c>
      <c r="IG70" s="165">
        <f t="shared" si="162"/>
        <v>0</v>
      </c>
      <c r="IH70" s="219" t="b">
        <f t="shared" si="163"/>
        <v>0</v>
      </c>
      <c r="II70" s="188">
        <f t="shared" si="164"/>
        <v>0</v>
      </c>
      <c r="IJ70" s="164">
        <f t="shared" si="165"/>
        <v>0</v>
      </c>
      <c r="IK70" s="164">
        <f t="shared" si="166"/>
        <v>0.25</v>
      </c>
      <c r="IL70" s="164">
        <f t="shared" si="167"/>
        <v>0</v>
      </c>
      <c r="IM70" s="164">
        <f t="shared" si="168"/>
        <v>0</v>
      </c>
      <c r="IN70" s="166">
        <f t="shared" si="169"/>
        <v>0</v>
      </c>
      <c r="IO70" s="167"/>
      <c r="IQ70" s="164">
        <v>58</v>
      </c>
      <c r="IR70" s="225"/>
      <c r="IS70" s="226"/>
      <c r="IT70" s="1"/>
      <c r="IU70" s="1"/>
      <c r="IV70" s="95"/>
      <c r="IW70" s="93"/>
      <c r="IX70" s="93"/>
      <c r="IY70" s="93"/>
      <c r="IZ70" s="95" t="str">
        <f t="shared" si="170"/>
        <v>Completar</v>
      </c>
      <c r="JA70" s="96" t="str">
        <f t="shared" si="171"/>
        <v>Completar</v>
      </c>
      <c r="JB70" s="96" t="str">
        <f t="shared" si="172"/>
        <v>Completar</v>
      </c>
      <c r="JC70" s="94"/>
      <c r="JD70" s="95" t="str">
        <f t="shared" si="173"/>
        <v>Completar</v>
      </c>
      <c r="JE70" s="95" t="str">
        <f t="shared" si="174"/>
        <v>Completar</v>
      </c>
      <c r="JF70" s="165">
        <f t="shared" si="175"/>
        <v>0</v>
      </c>
      <c r="JG70" s="219" t="b">
        <f t="shared" si="176"/>
        <v>0</v>
      </c>
      <c r="JH70" s="188">
        <f t="shared" si="177"/>
        <v>0</v>
      </c>
      <c r="JI70" s="164">
        <f t="shared" si="178"/>
        <v>0</v>
      </c>
      <c r="JJ70" s="164">
        <f t="shared" si="179"/>
        <v>0.25</v>
      </c>
      <c r="JK70" s="164">
        <f t="shared" si="180"/>
        <v>0</v>
      </c>
      <c r="JL70" s="164">
        <f t="shared" si="181"/>
        <v>0</v>
      </c>
      <c r="JM70" s="166">
        <f t="shared" si="182"/>
        <v>0</v>
      </c>
      <c r="JN70" s="167"/>
      <c r="JO70" s="126"/>
      <c r="JP70" s="164">
        <v>58</v>
      </c>
      <c r="JQ70" s="225"/>
      <c r="JR70" s="226"/>
      <c r="JS70" s="1"/>
      <c r="JT70" s="1"/>
      <c r="JU70" s="95"/>
      <c r="JV70" s="93"/>
      <c r="JW70" s="93"/>
      <c r="JX70" s="93"/>
      <c r="JY70" s="95" t="str">
        <f t="shared" si="183"/>
        <v>Completar</v>
      </c>
      <c r="JZ70" s="96" t="str">
        <f t="shared" si="184"/>
        <v>Completar</v>
      </c>
      <c r="KA70" s="96" t="str">
        <f t="shared" si="185"/>
        <v>Completar</v>
      </c>
      <c r="KB70" s="94"/>
      <c r="KC70" s="95" t="str">
        <f t="shared" si="186"/>
        <v>Completar</v>
      </c>
      <c r="KD70" s="95" t="str">
        <f t="shared" si="187"/>
        <v>Completar</v>
      </c>
      <c r="KE70" s="165">
        <f t="shared" si="188"/>
        <v>0</v>
      </c>
      <c r="KF70" s="219" t="b">
        <f t="shared" si="189"/>
        <v>0</v>
      </c>
      <c r="KG70" s="188">
        <f t="shared" si="190"/>
        <v>0</v>
      </c>
      <c r="KH70" s="164">
        <f t="shared" si="191"/>
        <v>0</v>
      </c>
      <c r="KI70" s="164">
        <f t="shared" si="192"/>
        <v>0.25</v>
      </c>
      <c r="KJ70" s="164">
        <f t="shared" si="193"/>
        <v>0</v>
      </c>
      <c r="KK70" s="164">
        <f t="shared" si="194"/>
        <v>0</v>
      </c>
      <c r="KL70" s="166">
        <f t="shared" si="195"/>
        <v>0</v>
      </c>
    </row>
    <row r="71" spans="1:298" x14ac:dyDescent="0.25">
      <c r="A71" s="164">
        <v>59</v>
      </c>
      <c r="B71" s="225"/>
      <c r="C71" s="226"/>
      <c r="D71" s="1"/>
      <c r="E71" s="1"/>
      <c r="F71" s="95"/>
      <c r="G71" s="93"/>
      <c r="H71" s="93"/>
      <c r="I71" s="93"/>
      <c r="J71" s="95"/>
      <c r="K71" s="96" t="str">
        <f>IFERROR(VLOOKUP(D71,'Situación inicial'!JI$13:JS$112,8,FALSE),"Completar")</f>
        <v>Completar</v>
      </c>
      <c r="L71" s="96" t="str">
        <f>IFERROR(VLOOKUP(D71,'Situación inicial'!JI$13:JS$112,9,FALSE),"Completar")</f>
        <v>Completar</v>
      </c>
      <c r="M71" s="94"/>
      <c r="N71" s="95" t="str">
        <f>IFERROR(VLOOKUP(D71,'Situación inicial'!JI$13:JS$112,11,FALSE),"Completar")</f>
        <v>Completar</v>
      </c>
      <c r="O71" s="95" t="str">
        <f>IFERROR(VLOOKUP(D71,'Situación inicial'!JI$13:JT$112,12,FALSE),"Completar")</f>
        <v>Completar</v>
      </c>
      <c r="P71" s="165">
        <f t="shared" si="44"/>
        <v>0</v>
      </c>
      <c r="Q71" s="219" t="b">
        <f t="shared" si="45"/>
        <v>0</v>
      </c>
      <c r="R71" s="188">
        <f t="shared" si="46"/>
        <v>0</v>
      </c>
      <c r="S71" s="164">
        <f t="shared" si="47"/>
        <v>0</v>
      </c>
      <c r="T71" s="164">
        <f t="shared" si="48"/>
        <v>0.25</v>
      </c>
      <c r="U71" s="164">
        <f t="shared" si="49"/>
        <v>0</v>
      </c>
      <c r="V71" s="164">
        <f t="shared" si="50"/>
        <v>0</v>
      </c>
      <c r="W71" s="166">
        <f t="shared" si="51"/>
        <v>0</v>
      </c>
      <c r="X71" s="168">
        <f>IFERROR(VLOOKUP(D71,'Situación inicial'!JI$13:JZ$112,18,FALSE),0)</f>
        <v>0</v>
      </c>
      <c r="Z71" s="164">
        <v>59</v>
      </c>
      <c r="AA71" s="225"/>
      <c r="AB71" s="226"/>
      <c r="AC71" s="1"/>
      <c r="AD71" s="1"/>
      <c r="AE71" s="95"/>
      <c r="AF71" s="93"/>
      <c r="AG71" s="93"/>
      <c r="AH71" s="93"/>
      <c r="AI71" s="95" t="str">
        <f t="shared" si="52"/>
        <v>Completar</v>
      </c>
      <c r="AJ71" s="96" t="str">
        <f t="shared" si="53"/>
        <v>Completar</v>
      </c>
      <c r="AK71" s="96" t="str">
        <f t="shared" si="54"/>
        <v>Completar</v>
      </c>
      <c r="AL71" s="94"/>
      <c r="AM71" s="95" t="str">
        <f t="shared" si="55"/>
        <v>Completar</v>
      </c>
      <c r="AN71" s="95" t="str">
        <f t="shared" si="56"/>
        <v>Completar</v>
      </c>
      <c r="AO71" s="165">
        <f t="shared" si="57"/>
        <v>0</v>
      </c>
      <c r="AP71" s="219" t="b">
        <f t="shared" si="58"/>
        <v>0</v>
      </c>
      <c r="AQ71" s="188">
        <f t="shared" si="59"/>
        <v>0</v>
      </c>
      <c r="AR71" s="164">
        <f t="shared" si="60"/>
        <v>0</v>
      </c>
      <c r="AS71" s="164">
        <f t="shared" si="61"/>
        <v>0.25</v>
      </c>
      <c r="AT71" s="164">
        <f t="shared" si="62"/>
        <v>0</v>
      </c>
      <c r="AU71" s="164">
        <f t="shared" si="63"/>
        <v>0</v>
      </c>
      <c r="AV71" s="166">
        <f t="shared" si="64"/>
        <v>0</v>
      </c>
      <c r="AW71" s="168">
        <f t="shared" si="65"/>
        <v>0</v>
      </c>
      <c r="AY71" s="164">
        <v>59</v>
      </c>
      <c r="AZ71" s="225"/>
      <c r="BA71" s="226"/>
      <c r="BB71" s="1"/>
      <c r="BC71" s="1"/>
      <c r="BD71" s="95"/>
      <c r="BE71" s="93"/>
      <c r="BF71" s="93"/>
      <c r="BG71" s="93"/>
      <c r="BH71" s="95" t="str">
        <f t="shared" si="66"/>
        <v>Completar</v>
      </c>
      <c r="BI71" s="96" t="str">
        <f t="shared" si="67"/>
        <v>Completar</v>
      </c>
      <c r="BJ71" s="96" t="str">
        <f t="shared" si="68"/>
        <v>Completar</v>
      </c>
      <c r="BK71" s="94"/>
      <c r="BL71" s="95" t="str">
        <f t="shared" si="69"/>
        <v>Completar</v>
      </c>
      <c r="BM71" s="95" t="str">
        <f t="shared" si="70"/>
        <v>Completar</v>
      </c>
      <c r="BN71" s="165">
        <f t="shared" si="71"/>
        <v>0</v>
      </c>
      <c r="BO71" s="219" t="b">
        <f t="shared" si="72"/>
        <v>0</v>
      </c>
      <c r="BP71" s="188">
        <f t="shared" si="73"/>
        <v>0</v>
      </c>
      <c r="BQ71" s="164">
        <f t="shared" si="74"/>
        <v>0</v>
      </c>
      <c r="BR71" s="164">
        <f t="shared" si="75"/>
        <v>0.25</v>
      </c>
      <c r="BS71" s="164">
        <f t="shared" si="76"/>
        <v>0</v>
      </c>
      <c r="BT71" s="164">
        <f t="shared" si="77"/>
        <v>0</v>
      </c>
      <c r="BU71" s="166">
        <f t="shared" si="78"/>
        <v>0</v>
      </c>
      <c r="BV71" s="167"/>
      <c r="BX71" s="164">
        <v>59</v>
      </c>
      <c r="BY71" s="225"/>
      <c r="BZ71" s="226"/>
      <c r="CA71" s="1"/>
      <c r="CB71" s="1"/>
      <c r="CC71" s="95"/>
      <c r="CD71" s="93"/>
      <c r="CE71" s="93"/>
      <c r="CF71" s="93"/>
      <c r="CG71" s="95" t="str">
        <f t="shared" si="79"/>
        <v>Completar</v>
      </c>
      <c r="CH71" s="96" t="str">
        <f t="shared" si="80"/>
        <v>Completar</v>
      </c>
      <c r="CI71" s="96" t="str">
        <f t="shared" si="81"/>
        <v>Completar</v>
      </c>
      <c r="CJ71" s="94"/>
      <c r="CK71" s="95" t="str">
        <f t="shared" si="82"/>
        <v>Completar</v>
      </c>
      <c r="CL71" s="95" t="str">
        <f t="shared" si="83"/>
        <v>Completar</v>
      </c>
      <c r="CM71" s="165">
        <f t="shared" si="84"/>
        <v>0</v>
      </c>
      <c r="CN71" s="219" t="b">
        <f t="shared" si="85"/>
        <v>0</v>
      </c>
      <c r="CO71" s="188">
        <f t="shared" si="86"/>
        <v>0</v>
      </c>
      <c r="CP71" s="164">
        <f t="shared" si="87"/>
        <v>0</v>
      </c>
      <c r="CQ71" s="164">
        <f t="shared" si="88"/>
        <v>0.25</v>
      </c>
      <c r="CR71" s="164">
        <f t="shared" si="89"/>
        <v>0</v>
      </c>
      <c r="CS71" s="164">
        <f t="shared" si="90"/>
        <v>0</v>
      </c>
      <c r="CT71" s="166">
        <f t="shared" si="91"/>
        <v>0</v>
      </c>
      <c r="CU71" s="167"/>
      <c r="CW71" s="164">
        <v>59</v>
      </c>
      <c r="CX71" s="225"/>
      <c r="CY71" s="226"/>
      <c r="CZ71" s="1"/>
      <c r="DA71" s="1"/>
      <c r="DB71" s="95"/>
      <c r="DC71" s="93"/>
      <c r="DD71" s="93"/>
      <c r="DE71" s="93"/>
      <c r="DF71" s="95" t="str">
        <f t="shared" si="92"/>
        <v>Completar</v>
      </c>
      <c r="DG71" s="96" t="str">
        <f t="shared" si="93"/>
        <v>Completar</v>
      </c>
      <c r="DH71" s="96" t="str">
        <f t="shared" si="94"/>
        <v>Completar</v>
      </c>
      <c r="DI71" s="94"/>
      <c r="DJ71" s="95" t="str">
        <f t="shared" si="95"/>
        <v>Completar</v>
      </c>
      <c r="DK71" s="95" t="str">
        <f t="shared" si="96"/>
        <v>Completar</v>
      </c>
      <c r="DL71" s="165">
        <f t="shared" si="97"/>
        <v>0</v>
      </c>
      <c r="DM71" s="219" t="b">
        <f t="shared" si="98"/>
        <v>0</v>
      </c>
      <c r="DN71" s="188">
        <f t="shared" si="99"/>
        <v>0</v>
      </c>
      <c r="DO71" s="164">
        <f t="shared" si="100"/>
        <v>0</v>
      </c>
      <c r="DP71" s="164">
        <f t="shared" si="101"/>
        <v>0.25</v>
      </c>
      <c r="DQ71" s="164">
        <f t="shared" si="102"/>
        <v>0</v>
      </c>
      <c r="DR71" s="164">
        <f t="shared" si="103"/>
        <v>0</v>
      </c>
      <c r="DS71" s="166">
        <f t="shared" si="104"/>
        <v>0</v>
      </c>
      <c r="DT71" s="167"/>
      <c r="DV71" s="164">
        <v>59</v>
      </c>
      <c r="DW71" s="225"/>
      <c r="DX71" s="226"/>
      <c r="DY71" s="1"/>
      <c r="DZ71" s="1"/>
      <c r="EA71" s="95"/>
      <c r="EB71" s="93"/>
      <c r="EC71" s="93"/>
      <c r="ED71" s="93"/>
      <c r="EE71" s="95" t="str">
        <f t="shared" si="105"/>
        <v>Completar</v>
      </c>
      <c r="EF71" s="96" t="str">
        <f t="shared" si="106"/>
        <v>Completar</v>
      </c>
      <c r="EG71" s="96" t="str">
        <f t="shared" si="107"/>
        <v>Completar</v>
      </c>
      <c r="EH71" s="94"/>
      <c r="EI71" s="95" t="str">
        <f t="shared" si="108"/>
        <v>Completar</v>
      </c>
      <c r="EJ71" s="95" t="str">
        <f t="shared" si="109"/>
        <v>Completar</v>
      </c>
      <c r="EK71" s="165">
        <f t="shared" si="110"/>
        <v>0</v>
      </c>
      <c r="EL71" s="219" t="b">
        <f t="shared" si="111"/>
        <v>0</v>
      </c>
      <c r="EM71" s="188">
        <f t="shared" si="112"/>
        <v>0</v>
      </c>
      <c r="EN71" s="164">
        <f t="shared" si="113"/>
        <v>0</v>
      </c>
      <c r="EO71" s="164">
        <f t="shared" si="114"/>
        <v>0.25</v>
      </c>
      <c r="EP71" s="164">
        <f t="shared" si="115"/>
        <v>0</v>
      </c>
      <c r="EQ71" s="164">
        <f t="shared" si="116"/>
        <v>0</v>
      </c>
      <c r="ER71" s="166">
        <f t="shared" si="117"/>
        <v>0</v>
      </c>
      <c r="ES71" s="167"/>
      <c r="EU71" s="164">
        <v>59</v>
      </c>
      <c r="EV71" s="225"/>
      <c r="EW71" s="226"/>
      <c r="EX71" s="1"/>
      <c r="EY71" s="1"/>
      <c r="EZ71" s="95"/>
      <c r="FA71" s="93"/>
      <c r="FB71" s="93"/>
      <c r="FC71" s="93"/>
      <c r="FD71" s="95" t="str">
        <f t="shared" si="118"/>
        <v>Completar</v>
      </c>
      <c r="FE71" s="96" t="str">
        <f t="shared" si="119"/>
        <v>Completar</v>
      </c>
      <c r="FF71" s="96" t="str">
        <f t="shared" si="120"/>
        <v>Completar</v>
      </c>
      <c r="FG71" s="94"/>
      <c r="FH71" s="95" t="str">
        <f t="shared" si="121"/>
        <v>Completar</v>
      </c>
      <c r="FI71" s="95" t="str">
        <f t="shared" si="122"/>
        <v>Completar</v>
      </c>
      <c r="FJ71" s="165">
        <f t="shared" si="123"/>
        <v>0</v>
      </c>
      <c r="FK71" s="219" t="b">
        <f t="shared" si="124"/>
        <v>0</v>
      </c>
      <c r="FL71" s="188">
        <f t="shared" si="125"/>
        <v>0</v>
      </c>
      <c r="FM71" s="164">
        <f t="shared" si="126"/>
        <v>0</v>
      </c>
      <c r="FN71" s="164">
        <f t="shared" si="127"/>
        <v>0.25</v>
      </c>
      <c r="FO71" s="164">
        <f t="shared" si="128"/>
        <v>0</v>
      </c>
      <c r="FP71" s="164">
        <f t="shared" si="129"/>
        <v>0</v>
      </c>
      <c r="FQ71" s="166">
        <f t="shared" si="130"/>
        <v>0</v>
      </c>
      <c r="FR71" s="167"/>
      <c r="FT71" s="164">
        <v>59</v>
      </c>
      <c r="FU71" s="225"/>
      <c r="FV71" s="226"/>
      <c r="FW71" s="1"/>
      <c r="FX71" s="1"/>
      <c r="FY71" s="95"/>
      <c r="FZ71" s="93"/>
      <c r="GA71" s="93"/>
      <c r="GB71" s="93"/>
      <c r="GC71" s="95" t="str">
        <f t="shared" si="131"/>
        <v>Completar</v>
      </c>
      <c r="GD71" s="96" t="str">
        <f t="shared" si="132"/>
        <v>Completar</v>
      </c>
      <c r="GE71" s="96" t="str">
        <f t="shared" si="133"/>
        <v>Completar</v>
      </c>
      <c r="GF71" s="94"/>
      <c r="GG71" s="95" t="str">
        <f t="shared" si="134"/>
        <v>Completar</v>
      </c>
      <c r="GH71" s="95" t="str">
        <f t="shared" si="135"/>
        <v>Completar</v>
      </c>
      <c r="GI71" s="165">
        <f t="shared" si="136"/>
        <v>0</v>
      </c>
      <c r="GJ71" s="219" t="b">
        <f t="shared" si="137"/>
        <v>0</v>
      </c>
      <c r="GK71" s="188">
        <f t="shared" si="138"/>
        <v>0</v>
      </c>
      <c r="GL71" s="164">
        <f t="shared" si="139"/>
        <v>0</v>
      </c>
      <c r="GM71" s="164">
        <f t="shared" si="140"/>
        <v>0.25</v>
      </c>
      <c r="GN71" s="164">
        <f t="shared" si="141"/>
        <v>0</v>
      </c>
      <c r="GO71" s="164">
        <f t="shared" si="142"/>
        <v>0</v>
      </c>
      <c r="GP71" s="166">
        <f t="shared" si="143"/>
        <v>0</v>
      </c>
      <c r="GQ71" s="167"/>
      <c r="GS71" s="164">
        <v>59</v>
      </c>
      <c r="GT71" s="225"/>
      <c r="GU71" s="226"/>
      <c r="GV71" s="1"/>
      <c r="GW71" s="1"/>
      <c r="GX71" s="95"/>
      <c r="GY71" s="93"/>
      <c r="GZ71" s="93"/>
      <c r="HA71" s="93"/>
      <c r="HB71" s="95" t="str">
        <f t="shared" si="144"/>
        <v>Completar</v>
      </c>
      <c r="HC71" s="96" t="str">
        <f t="shared" si="145"/>
        <v>Completar</v>
      </c>
      <c r="HD71" s="96" t="str">
        <f t="shared" si="146"/>
        <v>Completar</v>
      </c>
      <c r="HE71" s="94"/>
      <c r="HF71" s="95" t="str">
        <f t="shared" si="147"/>
        <v>Completar</v>
      </c>
      <c r="HG71" s="95" t="str">
        <f t="shared" si="148"/>
        <v>Completar</v>
      </c>
      <c r="HH71" s="165">
        <f t="shared" si="149"/>
        <v>0</v>
      </c>
      <c r="HI71" s="219" t="b">
        <f t="shared" si="150"/>
        <v>0</v>
      </c>
      <c r="HJ71" s="188">
        <f t="shared" si="151"/>
        <v>0</v>
      </c>
      <c r="HK71" s="164">
        <f t="shared" si="152"/>
        <v>0</v>
      </c>
      <c r="HL71" s="164">
        <f t="shared" si="153"/>
        <v>0.25</v>
      </c>
      <c r="HM71" s="164">
        <f t="shared" si="154"/>
        <v>0</v>
      </c>
      <c r="HN71" s="164">
        <f t="shared" si="155"/>
        <v>0</v>
      </c>
      <c r="HO71" s="166">
        <f t="shared" si="156"/>
        <v>0</v>
      </c>
      <c r="HP71" s="167"/>
      <c r="HR71" s="164">
        <v>59</v>
      </c>
      <c r="HS71" s="225"/>
      <c r="HT71" s="226"/>
      <c r="HU71" s="1"/>
      <c r="HV71" s="1"/>
      <c r="HW71" s="95"/>
      <c r="HX71" s="93"/>
      <c r="HY71" s="93"/>
      <c r="HZ71" s="93"/>
      <c r="IA71" s="95" t="str">
        <f t="shared" si="157"/>
        <v>Completar</v>
      </c>
      <c r="IB71" s="96" t="str">
        <f t="shared" si="158"/>
        <v>Completar</v>
      </c>
      <c r="IC71" s="96" t="str">
        <f t="shared" si="159"/>
        <v>Completar</v>
      </c>
      <c r="ID71" s="94"/>
      <c r="IE71" s="95" t="str">
        <f t="shared" si="160"/>
        <v>Completar</v>
      </c>
      <c r="IF71" s="95" t="str">
        <f t="shared" si="161"/>
        <v>Completar</v>
      </c>
      <c r="IG71" s="165">
        <f t="shared" si="162"/>
        <v>0</v>
      </c>
      <c r="IH71" s="219" t="b">
        <f t="shared" si="163"/>
        <v>0</v>
      </c>
      <c r="II71" s="188">
        <f t="shared" si="164"/>
        <v>0</v>
      </c>
      <c r="IJ71" s="164">
        <f t="shared" si="165"/>
        <v>0</v>
      </c>
      <c r="IK71" s="164">
        <f t="shared" si="166"/>
        <v>0.25</v>
      </c>
      <c r="IL71" s="164">
        <f t="shared" si="167"/>
        <v>0</v>
      </c>
      <c r="IM71" s="164">
        <f t="shared" si="168"/>
        <v>0</v>
      </c>
      <c r="IN71" s="166">
        <f t="shared" si="169"/>
        <v>0</v>
      </c>
      <c r="IO71" s="167"/>
      <c r="IQ71" s="164">
        <v>59</v>
      </c>
      <c r="IR71" s="225"/>
      <c r="IS71" s="226"/>
      <c r="IT71" s="1"/>
      <c r="IU71" s="1"/>
      <c r="IV71" s="95"/>
      <c r="IW71" s="93"/>
      <c r="IX71" s="93"/>
      <c r="IY71" s="93"/>
      <c r="IZ71" s="95" t="str">
        <f t="shared" si="170"/>
        <v>Completar</v>
      </c>
      <c r="JA71" s="96" t="str">
        <f t="shared" si="171"/>
        <v>Completar</v>
      </c>
      <c r="JB71" s="96" t="str">
        <f t="shared" si="172"/>
        <v>Completar</v>
      </c>
      <c r="JC71" s="94"/>
      <c r="JD71" s="95" t="str">
        <f t="shared" si="173"/>
        <v>Completar</v>
      </c>
      <c r="JE71" s="95" t="str">
        <f t="shared" si="174"/>
        <v>Completar</v>
      </c>
      <c r="JF71" s="165">
        <f t="shared" si="175"/>
        <v>0</v>
      </c>
      <c r="JG71" s="219" t="b">
        <f t="shared" si="176"/>
        <v>0</v>
      </c>
      <c r="JH71" s="188">
        <f t="shared" si="177"/>
        <v>0</v>
      </c>
      <c r="JI71" s="164">
        <f t="shared" si="178"/>
        <v>0</v>
      </c>
      <c r="JJ71" s="164">
        <f t="shared" si="179"/>
        <v>0.25</v>
      </c>
      <c r="JK71" s="164">
        <f t="shared" si="180"/>
        <v>0</v>
      </c>
      <c r="JL71" s="164">
        <f t="shared" si="181"/>
        <v>0</v>
      </c>
      <c r="JM71" s="166">
        <f t="shared" si="182"/>
        <v>0</v>
      </c>
      <c r="JN71" s="167"/>
      <c r="JO71" s="126"/>
      <c r="JP71" s="164">
        <v>59</v>
      </c>
      <c r="JQ71" s="225"/>
      <c r="JR71" s="226"/>
      <c r="JS71" s="1"/>
      <c r="JT71" s="1"/>
      <c r="JU71" s="95"/>
      <c r="JV71" s="93"/>
      <c r="JW71" s="93"/>
      <c r="JX71" s="93"/>
      <c r="JY71" s="95" t="str">
        <f t="shared" si="183"/>
        <v>Completar</v>
      </c>
      <c r="JZ71" s="96" t="str">
        <f t="shared" si="184"/>
        <v>Completar</v>
      </c>
      <c r="KA71" s="96" t="str">
        <f t="shared" si="185"/>
        <v>Completar</v>
      </c>
      <c r="KB71" s="94"/>
      <c r="KC71" s="95" t="str">
        <f t="shared" si="186"/>
        <v>Completar</v>
      </c>
      <c r="KD71" s="95" t="str">
        <f t="shared" si="187"/>
        <v>Completar</v>
      </c>
      <c r="KE71" s="165">
        <f t="shared" si="188"/>
        <v>0</v>
      </c>
      <c r="KF71" s="219" t="b">
        <f t="shared" si="189"/>
        <v>0</v>
      </c>
      <c r="KG71" s="188">
        <f t="shared" si="190"/>
        <v>0</v>
      </c>
      <c r="KH71" s="164">
        <f t="shared" si="191"/>
        <v>0</v>
      </c>
      <c r="KI71" s="164">
        <f t="shared" si="192"/>
        <v>0.25</v>
      </c>
      <c r="KJ71" s="164">
        <f t="shared" si="193"/>
        <v>0</v>
      </c>
      <c r="KK71" s="164">
        <f t="shared" si="194"/>
        <v>0</v>
      </c>
      <c r="KL71" s="166">
        <f t="shared" si="195"/>
        <v>0</v>
      </c>
    </row>
    <row r="72" spans="1:298" x14ac:dyDescent="0.25">
      <c r="A72" s="164">
        <v>60</v>
      </c>
      <c r="B72" s="225"/>
      <c r="C72" s="226"/>
      <c r="D72" s="1"/>
      <c r="E72" s="1"/>
      <c r="F72" s="95"/>
      <c r="G72" s="93"/>
      <c r="H72" s="93"/>
      <c r="I72" s="93"/>
      <c r="J72" s="95"/>
      <c r="K72" s="96" t="str">
        <f>IFERROR(VLOOKUP(D72,'Situación inicial'!JI$13:JS$112,8,FALSE),"Completar")</f>
        <v>Completar</v>
      </c>
      <c r="L72" s="96" t="str">
        <f>IFERROR(VLOOKUP(D72,'Situación inicial'!JI$13:JS$112,9,FALSE),"Completar")</f>
        <v>Completar</v>
      </c>
      <c r="M72" s="94"/>
      <c r="N72" s="95" t="str">
        <f>IFERROR(VLOOKUP(D72,'Situación inicial'!JI$13:JS$112,11,FALSE),"Completar")</f>
        <v>Completar</v>
      </c>
      <c r="O72" s="95" t="str">
        <f>IFERROR(VLOOKUP(D72,'Situación inicial'!JI$13:JT$112,12,FALSE),"Completar")</f>
        <v>Completar</v>
      </c>
      <c r="P72" s="165">
        <f t="shared" si="44"/>
        <v>0</v>
      </c>
      <c r="Q72" s="219" t="b">
        <f t="shared" si="45"/>
        <v>0</v>
      </c>
      <c r="R72" s="188">
        <f t="shared" si="46"/>
        <v>0</v>
      </c>
      <c r="S72" s="164">
        <f t="shared" si="47"/>
        <v>0</v>
      </c>
      <c r="T72" s="164">
        <f t="shared" si="48"/>
        <v>0.25</v>
      </c>
      <c r="U72" s="164">
        <f t="shared" si="49"/>
        <v>0</v>
      </c>
      <c r="V72" s="164">
        <f t="shared" si="50"/>
        <v>0</v>
      </c>
      <c r="W72" s="166">
        <f t="shared" si="51"/>
        <v>0</v>
      </c>
      <c r="X72" s="168">
        <f>IFERROR(VLOOKUP(D72,'Situación inicial'!JI$13:JZ$112,18,FALSE),0)</f>
        <v>0</v>
      </c>
      <c r="Z72" s="164">
        <v>60</v>
      </c>
      <c r="AA72" s="225"/>
      <c r="AB72" s="226"/>
      <c r="AC72" s="1"/>
      <c r="AD72" s="1"/>
      <c r="AE72" s="95"/>
      <c r="AF72" s="93"/>
      <c r="AG72" s="93"/>
      <c r="AH72" s="93"/>
      <c r="AI72" s="95" t="str">
        <f t="shared" si="52"/>
        <v>Completar</v>
      </c>
      <c r="AJ72" s="96" t="str">
        <f t="shared" si="53"/>
        <v>Completar</v>
      </c>
      <c r="AK72" s="96" t="str">
        <f t="shared" si="54"/>
        <v>Completar</v>
      </c>
      <c r="AL72" s="94"/>
      <c r="AM72" s="95" t="str">
        <f t="shared" si="55"/>
        <v>Completar</v>
      </c>
      <c r="AN72" s="95" t="str">
        <f t="shared" si="56"/>
        <v>Completar</v>
      </c>
      <c r="AO72" s="165">
        <f t="shared" si="57"/>
        <v>0</v>
      </c>
      <c r="AP72" s="219" t="b">
        <f t="shared" si="58"/>
        <v>0</v>
      </c>
      <c r="AQ72" s="188">
        <f t="shared" si="59"/>
        <v>0</v>
      </c>
      <c r="AR72" s="164">
        <f t="shared" si="60"/>
        <v>0</v>
      </c>
      <c r="AS72" s="164">
        <f t="shared" si="61"/>
        <v>0.25</v>
      </c>
      <c r="AT72" s="164">
        <f t="shared" si="62"/>
        <v>0</v>
      </c>
      <c r="AU72" s="164">
        <f t="shared" si="63"/>
        <v>0</v>
      </c>
      <c r="AV72" s="166">
        <f t="shared" si="64"/>
        <v>0</v>
      </c>
      <c r="AW72" s="168">
        <f t="shared" si="65"/>
        <v>0</v>
      </c>
      <c r="AY72" s="164">
        <v>60</v>
      </c>
      <c r="AZ72" s="225"/>
      <c r="BA72" s="226"/>
      <c r="BB72" s="1"/>
      <c r="BC72" s="1"/>
      <c r="BD72" s="95"/>
      <c r="BE72" s="93"/>
      <c r="BF72" s="93"/>
      <c r="BG72" s="93"/>
      <c r="BH72" s="95" t="str">
        <f t="shared" si="66"/>
        <v>Completar</v>
      </c>
      <c r="BI72" s="96" t="str">
        <f t="shared" si="67"/>
        <v>Completar</v>
      </c>
      <c r="BJ72" s="96" t="str">
        <f t="shared" si="68"/>
        <v>Completar</v>
      </c>
      <c r="BK72" s="94"/>
      <c r="BL72" s="95" t="str">
        <f t="shared" si="69"/>
        <v>Completar</v>
      </c>
      <c r="BM72" s="95" t="str">
        <f t="shared" si="70"/>
        <v>Completar</v>
      </c>
      <c r="BN72" s="165">
        <f t="shared" si="71"/>
        <v>0</v>
      </c>
      <c r="BO72" s="219" t="b">
        <f t="shared" si="72"/>
        <v>0</v>
      </c>
      <c r="BP72" s="188">
        <f t="shared" si="73"/>
        <v>0</v>
      </c>
      <c r="BQ72" s="164">
        <f t="shared" si="74"/>
        <v>0</v>
      </c>
      <c r="BR72" s="164">
        <f t="shared" si="75"/>
        <v>0.25</v>
      </c>
      <c r="BS72" s="164">
        <f t="shared" si="76"/>
        <v>0</v>
      </c>
      <c r="BT72" s="164">
        <f t="shared" si="77"/>
        <v>0</v>
      </c>
      <c r="BU72" s="166">
        <f t="shared" si="78"/>
        <v>0</v>
      </c>
      <c r="BV72" s="167"/>
      <c r="BX72" s="164">
        <v>60</v>
      </c>
      <c r="BY72" s="225"/>
      <c r="BZ72" s="226"/>
      <c r="CA72" s="1"/>
      <c r="CB72" s="1"/>
      <c r="CC72" s="95"/>
      <c r="CD72" s="93"/>
      <c r="CE72" s="93"/>
      <c r="CF72" s="93"/>
      <c r="CG72" s="95" t="str">
        <f t="shared" si="79"/>
        <v>Completar</v>
      </c>
      <c r="CH72" s="96" t="str">
        <f t="shared" si="80"/>
        <v>Completar</v>
      </c>
      <c r="CI72" s="96" t="str">
        <f t="shared" si="81"/>
        <v>Completar</v>
      </c>
      <c r="CJ72" s="94"/>
      <c r="CK72" s="95" t="str">
        <f t="shared" si="82"/>
        <v>Completar</v>
      </c>
      <c r="CL72" s="95" t="str">
        <f t="shared" si="83"/>
        <v>Completar</v>
      </c>
      <c r="CM72" s="165">
        <f t="shared" si="84"/>
        <v>0</v>
      </c>
      <c r="CN72" s="219" t="b">
        <f t="shared" si="85"/>
        <v>0</v>
      </c>
      <c r="CO72" s="188">
        <f t="shared" si="86"/>
        <v>0</v>
      </c>
      <c r="CP72" s="164">
        <f t="shared" si="87"/>
        <v>0</v>
      </c>
      <c r="CQ72" s="164">
        <f t="shared" si="88"/>
        <v>0.25</v>
      </c>
      <c r="CR72" s="164">
        <f t="shared" si="89"/>
        <v>0</v>
      </c>
      <c r="CS72" s="164">
        <f t="shared" si="90"/>
        <v>0</v>
      </c>
      <c r="CT72" s="166">
        <f t="shared" si="91"/>
        <v>0</v>
      </c>
      <c r="CU72" s="167"/>
      <c r="CW72" s="164">
        <v>60</v>
      </c>
      <c r="CX72" s="225"/>
      <c r="CY72" s="226"/>
      <c r="CZ72" s="1"/>
      <c r="DA72" s="1"/>
      <c r="DB72" s="95"/>
      <c r="DC72" s="93"/>
      <c r="DD72" s="93"/>
      <c r="DE72" s="93"/>
      <c r="DF72" s="95" t="str">
        <f t="shared" si="92"/>
        <v>Completar</v>
      </c>
      <c r="DG72" s="96" t="str">
        <f t="shared" si="93"/>
        <v>Completar</v>
      </c>
      <c r="DH72" s="96" t="str">
        <f t="shared" si="94"/>
        <v>Completar</v>
      </c>
      <c r="DI72" s="94"/>
      <c r="DJ72" s="95" t="str">
        <f t="shared" si="95"/>
        <v>Completar</v>
      </c>
      <c r="DK72" s="95" t="str">
        <f t="shared" si="96"/>
        <v>Completar</v>
      </c>
      <c r="DL72" s="165">
        <f t="shared" si="97"/>
        <v>0</v>
      </c>
      <c r="DM72" s="219" t="b">
        <f t="shared" si="98"/>
        <v>0</v>
      </c>
      <c r="DN72" s="188">
        <f t="shared" si="99"/>
        <v>0</v>
      </c>
      <c r="DO72" s="164">
        <f t="shared" si="100"/>
        <v>0</v>
      </c>
      <c r="DP72" s="164">
        <f t="shared" si="101"/>
        <v>0.25</v>
      </c>
      <c r="DQ72" s="164">
        <f t="shared" si="102"/>
        <v>0</v>
      </c>
      <c r="DR72" s="164">
        <f t="shared" si="103"/>
        <v>0</v>
      </c>
      <c r="DS72" s="166">
        <f t="shared" si="104"/>
        <v>0</v>
      </c>
      <c r="DT72" s="167"/>
      <c r="DV72" s="164">
        <v>60</v>
      </c>
      <c r="DW72" s="225"/>
      <c r="DX72" s="226"/>
      <c r="DY72" s="1"/>
      <c r="DZ72" s="1"/>
      <c r="EA72" s="95"/>
      <c r="EB72" s="93"/>
      <c r="EC72" s="93"/>
      <c r="ED72" s="93"/>
      <c r="EE72" s="95" t="str">
        <f t="shared" si="105"/>
        <v>Completar</v>
      </c>
      <c r="EF72" s="96" t="str">
        <f t="shared" si="106"/>
        <v>Completar</v>
      </c>
      <c r="EG72" s="96" t="str">
        <f t="shared" si="107"/>
        <v>Completar</v>
      </c>
      <c r="EH72" s="94"/>
      <c r="EI72" s="95" t="str">
        <f t="shared" si="108"/>
        <v>Completar</v>
      </c>
      <c r="EJ72" s="95" t="str">
        <f t="shared" si="109"/>
        <v>Completar</v>
      </c>
      <c r="EK72" s="165">
        <f t="shared" si="110"/>
        <v>0</v>
      </c>
      <c r="EL72" s="219" t="b">
        <f t="shared" si="111"/>
        <v>0</v>
      </c>
      <c r="EM72" s="188">
        <f t="shared" si="112"/>
        <v>0</v>
      </c>
      <c r="EN72" s="164">
        <f t="shared" si="113"/>
        <v>0</v>
      </c>
      <c r="EO72" s="164">
        <f t="shared" si="114"/>
        <v>0.25</v>
      </c>
      <c r="EP72" s="164">
        <f t="shared" si="115"/>
        <v>0</v>
      </c>
      <c r="EQ72" s="164">
        <f t="shared" si="116"/>
        <v>0</v>
      </c>
      <c r="ER72" s="166">
        <f t="shared" si="117"/>
        <v>0</v>
      </c>
      <c r="ES72" s="167"/>
      <c r="EU72" s="164">
        <v>60</v>
      </c>
      <c r="EV72" s="225"/>
      <c r="EW72" s="226"/>
      <c r="EX72" s="1"/>
      <c r="EY72" s="1"/>
      <c r="EZ72" s="95"/>
      <c r="FA72" s="93"/>
      <c r="FB72" s="93"/>
      <c r="FC72" s="93"/>
      <c r="FD72" s="95" t="str">
        <f t="shared" si="118"/>
        <v>Completar</v>
      </c>
      <c r="FE72" s="96" t="str">
        <f t="shared" si="119"/>
        <v>Completar</v>
      </c>
      <c r="FF72" s="96" t="str">
        <f t="shared" si="120"/>
        <v>Completar</v>
      </c>
      <c r="FG72" s="94"/>
      <c r="FH72" s="95" t="str">
        <f t="shared" si="121"/>
        <v>Completar</v>
      </c>
      <c r="FI72" s="95" t="str">
        <f t="shared" si="122"/>
        <v>Completar</v>
      </c>
      <c r="FJ72" s="165">
        <f t="shared" si="123"/>
        <v>0</v>
      </c>
      <c r="FK72" s="219" t="b">
        <f t="shared" si="124"/>
        <v>0</v>
      </c>
      <c r="FL72" s="188">
        <f t="shared" si="125"/>
        <v>0</v>
      </c>
      <c r="FM72" s="164">
        <f t="shared" si="126"/>
        <v>0</v>
      </c>
      <c r="FN72" s="164">
        <f t="shared" si="127"/>
        <v>0.25</v>
      </c>
      <c r="FO72" s="164">
        <f t="shared" si="128"/>
        <v>0</v>
      </c>
      <c r="FP72" s="164">
        <f t="shared" si="129"/>
        <v>0</v>
      </c>
      <c r="FQ72" s="166">
        <f t="shared" si="130"/>
        <v>0</v>
      </c>
      <c r="FR72" s="167"/>
      <c r="FT72" s="164">
        <v>60</v>
      </c>
      <c r="FU72" s="225"/>
      <c r="FV72" s="226"/>
      <c r="FW72" s="1"/>
      <c r="FX72" s="1"/>
      <c r="FY72" s="95"/>
      <c r="FZ72" s="93"/>
      <c r="GA72" s="93"/>
      <c r="GB72" s="93"/>
      <c r="GC72" s="95" t="str">
        <f t="shared" si="131"/>
        <v>Completar</v>
      </c>
      <c r="GD72" s="96" t="str">
        <f t="shared" si="132"/>
        <v>Completar</v>
      </c>
      <c r="GE72" s="96" t="str">
        <f t="shared" si="133"/>
        <v>Completar</v>
      </c>
      <c r="GF72" s="94"/>
      <c r="GG72" s="95" t="str">
        <f t="shared" si="134"/>
        <v>Completar</v>
      </c>
      <c r="GH72" s="95" t="str">
        <f t="shared" si="135"/>
        <v>Completar</v>
      </c>
      <c r="GI72" s="165">
        <f t="shared" si="136"/>
        <v>0</v>
      </c>
      <c r="GJ72" s="219" t="b">
        <f t="shared" si="137"/>
        <v>0</v>
      </c>
      <c r="GK72" s="188">
        <f t="shared" si="138"/>
        <v>0</v>
      </c>
      <c r="GL72" s="164">
        <f t="shared" si="139"/>
        <v>0</v>
      </c>
      <c r="GM72" s="164">
        <f t="shared" si="140"/>
        <v>0.25</v>
      </c>
      <c r="GN72" s="164">
        <f t="shared" si="141"/>
        <v>0</v>
      </c>
      <c r="GO72" s="164">
        <f t="shared" si="142"/>
        <v>0</v>
      </c>
      <c r="GP72" s="166">
        <f t="shared" si="143"/>
        <v>0</v>
      </c>
      <c r="GQ72" s="167"/>
      <c r="GS72" s="164">
        <v>60</v>
      </c>
      <c r="GT72" s="225"/>
      <c r="GU72" s="226"/>
      <c r="GV72" s="1"/>
      <c r="GW72" s="1"/>
      <c r="GX72" s="95"/>
      <c r="GY72" s="93"/>
      <c r="GZ72" s="93"/>
      <c r="HA72" s="93"/>
      <c r="HB72" s="95" t="str">
        <f t="shared" si="144"/>
        <v>Completar</v>
      </c>
      <c r="HC72" s="96" t="str">
        <f t="shared" si="145"/>
        <v>Completar</v>
      </c>
      <c r="HD72" s="96" t="str">
        <f t="shared" si="146"/>
        <v>Completar</v>
      </c>
      <c r="HE72" s="94"/>
      <c r="HF72" s="95" t="str">
        <f t="shared" si="147"/>
        <v>Completar</v>
      </c>
      <c r="HG72" s="95" t="str">
        <f t="shared" si="148"/>
        <v>Completar</v>
      </c>
      <c r="HH72" s="165">
        <f t="shared" si="149"/>
        <v>0</v>
      </c>
      <c r="HI72" s="219" t="b">
        <f t="shared" si="150"/>
        <v>0</v>
      </c>
      <c r="HJ72" s="188">
        <f t="shared" si="151"/>
        <v>0</v>
      </c>
      <c r="HK72" s="164">
        <f t="shared" si="152"/>
        <v>0</v>
      </c>
      <c r="HL72" s="164">
        <f t="shared" si="153"/>
        <v>0.25</v>
      </c>
      <c r="HM72" s="164">
        <f t="shared" si="154"/>
        <v>0</v>
      </c>
      <c r="HN72" s="164">
        <f t="shared" si="155"/>
        <v>0</v>
      </c>
      <c r="HO72" s="166">
        <f t="shared" si="156"/>
        <v>0</v>
      </c>
      <c r="HP72" s="167"/>
      <c r="HR72" s="164">
        <v>60</v>
      </c>
      <c r="HS72" s="225"/>
      <c r="HT72" s="226"/>
      <c r="HU72" s="1"/>
      <c r="HV72" s="1"/>
      <c r="HW72" s="95"/>
      <c r="HX72" s="93"/>
      <c r="HY72" s="93"/>
      <c r="HZ72" s="93"/>
      <c r="IA72" s="95" t="str">
        <f t="shared" si="157"/>
        <v>Completar</v>
      </c>
      <c r="IB72" s="96" t="str">
        <f t="shared" si="158"/>
        <v>Completar</v>
      </c>
      <c r="IC72" s="96" t="str">
        <f t="shared" si="159"/>
        <v>Completar</v>
      </c>
      <c r="ID72" s="94"/>
      <c r="IE72" s="95" t="str">
        <f t="shared" si="160"/>
        <v>Completar</v>
      </c>
      <c r="IF72" s="95" t="str">
        <f t="shared" si="161"/>
        <v>Completar</v>
      </c>
      <c r="IG72" s="165">
        <f t="shared" si="162"/>
        <v>0</v>
      </c>
      <c r="IH72" s="219" t="b">
        <f t="shared" si="163"/>
        <v>0</v>
      </c>
      <c r="II72" s="188">
        <f t="shared" si="164"/>
        <v>0</v>
      </c>
      <c r="IJ72" s="164">
        <f t="shared" si="165"/>
        <v>0</v>
      </c>
      <c r="IK72" s="164">
        <f t="shared" si="166"/>
        <v>0.25</v>
      </c>
      <c r="IL72" s="164">
        <f t="shared" si="167"/>
        <v>0</v>
      </c>
      <c r="IM72" s="164">
        <f t="shared" si="168"/>
        <v>0</v>
      </c>
      <c r="IN72" s="166">
        <f t="shared" si="169"/>
        <v>0</v>
      </c>
      <c r="IO72" s="167"/>
      <c r="IQ72" s="164">
        <v>60</v>
      </c>
      <c r="IR72" s="225"/>
      <c r="IS72" s="226"/>
      <c r="IT72" s="1"/>
      <c r="IU72" s="1"/>
      <c r="IV72" s="95"/>
      <c r="IW72" s="93"/>
      <c r="IX72" s="93"/>
      <c r="IY72" s="93"/>
      <c r="IZ72" s="95" t="str">
        <f t="shared" si="170"/>
        <v>Completar</v>
      </c>
      <c r="JA72" s="96" t="str">
        <f t="shared" si="171"/>
        <v>Completar</v>
      </c>
      <c r="JB72" s="96" t="str">
        <f t="shared" si="172"/>
        <v>Completar</v>
      </c>
      <c r="JC72" s="94"/>
      <c r="JD72" s="95" t="str">
        <f t="shared" si="173"/>
        <v>Completar</v>
      </c>
      <c r="JE72" s="95" t="str">
        <f t="shared" si="174"/>
        <v>Completar</v>
      </c>
      <c r="JF72" s="165">
        <f t="shared" si="175"/>
        <v>0</v>
      </c>
      <c r="JG72" s="219" t="b">
        <f t="shared" si="176"/>
        <v>0</v>
      </c>
      <c r="JH72" s="188">
        <f t="shared" si="177"/>
        <v>0</v>
      </c>
      <c r="JI72" s="164">
        <f t="shared" si="178"/>
        <v>0</v>
      </c>
      <c r="JJ72" s="164">
        <f t="shared" si="179"/>
        <v>0.25</v>
      </c>
      <c r="JK72" s="164">
        <f t="shared" si="180"/>
        <v>0</v>
      </c>
      <c r="JL72" s="164">
        <f t="shared" si="181"/>
        <v>0</v>
      </c>
      <c r="JM72" s="166">
        <f t="shared" si="182"/>
        <v>0</v>
      </c>
      <c r="JN72" s="167"/>
      <c r="JO72" s="126"/>
      <c r="JP72" s="164">
        <v>60</v>
      </c>
      <c r="JQ72" s="225"/>
      <c r="JR72" s="226"/>
      <c r="JS72" s="1"/>
      <c r="JT72" s="1"/>
      <c r="JU72" s="95"/>
      <c r="JV72" s="93"/>
      <c r="JW72" s="93"/>
      <c r="JX72" s="93"/>
      <c r="JY72" s="95" t="str">
        <f t="shared" si="183"/>
        <v>Completar</v>
      </c>
      <c r="JZ72" s="96" t="str">
        <f t="shared" si="184"/>
        <v>Completar</v>
      </c>
      <c r="KA72" s="96" t="str">
        <f t="shared" si="185"/>
        <v>Completar</v>
      </c>
      <c r="KB72" s="94"/>
      <c r="KC72" s="95" t="str">
        <f t="shared" si="186"/>
        <v>Completar</v>
      </c>
      <c r="KD72" s="95" t="str">
        <f t="shared" si="187"/>
        <v>Completar</v>
      </c>
      <c r="KE72" s="165">
        <f t="shared" si="188"/>
        <v>0</v>
      </c>
      <c r="KF72" s="219" t="b">
        <f t="shared" si="189"/>
        <v>0</v>
      </c>
      <c r="KG72" s="188">
        <f t="shared" si="190"/>
        <v>0</v>
      </c>
      <c r="KH72" s="164">
        <f t="shared" si="191"/>
        <v>0</v>
      </c>
      <c r="KI72" s="164">
        <f t="shared" si="192"/>
        <v>0.25</v>
      </c>
      <c r="KJ72" s="164">
        <f t="shared" si="193"/>
        <v>0</v>
      </c>
      <c r="KK72" s="164">
        <f t="shared" si="194"/>
        <v>0</v>
      </c>
      <c r="KL72" s="166">
        <f t="shared" si="195"/>
        <v>0</v>
      </c>
    </row>
    <row r="73" spans="1:298" x14ac:dyDescent="0.25">
      <c r="A73" s="164">
        <v>61</v>
      </c>
      <c r="B73" s="225"/>
      <c r="C73" s="226"/>
      <c r="D73" s="1"/>
      <c r="E73" s="1"/>
      <c r="F73" s="95"/>
      <c r="G73" s="93"/>
      <c r="H73" s="93"/>
      <c r="I73" s="93"/>
      <c r="J73" s="95"/>
      <c r="K73" s="96" t="str">
        <f>IFERROR(VLOOKUP(D73,'Situación inicial'!JI$13:JS$112,8,FALSE),"Completar")</f>
        <v>Completar</v>
      </c>
      <c r="L73" s="96" t="str">
        <f>IFERROR(VLOOKUP(D73,'Situación inicial'!JI$13:JS$112,9,FALSE),"Completar")</f>
        <v>Completar</v>
      </c>
      <c r="M73" s="94"/>
      <c r="N73" s="95" t="str">
        <f>IFERROR(VLOOKUP(D73,'Situación inicial'!JI$13:JS$112,11,FALSE),"Completar")</f>
        <v>Completar</v>
      </c>
      <c r="O73" s="95" t="str">
        <f>IFERROR(VLOOKUP(D73,'Situación inicial'!JI$13:JT$112,12,FALSE),"Completar")</f>
        <v>Completar</v>
      </c>
      <c r="P73" s="165">
        <f t="shared" si="44"/>
        <v>0</v>
      </c>
      <c r="Q73" s="219" t="b">
        <f t="shared" si="45"/>
        <v>0</v>
      </c>
      <c r="R73" s="188">
        <f t="shared" si="46"/>
        <v>0</v>
      </c>
      <c r="S73" s="164">
        <f t="shared" si="47"/>
        <v>0</v>
      </c>
      <c r="T73" s="164">
        <f t="shared" si="48"/>
        <v>0.25</v>
      </c>
      <c r="U73" s="164">
        <f t="shared" si="49"/>
        <v>0</v>
      </c>
      <c r="V73" s="164">
        <f t="shared" si="50"/>
        <v>0</v>
      </c>
      <c r="W73" s="166">
        <f t="shared" si="51"/>
        <v>0</v>
      </c>
      <c r="X73" s="168">
        <f>IFERROR(VLOOKUP(D73,'Situación inicial'!JI$13:JZ$112,18,FALSE),0)</f>
        <v>0</v>
      </c>
      <c r="Z73" s="164">
        <v>61</v>
      </c>
      <c r="AA73" s="225"/>
      <c r="AB73" s="226"/>
      <c r="AC73" s="1"/>
      <c r="AD73" s="1"/>
      <c r="AE73" s="95"/>
      <c r="AF73" s="93"/>
      <c r="AG73" s="93"/>
      <c r="AH73" s="93"/>
      <c r="AI73" s="95" t="str">
        <f t="shared" si="52"/>
        <v>Completar</v>
      </c>
      <c r="AJ73" s="96" t="str">
        <f t="shared" si="53"/>
        <v>Completar</v>
      </c>
      <c r="AK73" s="96" t="str">
        <f t="shared" si="54"/>
        <v>Completar</v>
      </c>
      <c r="AL73" s="94"/>
      <c r="AM73" s="95" t="str">
        <f t="shared" si="55"/>
        <v>Completar</v>
      </c>
      <c r="AN73" s="95" t="str">
        <f t="shared" si="56"/>
        <v>Completar</v>
      </c>
      <c r="AO73" s="165">
        <f t="shared" si="57"/>
        <v>0</v>
      </c>
      <c r="AP73" s="219" t="b">
        <f t="shared" si="58"/>
        <v>0</v>
      </c>
      <c r="AQ73" s="188">
        <f t="shared" si="59"/>
        <v>0</v>
      </c>
      <c r="AR73" s="164">
        <f t="shared" si="60"/>
        <v>0</v>
      </c>
      <c r="AS73" s="164">
        <f t="shared" si="61"/>
        <v>0.25</v>
      </c>
      <c r="AT73" s="164">
        <f t="shared" si="62"/>
        <v>0</v>
      </c>
      <c r="AU73" s="164">
        <f t="shared" si="63"/>
        <v>0</v>
      </c>
      <c r="AV73" s="166">
        <f t="shared" si="64"/>
        <v>0</v>
      </c>
      <c r="AW73" s="168">
        <f t="shared" si="65"/>
        <v>0</v>
      </c>
      <c r="AY73" s="164">
        <v>61</v>
      </c>
      <c r="AZ73" s="225"/>
      <c r="BA73" s="226"/>
      <c r="BB73" s="1"/>
      <c r="BC73" s="1"/>
      <c r="BD73" s="95"/>
      <c r="BE73" s="93"/>
      <c r="BF73" s="93"/>
      <c r="BG73" s="93"/>
      <c r="BH73" s="95" t="str">
        <f t="shared" si="66"/>
        <v>Completar</v>
      </c>
      <c r="BI73" s="96" t="str">
        <f t="shared" si="67"/>
        <v>Completar</v>
      </c>
      <c r="BJ73" s="96" t="str">
        <f t="shared" si="68"/>
        <v>Completar</v>
      </c>
      <c r="BK73" s="94"/>
      <c r="BL73" s="95" t="str">
        <f t="shared" si="69"/>
        <v>Completar</v>
      </c>
      <c r="BM73" s="95" t="str">
        <f t="shared" si="70"/>
        <v>Completar</v>
      </c>
      <c r="BN73" s="165">
        <f t="shared" si="71"/>
        <v>0</v>
      </c>
      <c r="BO73" s="219" t="b">
        <f t="shared" si="72"/>
        <v>0</v>
      </c>
      <c r="BP73" s="188">
        <f t="shared" si="73"/>
        <v>0</v>
      </c>
      <c r="BQ73" s="164">
        <f t="shared" si="74"/>
        <v>0</v>
      </c>
      <c r="BR73" s="164">
        <f t="shared" si="75"/>
        <v>0.25</v>
      </c>
      <c r="BS73" s="164">
        <f t="shared" si="76"/>
        <v>0</v>
      </c>
      <c r="BT73" s="164">
        <f t="shared" si="77"/>
        <v>0</v>
      </c>
      <c r="BU73" s="166">
        <f t="shared" si="78"/>
        <v>0</v>
      </c>
      <c r="BV73" s="167"/>
      <c r="BX73" s="164">
        <v>61</v>
      </c>
      <c r="BY73" s="225"/>
      <c r="BZ73" s="226"/>
      <c r="CA73" s="1"/>
      <c r="CB73" s="1"/>
      <c r="CC73" s="95"/>
      <c r="CD73" s="93"/>
      <c r="CE73" s="93"/>
      <c r="CF73" s="93"/>
      <c r="CG73" s="95" t="str">
        <f t="shared" si="79"/>
        <v>Completar</v>
      </c>
      <c r="CH73" s="96" t="str">
        <f t="shared" si="80"/>
        <v>Completar</v>
      </c>
      <c r="CI73" s="96" t="str">
        <f t="shared" si="81"/>
        <v>Completar</v>
      </c>
      <c r="CJ73" s="94"/>
      <c r="CK73" s="95" t="str">
        <f t="shared" si="82"/>
        <v>Completar</v>
      </c>
      <c r="CL73" s="95" t="str">
        <f t="shared" si="83"/>
        <v>Completar</v>
      </c>
      <c r="CM73" s="165">
        <f t="shared" si="84"/>
        <v>0</v>
      </c>
      <c r="CN73" s="219" t="b">
        <f t="shared" si="85"/>
        <v>0</v>
      </c>
      <c r="CO73" s="188">
        <f t="shared" si="86"/>
        <v>0</v>
      </c>
      <c r="CP73" s="164">
        <f t="shared" si="87"/>
        <v>0</v>
      </c>
      <c r="CQ73" s="164">
        <f t="shared" si="88"/>
        <v>0.25</v>
      </c>
      <c r="CR73" s="164">
        <f t="shared" si="89"/>
        <v>0</v>
      </c>
      <c r="CS73" s="164">
        <f t="shared" si="90"/>
        <v>0</v>
      </c>
      <c r="CT73" s="166">
        <f t="shared" si="91"/>
        <v>0</v>
      </c>
      <c r="CU73" s="167"/>
      <c r="CW73" s="164">
        <v>61</v>
      </c>
      <c r="CX73" s="225"/>
      <c r="CY73" s="226"/>
      <c r="CZ73" s="1"/>
      <c r="DA73" s="1"/>
      <c r="DB73" s="95"/>
      <c r="DC73" s="93"/>
      <c r="DD73" s="93"/>
      <c r="DE73" s="93"/>
      <c r="DF73" s="95" t="str">
        <f t="shared" si="92"/>
        <v>Completar</v>
      </c>
      <c r="DG73" s="96" t="str">
        <f t="shared" si="93"/>
        <v>Completar</v>
      </c>
      <c r="DH73" s="96" t="str">
        <f t="shared" si="94"/>
        <v>Completar</v>
      </c>
      <c r="DI73" s="94"/>
      <c r="DJ73" s="95" t="str">
        <f t="shared" si="95"/>
        <v>Completar</v>
      </c>
      <c r="DK73" s="95" t="str">
        <f t="shared" si="96"/>
        <v>Completar</v>
      </c>
      <c r="DL73" s="165">
        <f t="shared" si="97"/>
        <v>0</v>
      </c>
      <c r="DM73" s="219" t="b">
        <f t="shared" si="98"/>
        <v>0</v>
      </c>
      <c r="DN73" s="188">
        <f t="shared" si="99"/>
        <v>0</v>
      </c>
      <c r="DO73" s="164">
        <f t="shared" si="100"/>
        <v>0</v>
      </c>
      <c r="DP73" s="164">
        <f t="shared" si="101"/>
        <v>0.25</v>
      </c>
      <c r="DQ73" s="164">
        <f t="shared" si="102"/>
        <v>0</v>
      </c>
      <c r="DR73" s="164">
        <f t="shared" si="103"/>
        <v>0</v>
      </c>
      <c r="DS73" s="166">
        <f t="shared" si="104"/>
        <v>0</v>
      </c>
      <c r="DT73" s="167"/>
      <c r="DV73" s="164">
        <v>61</v>
      </c>
      <c r="DW73" s="225"/>
      <c r="DX73" s="226"/>
      <c r="DY73" s="1"/>
      <c r="DZ73" s="1"/>
      <c r="EA73" s="95"/>
      <c r="EB73" s="93"/>
      <c r="EC73" s="93"/>
      <c r="ED73" s="93"/>
      <c r="EE73" s="95" t="str">
        <f t="shared" si="105"/>
        <v>Completar</v>
      </c>
      <c r="EF73" s="96" t="str">
        <f t="shared" si="106"/>
        <v>Completar</v>
      </c>
      <c r="EG73" s="96" t="str">
        <f t="shared" si="107"/>
        <v>Completar</v>
      </c>
      <c r="EH73" s="94"/>
      <c r="EI73" s="95" t="str">
        <f t="shared" si="108"/>
        <v>Completar</v>
      </c>
      <c r="EJ73" s="95" t="str">
        <f t="shared" si="109"/>
        <v>Completar</v>
      </c>
      <c r="EK73" s="165">
        <f t="shared" si="110"/>
        <v>0</v>
      </c>
      <c r="EL73" s="219" t="b">
        <f t="shared" si="111"/>
        <v>0</v>
      </c>
      <c r="EM73" s="188">
        <f t="shared" si="112"/>
        <v>0</v>
      </c>
      <c r="EN73" s="164">
        <f t="shared" si="113"/>
        <v>0</v>
      </c>
      <c r="EO73" s="164">
        <f t="shared" si="114"/>
        <v>0.25</v>
      </c>
      <c r="EP73" s="164">
        <f t="shared" si="115"/>
        <v>0</v>
      </c>
      <c r="EQ73" s="164">
        <f t="shared" si="116"/>
        <v>0</v>
      </c>
      <c r="ER73" s="166">
        <f t="shared" si="117"/>
        <v>0</v>
      </c>
      <c r="ES73" s="167"/>
      <c r="EU73" s="164">
        <v>61</v>
      </c>
      <c r="EV73" s="225"/>
      <c r="EW73" s="226"/>
      <c r="EX73" s="1"/>
      <c r="EY73" s="1"/>
      <c r="EZ73" s="95"/>
      <c r="FA73" s="93"/>
      <c r="FB73" s="93"/>
      <c r="FC73" s="93"/>
      <c r="FD73" s="95" t="str">
        <f t="shared" si="118"/>
        <v>Completar</v>
      </c>
      <c r="FE73" s="96" t="str">
        <f t="shared" si="119"/>
        <v>Completar</v>
      </c>
      <c r="FF73" s="96" t="str">
        <f t="shared" si="120"/>
        <v>Completar</v>
      </c>
      <c r="FG73" s="94"/>
      <c r="FH73" s="95" t="str">
        <f t="shared" si="121"/>
        <v>Completar</v>
      </c>
      <c r="FI73" s="95" t="str">
        <f t="shared" si="122"/>
        <v>Completar</v>
      </c>
      <c r="FJ73" s="165">
        <f t="shared" si="123"/>
        <v>0</v>
      </c>
      <c r="FK73" s="219" t="b">
        <f t="shared" si="124"/>
        <v>0</v>
      </c>
      <c r="FL73" s="188">
        <f t="shared" si="125"/>
        <v>0</v>
      </c>
      <c r="FM73" s="164">
        <f t="shared" si="126"/>
        <v>0</v>
      </c>
      <c r="FN73" s="164">
        <f t="shared" si="127"/>
        <v>0.25</v>
      </c>
      <c r="FO73" s="164">
        <f t="shared" si="128"/>
        <v>0</v>
      </c>
      <c r="FP73" s="164">
        <f t="shared" si="129"/>
        <v>0</v>
      </c>
      <c r="FQ73" s="166">
        <f t="shared" si="130"/>
        <v>0</v>
      </c>
      <c r="FR73" s="167"/>
      <c r="FT73" s="164">
        <v>61</v>
      </c>
      <c r="FU73" s="225"/>
      <c r="FV73" s="226"/>
      <c r="FW73" s="1"/>
      <c r="FX73" s="1"/>
      <c r="FY73" s="95"/>
      <c r="FZ73" s="93"/>
      <c r="GA73" s="93"/>
      <c r="GB73" s="93"/>
      <c r="GC73" s="95" t="str">
        <f t="shared" si="131"/>
        <v>Completar</v>
      </c>
      <c r="GD73" s="96" t="str">
        <f t="shared" si="132"/>
        <v>Completar</v>
      </c>
      <c r="GE73" s="96" t="str">
        <f t="shared" si="133"/>
        <v>Completar</v>
      </c>
      <c r="GF73" s="94"/>
      <c r="GG73" s="95" t="str">
        <f t="shared" si="134"/>
        <v>Completar</v>
      </c>
      <c r="GH73" s="95" t="str">
        <f t="shared" si="135"/>
        <v>Completar</v>
      </c>
      <c r="GI73" s="165">
        <f t="shared" si="136"/>
        <v>0</v>
      </c>
      <c r="GJ73" s="219" t="b">
        <f t="shared" si="137"/>
        <v>0</v>
      </c>
      <c r="GK73" s="188">
        <f t="shared" si="138"/>
        <v>0</v>
      </c>
      <c r="GL73" s="164">
        <f t="shared" si="139"/>
        <v>0</v>
      </c>
      <c r="GM73" s="164">
        <f t="shared" si="140"/>
        <v>0.25</v>
      </c>
      <c r="GN73" s="164">
        <f t="shared" si="141"/>
        <v>0</v>
      </c>
      <c r="GO73" s="164">
        <f t="shared" si="142"/>
        <v>0</v>
      </c>
      <c r="GP73" s="166">
        <f t="shared" si="143"/>
        <v>0</v>
      </c>
      <c r="GQ73" s="167"/>
      <c r="GS73" s="164">
        <v>61</v>
      </c>
      <c r="GT73" s="225"/>
      <c r="GU73" s="226"/>
      <c r="GV73" s="1"/>
      <c r="GW73" s="1"/>
      <c r="GX73" s="95"/>
      <c r="GY73" s="93"/>
      <c r="GZ73" s="93"/>
      <c r="HA73" s="93"/>
      <c r="HB73" s="95" t="str">
        <f t="shared" si="144"/>
        <v>Completar</v>
      </c>
      <c r="HC73" s="96" t="str">
        <f t="shared" si="145"/>
        <v>Completar</v>
      </c>
      <c r="HD73" s="96" t="str">
        <f t="shared" si="146"/>
        <v>Completar</v>
      </c>
      <c r="HE73" s="94"/>
      <c r="HF73" s="95" t="str">
        <f t="shared" si="147"/>
        <v>Completar</v>
      </c>
      <c r="HG73" s="95" t="str">
        <f t="shared" si="148"/>
        <v>Completar</v>
      </c>
      <c r="HH73" s="165">
        <f t="shared" si="149"/>
        <v>0</v>
      </c>
      <c r="HI73" s="219" t="b">
        <f t="shared" si="150"/>
        <v>0</v>
      </c>
      <c r="HJ73" s="188">
        <f t="shared" si="151"/>
        <v>0</v>
      </c>
      <c r="HK73" s="164">
        <f t="shared" si="152"/>
        <v>0</v>
      </c>
      <c r="HL73" s="164">
        <f t="shared" si="153"/>
        <v>0.25</v>
      </c>
      <c r="HM73" s="164">
        <f t="shared" si="154"/>
        <v>0</v>
      </c>
      <c r="HN73" s="164">
        <f t="shared" si="155"/>
        <v>0</v>
      </c>
      <c r="HO73" s="166">
        <f t="shared" si="156"/>
        <v>0</v>
      </c>
      <c r="HP73" s="167"/>
      <c r="HR73" s="164">
        <v>61</v>
      </c>
      <c r="HS73" s="225"/>
      <c r="HT73" s="226"/>
      <c r="HU73" s="1"/>
      <c r="HV73" s="1"/>
      <c r="HW73" s="95"/>
      <c r="HX73" s="93"/>
      <c r="HY73" s="93"/>
      <c r="HZ73" s="93"/>
      <c r="IA73" s="95" t="str">
        <f t="shared" si="157"/>
        <v>Completar</v>
      </c>
      <c r="IB73" s="96" t="str">
        <f t="shared" si="158"/>
        <v>Completar</v>
      </c>
      <c r="IC73" s="96" t="str">
        <f t="shared" si="159"/>
        <v>Completar</v>
      </c>
      <c r="ID73" s="94"/>
      <c r="IE73" s="95" t="str">
        <f t="shared" si="160"/>
        <v>Completar</v>
      </c>
      <c r="IF73" s="95" t="str">
        <f t="shared" si="161"/>
        <v>Completar</v>
      </c>
      <c r="IG73" s="165">
        <f t="shared" si="162"/>
        <v>0</v>
      </c>
      <c r="IH73" s="219" t="b">
        <f t="shared" si="163"/>
        <v>0</v>
      </c>
      <c r="II73" s="188">
        <f t="shared" si="164"/>
        <v>0</v>
      </c>
      <c r="IJ73" s="164">
        <f t="shared" si="165"/>
        <v>0</v>
      </c>
      <c r="IK73" s="164">
        <f t="shared" si="166"/>
        <v>0.25</v>
      </c>
      <c r="IL73" s="164">
        <f t="shared" si="167"/>
        <v>0</v>
      </c>
      <c r="IM73" s="164">
        <f t="shared" si="168"/>
        <v>0</v>
      </c>
      <c r="IN73" s="166">
        <f t="shared" si="169"/>
        <v>0</v>
      </c>
      <c r="IO73" s="167"/>
      <c r="IQ73" s="164">
        <v>61</v>
      </c>
      <c r="IR73" s="225"/>
      <c r="IS73" s="226"/>
      <c r="IT73" s="1"/>
      <c r="IU73" s="1"/>
      <c r="IV73" s="95"/>
      <c r="IW73" s="93"/>
      <c r="IX73" s="93"/>
      <c r="IY73" s="93"/>
      <c r="IZ73" s="95" t="str">
        <f t="shared" si="170"/>
        <v>Completar</v>
      </c>
      <c r="JA73" s="96" t="str">
        <f t="shared" si="171"/>
        <v>Completar</v>
      </c>
      <c r="JB73" s="96" t="str">
        <f t="shared" si="172"/>
        <v>Completar</v>
      </c>
      <c r="JC73" s="94"/>
      <c r="JD73" s="95" t="str">
        <f t="shared" si="173"/>
        <v>Completar</v>
      </c>
      <c r="JE73" s="95" t="str">
        <f t="shared" si="174"/>
        <v>Completar</v>
      </c>
      <c r="JF73" s="165">
        <f t="shared" si="175"/>
        <v>0</v>
      </c>
      <c r="JG73" s="219" t="b">
        <f t="shared" si="176"/>
        <v>0</v>
      </c>
      <c r="JH73" s="188">
        <f t="shared" si="177"/>
        <v>0</v>
      </c>
      <c r="JI73" s="164">
        <f t="shared" si="178"/>
        <v>0</v>
      </c>
      <c r="JJ73" s="164">
        <f t="shared" si="179"/>
        <v>0.25</v>
      </c>
      <c r="JK73" s="164">
        <f t="shared" si="180"/>
        <v>0</v>
      </c>
      <c r="JL73" s="164">
        <f t="shared" si="181"/>
        <v>0</v>
      </c>
      <c r="JM73" s="166">
        <f t="shared" si="182"/>
        <v>0</v>
      </c>
      <c r="JN73" s="167"/>
      <c r="JO73" s="126"/>
      <c r="JP73" s="164">
        <v>61</v>
      </c>
      <c r="JQ73" s="225"/>
      <c r="JR73" s="226"/>
      <c r="JS73" s="1"/>
      <c r="JT73" s="1"/>
      <c r="JU73" s="95"/>
      <c r="JV73" s="93"/>
      <c r="JW73" s="93"/>
      <c r="JX73" s="93"/>
      <c r="JY73" s="95" t="str">
        <f t="shared" si="183"/>
        <v>Completar</v>
      </c>
      <c r="JZ73" s="96" t="str">
        <f t="shared" si="184"/>
        <v>Completar</v>
      </c>
      <c r="KA73" s="96" t="str">
        <f t="shared" si="185"/>
        <v>Completar</v>
      </c>
      <c r="KB73" s="94"/>
      <c r="KC73" s="95" t="str">
        <f t="shared" si="186"/>
        <v>Completar</v>
      </c>
      <c r="KD73" s="95" t="str">
        <f t="shared" si="187"/>
        <v>Completar</v>
      </c>
      <c r="KE73" s="165">
        <f t="shared" si="188"/>
        <v>0</v>
      </c>
      <c r="KF73" s="219" t="b">
        <f t="shared" si="189"/>
        <v>0</v>
      </c>
      <c r="KG73" s="188">
        <f t="shared" si="190"/>
        <v>0</v>
      </c>
      <c r="KH73" s="164">
        <f t="shared" si="191"/>
        <v>0</v>
      </c>
      <c r="KI73" s="164">
        <f t="shared" si="192"/>
        <v>0.25</v>
      </c>
      <c r="KJ73" s="164">
        <f t="shared" si="193"/>
        <v>0</v>
      </c>
      <c r="KK73" s="164">
        <f t="shared" si="194"/>
        <v>0</v>
      </c>
      <c r="KL73" s="166">
        <f t="shared" si="195"/>
        <v>0</v>
      </c>
    </row>
    <row r="74" spans="1:298" x14ac:dyDescent="0.25">
      <c r="A74" s="164">
        <v>62</v>
      </c>
      <c r="B74" s="225"/>
      <c r="C74" s="226"/>
      <c r="D74" s="1"/>
      <c r="E74" s="1"/>
      <c r="F74" s="95"/>
      <c r="G74" s="93"/>
      <c r="H74" s="93"/>
      <c r="I74" s="93"/>
      <c r="J74" s="95"/>
      <c r="K74" s="96" t="str">
        <f>IFERROR(VLOOKUP(D74,'Situación inicial'!JI$13:JS$112,8,FALSE),"Completar")</f>
        <v>Completar</v>
      </c>
      <c r="L74" s="96" t="str">
        <f>IFERROR(VLOOKUP(D74,'Situación inicial'!JI$13:JS$112,9,FALSE),"Completar")</f>
        <v>Completar</v>
      </c>
      <c r="M74" s="94"/>
      <c r="N74" s="95" t="str">
        <f>IFERROR(VLOOKUP(D74,'Situación inicial'!JI$13:JS$112,11,FALSE),"Completar")</f>
        <v>Completar</v>
      </c>
      <c r="O74" s="95" t="str">
        <f>IFERROR(VLOOKUP(D74,'Situación inicial'!JI$13:JT$112,12,FALSE),"Completar")</f>
        <v>Completar</v>
      </c>
      <c r="P74" s="165">
        <f t="shared" si="44"/>
        <v>0</v>
      </c>
      <c r="Q74" s="219" t="b">
        <f t="shared" si="45"/>
        <v>0</v>
      </c>
      <c r="R74" s="188">
        <f t="shared" si="46"/>
        <v>0</v>
      </c>
      <c r="S74" s="164">
        <f t="shared" si="47"/>
        <v>0</v>
      </c>
      <c r="T74" s="164">
        <f t="shared" si="48"/>
        <v>0.25</v>
      </c>
      <c r="U74" s="164">
        <f t="shared" si="49"/>
        <v>0</v>
      </c>
      <c r="V74" s="164">
        <f t="shared" si="50"/>
        <v>0</v>
      </c>
      <c r="W74" s="166">
        <f t="shared" si="51"/>
        <v>0</v>
      </c>
      <c r="X74" s="168">
        <f>IFERROR(VLOOKUP(D74,'Situación inicial'!JI$13:JZ$112,18,FALSE),0)</f>
        <v>0</v>
      </c>
      <c r="Z74" s="164">
        <v>62</v>
      </c>
      <c r="AA74" s="225"/>
      <c r="AB74" s="226"/>
      <c r="AC74" s="1"/>
      <c r="AD74" s="1"/>
      <c r="AE74" s="95"/>
      <c r="AF74" s="93"/>
      <c r="AG74" s="93"/>
      <c r="AH74" s="93"/>
      <c r="AI74" s="95" t="str">
        <f t="shared" si="52"/>
        <v>Completar</v>
      </c>
      <c r="AJ74" s="96" t="str">
        <f t="shared" si="53"/>
        <v>Completar</v>
      </c>
      <c r="AK74" s="96" t="str">
        <f t="shared" si="54"/>
        <v>Completar</v>
      </c>
      <c r="AL74" s="94"/>
      <c r="AM74" s="95" t="str">
        <f t="shared" si="55"/>
        <v>Completar</v>
      </c>
      <c r="AN74" s="95" t="str">
        <f t="shared" si="56"/>
        <v>Completar</v>
      </c>
      <c r="AO74" s="165">
        <f t="shared" si="57"/>
        <v>0</v>
      </c>
      <c r="AP74" s="219" t="b">
        <f t="shared" si="58"/>
        <v>0</v>
      </c>
      <c r="AQ74" s="188">
        <f t="shared" si="59"/>
        <v>0</v>
      </c>
      <c r="AR74" s="164">
        <f t="shared" si="60"/>
        <v>0</v>
      </c>
      <c r="AS74" s="164">
        <f t="shared" si="61"/>
        <v>0.25</v>
      </c>
      <c r="AT74" s="164">
        <f t="shared" si="62"/>
        <v>0</v>
      </c>
      <c r="AU74" s="164">
        <f t="shared" si="63"/>
        <v>0</v>
      </c>
      <c r="AV74" s="166">
        <f t="shared" si="64"/>
        <v>0</v>
      </c>
      <c r="AW74" s="168">
        <f t="shared" si="65"/>
        <v>0</v>
      </c>
      <c r="AY74" s="164">
        <v>62</v>
      </c>
      <c r="AZ74" s="225"/>
      <c r="BA74" s="226"/>
      <c r="BB74" s="1"/>
      <c r="BC74" s="1"/>
      <c r="BD74" s="95"/>
      <c r="BE74" s="93"/>
      <c r="BF74" s="93"/>
      <c r="BG74" s="93"/>
      <c r="BH74" s="95" t="str">
        <f t="shared" si="66"/>
        <v>Completar</v>
      </c>
      <c r="BI74" s="96" t="str">
        <f t="shared" si="67"/>
        <v>Completar</v>
      </c>
      <c r="BJ74" s="96" t="str">
        <f t="shared" si="68"/>
        <v>Completar</v>
      </c>
      <c r="BK74" s="94"/>
      <c r="BL74" s="95" t="str">
        <f t="shared" si="69"/>
        <v>Completar</v>
      </c>
      <c r="BM74" s="95" t="str">
        <f t="shared" si="70"/>
        <v>Completar</v>
      </c>
      <c r="BN74" s="165">
        <f t="shared" si="71"/>
        <v>0</v>
      </c>
      <c r="BO74" s="219" t="b">
        <f t="shared" si="72"/>
        <v>0</v>
      </c>
      <c r="BP74" s="188">
        <f t="shared" si="73"/>
        <v>0</v>
      </c>
      <c r="BQ74" s="164">
        <f t="shared" si="74"/>
        <v>0</v>
      </c>
      <c r="BR74" s="164">
        <f t="shared" si="75"/>
        <v>0.25</v>
      </c>
      <c r="BS74" s="164">
        <f t="shared" si="76"/>
        <v>0</v>
      </c>
      <c r="BT74" s="164">
        <f t="shared" si="77"/>
        <v>0</v>
      </c>
      <c r="BU74" s="166">
        <f t="shared" si="78"/>
        <v>0</v>
      </c>
      <c r="BV74" s="167"/>
      <c r="BX74" s="164">
        <v>62</v>
      </c>
      <c r="BY74" s="225"/>
      <c r="BZ74" s="226"/>
      <c r="CA74" s="1"/>
      <c r="CB74" s="1"/>
      <c r="CC74" s="95"/>
      <c r="CD74" s="93"/>
      <c r="CE74" s="93"/>
      <c r="CF74" s="93"/>
      <c r="CG74" s="95" t="str">
        <f t="shared" si="79"/>
        <v>Completar</v>
      </c>
      <c r="CH74" s="96" t="str">
        <f t="shared" si="80"/>
        <v>Completar</v>
      </c>
      <c r="CI74" s="96" t="str">
        <f t="shared" si="81"/>
        <v>Completar</v>
      </c>
      <c r="CJ74" s="94"/>
      <c r="CK74" s="95" t="str">
        <f t="shared" si="82"/>
        <v>Completar</v>
      </c>
      <c r="CL74" s="95" t="str">
        <f t="shared" si="83"/>
        <v>Completar</v>
      </c>
      <c r="CM74" s="165">
        <f t="shared" si="84"/>
        <v>0</v>
      </c>
      <c r="CN74" s="219" t="b">
        <f t="shared" si="85"/>
        <v>0</v>
      </c>
      <c r="CO74" s="188">
        <f t="shared" si="86"/>
        <v>0</v>
      </c>
      <c r="CP74" s="164">
        <f t="shared" si="87"/>
        <v>0</v>
      </c>
      <c r="CQ74" s="164">
        <f t="shared" si="88"/>
        <v>0.25</v>
      </c>
      <c r="CR74" s="164">
        <f t="shared" si="89"/>
        <v>0</v>
      </c>
      <c r="CS74" s="164">
        <f t="shared" si="90"/>
        <v>0</v>
      </c>
      <c r="CT74" s="166">
        <f t="shared" si="91"/>
        <v>0</v>
      </c>
      <c r="CU74" s="167"/>
      <c r="CW74" s="164">
        <v>62</v>
      </c>
      <c r="CX74" s="225"/>
      <c r="CY74" s="226"/>
      <c r="CZ74" s="1"/>
      <c r="DA74" s="1"/>
      <c r="DB74" s="95"/>
      <c r="DC74" s="93"/>
      <c r="DD74" s="93"/>
      <c r="DE74" s="93"/>
      <c r="DF74" s="95" t="str">
        <f t="shared" si="92"/>
        <v>Completar</v>
      </c>
      <c r="DG74" s="96" t="str">
        <f t="shared" si="93"/>
        <v>Completar</v>
      </c>
      <c r="DH74" s="96" t="str">
        <f t="shared" si="94"/>
        <v>Completar</v>
      </c>
      <c r="DI74" s="94"/>
      <c r="DJ74" s="95" t="str">
        <f t="shared" si="95"/>
        <v>Completar</v>
      </c>
      <c r="DK74" s="95" t="str">
        <f t="shared" si="96"/>
        <v>Completar</v>
      </c>
      <c r="DL74" s="165">
        <f t="shared" si="97"/>
        <v>0</v>
      </c>
      <c r="DM74" s="219" t="b">
        <f t="shared" si="98"/>
        <v>0</v>
      </c>
      <c r="DN74" s="188">
        <f t="shared" si="99"/>
        <v>0</v>
      </c>
      <c r="DO74" s="164">
        <f t="shared" si="100"/>
        <v>0</v>
      </c>
      <c r="DP74" s="164">
        <f t="shared" si="101"/>
        <v>0.25</v>
      </c>
      <c r="DQ74" s="164">
        <f t="shared" si="102"/>
        <v>0</v>
      </c>
      <c r="DR74" s="164">
        <f t="shared" si="103"/>
        <v>0</v>
      </c>
      <c r="DS74" s="166">
        <f t="shared" si="104"/>
        <v>0</v>
      </c>
      <c r="DT74" s="167"/>
      <c r="DV74" s="164">
        <v>62</v>
      </c>
      <c r="DW74" s="225"/>
      <c r="DX74" s="226"/>
      <c r="DY74" s="1"/>
      <c r="DZ74" s="1"/>
      <c r="EA74" s="95"/>
      <c r="EB74" s="93"/>
      <c r="EC74" s="93"/>
      <c r="ED74" s="93"/>
      <c r="EE74" s="95" t="str">
        <f t="shared" si="105"/>
        <v>Completar</v>
      </c>
      <c r="EF74" s="96" t="str">
        <f t="shared" si="106"/>
        <v>Completar</v>
      </c>
      <c r="EG74" s="96" t="str">
        <f t="shared" si="107"/>
        <v>Completar</v>
      </c>
      <c r="EH74" s="94"/>
      <c r="EI74" s="95" t="str">
        <f t="shared" si="108"/>
        <v>Completar</v>
      </c>
      <c r="EJ74" s="95" t="str">
        <f t="shared" si="109"/>
        <v>Completar</v>
      </c>
      <c r="EK74" s="165">
        <f t="shared" si="110"/>
        <v>0</v>
      </c>
      <c r="EL74" s="219" t="b">
        <f t="shared" si="111"/>
        <v>0</v>
      </c>
      <c r="EM74" s="188">
        <f t="shared" si="112"/>
        <v>0</v>
      </c>
      <c r="EN74" s="164">
        <f t="shared" si="113"/>
        <v>0</v>
      </c>
      <c r="EO74" s="164">
        <f t="shared" si="114"/>
        <v>0.25</v>
      </c>
      <c r="EP74" s="164">
        <f t="shared" si="115"/>
        <v>0</v>
      </c>
      <c r="EQ74" s="164">
        <f t="shared" si="116"/>
        <v>0</v>
      </c>
      <c r="ER74" s="166">
        <f t="shared" si="117"/>
        <v>0</v>
      </c>
      <c r="ES74" s="167"/>
      <c r="EU74" s="164">
        <v>62</v>
      </c>
      <c r="EV74" s="225"/>
      <c r="EW74" s="226"/>
      <c r="EX74" s="1"/>
      <c r="EY74" s="1"/>
      <c r="EZ74" s="95"/>
      <c r="FA74" s="93"/>
      <c r="FB74" s="93"/>
      <c r="FC74" s="93"/>
      <c r="FD74" s="95" t="str">
        <f t="shared" si="118"/>
        <v>Completar</v>
      </c>
      <c r="FE74" s="96" t="str">
        <f t="shared" si="119"/>
        <v>Completar</v>
      </c>
      <c r="FF74" s="96" t="str">
        <f t="shared" si="120"/>
        <v>Completar</v>
      </c>
      <c r="FG74" s="94"/>
      <c r="FH74" s="95" t="str">
        <f t="shared" si="121"/>
        <v>Completar</v>
      </c>
      <c r="FI74" s="95" t="str">
        <f t="shared" si="122"/>
        <v>Completar</v>
      </c>
      <c r="FJ74" s="165">
        <f t="shared" si="123"/>
        <v>0</v>
      </c>
      <c r="FK74" s="219" t="b">
        <f t="shared" si="124"/>
        <v>0</v>
      </c>
      <c r="FL74" s="188">
        <f t="shared" si="125"/>
        <v>0</v>
      </c>
      <c r="FM74" s="164">
        <f t="shared" si="126"/>
        <v>0</v>
      </c>
      <c r="FN74" s="164">
        <f t="shared" si="127"/>
        <v>0.25</v>
      </c>
      <c r="FO74" s="164">
        <f t="shared" si="128"/>
        <v>0</v>
      </c>
      <c r="FP74" s="164">
        <f t="shared" si="129"/>
        <v>0</v>
      </c>
      <c r="FQ74" s="166">
        <f t="shared" si="130"/>
        <v>0</v>
      </c>
      <c r="FR74" s="167"/>
      <c r="FT74" s="164">
        <v>62</v>
      </c>
      <c r="FU74" s="225"/>
      <c r="FV74" s="226"/>
      <c r="FW74" s="1"/>
      <c r="FX74" s="1"/>
      <c r="FY74" s="95"/>
      <c r="FZ74" s="93"/>
      <c r="GA74" s="93"/>
      <c r="GB74" s="93"/>
      <c r="GC74" s="95" t="str">
        <f t="shared" si="131"/>
        <v>Completar</v>
      </c>
      <c r="GD74" s="96" t="str">
        <f t="shared" si="132"/>
        <v>Completar</v>
      </c>
      <c r="GE74" s="96" t="str">
        <f t="shared" si="133"/>
        <v>Completar</v>
      </c>
      <c r="GF74" s="94"/>
      <c r="GG74" s="95" t="str">
        <f t="shared" si="134"/>
        <v>Completar</v>
      </c>
      <c r="GH74" s="95" t="str">
        <f t="shared" si="135"/>
        <v>Completar</v>
      </c>
      <c r="GI74" s="165">
        <f t="shared" si="136"/>
        <v>0</v>
      </c>
      <c r="GJ74" s="219" t="b">
        <f t="shared" si="137"/>
        <v>0</v>
      </c>
      <c r="GK74" s="188">
        <f t="shared" si="138"/>
        <v>0</v>
      </c>
      <c r="GL74" s="164">
        <f t="shared" si="139"/>
        <v>0</v>
      </c>
      <c r="GM74" s="164">
        <f t="shared" si="140"/>
        <v>0.25</v>
      </c>
      <c r="GN74" s="164">
        <f t="shared" si="141"/>
        <v>0</v>
      </c>
      <c r="GO74" s="164">
        <f t="shared" si="142"/>
        <v>0</v>
      </c>
      <c r="GP74" s="166">
        <f t="shared" si="143"/>
        <v>0</v>
      </c>
      <c r="GQ74" s="167"/>
      <c r="GS74" s="164">
        <v>62</v>
      </c>
      <c r="GT74" s="225"/>
      <c r="GU74" s="226"/>
      <c r="GV74" s="1"/>
      <c r="GW74" s="1"/>
      <c r="GX74" s="95"/>
      <c r="GY74" s="93"/>
      <c r="GZ74" s="93"/>
      <c r="HA74" s="93"/>
      <c r="HB74" s="95" t="str">
        <f t="shared" si="144"/>
        <v>Completar</v>
      </c>
      <c r="HC74" s="96" t="str">
        <f t="shared" si="145"/>
        <v>Completar</v>
      </c>
      <c r="HD74" s="96" t="str">
        <f t="shared" si="146"/>
        <v>Completar</v>
      </c>
      <c r="HE74" s="94"/>
      <c r="HF74" s="95" t="str">
        <f t="shared" si="147"/>
        <v>Completar</v>
      </c>
      <c r="HG74" s="95" t="str">
        <f t="shared" si="148"/>
        <v>Completar</v>
      </c>
      <c r="HH74" s="165">
        <f t="shared" si="149"/>
        <v>0</v>
      </c>
      <c r="HI74" s="219" t="b">
        <f t="shared" si="150"/>
        <v>0</v>
      </c>
      <c r="HJ74" s="188">
        <f t="shared" si="151"/>
        <v>0</v>
      </c>
      <c r="HK74" s="164">
        <f t="shared" si="152"/>
        <v>0</v>
      </c>
      <c r="HL74" s="164">
        <f t="shared" si="153"/>
        <v>0.25</v>
      </c>
      <c r="HM74" s="164">
        <f t="shared" si="154"/>
        <v>0</v>
      </c>
      <c r="HN74" s="164">
        <f t="shared" si="155"/>
        <v>0</v>
      </c>
      <c r="HO74" s="166">
        <f t="shared" si="156"/>
        <v>0</v>
      </c>
      <c r="HP74" s="167"/>
      <c r="HR74" s="164">
        <v>62</v>
      </c>
      <c r="HS74" s="225"/>
      <c r="HT74" s="226"/>
      <c r="HU74" s="1"/>
      <c r="HV74" s="1"/>
      <c r="HW74" s="95"/>
      <c r="HX74" s="93"/>
      <c r="HY74" s="93"/>
      <c r="HZ74" s="93"/>
      <c r="IA74" s="95" t="str">
        <f t="shared" si="157"/>
        <v>Completar</v>
      </c>
      <c r="IB74" s="96" t="str">
        <f t="shared" si="158"/>
        <v>Completar</v>
      </c>
      <c r="IC74" s="96" t="str">
        <f t="shared" si="159"/>
        <v>Completar</v>
      </c>
      <c r="ID74" s="94"/>
      <c r="IE74" s="95" t="str">
        <f t="shared" si="160"/>
        <v>Completar</v>
      </c>
      <c r="IF74" s="95" t="str">
        <f t="shared" si="161"/>
        <v>Completar</v>
      </c>
      <c r="IG74" s="165">
        <f t="shared" si="162"/>
        <v>0</v>
      </c>
      <c r="IH74" s="219" t="b">
        <f t="shared" si="163"/>
        <v>0</v>
      </c>
      <c r="II74" s="188">
        <f t="shared" si="164"/>
        <v>0</v>
      </c>
      <c r="IJ74" s="164">
        <f t="shared" si="165"/>
        <v>0</v>
      </c>
      <c r="IK74" s="164">
        <f t="shared" si="166"/>
        <v>0.25</v>
      </c>
      <c r="IL74" s="164">
        <f t="shared" si="167"/>
        <v>0</v>
      </c>
      <c r="IM74" s="164">
        <f t="shared" si="168"/>
        <v>0</v>
      </c>
      <c r="IN74" s="166">
        <f t="shared" si="169"/>
        <v>0</v>
      </c>
      <c r="IO74" s="167"/>
      <c r="IQ74" s="164">
        <v>62</v>
      </c>
      <c r="IR74" s="225"/>
      <c r="IS74" s="226"/>
      <c r="IT74" s="1"/>
      <c r="IU74" s="1"/>
      <c r="IV74" s="95"/>
      <c r="IW74" s="93"/>
      <c r="IX74" s="93"/>
      <c r="IY74" s="93"/>
      <c r="IZ74" s="95" t="str">
        <f t="shared" si="170"/>
        <v>Completar</v>
      </c>
      <c r="JA74" s="96" t="str">
        <f t="shared" si="171"/>
        <v>Completar</v>
      </c>
      <c r="JB74" s="96" t="str">
        <f t="shared" si="172"/>
        <v>Completar</v>
      </c>
      <c r="JC74" s="94"/>
      <c r="JD74" s="95" t="str">
        <f t="shared" si="173"/>
        <v>Completar</v>
      </c>
      <c r="JE74" s="95" t="str">
        <f t="shared" si="174"/>
        <v>Completar</v>
      </c>
      <c r="JF74" s="165">
        <f t="shared" si="175"/>
        <v>0</v>
      </c>
      <c r="JG74" s="219" t="b">
        <f t="shared" si="176"/>
        <v>0</v>
      </c>
      <c r="JH74" s="188">
        <f t="shared" si="177"/>
        <v>0</v>
      </c>
      <c r="JI74" s="164">
        <f t="shared" si="178"/>
        <v>0</v>
      </c>
      <c r="JJ74" s="164">
        <f t="shared" si="179"/>
        <v>0.25</v>
      </c>
      <c r="JK74" s="164">
        <f t="shared" si="180"/>
        <v>0</v>
      </c>
      <c r="JL74" s="164">
        <f t="shared" si="181"/>
        <v>0</v>
      </c>
      <c r="JM74" s="166">
        <f t="shared" si="182"/>
        <v>0</v>
      </c>
      <c r="JN74" s="167"/>
      <c r="JO74" s="126"/>
      <c r="JP74" s="164">
        <v>62</v>
      </c>
      <c r="JQ74" s="225"/>
      <c r="JR74" s="226"/>
      <c r="JS74" s="1"/>
      <c r="JT74" s="1"/>
      <c r="JU74" s="95"/>
      <c r="JV74" s="93"/>
      <c r="JW74" s="93"/>
      <c r="JX74" s="93"/>
      <c r="JY74" s="95" t="str">
        <f t="shared" si="183"/>
        <v>Completar</v>
      </c>
      <c r="JZ74" s="96" t="str">
        <f t="shared" si="184"/>
        <v>Completar</v>
      </c>
      <c r="KA74" s="96" t="str">
        <f t="shared" si="185"/>
        <v>Completar</v>
      </c>
      <c r="KB74" s="94"/>
      <c r="KC74" s="95" t="str">
        <f t="shared" si="186"/>
        <v>Completar</v>
      </c>
      <c r="KD74" s="95" t="str">
        <f t="shared" si="187"/>
        <v>Completar</v>
      </c>
      <c r="KE74" s="165">
        <f t="shared" si="188"/>
        <v>0</v>
      </c>
      <c r="KF74" s="219" t="b">
        <f t="shared" si="189"/>
        <v>0</v>
      </c>
      <c r="KG74" s="188">
        <f t="shared" si="190"/>
        <v>0</v>
      </c>
      <c r="KH74" s="164">
        <f t="shared" si="191"/>
        <v>0</v>
      </c>
      <c r="KI74" s="164">
        <f t="shared" si="192"/>
        <v>0.25</v>
      </c>
      <c r="KJ74" s="164">
        <f t="shared" si="193"/>
        <v>0</v>
      </c>
      <c r="KK74" s="164">
        <f t="shared" si="194"/>
        <v>0</v>
      </c>
      <c r="KL74" s="166">
        <f t="shared" si="195"/>
        <v>0</v>
      </c>
    </row>
    <row r="75" spans="1:298" x14ac:dyDescent="0.25">
      <c r="A75" s="164">
        <v>63</v>
      </c>
      <c r="B75" s="225"/>
      <c r="C75" s="226"/>
      <c r="D75" s="1"/>
      <c r="E75" s="1"/>
      <c r="F75" s="95"/>
      <c r="G75" s="93"/>
      <c r="H75" s="93"/>
      <c r="I75" s="93"/>
      <c r="J75" s="95"/>
      <c r="K75" s="96" t="str">
        <f>IFERROR(VLOOKUP(D75,'Situación inicial'!JI$13:JS$112,8,FALSE),"Completar")</f>
        <v>Completar</v>
      </c>
      <c r="L75" s="96" t="str">
        <f>IFERROR(VLOOKUP(D75,'Situación inicial'!JI$13:JS$112,9,FALSE),"Completar")</f>
        <v>Completar</v>
      </c>
      <c r="M75" s="94"/>
      <c r="N75" s="95" t="str">
        <f>IFERROR(VLOOKUP(D75,'Situación inicial'!JI$13:JS$112,11,FALSE),"Completar")</f>
        <v>Completar</v>
      </c>
      <c r="O75" s="95" t="str">
        <f>IFERROR(VLOOKUP(D75,'Situación inicial'!JI$13:JT$112,12,FALSE),"Completar")</f>
        <v>Completar</v>
      </c>
      <c r="P75" s="165">
        <f t="shared" si="44"/>
        <v>0</v>
      </c>
      <c r="Q75" s="219" t="b">
        <f t="shared" si="45"/>
        <v>0</v>
      </c>
      <c r="R75" s="188">
        <f t="shared" si="46"/>
        <v>0</v>
      </c>
      <c r="S75" s="164">
        <f t="shared" si="47"/>
        <v>0</v>
      </c>
      <c r="T75" s="164">
        <f t="shared" si="48"/>
        <v>0.25</v>
      </c>
      <c r="U75" s="164">
        <f t="shared" si="49"/>
        <v>0</v>
      </c>
      <c r="V75" s="164">
        <f t="shared" si="50"/>
        <v>0</v>
      </c>
      <c r="W75" s="166">
        <f t="shared" si="51"/>
        <v>0</v>
      </c>
      <c r="X75" s="168">
        <f>IFERROR(VLOOKUP(D75,'Situación inicial'!JI$13:JZ$112,18,FALSE),0)</f>
        <v>0</v>
      </c>
      <c r="Z75" s="164">
        <v>63</v>
      </c>
      <c r="AA75" s="225"/>
      <c r="AB75" s="226"/>
      <c r="AC75" s="1"/>
      <c r="AD75" s="1"/>
      <c r="AE75" s="95"/>
      <c r="AF75" s="93"/>
      <c r="AG75" s="93"/>
      <c r="AH75" s="93"/>
      <c r="AI75" s="95" t="str">
        <f t="shared" si="52"/>
        <v>Completar</v>
      </c>
      <c r="AJ75" s="96" t="str">
        <f t="shared" si="53"/>
        <v>Completar</v>
      </c>
      <c r="AK75" s="96" t="str">
        <f t="shared" si="54"/>
        <v>Completar</v>
      </c>
      <c r="AL75" s="94"/>
      <c r="AM75" s="95" t="str">
        <f t="shared" si="55"/>
        <v>Completar</v>
      </c>
      <c r="AN75" s="95" t="str">
        <f t="shared" si="56"/>
        <v>Completar</v>
      </c>
      <c r="AO75" s="165">
        <f t="shared" si="57"/>
        <v>0</v>
      </c>
      <c r="AP75" s="219" t="b">
        <f t="shared" si="58"/>
        <v>0</v>
      </c>
      <c r="AQ75" s="188">
        <f t="shared" si="59"/>
        <v>0</v>
      </c>
      <c r="AR75" s="164">
        <f t="shared" si="60"/>
        <v>0</v>
      </c>
      <c r="AS75" s="164">
        <f t="shared" si="61"/>
        <v>0.25</v>
      </c>
      <c r="AT75" s="164">
        <f t="shared" si="62"/>
        <v>0</v>
      </c>
      <c r="AU75" s="164">
        <f t="shared" si="63"/>
        <v>0</v>
      </c>
      <c r="AV75" s="166">
        <f t="shared" si="64"/>
        <v>0</v>
      </c>
      <c r="AW75" s="168">
        <f t="shared" si="65"/>
        <v>0</v>
      </c>
      <c r="AY75" s="164">
        <v>63</v>
      </c>
      <c r="AZ75" s="225"/>
      <c r="BA75" s="226"/>
      <c r="BB75" s="1"/>
      <c r="BC75" s="1"/>
      <c r="BD75" s="95"/>
      <c r="BE75" s="93"/>
      <c r="BF75" s="93"/>
      <c r="BG75" s="93"/>
      <c r="BH75" s="95" t="str">
        <f t="shared" si="66"/>
        <v>Completar</v>
      </c>
      <c r="BI75" s="96" t="str">
        <f t="shared" si="67"/>
        <v>Completar</v>
      </c>
      <c r="BJ75" s="96" t="str">
        <f t="shared" si="68"/>
        <v>Completar</v>
      </c>
      <c r="BK75" s="94"/>
      <c r="BL75" s="95" t="str">
        <f t="shared" si="69"/>
        <v>Completar</v>
      </c>
      <c r="BM75" s="95" t="str">
        <f t="shared" si="70"/>
        <v>Completar</v>
      </c>
      <c r="BN75" s="165">
        <f t="shared" si="71"/>
        <v>0</v>
      </c>
      <c r="BO75" s="219" t="b">
        <f t="shared" si="72"/>
        <v>0</v>
      </c>
      <c r="BP75" s="188">
        <f t="shared" si="73"/>
        <v>0</v>
      </c>
      <c r="BQ75" s="164">
        <f t="shared" si="74"/>
        <v>0</v>
      </c>
      <c r="BR75" s="164">
        <f t="shared" si="75"/>
        <v>0.25</v>
      </c>
      <c r="BS75" s="164">
        <f t="shared" si="76"/>
        <v>0</v>
      </c>
      <c r="BT75" s="164">
        <f t="shared" si="77"/>
        <v>0</v>
      </c>
      <c r="BU75" s="166">
        <f t="shared" si="78"/>
        <v>0</v>
      </c>
      <c r="BV75" s="167"/>
      <c r="BX75" s="164">
        <v>63</v>
      </c>
      <c r="BY75" s="225"/>
      <c r="BZ75" s="226"/>
      <c r="CA75" s="1"/>
      <c r="CB75" s="1"/>
      <c r="CC75" s="95"/>
      <c r="CD75" s="93"/>
      <c r="CE75" s="93"/>
      <c r="CF75" s="93"/>
      <c r="CG75" s="95" t="str">
        <f t="shared" si="79"/>
        <v>Completar</v>
      </c>
      <c r="CH75" s="96" t="str">
        <f t="shared" si="80"/>
        <v>Completar</v>
      </c>
      <c r="CI75" s="96" t="str">
        <f t="shared" si="81"/>
        <v>Completar</v>
      </c>
      <c r="CJ75" s="94"/>
      <c r="CK75" s="95" t="str">
        <f t="shared" si="82"/>
        <v>Completar</v>
      </c>
      <c r="CL75" s="95" t="str">
        <f t="shared" si="83"/>
        <v>Completar</v>
      </c>
      <c r="CM75" s="165">
        <f t="shared" si="84"/>
        <v>0</v>
      </c>
      <c r="CN75" s="219" t="b">
        <f t="shared" si="85"/>
        <v>0</v>
      </c>
      <c r="CO75" s="188">
        <f t="shared" si="86"/>
        <v>0</v>
      </c>
      <c r="CP75" s="164">
        <f t="shared" si="87"/>
        <v>0</v>
      </c>
      <c r="CQ75" s="164">
        <f t="shared" si="88"/>
        <v>0.25</v>
      </c>
      <c r="CR75" s="164">
        <f t="shared" si="89"/>
        <v>0</v>
      </c>
      <c r="CS75" s="164">
        <f t="shared" si="90"/>
        <v>0</v>
      </c>
      <c r="CT75" s="166">
        <f t="shared" si="91"/>
        <v>0</v>
      </c>
      <c r="CU75" s="167"/>
      <c r="CW75" s="164">
        <v>63</v>
      </c>
      <c r="CX75" s="225"/>
      <c r="CY75" s="226"/>
      <c r="CZ75" s="1"/>
      <c r="DA75" s="1"/>
      <c r="DB75" s="95"/>
      <c r="DC75" s="93"/>
      <c r="DD75" s="93"/>
      <c r="DE75" s="93"/>
      <c r="DF75" s="95" t="str">
        <f t="shared" si="92"/>
        <v>Completar</v>
      </c>
      <c r="DG75" s="96" t="str">
        <f t="shared" si="93"/>
        <v>Completar</v>
      </c>
      <c r="DH75" s="96" t="str">
        <f t="shared" si="94"/>
        <v>Completar</v>
      </c>
      <c r="DI75" s="94"/>
      <c r="DJ75" s="95" t="str">
        <f t="shared" si="95"/>
        <v>Completar</v>
      </c>
      <c r="DK75" s="95" t="str">
        <f t="shared" si="96"/>
        <v>Completar</v>
      </c>
      <c r="DL75" s="165">
        <f t="shared" si="97"/>
        <v>0</v>
      </c>
      <c r="DM75" s="219" t="b">
        <f t="shared" si="98"/>
        <v>0</v>
      </c>
      <c r="DN75" s="188">
        <f t="shared" si="99"/>
        <v>0</v>
      </c>
      <c r="DO75" s="164">
        <f t="shared" si="100"/>
        <v>0</v>
      </c>
      <c r="DP75" s="164">
        <f t="shared" si="101"/>
        <v>0.25</v>
      </c>
      <c r="DQ75" s="164">
        <f t="shared" si="102"/>
        <v>0</v>
      </c>
      <c r="DR75" s="164">
        <f t="shared" si="103"/>
        <v>0</v>
      </c>
      <c r="DS75" s="166">
        <f t="shared" si="104"/>
        <v>0</v>
      </c>
      <c r="DT75" s="167"/>
      <c r="DV75" s="164">
        <v>63</v>
      </c>
      <c r="DW75" s="225"/>
      <c r="DX75" s="226"/>
      <c r="DY75" s="1"/>
      <c r="DZ75" s="1"/>
      <c r="EA75" s="95"/>
      <c r="EB75" s="93"/>
      <c r="EC75" s="93"/>
      <c r="ED75" s="93"/>
      <c r="EE75" s="95" t="str">
        <f t="shared" si="105"/>
        <v>Completar</v>
      </c>
      <c r="EF75" s="96" t="str">
        <f t="shared" si="106"/>
        <v>Completar</v>
      </c>
      <c r="EG75" s="96" t="str">
        <f t="shared" si="107"/>
        <v>Completar</v>
      </c>
      <c r="EH75" s="94"/>
      <c r="EI75" s="95" t="str">
        <f t="shared" si="108"/>
        <v>Completar</v>
      </c>
      <c r="EJ75" s="95" t="str">
        <f t="shared" si="109"/>
        <v>Completar</v>
      </c>
      <c r="EK75" s="165">
        <f t="shared" si="110"/>
        <v>0</v>
      </c>
      <c r="EL75" s="219" t="b">
        <f t="shared" si="111"/>
        <v>0</v>
      </c>
      <c r="EM75" s="188">
        <f t="shared" si="112"/>
        <v>0</v>
      </c>
      <c r="EN75" s="164">
        <f t="shared" si="113"/>
        <v>0</v>
      </c>
      <c r="EO75" s="164">
        <f t="shared" si="114"/>
        <v>0.25</v>
      </c>
      <c r="EP75" s="164">
        <f t="shared" si="115"/>
        <v>0</v>
      </c>
      <c r="EQ75" s="164">
        <f t="shared" si="116"/>
        <v>0</v>
      </c>
      <c r="ER75" s="166">
        <f t="shared" si="117"/>
        <v>0</v>
      </c>
      <c r="ES75" s="167"/>
      <c r="EU75" s="164">
        <v>63</v>
      </c>
      <c r="EV75" s="225"/>
      <c r="EW75" s="226"/>
      <c r="EX75" s="1"/>
      <c r="EY75" s="1"/>
      <c r="EZ75" s="95"/>
      <c r="FA75" s="93"/>
      <c r="FB75" s="93"/>
      <c r="FC75" s="93"/>
      <c r="FD75" s="95" t="str">
        <f t="shared" si="118"/>
        <v>Completar</v>
      </c>
      <c r="FE75" s="96" t="str">
        <f t="shared" si="119"/>
        <v>Completar</v>
      </c>
      <c r="FF75" s="96" t="str">
        <f t="shared" si="120"/>
        <v>Completar</v>
      </c>
      <c r="FG75" s="94"/>
      <c r="FH75" s="95" t="str">
        <f t="shared" si="121"/>
        <v>Completar</v>
      </c>
      <c r="FI75" s="95" t="str">
        <f t="shared" si="122"/>
        <v>Completar</v>
      </c>
      <c r="FJ75" s="165">
        <f t="shared" si="123"/>
        <v>0</v>
      </c>
      <c r="FK75" s="219" t="b">
        <f t="shared" si="124"/>
        <v>0</v>
      </c>
      <c r="FL75" s="188">
        <f t="shared" si="125"/>
        <v>0</v>
      </c>
      <c r="FM75" s="164">
        <f t="shared" si="126"/>
        <v>0</v>
      </c>
      <c r="FN75" s="164">
        <f t="shared" si="127"/>
        <v>0.25</v>
      </c>
      <c r="FO75" s="164">
        <f t="shared" si="128"/>
        <v>0</v>
      </c>
      <c r="FP75" s="164">
        <f t="shared" si="129"/>
        <v>0</v>
      </c>
      <c r="FQ75" s="166">
        <f t="shared" si="130"/>
        <v>0</v>
      </c>
      <c r="FR75" s="167"/>
      <c r="FT75" s="164">
        <v>63</v>
      </c>
      <c r="FU75" s="225"/>
      <c r="FV75" s="226"/>
      <c r="FW75" s="1"/>
      <c r="FX75" s="1"/>
      <c r="FY75" s="95"/>
      <c r="FZ75" s="93"/>
      <c r="GA75" s="93"/>
      <c r="GB75" s="93"/>
      <c r="GC75" s="95" t="str">
        <f t="shared" si="131"/>
        <v>Completar</v>
      </c>
      <c r="GD75" s="96" t="str">
        <f t="shared" si="132"/>
        <v>Completar</v>
      </c>
      <c r="GE75" s="96" t="str">
        <f t="shared" si="133"/>
        <v>Completar</v>
      </c>
      <c r="GF75" s="94"/>
      <c r="GG75" s="95" t="str">
        <f t="shared" si="134"/>
        <v>Completar</v>
      </c>
      <c r="GH75" s="95" t="str">
        <f t="shared" si="135"/>
        <v>Completar</v>
      </c>
      <c r="GI75" s="165">
        <f t="shared" si="136"/>
        <v>0</v>
      </c>
      <c r="GJ75" s="219" t="b">
        <f t="shared" si="137"/>
        <v>0</v>
      </c>
      <c r="GK75" s="188">
        <f t="shared" si="138"/>
        <v>0</v>
      </c>
      <c r="GL75" s="164">
        <f t="shared" si="139"/>
        <v>0</v>
      </c>
      <c r="GM75" s="164">
        <f t="shared" si="140"/>
        <v>0.25</v>
      </c>
      <c r="GN75" s="164">
        <f t="shared" si="141"/>
        <v>0</v>
      </c>
      <c r="GO75" s="164">
        <f t="shared" si="142"/>
        <v>0</v>
      </c>
      <c r="GP75" s="166">
        <f t="shared" si="143"/>
        <v>0</v>
      </c>
      <c r="GQ75" s="167"/>
      <c r="GS75" s="164">
        <v>63</v>
      </c>
      <c r="GT75" s="225"/>
      <c r="GU75" s="226"/>
      <c r="GV75" s="1"/>
      <c r="GW75" s="1"/>
      <c r="GX75" s="95"/>
      <c r="GY75" s="93"/>
      <c r="GZ75" s="93"/>
      <c r="HA75" s="93"/>
      <c r="HB75" s="95" t="str">
        <f t="shared" si="144"/>
        <v>Completar</v>
      </c>
      <c r="HC75" s="96" t="str">
        <f t="shared" si="145"/>
        <v>Completar</v>
      </c>
      <c r="HD75" s="96" t="str">
        <f t="shared" si="146"/>
        <v>Completar</v>
      </c>
      <c r="HE75" s="94"/>
      <c r="HF75" s="95" t="str">
        <f t="shared" si="147"/>
        <v>Completar</v>
      </c>
      <c r="HG75" s="95" t="str">
        <f t="shared" si="148"/>
        <v>Completar</v>
      </c>
      <c r="HH75" s="165">
        <f t="shared" si="149"/>
        <v>0</v>
      </c>
      <c r="HI75" s="219" t="b">
        <f t="shared" si="150"/>
        <v>0</v>
      </c>
      <c r="HJ75" s="188">
        <f t="shared" si="151"/>
        <v>0</v>
      </c>
      <c r="HK75" s="164">
        <f t="shared" si="152"/>
        <v>0</v>
      </c>
      <c r="HL75" s="164">
        <f t="shared" si="153"/>
        <v>0.25</v>
      </c>
      <c r="HM75" s="164">
        <f t="shared" si="154"/>
        <v>0</v>
      </c>
      <c r="HN75" s="164">
        <f t="shared" si="155"/>
        <v>0</v>
      </c>
      <c r="HO75" s="166">
        <f t="shared" si="156"/>
        <v>0</v>
      </c>
      <c r="HP75" s="167"/>
      <c r="HR75" s="164">
        <v>63</v>
      </c>
      <c r="HS75" s="225"/>
      <c r="HT75" s="226"/>
      <c r="HU75" s="1"/>
      <c r="HV75" s="1"/>
      <c r="HW75" s="95"/>
      <c r="HX75" s="93"/>
      <c r="HY75" s="93"/>
      <c r="HZ75" s="93"/>
      <c r="IA75" s="95" t="str">
        <f t="shared" si="157"/>
        <v>Completar</v>
      </c>
      <c r="IB75" s="96" t="str">
        <f t="shared" si="158"/>
        <v>Completar</v>
      </c>
      <c r="IC75" s="96" t="str">
        <f t="shared" si="159"/>
        <v>Completar</v>
      </c>
      <c r="ID75" s="94"/>
      <c r="IE75" s="95" t="str">
        <f t="shared" si="160"/>
        <v>Completar</v>
      </c>
      <c r="IF75" s="95" t="str">
        <f t="shared" si="161"/>
        <v>Completar</v>
      </c>
      <c r="IG75" s="165">
        <f t="shared" si="162"/>
        <v>0</v>
      </c>
      <c r="IH75" s="219" t="b">
        <f t="shared" si="163"/>
        <v>0</v>
      </c>
      <c r="II75" s="188">
        <f t="shared" si="164"/>
        <v>0</v>
      </c>
      <c r="IJ75" s="164">
        <f t="shared" si="165"/>
        <v>0</v>
      </c>
      <c r="IK75" s="164">
        <f t="shared" si="166"/>
        <v>0.25</v>
      </c>
      <c r="IL75" s="164">
        <f t="shared" si="167"/>
        <v>0</v>
      </c>
      <c r="IM75" s="164">
        <f t="shared" si="168"/>
        <v>0</v>
      </c>
      <c r="IN75" s="166">
        <f t="shared" si="169"/>
        <v>0</v>
      </c>
      <c r="IO75" s="167"/>
      <c r="IQ75" s="164">
        <v>63</v>
      </c>
      <c r="IR75" s="225"/>
      <c r="IS75" s="226"/>
      <c r="IT75" s="1"/>
      <c r="IU75" s="1"/>
      <c r="IV75" s="95"/>
      <c r="IW75" s="93"/>
      <c r="IX75" s="93"/>
      <c r="IY75" s="93"/>
      <c r="IZ75" s="95" t="str">
        <f t="shared" si="170"/>
        <v>Completar</v>
      </c>
      <c r="JA75" s="96" t="str">
        <f t="shared" si="171"/>
        <v>Completar</v>
      </c>
      <c r="JB75" s="96" t="str">
        <f t="shared" si="172"/>
        <v>Completar</v>
      </c>
      <c r="JC75" s="94"/>
      <c r="JD75" s="95" t="str">
        <f t="shared" si="173"/>
        <v>Completar</v>
      </c>
      <c r="JE75" s="95" t="str">
        <f t="shared" si="174"/>
        <v>Completar</v>
      </c>
      <c r="JF75" s="165">
        <f t="shared" si="175"/>
        <v>0</v>
      </c>
      <c r="JG75" s="219" t="b">
        <f t="shared" si="176"/>
        <v>0</v>
      </c>
      <c r="JH75" s="188">
        <f t="shared" si="177"/>
        <v>0</v>
      </c>
      <c r="JI75" s="164">
        <f t="shared" si="178"/>
        <v>0</v>
      </c>
      <c r="JJ75" s="164">
        <f t="shared" si="179"/>
        <v>0.25</v>
      </c>
      <c r="JK75" s="164">
        <f t="shared" si="180"/>
        <v>0</v>
      </c>
      <c r="JL75" s="164">
        <f t="shared" si="181"/>
        <v>0</v>
      </c>
      <c r="JM75" s="166">
        <f t="shared" si="182"/>
        <v>0</v>
      </c>
      <c r="JN75" s="167"/>
      <c r="JO75" s="126"/>
      <c r="JP75" s="164">
        <v>63</v>
      </c>
      <c r="JQ75" s="225"/>
      <c r="JR75" s="226"/>
      <c r="JS75" s="1"/>
      <c r="JT75" s="1"/>
      <c r="JU75" s="95"/>
      <c r="JV75" s="93"/>
      <c r="JW75" s="93"/>
      <c r="JX75" s="93"/>
      <c r="JY75" s="95" t="str">
        <f t="shared" si="183"/>
        <v>Completar</v>
      </c>
      <c r="JZ75" s="96" t="str">
        <f t="shared" si="184"/>
        <v>Completar</v>
      </c>
      <c r="KA75" s="96" t="str">
        <f t="shared" si="185"/>
        <v>Completar</v>
      </c>
      <c r="KB75" s="94"/>
      <c r="KC75" s="95" t="str">
        <f t="shared" si="186"/>
        <v>Completar</v>
      </c>
      <c r="KD75" s="95" t="str">
        <f t="shared" si="187"/>
        <v>Completar</v>
      </c>
      <c r="KE75" s="165">
        <f t="shared" si="188"/>
        <v>0</v>
      </c>
      <c r="KF75" s="219" t="b">
        <f t="shared" si="189"/>
        <v>0</v>
      </c>
      <c r="KG75" s="188">
        <f t="shared" si="190"/>
        <v>0</v>
      </c>
      <c r="KH75" s="164">
        <f t="shared" si="191"/>
        <v>0</v>
      </c>
      <c r="KI75" s="164">
        <f t="shared" si="192"/>
        <v>0.25</v>
      </c>
      <c r="KJ75" s="164">
        <f t="shared" si="193"/>
        <v>0</v>
      </c>
      <c r="KK75" s="164">
        <f t="shared" si="194"/>
        <v>0</v>
      </c>
      <c r="KL75" s="166">
        <f t="shared" si="195"/>
        <v>0</v>
      </c>
    </row>
    <row r="76" spans="1:298" x14ac:dyDescent="0.25">
      <c r="A76" s="164">
        <v>64</v>
      </c>
      <c r="B76" s="225"/>
      <c r="C76" s="226"/>
      <c r="D76" s="1"/>
      <c r="E76" s="1"/>
      <c r="F76" s="95"/>
      <c r="G76" s="93"/>
      <c r="H76" s="93"/>
      <c r="I76" s="93"/>
      <c r="J76" s="95"/>
      <c r="K76" s="96" t="str">
        <f>IFERROR(VLOOKUP(D76,'Situación inicial'!JI$13:JS$112,8,FALSE),"Completar")</f>
        <v>Completar</v>
      </c>
      <c r="L76" s="96" t="str">
        <f>IFERROR(VLOOKUP(D76,'Situación inicial'!JI$13:JS$112,9,FALSE),"Completar")</f>
        <v>Completar</v>
      </c>
      <c r="M76" s="94"/>
      <c r="N76" s="95" t="str">
        <f>IFERROR(VLOOKUP(D76,'Situación inicial'!JI$13:JS$112,11,FALSE),"Completar")</f>
        <v>Completar</v>
      </c>
      <c r="O76" s="95" t="str">
        <f>IFERROR(VLOOKUP(D76,'Situación inicial'!JI$13:JT$112,12,FALSE),"Completar")</f>
        <v>Completar</v>
      </c>
      <c r="P76" s="165">
        <f t="shared" si="44"/>
        <v>0</v>
      </c>
      <c r="Q76" s="219" t="b">
        <f t="shared" si="45"/>
        <v>0</v>
      </c>
      <c r="R76" s="188">
        <f t="shared" si="46"/>
        <v>0</v>
      </c>
      <c r="S76" s="164">
        <f t="shared" si="47"/>
        <v>0</v>
      </c>
      <c r="T76" s="164">
        <f t="shared" si="48"/>
        <v>0.25</v>
      </c>
      <c r="U76" s="164">
        <f t="shared" si="49"/>
        <v>0</v>
      </c>
      <c r="V76" s="164">
        <f t="shared" si="50"/>
        <v>0</v>
      </c>
      <c r="W76" s="166">
        <f t="shared" si="51"/>
        <v>0</v>
      </c>
      <c r="X76" s="168">
        <f>IFERROR(VLOOKUP(D76,'Situación inicial'!JI$13:JZ$112,18,FALSE),0)</f>
        <v>0</v>
      </c>
      <c r="Z76" s="164">
        <v>64</v>
      </c>
      <c r="AA76" s="225"/>
      <c r="AB76" s="226"/>
      <c r="AC76" s="1"/>
      <c r="AD76" s="1"/>
      <c r="AE76" s="95"/>
      <c r="AF76" s="93"/>
      <c r="AG76" s="93"/>
      <c r="AH76" s="93"/>
      <c r="AI76" s="95" t="str">
        <f t="shared" si="52"/>
        <v>Completar</v>
      </c>
      <c r="AJ76" s="96" t="str">
        <f t="shared" si="53"/>
        <v>Completar</v>
      </c>
      <c r="AK76" s="96" t="str">
        <f t="shared" si="54"/>
        <v>Completar</v>
      </c>
      <c r="AL76" s="94"/>
      <c r="AM76" s="95" t="str">
        <f t="shared" si="55"/>
        <v>Completar</v>
      </c>
      <c r="AN76" s="95" t="str">
        <f t="shared" si="56"/>
        <v>Completar</v>
      </c>
      <c r="AO76" s="165">
        <f t="shared" si="57"/>
        <v>0</v>
      </c>
      <c r="AP76" s="219" t="b">
        <f t="shared" si="58"/>
        <v>0</v>
      </c>
      <c r="AQ76" s="188">
        <f t="shared" si="59"/>
        <v>0</v>
      </c>
      <c r="AR76" s="164">
        <f t="shared" si="60"/>
        <v>0</v>
      </c>
      <c r="AS76" s="164">
        <f t="shared" si="61"/>
        <v>0.25</v>
      </c>
      <c r="AT76" s="164">
        <f t="shared" si="62"/>
        <v>0</v>
      </c>
      <c r="AU76" s="164">
        <f t="shared" si="63"/>
        <v>0</v>
      </c>
      <c r="AV76" s="166">
        <f t="shared" si="64"/>
        <v>0</v>
      </c>
      <c r="AW76" s="168">
        <f t="shared" si="65"/>
        <v>0</v>
      </c>
      <c r="AY76" s="164">
        <v>64</v>
      </c>
      <c r="AZ76" s="225"/>
      <c r="BA76" s="226"/>
      <c r="BB76" s="1"/>
      <c r="BC76" s="1"/>
      <c r="BD76" s="95"/>
      <c r="BE76" s="93"/>
      <c r="BF76" s="93"/>
      <c r="BG76" s="93"/>
      <c r="BH76" s="95" t="str">
        <f t="shared" si="66"/>
        <v>Completar</v>
      </c>
      <c r="BI76" s="96" t="str">
        <f t="shared" si="67"/>
        <v>Completar</v>
      </c>
      <c r="BJ76" s="96" t="str">
        <f t="shared" si="68"/>
        <v>Completar</v>
      </c>
      <c r="BK76" s="94"/>
      <c r="BL76" s="95" t="str">
        <f t="shared" si="69"/>
        <v>Completar</v>
      </c>
      <c r="BM76" s="95" t="str">
        <f t="shared" si="70"/>
        <v>Completar</v>
      </c>
      <c r="BN76" s="165">
        <f t="shared" si="71"/>
        <v>0</v>
      </c>
      <c r="BO76" s="219" t="b">
        <f t="shared" si="72"/>
        <v>0</v>
      </c>
      <c r="BP76" s="188">
        <f t="shared" si="73"/>
        <v>0</v>
      </c>
      <c r="BQ76" s="164">
        <f t="shared" si="74"/>
        <v>0</v>
      </c>
      <c r="BR76" s="164">
        <f t="shared" si="75"/>
        <v>0.25</v>
      </c>
      <c r="BS76" s="164">
        <f t="shared" si="76"/>
        <v>0</v>
      </c>
      <c r="BT76" s="164">
        <f t="shared" si="77"/>
        <v>0</v>
      </c>
      <c r="BU76" s="166">
        <f t="shared" si="78"/>
        <v>0</v>
      </c>
      <c r="BV76" s="167"/>
      <c r="BX76" s="164">
        <v>64</v>
      </c>
      <c r="BY76" s="225"/>
      <c r="BZ76" s="226"/>
      <c r="CA76" s="1"/>
      <c r="CB76" s="1"/>
      <c r="CC76" s="95"/>
      <c r="CD76" s="93"/>
      <c r="CE76" s="93"/>
      <c r="CF76" s="93"/>
      <c r="CG76" s="95" t="str">
        <f t="shared" si="79"/>
        <v>Completar</v>
      </c>
      <c r="CH76" s="96" t="str">
        <f t="shared" si="80"/>
        <v>Completar</v>
      </c>
      <c r="CI76" s="96" t="str">
        <f t="shared" si="81"/>
        <v>Completar</v>
      </c>
      <c r="CJ76" s="94"/>
      <c r="CK76" s="95" t="str">
        <f t="shared" si="82"/>
        <v>Completar</v>
      </c>
      <c r="CL76" s="95" t="str">
        <f t="shared" si="83"/>
        <v>Completar</v>
      </c>
      <c r="CM76" s="165">
        <f t="shared" si="84"/>
        <v>0</v>
      </c>
      <c r="CN76" s="219" t="b">
        <f t="shared" si="85"/>
        <v>0</v>
      </c>
      <c r="CO76" s="188">
        <f t="shared" si="86"/>
        <v>0</v>
      </c>
      <c r="CP76" s="164">
        <f t="shared" si="87"/>
        <v>0</v>
      </c>
      <c r="CQ76" s="164">
        <f t="shared" si="88"/>
        <v>0.25</v>
      </c>
      <c r="CR76" s="164">
        <f t="shared" si="89"/>
        <v>0</v>
      </c>
      <c r="CS76" s="164">
        <f t="shared" si="90"/>
        <v>0</v>
      </c>
      <c r="CT76" s="166">
        <f t="shared" si="91"/>
        <v>0</v>
      </c>
      <c r="CU76" s="167"/>
      <c r="CW76" s="164">
        <v>64</v>
      </c>
      <c r="CX76" s="225"/>
      <c r="CY76" s="226"/>
      <c r="CZ76" s="1"/>
      <c r="DA76" s="1"/>
      <c r="DB76" s="95"/>
      <c r="DC76" s="93"/>
      <c r="DD76" s="93"/>
      <c r="DE76" s="93"/>
      <c r="DF76" s="95" t="str">
        <f t="shared" si="92"/>
        <v>Completar</v>
      </c>
      <c r="DG76" s="96" t="str">
        <f t="shared" si="93"/>
        <v>Completar</v>
      </c>
      <c r="DH76" s="96" t="str">
        <f t="shared" si="94"/>
        <v>Completar</v>
      </c>
      <c r="DI76" s="94"/>
      <c r="DJ76" s="95" t="str">
        <f t="shared" si="95"/>
        <v>Completar</v>
      </c>
      <c r="DK76" s="95" t="str">
        <f t="shared" si="96"/>
        <v>Completar</v>
      </c>
      <c r="DL76" s="165">
        <f t="shared" si="97"/>
        <v>0</v>
      </c>
      <c r="DM76" s="219" t="b">
        <f t="shared" si="98"/>
        <v>0</v>
      </c>
      <c r="DN76" s="188">
        <f t="shared" si="99"/>
        <v>0</v>
      </c>
      <c r="DO76" s="164">
        <f t="shared" si="100"/>
        <v>0</v>
      </c>
      <c r="DP76" s="164">
        <f t="shared" si="101"/>
        <v>0.25</v>
      </c>
      <c r="DQ76" s="164">
        <f t="shared" si="102"/>
        <v>0</v>
      </c>
      <c r="DR76" s="164">
        <f t="shared" si="103"/>
        <v>0</v>
      </c>
      <c r="DS76" s="166">
        <f t="shared" si="104"/>
        <v>0</v>
      </c>
      <c r="DT76" s="167"/>
      <c r="DV76" s="164">
        <v>64</v>
      </c>
      <c r="DW76" s="225"/>
      <c r="DX76" s="226"/>
      <c r="DY76" s="1"/>
      <c r="DZ76" s="1"/>
      <c r="EA76" s="95"/>
      <c r="EB76" s="93"/>
      <c r="EC76" s="93"/>
      <c r="ED76" s="93"/>
      <c r="EE76" s="95" t="str">
        <f t="shared" si="105"/>
        <v>Completar</v>
      </c>
      <c r="EF76" s="96" t="str">
        <f t="shared" si="106"/>
        <v>Completar</v>
      </c>
      <c r="EG76" s="96" t="str">
        <f t="shared" si="107"/>
        <v>Completar</v>
      </c>
      <c r="EH76" s="94"/>
      <c r="EI76" s="95" t="str">
        <f t="shared" si="108"/>
        <v>Completar</v>
      </c>
      <c r="EJ76" s="95" t="str">
        <f t="shared" si="109"/>
        <v>Completar</v>
      </c>
      <c r="EK76" s="165">
        <f t="shared" si="110"/>
        <v>0</v>
      </c>
      <c r="EL76" s="219" t="b">
        <f t="shared" si="111"/>
        <v>0</v>
      </c>
      <c r="EM76" s="188">
        <f t="shared" si="112"/>
        <v>0</v>
      </c>
      <c r="EN76" s="164">
        <f t="shared" si="113"/>
        <v>0</v>
      </c>
      <c r="EO76" s="164">
        <f t="shared" si="114"/>
        <v>0.25</v>
      </c>
      <c r="EP76" s="164">
        <f t="shared" si="115"/>
        <v>0</v>
      </c>
      <c r="EQ76" s="164">
        <f t="shared" si="116"/>
        <v>0</v>
      </c>
      <c r="ER76" s="166">
        <f t="shared" si="117"/>
        <v>0</v>
      </c>
      <c r="ES76" s="167"/>
      <c r="EU76" s="164">
        <v>64</v>
      </c>
      <c r="EV76" s="225"/>
      <c r="EW76" s="226"/>
      <c r="EX76" s="1"/>
      <c r="EY76" s="1"/>
      <c r="EZ76" s="95"/>
      <c r="FA76" s="93"/>
      <c r="FB76" s="93"/>
      <c r="FC76" s="93"/>
      <c r="FD76" s="95" t="str">
        <f t="shared" si="118"/>
        <v>Completar</v>
      </c>
      <c r="FE76" s="96" t="str">
        <f t="shared" si="119"/>
        <v>Completar</v>
      </c>
      <c r="FF76" s="96" t="str">
        <f t="shared" si="120"/>
        <v>Completar</v>
      </c>
      <c r="FG76" s="94"/>
      <c r="FH76" s="95" t="str">
        <f t="shared" si="121"/>
        <v>Completar</v>
      </c>
      <c r="FI76" s="95" t="str">
        <f t="shared" si="122"/>
        <v>Completar</v>
      </c>
      <c r="FJ76" s="165">
        <f t="shared" si="123"/>
        <v>0</v>
      </c>
      <c r="FK76" s="219" t="b">
        <f t="shared" si="124"/>
        <v>0</v>
      </c>
      <c r="FL76" s="188">
        <f t="shared" si="125"/>
        <v>0</v>
      </c>
      <c r="FM76" s="164">
        <f t="shared" si="126"/>
        <v>0</v>
      </c>
      <c r="FN76" s="164">
        <f t="shared" si="127"/>
        <v>0.25</v>
      </c>
      <c r="FO76" s="164">
        <f t="shared" si="128"/>
        <v>0</v>
      </c>
      <c r="FP76" s="164">
        <f t="shared" si="129"/>
        <v>0</v>
      </c>
      <c r="FQ76" s="166">
        <f t="shared" si="130"/>
        <v>0</v>
      </c>
      <c r="FR76" s="167"/>
      <c r="FT76" s="164">
        <v>64</v>
      </c>
      <c r="FU76" s="225"/>
      <c r="FV76" s="226"/>
      <c r="FW76" s="1"/>
      <c r="FX76" s="1"/>
      <c r="FY76" s="95"/>
      <c r="FZ76" s="93"/>
      <c r="GA76" s="93"/>
      <c r="GB76" s="93"/>
      <c r="GC76" s="95" t="str">
        <f t="shared" si="131"/>
        <v>Completar</v>
      </c>
      <c r="GD76" s="96" t="str">
        <f t="shared" si="132"/>
        <v>Completar</v>
      </c>
      <c r="GE76" s="96" t="str">
        <f t="shared" si="133"/>
        <v>Completar</v>
      </c>
      <c r="GF76" s="94"/>
      <c r="GG76" s="95" t="str">
        <f t="shared" si="134"/>
        <v>Completar</v>
      </c>
      <c r="GH76" s="95" t="str">
        <f t="shared" si="135"/>
        <v>Completar</v>
      </c>
      <c r="GI76" s="165">
        <f t="shared" si="136"/>
        <v>0</v>
      </c>
      <c r="GJ76" s="219" t="b">
        <f t="shared" si="137"/>
        <v>0</v>
      </c>
      <c r="GK76" s="188">
        <f t="shared" si="138"/>
        <v>0</v>
      </c>
      <c r="GL76" s="164">
        <f t="shared" si="139"/>
        <v>0</v>
      </c>
      <c r="GM76" s="164">
        <f t="shared" si="140"/>
        <v>0.25</v>
      </c>
      <c r="GN76" s="164">
        <f t="shared" si="141"/>
        <v>0</v>
      </c>
      <c r="GO76" s="164">
        <f t="shared" si="142"/>
        <v>0</v>
      </c>
      <c r="GP76" s="166">
        <f t="shared" si="143"/>
        <v>0</v>
      </c>
      <c r="GQ76" s="167"/>
      <c r="GS76" s="164">
        <v>64</v>
      </c>
      <c r="GT76" s="225"/>
      <c r="GU76" s="226"/>
      <c r="GV76" s="1"/>
      <c r="GW76" s="1"/>
      <c r="GX76" s="95"/>
      <c r="GY76" s="93"/>
      <c r="GZ76" s="93"/>
      <c r="HA76" s="93"/>
      <c r="HB76" s="95" t="str">
        <f t="shared" si="144"/>
        <v>Completar</v>
      </c>
      <c r="HC76" s="96" t="str">
        <f t="shared" si="145"/>
        <v>Completar</v>
      </c>
      <c r="HD76" s="96" t="str">
        <f t="shared" si="146"/>
        <v>Completar</v>
      </c>
      <c r="HE76" s="94"/>
      <c r="HF76" s="95" t="str">
        <f t="shared" si="147"/>
        <v>Completar</v>
      </c>
      <c r="HG76" s="95" t="str">
        <f t="shared" si="148"/>
        <v>Completar</v>
      </c>
      <c r="HH76" s="165">
        <f t="shared" si="149"/>
        <v>0</v>
      </c>
      <c r="HI76" s="219" t="b">
        <f t="shared" si="150"/>
        <v>0</v>
      </c>
      <c r="HJ76" s="188">
        <f t="shared" si="151"/>
        <v>0</v>
      </c>
      <c r="HK76" s="164">
        <f t="shared" si="152"/>
        <v>0</v>
      </c>
      <c r="HL76" s="164">
        <f t="shared" si="153"/>
        <v>0.25</v>
      </c>
      <c r="HM76" s="164">
        <f t="shared" si="154"/>
        <v>0</v>
      </c>
      <c r="HN76" s="164">
        <f t="shared" si="155"/>
        <v>0</v>
      </c>
      <c r="HO76" s="166">
        <f t="shared" si="156"/>
        <v>0</v>
      </c>
      <c r="HP76" s="167"/>
      <c r="HR76" s="164">
        <v>64</v>
      </c>
      <c r="HS76" s="225"/>
      <c r="HT76" s="226"/>
      <c r="HU76" s="1"/>
      <c r="HV76" s="1"/>
      <c r="HW76" s="95"/>
      <c r="HX76" s="93"/>
      <c r="HY76" s="93"/>
      <c r="HZ76" s="93"/>
      <c r="IA76" s="95" t="str">
        <f t="shared" si="157"/>
        <v>Completar</v>
      </c>
      <c r="IB76" s="96" t="str">
        <f t="shared" si="158"/>
        <v>Completar</v>
      </c>
      <c r="IC76" s="96" t="str">
        <f t="shared" si="159"/>
        <v>Completar</v>
      </c>
      <c r="ID76" s="94"/>
      <c r="IE76" s="95" t="str">
        <f t="shared" si="160"/>
        <v>Completar</v>
      </c>
      <c r="IF76" s="95" t="str">
        <f t="shared" si="161"/>
        <v>Completar</v>
      </c>
      <c r="IG76" s="165">
        <f t="shared" si="162"/>
        <v>0</v>
      </c>
      <c r="IH76" s="219" t="b">
        <f t="shared" si="163"/>
        <v>0</v>
      </c>
      <c r="II76" s="188">
        <f t="shared" si="164"/>
        <v>0</v>
      </c>
      <c r="IJ76" s="164">
        <f t="shared" si="165"/>
        <v>0</v>
      </c>
      <c r="IK76" s="164">
        <f t="shared" si="166"/>
        <v>0.25</v>
      </c>
      <c r="IL76" s="164">
        <f t="shared" si="167"/>
        <v>0</v>
      </c>
      <c r="IM76" s="164">
        <f t="shared" si="168"/>
        <v>0</v>
      </c>
      <c r="IN76" s="166">
        <f t="shared" si="169"/>
        <v>0</v>
      </c>
      <c r="IO76" s="167"/>
      <c r="IQ76" s="164">
        <v>64</v>
      </c>
      <c r="IR76" s="225"/>
      <c r="IS76" s="226"/>
      <c r="IT76" s="1"/>
      <c r="IU76" s="1"/>
      <c r="IV76" s="95"/>
      <c r="IW76" s="93"/>
      <c r="IX76" s="93"/>
      <c r="IY76" s="93"/>
      <c r="IZ76" s="95" t="str">
        <f t="shared" si="170"/>
        <v>Completar</v>
      </c>
      <c r="JA76" s="96" t="str">
        <f t="shared" si="171"/>
        <v>Completar</v>
      </c>
      <c r="JB76" s="96" t="str">
        <f t="shared" si="172"/>
        <v>Completar</v>
      </c>
      <c r="JC76" s="94"/>
      <c r="JD76" s="95" t="str">
        <f t="shared" si="173"/>
        <v>Completar</v>
      </c>
      <c r="JE76" s="95" t="str">
        <f t="shared" si="174"/>
        <v>Completar</v>
      </c>
      <c r="JF76" s="165">
        <f t="shared" si="175"/>
        <v>0</v>
      </c>
      <c r="JG76" s="219" t="b">
        <f t="shared" si="176"/>
        <v>0</v>
      </c>
      <c r="JH76" s="188">
        <f t="shared" si="177"/>
        <v>0</v>
      </c>
      <c r="JI76" s="164">
        <f t="shared" si="178"/>
        <v>0</v>
      </c>
      <c r="JJ76" s="164">
        <f t="shared" si="179"/>
        <v>0.25</v>
      </c>
      <c r="JK76" s="164">
        <f t="shared" si="180"/>
        <v>0</v>
      </c>
      <c r="JL76" s="164">
        <f t="shared" si="181"/>
        <v>0</v>
      </c>
      <c r="JM76" s="166">
        <f t="shared" si="182"/>
        <v>0</v>
      </c>
      <c r="JN76" s="167"/>
      <c r="JO76" s="126"/>
      <c r="JP76" s="164">
        <v>64</v>
      </c>
      <c r="JQ76" s="225"/>
      <c r="JR76" s="226"/>
      <c r="JS76" s="1"/>
      <c r="JT76" s="1"/>
      <c r="JU76" s="95"/>
      <c r="JV76" s="93"/>
      <c r="JW76" s="93"/>
      <c r="JX76" s="93"/>
      <c r="JY76" s="95" t="str">
        <f t="shared" si="183"/>
        <v>Completar</v>
      </c>
      <c r="JZ76" s="96" t="str">
        <f t="shared" si="184"/>
        <v>Completar</v>
      </c>
      <c r="KA76" s="96" t="str">
        <f t="shared" si="185"/>
        <v>Completar</v>
      </c>
      <c r="KB76" s="94"/>
      <c r="KC76" s="95" t="str">
        <f t="shared" si="186"/>
        <v>Completar</v>
      </c>
      <c r="KD76" s="95" t="str">
        <f t="shared" si="187"/>
        <v>Completar</v>
      </c>
      <c r="KE76" s="165">
        <f t="shared" si="188"/>
        <v>0</v>
      </c>
      <c r="KF76" s="219" t="b">
        <f t="shared" si="189"/>
        <v>0</v>
      </c>
      <c r="KG76" s="188">
        <f t="shared" si="190"/>
        <v>0</v>
      </c>
      <c r="KH76" s="164">
        <f t="shared" si="191"/>
        <v>0</v>
      </c>
      <c r="KI76" s="164">
        <f t="shared" si="192"/>
        <v>0.25</v>
      </c>
      <c r="KJ76" s="164">
        <f t="shared" si="193"/>
        <v>0</v>
      </c>
      <c r="KK76" s="164">
        <f t="shared" si="194"/>
        <v>0</v>
      </c>
      <c r="KL76" s="166">
        <f t="shared" si="195"/>
        <v>0</v>
      </c>
    </row>
    <row r="77" spans="1:298" x14ac:dyDescent="0.25">
      <c r="A77" s="164">
        <v>65</v>
      </c>
      <c r="B77" s="225"/>
      <c r="C77" s="226"/>
      <c r="D77" s="1"/>
      <c r="E77" s="1"/>
      <c r="F77" s="95"/>
      <c r="G77" s="93"/>
      <c r="H77" s="93"/>
      <c r="I77" s="93"/>
      <c r="J77" s="95"/>
      <c r="K77" s="96" t="str">
        <f>IFERROR(VLOOKUP(D77,'Situación inicial'!JI$13:JS$112,8,FALSE),"Completar")</f>
        <v>Completar</v>
      </c>
      <c r="L77" s="96" t="str">
        <f>IFERROR(VLOOKUP(D77,'Situación inicial'!JI$13:JS$112,9,FALSE),"Completar")</f>
        <v>Completar</v>
      </c>
      <c r="M77" s="94"/>
      <c r="N77" s="95" t="str">
        <f>IFERROR(VLOOKUP(D77,'Situación inicial'!JI$13:JS$112,11,FALSE),"Completar")</f>
        <v>Completar</v>
      </c>
      <c r="O77" s="95" t="str">
        <f>IFERROR(VLOOKUP(D77,'Situación inicial'!JI$13:JT$112,12,FALSE),"Completar")</f>
        <v>Completar</v>
      </c>
      <c r="P77" s="165">
        <f t="shared" si="44"/>
        <v>0</v>
      </c>
      <c r="Q77" s="219" t="b">
        <f t="shared" si="45"/>
        <v>0</v>
      </c>
      <c r="R77" s="188">
        <f t="shared" si="46"/>
        <v>0</v>
      </c>
      <c r="S77" s="164">
        <f t="shared" si="47"/>
        <v>0</v>
      </c>
      <c r="T77" s="164">
        <f t="shared" si="48"/>
        <v>0.25</v>
      </c>
      <c r="U77" s="164">
        <f t="shared" si="49"/>
        <v>0</v>
      </c>
      <c r="V77" s="164">
        <f t="shared" si="50"/>
        <v>0</v>
      </c>
      <c r="W77" s="166">
        <f t="shared" si="51"/>
        <v>0</v>
      </c>
      <c r="X77" s="168">
        <f>IFERROR(VLOOKUP(D77,'Situación inicial'!JI$13:JZ$112,18,FALSE),0)</f>
        <v>0</v>
      </c>
      <c r="Z77" s="164">
        <v>65</v>
      </c>
      <c r="AA77" s="225"/>
      <c r="AB77" s="226"/>
      <c r="AC77" s="1"/>
      <c r="AD77" s="1"/>
      <c r="AE77" s="95"/>
      <c r="AF77" s="93"/>
      <c r="AG77" s="93"/>
      <c r="AH77" s="93"/>
      <c r="AI77" s="95" t="str">
        <f t="shared" si="52"/>
        <v>Completar</v>
      </c>
      <c r="AJ77" s="96" t="str">
        <f t="shared" si="53"/>
        <v>Completar</v>
      </c>
      <c r="AK77" s="96" t="str">
        <f t="shared" si="54"/>
        <v>Completar</v>
      </c>
      <c r="AL77" s="94"/>
      <c r="AM77" s="95" t="str">
        <f t="shared" si="55"/>
        <v>Completar</v>
      </c>
      <c r="AN77" s="95" t="str">
        <f t="shared" si="56"/>
        <v>Completar</v>
      </c>
      <c r="AO77" s="165">
        <f t="shared" si="57"/>
        <v>0</v>
      </c>
      <c r="AP77" s="219" t="b">
        <f t="shared" si="58"/>
        <v>0</v>
      </c>
      <c r="AQ77" s="188">
        <f t="shared" si="59"/>
        <v>0</v>
      </c>
      <c r="AR77" s="164">
        <f t="shared" si="60"/>
        <v>0</v>
      </c>
      <c r="AS77" s="164">
        <f t="shared" si="61"/>
        <v>0.25</v>
      </c>
      <c r="AT77" s="164">
        <f t="shared" si="62"/>
        <v>0</v>
      </c>
      <c r="AU77" s="164">
        <f t="shared" si="63"/>
        <v>0</v>
      </c>
      <c r="AV77" s="166">
        <f t="shared" si="64"/>
        <v>0</v>
      </c>
      <c r="AW77" s="168">
        <f t="shared" si="65"/>
        <v>0</v>
      </c>
      <c r="AY77" s="164">
        <v>65</v>
      </c>
      <c r="AZ77" s="225"/>
      <c r="BA77" s="226"/>
      <c r="BB77" s="1"/>
      <c r="BC77" s="1"/>
      <c r="BD77" s="95"/>
      <c r="BE77" s="93"/>
      <c r="BF77" s="93"/>
      <c r="BG77" s="93"/>
      <c r="BH77" s="95" t="str">
        <f t="shared" si="66"/>
        <v>Completar</v>
      </c>
      <c r="BI77" s="96" t="str">
        <f t="shared" si="67"/>
        <v>Completar</v>
      </c>
      <c r="BJ77" s="96" t="str">
        <f t="shared" si="68"/>
        <v>Completar</v>
      </c>
      <c r="BK77" s="94"/>
      <c r="BL77" s="95" t="str">
        <f t="shared" si="69"/>
        <v>Completar</v>
      </c>
      <c r="BM77" s="95" t="str">
        <f t="shared" si="70"/>
        <v>Completar</v>
      </c>
      <c r="BN77" s="165">
        <f t="shared" si="71"/>
        <v>0</v>
      </c>
      <c r="BO77" s="219" t="b">
        <f t="shared" si="72"/>
        <v>0</v>
      </c>
      <c r="BP77" s="188">
        <f t="shared" si="73"/>
        <v>0</v>
      </c>
      <c r="BQ77" s="164">
        <f t="shared" si="74"/>
        <v>0</v>
      </c>
      <c r="BR77" s="164">
        <f t="shared" si="75"/>
        <v>0.25</v>
      </c>
      <c r="BS77" s="164">
        <f t="shared" si="76"/>
        <v>0</v>
      </c>
      <c r="BT77" s="164">
        <f t="shared" si="77"/>
        <v>0</v>
      </c>
      <c r="BU77" s="166">
        <f t="shared" si="78"/>
        <v>0</v>
      </c>
      <c r="BV77" s="167"/>
      <c r="BX77" s="164">
        <v>65</v>
      </c>
      <c r="BY77" s="225"/>
      <c r="BZ77" s="226"/>
      <c r="CA77" s="1"/>
      <c r="CB77" s="1"/>
      <c r="CC77" s="95"/>
      <c r="CD77" s="93"/>
      <c r="CE77" s="93"/>
      <c r="CF77" s="93"/>
      <c r="CG77" s="95" t="str">
        <f t="shared" si="79"/>
        <v>Completar</v>
      </c>
      <c r="CH77" s="96" t="str">
        <f t="shared" si="80"/>
        <v>Completar</v>
      </c>
      <c r="CI77" s="96" t="str">
        <f t="shared" si="81"/>
        <v>Completar</v>
      </c>
      <c r="CJ77" s="94"/>
      <c r="CK77" s="95" t="str">
        <f t="shared" si="82"/>
        <v>Completar</v>
      </c>
      <c r="CL77" s="95" t="str">
        <f t="shared" si="83"/>
        <v>Completar</v>
      </c>
      <c r="CM77" s="165">
        <f t="shared" si="84"/>
        <v>0</v>
      </c>
      <c r="CN77" s="219" t="b">
        <f t="shared" si="85"/>
        <v>0</v>
      </c>
      <c r="CO77" s="188">
        <f t="shared" si="86"/>
        <v>0</v>
      </c>
      <c r="CP77" s="164">
        <f t="shared" si="87"/>
        <v>0</v>
      </c>
      <c r="CQ77" s="164">
        <f t="shared" si="88"/>
        <v>0.25</v>
      </c>
      <c r="CR77" s="164">
        <f t="shared" si="89"/>
        <v>0</v>
      </c>
      <c r="CS77" s="164">
        <f t="shared" si="90"/>
        <v>0</v>
      </c>
      <c r="CT77" s="166">
        <f t="shared" si="91"/>
        <v>0</v>
      </c>
      <c r="CU77" s="167"/>
      <c r="CW77" s="164">
        <v>65</v>
      </c>
      <c r="CX77" s="225"/>
      <c r="CY77" s="226"/>
      <c r="CZ77" s="1"/>
      <c r="DA77" s="1"/>
      <c r="DB77" s="95"/>
      <c r="DC77" s="93"/>
      <c r="DD77" s="93"/>
      <c r="DE77" s="93"/>
      <c r="DF77" s="95" t="str">
        <f t="shared" si="92"/>
        <v>Completar</v>
      </c>
      <c r="DG77" s="96" t="str">
        <f t="shared" si="93"/>
        <v>Completar</v>
      </c>
      <c r="DH77" s="96" t="str">
        <f t="shared" si="94"/>
        <v>Completar</v>
      </c>
      <c r="DI77" s="94"/>
      <c r="DJ77" s="95" t="str">
        <f t="shared" si="95"/>
        <v>Completar</v>
      </c>
      <c r="DK77" s="95" t="str">
        <f t="shared" si="96"/>
        <v>Completar</v>
      </c>
      <c r="DL77" s="165">
        <f t="shared" si="97"/>
        <v>0</v>
      </c>
      <c r="DM77" s="219" t="b">
        <f t="shared" si="98"/>
        <v>0</v>
      </c>
      <c r="DN77" s="188">
        <f t="shared" si="99"/>
        <v>0</v>
      </c>
      <c r="DO77" s="164">
        <f t="shared" si="100"/>
        <v>0</v>
      </c>
      <c r="DP77" s="164">
        <f t="shared" si="101"/>
        <v>0.25</v>
      </c>
      <c r="DQ77" s="164">
        <f t="shared" si="102"/>
        <v>0</v>
      </c>
      <c r="DR77" s="164">
        <f t="shared" si="103"/>
        <v>0</v>
      </c>
      <c r="DS77" s="166">
        <f t="shared" si="104"/>
        <v>0</v>
      </c>
      <c r="DT77" s="167"/>
      <c r="DV77" s="164">
        <v>65</v>
      </c>
      <c r="DW77" s="225"/>
      <c r="DX77" s="226"/>
      <c r="DY77" s="1"/>
      <c r="DZ77" s="1"/>
      <c r="EA77" s="95"/>
      <c r="EB77" s="93"/>
      <c r="EC77" s="93"/>
      <c r="ED77" s="93"/>
      <c r="EE77" s="95" t="str">
        <f t="shared" si="105"/>
        <v>Completar</v>
      </c>
      <c r="EF77" s="96" t="str">
        <f t="shared" si="106"/>
        <v>Completar</v>
      </c>
      <c r="EG77" s="96" t="str">
        <f t="shared" si="107"/>
        <v>Completar</v>
      </c>
      <c r="EH77" s="94"/>
      <c r="EI77" s="95" t="str">
        <f t="shared" si="108"/>
        <v>Completar</v>
      </c>
      <c r="EJ77" s="95" t="str">
        <f t="shared" si="109"/>
        <v>Completar</v>
      </c>
      <c r="EK77" s="165">
        <f t="shared" si="110"/>
        <v>0</v>
      </c>
      <c r="EL77" s="219" t="b">
        <f t="shared" si="111"/>
        <v>0</v>
      </c>
      <c r="EM77" s="188">
        <f t="shared" si="112"/>
        <v>0</v>
      </c>
      <c r="EN77" s="164">
        <f t="shared" si="113"/>
        <v>0</v>
      </c>
      <c r="EO77" s="164">
        <f t="shared" si="114"/>
        <v>0.25</v>
      </c>
      <c r="EP77" s="164">
        <f t="shared" si="115"/>
        <v>0</v>
      </c>
      <c r="EQ77" s="164">
        <f t="shared" si="116"/>
        <v>0</v>
      </c>
      <c r="ER77" s="166">
        <f t="shared" si="117"/>
        <v>0</v>
      </c>
      <c r="ES77" s="167"/>
      <c r="EU77" s="164">
        <v>65</v>
      </c>
      <c r="EV77" s="225"/>
      <c r="EW77" s="226"/>
      <c r="EX77" s="1"/>
      <c r="EY77" s="1"/>
      <c r="EZ77" s="95"/>
      <c r="FA77" s="93"/>
      <c r="FB77" s="93"/>
      <c r="FC77" s="93"/>
      <c r="FD77" s="95" t="str">
        <f t="shared" si="118"/>
        <v>Completar</v>
      </c>
      <c r="FE77" s="96" t="str">
        <f t="shared" si="119"/>
        <v>Completar</v>
      </c>
      <c r="FF77" s="96" t="str">
        <f t="shared" si="120"/>
        <v>Completar</v>
      </c>
      <c r="FG77" s="94"/>
      <c r="FH77" s="95" t="str">
        <f t="shared" si="121"/>
        <v>Completar</v>
      </c>
      <c r="FI77" s="95" t="str">
        <f t="shared" si="122"/>
        <v>Completar</v>
      </c>
      <c r="FJ77" s="165">
        <f t="shared" si="123"/>
        <v>0</v>
      </c>
      <c r="FK77" s="219" t="b">
        <f t="shared" si="124"/>
        <v>0</v>
      </c>
      <c r="FL77" s="188">
        <f t="shared" si="125"/>
        <v>0</v>
      </c>
      <c r="FM77" s="164">
        <f t="shared" si="126"/>
        <v>0</v>
      </c>
      <c r="FN77" s="164">
        <f t="shared" si="127"/>
        <v>0.25</v>
      </c>
      <c r="FO77" s="164">
        <f t="shared" si="128"/>
        <v>0</v>
      </c>
      <c r="FP77" s="164">
        <f t="shared" si="129"/>
        <v>0</v>
      </c>
      <c r="FQ77" s="166">
        <f t="shared" si="130"/>
        <v>0</v>
      </c>
      <c r="FR77" s="167"/>
      <c r="FT77" s="164">
        <v>65</v>
      </c>
      <c r="FU77" s="225"/>
      <c r="FV77" s="226"/>
      <c r="FW77" s="1"/>
      <c r="FX77" s="1"/>
      <c r="FY77" s="95"/>
      <c r="FZ77" s="93"/>
      <c r="GA77" s="93"/>
      <c r="GB77" s="93"/>
      <c r="GC77" s="95" t="str">
        <f t="shared" si="131"/>
        <v>Completar</v>
      </c>
      <c r="GD77" s="96" t="str">
        <f t="shared" si="132"/>
        <v>Completar</v>
      </c>
      <c r="GE77" s="96" t="str">
        <f t="shared" si="133"/>
        <v>Completar</v>
      </c>
      <c r="GF77" s="94"/>
      <c r="GG77" s="95" t="str">
        <f t="shared" si="134"/>
        <v>Completar</v>
      </c>
      <c r="GH77" s="95" t="str">
        <f t="shared" si="135"/>
        <v>Completar</v>
      </c>
      <c r="GI77" s="165">
        <f t="shared" si="136"/>
        <v>0</v>
      </c>
      <c r="GJ77" s="219" t="b">
        <f t="shared" si="137"/>
        <v>0</v>
      </c>
      <c r="GK77" s="188">
        <f t="shared" si="138"/>
        <v>0</v>
      </c>
      <c r="GL77" s="164">
        <f t="shared" si="139"/>
        <v>0</v>
      </c>
      <c r="GM77" s="164">
        <f t="shared" si="140"/>
        <v>0.25</v>
      </c>
      <c r="GN77" s="164">
        <f t="shared" si="141"/>
        <v>0</v>
      </c>
      <c r="GO77" s="164">
        <f t="shared" si="142"/>
        <v>0</v>
      </c>
      <c r="GP77" s="166">
        <f t="shared" si="143"/>
        <v>0</v>
      </c>
      <c r="GQ77" s="167"/>
      <c r="GS77" s="164">
        <v>65</v>
      </c>
      <c r="GT77" s="225"/>
      <c r="GU77" s="226"/>
      <c r="GV77" s="1"/>
      <c r="GW77" s="1"/>
      <c r="GX77" s="95"/>
      <c r="GY77" s="93"/>
      <c r="GZ77" s="93"/>
      <c r="HA77" s="93"/>
      <c r="HB77" s="95" t="str">
        <f t="shared" si="144"/>
        <v>Completar</v>
      </c>
      <c r="HC77" s="96" t="str">
        <f t="shared" si="145"/>
        <v>Completar</v>
      </c>
      <c r="HD77" s="96" t="str">
        <f t="shared" si="146"/>
        <v>Completar</v>
      </c>
      <c r="HE77" s="94"/>
      <c r="HF77" s="95" t="str">
        <f t="shared" si="147"/>
        <v>Completar</v>
      </c>
      <c r="HG77" s="95" t="str">
        <f t="shared" si="148"/>
        <v>Completar</v>
      </c>
      <c r="HH77" s="165">
        <f t="shared" si="149"/>
        <v>0</v>
      </c>
      <c r="HI77" s="219" t="b">
        <f t="shared" si="150"/>
        <v>0</v>
      </c>
      <c r="HJ77" s="188">
        <f t="shared" si="151"/>
        <v>0</v>
      </c>
      <c r="HK77" s="164">
        <f t="shared" si="152"/>
        <v>0</v>
      </c>
      <c r="HL77" s="164">
        <f t="shared" si="153"/>
        <v>0.25</v>
      </c>
      <c r="HM77" s="164">
        <f t="shared" si="154"/>
        <v>0</v>
      </c>
      <c r="HN77" s="164">
        <f t="shared" si="155"/>
        <v>0</v>
      </c>
      <c r="HO77" s="166">
        <f t="shared" si="156"/>
        <v>0</v>
      </c>
      <c r="HP77" s="167"/>
      <c r="HR77" s="164">
        <v>65</v>
      </c>
      <c r="HS77" s="225"/>
      <c r="HT77" s="226"/>
      <c r="HU77" s="1"/>
      <c r="HV77" s="1"/>
      <c r="HW77" s="95"/>
      <c r="HX77" s="93"/>
      <c r="HY77" s="93"/>
      <c r="HZ77" s="93"/>
      <c r="IA77" s="95" t="str">
        <f t="shared" si="157"/>
        <v>Completar</v>
      </c>
      <c r="IB77" s="96" t="str">
        <f t="shared" si="158"/>
        <v>Completar</v>
      </c>
      <c r="IC77" s="96" t="str">
        <f t="shared" si="159"/>
        <v>Completar</v>
      </c>
      <c r="ID77" s="94"/>
      <c r="IE77" s="95" t="str">
        <f t="shared" si="160"/>
        <v>Completar</v>
      </c>
      <c r="IF77" s="95" t="str">
        <f t="shared" si="161"/>
        <v>Completar</v>
      </c>
      <c r="IG77" s="165">
        <f t="shared" si="162"/>
        <v>0</v>
      </c>
      <c r="IH77" s="219" t="b">
        <f t="shared" si="163"/>
        <v>0</v>
      </c>
      <c r="II77" s="188">
        <f t="shared" si="164"/>
        <v>0</v>
      </c>
      <c r="IJ77" s="164">
        <f t="shared" si="165"/>
        <v>0</v>
      </c>
      <c r="IK77" s="164">
        <f t="shared" si="166"/>
        <v>0.25</v>
      </c>
      <c r="IL77" s="164">
        <f t="shared" si="167"/>
        <v>0</v>
      </c>
      <c r="IM77" s="164">
        <f t="shared" si="168"/>
        <v>0</v>
      </c>
      <c r="IN77" s="166">
        <f t="shared" si="169"/>
        <v>0</v>
      </c>
      <c r="IO77" s="167"/>
      <c r="IQ77" s="164">
        <v>65</v>
      </c>
      <c r="IR77" s="225"/>
      <c r="IS77" s="226"/>
      <c r="IT77" s="1"/>
      <c r="IU77" s="1"/>
      <c r="IV77" s="95"/>
      <c r="IW77" s="93"/>
      <c r="IX77" s="93"/>
      <c r="IY77" s="93"/>
      <c r="IZ77" s="95" t="str">
        <f t="shared" si="170"/>
        <v>Completar</v>
      </c>
      <c r="JA77" s="96" t="str">
        <f t="shared" si="171"/>
        <v>Completar</v>
      </c>
      <c r="JB77" s="96" t="str">
        <f t="shared" si="172"/>
        <v>Completar</v>
      </c>
      <c r="JC77" s="94"/>
      <c r="JD77" s="95" t="str">
        <f t="shared" si="173"/>
        <v>Completar</v>
      </c>
      <c r="JE77" s="95" t="str">
        <f t="shared" si="174"/>
        <v>Completar</v>
      </c>
      <c r="JF77" s="165">
        <f t="shared" si="175"/>
        <v>0</v>
      </c>
      <c r="JG77" s="219" t="b">
        <f t="shared" si="176"/>
        <v>0</v>
      </c>
      <c r="JH77" s="188">
        <f t="shared" si="177"/>
        <v>0</v>
      </c>
      <c r="JI77" s="164">
        <f t="shared" si="178"/>
        <v>0</v>
      </c>
      <c r="JJ77" s="164">
        <f t="shared" si="179"/>
        <v>0.25</v>
      </c>
      <c r="JK77" s="164">
        <f t="shared" si="180"/>
        <v>0</v>
      </c>
      <c r="JL77" s="164">
        <f t="shared" si="181"/>
        <v>0</v>
      </c>
      <c r="JM77" s="166">
        <f t="shared" si="182"/>
        <v>0</v>
      </c>
      <c r="JN77" s="167"/>
      <c r="JO77" s="126"/>
      <c r="JP77" s="164">
        <v>65</v>
      </c>
      <c r="JQ77" s="225"/>
      <c r="JR77" s="226"/>
      <c r="JS77" s="1"/>
      <c r="JT77" s="1"/>
      <c r="JU77" s="95"/>
      <c r="JV77" s="93"/>
      <c r="JW77" s="93"/>
      <c r="JX77" s="93"/>
      <c r="JY77" s="95" t="str">
        <f t="shared" si="183"/>
        <v>Completar</v>
      </c>
      <c r="JZ77" s="96" t="str">
        <f t="shared" si="184"/>
        <v>Completar</v>
      </c>
      <c r="KA77" s="96" t="str">
        <f t="shared" si="185"/>
        <v>Completar</v>
      </c>
      <c r="KB77" s="94"/>
      <c r="KC77" s="95" t="str">
        <f t="shared" si="186"/>
        <v>Completar</v>
      </c>
      <c r="KD77" s="95" t="str">
        <f t="shared" si="187"/>
        <v>Completar</v>
      </c>
      <c r="KE77" s="165">
        <f t="shared" si="188"/>
        <v>0</v>
      </c>
      <c r="KF77" s="219" t="b">
        <f t="shared" si="189"/>
        <v>0</v>
      </c>
      <c r="KG77" s="188">
        <f t="shared" si="190"/>
        <v>0</v>
      </c>
      <c r="KH77" s="164">
        <f t="shared" si="191"/>
        <v>0</v>
      </c>
      <c r="KI77" s="164">
        <f t="shared" si="192"/>
        <v>0.25</v>
      </c>
      <c r="KJ77" s="164">
        <f t="shared" si="193"/>
        <v>0</v>
      </c>
      <c r="KK77" s="164">
        <f t="shared" si="194"/>
        <v>0</v>
      </c>
      <c r="KL77" s="166">
        <f t="shared" si="195"/>
        <v>0</v>
      </c>
    </row>
    <row r="78" spans="1:298" x14ac:dyDescent="0.25">
      <c r="A78" s="164">
        <v>66</v>
      </c>
      <c r="B78" s="225"/>
      <c r="C78" s="226"/>
      <c r="D78" s="1"/>
      <c r="E78" s="1"/>
      <c r="F78" s="95"/>
      <c r="G78" s="93"/>
      <c r="H78" s="93"/>
      <c r="I78" s="93"/>
      <c r="J78" s="95"/>
      <c r="K78" s="96" t="str">
        <f>IFERROR(VLOOKUP(D78,'Situación inicial'!JI$13:JS$112,8,FALSE),"Completar")</f>
        <v>Completar</v>
      </c>
      <c r="L78" s="96" t="str">
        <f>IFERROR(VLOOKUP(D78,'Situación inicial'!JI$13:JS$112,9,FALSE),"Completar")</f>
        <v>Completar</v>
      </c>
      <c r="M78" s="94"/>
      <c r="N78" s="95" t="str">
        <f>IFERROR(VLOOKUP(D78,'Situación inicial'!JI$13:JS$112,11,FALSE),"Completar")</f>
        <v>Completar</v>
      </c>
      <c r="O78" s="95" t="str">
        <f>IFERROR(VLOOKUP(D78,'Situación inicial'!JI$13:JT$112,12,FALSE),"Completar")</f>
        <v>Completar</v>
      </c>
      <c r="P78" s="165">
        <f t="shared" ref="P78:P112" si="196">IFERROR(IF(F78=1,G78,IF(F78=4,G78,IF(F78=5,G78,(H78*8+I78)))),"")</f>
        <v>0</v>
      </c>
      <c r="Q78" s="219" t="b">
        <f t="shared" ref="Q78:Q112" si="197">IF(OR(F78=1,F78=4,F78=5),IF(P78&gt;=40,1,P78/40),IF(OR(F78=2,F78=3),IF(P78&gt;=173,1,P78/173)))</f>
        <v>0</v>
      </c>
      <c r="R78" s="188">
        <f t="shared" ref="R78:R112" si="198">IFERROR(+IF(L78="Completar",0,IF($F$5&gt;L78,DATEDIF(K78,$F$5,"Y"),DATEDIF(K78,L78,"Y"))),0)</f>
        <v>0</v>
      </c>
      <c r="S78" s="164">
        <f t="shared" ref="S78:S112" si="199">IF(J78=2,0.25,0)</f>
        <v>0</v>
      </c>
      <c r="T78" s="164">
        <f t="shared" ref="T78:T112" si="200">+IF(R78="","",IF(R78&lt;=24,0.25,0))</f>
        <v>0.25</v>
      </c>
      <c r="U78" s="164">
        <f t="shared" ref="U78:U112" si="201">IF(N78=2,0.25,0)</f>
        <v>0</v>
      </c>
      <c r="V78" s="164">
        <f t="shared" ref="V78:V112" si="202">IF(O78=2,0.25,0)</f>
        <v>0</v>
      </c>
      <c r="W78" s="166">
        <f t="shared" ref="W78:W112" si="203">+IF(E78="",0,S78+Q78+T78+V78+U78)</f>
        <v>0</v>
      </c>
      <c r="X78" s="168">
        <f>IFERROR(VLOOKUP(D78,'Situación inicial'!JI$13:JZ$112,18,FALSE),0)</f>
        <v>0</v>
      </c>
      <c r="Z78" s="164">
        <v>66</v>
      </c>
      <c r="AA78" s="225"/>
      <c r="AB78" s="226"/>
      <c r="AC78" s="1"/>
      <c r="AD78" s="1"/>
      <c r="AE78" s="95"/>
      <c r="AF78" s="93"/>
      <c r="AG78" s="93"/>
      <c r="AH78" s="93"/>
      <c r="AI78" s="95" t="str">
        <f t="shared" ref="AI78:AI112" si="204">+IFERROR(VLOOKUP(AC78,D$13:J$112,7,0),"Completar")</f>
        <v>Completar</v>
      </c>
      <c r="AJ78" s="96" t="str">
        <f t="shared" ref="AJ78:AJ112" si="205">IFERROR(VLOOKUP(AC78,D$13:M$112,8,FALSE),"Completar")</f>
        <v>Completar</v>
      </c>
      <c r="AK78" s="96" t="str">
        <f t="shared" ref="AK78:AK112" si="206">IFERROR(VLOOKUP(AC78,D$13:M$112,9,FALSE),"Completar")</f>
        <v>Completar</v>
      </c>
      <c r="AL78" s="94"/>
      <c r="AM78" s="95" t="str">
        <f t="shared" ref="AM78:AM112" si="207">IFERROR(VLOOKUP(AC78,D$13:O$112,11,FALSE),"Completar")</f>
        <v>Completar</v>
      </c>
      <c r="AN78" s="95" t="str">
        <f t="shared" ref="AN78:AN112" si="208">IFERROR(VLOOKUP(AC78,D$13:O$112,12,FALSE),"Completar")</f>
        <v>Completar</v>
      </c>
      <c r="AO78" s="165">
        <f t="shared" ref="AO78:AO112" si="209">IFERROR(IF(AE78=1,AF78,IF(AE78=4,AF78,IF(AE78=5,AF78,(AG78*8+AH78)))),"")</f>
        <v>0</v>
      </c>
      <c r="AP78" s="219" t="b">
        <f t="shared" ref="AP78:AP112" si="210">IF(OR(AE78=1,AE78=4,AE78=5),IF(AO78&gt;=40,1,AO78/40),IF(OR(AE78=2,AE78=3),IF(AO78&gt;=173,1,AO78/173)))</f>
        <v>0</v>
      </c>
      <c r="AQ78" s="188">
        <f t="shared" ref="AQ78:AQ112" si="211">IFERROR(+IF(AK78="Completar",0,IF($F$5&gt;AK78,DATEDIF(AJ78,$F$5,"Y"),DATEDIF(AJ78,AK78,"Y"))),0)</f>
        <v>0</v>
      </c>
      <c r="AR78" s="164">
        <f t="shared" ref="AR78:AR112" si="212">IF(AI78=2,0.25,0)</f>
        <v>0</v>
      </c>
      <c r="AS78" s="164">
        <f t="shared" ref="AS78:AS112" si="213">+IF(AQ78="","",IF(AQ78&lt;=24,0.25,0))</f>
        <v>0.25</v>
      </c>
      <c r="AT78" s="164">
        <f t="shared" ref="AT78:AT112" si="214">IF(AM78=2,0.25,0)</f>
        <v>0</v>
      </c>
      <c r="AU78" s="164">
        <f t="shared" ref="AU78:AU112" si="215">IF(AN78=2,0.25,0)</f>
        <v>0</v>
      </c>
      <c r="AV78" s="166">
        <f t="shared" ref="AV78:AV112" si="216">+IF(AD78="",0,AR78+AP78+AS78+AU78+AT78)</f>
        <v>0</v>
      </c>
      <c r="AW78" s="168">
        <f t="shared" ref="AW78:AW112" si="217">IFERROR(VLOOKUP(AC78,D$13:U$112,18,FALSE),0)</f>
        <v>0</v>
      </c>
      <c r="AY78" s="164">
        <v>66</v>
      </c>
      <c r="AZ78" s="225"/>
      <c r="BA78" s="226"/>
      <c r="BB78" s="1"/>
      <c r="BC78" s="1"/>
      <c r="BD78" s="95"/>
      <c r="BE78" s="93"/>
      <c r="BF78" s="93"/>
      <c r="BG78" s="93"/>
      <c r="BH78" s="95" t="str">
        <f t="shared" ref="BH78:BH112" si="218">+IFERROR(VLOOKUP(BB78,AC$13:AI$112,7,0),"Completar")</f>
        <v>Completar</v>
      </c>
      <c r="BI78" s="96" t="str">
        <f t="shared" ref="BI78:BI112" si="219">IFERROR(VLOOKUP(BB78,AC$13:AL$112,8,FALSE),"Completar")</f>
        <v>Completar</v>
      </c>
      <c r="BJ78" s="96" t="str">
        <f t="shared" ref="BJ78:BJ112" si="220">IFERROR(VLOOKUP(BB78,AC$13:AL$112,9,FALSE),"Completar")</f>
        <v>Completar</v>
      </c>
      <c r="BK78" s="94"/>
      <c r="BL78" s="95" t="str">
        <f t="shared" ref="BL78:BL112" si="221">IFERROR(VLOOKUP(BB78,AC$13:AM$112,11,FALSE),"Completar")</f>
        <v>Completar</v>
      </c>
      <c r="BM78" s="95" t="str">
        <f t="shared" ref="BM78:BM112" si="222">IFERROR(VLOOKUP(BB78,AC$13:AN$112,12,FALSE),"Completar")</f>
        <v>Completar</v>
      </c>
      <c r="BN78" s="165">
        <f t="shared" ref="BN78:BN112" si="223">IFERROR(IF(BD78=1,BE78,IF(BD78=4,BE78,IF(BD78=5,BE78,(BF78*8+BG78)))),"")</f>
        <v>0</v>
      </c>
      <c r="BO78" s="219" t="b">
        <f t="shared" ref="BO78:BO112" si="224">IF(OR(BD78=1,BD78=4,BD78=5),IF(BN78&gt;=40,1,BN78/40),IF(OR(BD78=2,BD78=3),IF(BN78&gt;=173,1,BN78/173)))</f>
        <v>0</v>
      </c>
      <c r="BP78" s="188">
        <f t="shared" ref="BP78:BP112" si="225">IFERROR(+IF(BJ78="Completar",0,IF($F$5&gt;BJ78,DATEDIF(BI78,$F$5,"Y"),DATEDIF(BI78,BJ78,"Y"))),0)</f>
        <v>0</v>
      </c>
      <c r="BQ78" s="164">
        <f t="shared" ref="BQ78:BQ112" si="226">IF(BH78=2,0.25,0)</f>
        <v>0</v>
      </c>
      <c r="BR78" s="164">
        <f t="shared" ref="BR78:BR112" si="227">+IF(BP78="","",IF(BP78&lt;=24,0.25,0))</f>
        <v>0.25</v>
      </c>
      <c r="BS78" s="164">
        <f t="shared" ref="BS78:BS112" si="228">IF(BL78=2,0.25,0)</f>
        <v>0</v>
      </c>
      <c r="BT78" s="164">
        <f t="shared" ref="BT78:BT112" si="229">IF(BM78=2,0.25,0)</f>
        <v>0</v>
      </c>
      <c r="BU78" s="166">
        <f t="shared" ref="BU78:BU112" si="230">+IF(BC78="",0,BQ78+BO78+BR78+BT78+BS78)</f>
        <v>0</v>
      </c>
      <c r="BV78" s="167"/>
      <c r="BX78" s="164">
        <v>66</v>
      </c>
      <c r="BY78" s="225"/>
      <c r="BZ78" s="226"/>
      <c r="CA78" s="1"/>
      <c r="CB78" s="1"/>
      <c r="CC78" s="95"/>
      <c r="CD78" s="93"/>
      <c r="CE78" s="93"/>
      <c r="CF78" s="93"/>
      <c r="CG78" s="95" t="str">
        <f t="shared" ref="CG78:CG112" si="231">+IFERROR(VLOOKUP(CA78,BB$13:BH$112,7,0),"Completar")</f>
        <v>Completar</v>
      </c>
      <c r="CH78" s="96" t="str">
        <f t="shared" ref="CH78:CH112" si="232">IFERROR(VLOOKUP(CA78,BB$13:BK$112,8,FALSE),"Completar")</f>
        <v>Completar</v>
      </c>
      <c r="CI78" s="96" t="str">
        <f t="shared" ref="CI78:CI112" si="233">IFERROR(VLOOKUP(CA78,BB$13:BK$112,9,FALSE),"Completar")</f>
        <v>Completar</v>
      </c>
      <c r="CJ78" s="94"/>
      <c r="CK78" s="95" t="str">
        <f t="shared" ref="CK78:CK112" si="234">IFERROR(VLOOKUP(CA78,BB$13:BL$112,11,FALSE),"Completar")</f>
        <v>Completar</v>
      </c>
      <c r="CL78" s="95" t="str">
        <f t="shared" ref="CL78:CL112" si="235">IFERROR(VLOOKUP(CA78,BB$13:BM$112,12,FALSE),"Completar")</f>
        <v>Completar</v>
      </c>
      <c r="CM78" s="165">
        <f t="shared" ref="CM78:CM112" si="236">IFERROR(IF(CC78=1,CD78,IF(CC78=4,CD78,IF(CC78=5,CD78,(CE78*8+CF78)))),"")</f>
        <v>0</v>
      </c>
      <c r="CN78" s="219" t="b">
        <f t="shared" ref="CN78:CN112" si="237">IF(OR(CC78=1,CC78=4,CC78=5),IF(CM78&gt;=40,1,CM78/40),IF(OR(CC78=2,CC78=3),IF(CM78&gt;=173,1,CM78/173)))</f>
        <v>0</v>
      </c>
      <c r="CO78" s="188">
        <f t="shared" ref="CO78:CO112" si="238">IFERROR(+IF(CI78="Completar",0,IF($F$5&gt;CI78,DATEDIF(CH78,$F$5,"Y"),DATEDIF(CH78,CI78,"Y"))),0)</f>
        <v>0</v>
      </c>
      <c r="CP78" s="164">
        <f t="shared" ref="CP78:CP112" si="239">IF(CG78=2,0.25,0)</f>
        <v>0</v>
      </c>
      <c r="CQ78" s="164">
        <f t="shared" ref="CQ78:CQ112" si="240">+IF(CO78="","",IF(CO78&lt;=24,0.25,0))</f>
        <v>0.25</v>
      </c>
      <c r="CR78" s="164">
        <f t="shared" ref="CR78:CR112" si="241">IF(CK78=2,0.25,0)</f>
        <v>0</v>
      </c>
      <c r="CS78" s="164">
        <f t="shared" ref="CS78:CS112" si="242">IF(CL78=2,0.25,0)</f>
        <v>0</v>
      </c>
      <c r="CT78" s="166">
        <f t="shared" ref="CT78:CT112" si="243">+IF(CB78="",0,CP78+CN78+CQ78+CS78+CR78)</f>
        <v>0</v>
      </c>
      <c r="CU78" s="167"/>
      <c r="CW78" s="164">
        <v>66</v>
      </c>
      <c r="CX78" s="225"/>
      <c r="CY78" s="226"/>
      <c r="CZ78" s="1"/>
      <c r="DA78" s="1"/>
      <c r="DB78" s="95"/>
      <c r="DC78" s="93"/>
      <c r="DD78" s="93"/>
      <c r="DE78" s="93"/>
      <c r="DF78" s="95" t="str">
        <f t="shared" ref="DF78:DF112" si="244">+IFERROR(VLOOKUP(CZ78,CA$13:CG$112,7,0),"Completar")</f>
        <v>Completar</v>
      </c>
      <c r="DG78" s="96" t="str">
        <f t="shared" ref="DG78:DG112" si="245">IFERROR(VLOOKUP(CZ78,CA$13:CJ$112,8,FALSE),"Completar")</f>
        <v>Completar</v>
      </c>
      <c r="DH78" s="96" t="str">
        <f t="shared" ref="DH78:DH112" si="246">IFERROR(VLOOKUP(CZ78,CA$13:CJ$112,9,FALSE),"Completar")</f>
        <v>Completar</v>
      </c>
      <c r="DI78" s="94"/>
      <c r="DJ78" s="95" t="str">
        <f t="shared" ref="DJ78:DJ112" si="247">IFERROR(VLOOKUP(CZ78,CA$13:CK$112,11,FALSE),"Completar")</f>
        <v>Completar</v>
      </c>
      <c r="DK78" s="95" t="str">
        <f t="shared" ref="DK78:DK112" si="248">IFERROR(VLOOKUP(CZ78,CA$13:CL$112,12,FALSE),"Completar")</f>
        <v>Completar</v>
      </c>
      <c r="DL78" s="165">
        <f t="shared" ref="DL78:DL112" si="249">IFERROR(IF(DB78=1,DC78,IF(DB78=4,DC78,IF(DB78=5,DC78,(DD78*8+DE78)))),"")</f>
        <v>0</v>
      </c>
      <c r="DM78" s="219" t="b">
        <f t="shared" ref="DM78:DM112" si="250">IF(OR(DB78=1,DB78=4,DB78=5),IF(DL78&gt;=40,1,DL78/40),IF(OR(DB78=2,DB78=3),IF(DL78&gt;=173,1,DL78/173)))</f>
        <v>0</v>
      </c>
      <c r="DN78" s="188">
        <f t="shared" ref="DN78:DN112" si="251">IFERROR(+IF(DH78="Completar",0,IF($F$5&gt;DH78,DATEDIF(DG78,$F$5,"Y"),DATEDIF(DG78,DH78,"Y"))),0)</f>
        <v>0</v>
      </c>
      <c r="DO78" s="164">
        <f t="shared" ref="DO78:DO112" si="252">IF(DF78=2,0.25,0)</f>
        <v>0</v>
      </c>
      <c r="DP78" s="164">
        <f t="shared" ref="DP78:DP112" si="253">+IF(DN78="","",IF(DN78&lt;=24,0.25,0))</f>
        <v>0.25</v>
      </c>
      <c r="DQ78" s="164">
        <f t="shared" ref="DQ78:DQ112" si="254">IF(DJ78=2,0.25,0)</f>
        <v>0</v>
      </c>
      <c r="DR78" s="164">
        <f t="shared" ref="DR78:DR112" si="255">IF(DK78=2,0.25,0)</f>
        <v>0</v>
      </c>
      <c r="DS78" s="166">
        <f t="shared" ref="DS78:DS112" si="256">+IF(DA78="",0,DO78+DM78+DP78+DR78+DQ78)</f>
        <v>0</v>
      </c>
      <c r="DT78" s="167"/>
      <c r="DV78" s="164">
        <v>66</v>
      </c>
      <c r="DW78" s="225"/>
      <c r="DX78" s="226"/>
      <c r="DY78" s="1"/>
      <c r="DZ78" s="1"/>
      <c r="EA78" s="95"/>
      <c r="EB78" s="93"/>
      <c r="EC78" s="93"/>
      <c r="ED78" s="93"/>
      <c r="EE78" s="95" t="str">
        <f t="shared" ref="EE78:EE112" si="257">+IFERROR(VLOOKUP(DY78,CZ$13:DF$112,7,0),"Completar")</f>
        <v>Completar</v>
      </c>
      <c r="EF78" s="96" t="str">
        <f t="shared" ref="EF78:EF112" si="258">IFERROR(VLOOKUP(DY78,CZ$13:DI$112,8,FALSE),"Completar")</f>
        <v>Completar</v>
      </c>
      <c r="EG78" s="96" t="str">
        <f t="shared" ref="EG78:EG112" si="259">IFERROR(VLOOKUP(DY78,CZ$13:DI$112,9,FALSE),"Completar")</f>
        <v>Completar</v>
      </c>
      <c r="EH78" s="94"/>
      <c r="EI78" s="95" t="str">
        <f t="shared" ref="EI78:EI112" si="260">IFERROR(VLOOKUP(DY78,CZ$13:DJ$112,11,FALSE),"Completar")</f>
        <v>Completar</v>
      </c>
      <c r="EJ78" s="95" t="str">
        <f t="shared" ref="EJ78:EJ112" si="261">IFERROR(VLOOKUP(DY78,CZ$13:DK$112,12,FALSE),"Completar")</f>
        <v>Completar</v>
      </c>
      <c r="EK78" s="165">
        <f t="shared" ref="EK78:EK112" si="262">IFERROR(IF(EA78=1,EB78,IF(EA78=4,EB78,IF(EA78=5,EB78,(EC78*8+ED78)))),"")</f>
        <v>0</v>
      </c>
      <c r="EL78" s="219" t="b">
        <f t="shared" ref="EL78:EL112" si="263">IF(OR(EA78=1,EA78=4,EA78=5),IF(EK78&gt;=40,1,EK78/40),IF(OR(EA78=2,EA78=3),IF(EK78&gt;=173,1,EK78/173)))</f>
        <v>0</v>
      </c>
      <c r="EM78" s="188">
        <f t="shared" ref="EM78:EM112" si="264">IFERROR(+IF(EG78="Completar",0,IF($F$5&gt;EG78,DATEDIF(EF78,$F$5,"Y"),DATEDIF(EF78,EG78,"Y"))),0)</f>
        <v>0</v>
      </c>
      <c r="EN78" s="164">
        <f t="shared" ref="EN78:EN112" si="265">IF(EE78=2,0.25,0)</f>
        <v>0</v>
      </c>
      <c r="EO78" s="164">
        <f t="shared" ref="EO78:EO112" si="266">+IF(EM78="","",IF(EM78&lt;=24,0.25,0))</f>
        <v>0.25</v>
      </c>
      <c r="EP78" s="164">
        <f t="shared" ref="EP78:EP112" si="267">IF(EI78=2,0.25,0)</f>
        <v>0</v>
      </c>
      <c r="EQ78" s="164">
        <f t="shared" ref="EQ78:EQ112" si="268">IF(EJ78=2,0.25,0)</f>
        <v>0</v>
      </c>
      <c r="ER78" s="166">
        <f t="shared" ref="ER78:ER112" si="269">+IF(DZ78="",0,EN78+EL78+EO78+EQ78+EP78)</f>
        <v>0</v>
      </c>
      <c r="ES78" s="167"/>
      <c r="EU78" s="164">
        <v>66</v>
      </c>
      <c r="EV78" s="225"/>
      <c r="EW78" s="226"/>
      <c r="EX78" s="1"/>
      <c r="EY78" s="1"/>
      <c r="EZ78" s="95"/>
      <c r="FA78" s="93"/>
      <c r="FB78" s="93"/>
      <c r="FC78" s="93"/>
      <c r="FD78" s="95" t="str">
        <f t="shared" ref="FD78:FD112" si="270">+IFERROR(VLOOKUP(EX78,DY$13:EE$112,7,0),"Completar")</f>
        <v>Completar</v>
      </c>
      <c r="FE78" s="96" t="str">
        <f t="shared" ref="FE78:FE112" si="271">IFERROR(VLOOKUP(EX78,DY$13:EH$112,8,FALSE),"Completar")</f>
        <v>Completar</v>
      </c>
      <c r="FF78" s="96" t="str">
        <f t="shared" ref="FF78:FF112" si="272">IFERROR(VLOOKUP(EX78,DY$13:EH$112,9,FALSE),"Completar")</f>
        <v>Completar</v>
      </c>
      <c r="FG78" s="94"/>
      <c r="FH78" s="95" t="str">
        <f t="shared" ref="FH78:FH112" si="273">IFERROR(VLOOKUP(EX78,DY$13:EI$112,11,FALSE),"Completar")</f>
        <v>Completar</v>
      </c>
      <c r="FI78" s="95" t="str">
        <f t="shared" ref="FI78:FI112" si="274">IFERROR(VLOOKUP(EX78,DY$13:EJ$112,12,FALSE),"Completar")</f>
        <v>Completar</v>
      </c>
      <c r="FJ78" s="165">
        <f t="shared" ref="FJ78:FJ112" si="275">IFERROR(IF(EZ78=1,FA78,IF(EZ78=4,FA78,IF(EZ78=5,FA78,(FB78*8+FC78)))),"")</f>
        <v>0</v>
      </c>
      <c r="FK78" s="219" t="b">
        <f t="shared" ref="FK78:FK112" si="276">IF(OR(EZ78=1,EZ78=4,EZ78=5),IF(FJ78&gt;=40,1,FJ78/40),IF(OR(EZ78=2,EZ78=3),IF(FJ78&gt;=173,1,FJ78/173)))</f>
        <v>0</v>
      </c>
      <c r="FL78" s="188">
        <f t="shared" ref="FL78:FL112" si="277">IFERROR(+IF(FF78="Completar",0,IF($F$5&gt;FF78,DATEDIF(FE78,$F$5,"Y"),DATEDIF(FE78,FF78,"Y"))),0)</f>
        <v>0</v>
      </c>
      <c r="FM78" s="164">
        <f t="shared" ref="FM78:FM112" si="278">IF(FD78=2,0.25,0)</f>
        <v>0</v>
      </c>
      <c r="FN78" s="164">
        <f t="shared" ref="FN78:FN112" si="279">+IF(FL78="","",IF(FL78&lt;=24,0.25,0))</f>
        <v>0.25</v>
      </c>
      <c r="FO78" s="164">
        <f t="shared" ref="FO78:FO112" si="280">IF(FH78=2,0.25,0)</f>
        <v>0</v>
      </c>
      <c r="FP78" s="164">
        <f t="shared" ref="FP78:FP112" si="281">IF(FI78=2,0.25,0)</f>
        <v>0</v>
      </c>
      <c r="FQ78" s="166">
        <f t="shared" ref="FQ78:FQ112" si="282">+IF(EY78="",0,FM78+FK78+FN78+FP78+FO78)</f>
        <v>0</v>
      </c>
      <c r="FR78" s="167"/>
      <c r="FT78" s="164">
        <v>66</v>
      </c>
      <c r="FU78" s="225"/>
      <c r="FV78" s="226"/>
      <c r="FW78" s="1"/>
      <c r="FX78" s="1"/>
      <c r="FY78" s="95"/>
      <c r="FZ78" s="93"/>
      <c r="GA78" s="93"/>
      <c r="GB78" s="93"/>
      <c r="GC78" s="95" t="str">
        <f t="shared" ref="GC78:GC112" si="283">+IFERROR(VLOOKUP(FW78,EX$13:FD$112,7,0),"Completar")</f>
        <v>Completar</v>
      </c>
      <c r="GD78" s="96" t="str">
        <f t="shared" ref="GD78:GD112" si="284">IFERROR(VLOOKUP(FW78,EX$13:FG$112,8,FALSE),"Completar")</f>
        <v>Completar</v>
      </c>
      <c r="GE78" s="96" t="str">
        <f t="shared" ref="GE78:GE112" si="285">IFERROR(VLOOKUP(FW78,EX$13:FG$112,9,FALSE),"Completar")</f>
        <v>Completar</v>
      </c>
      <c r="GF78" s="94"/>
      <c r="GG78" s="95" t="str">
        <f t="shared" ref="GG78:GG112" si="286">IFERROR(VLOOKUP(FW78,EX$13:FH$112,11,FALSE),"Completar")</f>
        <v>Completar</v>
      </c>
      <c r="GH78" s="95" t="str">
        <f t="shared" ref="GH78:GH112" si="287">IFERROR(VLOOKUP(FW78,EX$13:FI$112,12,FALSE),"Completar")</f>
        <v>Completar</v>
      </c>
      <c r="GI78" s="165">
        <f t="shared" ref="GI78:GI112" si="288">IFERROR(IF(FY78=1,FZ78,IF(FY78=4,FZ78,IF(FY78=5,FZ78,(GA78*8+GB78)))),"")</f>
        <v>0</v>
      </c>
      <c r="GJ78" s="219" t="b">
        <f t="shared" ref="GJ78:GJ112" si="289">IF(OR(FY78=1,FY78=4,FY78=5),IF(GI78&gt;=40,1,GI78/40),IF(OR(FY78=2,FY78=3),IF(GI78&gt;=173,1,GI78/173)))</f>
        <v>0</v>
      </c>
      <c r="GK78" s="188">
        <f t="shared" ref="GK78:GK112" si="290">IFERROR(+IF(GE78="Completar",0,IF($F$5&gt;GE78,DATEDIF(GD78,$F$5,"Y"),DATEDIF(GD78,GE78,"Y"))),0)</f>
        <v>0</v>
      </c>
      <c r="GL78" s="164">
        <f t="shared" ref="GL78:GL112" si="291">IF(GC78=2,0.25,0)</f>
        <v>0</v>
      </c>
      <c r="GM78" s="164">
        <f t="shared" ref="GM78:GM112" si="292">+IF(GK78="","",IF(GK78&lt;=24,0.25,0))</f>
        <v>0.25</v>
      </c>
      <c r="GN78" s="164">
        <f t="shared" ref="GN78:GN112" si="293">IF(GG78=2,0.25,0)</f>
        <v>0</v>
      </c>
      <c r="GO78" s="164">
        <f t="shared" ref="GO78:GO112" si="294">IF(GH78=2,0.25,0)</f>
        <v>0</v>
      </c>
      <c r="GP78" s="166">
        <f t="shared" ref="GP78:GP112" si="295">+IF(FX78="",0,GL78+GJ78+GM78+GO78+GN78)</f>
        <v>0</v>
      </c>
      <c r="GQ78" s="167"/>
      <c r="GS78" s="164">
        <v>66</v>
      </c>
      <c r="GT78" s="225"/>
      <c r="GU78" s="226"/>
      <c r="GV78" s="1"/>
      <c r="GW78" s="1"/>
      <c r="GX78" s="95"/>
      <c r="GY78" s="93"/>
      <c r="GZ78" s="93"/>
      <c r="HA78" s="93"/>
      <c r="HB78" s="95" t="str">
        <f t="shared" ref="HB78:HB112" si="296">+IFERROR(VLOOKUP(GV78,FW$13:GC$112,7,0),"Completar")</f>
        <v>Completar</v>
      </c>
      <c r="HC78" s="96" t="str">
        <f t="shared" ref="HC78:HC112" si="297">IFERROR(VLOOKUP(GV78,FW$13:GF$112,8,FALSE),"Completar")</f>
        <v>Completar</v>
      </c>
      <c r="HD78" s="96" t="str">
        <f t="shared" ref="HD78:HD112" si="298">IFERROR(VLOOKUP(GV78,FW$13:GF$112,9,FALSE),"Completar")</f>
        <v>Completar</v>
      </c>
      <c r="HE78" s="94"/>
      <c r="HF78" s="95" t="str">
        <f t="shared" ref="HF78:HF112" si="299">IFERROR(VLOOKUP(GV78,FW$13:GG$112,11,FALSE),"Completar")</f>
        <v>Completar</v>
      </c>
      <c r="HG78" s="95" t="str">
        <f t="shared" ref="HG78:HG112" si="300">IFERROR(VLOOKUP(GV78,FW$13:GH$112,12,FALSE),"Completar")</f>
        <v>Completar</v>
      </c>
      <c r="HH78" s="165">
        <f t="shared" ref="HH78:HH112" si="301">IFERROR(IF(GX78=1,GY78,IF(GX78=4,GY78,IF(GX78=5,GY78,(GZ78*8+HA78)))),"")</f>
        <v>0</v>
      </c>
      <c r="HI78" s="219" t="b">
        <f t="shared" ref="HI78:HI112" si="302">IF(OR(GX78=1,GX78=4,GX78=5),IF(HH78&gt;=40,1,HH78/40),IF(OR(GX78=2,GX78=3),IF(HH78&gt;=173,1,HH78/173)))</f>
        <v>0</v>
      </c>
      <c r="HJ78" s="188">
        <f t="shared" ref="HJ78:HJ112" si="303">IFERROR(+IF(HD78="Completar",0,IF($F$5&gt;HD78,DATEDIF(HC78,$F$5,"Y"),DATEDIF(HC78,HD78,"Y"))),0)</f>
        <v>0</v>
      </c>
      <c r="HK78" s="164">
        <f t="shared" ref="HK78:HK112" si="304">IF(HB78=2,0.25,0)</f>
        <v>0</v>
      </c>
      <c r="HL78" s="164">
        <f t="shared" ref="HL78:HL112" si="305">+IF(HJ78="","",IF(HJ78&lt;=24,0.25,0))</f>
        <v>0.25</v>
      </c>
      <c r="HM78" s="164">
        <f t="shared" ref="HM78:HM112" si="306">IF(HF78=2,0.25,0)</f>
        <v>0</v>
      </c>
      <c r="HN78" s="164">
        <f t="shared" ref="HN78:HN112" si="307">IF(HG78=2,0.25,0)</f>
        <v>0</v>
      </c>
      <c r="HO78" s="166">
        <f t="shared" ref="HO78:HO112" si="308">+IF(GW78="",0,HK78+HI78+HL78+HN78+HM78)</f>
        <v>0</v>
      </c>
      <c r="HP78" s="167"/>
      <c r="HR78" s="164">
        <v>66</v>
      </c>
      <c r="HS78" s="225"/>
      <c r="HT78" s="226"/>
      <c r="HU78" s="1"/>
      <c r="HV78" s="1"/>
      <c r="HW78" s="95"/>
      <c r="HX78" s="93"/>
      <c r="HY78" s="93"/>
      <c r="HZ78" s="93"/>
      <c r="IA78" s="95" t="str">
        <f t="shared" ref="IA78:IA112" si="309">+IFERROR(VLOOKUP(HU78,GV$13:HB$112,7,0),"Completar")</f>
        <v>Completar</v>
      </c>
      <c r="IB78" s="96" t="str">
        <f t="shared" ref="IB78:IB112" si="310">IFERROR(VLOOKUP(HU78,GV$13:HE$112,8,FALSE),"Completar")</f>
        <v>Completar</v>
      </c>
      <c r="IC78" s="96" t="str">
        <f t="shared" ref="IC78:IC112" si="311">IFERROR(VLOOKUP(HU78,GV$13:HE$112,9,FALSE),"Completar")</f>
        <v>Completar</v>
      </c>
      <c r="ID78" s="94"/>
      <c r="IE78" s="95" t="str">
        <f t="shared" ref="IE78:IE112" si="312">IFERROR(VLOOKUP(HU78,GV$13:HF$112,11,FALSE),"Completar")</f>
        <v>Completar</v>
      </c>
      <c r="IF78" s="95" t="str">
        <f t="shared" ref="IF78:IF112" si="313">IFERROR(VLOOKUP(HU78,GV$13:HG$112,12,FALSE),"Completar")</f>
        <v>Completar</v>
      </c>
      <c r="IG78" s="165">
        <f t="shared" ref="IG78:IG112" si="314">IFERROR(IF(HW78=1,HX78,IF(HW78=4,HX78,IF(HW78=5,HX78,(HY78*8+HZ78)))),"")</f>
        <v>0</v>
      </c>
      <c r="IH78" s="219" t="b">
        <f t="shared" ref="IH78:IH112" si="315">IF(OR(HW78=1,HW78=4,HW78=5),IF(IG78&gt;=40,1,IG78/40),IF(OR(HW78=2,HW78=3),IF(IG78&gt;=173,1,IG78/173)))</f>
        <v>0</v>
      </c>
      <c r="II78" s="188">
        <f t="shared" ref="II78:II112" si="316">IFERROR(+IF(IC78="Completar",0,IF($F$5&gt;IC78,DATEDIF(IB78,$F$5,"Y"),DATEDIF(IB78,IC78,"Y"))),0)</f>
        <v>0</v>
      </c>
      <c r="IJ78" s="164">
        <f t="shared" ref="IJ78:IJ112" si="317">IF(IA78=2,0.25,0)</f>
        <v>0</v>
      </c>
      <c r="IK78" s="164">
        <f t="shared" ref="IK78:IK112" si="318">+IF(II78="","",IF(II78&lt;=24,0.25,0))</f>
        <v>0.25</v>
      </c>
      <c r="IL78" s="164">
        <f t="shared" ref="IL78:IL112" si="319">IF(IE78=2,0.25,0)</f>
        <v>0</v>
      </c>
      <c r="IM78" s="164">
        <f t="shared" ref="IM78:IM112" si="320">IF(IF78=2,0.25,0)</f>
        <v>0</v>
      </c>
      <c r="IN78" s="166">
        <f t="shared" ref="IN78:IN112" si="321">+IF(HV78="",0,IJ78+IH78+IK78+IM78+IL78)</f>
        <v>0</v>
      </c>
      <c r="IO78" s="167"/>
      <c r="IQ78" s="164">
        <v>66</v>
      </c>
      <c r="IR78" s="225"/>
      <c r="IS78" s="226"/>
      <c r="IT78" s="1"/>
      <c r="IU78" s="1"/>
      <c r="IV78" s="95"/>
      <c r="IW78" s="93"/>
      <c r="IX78" s="93"/>
      <c r="IY78" s="93"/>
      <c r="IZ78" s="95" t="str">
        <f t="shared" ref="IZ78:IZ112" si="322">+IFERROR(VLOOKUP(IT78,HU$13:IA$112,7,0),"Completar")</f>
        <v>Completar</v>
      </c>
      <c r="JA78" s="96" t="str">
        <f t="shared" ref="JA78:JA112" si="323">IFERROR(VLOOKUP(IT78,HU$13:ID$112,8,FALSE),"Completar")</f>
        <v>Completar</v>
      </c>
      <c r="JB78" s="96" t="str">
        <f t="shared" ref="JB78:JB112" si="324">IFERROR(VLOOKUP(IT78,HU$13:ID$112,9,FALSE),"Completar")</f>
        <v>Completar</v>
      </c>
      <c r="JC78" s="94"/>
      <c r="JD78" s="95" t="str">
        <f t="shared" ref="JD78:JD112" si="325">IFERROR(VLOOKUP(IT78,HU$13:IE$112,11,FALSE),"Completar")</f>
        <v>Completar</v>
      </c>
      <c r="JE78" s="95" t="str">
        <f t="shared" ref="JE78:JE112" si="326">IFERROR(VLOOKUP(IT78,HU$13:IF$112,12,FALSE),"Completar")</f>
        <v>Completar</v>
      </c>
      <c r="JF78" s="165">
        <f t="shared" ref="JF78:JF112" si="327">IFERROR(IF(IV78=1,IW78,IF(IV78=4,IW78,IF(IV78=5,IW78,(IX78*8+IY78)))),"")</f>
        <v>0</v>
      </c>
      <c r="JG78" s="219" t="b">
        <f t="shared" ref="JG78:JG112" si="328">IF(OR(IV78=1,IV78=4,IV78=5),IF(JF78&gt;=40,1,JF78/40),IF(OR(IV78=2,IV78=3),IF(JF78&gt;=173,1,JF78/173)))</f>
        <v>0</v>
      </c>
      <c r="JH78" s="188">
        <f t="shared" ref="JH78:JH112" si="329">IFERROR(+IF(JB78="Completar",0,IF($F$5&gt;JB78,DATEDIF(JA78,$F$5,"Y"),DATEDIF(JA78,JB78,"Y"))),0)</f>
        <v>0</v>
      </c>
      <c r="JI78" s="164">
        <f t="shared" ref="JI78:JI112" si="330">IF(IZ78=2,0.25,0)</f>
        <v>0</v>
      </c>
      <c r="JJ78" s="164">
        <f t="shared" ref="JJ78:JJ112" si="331">+IF(JH78="","",IF(JH78&lt;=24,0.25,0))</f>
        <v>0.25</v>
      </c>
      <c r="JK78" s="164">
        <f t="shared" ref="JK78:JK112" si="332">IF(JD78=2,0.25,0)</f>
        <v>0</v>
      </c>
      <c r="JL78" s="164">
        <f t="shared" ref="JL78:JL112" si="333">IF(JE78=2,0.25,0)</f>
        <v>0</v>
      </c>
      <c r="JM78" s="166">
        <f t="shared" ref="JM78:JM112" si="334">+IF(IU78="",0,JI78+JG78+JJ78+JL78+JK78)</f>
        <v>0</v>
      </c>
      <c r="JN78" s="167"/>
      <c r="JO78" s="126"/>
      <c r="JP78" s="164">
        <v>66</v>
      </c>
      <c r="JQ78" s="225"/>
      <c r="JR78" s="226"/>
      <c r="JS78" s="1"/>
      <c r="JT78" s="1"/>
      <c r="JU78" s="95"/>
      <c r="JV78" s="93"/>
      <c r="JW78" s="93"/>
      <c r="JX78" s="93"/>
      <c r="JY78" s="95" t="str">
        <f t="shared" ref="JY78:JY112" si="335">+IFERROR(VLOOKUP(JS78,IT$13:IZ$112,7,0),"Completar")</f>
        <v>Completar</v>
      </c>
      <c r="JZ78" s="96" t="str">
        <f t="shared" ref="JZ78:JZ112" si="336">IFERROR(VLOOKUP(JS78,IT$13:JC$112,8,FALSE),"Completar")</f>
        <v>Completar</v>
      </c>
      <c r="KA78" s="96" t="str">
        <f t="shared" ref="KA78:KA112" si="337">IFERROR(VLOOKUP(JS78,IT$13:JC$112,9,FALSE),"Completar")</f>
        <v>Completar</v>
      </c>
      <c r="KB78" s="94"/>
      <c r="KC78" s="95" t="str">
        <f t="shared" ref="KC78:KC112" si="338">IFERROR(VLOOKUP(JS78,IT$13:JD$112,11,FALSE),"Completar")</f>
        <v>Completar</v>
      </c>
      <c r="KD78" s="95" t="str">
        <f t="shared" ref="KD78:KD112" si="339">IFERROR(VLOOKUP(JS78,IT$13:JE$112,12,FALSE),"Completar")</f>
        <v>Completar</v>
      </c>
      <c r="KE78" s="165">
        <f t="shared" ref="KE78:KE112" si="340">IFERROR(IF(JU78=1,JV78,IF(JU78=4,JV78,IF(JU78=5,JV78,(JW78*8+JX78)))),"")</f>
        <v>0</v>
      </c>
      <c r="KF78" s="219" t="b">
        <f t="shared" ref="KF78:KF112" si="341">IF(OR(JU78=1,JU78=4,JU78=5),IF(KE78&gt;=40,1,KE78/40),IF(OR(JU78=2,JU78=3),IF(KE78&gt;=173,1,KE78/173)))</f>
        <v>0</v>
      </c>
      <c r="KG78" s="188">
        <f t="shared" ref="KG78:KG112" si="342">IFERROR(+IF(KA78="Completar",0,IF($F$5&gt;KA78,DATEDIF(JZ78,$F$5,"Y"),DATEDIF(JZ78,KA78,"Y"))),0)</f>
        <v>0</v>
      </c>
      <c r="KH78" s="164">
        <f t="shared" ref="KH78:KH112" si="343">IF(JY78=2,0.25,0)</f>
        <v>0</v>
      </c>
      <c r="KI78" s="164">
        <f t="shared" ref="KI78:KI112" si="344">+IF(KG78="","",IF(KG78&lt;=24,0.25,0))</f>
        <v>0.25</v>
      </c>
      <c r="KJ78" s="164">
        <f t="shared" ref="KJ78:KJ112" si="345">IF(KC78=2,0.25,0)</f>
        <v>0</v>
      </c>
      <c r="KK78" s="164">
        <f t="shared" ref="KK78:KK112" si="346">IF(KD78=2,0.25,0)</f>
        <v>0</v>
      </c>
      <c r="KL78" s="166">
        <f t="shared" ref="KL78:KL112" si="347">+IF(JT78="",0,KH78+KF78+KI78+KK78+KJ78)</f>
        <v>0</v>
      </c>
    </row>
    <row r="79" spans="1:298" x14ac:dyDescent="0.25">
      <c r="A79" s="164">
        <v>67</v>
      </c>
      <c r="B79" s="225"/>
      <c r="C79" s="226"/>
      <c r="D79" s="1"/>
      <c r="E79" s="1"/>
      <c r="F79" s="95"/>
      <c r="G79" s="93"/>
      <c r="H79" s="93"/>
      <c r="I79" s="93"/>
      <c r="J79" s="95"/>
      <c r="K79" s="96" t="str">
        <f>IFERROR(VLOOKUP(D79,'Situación inicial'!JI$13:JS$112,8,FALSE),"Completar")</f>
        <v>Completar</v>
      </c>
      <c r="L79" s="96" t="str">
        <f>IFERROR(VLOOKUP(D79,'Situación inicial'!JI$13:JS$112,9,FALSE),"Completar")</f>
        <v>Completar</v>
      </c>
      <c r="M79" s="94"/>
      <c r="N79" s="95" t="str">
        <f>IFERROR(VLOOKUP(D79,'Situación inicial'!JI$13:JS$112,11,FALSE),"Completar")</f>
        <v>Completar</v>
      </c>
      <c r="O79" s="95" t="str">
        <f>IFERROR(VLOOKUP(D79,'Situación inicial'!JI$13:JT$112,12,FALSE),"Completar")</f>
        <v>Completar</v>
      </c>
      <c r="P79" s="165">
        <f t="shared" si="196"/>
        <v>0</v>
      </c>
      <c r="Q79" s="219" t="b">
        <f t="shared" si="197"/>
        <v>0</v>
      </c>
      <c r="R79" s="188">
        <f t="shared" si="198"/>
        <v>0</v>
      </c>
      <c r="S79" s="164">
        <f t="shared" si="199"/>
        <v>0</v>
      </c>
      <c r="T79" s="164">
        <f t="shared" si="200"/>
        <v>0.25</v>
      </c>
      <c r="U79" s="164">
        <f t="shared" si="201"/>
        <v>0</v>
      </c>
      <c r="V79" s="164">
        <f t="shared" si="202"/>
        <v>0</v>
      </c>
      <c r="W79" s="166">
        <f t="shared" si="203"/>
        <v>0</v>
      </c>
      <c r="X79" s="168">
        <f>IFERROR(VLOOKUP(D79,'Situación inicial'!JI$13:JZ$112,18,FALSE),0)</f>
        <v>0</v>
      </c>
      <c r="Z79" s="164">
        <v>67</v>
      </c>
      <c r="AA79" s="225"/>
      <c r="AB79" s="226"/>
      <c r="AC79" s="1"/>
      <c r="AD79" s="1"/>
      <c r="AE79" s="95"/>
      <c r="AF79" s="93"/>
      <c r="AG79" s="93"/>
      <c r="AH79" s="93"/>
      <c r="AI79" s="95" t="str">
        <f t="shared" si="204"/>
        <v>Completar</v>
      </c>
      <c r="AJ79" s="96" t="str">
        <f t="shared" si="205"/>
        <v>Completar</v>
      </c>
      <c r="AK79" s="96" t="str">
        <f t="shared" si="206"/>
        <v>Completar</v>
      </c>
      <c r="AL79" s="94"/>
      <c r="AM79" s="95" t="str">
        <f t="shared" si="207"/>
        <v>Completar</v>
      </c>
      <c r="AN79" s="95" t="str">
        <f t="shared" si="208"/>
        <v>Completar</v>
      </c>
      <c r="AO79" s="165">
        <f t="shared" si="209"/>
        <v>0</v>
      </c>
      <c r="AP79" s="219" t="b">
        <f t="shared" si="210"/>
        <v>0</v>
      </c>
      <c r="AQ79" s="188">
        <f t="shared" si="211"/>
        <v>0</v>
      </c>
      <c r="AR79" s="164">
        <f t="shared" si="212"/>
        <v>0</v>
      </c>
      <c r="AS79" s="164">
        <f t="shared" si="213"/>
        <v>0.25</v>
      </c>
      <c r="AT79" s="164">
        <f t="shared" si="214"/>
        <v>0</v>
      </c>
      <c r="AU79" s="164">
        <f t="shared" si="215"/>
        <v>0</v>
      </c>
      <c r="AV79" s="166">
        <f t="shared" si="216"/>
        <v>0</v>
      </c>
      <c r="AW79" s="168">
        <f t="shared" si="217"/>
        <v>0</v>
      </c>
      <c r="AY79" s="164">
        <v>67</v>
      </c>
      <c r="AZ79" s="225"/>
      <c r="BA79" s="226"/>
      <c r="BB79" s="1"/>
      <c r="BC79" s="1"/>
      <c r="BD79" s="95"/>
      <c r="BE79" s="93"/>
      <c r="BF79" s="93"/>
      <c r="BG79" s="93"/>
      <c r="BH79" s="95" t="str">
        <f t="shared" si="218"/>
        <v>Completar</v>
      </c>
      <c r="BI79" s="96" t="str">
        <f t="shared" si="219"/>
        <v>Completar</v>
      </c>
      <c r="BJ79" s="96" t="str">
        <f t="shared" si="220"/>
        <v>Completar</v>
      </c>
      <c r="BK79" s="94"/>
      <c r="BL79" s="95" t="str">
        <f t="shared" si="221"/>
        <v>Completar</v>
      </c>
      <c r="BM79" s="95" t="str">
        <f t="shared" si="222"/>
        <v>Completar</v>
      </c>
      <c r="BN79" s="165">
        <f t="shared" si="223"/>
        <v>0</v>
      </c>
      <c r="BO79" s="219" t="b">
        <f t="shared" si="224"/>
        <v>0</v>
      </c>
      <c r="BP79" s="188">
        <f t="shared" si="225"/>
        <v>0</v>
      </c>
      <c r="BQ79" s="164">
        <f t="shared" si="226"/>
        <v>0</v>
      </c>
      <c r="BR79" s="164">
        <f t="shared" si="227"/>
        <v>0.25</v>
      </c>
      <c r="BS79" s="164">
        <f t="shared" si="228"/>
        <v>0</v>
      </c>
      <c r="BT79" s="164">
        <f t="shared" si="229"/>
        <v>0</v>
      </c>
      <c r="BU79" s="166">
        <f t="shared" si="230"/>
        <v>0</v>
      </c>
      <c r="BV79" s="167"/>
      <c r="BX79" s="164">
        <v>67</v>
      </c>
      <c r="BY79" s="225"/>
      <c r="BZ79" s="226"/>
      <c r="CA79" s="1"/>
      <c r="CB79" s="1"/>
      <c r="CC79" s="95"/>
      <c r="CD79" s="93"/>
      <c r="CE79" s="93"/>
      <c r="CF79" s="93"/>
      <c r="CG79" s="95" t="str">
        <f t="shared" si="231"/>
        <v>Completar</v>
      </c>
      <c r="CH79" s="96" t="str">
        <f t="shared" si="232"/>
        <v>Completar</v>
      </c>
      <c r="CI79" s="96" t="str">
        <f t="shared" si="233"/>
        <v>Completar</v>
      </c>
      <c r="CJ79" s="94"/>
      <c r="CK79" s="95" t="str">
        <f t="shared" si="234"/>
        <v>Completar</v>
      </c>
      <c r="CL79" s="95" t="str">
        <f t="shared" si="235"/>
        <v>Completar</v>
      </c>
      <c r="CM79" s="165">
        <f t="shared" si="236"/>
        <v>0</v>
      </c>
      <c r="CN79" s="219" t="b">
        <f t="shared" si="237"/>
        <v>0</v>
      </c>
      <c r="CO79" s="188">
        <f t="shared" si="238"/>
        <v>0</v>
      </c>
      <c r="CP79" s="164">
        <f t="shared" si="239"/>
        <v>0</v>
      </c>
      <c r="CQ79" s="164">
        <f t="shared" si="240"/>
        <v>0.25</v>
      </c>
      <c r="CR79" s="164">
        <f t="shared" si="241"/>
        <v>0</v>
      </c>
      <c r="CS79" s="164">
        <f t="shared" si="242"/>
        <v>0</v>
      </c>
      <c r="CT79" s="166">
        <f t="shared" si="243"/>
        <v>0</v>
      </c>
      <c r="CU79" s="167"/>
      <c r="CW79" s="164">
        <v>67</v>
      </c>
      <c r="CX79" s="225"/>
      <c r="CY79" s="226"/>
      <c r="CZ79" s="1"/>
      <c r="DA79" s="1"/>
      <c r="DB79" s="95"/>
      <c r="DC79" s="93"/>
      <c r="DD79" s="93"/>
      <c r="DE79" s="93"/>
      <c r="DF79" s="95" t="str">
        <f t="shared" si="244"/>
        <v>Completar</v>
      </c>
      <c r="DG79" s="96" t="str">
        <f t="shared" si="245"/>
        <v>Completar</v>
      </c>
      <c r="DH79" s="96" t="str">
        <f t="shared" si="246"/>
        <v>Completar</v>
      </c>
      <c r="DI79" s="94"/>
      <c r="DJ79" s="95" t="str">
        <f t="shared" si="247"/>
        <v>Completar</v>
      </c>
      <c r="DK79" s="95" t="str">
        <f t="shared" si="248"/>
        <v>Completar</v>
      </c>
      <c r="DL79" s="165">
        <f t="shared" si="249"/>
        <v>0</v>
      </c>
      <c r="DM79" s="219" t="b">
        <f t="shared" si="250"/>
        <v>0</v>
      </c>
      <c r="DN79" s="188">
        <f t="shared" si="251"/>
        <v>0</v>
      </c>
      <c r="DO79" s="164">
        <f t="shared" si="252"/>
        <v>0</v>
      </c>
      <c r="DP79" s="164">
        <f t="shared" si="253"/>
        <v>0.25</v>
      </c>
      <c r="DQ79" s="164">
        <f t="shared" si="254"/>
        <v>0</v>
      </c>
      <c r="DR79" s="164">
        <f t="shared" si="255"/>
        <v>0</v>
      </c>
      <c r="DS79" s="166">
        <f t="shared" si="256"/>
        <v>0</v>
      </c>
      <c r="DT79" s="167"/>
      <c r="DV79" s="164">
        <v>67</v>
      </c>
      <c r="DW79" s="225"/>
      <c r="DX79" s="226"/>
      <c r="DY79" s="1"/>
      <c r="DZ79" s="1"/>
      <c r="EA79" s="95"/>
      <c r="EB79" s="93"/>
      <c r="EC79" s="93"/>
      <c r="ED79" s="93"/>
      <c r="EE79" s="95" t="str">
        <f t="shared" si="257"/>
        <v>Completar</v>
      </c>
      <c r="EF79" s="96" t="str">
        <f t="shared" si="258"/>
        <v>Completar</v>
      </c>
      <c r="EG79" s="96" t="str">
        <f t="shared" si="259"/>
        <v>Completar</v>
      </c>
      <c r="EH79" s="94"/>
      <c r="EI79" s="95" t="str">
        <f t="shared" si="260"/>
        <v>Completar</v>
      </c>
      <c r="EJ79" s="95" t="str">
        <f t="shared" si="261"/>
        <v>Completar</v>
      </c>
      <c r="EK79" s="165">
        <f t="shared" si="262"/>
        <v>0</v>
      </c>
      <c r="EL79" s="219" t="b">
        <f t="shared" si="263"/>
        <v>0</v>
      </c>
      <c r="EM79" s="188">
        <f t="shared" si="264"/>
        <v>0</v>
      </c>
      <c r="EN79" s="164">
        <f t="shared" si="265"/>
        <v>0</v>
      </c>
      <c r="EO79" s="164">
        <f t="shared" si="266"/>
        <v>0.25</v>
      </c>
      <c r="EP79" s="164">
        <f t="shared" si="267"/>
        <v>0</v>
      </c>
      <c r="EQ79" s="164">
        <f t="shared" si="268"/>
        <v>0</v>
      </c>
      <c r="ER79" s="166">
        <f t="shared" si="269"/>
        <v>0</v>
      </c>
      <c r="ES79" s="167"/>
      <c r="EU79" s="164">
        <v>67</v>
      </c>
      <c r="EV79" s="225"/>
      <c r="EW79" s="226"/>
      <c r="EX79" s="1"/>
      <c r="EY79" s="1"/>
      <c r="EZ79" s="95"/>
      <c r="FA79" s="93"/>
      <c r="FB79" s="93"/>
      <c r="FC79" s="93"/>
      <c r="FD79" s="95" t="str">
        <f t="shared" si="270"/>
        <v>Completar</v>
      </c>
      <c r="FE79" s="96" t="str">
        <f t="shared" si="271"/>
        <v>Completar</v>
      </c>
      <c r="FF79" s="96" t="str">
        <f t="shared" si="272"/>
        <v>Completar</v>
      </c>
      <c r="FG79" s="94"/>
      <c r="FH79" s="95" t="str">
        <f t="shared" si="273"/>
        <v>Completar</v>
      </c>
      <c r="FI79" s="95" t="str">
        <f t="shared" si="274"/>
        <v>Completar</v>
      </c>
      <c r="FJ79" s="165">
        <f t="shared" si="275"/>
        <v>0</v>
      </c>
      <c r="FK79" s="219" t="b">
        <f t="shared" si="276"/>
        <v>0</v>
      </c>
      <c r="FL79" s="188">
        <f t="shared" si="277"/>
        <v>0</v>
      </c>
      <c r="FM79" s="164">
        <f t="shared" si="278"/>
        <v>0</v>
      </c>
      <c r="FN79" s="164">
        <f t="shared" si="279"/>
        <v>0.25</v>
      </c>
      <c r="FO79" s="164">
        <f t="shared" si="280"/>
        <v>0</v>
      </c>
      <c r="FP79" s="164">
        <f t="shared" si="281"/>
        <v>0</v>
      </c>
      <c r="FQ79" s="166">
        <f t="shared" si="282"/>
        <v>0</v>
      </c>
      <c r="FR79" s="167"/>
      <c r="FT79" s="164">
        <v>67</v>
      </c>
      <c r="FU79" s="225"/>
      <c r="FV79" s="226"/>
      <c r="FW79" s="1"/>
      <c r="FX79" s="1"/>
      <c r="FY79" s="95"/>
      <c r="FZ79" s="93"/>
      <c r="GA79" s="93"/>
      <c r="GB79" s="93"/>
      <c r="GC79" s="95" t="str">
        <f t="shared" si="283"/>
        <v>Completar</v>
      </c>
      <c r="GD79" s="96" t="str">
        <f t="shared" si="284"/>
        <v>Completar</v>
      </c>
      <c r="GE79" s="96" t="str">
        <f t="shared" si="285"/>
        <v>Completar</v>
      </c>
      <c r="GF79" s="94"/>
      <c r="GG79" s="95" t="str">
        <f t="shared" si="286"/>
        <v>Completar</v>
      </c>
      <c r="GH79" s="95" t="str">
        <f t="shared" si="287"/>
        <v>Completar</v>
      </c>
      <c r="GI79" s="165">
        <f t="shared" si="288"/>
        <v>0</v>
      </c>
      <c r="GJ79" s="219" t="b">
        <f t="shared" si="289"/>
        <v>0</v>
      </c>
      <c r="GK79" s="188">
        <f t="shared" si="290"/>
        <v>0</v>
      </c>
      <c r="GL79" s="164">
        <f t="shared" si="291"/>
        <v>0</v>
      </c>
      <c r="GM79" s="164">
        <f t="shared" si="292"/>
        <v>0.25</v>
      </c>
      <c r="GN79" s="164">
        <f t="shared" si="293"/>
        <v>0</v>
      </c>
      <c r="GO79" s="164">
        <f t="shared" si="294"/>
        <v>0</v>
      </c>
      <c r="GP79" s="166">
        <f t="shared" si="295"/>
        <v>0</v>
      </c>
      <c r="GQ79" s="167"/>
      <c r="GS79" s="164">
        <v>67</v>
      </c>
      <c r="GT79" s="225"/>
      <c r="GU79" s="226"/>
      <c r="GV79" s="1"/>
      <c r="GW79" s="1"/>
      <c r="GX79" s="95"/>
      <c r="GY79" s="93"/>
      <c r="GZ79" s="93"/>
      <c r="HA79" s="93"/>
      <c r="HB79" s="95" t="str">
        <f t="shared" si="296"/>
        <v>Completar</v>
      </c>
      <c r="HC79" s="96" t="str">
        <f t="shared" si="297"/>
        <v>Completar</v>
      </c>
      <c r="HD79" s="96" t="str">
        <f t="shared" si="298"/>
        <v>Completar</v>
      </c>
      <c r="HE79" s="94"/>
      <c r="HF79" s="95" t="str">
        <f t="shared" si="299"/>
        <v>Completar</v>
      </c>
      <c r="HG79" s="95" t="str">
        <f t="shared" si="300"/>
        <v>Completar</v>
      </c>
      <c r="HH79" s="165">
        <f t="shared" si="301"/>
        <v>0</v>
      </c>
      <c r="HI79" s="219" t="b">
        <f t="shared" si="302"/>
        <v>0</v>
      </c>
      <c r="HJ79" s="188">
        <f t="shared" si="303"/>
        <v>0</v>
      </c>
      <c r="HK79" s="164">
        <f t="shared" si="304"/>
        <v>0</v>
      </c>
      <c r="HL79" s="164">
        <f t="shared" si="305"/>
        <v>0.25</v>
      </c>
      <c r="HM79" s="164">
        <f t="shared" si="306"/>
        <v>0</v>
      </c>
      <c r="HN79" s="164">
        <f t="shared" si="307"/>
        <v>0</v>
      </c>
      <c r="HO79" s="166">
        <f t="shared" si="308"/>
        <v>0</v>
      </c>
      <c r="HP79" s="167"/>
      <c r="HR79" s="164">
        <v>67</v>
      </c>
      <c r="HS79" s="225"/>
      <c r="HT79" s="226"/>
      <c r="HU79" s="1"/>
      <c r="HV79" s="1"/>
      <c r="HW79" s="95"/>
      <c r="HX79" s="93"/>
      <c r="HY79" s="93"/>
      <c r="HZ79" s="93"/>
      <c r="IA79" s="95" t="str">
        <f t="shared" si="309"/>
        <v>Completar</v>
      </c>
      <c r="IB79" s="96" t="str">
        <f t="shared" si="310"/>
        <v>Completar</v>
      </c>
      <c r="IC79" s="96" t="str">
        <f t="shared" si="311"/>
        <v>Completar</v>
      </c>
      <c r="ID79" s="94"/>
      <c r="IE79" s="95" t="str">
        <f t="shared" si="312"/>
        <v>Completar</v>
      </c>
      <c r="IF79" s="95" t="str">
        <f t="shared" si="313"/>
        <v>Completar</v>
      </c>
      <c r="IG79" s="165">
        <f t="shared" si="314"/>
        <v>0</v>
      </c>
      <c r="IH79" s="219" t="b">
        <f t="shared" si="315"/>
        <v>0</v>
      </c>
      <c r="II79" s="188">
        <f t="shared" si="316"/>
        <v>0</v>
      </c>
      <c r="IJ79" s="164">
        <f t="shared" si="317"/>
        <v>0</v>
      </c>
      <c r="IK79" s="164">
        <f t="shared" si="318"/>
        <v>0.25</v>
      </c>
      <c r="IL79" s="164">
        <f t="shared" si="319"/>
        <v>0</v>
      </c>
      <c r="IM79" s="164">
        <f t="shared" si="320"/>
        <v>0</v>
      </c>
      <c r="IN79" s="166">
        <f t="shared" si="321"/>
        <v>0</v>
      </c>
      <c r="IO79" s="167"/>
      <c r="IQ79" s="164">
        <v>67</v>
      </c>
      <c r="IR79" s="225"/>
      <c r="IS79" s="226"/>
      <c r="IT79" s="1"/>
      <c r="IU79" s="1"/>
      <c r="IV79" s="95"/>
      <c r="IW79" s="93"/>
      <c r="IX79" s="93"/>
      <c r="IY79" s="93"/>
      <c r="IZ79" s="95" t="str">
        <f t="shared" si="322"/>
        <v>Completar</v>
      </c>
      <c r="JA79" s="96" t="str">
        <f t="shared" si="323"/>
        <v>Completar</v>
      </c>
      <c r="JB79" s="96" t="str">
        <f t="shared" si="324"/>
        <v>Completar</v>
      </c>
      <c r="JC79" s="94"/>
      <c r="JD79" s="95" t="str">
        <f t="shared" si="325"/>
        <v>Completar</v>
      </c>
      <c r="JE79" s="95" t="str">
        <f t="shared" si="326"/>
        <v>Completar</v>
      </c>
      <c r="JF79" s="165">
        <f t="shared" si="327"/>
        <v>0</v>
      </c>
      <c r="JG79" s="219" t="b">
        <f t="shared" si="328"/>
        <v>0</v>
      </c>
      <c r="JH79" s="188">
        <f t="shared" si="329"/>
        <v>0</v>
      </c>
      <c r="JI79" s="164">
        <f t="shared" si="330"/>
        <v>0</v>
      </c>
      <c r="JJ79" s="164">
        <f t="shared" si="331"/>
        <v>0.25</v>
      </c>
      <c r="JK79" s="164">
        <f t="shared" si="332"/>
        <v>0</v>
      </c>
      <c r="JL79" s="164">
        <f t="shared" si="333"/>
        <v>0</v>
      </c>
      <c r="JM79" s="166">
        <f t="shared" si="334"/>
        <v>0</v>
      </c>
      <c r="JN79" s="167"/>
      <c r="JO79" s="126"/>
      <c r="JP79" s="164">
        <v>67</v>
      </c>
      <c r="JQ79" s="225"/>
      <c r="JR79" s="226"/>
      <c r="JS79" s="1"/>
      <c r="JT79" s="1"/>
      <c r="JU79" s="95"/>
      <c r="JV79" s="93"/>
      <c r="JW79" s="93"/>
      <c r="JX79" s="93"/>
      <c r="JY79" s="95" t="str">
        <f t="shared" si="335"/>
        <v>Completar</v>
      </c>
      <c r="JZ79" s="96" t="str">
        <f t="shared" si="336"/>
        <v>Completar</v>
      </c>
      <c r="KA79" s="96" t="str">
        <f t="shared" si="337"/>
        <v>Completar</v>
      </c>
      <c r="KB79" s="94"/>
      <c r="KC79" s="95" t="str">
        <f t="shared" si="338"/>
        <v>Completar</v>
      </c>
      <c r="KD79" s="95" t="str">
        <f t="shared" si="339"/>
        <v>Completar</v>
      </c>
      <c r="KE79" s="165">
        <f t="shared" si="340"/>
        <v>0</v>
      </c>
      <c r="KF79" s="219" t="b">
        <f t="shared" si="341"/>
        <v>0</v>
      </c>
      <c r="KG79" s="188">
        <f t="shared" si="342"/>
        <v>0</v>
      </c>
      <c r="KH79" s="164">
        <f t="shared" si="343"/>
        <v>0</v>
      </c>
      <c r="KI79" s="164">
        <f t="shared" si="344"/>
        <v>0.25</v>
      </c>
      <c r="KJ79" s="164">
        <f t="shared" si="345"/>
        <v>0</v>
      </c>
      <c r="KK79" s="164">
        <f t="shared" si="346"/>
        <v>0</v>
      </c>
      <c r="KL79" s="166">
        <f t="shared" si="347"/>
        <v>0</v>
      </c>
    </row>
    <row r="80" spans="1:298" x14ac:dyDescent="0.25">
      <c r="A80" s="164">
        <v>68</v>
      </c>
      <c r="B80" s="225"/>
      <c r="C80" s="226"/>
      <c r="D80" s="1"/>
      <c r="E80" s="1"/>
      <c r="F80" s="95"/>
      <c r="G80" s="93"/>
      <c r="H80" s="93"/>
      <c r="I80" s="93"/>
      <c r="J80" s="95"/>
      <c r="K80" s="96" t="str">
        <f>IFERROR(VLOOKUP(D80,'Situación inicial'!JI$13:JS$112,8,FALSE),"Completar")</f>
        <v>Completar</v>
      </c>
      <c r="L80" s="96" t="str">
        <f>IFERROR(VLOOKUP(D80,'Situación inicial'!JI$13:JS$112,9,FALSE),"Completar")</f>
        <v>Completar</v>
      </c>
      <c r="M80" s="94"/>
      <c r="N80" s="95" t="str">
        <f>IFERROR(VLOOKUP(D80,'Situación inicial'!JI$13:JS$112,11,FALSE),"Completar")</f>
        <v>Completar</v>
      </c>
      <c r="O80" s="95" t="str">
        <f>IFERROR(VLOOKUP(D80,'Situación inicial'!JI$13:JT$112,12,FALSE),"Completar")</f>
        <v>Completar</v>
      </c>
      <c r="P80" s="165">
        <f t="shared" si="196"/>
        <v>0</v>
      </c>
      <c r="Q80" s="219" t="b">
        <f t="shared" si="197"/>
        <v>0</v>
      </c>
      <c r="R80" s="188">
        <f t="shared" si="198"/>
        <v>0</v>
      </c>
      <c r="S80" s="164">
        <f t="shared" si="199"/>
        <v>0</v>
      </c>
      <c r="T80" s="164">
        <f t="shared" si="200"/>
        <v>0.25</v>
      </c>
      <c r="U80" s="164">
        <f t="shared" si="201"/>
        <v>0</v>
      </c>
      <c r="V80" s="164">
        <f t="shared" si="202"/>
        <v>0</v>
      </c>
      <c r="W80" s="166">
        <f t="shared" si="203"/>
        <v>0</v>
      </c>
      <c r="X80" s="168">
        <f>IFERROR(VLOOKUP(D80,'Situación inicial'!JI$13:JZ$112,18,FALSE),0)</f>
        <v>0</v>
      </c>
      <c r="Z80" s="164">
        <v>68</v>
      </c>
      <c r="AA80" s="225"/>
      <c r="AB80" s="226"/>
      <c r="AC80" s="1"/>
      <c r="AD80" s="1"/>
      <c r="AE80" s="95"/>
      <c r="AF80" s="93"/>
      <c r="AG80" s="93"/>
      <c r="AH80" s="93"/>
      <c r="AI80" s="95" t="str">
        <f t="shared" si="204"/>
        <v>Completar</v>
      </c>
      <c r="AJ80" s="96" t="str">
        <f t="shared" si="205"/>
        <v>Completar</v>
      </c>
      <c r="AK80" s="96" t="str">
        <f t="shared" si="206"/>
        <v>Completar</v>
      </c>
      <c r="AL80" s="94"/>
      <c r="AM80" s="95" t="str">
        <f t="shared" si="207"/>
        <v>Completar</v>
      </c>
      <c r="AN80" s="95" t="str">
        <f t="shared" si="208"/>
        <v>Completar</v>
      </c>
      <c r="AO80" s="165">
        <f t="shared" si="209"/>
        <v>0</v>
      </c>
      <c r="AP80" s="219" t="b">
        <f t="shared" si="210"/>
        <v>0</v>
      </c>
      <c r="AQ80" s="188">
        <f t="shared" si="211"/>
        <v>0</v>
      </c>
      <c r="AR80" s="164">
        <f t="shared" si="212"/>
        <v>0</v>
      </c>
      <c r="AS80" s="164">
        <f t="shared" si="213"/>
        <v>0.25</v>
      </c>
      <c r="AT80" s="164">
        <f t="shared" si="214"/>
        <v>0</v>
      </c>
      <c r="AU80" s="164">
        <f t="shared" si="215"/>
        <v>0</v>
      </c>
      <c r="AV80" s="166">
        <f t="shared" si="216"/>
        <v>0</v>
      </c>
      <c r="AW80" s="168">
        <f t="shared" si="217"/>
        <v>0</v>
      </c>
      <c r="AY80" s="164">
        <v>68</v>
      </c>
      <c r="AZ80" s="225"/>
      <c r="BA80" s="226"/>
      <c r="BB80" s="1"/>
      <c r="BC80" s="1"/>
      <c r="BD80" s="95"/>
      <c r="BE80" s="93"/>
      <c r="BF80" s="93"/>
      <c r="BG80" s="93"/>
      <c r="BH80" s="95" t="str">
        <f t="shared" si="218"/>
        <v>Completar</v>
      </c>
      <c r="BI80" s="96" t="str">
        <f t="shared" si="219"/>
        <v>Completar</v>
      </c>
      <c r="BJ80" s="96" t="str">
        <f t="shared" si="220"/>
        <v>Completar</v>
      </c>
      <c r="BK80" s="94"/>
      <c r="BL80" s="95" t="str">
        <f t="shared" si="221"/>
        <v>Completar</v>
      </c>
      <c r="BM80" s="95" t="str">
        <f t="shared" si="222"/>
        <v>Completar</v>
      </c>
      <c r="BN80" s="165">
        <f t="shared" si="223"/>
        <v>0</v>
      </c>
      <c r="BO80" s="219" t="b">
        <f t="shared" si="224"/>
        <v>0</v>
      </c>
      <c r="BP80" s="188">
        <f t="shared" si="225"/>
        <v>0</v>
      </c>
      <c r="BQ80" s="164">
        <f t="shared" si="226"/>
        <v>0</v>
      </c>
      <c r="BR80" s="164">
        <f t="shared" si="227"/>
        <v>0.25</v>
      </c>
      <c r="BS80" s="164">
        <f t="shared" si="228"/>
        <v>0</v>
      </c>
      <c r="BT80" s="164">
        <f t="shared" si="229"/>
        <v>0</v>
      </c>
      <c r="BU80" s="166">
        <f t="shared" si="230"/>
        <v>0</v>
      </c>
      <c r="BV80" s="167"/>
      <c r="BX80" s="164">
        <v>68</v>
      </c>
      <c r="BY80" s="225"/>
      <c r="BZ80" s="226"/>
      <c r="CA80" s="1"/>
      <c r="CB80" s="1"/>
      <c r="CC80" s="95"/>
      <c r="CD80" s="93"/>
      <c r="CE80" s="93"/>
      <c r="CF80" s="93"/>
      <c r="CG80" s="95" t="str">
        <f t="shared" si="231"/>
        <v>Completar</v>
      </c>
      <c r="CH80" s="96" t="str">
        <f t="shared" si="232"/>
        <v>Completar</v>
      </c>
      <c r="CI80" s="96" t="str">
        <f t="shared" si="233"/>
        <v>Completar</v>
      </c>
      <c r="CJ80" s="94"/>
      <c r="CK80" s="95" t="str">
        <f t="shared" si="234"/>
        <v>Completar</v>
      </c>
      <c r="CL80" s="95" t="str">
        <f t="shared" si="235"/>
        <v>Completar</v>
      </c>
      <c r="CM80" s="165">
        <f t="shared" si="236"/>
        <v>0</v>
      </c>
      <c r="CN80" s="219" t="b">
        <f t="shared" si="237"/>
        <v>0</v>
      </c>
      <c r="CO80" s="188">
        <f t="shared" si="238"/>
        <v>0</v>
      </c>
      <c r="CP80" s="164">
        <f t="shared" si="239"/>
        <v>0</v>
      </c>
      <c r="CQ80" s="164">
        <f t="shared" si="240"/>
        <v>0.25</v>
      </c>
      <c r="CR80" s="164">
        <f t="shared" si="241"/>
        <v>0</v>
      </c>
      <c r="CS80" s="164">
        <f t="shared" si="242"/>
        <v>0</v>
      </c>
      <c r="CT80" s="166">
        <f t="shared" si="243"/>
        <v>0</v>
      </c>
      <c r="CU80" s="167"/>
      <c r="CW80" s="164">
        <v>68</v>
      </c>
      <c r="CX80" s="225"/>
      <c r="CY80" s="226"/>
      <c r="CZ80" s="1"/>
      <c r="DA80" s="1"/>
      <c r="DB80" s="95"/>
      <c r="DC80" s="93"/>
      <c r="DD80" s="93"/>
      <c r="DE80" s="93"/>
      <c r="DF80" s="95" t="str">
        <f t="shared" si="244"/>
        <v>Completar</v>
      </c>
      <c r="DG80" s="96" t="str">
        <f t="shared" si="245"/>
        <v>Completar</v>
      </c>
      <c r="DH80" s="96" t="str">
        <f t="shared" si="246"/>
        <v>Completar</v>
      </c>
      <c r="DI80" s="94"/>
      <c r="DJ80" s="95" t="str">
        <f t="shared" si="247"/>
        <v>Completar</v>
      </c>
      <c r="DK80" s="95" t="str">
        <f t="shared" si="248"/>
        <v>Completar</v>
      </c>
      <c r="DL80" s="165">
        <f t="shared" si="249"/>
        <v>0</v>
      </c>
      <c r="DM80" s="219" t="b">
        <f t="shared" si="250"/>
        <v>0</v>
      </c>
      <c r="DN80" s="188">
        <f t="shared" si="251"/>
        <v>0</v>
      </c>
      <c r="DO80" s="164">
        <f t="shared" si="252"/>
        <v>0</v>
      </c>
      <c r="DP80" s="164">
        <f t="shared" si="253"/>
        <v>0.25</v>
      </c>
      <c r="DQ80" s="164">
        <f t="shared" si="254"/>
        <v>0</v>
      </c>
      <c r="DR80" s="164">
        <f t="shared" si="255"/>
        <v>0</v>
      </c>
      <c r="DS80" s="166">
        <f t="shared" si="256"/>
        <v>0</v>
      </c>
      <c r="DT80" s="167"/>
      <c r="DV80" s="164">
        <v>68</v>
      </c>
      <c r="DW80" s="225"/>
      <c r="DX80" s="226"/>
      <c r="DY80" s="1"/>
      <c r="DZ80" s="1"/>
      <c r="EA80" s="95"/>
      <c r="EB80" s="93"/>
      <c r="EC80" s="93"/>
      <c r="ED80" s="93"/>
      <c r="EE80" s="95" t="str">
        <f t="shared" si="257"/>
        <v>Completar</v>
      </c>
      <c r="EF80" s="96" t="str">
        <f t="shared" si="258"/>
        <v>Completar</v>
      </c>
      <c r="EG80" s="96" t="str">
        <f t="shared" si="259"/>
        <v>Completar</v>
      </c>
      <c r="EH80" s="94"/>
      <c r="EI80" s="95" t="str">
        <f t="shared" si="260"/>
        <v>Completar</v>
      </c>
      <c r="EJ80" s="95" t="str">
        <f t="shared" si="261"/>
        <v>Completar</v>
      </c>
      <c r="EK80" s="165">
        <f t="shared" si="262"/>
        <v>0</v>
      </c>
      <c r="EL80" s="219" t="b">
        <f t="shared" si="263"/>
        <v>0</v>
      </c>
      <c r="EM80" s="188">
        <f t="shared" si="264"/>
        <v>0</v>
      </c>
      <c r="EN80" s="164">
        <f t="shared" si="265"/>
        <v>0</v>
      </c>
      <c r="EO80" s="164">
        <f t="shared" si="266"/>
        <v>0.25</v>
      </c>
      <c r="EP80" s="164">
        <f t="shared" si="267"/>
        <v>0</v>
      </c>
      <c r="EQ80" s="164">
        <f t="shared" si="268"/>
        <v>0</v>
      </c>
      <c r="ER80" s="166">
        <f t="shared" si="269"/>
        <v>0</v>
      </c>
      <c r="ES80" s="167"/>
      <c r="EU80" s="164">
        <v>68</v>
      </c>
      <c r="EV80" s="225"/>
      <c r="EW80" s="226"/>
      <c r="EX80" s="1"/>
      <c r="EY80" s="1"/>
      <c r="EZ80" s="95"/>
      <c r="FA80" s="93"/>
      <c r="FB80" s="93"/>
      <c r="FC80" s="93"/>
      <c r="FD80" s="95" t="str">
        <f t="shared" si="270"/>
        <v>Completar</v>
      </c>
      <c r="FE80" s="96" t="str">
        <f t="shared" si="271"/>
        <v>Completar</v>
      </c>
      <c r="FF80" s="96" t="str">
        <f t="shared" si="272"/>
        <v>Completar</v>
      </c>
      <c r="FG80" s="94"/>
      <c r="FH80" s="95" t="str">
        <f t="shared" si="273"/>
        <v>Completar</v>
      </c>
      <c r="FI80" s="95" t="str">
        <f t="shared" si="274"/>
        <v>Completar</v>
      </c>
      <c r="FJ80" s="165">
        <f t="shared" si="275"/>
        <v>0</v>
      </c>
      <c r="FK80" s="219" t="b">
        <f t="shared" si="276"/>
        <v>0</v>
      </c>
      <c r="FL80" s="188">
        <f t="shared" si="277"/>
        <v>0</v>
      </c>
      <c r="FM80" s="164">
        <f t="shared" si="278"/>
        <v>0</v>
      </c>
      <c r="FN80" s="164">
        <f t="shared" si="279"/>
        <v>0.25</v>
      </c>
      <c r="FO80" s="164">
        <f t="shared" si="280"/>
        <v>0</v>
      </c>
      <c r="FP80" s="164">
        <f t="shared" si="281"/>
        <v>0</v>
      </c>
      <c r="FQ80" s="166">
        <f t="shared" si="282"/>
        <v>0</v>
      </c>
      <c r="FR80" s="167"/>
      <c r="FT80" s="164">
        <v>68</v>
      </c>
      <c r="FU80" s="225"/>
      <c r="FV80" s="226"/>
      <c r="FW80" s="1"/>
      <c r="FX80" s="1"/>
      <c r="FY80" s="95"/>
      <c r="FZ80" s="93"/>
      <c r="GA80" s="93"/>
      <c r="GB80" s="93"/>
      <c r="GC80" s="95" t="str">
        <f t="shared" si="283"/>
        <v>Completar</v>
      </c>
      <c r="GD80" s="96" t="str">
        <f t="shared" si="284"/>
        <v>Completar</v>
      </c>
      <c r="GE80" s="96" t="str">
        <f t="shared" si="285"/>
        <v>Completar</v>
      </c>
      <c r="GF80" s="94"/>
      <c r="GG80" s="95" t="str">
        <f t="shared" si="286"/>
        <v>Completar</v>
      </c>
      <c r="GH80" s="95" t="str">
        <f t="shared" si="287"/>
        <v>Completar</v>
      </c>
      <c r="GI80" s="165">
        <f t="shared" si="288"/>
        <v>0</v>
      </c>
      <c r="GJ80" s="219" t="b">
        <f t="shared" si="289"/>
        <v>0</v>
      </c>
      <c r="GK80" s="188">
        <f t="shared" si="290"/>
        <v>0</v>
      </c>
      <c r="GL80" s="164">
        <f t="shared" si="291"/>
        <v>0</v>
      </c>
      <c r="GM80" s="164">
        <f t="shared" si="292"/>
        <v>0.25</v>
      </c>
      <c r="GN80" s="164">
        <f t="shared" si="293"/>
        <v>0</v>
      </c>
      <c r="GO80" s="164">
        <f t="shared" si="294"/>
        <v>0</v>
      </c>
      <c r="GP80" s="166">
        <f t="shared" si="295"/>
        <v>0</v>
      </c>
      <c r="GQ80" s="167"/>
      <c r="GS80" s="164">
        <v>68</v>
      </c>
      <c r="GT80" s="225"/>
      <c r="GU80" s="226"/>
      <c r="GV80" s="1"/>
      <c r="GW80" s="1"/>
      <c r="GX80" s="95"/>
      <c r="GY80" s="93"/>
      <c r="GZ80" s="93"/>
      <c r="HA80" s="93"/>
      <c r="HB80" s="95" t="str">
        <f t="shared" si="296"/>
        <v>Completar</v>
      </c>
      <c r="HC80" s="96" t="str">
        <f t="shared" si="297"/>
        <v>Completar</v>
      </c>
      <c r="HD80" s="96" t="str">
        <f t="shared" si="298"/>
        <v>Completar</v>
      </c>
      <c r="HE80" s="94"/>
      <c r="HF80" s="95" t="str">
        <f t="shared" si="299"/>
        <v>Completar</v>
      </c>
      <c r="HG80" s="95" t="str">
        <f t="shared" si="300"/>
        <v>Completar</v>
      </c>
      <c r="HH80" s="165">
        <f t="shared" si="301"/>
        <v>0</v>
      </c>
      <c r="HI80" s="219" t="b">
        <f t="shared" si="302"/>
        <v>0</v>
      </c>
      <c r="HJ80" s="188">
        <f t="shared" si="303"/>
        <v>0</v>
      </c>
      <c r="HK80" s="164">
        <f t="shared" si="304"/>
        <v>0</v>
      </c>
      <c r="HL80" s="164">
        <f t="shared" si="305"/>
        <v>0.25</v>
      </c>
      <c r="HM80" s="164">
        <f t="shared" si="306"/>
        <v>0</v>
      </c>
      <c r="HN80" s="164">
        <f t="shared" si="307"/>
        <v>0</v>
      </c>
      <c r="HO80" s="166">
        <f t="shared" si="308"/>
        <v>0</v>
      </c>
      <c r="HP80" s="167"/>
      <c r="HR80" s="164">
        <v>68</v>
      </c>
      <c r="HS80" s="225"/>
      <c r="HT80" s="226"/>
      <c r="HU80" s="1"/>
      <c r="HV80" s="1"/>
      <c r="HW80" s="95"/>
      <c r="HX80" s="93"/>
      <c r="HY80" s="93"/>
      <c r="HZ80" s="93"/>
      <c r="IA80" s="95" t="str">
        <f t="shared" si="309"/>
        <v>Completar</v>
      </c>
      <c r="IB80" s="96" t="str">
        <f t="shared" si="310"/>
        <v>Completar</v>
      </c>
      <c r="IC80" s="96" t="str">
        <f t="shared" si="311"/>
        <v>Completar</v>
      </c>
      <c r="ID80" s="94"/>
      <c r="IE80" s="95" t="str">
        <f t="shared" si="312"/>
        <v>Completar</v>
      </c>
      <c r="IF80" s="95" t="str">
        <f t="shared" si="313"/>
        <v>Completar</v>
      </c>
      <c r="IG80" s="165">
        <f t="shared" si="314"/>
        <v>0</v>
      </c>
      <c r="IH80" s="219" t="b">
        <f t="shared" si="315"/>
        <v>0</v>
      </c>
      <c r="II80" s="188">
        <f t="shared" si="316"/>
        <v>0</v>
      </c>
      <c r="IJ80" s="164">
        <f t="shared" si="317"/>
        <v>0</v>
      </c>
      <c r="IK80" s="164">
        <f t="shared" si="318"/>
        <v>0.25</v>
      </c>
      <c r="IL80" s="164">
        <f t="shared" si="319"/>
        <v>0</v>
      </c>
      <c r="IM80" s="164">
        <f t="shared" si="320"/>
        <v>0</v>
      </c>
      <c r="IN80" s="166">
        <f t="shared" si="321"/>
        <v>0</v>
      </c>
      <c r="IO80" s="167"/>
      <c r="IQ80" s="164">
        <v>68</v>
      </c>
      <c r="IR80" s="225"/>
      <c r="IS80" s="226"/>
      <c r="IT80" s="1"/>
      <c r="IU80" s="1"/>
      <c r="IV80" s="95"/>
      <c r="IW80" s="93"/>
      <c r="IX80" s="93"/>
      <c r="IY80" s="93"/>
      <c r="IZ80" s="95" t="str">
        <f t="shared" si="322"/>
        <v>Completar</v>
      </c>
      <c r="JA80" s="96" t="str">
        <f t="shared" si="323"/>
        <v>Completar</v>
      </c>
      <c r="JB80" s="96" t="str">
        <f t="shared" si="324"/>
        <v>Completar</v>
      </c>
      <c r="JC80" s="94"/>
      <c r="JD80" s="95" t="str">
        <f t="shared" si="325"/>
        <v>Completar</v>
      </c>
      <c r="JE80" s="95" t="str">
        <f t="shared" si="326"/>
        <v>Completar</v>
      </c>
      <c r="JF80" s="165">
        <f t="shared" si="327"/>
        <v>0</v>
      </c>
      <c r="JG80" s="219" t="b">
        <f t="shared" si="328"/>
        <v>0</v>
      </c>
      <c r="JH80" s="188">
        <f t="shared" si="329"/>
        <v>0</v>
      </c>
      <c r="JI80" s="164">
        <f t="shared" si="330"/>
        <v>0</v>
      </c>
      <c r="JJ80" s="164">
        <f t="shared" si="331"/>
        <v>0.25</v>
      </c>
      <c r="JK80" s="164">
        <f t="shared" si="332"/>
        <v>0</v>
      </c>
      <c r="JL80" s="164">
        <f t="shared" si="333"/>
        <v>0</v>
      </c>
      <c r="JM80" s="166">
        <f t="shared" si="334"/>
        <v>0</v>
      </c>
      <c r="JN80" s="167"/>
      <c r="JO80" s="126"/>
      <c r="JP80" s="164">
        <v>68</v>
      </c>
      <c r="JQ80" s="225"/>
      <c r="JR80" s="226"/>
      <c r="JS80" s="1"/>
      <c r="JT80" s="1"/>
      <c r="JU80" s="95"/>
      <c r="JV80" s="93"/>
      <c r="JW80" s="93"/>
      <c r="JX80" s="93"/>
      <c r="JY80" s="95" t="str">
        <f t="shared" si="335"/>
        <v>Completar</v>
      </c>
      <c r="JZ80" s="96" t="str">
        <f t="shared" si="336"/>
        <v>Completar</v>
      </c>
      <c r="KA80" s="96" t="str">
        <f t="shared" si="337"/>
        <v>Completar</v>
      </c>
      <c r="KB80" s="94"/>
      <c r="KC80" s="95" t="str">
        <f t="shared" si="338"/>
        <v>Completar</v>
      </c>
      <c r="KD80" s="95" t="str">
        <f t="shared" si="339"/>
        <v>Completar</v>
      </c>
      <c r="KE80" s="165">
        <f t="shared" si="340"/>
        <v>0</v>
      </c>
      <c r="KF80" s="219" t="b">
        <f t="shared" si="341"/>
        <v>0</v>
      </c>
      <c r="KG80" s="188">
        <f t="shared" si="342"/>
        <v>0</v>
      </c>
      <c r="KH80" s="164">
        <f t="shared" si="343"/>
        <v>0</v>
      </c>
      <c r="KI80" s="164">
        <f t="shared" si="344"/>
        <v>0.25</v>
      </c>
      <c r="KJ80" s="164">
        <f t="shared" si="345"/>
        <v>0</v>
      </c>
      <c r="KK80" s="164">
        <f t="shared" si="346"/>
        <v>0</v>
      </c>
      <c r="KL80" s="166">
        <f t="shared" si="347"/>
        <v>0</v>
      </c>
    </row>
    <row r="81" spans="1:298" x14ac:dyDescent="0.25">
      <c r="A81" s="164">
        <v>69</v>
      </c>
      <c r="B81" s="225"/>
      <c r="C81" s="226"/>
      <c r="D81" s="1"/>
      <c r="E81" s="1"/>
      <c r="F81" s="95"/>
      <c r="G81" s="93"/>
      <c r="H81" s="93"/>
      <c r="I81" s="93"/>
      <c r="J81" s="95"/>
      <c r="K81" s="96" t="str">
        <f>IFERROR(VLOOKUP(D81,'Situación inicial'!JI$13:JS$112,8,FALSE),"Completar")</f>
        <v>Completar</v>
      </c>
      <c r="L81" s="96" t="str">
        <f>IFERROR(VLOOKUP(D81,'Situación inicial'!JI$13:JS$112,9,FALSE),"Completar")</f>
        <v>Completar</v>
      </c>
      <c r="M81" s="94"/>
      <c r="N81" s="95" t="str">
        <f>IFERROR(VLOOKUP(D81,'Situación inicial'!JI$13:JS$112,11,FALSE),"Completar")</f>
        <v>Completar</v>
      </c>
      <c r="O81" s="95" t="str">
        <f>IFERROR(VLOOKUP(D81,'Situación inicial'!JI$13:JT$112,12,FALSE),"Completar")</f>
        <v>Completar</v>
      </c>
      <c r="P81" s="165">
        <f t="shared" si="196"/>
        <v>0</v>
      </c>
      <c r="Q81" s="219" t="b">
        <f t="shared" si="197"/>
        <v>0</v>
      </c>
      <c r="R81" s="188">
        <f t="shared" si="198"/>
        <v>0</v>
      </c>
      <c r="S81" s="164">
        <f t="shared" si="199"/>
        <v>0</v>
      </c>
      <c r="T81" s="164">
        <f t="shared" si="200"/>
        <v>0.25</v>
      </c>
      <c r="U81" s="164">
        <f t="shared" si="201"/>
        <v>0</v>
      </c>
      <c r="V81" s="164">
        <f t="shared" si="202"/>
        <v>0</v>
      </c>
      <c r="W81" s="166">
        <f t="shared" si="203"/>
        <v>0</v>
      </c>
      <c r="X81" s="168">
        <f>IFERROR(VLOOKUP(D81,'Situación inicial'!JI$13:JZ$112,18,FALSE),0)</f>
        <v>0</v>
      </c>
      <c r="Z81" s="164">
        <v>69</v>
      </c>
      <c r="AA81" s="225"/>
      <c r="AB81" s="226"/>
      <c r="AC81" s="1"/>
      <c r="AD81" s="1"/>
      <c r="AE81" s="95"/>
      <c r="AF81" s="93"/>
      <c r="AG81" s="93"/>
      <c r="AH81" s="93"/>
      <c r="AI81" s="95" t="str">
        <f t="shared" si="204"/>
        <v>Completar</v>
      </c>
      <c r="AJ81" s="96" t="str">
        <f t="shared" si="205"/>
        <v>Completar</v>
      </c>
      <c r="AK81" s="96" t="str">
        <f t="shared" si="206"/>
        <v>Completar</v>
      </c>
      <c r="AL81" s="94"/>
      <c r="AM81" s="95" t="str">
        <f t="shared" si="207"/>
        <v>Completar</v>
      </c>
      <c r="AN81" s="95" t="str">
        <f t="shared" si="208"/>
        <v>Completar</v>
      </c>
      <c r="AO81" s="165">
        <f t="shared" si="209"/>
        <v>0</v>
      </c>
      <c r="AP81" s="219" t="b">
        <f t="shared" si="210"/>
        <v>0</v>
      </c>
      <c r="AQ81" s="188">
        <f t="shared" si="211"/>
        <v>0</v>
      </c>
      <c r="AR81" s="164">
        <f t="shared" si="212"/>
        <v>0</v>
      </c>
      <c r="AS81" s="164">
        <f t="shared" si="213"/>
        <v>0.25</v>
      </c>
      <c r="AT81" s="164">
        <f t="shared" si="214"/>
        <v>0</v>
      </c>
      <c r="AU81" s="164">
        <f t="shared" si="215"/>
        <v>0</v>
      </c>
      <c r="AV81" s="166">
        <f t="shared" si="216"/>
        <v>0</v>
      </c>
      <c r="AW81" s="168">
        <f t="shared" si="217"/>
        <v>0</v>
      </c>
      <c r="AY81" s="164">
        <v>69</v>
      </c>
      <c r="AZ81" s="225"/>
      <c r="BA81" s="226"/>
      <c r="BB81" s="1"/>
      <c r="BC81" s="1"/>
      <c r="BD81" s="95"/>
      <c r="BE81" s="93"/>
      <c r="BF81" s="93"/>
      <c r="BG81" s="93"/>
      <c r="BH81" s="95" t="str">
        <f t="shared" si="218"/>
        <v>Completar</v>
      </c>
      <c r="BI81" s="96" t="str">
        <f t="shared" si="219"/>
        <v>Completar</v>
      </c>
      <c r="BJ81" s="96" t="str">
        <f t="shared" si="220"/>
        <v>Completar</v>
      </c>
      <c r="BK81" s="94"/>
      <c r="BL81" s="95" t="str">
        <f t="shared" si="221"/>
        <v>Completar</v>
      </c>
      <c r="BM81" s="95" t="str">
        <f t="shared" si="222"/>
        <v>Completar</v>
      </c>
      <c r="BN81" s="165">
        <f t="shared" si="223"/>
        <v>0</v>
      </c>
      <c r="BO81" s="219" t="b">
        <f t="shared" si="224"/>
        <v>0</v>
      </c>
      <c r="BP81" s="188">
        <f t="shared" si="225"/>
        <v>0</v>
      </c>
      <c r="BQ81" s="164">
        <f t="shared" si="226"/>
        <v>0</v>
      </c>
      <c r="BR81" s="164">
        <f t="shared" si="227"/>
        <v>0.25</v>
      </c>
      <c r="BS81" s="164">
        <f t="shared" si="228"/>
        <v>0</v>
      </c>
      <c r="BT81" s="164">
        <f t="shared" si="229"/>
        <v>0</v>
      </c>
      <c r="BU81" s="166">
        <f t="shared" si="230"/>
        <v>0</v>
      </c>
      <c r="BV81" s="167"/>
      <c r="BX81" s="164">
        <v>69</v>
      </c>
      <c r="BY81" s="225"/>
      <c r="BZ81" s="226"/>
      <c r="CA81" s="1"/>
      <c r="CB81" s="1"/>
      <c r="CC81" s="95"/>
      <c r="CD81" s="93"/>
      <c r="CE81" s="93"/>
      <c r="CF81" s="93"/>
      <c r="CG81" s="95" t="str">
        <f t="shared" si="231"/>
        <v>Completar</v>
      </c>
      <c r="CH81" s="96" t="str">
        <f t="shared" si="232"/>
        <v>Completar</v>
      </c>
      <c r="CI81" s="96" t="str">
        <f t="shared" si="233"/>
        <v>Completar</v>
      </c>
      <c r="CJ81" s="94"/>
      <c r="CK81" s="95" t="str">
        <f t="shared" si="234"/>
        <v>Completar</v>
      </c>
      <c r="CL81" s="95" t="str">
        <f t="shared" si="235"/>
        <v>Completar</v>
      </c>
      <c r="CM81" s="165">
        <f t="shared" si="236"/>
        <v>0</v>
      </c>
      <c r="CN81" s="219" t="b">
        <f t="shared" si="237"/>
        <v>0</v>
      </c>
      <c r="CO81" s="188">
        <f t="shared" si="238"/>
        <v>0</v>
      </c>
      <c r="CP81" s="164">
        <f t="shared" si="239"/>
        <v>0</v>
      </c>
      <c r="CQ81" s="164">
        <f t="shared" si="240"/>
        <v>0.25</v>
      </c>
      <c r="CR81" s="164">
        <f t="shared" si="241"/>
        <v>0</v>
      </c>
      <c r="CS81" s="164">
        <f t="shared" si="242"/>
        <v>0</v>
      </c>
      <c r="CT81" s="166">
        <f t="shared" si="243"/>
        <v>0</v>
      </c>
      <c r="CU81" s="167"/>
      <c r="CW81" s="164">
        <v>69</v>
      </c>
      <c r="CX81" s="225"/>
      <c r="CY81" s="226"/>
      <c r="CZ81" s="1"/>
      <c r="DA81" s="1"/>
      <c r="DB81" s="95"/>
      <c r="DC81" s="93"/>
      <c r="DD81" s="93"/>
      <c r="DE81" s="93"/>
      <c r="DF81" s="95" t="str">
        <f t="shared" si="244"/>
        <v>Completar</v>
      </c>
      <c r="DG81" s="96" t="str">
        <f t="shared" si="245"/>
        <v>Completar</v>
      </c>
      <c r="DH81" s="96" t="str">
        <f t="shared" si="246"/>
        <v>Completar</v>
      </c>
      <c r="DI81" s="94"/>
      <c r="DJ81" s="95" t="str">
        <f t="shared" si="247"/>
        <v>Completar</v>
      </c>
      <c r="DK81" s="95" t="str">
        <f t="shared" si="248"/>
        <v>Completar</v>
      </c>
      <c r="DL81" s="165">
        <f t="shared" si="249"/>
        <v>0</v>
      </c>
      <c r="DM81" s="219" t="b">
        <f t="shared" si="250"/>
        <v>0</v>
      </c>
      <c r="DN81" s="188">
        <f t="shared" si="251"/>
        <v>0</v>
      </c>
      <c r="DO81" s="164">
        <f t="shared" si="252"/>
        <v>0</v>
      </c>
      <c r="DP81" s="164">
        <f t="shared" si="253"/>
        <v>0.25</v>
      </c>
      <c r="DQ81" s="164">
        <f t="shared" si="254"/>
        <v>0</v>
      </c>
      <c r="DR81" s="164">
        <f t="shared" si="255"/>
        <v>0</v>
      </c>
      <c r="DS81" s="166">
        <f t="shared" si="256"/>
        <v>0</v>
      </c>
      <c r="DT81" s="167"/>
      <c r="DV81" s="164">
        <v>69</v>
      </c>
      <c r="DW81" s="225"/>
      <c r="DX81" s="226"/>
      <c r="DY81" s="1"/>
      <c r="DZ81" s="1"/>
      <c r="EA81" s="95"/>
      <c r="EB81" s="93"/>
      <c r="EC81" s="93"/>
      <c r="ED81" s="93"/>
      <c r="EE81" s="95" t="str">
        <f t="shared" si="257"/>
        <v>Completar</v>
      </c>
      <c r="EF81" s="96" t="str">
        <f t="shared" si="258"/>
        <v>Completar</v>
      </c>
      <c r="EG81" s="96" t="str">
        <f t="shared" si="259"/>
        <v>Completar</v>
      </c>
      <c r="EH81" s="94"/>
      <c r="EI81" s="95" t="str">
        <f t="shared" si="260"/>
        <v>Completar</v>
      </c>
      <c r="EJ81" s="95" t="str">
        <f t="shared" si="261"/>
        <v>Completar</v>
      </c>
      <c r="EK81" s="165">
        <f t="shared" si="262"/>
        <v>0</v>
      </c>
      <c r="EL81" s="219" t="b">
        <f t="shared" si="263"/>
        <v>0</v>
      </c>
      <c r="EM81" s="188">
        <f t="shared" si="264"/>
        <v>0</v>
      </c>
      <c r="EN81" s="164">
        <f t="shared" si="265"/>
        <v>0</v>
      </c>
      <c r="EO81" s="164">
        <f t="shared" si="266"/>
        <v>0.25</v>
      </c>
      <c r="EP81" s="164">
        <f t="shared" si="267"/>
        <v>0</v>
      </c>
      <c r="EQ81" s="164">
        <f t="shared" si="268"/>
        <v>0</v>
      </c>
      <c r="ER81" s="166">
        <f t="shared" si="269"/>
        <v>0</v>
      </c>
      <c r="ES81" s="167"/>
      <c r="EU81" s="164">
        <v>69</v>
      </c>
      <c r="EV81" s="225"/>
      <c r="EW81" s="226"/>
      <c r="EX81" s="1"/>
      <c r="EY81" s="1"/>
      <c r="EZ81" s="95"/>
      <c r="FA81" s="93"/>
      <c r="FB81" s="93"/>
      <c r="FC81" s="93"/>
      <c r="FD81" s="95" t="str">
        <f t="shared" si="270"/>
        <v>Completar</v>
      </c>
      <c r="FE81" s="96" t="str">
        <f t="shared" si="271"/>
        <v>Completar</v>
      </c>
      <c r="FF81" s="96" t="str">
        <f t="shared" si="272"/>
        <v>Completar</v>
      </c>
      <c r="FG81" s="94"/>
      <c r="FH81" s="95" t="str">
        <f t="shared" si="273"/>
        <v>Completar</v>
      </c>
      <c r="FI81" s="95" t="str">
        <f t="shared" si="274"/>
        <v>Completar</v>
      </c>
      <c r="FJ81" s="165">
        <f t="shared" si="275"/>
        <v>0</v>
      </c>
      <c r="FK81" s="219" t="b">
        <f t="shared" si="276"/>
        <v>0</v>
      </c>
      <c r="FL81" s="188">
        <f t="shared" si="277"/>
        <v>0</v>
      </c>
      <c r="FM81" s="164">
        <f t="shared" si="278"/>
        <v>0</v>
      </c>
      <c r="FN81" s="164">
        <f t="shared" si="279"/>
        <v>0.25</v>
      </c>
      <c r="FO81" s="164">
        <f t="shared" si="280"/>
        <v>0</v>
      </c>
      <c r="FP81" s="164">
        <f t="shared" si="281"/>
        <v>0</v>
      </c>
      <c r="FQ81" s="166">
        <f t="shared" si="282"/>
        <v>0</v>
      </c>
      <c r="FR81" s="167"/>
      <c r="FT81" s="164">
        <v>69</v>
      </c>
      <c r="FU81" s="225"/>
      <c r="FV81" s="226"/>
      <c r="FW81" s="1"/>
      <c r="FX81" s="1"/>
      <c r="FY81" s="95"/>
      <c r="FZ81" s="93"/>
      <c r="GA81" s="93"/>
      <c r="GB81" s="93"/>
      <c r="GC81" s="95" t="str">
        <f t="shared" si="283"/>
        <v>Completar</v>
      </c>
      <c r="GD81" s="96" t="str">
        <f t="shared" si="284"/>
        <v>Completar</v>
      </c>
      <c r="GE81" s="96" t="str">
        <f t="shared" si="285"/>
        <v>Completar</v>
      </c>
      <c r="GF81" s="94"/>
      <c r="GG81" s="95" t="str">
        <f t="shared" si="286"/>
        <v>Completar</v>
      </c>
      <c r="GH81" s="95" t="str">
        <f t="shared" si="287"/>
        <v>Completar</v>
      </c>
      <c r="GI81" s="165">
        <f t="shared" si="288"/>
        <v>0</v>
      </c>
      <c r="GJ81" s="219" t="b">
        <f t="shared" si="289"/>
        <v>0</v>
      </c>
      <c r="GK81" s="188">
        <f t="shared" si="290"/>
        <v>0</v>
      </c>
      <c r="GL81" s="164">
        <f t="shared" si="291"/>
        <v>0</v>
      </c>
      <c r="GM81" s="164">
        <f t="shared" si="292"/>
        <v>0.25</v>
      </c>
      <c r="GN81" s="164">
        <f t="shared" si="293"/>
        <v>0</v>
      </c>
      <c r="GO81" s="164">
        <f t="shared" si="294"/>
        <v>0</v>
      </c>
      <c r="GP81" s="166">
        <f t="shared" si="295"/>
        <v>0</v>
      </c>
      <c r="GQ81" s="167"/>
      <c r="GS81" s="164">
        <v>69</v>
      </c>
      <c r="GT81" s="225"/>
      <c r="GU81" s="226"/>
      <c r="GV81" s="1"/>
      <c r="GW81" s="1"/>
      <c r="GX81" s="95"/>
      <c r="GY81" s="93"/>
      <c r="GZ81" s="93"/>
      <c r="HA81" s="93"/>
      <c r="HB81" s="95" t="str">
        <f t="shared" si="296"/>
        <v>Completar</v>
      </c>
      <c r="HC81" s="96" t="str">
        <f t="shared" si="297"/>
        <v>Completar</v>
      </c>
      <c r="HD81" s="96" t="str">
        <f t="shared" si="298"/>
        <v>Completar</v>
      </c>
      <c r="HE81" s="94"/>
      <c r="HF81" s="95" t="str">
        <f t="shared" si="299"/>
        <v>Completar</v>
      </c>
      <c r="HG81" s="95" t="str">
        <f t="shared" si="300"/>
        <v>Completar</v>
      </c>
      <c r="HH81" s="165">
        <f t="shared" si="301"/>
        <v>0</v>
      </c>
      <c r="HI81" s="219" t="b">
        <f t="shared" si="302"/>
        <v>0</v>
      </c>
      <c r="HJ81" s="188">
        <f t="shared" si="303"/>
        <v>0</v>
      </c>
      <c r="HK81" s="164">
        <f t="shared" si="304"/>
        <v>0</v>
      </c>
      <c r="HL81" s="164">
        <f t="shared" si="305"/>
        <v>0.25</v>
      </c>
      <c r="HM81" s="164">
        <f t="shared" si="306"/>
        <v>0</v>
      </c>
      <c r="HN81" s="164">
        <f t="shared" si="307"/>
        <v>0</v>
      </c>
      <c r="HO81" s="166">
        <f t="shared" si="308"/>
        <v>0</v>
      </c>
      <c r="HP81" s="167"/>
      <c r="HR81" s="164">
        <v>69</v>
      </c>
      <c r="HS81" s="225"/>
      <c r="HT81" s="226"/>
      <c r="HU81" s="1"/>
      <c r="HV81" s="1"/>
      <c r="HW81" s="95"/>
      <c r="HX81" s="93"/>
      <c r="HY81" s="93"/>
      <c r="HZ81" s="93"/>
      <c r="IA81" s="95" t="str">
        <f t="shared" si="309"/>
        <v>Completar</v>
      </c>
      <c r="IB81" s="96" t="str">
        <f t="shared" si="310"/>
        <v>Completar</v>
      </c>
      <c r="IC81" s="96" t="str">
        <f t="shared" si="311"/>
        <v>Completar</v>
      </c>
      <c r="ID81" s="94"/>
      <c r="IE81" s="95" t="str">
        <f t="shared" si="312"/>
        <v>Completar</v>
      </c>
      <c r="IF81" s="95" t="str">
        <f t="shared" si="313"/>
        <v>Completar</v>
      </c>
      <c r="IG81" s="165">
        <f t="shared" si="314"/>
        <v>0</v>
      </c>
      <c r="IH81" s="219" t="b">
        <f t="shared" si="315"/>
        <v>0</v>
      </c>
      <c r="II81" s="188">
        <f t="shared" si="316"/>
        <v>0</v>
      </c>
      <c r="IJ81" s="164">
        <f t="shared" si="317"/>
        <v>0</v>
      </c>
      <c r="IK81" s="164">
        <f t="shared" si="318"/>
        <v>0.25</v>
      </c>
      <c r="IL81" s="164">
        <f t="shared" si="319"/>
        <v>0</v>
      </c>
      <c r="IM81" s="164">
        <f t="shared" si="320"/>
        <v>0</v>
      </c>
      <c r="IN81" s="166">
        <f t="shared" si="321"/>
        <v>0</v>
      </c>
      <c r="IO81" s="167"/>
      <c r="IQ81" s="164">
        <v>69</v>
      </c>
      <c r="IR81" s="225"/>
      <c r="IS81" s="226"/>
      <c r="IT81" s="1"/>
      <c r="IU81" s="1"/>
      <c r="IV81" s="95"/>
      <c r="IW81" s="93"/>
      <c r="IX81" s="93"/>
      <c r="IY81" s="93"/>
      <c r="IZ81" s="95" t="str">
        <f t="shared" si="322"/>
        <v>Completar</v>
      </c>
      <c r="JA81" s="96" t="str">
        <f t="shared" si="323"/>
        <v>Completar</v>
      </c>
      <c r="JB81" s="96" t="str">
        <f t="shared" si="324"/>
        <v>Completar</v>
      </c>
      <c r="JC81" s="94"/>
      <c r="JD81" s="95" t="str">
        <f t="shared" si="325"/>
        <v>Completar</v>
      </c>
      <c r="JE81" s="95" t="str">
        <f t="shared" si="326"/>
        <v>Completar</v>
      </c>
      <c r="JF81" s="165">
        <f t="shared" si="327"/>
        <v>0</v>
      </c>
      <c r="JG81" s="219" t="b">
        <f t="shared" si="328"/>
        <v>0</v>
      </c>
      <c r="JH81" s="188">
        <f t="shared" si="329"/>
        <v>0</v>
      </c>
      <c r="JI81" s="164">
        <f t="shared" si="330"/>
        <v>0</v>
      </c>
      <c r="JJ81" s="164">
        <f t="shared" si="331"/>
        <v>0.25</v>
      </c>
      <c r="JK81" s="164">
        <f t="shared" si="332"/>
        <v>0</v>
      </c>
      <c r="JL81" s="164">
        <f t="shared" si="333"/>
        <v>0</v>
      </c>
      <c r="JM81" s="166">
        <f t="shared" si="334"/>
        <v>0</v>
      </c>
      <c r="JN81" s="167"/>
      <c r="JO81" s="126"/>
      <c r="JP81" s="164">
        <v>69</v>
      </c>
      <c r="JQ81" s="225"/>
      <c r="JR81" s="226"/>
      <c r="JS81" s="1"/>
      <c r="JT81" s="1"/>
      <c r="JU81" s="95"/>
      <c r="JV81" s="93"/>
      <c r="JW81" s="93"/>
      <c r="JX81" s="93"/>
      <c r="JY81" s="95" t="str">
        <f t="shared" si="335"/>
        <v>Completar</v>
      </c>
      <c r="JZ81" s="96" t="str">
        <f t="shared" si="336"/>
        <v>Completar</v>
      </c>
      <c r="KA81" s="96" t="str">
        <f t="shared" si="337"/>
        <v>Completar</v>
      </c>
      <c r="KB81" s="94"/>
      <c r="KC81" s="95" t="str">
        <f t="shared" si="338"/>
        <v>Completar</v>
      </c>
      <c r="KD81" s="95" t="str">
        <f t="shared" si="339"/>
        <v>Completar</v>
      </c>
      <c r="KE81" s="165">
        <f t="shared" si="340"/>
        <v>0</v>
      </c>
      <c r="KF81" s="219" t="b">
        <f t="shared" si="341"/>
        <v>0</v>
      </c>
      <c r="KG81" s="188">
        <f t="shared" si="342"/>
        <v>0</v>
      </c>
      <c r="KH81" s="164">
        <f t="shared" si="343"/>
        <v>0</v>
      </c>
      <c r="KI81" s="164">
        <f t="shared" si="344"/>
        <v>0.25</v>
      </c>
      <c r="KJ81" s="164">
        <f t="shared" si="345"/>
        <v>0</v>
      </c>
      <c r="KK81" s="164">
        <f t="shared" si="346"/>
        <v>0</v>
      </c>
      <c r="KL81" s="166">
        <f t="shared" si="347"/>
        <v>0</v>
      </c>
    </row>
    <row r="82" spans="1:298" x14ac:dyDescent="0.25">
      <c r="A82" s="164">
        <v>70</v>
      </c>
      <c r="B82" s="225"/>
      <c r="C82" s="226"/>
      <c r="D82" s="1"/>
      <c r="E82" s="1"/>
      <c r="F82" s="95"/>
      <c r="G82" s="93"/>
      <c r="H82" s="93"/>
      <c r="I82" s="93"/>
      <c r="J82" s="95"/>
      <c r="K82" s="96" t="str">
        <f>IFERROR(VLOOKUP(D82,'Situación inicial'!JI$13:JS$112,8,FALSE),"Completar")</f>
        <v>Completar</v>
      </c>
      <c r="L82" s="96" t="str">
        <f>IFERROR(VLOOKUP(D82,'Situación inicial'!JI$13:JS$112,9,FALSE),"Completar")</f>
        <v>Completar</v>
      </c>
      <c r="M82" s="94"/>
      <c r="N82" s="95" t="str">
        <f>IFERROR(VLOOKUP(D82,'Situación inicial'!JI$13:JS$112,11,FALSE),"Completar")</f>
        <v>Completar</v>
      </c>
      <c r="O82" s="95" t="str">
        <f>IFERROR(VLOOKUP(D82,'Situación inicial'!JI$13:JT$112,12,FALSE),"Completar")</f>
        <v>Completar</v>
      </c>
      <c r="P82" s="165">
        <f t="shared" si="196"/>
        <v>0</v>
      </c>
      <c r="Q82" s="219" t="b">
        <f t="shared" si="197"/>
        <v>0</v>
      </c>
      <c r="R82" s="188">
        <f t="shared" si="198"/>
        <v>0</v>
      </c>
      <c r="S82" s="164">
        <f t="shared" si="199"/>
        <v>0</v>
      </c>
      <c r="T82" s="164">
        <f t="shared" si="200"/>
        <v>0.25</v>
      </c>
      <c r="U82" s="164">
        <f t="shared" si="201"/>
        <v>0</v>
      </c>
      <c r="V82" s="164">
        <f t="shared" si="202"/>
        <v>0</v>
      </c>
      <c r="W82" s="166">
        <f t="shared" si="203"/>
        <v>0</v>
      </c>
      <c r="X82" s="168">
        <f>IFERROR(VLOOKUP(D82,'Situación inicial'!JI$13:JZ$112,18,FALSE),0)</f>
        <v>0</v>
      </c>
      <c r="Z82" s="164">
        <v>70</v>
      </c>
      <c r="AA82" s="225"/>
      <c r="AB82" s="226"/>
      <c r="AC82" s="1"/>
      <c r="AD82" s="1"/>
      <c r="AE82" s="95"/>
      <c r="AF82" s="93"/>
      <c r="AG82" s="93"/>
      <c r="AH82" s="93"/>
      <c r="AI82" s="95" t="str">
        <f t="shared" si="204"/>
        <v>Completar</v>
      </c>
      <c r="AJ82" s="96" t="str">
        <f t="shared" si="205"/>
        <v>Completar</v>
      </c>
      <c r="AK82" s="96" t="str">
        <f t="shared" si="206"/>
        <v>Completar</v>
      </c>
      <c r="AL82" s="94"/>
      <c r="AM82" s="95" t="str">
        <f t="shared" si="207"/>
        <v>Completar</v>
      </c>
      <c r="AN82" s="95" t="str">
        <f t="shared" si="208"/>
        <v>Completar</v>
      </c>
      <c r="AO82" s="165">
        <f t="shared" si="209"/>
        <v>0</v>
      </c>
      <c r="AP82" s="219" t="b">
        <f t="shared" si="210"/>
        <v>0</v>
      </c>
      <c r="AQ82" s="188">
        <f t="shared" si="211"/>
        <v>0</v>
      </c>
      <c r="AR82" s="164">
        <f t="shared" si="212"/>
        <v>0</v>
      </c>
      <c r="AS82" s="164">
        <f t="shared" si="213"/>
        <v>0.25</v>
      </c>
      <c r="AT82" s="164">
        <f t="shared" si="214"/>
        <v>0</v>
      </c>
      <c r="AU82" s="164">
        <f t="shared" si="215"/>
        <v>0</v>
      </c>
      <c r="AV82" s="166">
        <f t="shared" si="216"/>
        <v>0</v>
      </c>
      <c r="AW82" s="168">
        <f t="shared" si="217"/>
        <v>0</v>
      </c>
      <c r="AY82" s="164">
        <v>70</v>
      </c>
      <c r="AZ82" s="225"/>
      <c r="BA82" s="226"/>
      <c r="BB82" s="1"/>
      <c r="BC82" s="1"/>
      <c r="BD82" s="95"/>
      <c r="BE82" s="93"/>
      <c r="BF82" s="93"/>
      <c r="BG82" s="93"/>
      <c r="BH82" s="95" t="str">
        <f t="shared" si="218"/>
        <v>Completar</v>
      </c>
      <c r="BI82" s="96" t="str">
        <f t="shared" si="219"/>
        <v>Completar</v>
      </c>
      <c r="BJ82" s="96" t="str">
        <f t="shared" si="220"/>
        <v>Completar</v>
      </c>
      <c r="BK82" s="94"/>
      <c r="BL82" s="95" t="str">
        <f t="shared" si="221"/>
        <v>Completar</v>
      </c>
      <c r="BM82" s="95" t="str">
        <f t="shared" si="222"/>
        <v>Completar</v>
      </c>
      <c r="BN82" s="165">
        <f t="shared" si="223"/>
        <v>0</v>
      </c>
      <c r="BO82" s="219" t="b">
        <f t="shared" si="224"/>
        <v>0</v>
      </c>
      <c r="BP82" s="188">
        <f t="shared" si="225"/>
        <v>0</v>
      </c>
      <c r="BQ82" s="164">
        <f t="shared" si="226"/>
        <v>0</v>
      </c>
      <c r="BR82" s="164">
        <f t="shared" si="227"/>
        <v>0.25</v>
      </c>
      <c r="BS82" s="164">
        <f t="shared" si="228"/>
        <v>0</v>
      </c>
      <c r="BT82" s="164">
        <f t="shared" si="229"/>
        <v>0</v>
      </c>
      <c r="BU82" s="166">
        <f t="shared" si="230"/>
        <v>0</v>
      </c>
      <c r="BV82" s="167"/>
      <c r="BX82" s="164">
        <v>70</v>
      </c>
      <c r="BY82" s="225"/>
      <c r="BZ82" s="226"/>
      <c r="CA82" s="1"/>
      <c r="CB82" s="1"/>
      <c r="CC82" s="95"/>
      <c r="CD82" s="93"/>
      <c r="CE82" s="93"/>
      <c r="CF82" s="93"/>
      <c r="CG82" s="95" t="str">
        <f t="shared" si="231"/>
        <v>Completar</v>
      </c>
      <c r="CH82" s="96" t="str">
        <f t="shared" si="232"/>
        <v>Completar</v>
      </c>
      <c r="CI82" s="96" t="str">
        <f t="shared" si="233"/>
        <v>Completar</v>
      </c>
      <c r="CJ82" s="94"/>
      <c r="CK82" s="95" t="str">
        <f t="shared" si="234"/>
        <v>Completar</v>
      </c>
      <c r="CL82" s="95" t="str">
        <f t="shared" si="235"/>
        <v>Completar</v>
      </c>
      <c r="CM82" s="165">
        <f t="shared" si="236"/>
        <v>0</v>
      </c>
      <c r="CN82" s="219" t="b">
        <f t="shared" si="237"/>
        <v>0</v>
      </c>
      <c r="CO82" s="188">
        <f t="shared" si="238"/>
        <v>0</v>
      </c>
      <c r="CP82" s="164">
        <f t="shared" si="239"/>
        <v>0</v>
      </c>
      <c r="CQ82" s="164">
        <f t="shared" si="240"/>
        <v>0.25</v>
      </c>
      <c r="CR82" s="164">
        <f t="shared" si="241"/>
        <v>0</v>
      </c>
      <c r="CS82" s="164">
        <f t="shared" si="242"/>
        <v>0</v>
      </c>
      <c r="CT82" s="166">
        <f t="shared" si="243"/>
        <v>0</v>
      </c>
      <c r="CU82" s="167"/>
      <c r="CW82" s="164">
        <v>70</v>
      </c>
      <c r="CX82" s="225"/>
      <c r="CY82" s="226"/>
      <c r="CZ82" s="1"/>
      <c r="DA82" s="1"/>
      <c r="DB82" s="95"/>
      <c r="DC82" s="93"/>
      <c r="DD82" s="93"/>
      <c r="DE82" s="93"/>
      <c r="DF82" s="95" t="str">
        <f t="shared" si="244"/>
        <v>Completar</v>
      </c>
      <c r="DG82" s="96" t="str">
        <f t="shared" si="245"/>
        <v>Completar</v>
      </c>
      <c r="DH82" s="96" t="str">
        <f t="shared" si="246"/>
        <v>Completar</v>
      </c>
      <c r="DI82" s="94"/>
      <c r="DJ82" s="95" t="str">
        <f t="shared" si="247"/>
        <v>Completar</v>
      </c>
      <c r="DK82" s="95" t="str">
        <f t="shared" si="248"/>
        <v>Completar</v>
      </c>
      <c r="DL82" s="165">
        <f t="shared" si="249"/>
        <v>0</v>
      </c>
      <c r="DM82" s="219" t="b">
        <f t="shared" si="250"/>
        <v>0</v>
      </c>
      <c r="DN82" s="188">
        <f t="shared" si="251"/>
        <v>0</v>
      </c>
      <c r="DO82" s="164">
        <f t="shared" si="252"/>
        <v>0</v>
      </c>
      <c r="DP82" s="164">
        <f t="shared" si="253"/>
        <v>0.25</v>
      </c>
      <c r="DQ82" s="164">
        <f t="shared" si="254"/>
        <v>0</v>
      </c>
      <c r="DR82" s="164">
        <f t="shared" si="255"/>
        <v>0</v>
      </c>
      <c r="DS82" s="166">
        <f t="shared" si="256"/>
        <v>0</v>
      </c>
      <c r="DT82" s="167"/>
      <c r="DV82" s="164">
        <v>70</v>
      </c>
      <c r="DW82" s="225"/>
      <c r="DX82" s="226"/>
      <c r="DY82" s="1"/>
      <c r="DZ82" s="1"/>
      <c r="EA82" s="95"/>
      <c r="EB82" s="93"/>
      <c r="EC82" s="93"/>
      <c r="ED82" s="93"/>
      <c r="EE82" s="95" t="str">
        <f t="shared" si="257"/>
        <v>Completar</v>
      </c>
      <c r="EF82" s="96" t="str">
        <f t="shared" si="258"/>
        <v>Completar</v>
      </c>
      <c r="EG82" s="96" t="str">
        <f t="shared" si="259"/>
        <v>Completar</v>
      </c>
      <c r="EH82" s="94"/>
      <c r="EI82" s="95" t="str">
        <f t="shared" si="260"/>
        <v>Completar</v>
      </c>
      <c r="EJ82" s="95" t="str">
        <f t="shared" si="261"/>
        <v>Completar</v>
      </c>
      <c r="EK82" s="165">
        <f t="shared" si="262"/>
        <v>0</v>
      </c>
      <c r="EL82" s="219" t="b">
        <f t="shared" si="263"/>
        <v>0</v>
      </c>
      <c r="EM82" s="188">
        <f t="shared" si="264"/>
        <v>0</v>
      </c>
      <c r="EN82" s="164">
        <f t="shared" si="265"/>
        <v>0</v>
      </c>
      <c r="EO82" s="164">
        <f t="shared" si="266"/>
        <v>0.25</v>
      </c>
      <c r="EP82" s="164">
        <f t="shared" si="267"/>
        <v>0</v>
      </c>
      <c r="EQ82" s="164">
        <f t="shared" si="268"/>
        <v>0</v>
      </c>
      <c r="ER82" s="166">
        <f t="shared" si="269"/>
        <v>0</v>
      </c>
      <c r="ES82" s="167"/>
      <c r="EU82" s="164">
        <v>70</v>
      </c>
      <c r="EV82" s="225"/>
      <c r="EW82" s="226"/>
      <c r="EX82" s="1"/>
      <c r="EY82" s="1"/>
      <c r="EZ82" s="95"/>
      <c r="FA82" s="93"/>
      <c r="FB82" s="93"/>
      <c r="FC82" s="93"/>
      <c r="FD82" s="95" t="str">
        <f t="shared" si="270"/>
        <v>Completar</v>
      </c>
      <c r="FE82" s="96" t="str">
        <f t="shared" si="271"/>
        <v>Completar</v>
      </c>
      <c r="FF82" s="96" t="str">
        <f t="shared" si="272"/>
        <v>Completar</v>
      </c>
      <c r="FG82" s="94"/>
      <c r="FH82" s="95" t="str">
        <f t="shared" si="273"/>
        <v>Completar</v>
      </c>
      <c r="FI82" s="95" t="str">
        <f t="shared" si="274"/>
        <v>Completar</v>
      </c>
      <c r="FJ82" s="165">
        <f t="shared" si="275"/>
        <v>0</v>
      </c>
      <c r="FK82" s="219" t="b">
        <f t="shared" si="276"/>
        <v>0</v>
      </c>
      <c r="FL82" s="188">
        <f t="shared" si="277"/>
        <v>0</v>
      </c>
      <c r="FM82" s="164">
        <f t="shared" si="278"/>
        <v>0</v>
      </c>
      <c r="FN82" s="164">
        <f t="shared" si="279"/>
        <v>0.25</v>
      </c>
      <c r="FO82" s="164">
        <f t="shared" si="280"/>
        <v>0</v>
      </c>
      <c r="FP82" s="164">
        <f t="shared" si="281"/>
        <v>0</v>
      </c>
      <c r="FQ82" s="166">
        <f t="shared" si="282"/>
        <v>0</v>
      </c>
      <c r="FR82" s="167"/>
      <c r="FT82" s="164">
        <v>70</v>
      </c>
      <c r="FU82" s="225"/>
      <c r="FV82" s="226"/>
      <c r="FW82" s="1"/>
      <c r="FX82" s="1"/>
      <c r="FY82" s="95"/>
      <c r="FZ82" s="93"/>
      <c r="GA82" s="93"/>
      <c r="GB82" s="93"/>
      <c r="GC82" s="95" t="str">
        <f t="shared" si="283"/>
        <v>Completar</v>
      </c>
      <c r="GD82" s="96" t="str">
        <f t="shared" si="284"/>
        <v>Completar</v>
      </c>
      <c r="GE82" s="96" t="str">
        <f t="shared" si="285"/>
        <v>Completar</v>
      </c>
      <c r="GF82" s="94"/>
      <c r="GG82" s="95" t="str">
        <f t="shared" si="286"/>
        <v>Completar</v>
      </c>
      <c r="GH82" s="95" t="str">
        <f t="shared" si="287"/>
        <v>Completar</v>
      </c>
      <c r="GI82" s="165">
        <f t="shared" si="288"/>
        <v>0</v>
      </c>
      <c r="GJ82" s="219" t="b">
        <f t="shared" si="289"/>
        <v>0</v>
      </c>
      <c r="GK82" s="188">
        <f t="shared" si="290"/>
        <v>0</v>
      </c>
      <c r="GL82" s="164">
        <f t="shared" si="291"/>
        <v>0</v>
      </c>
      <c r="GM82" s="164">
        <f t="shared" si="292"/>
        <v>0.25</v>
      </c>
      <c r="GN82" s="164">
        <f t="shared" si="293"/>
        <v>0</v>
      </c>
      <c r="GO82" s="164">
        <f t="shared" si="294"/>
        <v>0</v>
      </c>
      <c r="GP82" s="166">
        <f t="shared" si="295"/>
        <v>0</v>
      </c>
      <c r="GQ82" s="167"/>
      <c r="GS82" s="164">
        <v>70</v>
      </c>
      <c r="GT82" s="225"/>
      <c r="GU82" s="226"/>
      <c r="GV82" s="1"/>
      <c r="GW82" s="1"/>
      <c r="GX82" s="95"/>
      <c r="GY82" s="93"/>
      <c r="GZ82" s="93"/>
      <c r="HA82" s="93"/>
      <c r="HB82" s="95" t="str">
        <f t="shared" si="296"/>
        <v>Completar</v>
      </c>
      <c r="HC82" s="96" t="str">
        <f t="shared" si="297"/>
        <v>Completar</v>
      </c>
      <c r="HD82" s="96" t="str">
        <f t="shared" si="298"/>
        <v>Completar</v>
      </c>
      <c r="HE82" s="94"/>
      <c r="HF82" s="95" t="str">
        <f t="shared" si="299"/>
        <v>Completar</v>
      </c>
      <c r="HG82" s="95" t="str">
        <f t="shared" si="300"/>
        <v>Completar</v>
      </c>
      <c r="HH82" s="165">
        <f t="shared" si="301"/>
        <v>0</v>
      </c>
      <c r="HI82" s="219" t="b">
        <f t="shared" si="302"/>
        <v>0</v>
      </c>
      <c r="HJ82" s="188">
        <f t="shared" si="303"/>
        <v>0</v>
      </c>
      <c r="HK82" s="164">
        <f t="shared" si="304"/>
        <v>0</v>
      </c>
      <c r="HL82" s="164">
        <f t="shared" si="305"/>
        <v>0.25</v>
      </c>
      <c r="HM82" s="164">
        <f t="shared" si="306"/>
        <v>0</v>
      </c>
      <c r="HN82" s="164">
        <f t="shared" si="307"/>
        <v>0</v>
      </c>
      <c r="HO82" s="166">
        <f t="shared" si="308"/>
        <v>0</v>
      </c>
      <c r="HP82" s="167"/>
      <c r="HR82" s="164">
        <v>70</v>
      </c>
      <c r="HS82" s="225"/>
      <c r="HT82" s="226"/>
      <c r="HU82" s="1"/>
      <c r="HV82" s="1"/>
      <c r="HW82" s="95"/>
      <c r="HX82" s="93"/>
      <c r="HY82" s="93"/>
      <c r="HZ82" s="93"/>
      <c r="IA82" s="95" t="str">
        <f t="shared" si="309"/>
        <v>Completar</v>
      </c>
      <c r="IB82" s="96" t="str">
        <f t="shared" si="310"/>
        <v>Completar</v>
      </c>
      <c r="IC82" s="96" t="str">
        <f t="shared" si="311"/>
        <v>Completar</v>
      </c>
      <c r="ID82" s="94"/>
      <c r="IE82" s="95" t="str">
        <f t="shared" si="312"/>
        <v>Completar</v>
      </c>
      <c r="IF82" s="95" t="str">
        <f t="shared" si="313"/>
        <v>Completar</v>
      </c>
      <c r="IG82" s="165">
        <f t="shared" si="314"/>
        <v>0</v>
      </c>
      <c r="IH82" s="219" t="b">
        <f t="shared" si="315"/>
        <v>0</v>
      </c>
      <c r="II82" s="188">
        <f t="shared" si="316"/>
        <v>0</v>
      </c>
      <c r="IJ82" s="164">
        <f t="shared" si="317"/>
        <v>0</v>
      </c>
      <c r="IK82" s="164">
        <f t="shared" si="318"/>
        <v>0.25</v>
      </c>
      <c r="IL82" s="164">
        <f t="shared" si="319"/>
        <v>0</v>
      </c>
      <c r="IM82" s="164">
        <f t="shared" si="320"/>
        <v>0</v>
      </c>
      <c r="IN82" s="166">
        <f t="shared" si="321"/>
        <v>0</v>
      </c>
      <c r="IO82" s="167"/>
      <c r="IQ82" s="164">
        <v>70</v>
      </c>
      <c r="IR82" s="225"/>
      <c r="IS82" s="226"/>
      <c r="IT82" s="1"/>
      <c r="IU82" s="1"/>
      <c r="IV82" s="95"/>
      <c r="IW82" s="93"/>
      <c r="IX82" s="93"/>
      <c r="IY82" s="93"/>
      <c r="IZ82" s="95" t="str">
        <f t="shared" si="322"/>
        <v>Completar</v>
      </c>
      <c r="JA82" s="96" t="str">
        <f t="shared" si="323"/>
        <v>Completar</v>
      </c>
      <c r="JB82" s="96" t="str">
        <f t="shared" si="324"/>
        <v>Completar</v>
      </c>
      <c r="JC82" s="94"/>
      <c r="JD82" s="95" t="str">
        <f t="shared" si="325"/>
        <v>Completar</v>
      </c>
      <c r="JE82" s="95" t="str">
        <f t="shared" si="326"/>
        <v>Completar</v>
      </c>
      <c r="JF82" s="165">
        <f t="shared" si="327"/>
        <v>0</v>
      </c>
      <c r="JG82" s="219" t="b">
        <f t="shared" si="328"/>
        <v>0</v>
      </c>
      <c r="JH82" s="188">
        <f t="shared" si="329"/>
        <v>0</v>
      </c>
      <c r="JI82" s="164">
        <f t="shared" si="330"/>
        <v>0</v>
      </c>
      <c r="JJ82" s="164">
        <f t="shared" si="331"/>
        <v>0.25</v>
      </c>
      <c r="JK82" s="164">
        <f t="shared" si="332"/>
        <v>0</v>
      </c>
      <c r="JL82" s="164">
        <f t="shared" si="333"/>
        <v>0</v>
      </c>
      <c r="JM82" s="166">
        <f t="shared" si="334"/>
        <v>0</v>
      </c>
      <c r="JN82" s="167"/>
      <c r="JO82" s="126"/>
      <c r="JP82" s="164">
        <v>70</v>
      </c>
      <c r="JQ82" s="225"/>
      <c r="JR82" s="226"/>
      <c r="JS82" s="1"/>
      <c r="JT82" s="1"/>
      <c r="JU82" s="95"/>
      <c r="JV82" s="93"/>
      <c r="JW82" s="93"/>
      <c r="JX82" s="93"/>
      <c r="JY82" s="95" t="str">
        <f t="shared" si="335"/>
        <v>Completar</v>
      </c>
      <c r="JZ82" s="96" t="str">
        <f t="shared" si="336"/>
        <v>Completar</v>
      </c>
      <c r="KA82" s="96" t="str">
        <f t="shared" si="337"/>
        <v>Completar</v>
      </c>
      <c r="KB82" s="94"/>
      <c r="KC82" s="95" t="str">
        <f t="shared" si="338"/>
        <v>Completar</v>
      </c>
      <c r="KD82" s="95" t="str">
        <f t="shared" si="339"/>
        <v>Completar</v>
      </c>
      <c r="KE82" s="165">
        <f t="shared" si="340"/>
        <v>0</v>
      </c>
      <c r="KF82" s="219" t="b">
        <f t="shared" si="341"/>
        <v>0</v>
      </c>
      <c r="KG82" s="188">
        <f t="shared" si="342"/>
        <v>0</v>
      </c>
      <c r="KH82" s="164">
        <f t="shared" si="343"/>
        <v>0</v>
      </c>
      <c r="KI82" s="164">
        <f t="shared" si="344"/>
        <v>0.25</v>
      </c>
      <c r="KJ82" s="164">
        <f t="shared" si="345"/>
        <v>0</v>
      </c>
      <c r="KK82" s="164">
        <f t="shared" si="346"/>
        <v>0</v>
      </c>
      <c r="KL82" s="166">
        <f t="shared" si="347"/>
        <v>0</v>
      </c>
    </row>
    <row r="83" spans="1:298" x14ac:dyDescent="0.25">
      <c r="A83" s="164">
        <v>71</v>
      </c>
      <c r="B83" s="225"/>
      <c r="C83" s="226"/>
      <c r="D83" s="1"/>
      <c r="E83" s="1"/>
      <c r="F83" s="95"/>
      <c r="G83" s="93"/>
      <c r="H83" s="93"/>
      <c r="I83" s="93"/>
      <c r="J83" s="95"/>
      <c r="K83" s="96" t="str">
        <f>IFERROR(VLOOKUP(D83,'Situación inicial'!JI$13:JS$112,8,FALSE),"Completar")</f>
        <v>Completar</v>
      </c>
      <c r="L83" s="96" t="str">
        <f>IFERROR(VLOOKUP(D83,'Situación inicial'!JI$13:JS$112,9,FALSE),"Completar")</f>
        <v>Completar</v>
      </c>
      <c r="M83" s="94"/>
      <c r="N83" s="95" t="str">
        <f>IFERROR(VLOOKUP(D83,'Situación inicial'!JI$13:JS$112,11,FALSE),"Completar")</f>
        <v>Completar</v>
      </c>
      <c r="O83" s="95" t="str">
        <f>IFERROR(VLOOKUP(D83,'Situación inicial'!JI$13:JT$112,12,FALSE),"Completar")</f>
        <v>Completar</v>
      </c>
      <c r="P83" s="165">
        <f t="shared" si="196"/>
        <v>0</v>
      </c>
      <c r="Q83" s="219" t="b">
        <f t="shared" si="197"/>
        <v>0</v>
      </c>
      <c r="R83" s="188">
        <f t="shared" si="198"/>
        <v>0</v>
      </c>
      <c r="S83" s="164">
        <f t="shared" si="199"/>
        <v>0</v>
      </c>
      <c r="T83" s="164">
        <f t="shared" si="200"/>
        <v>0.25</v>
      </c>
      <c r="U83" s="164">
        <f t="shared" si="201"/>
        <v>0</v>
      </c>
      <c r="V83" s="164">
        <f t="shared" si="202"/>
        <v>0</v>
      </c>
      <c r="W83" s="166">
        <f t="shared" si="203"/>
        <v>0</v>
      </c>
      <c r="X83" s="168">
        <f>IFERROR(VLOOKUP(D83,'Situación inicial'!JI$13:JZ$112,18,FALSE),0)</f>
        <v>0</v>
      </c>
      <c r="Z83" s="164">
        <v>71</v>
      </c>
      <c r="AA83" s="225"/>
      <c r="AB83" s="226"/>
      <c r="AC83" s="1"/>
      <c r="AD83" s="1"/>
      <c r="AE83" s="95"/>
      <c r="AF83" s="93"/>
      <c r="AG83" s="93"/>
      <c r="AH83" s="93"/>
      <c r="AI83" s="95" t="str">
        <f t="shared" si="204"/>
        <v>Completar</v>
      </c>
      <c r="AJ83" s="96" t="str">
        <f t="shared" si="205"/>
        <v>Completar</v>
      </c>
      <c r="AK83" s="96" t="str">
        <f t="shared" si="206"/>
        <v>Completar</v>
      </c>
      <c r="AL83" s="94"/>
      <c r="AM83" s="95" t="str">
        <f t="shared" si="207"/>
        <v>Completar</v>
      </c>
      <c r="AN83" s="95" t="str">
        <f t="shared" si="208"/>
        <v>Completar</v>
      </c>
      <c r="AO83" s="165">
        <f t="shared" si="209"/>
        <v>0</v>
      </c>
      <c r="AP83" s="219" t="b">
        <f t="shared" si="210"/>
        <v>0</v>
      </c>
      <c r="AQ83" s="188">
        <f t="shared" si="211"/>
        <v>0</v>
      </c>
      <c r="AR83" s="164">
        <f t="shared" si="212"/>
        <v>0</v>
      </c>
      <c r="AS83" s="164">
        <f t="shared" si="213"/>
        <v>0.25</v>
      </c>
      <c r="AT83" s="164">
        <f t="shared" si="214"/>
        <v>0</v>
      </c>
      <c r="AU83" s="164">
        <f t="shared" si="215"/>
        <v>0</v>
      </c>
      <c r="AV83" s="166">
        <f t="shared" si="216"/>
        <v>0</v>
      </c>
      <c r="AW83" s="168">
        <f t="shared" si="217"/>
        <v>0</v>
      </c>
      <c r="AY83" s="164">
        <v>71</v>
      </c>
      <c r="AZ83" s="225"/>
      <c r="BA83" s="226"/>
      <c r="BB83" s="1"/>
      <c r="BC83" s="1"/>
      <c r="BD83" s="95"/>
      <c r="BE83" s="93"/>
      <c r="BF83" s="93"/>
      <c r="BG83" s="93"/>
      <c r="BH83" s="95" t="str">
        <f t="shared" si="218"/>
        <v>Completar</v>
      </c>
      <c r="BI83" s="96" t="str">
        <f t="shared" si="219"/>
        <v>Completar</v>
      </c>
      <c r="BJ83" s="96" t="str">
        <f t="shared" si="220"/>
        <v>Completar</v>
      </c>
      <c r="BK83" s="94"/>
      <c r="BL83" s="95" t="str">
        <f t="shared" si="221"/>
        <v>Completar</v>
      </c>
      <c r="BM83" s="95" t="str">
        <f t="shared" si="222"/>
        <v>Completar</v>
      </c>
      <c r="BN83" s="165">
        <f t="shared" si="223"/>
        <v>0</v>
      </c>
      <c r="BO83" s="219" t="b">
        <f t="shared" si="224"/>
        <v>0</v>
      </c>
      <c r="BP83" s="188">
        <f t="shared" si="225"/>
        <v>0</v>
      </c>
      <c r="BQ83" s="164">
        <f t="shared" si="226"/>
        <v>0</v>
      </c>
      <c r="BR83" s="164">
        <f t="shared" si="227"/>
        <v>0.25</v>
      </c>
      <c r="BS83" s="164">
        <f t="shared" si="228"/>
        <v>0</v>
      </c>
      <c r="BT83" s="164">
        <f t="shared" si="229"/>
        <v>0</v>
      </c>
      <c r="BU83" s="166">
        <f t="shared" si="230"/>
        <v>0</v>
      </c>
      <c r="BV83" s="167"/>
      <c r="BX83" s="164">
        <v>71</v>
      </c>
      <c r="BY83" s="225"/>
      <c r="BZ83" s="226"/>
      <c r="CA83" s="1"/>
      <c r="CB83" s="1"/>
      <c r="CC83" s="95"/>
      <c r="CD83" s="93"/>
      <c r="CE83" s="93"/>
      <c r="CF83" s="93"/>
      <c r="CG83" s="95" t="str">
        <f t="shared" si="231"/>
        <v>Completar</v>
      </c>
      <c r="CH83" s="96" t="str">
        <f t="shared" si="232"/>
        <v>Completar</v>
      </c>
      <c r="CI83" s="96" t="str">
        <f t="shared" si="233"/>
        <v>Completar</v>
      </c>
      <c r="CJ83" s="94"/>
      <c r="CK83" s="95" t="str">
        <f t="shared" si="234"/>
        <v>Completar</v>
      </c>
      <c r="CL83" s="95" t="str">
        <f t="shared" si="235"/>
        <v>Completar</v>
      </c>
      <c r="CM83" s="165">
        <f t="shared" si="236"/>
        <v>0</v>
      </c>
      <c r="CN83" s="219" t="b">
        <f t="shared" si="237"/>
        <v>0</v>
      </c>
      <c r="CO83" s="188">
        <f t="shared" si="238"/>
        <v>0</v>
      </c>
      <c r="CP83" s="164">
        <f t="shared" si="239"/>
        <v>0</v>
      </c>
      <c r="CQ83" s="164">
        <f t="shared" si="240"/>
        <v>0.25</v>
      </c>
      <c r="CR83" s="164">
        <f t="shared" si="241"/>
        <v>0</v>
      </c>
      <c r="CS83" s="164">
        <f t="shared" si="242"/>
        <v>0</v>
      </c>
      <c r="CT83" s="166">
        <f t="shared" si="243"/>
        <v>0</v>
      </c>
      <c r="CU83" s="167"/>
      <c r="CW83" s="164">
        <v>71</v>
      </c>
      <c r="CX83" s="225"/>
      <c r="CY83" s="226"/>
      <c r="CZ83" s="1"/>
      <c r="DA83" s="1"/>
      <c r="DB83" s="95"/>
      <c r="DC83" s="93"/>
      <c r="DD83" s="93"/>
      <c r="DE83" s="93"/>
      <c r="DF83" s="95" t="str">
        <f t="shared" si="244"/>
        <v>Completar</v>
      </c>
      <c r="DG83" s="96" t="str">
        <f t="shared" si="245"/>
        <v>Completar</v>
      </c>
      <c r="DH83" s="96" t="str">
        <f t="shared" si="246"/>
        <v>Completar</v>
      </c>
      <c r="DI83" s="94"/>
      <c r="DJ83" s="95" t="str">
        <f t="shared" si="247"/>
        <v>Completar</v>
      </c>
      <c r="DK83" s="95" t="str">
        <f t="shared" si="248"/>
        <v>Completar</v>
      </c>
      <c r="DL83" s="165">
        <f t="shared" si="249"/>
        <v>0</v>
      </c>
      <c r="DM83" s="219" t="b">
        <f t="shared" si="250"/>
        <v>0</v>
      </c>
      <c r="DN83" s="188">
        <f t="shared" si="251"/>
        <v>0</v>
      </c>
      <c r="DO83" s="164">
        <f t="shared" si="252"/>
        <v>0</v>
      </c>
      <c r="DP83" s="164">
        <f t="shared" si="253"/>
        <v>0.25</v>
      </c>
      <c r="DQ83" s="164">
        <f t="shared" si="254"/>
        <v>0</v>
      </c>
      <c r="DR83" s="164">
        <f t="shared" si="255"/>
        <v>0</v>
      </c>
      <c r="DS83" s="166">
        <f t="shared" si="256"/>
        <v>0</v>
      </c>
      <c r="DT83" s="167"/>
      <c r="DV83" s="164">
        <v>71</v>
      </c>
      <c r="DW83" s="225"/>
      <c r="DX83" s="226"/>
      <c r="DY83" s="1"/>
      <c r="DZ83" s="1"/>
      <c r="EA83" s="95"/>
      <c r="EB83" s="93"/>
      <c r="EC83" s="93"/>
      <c r="ED83" s="93"/>
      <c r="EE83" s="95" t="str">
        <f t="shared" si="257"/>
        <v>Completar</v>
      </c>
      <c r="EF83" s="96" t="str">
        <f t="shared" si="258"/>
        <v>Completar</v>
      </c>
      <c r="EG83" s="96" t="str">
        <f t="shared" si="259"/>
        <v>Completar</v>
      </c>
      <c r="EH83" s="94"/>
      <c r="EI83" s="95" t="str">
        <f t="shared" si="260"/>
        <v>Completar</v>
      </c>
      <c r="EJ83" s="95" t="str">
        <f t="shared" si="261"/>
        <v>Completar</v>
      </c>
      <c r="EK83" s="165">
        <f t="shared" si="262"/>
        <v>0</v>
      </c>
      <c r="EL83" s="219" t="b">
        <f t="shared" si="263"/>
        <v>0</v>
      </c>
      <c r="EM83" s="188">
        <f t="shared" si="264"/>
        <v>0</v>
      </c>
      <c r="EN83" s="164">
        <f t="shared" si="265"/>
        <v>0</v>
      </c>
      <c r="EO83" s="164">
        <f t="shared" si="266"/>
        <v>0.25</v>
      </c>
      <c r="EP83" s="164">
        <f t="shared" si="267"/>
        <v>0</v>
      </c>
      <c r="EQ83" s="164">
        <f t="shared" si="268"/>
        <v>0</v>
      </c>
      <c r="ER83" s="166">
        <f t="shared" si="269"/>
        <v>0</v>
      </c>
      <c r="ES83" s="167"/>
      <c r="EU83" s="164">
        <v>71</v>
      </c>
      <c r="EV83" s="225"/>
      <c r="EW83" s="226"/>
      <c r="EX83" s="1"/>
      <c r="EY83" s="1"/>
      <c r="EZ83" s="95"/>
      <c r="FA83" s="93"/>
      <c r="FB83" s="93"/>
      <c r="FC83" s="93"/>
      <c r="FD83" s="95" t="str">
        <f t="shared" si="270"/>
        <v>Completar</v>
      </c>
      <c r="FE83" s="96" t="str">
        <f t="shared" si="271"/>
        <v>Completar</v>
      </c>
      <c r="FF83" s="96" t="str">
        <f t="shared" si="272"/>
        <v>Completar</v>
      </c>
      <c r="FG83" s="94"/>
      <c r="FH83" s="95" t="str">
        <f t="shared" si="273"/>
        <v>Completar</v>
      </c>
      <c r="FI83" s="95" t="str">
        <f t="shared" si="274"/>
        <v>Completar</v>
      </c>
      <c r="FJ83" s="165">
        <f t="shared" si="275"/>
        <v>0</v>
      </c>
      <c r="FK83" s="219" t="b">
        <f t="shared" si="276"/>
        <v>0</v>
      </c>
      <c r="FL83" s="188">
        <f t="shared" si="277"/>
        <v>0</v>
      </c>
      <c r="FM83" s="164">
        <f t="shared" si="278"/>
        <v>0</v>
      </c>
      <c r="FN83" s="164">
        <f t="shared" si="279"/>
        <v>0.25</v>
      </c>
      <c r="FO83" s="164">
        <f t="shared" si="280"/>
        <v>0</v>
      </c>
      <c r="FP83" s="164">
        <f t="shared" si="281"/>
        <v>0</v>
      </c>
      <c r="FQ83" s="166">
        <f t="shared" si="282"/>
        <v>0</v>
      </c>
      <c r="FR83" s="167"/>
      <c r="FT83" s="164">
        <v>71</v>
      </c>
      <c r="FU83" s="225"/>
      <c r="FV83" s="226"/>
      <c r="FW83" s="1"/>
      <c r="FX83" s="1"/>
      <c r="FY83" s="95"/>
      <c r="FZ83" s="93"/>
      <c r="GA83" s="93"/>
      <c r="GB83" s="93"/>
      <c r="GC83" s="95" t="str">
        <f t="shared" si="283"/>
        <v>Completar</v>
      </c>
      <c r="GD83" s="96" t="str">
        <f t="shared" si="284"/>
        <v>Completar</v>
      </c>
      <c r="GE83" s="96" t="str">
        <f t="shared" si="285"/>
        <v>Completar</v>
      </c>
      <c r="GF83" s="94"/>
      <c r="GG83" s="95" t="str">
        <f t="shared" si="286"/>
        <v>Completar</v>
      </c>
      <c r="GH83" s="95" t="str">
        <f t="shared" si="287"/>
        <v>Completar</v>
      </c>
      <c r="GI83" s="165">
        <f t="shared" si="288"/>
        <v>0</v>
      </c>
      <c r="GJ83" s="219" t="b">
        <f t="shared" si="289"/>
        <v>0</v>
      </c>
      <c r="GK83" s="188">
        <f t="shared" si="290"/>
        <v>0</v>
      </c>
      <c r="GL83" s="164">
        <f t="shared" si="291"/>
        <v>0</v>
      </c>
      <c r="GM83" s="164">
        <f t="shared" si="292"/>
        <v>0.25</v>
      </c>
      <c r="GN83" s="164">
        <f t="shared" si="293"/>
        <v>0</v>
      </c>
      <c r="GO83" s="164">
        <f t="shared" si="294"/>
        <v>0</v>
      </c>
      <c r="GP83" s="166">
        <f t="shared" si="295"/>
        <v>0</v>
      </c>
      <c r="GQ83" s="167"/>
      <c r="GS83" s="164">
        <v>71</v>
      </c>
      <c r="GT83" s="225"/>
      <c r="GU83" s="226"/>
      <c r="GV83" s="1"/>
      <c r="GW83" s="1"/>
      <c r="GX83" s="95"/>
      <c r="GY83" s="93"/>
      <c r="GZ83" s="93"/>
      <c r="HA83" s="93"/>
      <c r="HB83" s="95" t="str">
        <f t="shared" si="296"/>
        <v>Completar</v>
      </c>
      <c r="HC83" s="96" t="str">
        <f t="shared" si="297"/>
        <v>Completar</v>
      </c>
      <c r="HD83" s="96" t="str">
        <f t="shared" si="298"/>
        <v>Completar</v>
      </c>
      <c r="HE83" s="94"/>
      <c r="HF83" s="95" t="str">
        <f t="shared" si="299"/>
        <v>Completar</v>
      </c>
      <c r="HG83" s="95" t="str">
        <f t="shared" si="300"/>
        <v>Completar</v>
      </c>
      <c r="HH83" s="165">
        <f t="shared" si="301"/>
        <v>0</v>
      </c>
      <c r="HI83" s="219" t="b">
        <f t="shared" si="302"/>
        <v>0</v>
      </c>
      <c r="HJ83" s="188">
        <f t="shared" si="303"/>
        <v>0</v>
      </c>
      <c r="HK83" s="164">
        <f t="shared" si="304"/>
        <v>0</v>
      </c>
      <c r="HL83" s="164">
        <f t="shared" si="305"/>
        <v>0.25</v>
      </c>
      <c r="HM83" s="164">
        <f t="shared" si="306"/>
        <v>0</v>
      </c>
      <c r="HN83" s="164">
        <f t="shared" si="307"/>
        <v>0</v>
      </c>
      <c r="HO83" s="166">
        <f t="shared" si="308"/>
        <v>0</v>
      </c>
      <c r="HP83" s="167"/>
      <c r="HR83" s="164">
        <v>71</v>
      </c>
      <c r="HS83" s="225"/>
      <c r="HT83" s="226"/>
      <c r="HU83" s="1"/>
      <c r="HV83" s="1"/>
      <c r="HW83" s="95"/>
      <c r="HX83" s="93"/>
      <c r="HY83" s="93"/>
      <c r="HZ83" s="93"/>
      <c r="IA83" s="95" t="str">
        <f t="shared" si="309"/>
        <v>Completar</v>
      </c>
      <c r="IB83" s="96" t="str">
        <f t="shared" si="310"/>
        <v>Completar</v>
      </c>
      <c r="IC83" s="96" t="str">
        <f t="shared" si="311"/>
        <v>Completar</v>
      </c>
      <c r="ID83" s="94"/>
      <c r="IE83" s="95" t="str">
        <f t="shared" si="312"/>
        <v>Completar</v>
      </c>
      <c r="IF83" s="95" t="str">
        <f t="shared" si="313"/>
        <v>Completar</v>
      </c>
      <c r="IG83" s="165">
        <f t="shared" si="314"/>
        <v>0</v>
      </c>
      <c r="IH83" s="219" t="b">
        <f t="shared" si="315"/>
        <v>0</v>
      </c>
      <c r="II83" s="188">
        <f t="shared" si="316"/>
        <v>0</v>
      </c>
      <c r="IJ83" s="164">
        <f t="shared" si="317"/>
        <v>0</v>
      </c>
      <c r="IK83" s="164">
        <f t="shared" si="318"/>
        <v>0.25</v>
      </c>
      <c r="IL83" s="164">
        <f t="shared" si="319"/>
        <v>0</v>
      </c>
      <c r="IM83" s="164">
        <f t="shared" si="320"/>
        <v>0</v>
      </c>
      <c r="IN83" s="166">
        <f t="shared" si="321"/>
        <v>0</v>
      </c>
      <c r="IO83" s="167"/>
      <c r="IQ83" s="164">
        <v>71</v>
      </c>
      <c r="IR83" s="225"/>
      <c r="IS83" s="226"/>
      <c r="IT83" s="1"/>
      <c r="IU83" s="1"/>
      <c r="IV83" s="95"/>
      <c r="IW83" s="93"/>
      <c r="IX83" s="93"/>
      <c r="IY83" s="93"/>
      <c r="IZ83" s="95" t="str">
        <f t="shared" si="322"/>
        <v>Completar</v>
      </c>
      <c r="JA83" s="96" t="str">
        <f t="shared" si="323"/>
        <v>Completar</v>
      </c>
      <c r="JB83" s="96" t="str">
        <f t="shared" si="324"/>
        <v>Completar</v>
      </c>
      <c r="JC83" s="94"/>
      <c r="JD83" s="95" t="str">
        <f t="shared" si="325"/>
        <v>Completar</v>
      </c>
      <c r="JE83" s="95" t="str">
        <f t="shared" si="326"/>
        <v>Completar</v>
      </c>
      <c r="JF83" s="165">
        <f t="shared" si="327"/>
        <v>0</v>
      </c>
      <c r="JG83" s="219" t="b">
        <f t="shared" si="328"/>
        <v>0</v>
      </c>
      <c r="JH83" s="188">
        <f t="shared" si="329"/>
        <v>0</v>
      </c>
      <c r="JI83" s="164">
        <f t="shared" si="330"/>
        <v>0</v>
      </c>
      <c r="JJ83" s="164">
        <f t="shared" si="331"/>
        <v>0.25</v>
      </c>
      <c r="JK83" s="164">
        <f t="shared" si="332"/>
        <v>0</v>
      </c>
      <c r="JL83" s="164">
        <f t="shared" si="333"/>
        <v>0</v>
      </c>
      <c r="JM83" s="166">
        <f t="shared" si="334"/>
        <v>0</v>
      </c>
      <c r="JN83" s="167"/>
      <c r="JO83" s="126"/>
      <c r="JP83" s="164">
        <v>71</v>
      </c>
      <c r="JQ83" s="225"/>
      <c r="JR83" s="226"/>
      <c r="JS83" s="1"/>
      <c r="JT83" s="1"/>
      <c r="JU83" s="95"/>
      <c r="JV83" s="93"/>
      <c r="JW83" s="93"/>
      <c r="JX83" s="93"/>
      <c r="JY83" s="95" t="str">
        <f t="shared" si="335"/>
        <v>Completar</v>
      </c>
      <c r="JZ83" s="96" t="str">
        <f t="shared" si="336"/>
        <v>Completar</v>
      </c>
      <c r="KA83" s="96" t="str">
        <f t="shared" si="337"/>
        <v>Completar</v>
      </c>
      <c r="KB83" s="94"/>
      <c r="KC83" s="95" t="str">
        <f t="shared" si="338"/>
        <v>Completar</v>
      </c>
      <c r="KD83" s="95" t="str">
        <f t="shared" si="339"/>
        <v>Completar</v>
      </c>
      <c r="KE83" s="165">
        <f t="shared" si="340"/>
        <v>0</v>
      </c>
      <c r="KF83" s="219" t="b">
        <f t="shared" si="341"/>
        <v>0</v>
      </c>
      <c r="KG83" s="188">
        <f t="shared" si="342"/>
        <v>0</v>
      </c>
      <c r="KH83" s="164">
        <f t="shared" si="343"/>
        <v>0</v>
      </c>
      <c r="KI83" s="164">
        <f t="shared" si="344"/>
        <v>0.25</v>
      </c>
      <c r="KJ83" s="164">
        <f t="shared" si="345"/>
        <v>0</v>
      </c>
      <c r="KK83" s="164">
        <f t="shared" si="346"/>
        <v>0</v>
      </c>
      <c r="KL83" s="166">
        <f t="shared" si="347"/>
        <v>0</v>
      </c>
    </row>
    <row r="84" spans="1:298" x14ac:dyDescent="0.25">
      <c r="A84" s="164">
        <v>72</v>
      </c>
      <c r="B84" s="225"/>
      <c r="C84" s="226"/>
      <c r="D84" s="1"/>
      <c r="E84" s="1"/>
      <c r="F84" s="95"/>
      <c r="G84" s="93"/>
      <c r="H84" s="93"/>
      <c r="I84" s="93"/>
      <c r="J84" s="95"/>
      <c r="K84" s="96" t="str">
        <f>IFERROR(VLOOKUP(D84,'Situación inicial'!JI$13:JS$112,8,FALSE),"Completar")</f>
        <v>Completar</v>
      </c>
      <c r="L84" s="96" t="str">
        <f>IFERROR(VLOOKUP(D84,'Situación inicial'!JI$13:JS$112,9,FALSE),"Completar")</f>
        <v>Completar</v>
      </c>
      <c r="M84" s="94"/>
      <c r="N84" s="95" t="str">
        <f>IFERROR(VLOOKUP(D84,'Situación inicial'!JI$13:JS$112,11,FALSE),"Completar")</f>
        <v>Completar</v>
      </c>
      <c r="O84" s="95" t="str">
        <f>IFERROR(VLOOKUP(D84,'Situación inicial'!JI$13:JT$112,12,FALSE),"Completar")</f>
        <v>Completar</v>
      </c>
      <c r="P84" s="165">
        <f t="shared" si="196"/>
        <v>0</v>
      </c>
      <c r="Q84" s="219" t="b">
        <f t="shared" si="197"/>
        <v>0</v>
      </c>
      <c r="R84" s="188">
        <f t="shared" si="198"/>
        <v>0</v>
      </c>
      <c r="S84" s="164">
        <f t="shared" si="199"/>
        <v>0</v>
      </c>
      <c r="T84" s="164">
        <f t="shared" si="200"/>
        <v>0.25</v>
      </c>
      <c r="U84" s="164">
        <f t="shared" si="201"/>
        <v>0</v>
      </c>
      <c r="V84" s="164">
        <f t="shared" si="202"/>
        <v>0</v>
      </c>
      <c r="W84" s="166">
        <f t="shared" si="203"/>
        <v>0</v>
      </c>
      <c r="X84" s="168">
        <f>IFERROR(VLOOKUP(D84,'Situación inicial'!JI$13:JZ$112,18,FALSE),0)</f>
        <v>0</v>
      </c>
      <c r="Z84" s="164">
        <v>72</v>
      </c>
      <c r="AA84" s="225"/>
      <c r="AB84" s="226"/>
      <c r="AC84" s="1"/>
      <c r="AD84" s="1"/>
      <c r="AE84" s="95"/>
      <c r="AF84" s="93"/>
      <c r="AG84" s="93"/>
      <c r="AH84" s="93"/>
      <c r="AI84" s="95" t="str">
        <f t="shared" si="204"/>
        <v>Completar</v>
      </c>
      <c r="AJ84" s="96" t="str">
        <f t="shared" si="205"/>
        <v>Completar</v>
      </c>
      <c r="AK84" s="96" t="str">
        <f t="shared" si="206"/>
        <v>Completar</v>
      </c>
      <c r="AL84" s="94"/>
      <c r="AM84" s="95" t="str">
        <f t="shared" si="207"/>
        <v>Completar</v>
      </c>
      <c r="AN84" s="95" t="str">
        <f t="shared" si="208"/>
        <v>Completar</v>
      </c>
      <c r="AO84" s="165">
        <f t="shared" si="209"/>
        <v>0</v>
      </c>
      <c r="AP84" s="219" t="b">
        <f t="shared" si="210"/>
        <v>0</v>
      </c>
      <c r="AQ84" s="188">
        <f t="shared" si="211"/>
        <v>0</v>
      </c>
      <c r="AR84" s="164">
        <f t="shared" si="212"/>
        <v>0</v>
      </c>
      <c r="AS84" s="164">
        <f t="shared" si="213"/>
        <v>0.25</v>
      </c>
      <c r="AT84" s="164">
        <f t="shared" si="214"/>
        <v>0</v>
      </c>
      <c r="AU84" s="164">
        <f t="shared" si="215"/>
        <v>0</v>
      </c>
      <c r="AV84" s="166">
        <f t="shared" si="216"/>
        <v>0</v>
      </c>
      <c r="AW84" s="168">
        <f t="shared" si="217"/>
        <v>0</v>
      </c>
      <c r="AY84" s="164">
        <v>72</v>
      </c>
      <c r="AZ84" s="225"/>
      <c r="BA84" s="226"/>
      <c r="BB84" s="1"/>
      <c r="BC84" s="1"/>
      <c r="BD84" s="95"/>
      <c r="BE84" s="93"/>
      <c r="BF84" s="93"/>
      <c r="BG84" s="93"/>
      <c r="BH84" s="95" t="str">
        <f t="shared" si="218"/>
        <v>Completar</v>
      </c>
      <c r="BI84" s="96" t="str">
        <f t="shared" si="219"/>
        <v>Completar</v>
      </c>
      <c r="BJ84" s="96" t="str">
        <f t="shared" si="220"/>
        <v>Completar</v>
      </c>
      <c r="BK84" s="94"/>
      <c r="BL84" s="95" t="str">
        <f t="shared" si="221"/>
        <v>Completar</v>
      </c>
      <c r="BM84" s="95" t="str">
        <f t="shared" si="222"/>
        <v>Completar</v>
      </c>
      <c r="BN84" s="165">
        <f t="shared" si="223"/>
        <v>0</v>
      </c>
      <c r="BO84" s="219" t="b">
        <f t="shared" si="224"/>
        <v>0</v>
      </c>
      <c r="BP84" s="188">
        <f t="shared" si="225"/>
        <v>0</v>
      </c>
      <c r="BQ84" s="164">
        <f t="shared" si="226"/>
        <v>0</v>
      </c>
      <c r="BR84" s="164">
        <f t="shared" si="227"/>
        <v>0.25</v>
      </c>
      <c r="BS84" s="164">
        <f t="shared" si="228"/>
        <v>0</v>
      </c>
      <c r="BT84" s="164">
        <f t="shared" si="229"/>
        <v>0</v>
      </c>
      <c r="BU84" s="166">
        <f t="shared" si="230"/>
        <v>0</v>
      </c>
      <c r="BV84" s="167"/>
      <c r="BX84" s="164">
        <v>72</v>
      </c>
      <c r="BY84" s="225"/>
      <c r="BZ84" s="226"/>
      <c r="CA84" s="1"/>
      <c r="CB84" s="1"/>
      <c r="CC84" s="95"/>
      <c r="CD84" s="93"/>
      <c r="CE84" s="93"/>
      <c r="CF84" s="93"/>
      <c r="CG84" s="95" t="str">
        <f t="shared" si="231"/>
        <v>Completar</v>
      </c>
      <c r="CH84" s="96" t="str">
        <f t="shared" si="232"/>
        <v>Completar</v>
      </c>
      <c r="CI84" s="96" t="str">
        <f t="shared" si="233"/>
        <v>Completar</v>
      </c>
      <c r="CJ84" s="94"/>
      <c r="CK84" s="95" t="str">
        <f t="shared" si="234"/>
        <v>Completar</v>
      </c>
      <c r="CL84" s="95" t="str">
        <f t="shared" si="235"/>
        <v>Completar</v>
      </c>
      <c r="CM84" s="165">
        <f t="shared" si="236"/>
        <v>0</v>
      </c>
      <c r="CN84" s="219" t="b">
        <f t="shared" si="237"/>
        <v>0</v>
      </c>
      <c r="CO84" s="188">
        <f t="shared" si="238"/>
        <v>0</v>
      </c>
      <c r="CP84" s="164">
        <f t="shared" si="239"/>
        <v>0</v>
      </c>
      <c r="CQ84" s="164">
        <f t="shared" si="240"/>
        <v>0.25</v>
      </c>
      <c r="CR84" s="164">
        <f t="shared" si="241"/>
        <v>0</v>
      </c>
      <c r="CS84" s="164">
        <f t="shared" si="242"/>
        <v>0</v>
      </c>
      <c r="CT84" s="166">
        <f t="shared" si="243"/>
        <v>0</v>
      </c>
      <c r="CU84" s="167"/>
      <c r="CW84" s="164">
        <v>72</v>
      </c>
      <c r="CX84" s="225"/>
      <c r="CY84" s="226"/>
      <c r="CZ84" s="1"/>
      <c r="DA84" s="1"/>
      <c r="DB84" s="95"/>
      <c r="DC84" s="93"/>
      <c r="DD84" s="93"/>
      <c r="DE84" s="93"/>
      <c r="DF84" s="95" t="str">
        <f t="shared" si="244"/>
        <v>Completar</v>
      </c>
      <c r="DG84" s="96" t="str">
        <f t="shared" si="245"/>
        <v>Completar</v>
      </c>
      <c r="DH84" s="96" t="str">
        <f t="shared" si="246"/>
        <v>Completar</v>
      </c>
      <c r="DI84" s="94"/>
      <c r="DJ84" s="95" t="str">
        <f t="shared" si="247"/>
        <v>Completar</v>
      </c>
      <c r="DK84" s="95" t="str">
        <f t="shared" si="248"/>
        <v>Completar</v>
      </c>
      <c r="DL84" s="165">
        <f t="shared" si="249"/>
        <v>0</v>
      </c>
      <c r="DM84" s="219" t="b">
        <f t="shared" si="250"/>
        <v>0</v>
      </c>
      <c r="DN84" s="188">
        <f t="shared" si="251"/>
        <v>0</v>
      </c>
      <c r="DO84" s="164">
        <f t="shared" si="252"/>
        <v>0</v>
      </c>
      <c r="DP84" s="164">
        <f t="shared" si="253"/>
        <v>0.25</v>
      </c>
      <c r="DQ84" s="164">
        <f t="shared" si="254"/>
        <v>0</v>
      </c>
      <c r="DR84" s="164">
        <f t="shared" si="255"/>
        <v>0</v>
      </c>
      <c r="DS84" s="166">
        <f t="shared" si="256"/>
        <v>0</v>
      </c>
      <c r="DT84" s="167"/>
      <c r="DV84" s="164">
        <v>72</v>
      </c>
      <c r="DW84" s="225"/>
      <c r="DX84" s="226"/>
      <c r="DY84" s="1"/>
      <c r="DZ84" s="1"/>
      <c r="EA84" s="95"/>
      <c r="EB84" s="93"/>
      <c r="EC84" s="93"/>
      <c r="ED84" s="93"/>
      <c r="EE84" s="95" t="str">
        <f t="shared" si="257"/>
        <v>Completar</v>
      </c>
      <c r="EF84" s="96" t="str">
        <f t="shared" si="258"/>
        <v>Completar</v>
      </c>
      <c r="EG84" s="96" t="str">
        <f t="shared" si="259"/>
        <v>Completar</v>
      </c>
      <c r="EH84" s="94"/>
      <c r="EI84" s="95" t="str">
        <f t="shared" si="260"/>
        <v>Completar</v>
      </c>
      <c r="EJ84" s="95" t="str">
        <f t="shared" si="261"/>
        <v>Completar</v>
      </c>
      <c r="EK84" s="165">
        <f t="shared" si="262"/>
        <v>0</v>
      </c>
      <c r="EL84" s="219" t="b">
        <f t="shared" si="263"/>
        <v>0</v>
      </c>
      <c r="EM84" s="188">
        <f t="shared" si="264"/>
        <v>0</v>
      </c>
      <c r="EN84" s="164">
        <f t="shared" si="265"/>
        <v>0</v>
      </c>
      <c r="EO84" s="164">
        <f t="shared" si="266"/>
        <v>0.25</v>
      </c>
      <c r="EP84" s="164">
        <f t="shared" si="267"/>
        <v>0</v>
      </c>
      <c r="EQ84" s="164">
        <f t="shared" si="268"/>
        <v>0</v>
      </c>
      <c r="ER84" s="166">
        <f t="shared" si="269"/>
        <v>0</v>
      </c>
      <c r="ES84" s="167"/>
      <c r="EU84" s="164">
        <v>72</v>
      </c>
      <c r="EV84" s="225"/>
      <c r="EW84" s="226"/>
      <c r="EX84" s="1"/>
      <c r="EY84" s="1"/>
      <c r="EZ84" s="95"/>
      <c r="FA84" s="93"/>
      <c r="FB84" s="93"/>
      <c r="FC84" s="93"/>
      <c r="FD84" s="95" t="str">
        <f t="shared" si="270"/>
        <v>Completar</v>
      </c>
      <c r="FE84" s="96" t="str">
        <f t="shared" si="271"/>
        <v>Completar</v>
      </c>
      <c r="FF84" s="96" t="str">
        <f t="shared" si="272"/>
        <v>Completar</v>
      </c>
      <c r="FG84" s="94"/>
      <c r="FH84" s="95" t="str">
        <f t="shared" si="273"/>
        <v>Completar</v>
      </c>
      <c r="FI84" s="95" t="str">
        <f t="shared" si="274"/>
        <v>Completar</v>
      </c>
      <c r="FJ84" s="165">
        <f t="shared" si="275"/>
        <v>0</v>
      </c>
      <c r="FK84" s="219" t="b">
        <f t="shared" si="276"/>
        <v>0</v>
      </c>
      <c r="FL84" s="188">
        <f t="shared" si="277"/>
        <v>0</v>
      </c>
      <c r="FM84" s="164">
        <f t="shared" si="278"/>
        <v>0</v>
      </c>
      <c r="FN84" s="164">
        <f t="shared" si="279"/>
        <v>0.25</v>
      </c>
      <c r="FO84" s="164">
        <f t="shared" si="280"/>
        <v>0</v>
      </c>
      <c r="FP84" s="164">
        <f t="shared" si="281"/>
        <v>0</v>
      </c>
      <c r="FQ84" s="166">
        <f t="shared" si="282"/>
        <v>0</v>
      </c>
      <c r="FR84" s="167"/>
      <c r="FT84" s="164">
        <v>72</v>
      </c>
      <c r="FU84" s="225"/>
      <c r="FV84" s="226"/>
      <c r="FW84" s="1"/>
      <c r="FX84" s="1"/>
      <c r="FY84" s="95"/>
      <c r="FZ84" s="93"/>
      <c r="GA84" s="93"/>
      <c r="GB84" s="93"/>
      <c r="GC84" s="95" t="str">
        <f t="shared" si="283"/>
        <v>Completar</v>
      </c>
      <c r="GD84" s="96" t="str">
        <f t="shared" si="284"/>
        <v>Completar</v>
      </c>
      <c r="GE84" s="96" t="str">
        <f t="shared" si="285"/>
        <v>Completar</v>
      </c>
      <c r="GF84" s="94"/>
      <c r="GG84" s="95" t="str">
        <f t="shared" si="286"/>
        <v>Completar</v>
      </c>
      <c r="GH84" s="95" t="str">
        <f t="shared" si="287"/>
        <v>Completar</v>
      </c>
      <c r="GI84" s="165">
        <f t="shared" si="288"/>
        <v>0</v>
      </c>
      <c r="GJ84" s="219" t="b">
        <f t="shared" si="289"/>
        <v>0</v>
      </c>
      <c r="GK84" s="188">
        <f t="shared" si="290"/>
        <v>0</v>
      </c>
      <c r="GL84" s="164">
        <f t="shared" si="291"/>
        <v>0</v>
      </c>
      <c r="GM84" s="164">
        <f t="shared" si="292"/>
        <v>0.25</v>
      </c>
      <c r="GN84" s="164">
        <f t="shared" si="293"/>
        <v>0</v>
      </c>
      <c r="GO84" s="164">
        <f t="shared" si="294"/>
        <v>0</v>
      </c>
      <c r="GP84" s="166">
        <f t="shared" si="295"/>
        <v>0</v>
      </c>
      <c r="GQ84" s="167"/>
      <c r="GS84" s="164">
        <v>72</v>
      </c>
      <c r="GT84" s="225"/>
      <c r="GU84" s="226"/>
      <c r="GV84" s="1"/>
      <c r="GW84" s="1"/>
      <c r="GX84" s="95"/>
      <c r="GY84" s="93"/>
      <c r="GZ84" s="93"/>
      <c r="HA84" s="93"/>
      <c r="HB84" s="95" t="str">
        <f t="shared" si="296"/>
        <v>Completar</v>
      </c>
      <c r="HC84" s="96" t="str">
        <f t="shared" si="297"/>
        <v>Completar</v>
      </c>
      <c r="HD84" s="96" t="str">
        <f t="shared" si="298"/>
        <v>Completar</v>
      </c>
      <c r="HE84" s="94"/>
      <c r="HF84" s="95" t="str">
        <f t="shared" si="299"/>
        <v>Completar</v>
      </c>
      <c r="HG84" s="95" t="str">
        <f t="shared" si="300"/>
        <v>Completar</v>
      </c>
      <c r="HH84" s="165">
        <f t="shared" si="301"/>
        <v>0</v>
      </c>
      <c r="HI84" s="219" t="b">
        <f t="shared" si="302"/>
        <v>0</v>
      </c>
      <c r="HJ84" s="188">
        <f t="shared" si="303"/>
        <v>0</v>
      </c>
      <c r="HK84" s="164">
        <f t="shared" si="304"/>
        <v>0</v>
      </c>
      <c r="HL84" s="164">
        <f t="shared" si="305"/>
        <v>0.25</v>
      </c>
      <c r="HM84" s="164">
        <f t="shared" si="306"/>
        <v>0</v>
      </c>
      <c r="HN84" s="164">
        <f t="shared" si="307"/>
        <v>0</v>
      </c>
      <c r="HO84" s="166">
        <f t="shared" si="308"/>
        <v>0</v>
      </c>
      <c r="HP84" s="167"/>
      <c r="HR84" s="164">
        <v>72</v>
      </c>
      <c r="HS84" s="225"/>
      <c r="HT84" s="226"/>
      <c r="HU84" s="1"/>
      <c r="HV84" s="1"/>
      <c r="HW84" s="95"/>
      <c r="HX84" s="93"/>
      <c r="HY84" s="93"/>
      <c r="HZ84" s="93"/>
      <c r="IA84" s="95" t="str">
        <f t="shared" si="309"/>
        <v>Completar</v>
      </c>
      <c r="IB84" s="96" t="str">
        <f t="shared" si="310"/>
        <v>Completar</v>
      </c>
      <c r="IC84" s="96" t="str">
        <f t="shared" si="311"/>
        <v>Completar</v>
      </c>
      <c r="ID84" s="94"/>
      <c r="IE84" s="95" t="str">
        <f t="shared" si="312"/>
        <v>Completar</v>
      </c>
      <c r="IF84" s="95" t="str">
        <f t="shared" si="313"/>
        <v>Completar</v>
      </c>
      <c r="IG84" s="165">
        <f t="shared" si="314"/>
        <v>0</v>
      </c>
      <c r="IH84" s="219" t="b">
        <f t="shared" si="315"/>
        <v>0</v>
      </c>
      <c r="II84" s="188">
        <f t="shared" si="316"/>
        <v>0</v>
      </c>
      <c r="IJ84" s="164">
        <f t="shared" si="317"/>
        <v>0</v>
      </c>
      <c r="IK84" s="164">
        <f t="shared" si="318"/>
        <v>0.25</v>
      </c>
      <c r="IL84" s="164">
        <f t="shared" si="319"/>
        <v>0</v>
      </c>
      <c r="IM84" s="164">
        <f t="shared" si="320"/>
        <v>0</v>
      </c>
      <c r="IN84" s="166">
        <f t="shared" si="321"/>
        <v>0</v>
      </c>
      <c r="IO84" s="167"/>
      <c r="IQ84" s="164">
        <v>72</v>
      </c>
      <c r="IR84" s="225"/>
      <c r="IS84" s="226"/>
      <c r="IT84" s="1"/>
      <c r="IU84" s="1"/>
      <c r="IV84" s="95"/>
      <c r="IW84" s="93"/>
      <c r="IX84" s="93"/>
      <c r="IY84" s="93"/>
      <c r="IZ84" s="95" t="str">
        <f t="shared" si="322"/>
        <v>Completar</v>
      </c>
      <c r="JA84" s="96" t="str">
        <f t="shared" si="323"/>
        <v>Completar</v>
      </c>
      <c r="JB84" s="96" t="str">
        <f t="shared" si="324"/>
        <v>Completar</v>
      </c>
      <c r="JC84" s="94"/>
      <c r="JD84" s="95" t="str">
        <f t="shared" si="325"/>
        <v>Completar</v>
      </c>
      <c r="JE84" s="95" t="str">
        <f t="shared" si="326"/>
        <v>Completar</v>
      </c>
      <c r="JF84" s="165">
        <f t="shared" si="327"/>
        <v>0</v>
      </c>
      <c r="JG84" s="219" t="b">
        <f t="shared" si="328"/>
        <v>0</v>
      </c>
      <c r="JH84" s="188">
        <f t="shared" si="329"/>
        <v>0</v>
      </c>
      <c r="JI84" s="164">
        <f t="shared" si="330"/>
        <v>0</v>
      </c>
      <c r="JJ84" s="164">
        <f t="shared" si="331"/>
        <v>0.25</v>
      </c>
      <c r="JK84" s="164">
        <f t="shared" si="332"/>
        <v>0</v>
      </c>
      <c r="JL84" s="164">
        <f t="shared" si="333"/>
        <v>0</v>
      </c>
      <c r="JM84" s="166">
        <f t="shared" si="334"/>
        <v>0</v>
      </c>
      <c r="JN84" s="167"/>
      <c r="JO84" s="126"/>
      <c r="JP84" s="164">
        <v>72</v>
      </c>
      <c r="JQ84" s="225"/>
      <c r="JR84" s="226"/>
      <c r="JS84" s="1"/>
      <c r="JT84" s="1"/>
      <c r="JU84" s="95"/>
      <c r="JV84" s="93"/>
      <c r="JW84" s="93"/>
      <c r="JX84" s="93"/>
      <c r="JY84" s="95" t="str">
        <f t="shared" si="335"/>
        <v>Completar</v>
      </c>
      <c r="JZ84" s="96" t="str">
        <f t="shared" si="336"/>
        <v>Completar</v>
      </c>
      <c r="KA84" s="96" t="str">
        <f t="shared" si="337"/>
        <v>Completar</v>
      </c>
      <c r="KB84" s="94"/>
      <c r="KC84" s="95" t="str">
        <f t="shared" si="338"/>
        <v>Completar</v>
      </c>
      <c r="KD84" s="95" t="str">
        <f t="shared" si="339"/>
        <v>Completar</v>
      </c>
      <c r="KE84" s="165">
        <f t="shared" si="340"/>
        <v>0</v>
      </c>
      <c r="KF84" s="219" t="b">
        <f t="shared" si="341"/>
        <v>0</v>
      </c>
      <c r="KG84" s="188">
        <f t="shared" si="342"/>
        <v>0</v>
      </c>
      <c r="KH84" s="164">
        <f t="shared" si="343"/>
        <v>0</v>
      </c>
      <c r="KI84" s="164">
        <f t="shared" si="344"/>
        <v>0.25</v>
      </c>
      <c r="KJ84" s="164">
        <f t="shared" si="345"/>
        <v>0</v>
      </c>
      <c r="KK84" s="164">
        <f t="shared" si="346"/>
        <v>0</v>
      </c>
      <c r="KL84" s="166">
        <f t="shared" si="347"/>
        <v>0</v>
      </c>
    </row>
    <row r="85" spans="1:298" x14ac:dyDescent="0.25">
      <c r="A85" s="164">
        <v>73</v>
      </c>
      <c r="B85" s="225"/>
      <c r="C85" s="226"/>
      <c r="D85" s="1"/>
      <c r="E85" s="1"/>
      <c r="F85" s="95"/>
      <c r="G85" s="93"/>
      <c r="H85" s="93"/>
      <c r="I85" s="93"/>
      <c r="J85" s="95"/>
      <c r="K85" s="96" t="str">
        <f>IFERROR(VLOOKUP(D85,'Situación inicial'!JI$13:JS$112,8,FALSE),"Completar")</f>
        <v>Completar</v>
      </c>
      <c r="L85" s="96" t="str">
        <f>IFERROR(VLOOKUP(D85,'Situación inicial'!JI$13:JS$112,9,FALSE),"Completar")</f>
        <v>Completar</v>
      </c>
      <c r="M85" s="94"/>
      <c r="N85" s="95" t="str">
        <f>IFERROR(VLOOKUP(D85,'Situación inicial'!JI$13:JS$112,11,FALSE),"Completar")</f>
        <v>Completar</v>
      </c>
      <c r="O85" s="95" t="str">
        <f>IFERROR(VLOOKUP(D85,'Situación inicial'!JI$13:JT$112,12,FALSE),"Completar")</f>
        <v>Completar</v>
      </c>
      <c r="P85" s="165">
        <f t="shared" si="196"/>
        <v>0</v>
      </c>
      <c r="Q85" s="219" t="b">
        <f t="shared" si="197"/>
        <v>0</v>
      </c>
      <c r="R85" s="188">
        <f t="shared" si="198"/>
        <v>0</v>
      </c>
      <c r="S85" s="164">
        <f t="shared" si="199"/>
        <v>0</v>
      </c>
      <c r="T85" s="164">
        <f t="shared" si="200"/>
        <v>0.25</v>
      </c>
      <c r="U85" s="164">
        <f t="shared" si="201"/>
        <v>0</v>
      </c>
      <c r="V85" s="164">
        <f t="shared" si="202"/>
        <v>0</v>
      </c>
      <c r="W85" s="166">
        <f t="shared" si="203"/>
        <v>0</v>
      </c>
      <c r="X85" s="168">
        <f>IFERROR(VLOOKUP(D85,'Situación inicial'!JI$13:JZ$112,18,FALSE),0)</f>
        <v>0</v>
      </c>
      <c r="Z85" s="164">
        <v>73</v>
      </c>
      <c r="AA85" s="225"/>
      <c r="AB85" s="226"/>
      <c r="AC85" s="1"/>
      <c r="AD85" s="1"/>
      <c r="AE85" s="95"/>
      <c r="AF85" s="93"/>
      <c r="AG85" s="93"/>
      <c r="AH85" s="93"/>
      <c r="AI85" s="95" t="str">
        <f t="shared" si="204"/>
        <v>Completar</v>
      </c>
      <c r="AJ85" s="96" t="str">
        <f t="shared" si="205"/>
        <v>Completar</v>
      </c>
      <c r="AK85" s="96" t="str">
        <f t="shared" si="206"/>
        <v>Completar</v>
      </c>
      <c r="AL85" s="94"/>
      <c r="AM85" s="95" t="str">
        <f t="shared" si="207"/>
        <v>Completar</v>
      </c>
      <c r="AN85" s="95" t="str">
        <f t="shared" si="208"/>
        <v>Completar</v>
      </c>
      <c r="AO85" s="165">
        <f t="shared" si="209"/>
        <v>0</v>
      </c>
      <c r="AP85" s="219" t="b">
        <f t="shared" si="210"/>
        <v>0</v>
      </c>
      <c r="AQ85" s="188">
        <f t="shared" si="211"/>
        <v>0</v>
      </c>
      <c r="AR85" s="164">
        <f t="shared" si="212"/>
        <v>0</v>
      </c>
      <c r="AS85" s="164">
        <f t="shared" si="213"/>
        <v>0.25</v>
      </c>
      <c r="AT85" s="164">
        <f t="shared" si="214"/>
        <v>0</v>
      </c>
      <c r="AU85" s="164">
        <f t="shared" si="215"/>
        <v>0</v>
      </c>
      <c r="AV85" s="166">
        <f t="shared" si="216"/>
        <v>0</v>
      </c>
      <c r="AW85" s="168">
        <f t="shared" si="217"/>
        <v>0</v>
      </c>
      <c r="AY85" s="164">
        <v>73</v>
      </c>
      <c r="AZ85" s="225"/>
      <c r="BA85" s="226"/>
      <c r="BB85" s="1"/>
      <c r="BC85" s="1"/>
      <c r="BD85" s="95"/>
      <c r="BE85" s="93"/>
      <c r="BF85" s="93"/>
      <c r="BG85" s="93"/>
      <c r="BH85" s="95" t="str">
        <f t="shared" si="218"/>
        <v>Completar</v>
      </c>
      <c r="BI85" s="96" t="str">
        <f t="shared" si="219"/>
        <v>Completar</v>
      </c>
      <c r="BJ85" s="96" t="str">
        <f t="shared" si="220"/>
        <v>Completar</v>
      </c>
      <c r="BK85" s="94"/>
      <c r="BL85" s="95" t="str">
        <f t="shared" si="221"/>
        <v>Completar</v>
      </c>
      <c r="BM85" s="95" t="str">
        <f t="shared" si="222"/>
        <v>Completar</v>
      </c>
      <c r="BN85" s="165">
        <f t="shared" si="223"/>
        <v>0</v>
      </c>
      <c r="BO85" s="219" t="b">
        <f t="shared" si="224"/>
        <v>0</v>
      </c>
      <c r="BP85" s="188">
        <f t="shared" si="225"/>
        <v>0</v>
      </c>
      <c r="BQ85" s="164">
        <f t="shared" si="226"/>
        <v>0</v>
      </c>
      <c r="BR85" s="164">
        <f t="shared" si="227"/>
        <v>0.25</v>
      </c>
      <c r="BS85" s="164">
        <f t="shared" si="228"/>
        <v>0</v>
      </c>
      <c r="BT85" s="164">
        <f t="shared" si="229"/>
        <v>0</v>
      </c>
      <c r="BU85" s="166">
        <f t="shared" si="230"/>
        <v>0</v>
      </c>
      <c r="BV85" s="167"/>
      <c r="BX85" s="164">
        <v>73</v>
      </c>
      <c r="BY85" s="225"/>
      <c r="BZ85" s="226"/>
      <c r="CA85" s="1"/>
      <c r="CB85" s="1"/>
      <c r="CC85" s="95"/>
      <c r="CD85" s="93"/>
      <c r="CE85" s="93"/>
      <c r="CF85" s="93"/>
      <c r="CG85" s="95" t="str">
        <f t="shared" si="231"/>
        <v>Completar</v>
      </c>
      <c r="CH85" s="96" t="str">
        <f t="shared" si="232"/>
        <v>Completar</v>
      </c>
      <c r="CI85" s="96" t="str">
        <f t="shared" si="233"/>
        <v>Completar</v>
      </c>
      <c r="CJ85" s="94"/>
      <c r="CK85" s="95" t="str">
        <f t="shared" si="234"/>
        <v>Completar</v>
      </c>
      <c r="CL85" s="95" t="str">
        <f t="shared" si="235"/>
        <v>Completar</v>
      </c>
      <c r="CM85" s="165">
        <f t="shared" si="236"/>
        <v>0</v>
      </c>
      <c r="CN85" s="219" t="b">
        <f t="shared" si="237"/>
        <v>0</v>
      </c>
      <c r="CO85" s="188">
        <f t="shared" si="238"/>
        <v>0</v>
      </c>
      <c r="CP85" s="164">
        <f t="shared" si="239"/>
        <v>0</v>
      </c>
      <c r="CQ85" s="164">
        <f t="shared" si="240"/>
        <v>0.25</v>
      </c>
      <c r="CR85" s="164">
        <f t="shared" si="241"/>
        <v>0</v>
      </c>
      <c r="CS85" s="164">
        <f t="shared" si="242"/>
        <v>0</v>
      </c>
      <c r="CT85" s="166">
        <f t="shared" si="243"/>
        <v>0</v>
      </c>
      <c r="CU85" s="167"/>
      <c r="CW85" s="164">
        <v>73</v>
      </c>
      <c r="CX85" s="225"/>
      <c r="CY85" s="226"/>
      <c r="CZ85" s="1"/>
      <c r="DA85" s="1"/>
      <c r="DB85" s="95"/>
      <c r="DC85" s="93"/>
      <c r="DD85" s="93"/>
      <c r="DE85" s="93"/>
      <c r="DF85" s="95" t="str">
        <f t="shared" si="244"/>
        <v>Completar</v>
      </c>
      <c r="DG85" s="96" t="str">
        <f t="shared" si="245"/>
        <v>Completar</v>
      </c>
      <c r="DH85" s="96" t="str">
        <f t="shared" si="246"/>
        <v>Completar</v>
      </c>
      <c r="DI85" s="94"/>
      <c r="DJ85" s="95" t="str">
        <f t="shared" si="247"/>
        <v>Completar</v>
      </c>
      <c r="DK85" s="95" t="str">
        <f t="shared" si="248"/>
        <v>Completar</v>
      </c>
      <c r="DL85" s="165">
        <f t="shared" si="249"/>
        <v>0</v>
      </c>
      <c r="DM85" s="219" t="b">
        <f t="shared" si="250"/>
        <v>0</v>
      </c>
      <c r="DN85" s="188">
        <f t="shared" si="251"/>
        <v>0</v>
      </c>
      <c r="DO85" s="164">
        <f t="shared" si="252"/>
        <v>0</v>
      </c>
      <c r="DP85" s="164">
        <f t="shared" si="253"/>
        <v>0.25</v>
      </c>
      <c r="DQ85" s="164">
        <f t="shared" si="254"/>
        <v>0</v>
      </c>
      <c r="DR85" s="164">
        <f t="shared" si="255"/>
        <v>0</v>
      </c>
      <c r="DS85" s="166">
        <f t="shared" si="256"/>
        <v>0</v>
      </c>
      <c r="DT85" s="167"/>
      <c r="DV85" s="164">
        <v>73</v>
      </c>
      <c r="DW85" s="225"/>
      <c r="DX85" s="226"/>
      <c r="DY85" s="1"/>
      <c r="DZ85" s="1"/>
      <c r="EA85" s="95"/>
      <c r="EB85" s="93"/>
      <c r="EC85" s="93"/>
      <c r="ED85" s="93"/>
      <c r="EE85" s="95" t="str">
        <f t="shared" si="257"/>
        <v>Completar</v>
      </c>
      <c r="EF85" s="96" t="str">
        <f t="shared" si="258"/>
        <v>Completar</v>
      </c>
      <c r="EG85" s="96" t="str">
        <f t="shared" si="259"/>
        <v>Completar</v>
      </c>
      <c r="EH85" s="94"/>
      <c r="EI85" s="95" t="str">
        <f t="shared" si="260"/>
        <v>Completar</v>
      </c>
      <c r="EJ85" s="95" t="str">
        <f t="shared" si="261"/>
        <v>Completar</v>
      </c>
      <c r="EK85" s="165">
        <f t="shared" si="262"/>
        <v>0</v>
      </c>
      <c r="EL85" s="219" t="b">
        <f t="shared" si="263"/>
        <v>0</v>
      </c>
      <c r="EM85" s="188">
        <f t="shared" si="264"/>
        <v>0</v>
      </c>
      <c r="EN85" s="164">
        <f t="shared" si="265"/>
        <v>0</v>
      </c>
      <c r="EO85" s="164">
        <f t="shared" si="266"/>
        <v>0.25</v>
      </c>
      <c r="EP85" s="164">
        <f t="shared" si="267"/>
        <v>0</v>
      </c>
      <c r="EQ85" s="164">
        <f t="shared" si="268"/>
        <v>0</v>
      </c>
      <c r="ER85" s="166">
        <f t="shared" si="269"/>
        <v>0</v>
      </c>
      <c r="ES85" s="167"/>
      <c r="EU85" s="164">
        <v>73</v>
      </c>
      <c r="EV85" s="225"/>
      <c r="EW85" s="226"/>
      <c r="EX85" s="1"/>
      <c r="EY85" s="1"/>
      <c r="EZ85" s="95"/>
      <c r="FA85" s="93"/>
      <c r="FB85" s="93"/>
      <c r="FC85" s="93"/>
      <c r="FD85" s="95" t="str">
        <f t="shared" si="270"/>
        <v>Completar</v>
      </c>
      <c r="FE85" s="96" t="str">
        <f t="shared" si="271"/>
        <v>Completar</v>
      </c>
      <c r="FF85" s="96" t="str">
        <f t="shared" si="272"/>
        <v>Completar</v>
      </c>
      <c r="FG85" s="94"/>
      <c r="FH85" s="95" t="str">
        <f t="shared" si="273"/>
        <v>Completar</v>
      </c>
      <c r="FI85" s="95" t="str">
        <f t="shared" si="274"/>
        <v>Completar</v>
      </c>
      <c r="FJ85" s="165">
        <f t="shared" si="275"/>
        <v>0</v>
      </c>
      <c r="FK85" s="219" t="b">
        <f t="shared" si="276"/>
        <v>0</v>
      </c>
      <c r="FL85" s="188">
        <f t="shared" si="277"/>
        <v>0</v>
      </c>
      <c r="FM85" s="164">
        <f t="shared" si="278"/>
        <v>0</v>
      </c>
      <c r="FN85" s="164">
        <f t="shared" si="279"/>
        <v>0.25</v>
      </c>
      <c r="FO85" s="164">
        <f t="shared" si="280"/>
        <v>0</v>
      </c>
      <c r="FP85" s="164">
        <f t="shared" si="281"/>
        <v>0</v>
      </c>
      <c r="FQ85" s="166">
        <f t="shared" si="282"/>
        <v>0</v>
      </c>
      <c r="FR85" s="167"/>
      <c r="FT85" s="164">
        <v>73</v>
      </c>
      <c r="FU85" s="225"/>
      <c r="FV85" s="226"/>
      <c r="FW85" s="1"/>
      <c r="FX85" s="1"/>
      <c r="FY85" s="95"/>
      <c r="FZ85" s="93"/>
      <c r="GA85" s="93"/>
      <c r="GB85" s="93"/>
      <c r="GC85" s="95" t="str">
        <f t="shared" si="283"/>
        <v>Completar</v>
      </c>
      <c r="GD85" s="96" t="str">
        <f t="shared" si="284"/>
        <v>Completar</v>
      </c>
      <c r="GE85" s="96" t="str">
        <f t="shared" si="285"/>
        <v>Completar</v>
      </c>
      <c r="GF85" s="94"/>
      <c r="GG85" s="95" t="str">
        <f t="shared" si="286"/>
        <v>Completar</v>
      </c>
      <c r="GH85" s="95" t="str">
        <f t="shared" si="287"/>
        <v>Completar</v>
      </c>
      <c r="GI85" s="165">
        <f t="shared" si="288"/>
        <v>0</v>
      </c>
      <c r="GJ85" s="219" t="b">
        <f t="shared" si="289"/>
        <v>0</v>
      </c>
      <c r="GK85" s="188">
        <f t="shared" si="290"/>
        <v>0</v>
      </c>
      <c r="GL85" s="164">
        <f t="shared" si="291"/>
        <v>0</v>
      </c>
      <c r="GM85" s="164">
        <f t="shared" si="292"/>
        <v>0.25</v>
      </c>
      <c r="GN85" s="164">
        <f t="shared" si="293"/>
        <v>0</v>
      </c>
      <c r="GO85" s="164">
        <f t="shared" si="294"/>
        <v>0</v>
      </c>
      <c r="GP85" s="166">
        <f t="shared" si="295"/>
        <v>0</v>
      </c>
      <c r="GQ85" s="167"/>
      <c r="GS85" s="164">
        <v>73</v>
      </c>
      <c r="GT85" s="225"/>
      <c r="GU85" s="226"/>
      <c r="GV85" s="1"/>
      <c r="GW85" s="1"/>
      <c r="GX85" s="95"/>
      <c r="GY85" s="93"/>
      <c r="GZ85" s="93"/>
      <c r="HA85" s="93"/>
      <c r="HB85" s="95" t="str">
        <f t="shared" si="296"/>
        <v>Completar</v>
      </c>
      <c r="HC85" s="96" t="str">
        <f t="shared" si="297"/>
        <v>Completar</v>
      </c>
      <c r="HD85" s="96" t="str">
        <f t="shared" si="298"/>
        <v>Completar</v>
      </c>
      <c r="HE85" s="94"/>
      <c r="HF85" s="95" t="str">
        <f t="shared" si="299"/>
        <v>Completar</v>
      </c>
      <c r="HG85" s="95" t="str">
        <f t="shared" si="300"/>
        <v>Completar</v>
      </c>
      <c r="HH85" s="165">
        <f t="shared" si="301"/>
        <v>0</v>
      </c>
      <c r="HI85" s="219" t="b">
        <f t="shared" si="302"/>
        <v>0</v>
      </c>
      <c r="HJ85" s="188">
        <f t="shared" si="303"/>
        <v>0</v>
      </c>
      <c r="HK85" s="164">
        <f t="shared" si="304"/>
        <v>0</v>
      </c>
      <c r="HL85" s="164">
        <f t="shared" si="305"/>
        <v>0.25</v>
      </c>
      <c r="HM85" s="164">
        <f t="shared" si="306"/>
        <v>0</v>
      </c>
      <c r="HN85" s="164">
        <f t="shared" si="307"/>
        <v>0</v>
      </c>
      <c r="HO85" s="166">
        <f t="shared" si="308"/>
        <v>0</v>
      </c>
      <c r="HP85" s="167"/>
      <c r="HR85" s="164">
        <v>73</v>
      </c>
      <c r="HS85" s="225"/>
      <c r="HT85" s="226"/>
      <c r="HU85" s="1"/>
      <c r="HV85" s="1"/>
      <c r="HW85" s="95"/>
      <c r="HX85" s="93"/>
      <c r="HY85" s="93"/>
      <c r="HZ85" s="93"/>
      <c r="IA85" s="95" t="str">
        <f t="shared" si="309"/>
        <v>Completar</v>
      </c>
      <c r="IB85" s="96" t="str">
        <f t="shared" si="310"/>
        <v>Completar</v>
      </c>
      <c r="IC85" s="96" t="str">
        <f t="shared" si="311"/>
        <v>Completar</v>
      </c>
      <c r="ID85" s="94"/>
      <c r="IE85" s="95" t="str">
        <f t="shared" si="312"/>
        <v>Completar</v>
      </c>
      <c r="IF85" s="95" t="str">
        <f t="shared" si="313"/>
        <v>Completar</v>
      </c>
      <c r="IG85" s="165">
        <f t="shared" si="314"/>
        <v>0</v>
      </c>
      <c r="IH85" s="219" t="b">
        <f t="shared" si="315"/>
        <v>0</v>
      </c>
      <c r="II85" s="188">
        <f t="shared" si="316"/>
        <v>0</v>
      </c>
      <c r="IJ85" s="164">
        <f t="shared" si="317"/>
        <v>0</v>
      </c>
      <c r="IK85" s="164">
        <f t="shared" si="318"/>
        <v>0.25</v>
      </c>
      <c r="IL85" s="164">
        <f t="shared" si="319"/>
        <v>0</v>
      </c>
      <c r="IM85" s="164">
        <f t="shared" si="320"/>
        <v>0</v>
      </c>
      <c r="IN85" s="166">
        <f t="shared" si="321"/>
        <v>0</v>
      </c>
      <c r="IO85" s="167"/>
      <c r="IQ85" s="164">
        <v>73</v>
      </c>
      <c r="IR85" s="225"/>
      <c r="IS85" s="226"/>
      <c r="IT85" s="1"/>
      <c r="IU85" s="1"/>
      <c r="IV85" s="95"/>
      <c r="IW85" s="93"/>
      <c r="IX85" s="93"/>
      <c r="IY85" s="93"/>
      <c r="IZ85" s="95" t="str">
        <f t="shared" si="322"/>
        <v>Completar</v>
      </c>
      <c r="JA85" s="96" t="str">
        <f t="shared" si="323"/>
        <v>Completar</v>
      </c>
      <c r="JB85" s="96" t="str">
        <f t="shared" si="324"/>
        <v>Completar</v>
      </c>
      <c r="JC85" s="94"/>
      <c r="JD85" s="95" t="str">
        <f t="shared" si="325"/>
        <v>Completar</v>
      </c>
      <c r="JE85" s="95" t="str">
        <f t="shared" si="326"/>
        <v>Completar</v>
      </c>
      <c r="JF85" s="165">
        <f t="shared" si="327"/>
        <v>0</v>
      </c>
      <c r="JG85" s="219" t="b">
        <f t="shared" si="328"/>
        <v>0</v>
      </c>
      <c r="JH85" s="188">
        <f t="shared" si="329"/>
        <v>0</v>
      </c>
      <c r="JI85" s="164">
        <f t="shared" si="330"/>
        <v>0</v>
      </c>
      <c r="JJ85" s="164">
        <f t="shared" si="331"/>
        <v>0.25</v>
      </c>
      <c r="JK85" s="164">
        <f t="shared" si="332"/>
        <v>0</v>
      </c>
      <c r="JL85" s="164">
        <f t="shared" si="333"/>
        <v>0</v>
      </c>
      <c r="JM85" s="166">
        <f t="shared" si="334"/>
        <v>0</v>
      </c>
      <c r="JN85" s="167"/>
      <c r="JO85" s="126"/>
      <c r="JP85" s="164">
        <v>73</v>
      </c>
      <c r="JQ85" s="225"/>
      <c r="JR85" s="226"/>
      <c r="JS85" s="1"/>
      <c r="JT85" s="1"/>
      <c r="JU85" s="95"/>
      <c r="JV85" s="93"/>
      <c r="JW85" s="93"/>
      <c r="JX85" s="93"/>
      <c r="JY85" s="95" t="str">
        <f t="shared" si="335"/>
        <v>Completar</v>
      </c>
      <c r="JZ85" s="96" t="str">
        <f t="shared" si="336"/>
        <v>Completar</v>
      </c>
      <c r="KA85" s="96" t="str">
        <f t="shared" si="337"/>
        <v>Completar</v>
      </c>
      <c r="KB85" s="94"/>
      <c r="KC85" s="95" t="str">
        <f t="shared" si="338"/>
        <v>Completar</v>
      </c>
      <c r="KD85" s="95" t="str">
        <f t="shared" si="339"/>
        <v>Completar</v>
      </c>
      <c r="KE85" s="165">
        <f t="shared" si="340"/>
        <v>0</v>
      </c>
      <c r="KF85" s="219" t="b">
        <f t="shared" si="341"/>
        <v>0</v>
      </c>
      <c r="KG85" s="188">
        <f t="shared" si="342"/>
        <v>0</v>
      </c>
      <c r="KH85" s="164">
        <f t="shared" si="343"/>
        <v>0</v>
      </c>
      <c r="KI85" s="164">
        <f t="shared" si="344"/>
        <v>0.25</v>
      </c>
      <c r="KJ85" s="164">
        <f t="shared" si="345"/>
        <v>0</v>
      </c>
      <c r="KK85" s="164">
        <f t="shared" si="346"/>
        <v>0</v>
      </c>
      <c r="KL85" s="166">
        <f t="shared" si="347"/>
        <v>0</v>
      </c>
    </row>
    <row r="86" spans="1:298" x14ac:dyDescent="0.25">
      <c r="A86" s="164">
        <v>74</v>
      </c>
      <c r="B86" s="225"/>
      <c r="C86" s="226"/>
      <c r="D86" s="1"/>
      <c r="E86" s="1"/>
      <c r="F86" s="95"/>
      <c r="G86" s="93"/>
      <c r="H86" s="93"/>
      <c r="I86" s="93"/>
      <c r="J86" s="95"/>
      <c r="K86" s="96" t="str">
        <f>IFERROR(VLOOKUP(D86,'Situación inicial'!JI$13:JS$112,8,FALSE),"Completar")</f>
        <v>Completar</v>
      </c>
      <c r="L86" s="96" t="str">
        <f>IFERROR(VLOOKUP(D86,'Situación inicial'!JI$13:JS$112,9,FALSE),"Completar")</f>
        <v>Completar</v>
      </c>
      <c r="M86" s="94"/>
      <c r="N86" s="95" t="str">
        <f>IFERROR(VLOOKUP(D86,'Situación inicial'!JI$13:JS$112,11,FALSE),"Completar")</f>
        <v>Completar</v>
      </c>
      <c r="O86" s="95" t="str">
        <f>IFERROR(VLOOKUP(D86,'Situación inicial'!JI$13:JT$112,12,FALSE),"Completar")</f>
        <v>Completar</v>
      </c>
      <c r="P86" s="165">
        <f t="shared" si="196"/>
        <v>0</v>
      </c>
      <c r="Q86" s="219" t="b">
        <f t="shared" si="197"/>
        <v>0</v>
      </c>
      <c r="R86" s="188">
        <f t="shared" si="198"/>
        <v>0</v>
      </c>
      <c r="S86" s="164">
        <f t="shared" si="199"/>
        <v>0</v>
      </c>
      <c r="T86" s="164">
        <f t="shared" si="200"/>
        <v>0.25</v>
      </c>
      <c r="U86" s="164">
        <f t="shared" si="201"/>
        <v>0</v>
      </c>
      <c r="V86" s="164">
        <f t="shared" si="202"/>
        <v>0</v>
      </c>
      <c r="W86" s="166">
        <f t="shared" si="203"/>
        <v>0</v>
      </c>
      <c r="X86" s="168">
        <f>IFERROR(VLOOKUP(D86,'Situación inicial'!JI$13:JZ$112,18,FALSE),0)</f>
        <v>0</v>
      </c>
      <c r="Z86" s="164">
        <v>74</v>
      </c>
      <c r="AA86" s="225"/>
      <c r="AB86" s="226"/>
      <c r="AC86" s="1"/>
      <c r="AD86" s="1"/>
      <c r="AE86" s="95"/>
      <c r="AF86" s="93"/>
      <c r="AG86" s="93"/>
      <c r="AH86" s="93"/>
      <c r="AI86" s="95" t="str">
        <f t="shared" si="204"/>
        <v>Completar</v>
      </c>
      <c r="AJ86" s="96" t="str">
        <f t="shared" si="205"/>
        <v>Completar</v>
      </c>
      <c r="AK86" s="96" t="str">
        <f t="shared" si="206"/>
        <v>Completar</v>
      </c>
      <c r="AL86" s="94"/>
      <c r="AM86" s="95" t="str">
        <f t="shared" si="207"/>
        <v>Completar</v>
      </c>
      <c r="AN86" s="95" t="str">
        <f t="shared" si="208"/>
        <v>Completar</v>
      </c>
      <c r="AO86" s="165">
        <f t="shared" si="209"/>
        <v>0</v>
      </c>
      <c r="AP86" s="219" t="b">
        <f t="shared" si="210"/>
        <v>0</v>
      </c>
      <c r="AQ86" s="188">
        <f t="shared" si="211"/>
        <v>0</v>
      </c>
      <c r="AR86" s="164">
        <f t="shared" si="212"/>
        <v>0</v>
      </c>
      <c r="AS86" s="164">
        <f t="shared" si="213"/>
        <v>0.25</v>
      </c>
      <c r="AT86" s="164">
        <f t="shared" si="214"/>
        <v>0</v>
      </c>
      <c r="AU86" s="164">
        <f t="shared" si="215"/>
        <v>0</v>
      </c>
      <c r="AV86" s="166">
        <f t="shared" si="216"/>
        <v>0</v>
      </c>
      <c r="AW86" s="168">
        <f t="shared" si="217"/>
        <v>0</v>
      </c>
      <c r="AY86" s="164">
        <v>74</v>
      </c>
      <c r="AZ86" s="225"/>
      <c r="BA86" s="226"/>
      <c r="BB86" s="1"/>
      <c r="BC86" s="1"/>
      <c r="BD86" s="95"/>
      <c r="BE86" s="93"/>
      <c r="BF86" s="93"/>
      <c r="BG86" s="93"/>
      <c r="BH86" s="95" t="str">
        <f t="shared" si="218"/>
        <v>Completar</v>
      </c>
      <c r="BI86" s="96" t="str">
        <f t="shared" si="219"/>
        <v>Completar</v>
      </c>
      <c r="BJ86" s="96" t="str">
        <f t="shared" si="220"/>
        <v>Completar</v>
      </c>
      <c r="BK86" s="94"/>
      <c r="BL86" s="95" t="str">
        <f t="shared" si="221"/>
        <v>Completar</v>
      </c>
      <c r="BM86" s="95" t="str">
        <f t="shared" si="222"/>
        <v>Completar</v>
      </c>
      <c r="BN86" s="165">
        <f t="shared" si="223"/>
        <v>0</v>
      </c>
      <c r="BO86" s="219" t="b">
        <f t="shared" si="224"/>
        <v>0</v>
      </c>
      <c r="BP86" s="188">
        <f t="shared" si="225"/>
        <v>0</v>
      </c>
      <c r="BQ86" s="164">
        <f t="shared" si="226"/>
        <v>0</v>
      </c>
      <c r="BR86" s="164">
        <f t="shared" si="227"/>
        <v>0.25</v>
      </c>
      <c r="BS86" s="164">
        <f t="shared" si="228"/>
        <v>0</v>
      </c>
      <c r="BT86" s="164">
        <f t="shared" si="229"/>
        <v>0</v>
      </c>
      <c r="BU86" s="166">
        <f t="shared" si="230"/>
        <v>0</v>
      </c>
      <c r="BV86" s="167"/>
      <c r="BX86" s="164">
        <v>74</v>
      </c>
      <c r="BY86" s="225"/>
      <c r="BZ86" s="226"/>
      <c r="CA86" s="1"/>
      <c r="CB86" s="1"/>
      <c r="CC86" s="95"/>
      <c r="CD86" s="93"/>
      <c r="CE86" s="93"/>
      <c r="CF86" s="93"/>
      <c r="CG86" s="95" t="str">
        <f t="shared" si="231"/>
        <v>Completar</v>
      </c>
      <c r="CH86" s="96" t="str">
        <f t="shared" si="232"/>
        <v>Completar</v>
      </c>
      <c r="CI86" s="96" t="str">
        <f t="shared" si="233"/>
        <v>Completar</v>
      </c>
      <c r="CJ86" s="94"/>
      <c r="CK86" s="95" t="str">
        <f t="shared" si="234"/>
        <v>Completar</v>
      </c>
      <c r="CL86" s="95" t="str">
        <f t="shared" si="235"/>
        <v>Completar</v>
      </c>
      <c r="CM86" s="165">
        <f t="shared" si="236"/>
        <v>0</v>
      </c>
      <c r="CN86" s="219" t="b">
        <f t="shared" si="237"/>
        <v>0</v>
      </c>
      <c r="CO86" s="188">
        <f t="shared" si="238"/>
        <v>0</v>
      </c>
      <c r="CP86" s="164">
        <f t="shared" si="239"/>
        <v>0</v>
      </c>
      <c r="CQ86" s="164">
        <f t="shared" si="240"/>
        <v>0.25</v>
      </c>
      <c r="CR86" s="164">
        <f t="shared" si="241"/>
        <v>0</v>
      </c>
      <c r="CS86" s="164">
        <f t="shared" si="242"/>
        <v>0</v>
      </c>
      <c r="CT86" s="166">
        <f t="shared" si="243"/>
        <v>0</v>
      </c>
      <c r="CU86" s="167"/>
      <c r="CW86" s="164">
        <v>74</v>
      </c>
      <c r="CX86" s="225"/>
      <c r="CY86" s="226"/>
      <c r="CZ86" s="1"/>
      <c r="DA86" s="1"/>
      <c r="DB86" s="95"/>
      <c r="DC86" s="93"/>
      <c r="DD86" s="93"/>
      <c r="DE86" s="93"/>
      <c r="DF86" s="95" t="str">
        <f t="shared" si="244"/>
        <v>Completar</v>
      </c>
      <c r="DG86" s="96" t="str">
        <f t="shared" si="245"/>
        <v>Completar</v>
      </c>
      <c r="DH86" s="96" t="str">
        <f t="shared" si="246"/>
        <v>Completar</v>
      </c>
      <c r="DI86" s="94"/>
      <c r="DJ86" s="95" t="str">
        <f t="shared" si="247"/>
        <v>Completar</v>
      </c>
      <c r="DK86" s="95" t="str">
        <f t="shared" si="248"/>
        <v>Completar</v>
      </c>
      <c r="DL86" s="165">
        <f t="shared" si="249"/>
        <v>0</v>
      </c>
      <c r="DM86" s="219" t="b">
        <f t="shared" si="250"/>
        <v>0</v>
      </c>
      <c r="DN86" s="188">
        <f t="shared" si="251"/>
        <v>0</v>
      </c>
      <c r="DO86" s="164">
        <f t="shared" si="252"/>
        <v>0</v>
      </c>
      <c r="DP86" s="164">
        <f t="shared" si="253"/>
        <v>0.25</v>
      </c>
      <c r="DQ86" s="164">
        <f t="shared" si="254"/>
        <v>0</v>
      </c>
      <c r="DR86" s="164">
        <f t="shared" si="255"/>
        <v>0</v>
      </c>
      <c r="DS86" s="166">
        <f t="shared" si="256"/>
        <v>0</v>
      </c>
      <c r="DT86" s="167"/>
      <c r="DV86" s="164">
        <v>74</v>
      </c>
      <c r="DW86" s="225"/>
      <c r="DX86" s="226"/>
      <c r="DY86" s="1"/>
      <c r="DZ86" s="1"/>
      <c r="EA86" s="95"/>
      <c r="EB86" s="93"/>
      <c r="EC86" s="93"/>
      <c r="ED86" s="93"/>
      <c r="EE86" s="95" t="str">
        <f t="shared" si="257"/>
        <v>Completar</v>
      </c>
      <c r="EF86" s="96" t="str">
        <f t="shared" si="258"/>
        <v>Completar</v>
      </c>
      <c r="EG86" s="96" t="str">
        <f t="shared" si="259"/>
        <v>Completar</v>
      </c>
      <c r="EH86" s="94"/>
      <c r="EI86" s="95" t="str">
        <f t="shared" si="260"/>
        <v>Completar</v>
      </c>
      <c r="EJ86" s="95" t="str">
        <f t="shared" si="261"/>
        <v>Completar</v>
      </c>
      <c r="EK86" s="165">
        <f t="shared" si="262"/>
        <v>0</v>
      </c>
      <c r="EL86" s="219" t="b">
        <f t="shared" si="263"/>
        <v>0</v>
      </c>
      <c r="EM86" s="188">
        <f t="shared" si="264"/>
        <v>0</v>
      </c>
      <c r="EN86" s="164">
        <f t="shared" si="265"/>
        <v>0</v>
      </c>
      <c r="EO86" s="164">
        <f t="shared" si="266"/>
        <v>0.25</v>
      </c>
      <c r="EP86" s="164">
        <f t="shared" si="267"/>
        <v>0</v>
      </c>
      <c r="EQ86" s="164">
        <f t="shared" si="268"/>
        <v>0</v>
      </c>
      <c r="ER86" s="166">
        <f t="shared" si="269"/>
        <v>0</v>
      </c>
      <c r="ES86" s="167"/>
      <c r="EU86" s="164">
        <v>74</v>
      </c>
      <c r="EV86" s="225"/>
      <c r="EW86" s="226"/>
      <c r="EX86" s="1"/>
      <c r="EY86" s="1"/>
      <c r="EZ86" s="95"/>
      <c r="FA86" s="93"/>
      <c r="FB86" s="93"/>
      <c r="FC86" s="93"/>
      <c r="FD86" s="95" t="str">
        <f t="shared" si="270"/>
        <v>Completar</v>
      </c>
      <c r="FE86" s="96" t="str">
        <f t="shared" si="271"/>
        <v>Completar</v>
      </c>
      <c r="FF86" s="96" t="str">
        <f t="shared" si="272"/>
        <v>Completar</v>
      </c>
      <c r="FG86" s="94"/>
      <c r="FH86" s="95" t="str">
        <f t="shared" si="273"/>
        <v>Completar</v>
      </c>
      <c r="FI86" s="95" t="str">
        <f t="shared" si="274"/>
        <v>Completar</v>
      </c>
      <c r="FJ86" s="165">
        <f t="shared" si="275"/>
        <v>0</v>
      </c>
      <c r="FK86" s="219" t="b">
        <f t="shared" si="276"/>
        <v>0</v>
      </c>
      <c r="FL86" s="188">
        <f t="shared" si="277"/>
        <v>0</v>
      </c>
      <c r="FM86" s="164">
        <f t="shared" si="278"/>
        <v>0</v>
      </c>
      <c r="FN86" s="164">
        <f t="shared" si="279"/>
        <v>0.25</v>
      </c>
      <c r="FO86" s="164">
        <f t="shared" si="280"/>
        <v>0</v>
      </c>
      <c r="FP86" s="164">
        <f t="shared" si="281"/>
        <v>0</v>
      </c>
      <c r="FQ86" s="166">
        <f t="shared" si="282"/>
        <v>0</v>
      </c>
      <c r="FR86" s="167"/>
      <c r="FT86" s="164">
        <v>74</v>
      </c>
      <c r="FU86" s="225"/>
      <c r="FV86" s="226"/>
      <c r="FW86" s="1"/>
      <c r="FX86" s="1"/>
      <c r="FY86" s="95"/>
      <c r="FZ86" s="93"/>
      <c r="GA86" s="93"/>
      <c r="GB86" s="93"/>
      <c r="GC86" s="95" t="str">
        <f t="shared" si="283"/>
        <v>Completar</v>
      </c>
      <c r="GD86" s="96" t="str">
        <f t="shared" si="284"/>
        <v>Completar</v>
      </c>
      <c r="GE86" s="96" t="str">
        <f t="shared" si="285"/>
        <v>Completar</v>
      </c>
      <c r="GF86" s="94"/>
      <c r="GG86" s="95" t="str">
        <f t="shared" si="286"/>
        <v>Completar</v>
      </c>
      <c r="GH86" s="95" t="str">
        <f t="shared" si="287"/>
        <v>Completar</v>
      </c>
      <c r="GI86" s="165">
        <f t="shared" si="288"/>
        <v>0</v>
      </c>
      <c r="GJ86" s="219" t="b">
        <f t="shared" si="289"/>
        <v>0</v>
      </c>
      <c r="GK86" s="188">
        <f t="shared" si="290"/>
        <v>0</v>
      </c>
      <c r="GL86" s="164">
        <f t="shared" si="291"/>
        <v>0</v>
      </c>
      <c r="GM86" s="164">
        <f t="shared" si="292"/>
        <v>0.25</v>
      </c>
      <c r="GN86" s="164">
        <f t="shared" si="293"/>
        <v>0</v>
      </c>
      <c r="GO86" s="164">
        <f t="shared" si="294"/>
        <v>0</v>
      </c>
      <c r="GP86" s="166">
        <f t="shared" si="295"/>
        <v>0</v>
      </c>
      <c r="GQ86" s="167"/>
      <c r="GS86" s="164">
        <v>74</v>
      </c>
      <c r="GT86" s="225"/>
      <c r="GU86" s="226"/>
      <c r="GV86" s="1"/>
      <c r="GW86" s="1"/>
      <c r="GX86" s="95"/>
      <c r="GY86" s="93"/>
      <c r="GZ86" s="93"/>
      <c r="HA86" s="93"/>
      <c r="HB86" s="95" t="str">
        <f t="shared" si="296"/>
        <v>Completar</v>
      </c>
      <c r="HC86" s="96" t="str">
        <f t="shared" si="297"/>
        <v>Completar</v>
      </c>
      <c r="HD86" s="96" t="str">
        <f t="shared" si="298"/>
        <v>Completar</v>
      </c>
      <c r="HE86" s="94"/>
      <c r="HF86" s="95" t="str">
        <f t="shared" si="299"/>
        <v>Completar</v>
      </c>
      <c r="HG86" s="95" t="str">
        <f t="shared" si="300"/>
        <v>Completar</v>
      </c>
      <c r="HH86" s="165">
        <f t="shared" si="301"/>
        <v>0</v>
      </c>
      <c r="HI86" s="219" t="b">
        <f t="shared" si="302"/>
        <v>0</v>
      </c>
      <c r="HJ86" s="188">
        <f t="shared" si="303"/>
        <v>0</v>
      </c>
      <c r="HK86" s="164">
        <f t="shared" si="304"/>
        <v>0</v>
      </c>
      <c r="HL86" s="164">
        <f t="shared" si="305"/>
        <v>0.25</v>
      </c>
      <c r="HM86" s="164">
        <f t="shared" si="306"/>
        <v>0</v>
      </c>
      <c r="HN86" s="164">
        <f t="shared" si="307"/>
        <v>0</v>
      </c>
      <c r="HO86" s="166">
        <f t="shared" si="308"/>
        <v>0</v>
      </c>
      <c r="HP86" s="167"/>
      <c r="HR86" s="164">
        <v>74</v>
      </c>
      <c r="HS86" s="225"/>
      <c r="HT86" s="226"/>
      <c r="HU86" s="1"/>
      <c r="HV86" s="1"/>
      <c r="HW86" s="95"/>
      <c r="HX86" s="93"/>
      <c r="HY86" s="93"/>
      <c r="HZ86" s="93"/>
      <c r="IA86" s="95" t="str">
        <f t="shared" si="309"/>
        <v>Completar</v>
      </c>
      <c r="IB86" s="96" t="str">
        <f t="shared" si="310"/>
        <v>Completar</v>
      </c>
      <c r="IC86" s="96" t="str">
        <f t="shared" si="311"/>
        <v>Completar</v>
      </c>
      <c r="ID86" s="94"/>
      <c r="IE86" s="95" t="str">
        <f t="shared" si="312"/>
        <v>Completar</v>
      </c>
      <c r="IF86" s="95" t="str">
        <f t="shared" si="313"/>
        <v>Completar</v>
      </c>
      <c r="IG86" s="165">
        <f t="shared" si="314"/>
        <v>0</v>
      </c>
      <c r="IH86" s="219" t="b">
        <f t="shared" si="315"/>
        <v>0</v>
      </c>
      <c r="II86" s="188">
        <f t="shared" si="316"/>
        <v>0</v>
      </c>
      <c r="IJ86" s="164">
        <f t="shared" si="317"/>
        <v>0</v>
      </c>
      <c r="IK86" s="164">
        <f t="shared" si="318"/>
        <v>0.25</v>
      </c>
      <c r="IL86" s="164">
        <f t="shared" si="319"/>
        <v>0</v>
      </c>
      <c r="IM86" s="164">
        <f t="shared" si="320"/>
        <v>0</v>
      </c>
      <c r="IN86" s="166">
        <f t="shared" si="321"/>
        <v>0</v>
      </c>
      <c r="IO86" s="167"/>
      <c r="IQ86" s="164">
        <v>74</v>
      </c>
      <c r="IR86" s="225"/>
      <c r="IS86" s="226"/>
      <c r="IT86" s="1"/>
      <c r="IU86" s="1"/>
      <c r="IV86" s="95"/>
      <c r="IW86" s="93"/>
      <c r="IX86" s="93"/>
      <c r="IY86" s="93"/>
      <c r="IZ86" s="95" t="str">
        <f t="shared" si="322"/>
        <v>Completar</v>
      </c>
      <c r="JA86" s="96" t="str">
        <f t="shared" si="323"/>
        <v>Completar</v>
      </c>
      <c r="JB86" s="96" t="str">
        <f t="shared" si="324"/>
        <v>Completar</v>
      </c>
      <c r="JC86" s="94"/>
      <c r="JD86" s="95" t="str">
        <f t="shared" si="325"/>
        <v>Completar</v>
      </c>
      <c r="JE86" s="95" t="str">
        <f t="shared" si="326"/>
        <v>Completar</v>
      </c>
      <c r="JF86" s="165">
        <f t="shared" si="327"/>
        <v>0</v>
      </c>
      <c r="JG86" s="219" t="b">
        <f t="shared" si="328"/>
        <v>0</v>
      </c>
      <c r="JH86" s="188">
        <f t="shared" si="329"/>
        <v>0</v>
      </c>
      <c r="JI86" s="164">
        <f t="shared" si="330"/>
        <v>0</v>
      </c>
      <c r="JJ86" s="164">
        <f t="shared" si="331"/>
        <v>0.25</v>
      </c>
      <c r="JK86" s="164">
        <f t="shared" si="332"/>
        <v>0</v>
      </c>
      <c r="JL86" s="164">
        <f t="shared" si="333"/>
        <v>0</v>
      </c>
      <c r="JM86" s="166">
        <f t="shared" si="334"/>
        <v>0</v>
      </c>
      <c r="JN86" s="167"/>
      <c r="JO86" s="126"/>
      <c r="JP86" s="164">
        <v>74</v>
      </c>
      <c r="JQ86" s="225"/>
      <c r="JR86" s="226"/>
      <c r="JS86" s="1"/>
      <c r="JT86" s="1"/>
      <c r="JU86" s="95"/>
      <c r="JV86" s="93"/>
      <c r="JW86" s="93"/>
      <c r="JX86" s="93"/>
      <c r="JY86" s="95" t="str">
        <f t="shared" si="335"/>
        <v>Completar</v>
      </c>
      <c r="JZ86" s="96" t="str">
        <f t="shared" si="336"/>
        <v>Completar</v>
      </c>
      <c r="KA86" s="96" t="str">
        <f t="shared" si="337"/>
        <v>Completar</v>
      </c>
      <c r="KB86" s="94"/>
      <c r="KC86" s="95" t="str">
        <f t="shared" si="338"/>
        <v>Completar</v>
      </c>
      <c r="KD86" s="95" t="str">
        <f t="shared" si="339"/>
        <v>Completar</v>
      </c>
      <c r="KE86" s="165">
        <f t="shared" si="340"/>
        <v>0</v>
      </c>
      <c r="KF86" s="219" t="b">
        <f t="shared" si="341"/>
        <v>0</v>
      </c>
      <c r="KG86" s="188">
        <f t="shared" si="342"/>
        <v>0</v>
      </c>
      <c r="KH86" s="164">
        <f t="shared" si="343"/>
        <v>0</v>
      </c>
      <c r="KI86" s="164">
        <f t="shared" si="344"/>
        <v>0.25</v>
      </c>
      <c r="KJ86" s="164">
        <f t="shared" si="345"/>
        <v>0</v>
      </c>
      <c r="KK86" s="164">
        <f t="shared" si="346"/>
        <v>0</v>
      </c>
      <c r="KL86" s="166">
        <f t="shared" si="347"/>
        <v>0</v>
      </c>
    </row>
    <row r="87" spans="1:298" x14ac:dyDescent="0.25">
      <c r="A87" s="164">
        <v>75</v>
      </c>
      <c r="B87" s="225"/>
      <c r="C87" s="226"/>
      <c r="D87" s="1"/>
      <c r="E87" s="1"/>
      <c r="F87" s="95"/>
      <c r="G87" s="93"/>
      <c r="H87" s="93"/>
      <c r="I87" s="93"/>
      <c r="J87" s="95"/>
      <c r="K87" s="96" t="str">
        <f>IFERROR(VLOOKUP(D87,'Situación inicial'!JI$13:JS$112,8,FALSE),"Completar")</f>
        <v>Completar</v>
      </c>
      <c r="L87" s="96" t="str">
        <f>IFERROR(VLOOKUP(D87,'Situación inicial'!JI$13:JS$112,9,FALSE),"Completar")</f>
        <v>Completar</v>
      </c>
      <c r="M87" s="94"/>
      <c r="N87" s="95" t="str">
        <f>IFERROR(VLOOKUP(D87,'Situación inicial'!JI$13:JS$112,11,FALSE),"Completar")</f>
        <v>Completar</v>
      </c>
      <c r="O87" s="95" t="str">
        <f>IFERROR(VLOOKUP(D87,'Situación inicial'!JI$13:JT$112,12,FALSE),"Completar")</f>
        <v>Completar</v>
      </c>
      <c r="P87" s="165">
        <f t="shared" si="196"/>
        <v>0</v>
      </c>
      <c r="Q87" s="219" t="b">
        <f t="shared" si="197"/>
        <v>0</v>
      </c>
      <c r="R87" s="188">
        <f t="shared" si="198"/>
        <v>0</v>
      </c>
      <c r="S87" s="164">
        <f t="shared" si="199"/>
        <v>0</v>
      </c>
      <c r="T87" s="164">
        <f t="shared" si="200"/>
        <v>0.25</v>
      </c>
      <c r="U87" s="164">
        <f t="shared" si="201"/>
        <v>0</v>
      </c>
      <c r="V87" s="164">
        <f t="shared" si="202"/>
        <v>0</v>
      </c>
      <c r="W87" s="166">
        <f t="shared" si="203"/>
        <v>0</v>
      </c>
      <c r="X87" s="168">
        <f>IFERROR(VLOOKUP(D87,'Situación inicial'!JI$13:JZ$112,18,FALSE),0)</f>
        <v>0</v>
      </c>
      <c r="Z87" s="164">
        <v>75</v>
      </c>
      <c r="AA87" s="225"/>
      <c r="AB87" s="226"/>
      <c r="AC87" s="1"/>
      <c r="AD87" s="1"/>
      <c r="AE87" s="95"/>
      <c r="AF87" s="93"/>
      <c r="AG87" s="93"/>
      <c r="AH87" s="93"/>
      <c r="AI87" s="95" t="str">
        <f t="shared" si="204"/>
        <v>Completar</v>
      </c>
      <c r="AJ87" s="96" t="str">
        <f t="shared" si="205"/>
        <v>Completar</v>
      </c>
      <c r="AK87" s="96" t="str">
        <f t="shared" si="206"/>
        <v>Completar</v>
      </c>
      <c r="AL87" s="94"/>
      <c r="AM87" s="95" t="str">
        <f t="shared" si="207"/>
        <v>Completar</v>
      </c>
      <c r="AN87" s="95" t="str">
        <f t="shared" si="208"/>
        <v>Completar</v>
      </c>
      <c r="AO87" s="165">
        <f t="shared" si="209"/>
        <v>0</v>
      </c>
      <c r="AP87" s="219" t="b">
        <f t="shared" si="210"/>
        <v>0</v>
      </c>
      <c r="AQ87" s="188">
        <f t="shared" si="211"/>
        <v>0</v>
      </c>
      <c r="AR87" s="164">
        <f t="shared" si="212"/>
        <v>0</v>
      </c>
      <c r="AS87" s="164">
        <f t="shared" si="213"/>
        <v>0.25</v>
      </c>
      <c r="AT87" s="164">
        <f t="shared" si="214"/>
        <v>0</v>
      </c>
      <c r="AU87" s="164">
        <f t="shared" si="215"/>
        <v>0</v>
      </c>
      <c r="AV87" s="166">
        <f t="shared" si="216"/>
        <v>0</v>
      </c>
      <c r="AW87" s="168">
        <f t="shared" si="217"/>
        <v>0</v>
      </c>
      <c r="AY87" s="164">
        <v>75</v>
      </c>
      <c r="AZ87" s="225"/>
      <c r="BA87" s="226"/>
      <c r="BB87" s="1"/>
      <c r="BC87" s="1"/>
      <c r="BD87" s="95"/>
      <c r="BE87" s="93"/>
      <c r="BF87" s="93"/>
      <c r="BG87" s="93"/>
      <c r="BH87" s="95" t="str">
        <f t="shared" si="218"/>
        <v>Completar</v>
      </c>
      <c r="BI87" s="96" t="str">
        <f t="shared" si="219"/>
        <v>Completar</v>
      </c>
      <c r="BJ87" s="96" t="str">
        <f t="shared" si="220"/>
        <v>Completar</v>
      </c>
      <c r="BK87" s="94"/>
      <c r="BL87" s="95" t="str">
        <f t="shared" si="221"/>
        <v>Completar</v>
      </c>
      <c r="BM87" s="95" t="str">
        <f t="shared" si="222"/>
        <v>Completar</v>
      </c>
      <c r="BN87" s="165">
        <f t="shared" si="223"/>
        <v>0</v>
      </c>
      <c r="BO87" s="219" t="b">
        <f t="shared" si="224"/>
        <v>0</v>
      </c>
      <c r="BP87" s="188">
        <f t="shared" si="225"/>
        <v>0</v>
      </c>
      <c r="BQ87" s="164">
        <f t="shared" si="226"/>
        <v>0</v>
      </c>
      <c r="BR87" s="164">
        <f t="shared" si="227"/>
        <v>0.25</v>
      </c>
      <c r="BS87" s="164">
        <f t="shared" si="228"/>
        <v>0</v>
      </c>
      <c r="BT87" s="164">
        <f t="shared" si="229"/>
        <v>0</v>
      </c>
      <c r="BU87" s="166">
        <f t="shared" si="230"/>
        <v>0</v>
      </c>
      <c r="BV87" s="167"/>
      <c r="BX87" s="164">
        <v>75</v>
      </c>
      <c r="BY87" s="225"/>
      <c r="BZ87" s="226"/>
      <c r="CA87" s="1"/>
      <c r="CB87" s="1"/>
      <c r="CC87" s="95"/>
      <c r="CD87" s="93"/>
      <c r="CE87" s="93"/>
      <c r="CF87" s="93"/>
      <c r="CG87" s="95" t="str">
        <f t="shared" si="231"/>
        <v>Completar</v>
      </c>
      <c r="CH87" s="96" t="str">
        <f t="shared" si="232"/>
        <v>Completar</v>
      </c>
      <c r="CI87" s="96" t="str">
        <f t="shared" si="233"/>
        <v>Completar</v>
      </c>
      <c r="CJ87" s="94"/>
      <c r="CK87" s="95" t="str">
        <f t="shared" si="234"/>
        <v>Completar</v>
      </c>
      <c r="CL87" s="95" t="str">
        <f t="shared" si="235"/>
        <v>Completar</v>
      </c>
      <c r="CM87" s="165">
        <f t="shared" si="236"/>
        <v>0</v>
      </c>
      <c r="CN87" s="219" t="b">
        <f t="shared" si="237"/>
        <v>0</v>
      </c>
      <c r="CO87" s="188">
        <f t="shared" si="238"/>
        <v>0</v>
      </c>
      <c r="CP87" s="164">
        <f t="shared" si="239"/>
        <v>0</v>
      </c>
      <c r="CQ87" s="164">
        <f t="shared" si="240"/>
        <v>0.25</v>
      </c>
      <c r="CR87" s="164">
        <f t="shared" si="241"/>
        <v>0</v>
      </c>
      <c r="CS87" s="164">
        <f t="shared" si="242"/>
        <v>0</v>
      </c>
      <c r="CT87" s="166">
        <f t="shared" si="243"/>
        <v>0</v>
      </c>
      <c r="CU87" s="167"/>
      <c r="CW87" s="164">
        <v>75</v>
      </c>
      <c r="CX87" s="225"/>
      <c r="CY87" s="226"/>
      <c r="CZ87" s="1"/>
      <c r="DA87" s="1"/>
      <c r="DB87" s="95"/>
      <c r="DC87" s="93"/>
      <c r="DD87" s="93"/>
      <c r="DE87" s="93"/>
      <c r="DF87" s="95" t="str">
        <f t="shared" si="244"/>
        <v>Completar</v>
      </c>
      <c r="DG87" s="96" t="str">
        <f t="shared" si="245"/>
        <v>Completar</v>
      </c>
      <c r="DH87" s="96" t="str">
        <f t="shared" si="246"/>
        <v>Completar</v>
      </c>
      <c r="DI87" s="94"/>
      <c r="DJ87" s="95" t="str">
        <f t="shared" si="247"/>
        <v>Completar</v>
      </c>
      <c r="DK87" s="95" t="str">
        <f t="shared" si="248"/>
        <v>Completar</v>
      </c>
      <c r="DL87" s="165">
        <f t="shared" si="249"/>
        <v>0</v>
      </c>
      <c r="DM87" s="219" t="b">
        <f t="shared" si="250"/>
        <v>0</v>
      </c>
      <c r="DN87" s="188">
        <f t="shared" si="251"/>
        <v>0</v>
      </c>
      <c r="DO87" s="164">
        <f t="shared" si="252"/>
        <v>0</v>
      </c>
      <c r="DP87" s="164">
        <f t="shared" si="253"/>
        <v>0.25</v>
      </c>
      <c r="DQ87" s="164">
        <f t="shared" si="254"/>
        <v>0</v>
      </c>
      <c r="DR87" s="164">
        <f t="shared" si="255"/>
        <v>0</v>
      </c>
      <c r="DS87" s="166">
        <f t="shared" si="256"/>
        <v>0</v>
      </c>
      <c r="DT87" s="167"/>
      <c r="DV87" s="164">
        <v>75</v>
      </c>
      <c r="DW87" s="225"/>
      <c r="DX87" s="226"/>
      <c r="DY87" s="1"/>
      <c r="DZ87" s="1"/>
      <c r="EA87" s="95"/>
      <c r="EB87" s="93"/>
      <c r="EC87" s="93"/>
      <c r="ED87" s="93"/>
      <c r="EE87" s="95" t="str">
        <f t="shared" si="257"/>
        <v>Completar</v>
      </c>
      <c r="EF87" s="96" t="str">
        <f t="shared" si="258"/>
        <v>Completar</v>
      </c>
      <c r="EG87" s="96" t="str">
        <f t="shared" si="259"/>
        <v>Completar</v>
      </c>
      <c r="EH87" s="94"/>
      <c r="EI87" s="95" t="str">
        <f t="shared" si="260"/>
        <v>Completar</v>
      </c>
      <c r="EJ87" s="95" t="str">
        <f t="shared" si="261"/>
        <v>Completar</v>
      </c>
      <c r="EK87" s="165">
        <f t="shared" si="262"/>
        <v>0</v>
      </c>
      <c r="EL87" s="219" t="b">
        <f t="shared" si="263"/>
        <v>0</v>
      </c>
      <c r="EM87" s="188">
        <f t="shared" si="264"/>
        <v>0</v>
      </c>
      <c r="EN87" s="164">
        <f t="shared" si="265"/>
        <v>0</v>
      </c>
      <c r="EO87" s="164">
        <f t="shared" si="266"/>
        <v>0.25</v>
      </c>
      <c r="EP87" s="164">
        <f t="shared" si="267"/>
        <v>0</v>
      </c>
      <c r="EQ87" s="164">
        <f t="shared" si="268"/>
        <v>0</v>
      </c>
      <c r="ER87" s="166">
        <f t="shared" si="269"/>
        <v>0</v>
      </c>
      <c r="ES87" s="167"/>
      <c r="EU87" s="164">
        <v>75</v>
      </c>
      <c r="EV87" s="225"/>
      <c r="EW87" s="226"/>
      <c r="EX87" s="1"/>
      <c r="EY87" s="1"/>
      <c r="EZ87" s="95"/>
      <c r="FA87" s="93"/>
      <c r="FB87" s="93"/>
      <c r="FC87" s="93"/>
      <c r="FD87" s="95" t="str">
        <f t="shared" si="270"/>
        <v>Completar</v>
      </c>
      <c r="FE87" s="96" t="str">
        <f t="shared" si="271"/>
        <v>Completar</v>
      </c>
      <c r="FF87" s="96" t="str">
        <f t="shared" si="272"/>
        <v>Completar</v>
      </c>
      <c r="FG87" s="94"/>
      <c r="FH87" s="95" t="str">
        <f t="shared" si="273"/>
        <v>Completar</v>
      </c>
      <c r="FI87" s="95" t="str">
        <f t="shared" si="274"/>
        <v>Completar</v>
      </c>
      <c r="FJ87" s="165">
        <f t="shared" si="275"/>
        <v>0</v>
      </c>
      <c r="FK87" s="219" t="b">
        <f t="shared" si="276"/>
        <v>0</v>
      </c>
      <c r="FL87" s="188">
        <f t="shared" si="277"/>
        <v>0</v>
      </c>
      <c r="FM87" s="164">
        <f t="shared" si="278"/>
        <v>0</v>
      </c>
      <c r="FN87" s="164">
        <f t="shared" si="279"/>
        <v>0.25</v>
      </c>
      <c r="FO87" s="164">
        <f t="shared" si="280"/>
        <v>0</v>
      </c>
      <c r="FP87" s="164">
        <f t="shared" si="281"/>
        <v>0</v>
      </c>
      <c r="FQ87" s="166">
        <f t="shared" si="282"/>
        <v>0</v>
      </c>
      <c r="FR87" s="167"/>
      <c r="FT87" s="164">
        <v>75</v>
      </c>
      <c r="FU87" s="225"/>
      <c r="FV87" s="226"/>
      <c r="FW87" s="1"/>
      <c r="FX87" s="1"/>
      <c r="FY87" s="95"/>
      <c r="FZ87" s="93"/>
      <c r="GA87" s="93"/>
      <c r="GB87" s="93"/>
      <c r="GC87" s="95" t="str">
        <f t="shared" si="283"/>
        <v>Completar</v>
      </c>
      <c r="GD87" s="96" t="str">
        <f t="shared" si="284"/>
        <v>Completar</v>
      </c>
      <c r="GE87" s="96" t="str">
        <f t="shared" si="285"/>
        <v>Completar</v>
      </c>
      <c r="GF87" s="94"/>
      <c r="GG87" s="95" t="str">
        <f t="shared" si="286"/>
        <v>Completar</v>
      </c>
      <c r="GH87" s="95" t="str">
        <f t="shared" si="287"/>
        <v>Completar</v>
      </c>
      <c r="GI87" s="165">
        <f t="shared" si="288"/>
        <v>0</v>
      </c>
      <c r="GJ87" s="219" t="b">
        <f t="shared" si="289"/>
        <v>0</v>
      </c>
      <c r="GK87" s="188">
        <f t="shared" si="290"/>
        <v>0</v>
      </c>
      <c r="GL87" s="164">
        <f t="shared" si="291"/>
        <v>0</v>
      </c>
      <c r="GM87" s="164">
        <f t="shared" si="292"/>
        <v>0.25</v>
      </c>
      <c r="GN87" s="164">
        <f t="shared" si="293"/>
        <v>0</v>
      </c>
      <c r="GO87" s="164">
        <f t="shared" si="294"/>
        <v>0</v>
      </c>
      <c r="GP87" s="166">
        <f t="shared" si="295"/>
        <v>0</v>
      </c>
      <c r="GQ87" s="167"/>
      <c r="GS87" s="164">
        <v>75</v>
      </c>
      <c r="GT87" s="225"/>
      <c r="GU87" s="226"/>
      <c r="GV87" s="1"/>
      <c r="GW87" s="1"/>
      <c r="GX87" s="95"/>
      <c r="GY87" s="93"/>
      <c r="GZ87" s="93"/>
      <c r="HA87" s="93"/>
      <c r="HB87" s="95" t="str">
        <f t="shared" si="296"/>
        <v>Completar</v>
      </c>
      <c r="HC87" s="96" t="str">
        <f t="shared" si="297"/>
        <v>Completar</v>
      </c>
      <c r="HD87" s="96" t="str">
        <f t="shared" si="298"/>
        <v>Completar</v>
      </c>
      <c r="HE87" s="94"/>
      <c r="HF87" s="95" t="str">
        <f t="shared" si="299"/>
        <v>Completar</v>
      </c>
      <c r="HG87" s="95" t="str">
        <f t="shared" si="300"/>
        <v>Completar</v>
      </c>
      <c r="HH87" s="165">
        <f t="shared" si="301"/>
        <v>0</v>
      </c>
      <c r="HI87" s="219" t="b">
        <f t="shared" si="302"/>
        <v>0</v>
      </c>
      <c r="HJ87" s="188">
        <f t="shared" si="303"/>
        <v>0</v>
      </c>
      <c r="HK87" s="164">
        <f t="shared" si="304"/>
        <v>0</v>
      </c>
      <c r="HL87" s="164">
        <f t="shared" si="305"/>
        <v>0.25</v>
      </c>
      <c r="HM87" s="164">
        <f t="shared" si="306"/>
        <v>0</v>
      </c>
      <c r="HN87" s="164">
        <f t="shared" si="307"/>
        <v>0</v>
      </c>
      <c r="HO87" s="166">
        <f t="shared" si="308"/>
        <v>0</v>
      </c>
      <c r="HP87" s="167"/>
      <c r="HR87" s="164">
        <v>75</v>
      </c>
      <c r="HS87" s="225"/>
      <c r="HT87" s="226"/>
      <c r="HU87" s="1"/>
      <c r="HV87" s="1"/>
      <c r="HW87" s="95"/>
      <c r="HX87" s="93"/>
      <c r="HY87" s="93"/>
      <c r="HZ87" s="93"/>
      <c r="IA87" s="95" t="str">
        <f t="shared" si="309"/>
        <v>Completar</v>
      </c>
      <c r="IB87" s="96" t="str">
        <f t="shared" si="310"/>
        <v>Completar</v>
      </c>
      <c r="IC87" s="96" t="str">
        <f t="shared" si="311"/>
        <v>Completar</v>
      </c>
      <c r="ID87" s="94"/>
      <c r="IE87" s="95" t="str">
        <f t="shared" si="312"/>
        <v>Completar</v>
      </c>
      <c r="IF87" s="95" t="str">
        <f t="shared" si="313"/>
        <v>Completar</v>
      </c>
      <c r="IG87" s="165">
        <f t="shared" si="314"/>
        <v>0</v>
      </c>
      <c r="IH87" s="219" t="b">
        <f t="shared" si="315"/>
        <v>0</v>
      </c>
      <c r="II87" s="188">
        <f t="shared" si="316"/>
        <v>0</v>
      </c>
      <c r="IJ87" s="164">
        <f t="shared" si="317"/>
        <v>0</v>
      </c>
      <c r="IK87" s="164">
        <f t="shared" si="318"/>
        <v>0.25</v>
      </c>
      <c r="IL87" s="164">
        <f t="shared" si="319"/>
        <v>0</v>
      </c>
      <c r="IM87" s="164">
        <f t="shared" si="320"/>
        <v>0</v>
      </c>
      <c r="IN87" s="166">
        <f t="shared" si="321"/>
        <v>0</v>
      </c>
      <c r="IO87" s="167"/>
      <c r="IQ87" s="164">
        <v>75</v>
      </c>
      <c r="IR87" s="225"/>
      <c r="IS87" s="226"/>
      <c r="IT87" s="1"/>
      <c r="IU87" s="1"/>
      <c r="IV87" s="95"/>
      <c r="IW87" s="93"/>
      <c r="IX87" s="93"/>
      <c r="IY87" s="93"/>
      <c r="IZ87" s="95" t="str">
        <f t="shared" si="322"/>
        <v>Completar</v>
      </c>
      <c r="JA87" s="96" t="str">
        <f t="shared" si="323"/>
        <v>Completar</v>
      </c>
      <c r="JB87" s="96" t="str">
        <f t="shared" si="324"/>
        <v>Completar</v>
      </c>
      <c r="JC87" s="94"/>
      <c r="JD87" s="95" t="str">
        <f t="shared" si="325"/>
        <v>Completar</v>
      </c>
      <c r="JE87" s="95" t="str">
        <f t="shared" si="326"/>
        <v>Completar</v>
      </c>
      <c r="JF87" s="165">
        <f t="shared" si="327"/>
        <v>0</v>
      </c>
      <c r="JG87" s="219" t="b">
        <f t="shared" si="328"/>
        <v>0</v>
      </c>
      <c r="JH87" s="188">
        <f t="shared" si="329"/>
        <v>0</v>
      </c>
      <c r="JI87" s="164">
        <f t="shared" si="330"/>
        <v>0</v>
      </c>
      <c r="JJ87" s="164">
        <f t="shared" si="331"/>
        <v>0.25</v>
      </c>
      <c r="JK87" s="164">
        <f t="shared" si="332"/>
        <v>0</v>
      </c>
      <c r="JL87" s="164">
        <f t="shared" si="333"/>
        <v>0</v>
      </c>
      <c r="JM87" s="166">
        <f t="shared" si="334"/>
        <v>0</v>
      </c>
      <c r="JN87" s="167"/>
      <c r="JO87" s="126"/>
      <c r="JP87" s="164">
        <v>75</v>
      </c>
      <c r="JQ87" s="225"/>
      <c r="JR87" s="226"/>
      <c r="JS87" s="1"/>
      <c r="JT87" s="1"/>
      <c r="JU87" s="95"/>
      <c r="JV87" s="93"/>
      <c r="JW87" s="93"/>
      <c r="JX87" s="93"/>
      <c r="JY87" s="95" t="str">
        <f t="shared" si="335"/>
        <v>Completar</v>
      </c>
      <c r="JZ87" s="96" t="str">
        <f t="shared" si="336"/>
        <v>Completar</v>
      </c>
      <c r="KA87" s="96" t="str">
        <f t="shared" si="337"/>
        <v>Completar</v>
      </c>
      <c r="KB87" s="94"/>
      <c r="KC87" s="95" t="str">
        <f t="shared" si="338"/>
        <v>Completar</v>
      </c>
      <c r="KD87" s="95" t="str">
        <f t="shared" si="339"/>
        <v>Completar</v>
      </c>
      <c r="KE87" s="165">
        <f t="shared" si="340"/>
        <v>0</v>
      </c>
      <c r="KF87" s="219" t="b">
        <f t="shared" si="341"/>
        <v>0</v>
      </c>
      <c r="KG87" s="188">
        <f t="shared" si="342"/>
        <v>0</v>
      </c>
      <c r="KH87" s="164">
        <f t="shared" si="343"/>
        <v>0</v>
      </c>
      <c r="KI87" s="164">
        <f t="shared" si="344"/>
        <v>0.25</v>
      </c>
      <c r="KJ87" s="164">
        <f t="shared" si="345"/>
        <v>0</v>
      </c>
      <c r="KK87" s="164">
        <f t="shared" si="346"/>
        <v>0</v>
      </c>
      <c r="KL87" s="166">
        <f t="shared" si="347"/>
        <v>0</v>
      </c>
    </row>
    <row r="88" spans="1:298" x14ac:dyDescent="0.25">
      <c r="A88" s="164">
        <v>76</v>
      </c>
      <c r="B88" s="225"/>
      <c r="C88" s="226"/>
      <c r="D88" s="1"/>
      <c r="E88" s="1"/>
      <c r="F88" s="95"/>
      <c r="G88" s="93"/>
      <c r="H88" s="93"/>
      <c r="I88" s="93"/>
      <c r="J88" s="95"/>
      <c r="K88" s="96" t="str">
        <f>IFERROR(VLOOKUP(D88,'Situación inicial'!JI$13:JS$112,8,FALSE),"Completar")</f>
        <v>Completar</v>
      </c>
      <c r="L88" s="96" t="str">
        <f>IFERROR(VLOOKUP(D88,'Situación inicial'!JI$13:JS$112,9,FALSE),"Completar")</f>
        <v>Completar</v>
      </c>
      <c r="M88" s="94"/>
      <c r="N88" s="95" t="str">
        <f>IFERROR(VLOOKUP(D88,'Situación inicial'!JI$13:JS$112,11,FALSE),"Completar")</f>
        <v>Completar</v>
      </c>
      <c r="O88" s="95" t="str">
        <f>IFERROR(VLOOKUP(D88,'Situación inicial'!JI$13:JT$112,12,FALSE),"Completar")</f>
        <v>Completar</v>
      </c>
      <c r="P88" s="165">
        <f t="shared" si="196"/>
        <v>0</v>
      </c>
      <c r="Q88" s="219" t="b">
        <f t="shared" si="197"/>
        <v>0</v>
      </c>
      <c r="R88" s="188">
        <f t="shared" si="198"/>
        <v>0</v>
      </c>
      <c r="S88" s="164">
        <f t="shared" si="199"/>
        <v>0</v>
      </c>
      <c r="T88" s="164">
        <f t="shared" si="200"/>
        <v>0.25</v>
      </c>
      <c r="U88" s="164">
        <f t="shared" si="201"/>
        <v>0</v>
      </c>
      <c r="V88" s="164">
        <f t="shared" si="202"/>
        <v>0</v>
      </c>
      <c r="W88" s="166">
        <f t="shared" si="203"/>
        <v>0</v>
      </c>
      <c r="X88" s="168">
        <f>IFERROR(VLOOKUP(D88,'Situación inicial'!JI$13:JZ$112,18,FALSE),0)</f>
        <v>0</v>
      </c>
      <c r="Z88" s="164">
        <v>76</v>
      </c>
      <c r="AA88" s="225"/>
      <c r="AB88" s="226"/>
      <c r="AC88" s="1"/>
      <c r="AD88" s="1"/>
      <c r="AE88" s="95"/>
      <c r="AF88" s="93"/>
      <c r="AG88" s="93"/>
      <c r="AH88" s="93"/>
      <c r="AI88" s="95" t="str">
        <f t="shared" si="204"/>
        <v>Completar</v>
      </c>
      <c r="AJ88" s="96" t="str">
        <f t="shared" si="205"/>
        <v>Completar</v>
      </c>
      <c r="AK88" s="96" t="str">
        <f t="shared" si="206"/>
        <v>Completar</v>
      </c>
      <c r="AL88" s="94"/>
      <c r="AM88" s="95" t="str">
        <f t="shared" si="207"/>
        <v>Completar</v>
      </c>
      <c r="AN88" s="95" t="str">
        <f t="shared" si="208"/>
        <v>Completar</v>
      </c>
      <c r="AO88" s="165">
        <f t="shared" si="209"/>
        <v>0</v>
      </c>
      <c r="AP88" s="219" t="b">
        <f t="shared" si="210"/>
        <v>0</v>
      </c>
      <c r="AQ88" s="188">
        <f t="shared" si="211"/>
        <v>0</v>
      </c>
      <c r="AR88" s="164">
        <f t="shared" si="212"/>
        <v>0</v>
      </c>
      <c r="AS88" s="164">
        <f t="shared" si="213"/>
        <v>0.25</v>
      </c>
      <c r="AT88" s="164">
        <f t="shared" si="214"/>
        <v>0</v>
      </c>
      <c r="AU88" s="164">
        <f t="shared" si="215"/>
        <v>0</v>
      </c>
      <c r="AV88" s="166">
        <f t="shared" si="216"/>
        <v>0</v>
      </c>
      <c r="AW88" s="168">
        <f t="shared" si="217"/>
        <v>0</v>
      </c>
      <c r="AY88" s="164">
        <v>76</v>
      </c>
      <c r="AZ88" s="225"/>
      <c r="BA88" s="226"/>
      <c r="BB88" s="1"/>
      <c r="BC88" s="1"/>
      <c r="BD88" s="95"/>
      <c r="BE88" s="93"/>
      <c r="BF88" s="93"/>
      <c r="BG88" s="93"/>
      <c r="BH88" s="95" t="str">
        <f t="shared" si="218"/>
        <v>Completar</v>
      </c>
      <c r="BI88" s="96" t="str">
        <f t="shared" si="219"/>
        <v>Completar</v>
      </c>
      <c r="BJ88" s="96" t="str">
        <f t="shared" si="220"/>
        <v>Completar</v>
      </c>
      <c r="BK88" s="94"/>
      <c r="BL88" s="95" t="str">
        <f t="shared" si="221"/>
        <v>Completar</v>
      </c>
      <c r="BM88" s="95" t="str">
        <f t="shared" si="222"/>
        <v>Completar</v>
      </c>
      <c r="BN88" s="165">
        <f t="shared" si="223"/>
        <v>0</v>
      </c>
      <c r="BO88" s="219" t="b">
        <f t="shared" si="224"/>
        <v>0</v>
      </c>
      <c r="BP88" s="188">
        <f t="shared" si="225"/>
        <v>0</v>
      </c>
      <c r="BQ88" s="164">
        <f t="shared" si="226"/>
        <v>0</v>
      </c>
      <c r="BR88" s="164">
        <f t="shared" si="227"/>
        <v>0.25</v>
      </c>
      <c r="BS88" s="164">
        <f t="shared" si="228"/>
        <v>0</v>
      </c>
      <c r="BT88" s="164">
        <f t="shared" si="229"/>
        <v>0</v>
      </c>
      <c r="BU88" s="166">
        <f t="shared" si="230"/>
        <v>0</v>
      </c>
      <c r="BV88" s="167"/>
      <c r="BX88" s="164">
        <v>76</v>
      </c>
      <c r="BY88" s="225"/>
      <c r="BZ88" s="226"/>
      <c r="CA88" s="1"/>
      <c r="CB88" s="1"/>
      <c r="CC88" s="95"/>
      <c r="CD88" s="93"/>
      <c r="CE88" s="93"/>
      <c r="CF88" s="93"/>
      <c r="CG88" s="95" t="str">
        <f t="shared" si="231"/>
        <v>Completar</v>
      </c>
      <c r="CH88" s="96" t="str">
        <f t="shared" si="232"/>
        <v>Completar</v>
      </c>
      <c r="CI88" s="96" t="str">
        <f t="shared" si="233"/>
        <v>Completar</v>
      </c>
      <c r="CJ88" s="94"/>
      <c r="CK88" s="95" t="str">
        <f t="shared" si="234"/>
        <v>Completar</v>
      </c>
      <c r="CL88" s="95" t="str">
        <f t="shared" si="235"/>
        <v>Completar</v>
      </c>
      <c r="CM88" s="165">
        <f t="shared" si="236"/>
        <v>0</v>
      </c>
      <c r="CN88" s="219" t="b">
        <f t="shared" si="237"/>
        <v>0</v>
      </c>
      <c r="CO88" s="188">
        <f t="shared" si="238"/>
        <v>0</v>
      </c>
      <c r="CP88" s="164">
        <f t="shared" si="239"/>
        <v>0</v>
      </c>
      <c r="CQ88" s="164">
        <f t="shared" si="240"/>
        <v>0.25</v>
      </c>
      <c r="CR88" s="164">
        <f t="shared" si="241"/>
        <v>0</v>
      </c>
      <c r="CS88" s="164">
        <f t="shared" si="242"/>
        <v>0</v>
      </c>
      <c r="CT88" s="166">
        <f t="shared" si="243"/>
        <v>0</v>
      </c>
      <c r="CU88" s="167"/>
      <c r="CW88" s="164">
        <v>76</v>
      </c>
      <c r="CX88" s="225"/>
      <c r="CY88" s="226"/>
      <c r="CZ88" s="1"/>
      <c r="DA88" s="1"/>
      <c r="DB88" s="95"/>
      <c r="DC88" s="93"/>
      <c r="DD88" s="93"/>
      <c r="DE88" s="93"/>
      <c r="DF88" s="95" t="str">
        <f t="shared" si="244"/>
        <v>Completar</v>
      </c>
      <c r="DG88" s="96" t="str">
        <f t="shared" si="245"/>
        <v>Completar</v>
      </c>
      <c r="DH88" s="96" t="str">
        <f t="shared" si="246"/>
        <v>Completar</v>
      </c>
      <c r="DI88" s="94"/>
      <c r="DJ88" s="95" t="str">
        <f t="shared" si="247"/>
        <v>Completar</v>
      </c>
      <c r="DK88" s="95" t="str">
        <f t="shared" si="248"/>
        <v>Completar</v>
      </c>
      <c r="DL88" s="165">
        <f t="shared" si="249"/>
        <v>0</v>
      </c>
      <c r="DM88" s="219" t="b">
        <f t="shared" si="250"/>
        <v>0</v>
      </c>
      <c r="DN88" s="188">
        <f t="shared" si="251"/>
        <v>0</v>
      </c>
      <c r="DO88" s="164">
        <f t="shared" si="252"/>
        <v>0</v>
      </c>
      <c r="DP88" s="164">
        <f t="shared" si="253"/>
        <v>0.25</v>
      </c>
      <c r="DQ88" s="164">
        <f t="shared" si="254"/>
        <v>0</v>
      </c>
      <c r="DR88" s="164">
        <f t="shared" si="255"/>
        <v>0</v>
      </c>
      <c r="DS88" s="166">
        <f t="shared" si="256"/>
        <v>0</v>
      </c>
      <c r="DT88" s="167"/>
      <c r="DV88" s="164">
        <v>76</v>
      </c>
      <c r="DW88" s="225"/>
      <c r="DX88" s="226"/>
      <c r="DY88" s="1"/>
      <c r="DZ88" s="1"/>
      <c r="EA88" s="95"/>
      <c r="EB88" s="93"/>
      <c r="EC88" s="93"/>
      <c r="ED88" s="93"/>
      <c r="EE88" s="95" t="str">
        <f t="shared" si="257"/>
        <v>Completar</v>
      </c>
      <c r="EF88" s="96" t="str">
        <f t="shared" si="258"/>
        <v>Completar</v>
      </c>
      <c r="EG88" s="96" t="str">
        <f t="shared" si="259"/>
        <v>Completar</v>
      </c>
      <c r="EH88" s="94"/>
      <c r="EI88" s="95" t="str">
        <f t="shared" si="260"/>
        <v>Completar</v>
      </c>
      <c r="EJ88" s="95" t="str">
        <f t="shared" si="261"/>
        <v>Completar</v>
      </c>
      <c r="EK88" s="165">
        <f t="shared" si="262"/>
        <v>0</v>
      </c>
      <c r="EL88" s="219" t="b">
        <f t="shared" si="263"/>
        <v>0</v>
      </c>
      <c r="EM88" s="188">
        <f t="shared" si="264"/>
        <v>0</v>
      </c>
      <c r="EN88" s="164">
        <f t="shared" si="265"/>
        <v>0</v>
      </c>
      <c r="EO88" s="164">
        <f t="shared" si="266"/>
        <v>0.25</v>
      </c>
      <c r="EP88" s="164">
        <f t="shared" si="267"/>
        <v>0</v>
      </c>
      <c r="EQ88" s="164">
        <f t="shared" si="268"/>
        <v>0</v>
      </c>
      <c r="ER88" s="166">
        <f t="shared" si="269"/>
        <v>0</v>
      </c>
      <c r="ES88" s="167"/>
      <c r="EU88" s="164">
        <v>76</v>
      </c>
      <c r="EV88" s="225"/>
      <c r="EW88" s="226"/>
      <c r="EX88" s="1"/>
      <c r="EY88" s="1"/>
      <c r="EZ88" s="95"/>
      <c r="FA88" s="93"/>
      <c r="FB88" s="93"/>
      <c r="FC88" s="93"/>
      <c r="FD88" s="95" t="str">
        <f t="shared" si="270"/>
        <v>Completar</v>
      </c>
      <c r="FE88" s="96" t="str">
        <f t="shared" si="271"/>
        <v>Completar</v>
      </c>
      <c r="FF88" s="96" t="str">
        <f t="shared" si="272"/>
        <v>Completar</v>
      </c>
      <c r="FG88" s="94"/>
      <c r="FH88" s="95" t="str">
        <f t="shared" si="273"/>
        <v>Completar</v>
      </c>
      <c r="FI88" s="95" t="str">
        <f t="shared" si="274"/>
        <v>Completar</v>
      </c>
      <c r="FJ88" s="165">
        <f t="shared" si="275"/>
        <v>0</v>
      </c>
      <c r="FK88" s="219" t="b">
        <f t="shared" si="276"/>
        <v>0</v>
      </c>
      <c r="FL88" s="188">
        <f t="shared" si="277"/>
        <v>0</v>
      </c>
      <c r="FM88" s="164">
        <f t="shared" si="278"/>
        <v>0</v>
      </c>
      <c r="FN88" s="164">
        <f t="shared" si="279"/>
        <v>0.25</v>
      </c>
      <c r="FO88" s="164">
        <f t="shared" si="280"/>
        <v>0</v>
      </c>
      <c r="FP88" s="164">
        <f t="shared" si="281"/>
        <v>0</v>
      </c>
      <c r="FQ88" s="166">
        <f t="shared" si="282"/>
        <v>0</v>
      </c>
      <c r="FR88" s="167"/>
      <c r="FT88" s="164">
        <v>76</v>
      </c>
      <c r="FU88" s="225"/>
      <c r="FV88" s="226"/>
      <c r="FW88" s="1"/>
      <c r="FX88" s="1"/>
      <c r="FY88" s="95"/>
      <c r="FZ88" s="93"/>
      <c r="GA88" s="93"/>
      <c r="GB88" s="93"/>
      <c r="GC88" s="95" t="str">
        <f t="shared" si="283"/>
        <v>Completar</v>
      </c>
      <c r="GD88" s="96" t="str">
        <f t="shared" si="284"/>
        <v>Completar</v>
      </c>
      <c r="GE88" s="96" t="str">
        <f t="shared" si="285"/>
        <v>Completar</v>
      </c>
      <c r="GF88" s="94"/>
      <c r="GG88" s="95" t="str">
        <f t="shared" si="286"/>
        <v>Completar</v>
      </c>
      <c r="GH88" s="95" t="str">
        <f t="shared" si="287"/>
        <v>Completar</v>
      </c>
      <c r="GI88" s="165">
        <f t="shared" si="288"/>
        <v>0</v>
      </c>
      <c r="GJ88" s="219" t="b">
        <f t="shared" si="289"/>
        <v>0</v>
      </c>
      <c r="GK88" s="188">
        <f t="shared" si="290"/>
        <v>0</v>
      </c>
      <c r="GL88" s="164">
        <f t="shared" si="291"/>
        <v>0</v>
      </c>
      <c r="GM88" s="164">
        <f t="shared" si="292"/>
        <v>0.25</v>
      </c>
      <c r="GN88" s="164">
        <f t="shared" si="293"/>
        <v>0</v>
      </c>
      <c r="GO88" s="164">
        <f t="shared" si="294"/>
        <v>0</v>
      </c>
      <c r="GP88" s="166">
        <f t="shared" si="295"/>
        <v>0</v>
      </c>
      <c r="GQ88" s="167"/>
      <c r="GS88" s="164">
        <v>76</v>
      </c>
      <c r="GT88" s="225"/>
      <c r="GU88" s="226"/>
      <c r="GV88" s="1"/>
      <c r="GW88" s="1"/>
      <c r="GX88" s="95"/>
      <c r="GY88" s="93"/>
      <c r="GZ88" s="93"/>
      <c r="HA88" s="93"/>
      <c r="HB88" s="95" t="str">
        <f t="shared" si="296"/>
        <v>Completar</v>
      </c>
      <c r="HC88" s="96" t="str">
        <f t="shared" si="297"/>
        <v>Completar</v>
      </c>
      <c r="HD88" s="96" t="str">
        <f t="shared" si="298"/>
        <v>Completar</v>
      </c>
      <c r="HE88" s="94"/>
      <c r="HF88" s="95" t="str">
        <f t="shared" si="299"/>
        <v>Completar</v>
      </c>
      <c r="HG88" s="95" t="str">
        <f t="shared" si="300"/>
        <v>Completar</v>
      </c>
      <c r="HH88" s="165">
        <f t="shared" si="301"/>
        <v>0</v>
      </c>
      <c r="HI88" s="219" t="b">
        <f t="shared" si="302"/>
        <v>0</v>
      </c>
      <c r="HJ88" s="188">
        <f t="shared" si="303"/>
        <v>0</v>
      </c>
      <c r="HK88" s="164">
        <f t="shared" si="304"/>
        <v>0</v>
      </c>
      <c r="HL88" s="164">
        <f t="shared" si="305"/>
        <v>0.25</v>
      </c>
      <c r="HM88" s="164">
        <f t="shared" si="306"/>
        <v>0</v>
      </c>
      <c r="HN88" s="164">
        <f t="shared" si="307"/>
        <v>0</v>
      </c>
      <c r="HO88" s="166">
        <f t="shared" si="308"/>
        <v>0</v>
      </c>
      <c r="HP88" s="167"/>
      <c r="HR88" s="164">
        <v>76</v>
      </c>
      <c r="HS88" s="225"/>
      <c r="HT88" s="226"/>
      <c r="HU88" s="1"/>
      <c r="HV88" s="1"/>
      <c r="HW88" s="95"/>
      <c r="HX88" s="93"/>
      <c r="HY88" s="93"/>
      <c r="HZ88" s="93"/>
      <c r="IA88" s="95" t="str">
        <f t="shared" si="309"/>
        <v>Completar</v>
      </c>
      <c r="IB88" s="96" t="str">
        <f t="shared" si="310"/>
        <v>Completar</v>
      </c>
      <c r="IC88" s="96" t="str">
        <f t="shared" si="311"/>
        <v>Completar</v>
      </c>
      <c r="ID88" s="94"/>
      <c r="IE88" s="95" t="str">
        <f t="shared" si="312"/>
        <v>Completar</v>
      </c>
      <c r="IF88" s="95" t="str">
        <f t="shared" si="313"/>
        <v>Completar</v>
      </c>
      <c r="IG88" s="165">
        <f t="shared" si="314"/>
        <v>0</v>
      </c>
      <c r="IH88" s="219" t="b">
        <f t="shared" si="315"/>
        <v>0</v>
      </c>
      <c r="II88" s="188">
        <f t="shared" si="316"/>
        <v>0</v>
      </c>
      <c r="IJ88" s="164">
        <f t="shared" si="317"/>
        <v>0</v>
      </c>
      <c r="IK88" s="164">
        <f t="shared" si="318"/>
        <v>0.25</v>
      </c>
      <c r="IL88" s="164">
        <f t="shared" si="319"/>
        <v>0</v>
      </c>
      <c r="IM88" s="164">
        <f t="shared" si="320"/>
        <v>0</v>
      </c>
      <c r="IN88" s="166">
        <f t="shared" si="321"/>
        <v>0</v>
      </c>
      <c r="IO88" s="167"/>
      <c r="IQ88" s="164">
        <v>76</v>
      </c>
      <c r="IR88" s="225"/>
      <c r="IS88" s="226"/>
      <c r="IT88" s="1"/>
      <c r="IU88" s="1"/>
      <c r="IV88" s="95"/>
      <c r="IW88" s="93"/>
      <c r="IX88" s="93"/>
      <c r="IY88" s="93"/>
      <c r="IZ88" s="95" t="str">
        <f t="shared" si="322"/>
        <v>Completar</v>
      </c>
      <c r="JA88" s="96" t="str">
        <f t="shared" si="323"/>
        <v>Completar</v>
      </c>
      <c r="JB88" s="96" t="str">
        <f t="shared" si="324"/>
        <v>Completar</v>
      </c>
      <c r="JC88" s="94"/>
      <c r="JD88" s="95" t="str">
        <f t="shared" si="325"/>
        <v>Completar</v>
      </c>
      <c r="JE88" s="95" t="str">
        <f t="shared" si="326"/>
        <v>Completar</v>
      </c>
      <c r="JF88" s="165">
        <f t="shared" si="327"/>
        <v>0</v>
      </c>
      <c r="JG88" s="219" t="b">
        <f t="shared" si="328"/>
        <v>0</v>
      </c>
      <c r="JH88" s="188">
        <f t="shared" si="329"/>
        <v>0</v>
      </c>
      <c r="JI88" s="164">
        <f t="shared" si="330"/>
        <v>0</v>
      </c>
      <c r="JJ88" s="164">
        <f t="shared" si="331"/>
        <v>0.25</v>
      </c>
      <c r="JK88" s="164">
        <f t="shared" si="332"/>
        <v>0</v>
      </c>
      <c r="JL88" s="164">
        <f t="shared" si="333"/>
        <v>0</v>
      </c>
      <c r="JM88" s="166">
        <f t="shared" si="334"/>
        <v>0</v>
      </c>
      <c r="JN88" s="167"/>
      <c r="JO88" s="126"/>
      <c r="JP88" s="164">
        <v>76</v>
      </c>
      <c r="JQ88" s="225"/>
      <c r="JR88" s="226"/>
      <c r="JS88" s="1"/>
      <c r="JT88" s="1"/>
      <c r="JU88" s="95"/>
      <c r="JV88" s="93"/>
      <c r="JW88" s="93"/>
      <c r="JX88" s="93"/>
      <c r="JY88" s="95" t="str">
        <f t="shared" si="335"/>
        <v>Completar</v>
      </c>
      <c r="JZ88" s="96" t="str">
        <f t="shared" si="336"/>
        <v>Completar</v>
      </c>
      <c r="KA88" s="96" t="str">
        <f t="shared" si="337"/>
        <v>Completar</v>
      </c>
      <c r="KB88" s="94"/>
      <c r="KC88" s="95" t="str">
        <f t="shared" si="338"/>
        <v>Completar</v>
      </c>
      <c r="KD88" s="95" t="str">
        <f t="shared" si="339"/>
        <v>Completar</v>
      </c>
      <c r="KE88" s="165">
        <f t="shared" si="340"/>
        <v>0</v>
      </c>
      <c r="KF88" s="219" t="b">
        <f t="shared" si="341"/>
        <v>0</v>
      </c>
      <c r="KG88" s="188">
        <f t="shared" si="342"/>
        <v>0</v>
      </c>
      <c r="KH88" s="164">
        <f t="shared" si="343"/>
        <v>0</v>
      </c>
      <c r="KI88" s="164">
        <f t="shared" si="344"/>
        <v>0.25</v>
      </c>
      <c r="KJ88" s="164">
        <f t="shared" si="345"/>
        <v>0</v>
      </c>
      <c r="KK88" s="164">
        <f t="shared" si="346"/>
        <v>0</v>
      </c>
      <c r="KL88" s="166">
        <f t="shared" si="347"/>
        <v>0</v>
      </c>
    </row>
    <row r="89" spans="1:298" x14ac:dyDescent="0.25">
      <c r="A89" s="164">
        <v>77</v>
      </c>
      <c r="B89" s="225"/>
      <c r="C89" s="226"/>
      <c r="D89" s="1"/>
      <c r="E89" s="1"/>
      <c r="F89" s="95"/>
      <c r="G89" s="93"/>
      <c r="H89" s="93"/>
      <c r="I89" s="93"/>
      <c r="J89" s="95"/>
      <c r="K89" s="96" t="str">
        <f>IFERROR(VLOOKUP(D89,'Situación inicial'!JI$13:JS$112,8,FALSE),"Completar")</f>
        <v>Completar</v>
      </c>
      <c r="L89" s="96" t="str">
        <f>IFERROR(VLOOKUP(D89,'Situación inicial'!JI$13:JS$112,9,FALSE),"Completar")</f>
        <v>Completar</v>
      </c>
      <c r="M89" s="94"/>
      <c r="N89" s="95" t="str">
        <f>IFERROR(VLOOKUP(D89,'Situación inicial'!JI$13:JS$112,11,FALSE),"Completar")</f>
        <v>Completar</v>
      </c>
      <c r="O89" s="95" t="str">
        <f>IFERROR(VLOOKUP(D89,'Situación inicial'!JI$13:JT$112,12,FALSE),"Completar")</f>
        <v>Completar</v>
      </c>
      <c r="P89" s="165">
        <f t="shared" si="196"/>
        <v>0</v>
      </c>
      <c r="Q89" s="219" t="b">
        <f t="shared" si="197"/>
        <v>0</v>
      </c>
      <c r="R89" s="188">
        <f t="shared" si="198"/>
        <v>0</v>
      </c>
      <c r="S89" s="164">
        <f t="shared" si="199"/>
        <v>0</v>
      </c>
      <c r="T89" s="164">
        <f t="shared" si="200"/>
        <v>0.25</v>
      </c>
      <c r="U89" s="164">
        <f t="shared" si="201"/>
        <v>0</v>
      </c>
      <c r="V89" s="164">
        <f t="shared" si="202"/>
        <v>0</v>
      </c>
      <c r="W89" s="166">
        <f t="shared" si="203"/>
        <v>0</v>
      </c>
      <c r="X89" s="168">
        <f>IFERROR(VLOOKUP(D89,'Situación inicial'!JI$13:JZ$112,18,FALSE),0)</f>
        <v>0</v>
      </c>
      <c r="Z89" s="164">
        <v>77</v>
      </c>
      <c r="AA89" s="225"/>
      <c r="AB89" s="226"/>
      <c r="AC89" s="1"/>
      <c r="AD89" s="1"/>
      <c r="AE89" s="95"/>
      <c r="AF89" s="93"/>
      <c r="AG89" s="93"/>
      <c r="AH89" s="93"/>
      <c r="AI89" s="95" t="str">
        <f t="shared" si="204"/>
        <v>Completar</v>
      </c>
      <c r="AJ89" s="96" t="str">
        <f t="shared" si="205"/>
        <v>Completar</v>
      </c>
      <c r="AK89" s="96" t="str">
        <f t="shared" si="206"/>
        <v>Completar</v>
      </c>
      <c r="AL89" s="94"/>
      <c r="AM89" s="95" t="str">
        <f t="shared" si="207"/>
        <v>Completar</v>
      </c>
      <c r="AN89" s="95" t="str">
        <f t="shared" si="208"/>
        <v>Completar</v>
      </c>
      <c r="AO89" s="165">
        <f t="shared" si="209"/>
        <v>0</v>
      </c>
      <c r="AP89" s="219" t="b">
        <f t="shared" si="210"/>
        <v>0</v>
      </c>
      <c r="AQ89" s="188">
        <f t="shared" si="211"/>
        <v>0</v>
      </c>
      <c r="AR89" s="164">
        <f t="shared" si="212"/>
        <v>0</v>
      </c>
      <c r="AS89" s="164">
        <f t="shared" si="213"/>
        <v>0.25</v>
      </c>
      <c r="AT89" s="164">
        <f t="shared" si="214"/>
        <v>0</v>
      </c>
      <c r="AU89" s="164">
        <f t="shared" si="215"/>
        <v>0</v>
      </c>
      <c r="AV89" s="166">
        <f t="shared" si="216"/>
        <v>0</v>
      </c>
      <c r="AW89" s="168">
        <f t="shared" si="217"/>
        <v>0</v>
      </c>
      <c r="AY89" s="164">
        <v>77</v>
      </c>
      <c r="AZ89" s="225"/>
      <c r="BA89" s="226"/>
      <c r="BB89" s="1"/>
      <c r="BC89" s="1"/>
      <c r="BD89" s="95"/>
      <c r="BE89" s="93"/>
      <c r="BF89" s="93"/>
      <c r="BG89" s="93"/>
      <c r="BH89" s="95" t="str">
        <f t="shared" si="218"/>
        <v>Completar</v>
      </c>
      <c r="BI89" s="96" t="str">
        <f t="shared" si="219"/>
        <v>Completar</v>
      </c>
      <c r="BJ89" s="96" t="str">
        <f t="shared" si="220"/>
        <v>Completar</v>
      </c>
      <c r="BK89" s="94"/>
      <c r="BL89" s="95" t="str">
        <f t="shared" si="221"/>
        <v>Completar</v>
      </c>
      <c r="BM89" s="95" t="str">
        <f t="shared" si="222"/>
        <v>Completar</v>
      </c>
      <c r="BN89" s="165">
        <f t="shared" si="223"/>
        <v>0</v>
      </c>
      <c r="BO89" s="219" t="b">
        <f t="shared" si="224"/>
        <v>0</v>
      </c>
      <c r="BP89" s="188">
        <f t="shared" si="225"/>
        <v>0</v>
      </c>
      <c r="BQ89" s="164">
        <f t="shared" si="226"/>
        <v>0</v>
      </c>
      <c r="BR89" s="164">
        <f t="shared" si="227"/>
        <v>0.25</v>
      </c>
      <c r="BS89" s="164">
        <f t="shared" si="228"/>
        <v>0</v>
      </c>
      <c r="BT89" s="164">
        <f t="shared" si="229"/>
        <v>0</v>
      </c>
      <c r="BU89" s="166">
        <f t="shared" si="230"/>
        <v>0</v>
      </c>
      <c r="BV89" s="167"/>
      <c r="BX89" s="164">
        <v>77</v>
      </c>
      <c r="BY89" s="225"/>
      <c r="BZ89" s="226"/>
      <c r="CA89" s="1"/>
      <c r="CB89" s="1"/>
      <c r="CC89" s="95"/>
      <c r="CD89" s="93"/>
      <c r="CE89" s="93"/>
      <c r="CF89" s="93"/>
      <c r="CG89" s="95" t="str">
        <f t="shared" si="231"/>
        <v>Completar</v>
      </c>
      <c r="CH89" s="96" t="str">
        <f t="shared" si="232"/>
        <v>Completar</v>
      </c>
      <c r="CI89" s="96" t="str">
        <f t="shared" si="233"/>
        <v>Completar</v>
      </c>
      <c r="CJ89" s="94"/>
      <c r="CK89" s="95" t="str">
        <f t="shared" si="234"/>
        <v>Completar</v>
      </c>
      <c r="CL89" s="95" t="str">
        <f t="shared" si="235"/>
        <v>Completar</v>
      </c>
      <c r="CM89" s="165">
        <f t="shared" si="236"/>
        <v>0</v>
      </c>
      <c r="CN89" s="219" t="b">
        <f t="shared" si="237"/>
        <v>0</v>
      </c>
      <c r="CO89" s="188">
        <f t="shared" si="238"/>
        <v>0</v>
      </c>
      <c r="CP89" s="164">
        <f t="shared" si="239"/>
        <v>0</v>
      </c>
      <c r="CQ89" s="164">
        <f t="shared" si="240"/>
        <v>0.25</v>
      </c>
      <c r="CR89" s="164">
        <f t="shared" si="241"/>
        <v>0</v>
      </c>
      <c r="CS89" s="164">
        <f t="shared" si="242"/>
        <v>0</v>
      </c>
      <c r="CT89" s="166">
        <f t="shared" si="243"/>
        <v>0</v>
      </c>
      <c r="CU89" s="167"/>
      <c r="CW89" s="164">
        <v>77</v>
      </c>
      <c r="CX89" s="225"/>
      <c r="CY89" s="226"/>
      <c r="CZ89" s="1"/>
      <c r="DA89" s="1"/>
      <c r="DB89" s="95"/>
      <c r="DC89" s="93"/>
      <c r="DD89" s="93"/>
      <c r="DE89" s="93"/>
      <c r="DF89" s="95" t="str">
        <f t="shared" si="244"/>
        <v>Completar</v>
      </c>
      <c r="DG89" s="96" t="str">
        <f t="shared" si="245"/>
        <v>Completar</v>
      </c>
      <c r="DH89" s="96" t="str">
        <f t="shared" si="246"/>
        <v>Completar</v>
      </c>
      <c r="DI89" s="94"/>
      <c r="DJ89" s="95" t="str">
        <f t="shared" si="247"/>
        <v>Completar</v>
      </c>
      <c r="DK89" s="95" t="str">
        <f t="shared" si="248"/>
        <v>Completar</v>
      </c>
      <c r="DL89" s="165">
        <f t="shared" si="249"/>
        <v>0</v>
      </c>
      <c r="DM89" s="219" t="b">
        <f t="shared" si="250"/>
        <v>0</v>
      </c>
      <c r="DN89" s="188">
        <f t="shared" si="251"/>
        <v>0</v>
      </c>
      <c r="DO89" s="164">
        <f t="shared" si="252"/>
        <v>0</v>
      </c>
      <c r="DP89" s="164">
        <f t="shared" si="253"/>
        <v>0.25</v>
      </c>
      <c r="DQ89" s="164">
        <f t="shared" si="254"/>
        <v>0</v>
      </c>
      <c r="DR89" s="164">
        <f t="shared" si="255"/>
        <v>0</v>
      </c>
      <c r="DS89" s="166">
        <f t="shared" si="256"/>
        <v>0</v>
      </c>
      <c r="DT89" s="167"/>
      <c r="DV89" s="164">
        <v>77</v>
      </c>
      <c r="DW89" s="225"/>
      <c r="DX89" s="226"/>
      <c r="DY89" s="1"/>
      <c r="DZ89" s="1"/>
      <c r="EA89" s="95"/>
      <c r="EB89" s="93"/>
      <c r="EC89" s="93"/>
      <c r="ED89" s="93"/>
      <c r="EE89" s="95" t="str">
        <f t="shared" si="257"/>
        <v>Completar</v>
      </c>
      <c r="EF89" s="96" t="str">
        <f t="shared" si="258"/>
        <v>Completar</v>
      </c>
      <c r="EG89" s="96" t="str">
        <f t="shared" si="259"/>
        <v>Completar</v>
      </c>
      <c r="EH89" s="94"/>
      <c r="EI89" s="95" t="str">
        <f t="shared" si="260"/>
        <v>Completar</v>
      </c>
      <c r="EJ89" s="95" t="str">
        <f t="shared" si="261"/>
        <v>Completar</v>
      </c>
      <c r="EK89" s="165">
        <f t="shared" si="262"/>
        <v>0</v>
      </c>
      <c r="EL89" s="219" t="b">
        <f t="shared" si="263"/>
        <v>0</v>
      </c>
      <c r="EM89" s="188">
        <f t="shared" si="264"/>
        <v>0</v>
      </c>
      <c r="EN89" s="164">
        <f t="shared" si="265"/>
        <v>0</v>
      </c>
      <c r="EO89" s="164">
        <f t="shared" si="266"/>
        <v>0.25</v>
      </c>
      <c r="EP89" s="164">
        <f t="shared" si="267"/>
        <v>0</v>
      </c>
      <c r="EQ89" s="164">
        <f t="shared" si="268"/>
        <v>0</v>
      </c>
      <c r="ER89" s="166">
        <f t="shared" si="269"/>
        <v>0</v>
      </c>
      <c r="ES89" s="167"/>
      <c r="EU89" s="164">
        <v>77</v>
      </c>
      <c r="EV89" s="225"/>
      <c r="EW89" s="226"/>
      <c r="EX89" s="1"/>
      <c r="EY89" s="1"/>
      <c r="EZ89" s="95"/>
      <c r="FA89" s="93"/>
      <c r="FB89" s="93"/>
      <c r="FC89" s="93"/>
      <c r="FD89" s="95" t="str">
        <f t="shared" si="270"/>
        <v>Completar</v>
      </c>
      <c r="FE89" s="96" t="str">
        <f t="shared" si="271"/>
        <v>Completar</v>
      </c>
      <c r="FF89" s="96" t="str">
        <f t="shared" si="272"/>
        <v>Completar</v>
      </c>
      <c r="FG89" s="94"/>
      <c r="FH89" s="95" t="str">
        <f t="shared" si="273"/>
        <v>Completar</v>
      </c>
      <c r="FI89" s="95" t="str">
        <f t="shared" si="274"/>
        <v>Completar</v>
      </c>
      <c r="FJ89" s="165">
        <f t="shared" si="275"/>
        <v>0</v>
      </c>
      <c r="FK89" s="219" t="b">
        <f t="shared" si="276"/>
        <v>0</v>
      </c>
      <c r="FL89" s="188">
        <f t="shared" si="277"/>
        <v>0</v>
      </c>
      <c r="FM89" s="164">
        <f t="shared" si="278"/>
        <v>0</v>
      </c>
      <c r="FN89" s="164">
        <f t="shared" si="279"/>
        <v>0.25</v>
      </c>
      <c r="FO89" s="164">
        <f t="shared" si="280"/>
        <v>0</v>
      </c>
      <c r="FP89" s="164">
        <f t="shared" si="281"/>
        <v>0</v>
      </c>
      <c r="FQ89" s="166">
        <f t="shared" si="282"/>
        <v>0</v>
      </c>
      <c r="FR89" s="167"/>
      <c r="FT89" s="164">
        <v>77</v>
      </c>
      <c r="FU89" s="225"/>
      <c r="FV89" s="226"/>
      <c r="FW89" s="1"/>
      <c r="FX89" s="1"/>
      <c r="FY89" s="95"/>
      <c r="FZ89" s="93"/>
      <c r="GA89" s="93"/>
      <c r="GB89" s="93"/>
      <c r="GC89" s="95" t="str">
        <f t="shared" si="283"/>
        <v>Completar</v>
      </c>
      <c r="GD89" s="96" t="str">
        <f t="shared" si="284"/>
        <v>Completar</v>
      </c>
      <c r="GE89" s="96" t="str">
        <f t="shared" si="285"/>
        <v>Completar</v>
      </c>
      <c r="GF89" s="94"/>
      <c r="GG89" s="95" t="str">
        <f t="shared" si="286"/>
        <v>Completar</v>
      </c>
      <c r="GH89" s="95" t="str">
        <f t="shared" si="287"/>
        <v>Completar</v>
      </c>
      <c r="GI89" s="165">
        <f t="shared" si="288"/>
        <v>0</v>
      </c>
      <c r="GJ89" s="219" t="b">
        <f t="shared" si="289"/>
        <v>0</v>
      </c>
      <c r="GK89" s="188">
        <f t="shared" si="290"/>
        <v>0</v>
      </c>
      <c r="GL89" s="164">
        <f t="shared" si="291"/>
        <v>0</v>
      </c>
      <c r="GM89" s="164">
        <f t="shared" si="292"/>
        <v>0.25</v>
      </c>
      <c r="GN89" s="164">
        <f t="shared" si="293"/>
        <v>0</v>
      </c>
      <c r="GO89" s="164">
        <f t="shared" si="294"/>
        <v>0</v>
      </c>
      <c r="GP89" s="166">
        <f t="shared" si="295"/>
        <v>0</v>
      </c>
      <c r="GQ89" s="167"/>
      <c r="GS89" s="164">
        <v>77</v>
      </c>
      <c r="GT89" s="225"/>
      <c r="GU89" s="226"/>
      <c r="GV89" s="1"/>
      <c r="GW89" s="1"/>
      <c r="GX89" s="95"/>
      <c r="GY89" s="93"/>
      <c r="GZ89" s="93"/>
      <c r="HA89" s="93"/>
      <c r="HB89" s="95" t="str">
        <f t="shared" si="296"/>
        <v>Completar</v>
      </c>
      <c r="HC89" s="96" t="str">
        <f t="shared" si="297"/>
        <v>Completar</v>
      </c>
      <c r="HD89" s="96" t="str">
        <f t="shared" si="298"/>
        <v>Completar</v>
      </c>
      <c r="HE89" s="94"/>
      <c r="HF89" s="95" t="str">
        <f t="shared" si="299"/>
        <v>Completar</v>
      </c>
      <c r="HG89" s="95" t="str">
        <f t="shared" si="300"/>
        <v>Completar</v>
      </c>
      <c r="HH89" s="165">
        <f t="shared" si="301"/>
        <v>0</v>
      </c>
      <c r="HI89" s="219" t="b">
        <f t="shared" si="302"/>
        <v>0</v>
      </c>
      <c r="HJ89" s="188">
        <f t="shared" si="303"/>
        <v>0</v>
      </c>
      <c r="HK89" s="164">
        <f t="shared" si="304"/>
        <v>0</v>
      </c>
      <c r="HL89" s="164">
        <f t="shared" si="305"/>
        <v>0.25</v>
      </c>
      <c r="HM89" s="164">
        <f t="shared" si="306"/>
        <v>0</v>
      </c>
      <c r="HN89" s="164">
        <f t="shared" si="307"/>
        <v>0</v>
      </c>
      <c r="HO89" s="166">
        <f t="shared" si="308"/>
        <v>0</v>
      </c>
      <c r="HP89" s="167"/>
      <c r="HR89" s="164">
        <v>77</v>
      </c>
      <c r="HS89" s="225"/>
      <c r="HT89" s="226"/>
      <c r="HU89" s="1"/>
      <c r="HV89" s="1"/>
      <c r="HW89" s="95"/>
      <c r="HX89" s="93"/>
      <c r="HY89" s="93"/>
      <c r="HZ89" s="93"/>
      <c r="IA89" s="95" t="str">
        <f t="shared" si="309"/>
        <v>Completar</v>
      </c>
      <c r="IB89" s="96" t="str">
        <f t="shared" si="310"/>
        <v>Completar</v>
      </c>
      <c r="IC89" s="96" t="str">
        <f t="shared" si="311"/>
        <v>Completar</v>
      </c>
      <c r="ID89" s="94"/>
      <c r="IE89" s="95" t="str">
        <f t="shared" si="312"/>
        <v>Completar</v>
      </c>
      <c r="IF89" s="95" t="str">
        <f t="shared" si="313"/>
        <v>Completar</v>
      </c>
      <c r="IG89" s="165">
        <f t="shared" si="314"/>
        <v>0</v>
      </c>
      <c r="IH89" s="219" t="b">
        <f t="shared" si="315"/>
        <v>0</v>
      </c>
      <c r="II89" s="188">
        <f t="shared" si="316"/>
        <v>0</v>
      </c>
      <c r="IJ89" s="164">
        <f t="shared" si="317"/>
        <v>0</v>
      </c>
      <c r="IK89" s="164">
        <f t="shared" si="318"/>
        <v>0.25</v>
      </c>
      <c r="IL89" s="164">
        <f t="shared" si="319"/>
        <v>0</v>
      </c>
      <c r="IM89" s="164">
        <f t="shared" si="320"/>
        <v>0</v>
      </c>
      <c r="IN89" s="166">
        <f t="shared" si="321"/>
        <v>0</v>
      </c>
      <c r="IO89" s="167"/>
      <c r="IQ89" s="164">
        <v>77</v>
      </c>
      <c r="IR89" s="225"/>
      <c r="IS89" s="226"/>
      <c r="IT89" s="1"/>
      <c r="IU89" s="1"/>
      <c r="IV89" s="95"/>
      <c r="IW89" s="93"/>
      <c r="IX89" s="93"/>
      <c r="IY89" s="93"/>
      <c r="IZ89" s="95" t="str">
        <f t="shared" si="322"/>
        <v>Completar</v>
      </c>
      <c r="JA89" s="96" t="str">
        <f t="shared" si="323"/>
        <v>Completar</v>
      </c>
      <c r="JB89" s="96" t="str">
        <f t="shared" si="324"/>
        <v>Completar</v>
      </c>
      <c r="JC89" s="94"/>
      <c r="JD89" s="95" t="str">
        <f t="shared" si="325"/>
        <v>Completar</v>
      </c>
      <c r="JE89" s="95" t="str">
        <f t="shared" si="326"/>
        <v>Completar</v>
      </c>
      <c r="JF89" s="165">
        <f t="shared" si="327"/>
        <v>0</v>
      </c>
      <c r="JG89" s="219" t="b">
        <f t="shared" si="328"/>
        <v>0</v>
      </c>
      <c r="JH89" s="188">
        <f t="shared" si="329"/>
        <v>0</v>
      </c>
      <c r="JI89" s="164">
        <f t="shared" si="330"/>
        <v>0</v>
      </c>
      <c r="JJ89" s="164">
        <f t="shared" si="331"/>
        <v>0.25</v>
      </c>
      <c r="JK89" s="164">
        <f t="shared" si="332"/>
        <v>0</v>
      </c>
      <c r="JL89" s="164">
        <f t="shared" si="333"/>
        <v>0</v>
      </c>
      <c r="JM89" s="166">
        <f t="shared" si="334"/>
        <v>0</v>
      </c>
      <c r="JN89" s="167"/>
      <c r="JO89" s="126"/>
      <c r="JP89" s="164">
        <v>77</v>
      </c>
      <c r="JQ89" s="225"/>
      <c r="JR89" s="226"/>
      <c r="JS89" s="1"/>
      <c r="JT89" s="1"/>
      <c r="JU89" s="95"/>
      <c r="JV89" s="93"/>
      <c r="JW89" s="93"/>
      <c r="JX89" s="93"/>
      <c r="JY89" s="95" t="str">
        <f t="shared" si="335"/>
        <v>Completar</v>
      </c>
      <c r="JZ89" s="96" t="str">
        <f t="shared" si="336"/>
        <v>Completar</v>
      </c>
      <c r="KA89" s="96" t="str">
        <f t="shared" si="337"/>
        <v>Completar</v>
      </c>
      <c r="KB89" s="94"/>
      <c r="KC89" s="95" t="str">
        <f t="shared" si="338"/>
        <v>Completar</v>
      </c>
      <c r="KD89" s="95" t="str">
        <f t="shared" si="339"/>
        <v>Completar</v>
      </c>
      <c r="KE89" s="165">
        <f t="shared" si="340"/>
        <v>0</v>
      </c>
      <c r="KF89" s="219" t="b">
        <f t="shared" si="341"/>
        <v>0</v>
      </c>
      <c r="KG89" s="188">
        <f t="shared" si="342"/>
        <v>0</v>
      </c>
      <c r="KH89" s="164">
        <f t="shared" si="343"/>
        <v>0</v>
      </c>
      <c r="KI89" s="164">
        <f t="shared" si="344"/>
        <v>0.25</v>
      </c>
      <c r="KJ89" s="164">
        <f t="shared" si="345"/>
        <v>0</v>
      </c>
      <c r="KK89" s="164">
        <f t="shared" si="346"/>
        <v>0</v>
      </c>
      <c r="KL89" s="166">
        <f t="shared" si="347"/>
        <v>0</v>
      </c>
    </row>
    <row r="90" spans="1:298" x14ac:dyDescent="0.25">
      <c r="A90" s="164">
        <v>78</v>
      </c>
      <c r="B90" s="225"/>
      <c r="C90" s="226"/>
      <c r="D90" s="1"/>
      <c r="E90" s="1"/>
      <c r="F90" s="95"/>
      <c r="G90" s="93"/>
      <c r="H90" s="93"/>
      <c r="I90" s="93"/>
      <c r="J90" s="95"/>
      <c r="K90" s="96" t="str">
        <f>IFERROR(VLOOKUP(D90,'Situación inicial'!JI$13:JS$112,8,FALSE),"Completar")</f>
        <v>Completar</v>
      </c>
      <c r="L90" s="96" t="str">
        <f>IFERROR(VLOOKUP(D90,'Situación inicial'!JI$13:JS$112,9,FALSE),"Completar")</f>
        <v>Completar</v>
      </c>
      <c r="M90" s="94"/>
      <c r="N90" s="95" t="str">
        <f>IFERROR(VLOOKUP(D90,'Situación inicial'!JI$13:JS$112,11,FALSE),"Completar")</f>
        <v>Completar</v>
      </c>
      <c r="O90" s="95" t="str">
        <f>IFERROR(VLOOKUP(D90,'Situación inicial'!JI$13:JT$112,12,FALSE),"Completar")</f>
        <v>Completar</v>
      </c>
      <c r="P90" s="165">
        <f t="shared" si="196"/>
        <v>0</v>
      </c>
      <c r="Q90" s="219" t="b">
        <f t="shared" si="197"/>
        <v>0</v>
      </c>
      <c r="R90" s="188">
        <f t="shared" si="198"/>
        <v>0</v>
      </c>
      <c r="S90" s="164">
        <f t="shared" si="199"/>
        <v>0</v>
      </c>
      <c r="T90" s="164">
        <f t="shared" si="200"/>
        <v>0.25</v>
      </c>
      <c r="U90" s="164">
        <f t="shared" si="201"/>
        <v>0</v>
      </c>
      <c r="V90" s="164">
        <f t="shared" si="202"/>
        <v>0</v>
      </c>
      <c r="W90" s="166">
        <f t="shared" si="203"/>
        <v>0</v>
      </c>
      <c r="X90" s="168">
        <f>IFERROR(VLOOKUP(D90,'Situación inicial'!JI$13:JZ$112,18,FALSE),0)</f>
        <v>0</v>
      </c>
      <c r="Z90" s="164">
        <v>78</v>
      </c>
      <c r="AA90" s="225"/>
      <c r="AB90" s="226"/>
      <c r="AC90" s="1"/>
      <c r="AD90" s="1"/>
      <c r="AE90" s="95"/>
      <c r="AF90" s="93"/>
      <c r="AG90" s="93"/>
      <c r="AH90" s="93"/>
      <c r="AI90" s="95" t="str">
        <f t="shared" si="204"/>
        <v>Completar</v>
      </c>
      <c r="AJ90" s="96" t="str">
        <f t="shared" si="205"/>
        <v>Completar</v>
      </c>
      <c r="AK90" s="96" t="str">
        <f t="shared" si="206"/>
        <v>Completar</v>
      </c>
      <c r="AL90" s="94"/>
      <c r="AM90" s="95" t="str">
        <f t="shared" si="207"/>
        <v>Completar</v>
      </c>
      <c r="AN90" s="95" t="str">
        <f t="shared" si="208"/>
        <v>Completar</v>
      </c>
      <c r="AO90" s="165">
        <f t="shared" si="209"/>
        <v>0</v>
      </c>
      <c r="AP90" s="219" t="b">
        <f t="shared" si="210"/>
        <v>0</v>
      </c>
      <c r="AQ90" s="188">
        <f t="shared" si="211"/>
        <v>0</v>
      </c>
      <c r="AR90" s="164">
        <f t="shared" si="212"/>
        <v>0</v>
      </c>
      <c r="AS90" s="164">
        <f t="shared" si="213"/>
        <v>0.25</v>
      </c>
      <c r="AT90" s="164">
        <f t="shared" si="214"/>
        <v>0</v>
      </c>
      <c r="AU90" s="164">
        <f t="shared" si="215"/>
        <v>0</v>
      </c>
      <c r="AV90" s="166">
        <f t="shared" si="216"/>
        <v>0</v>
      </c>
      <c r="AW90" s="168">
        <f t="shared" si="217"/>
        <v>0</v>
      </c>
      <c r="AY90" s="164">
        <v>78</v>
      </c>
      <c r="AZ90" s="225"/>
      <c r="BA90" s="226"/>
      <c r="BB90" s="1"/>
      <c r="BC90" s="1"/>
      <c r="BD90" s="95"/>
      <c r="BE90" s="93"/>
      <c r="BF90" s="93"/>
      <c r="BG90" s="93"/>
      <c r="BH90" s="95" t="str">
        <f t="shared" si="218"/>
        <v>Completar</v>
      </c>
      <c r="BI90" s="96" t="str">
        <f t="shared" si="219"/>
        <v>Completar</v>
      </c>
      <c r="BJ90" s="96" t="str">
        <f t="shared" si="220"/>
        <v>Completar</v>
      </c>
      <c r="BK90" s="94"/>
      <c r="BL90" s="95" t="str">
        <f t="shared" si="221"/>
        <v>Completar</v>
      </c>
      <c r="BM90" s="95" t="str">
        <f t="shared" si="222"/>
        <v>Completar</v>
      </c>
      <c r="BN90" s="165">
        <f t="shared" si="223"/>
        <v>0</v>
      </c>
      <c r="BO90" s="219" t="b">
        <f t="shared" si="224"/>
        <v>0</v>
      </c>
      <c r="BP90" s="188">
        <f t="shared" si="225"/>
        <v>0</v>
      </c>
      <c r="BQ90" s="164">
        <f t="shared" si="226"/>
        <v>0</v>
      </c>
      <c r="BR90" s="164">
        <f t="shared" si="227"/>
        <v>0.25</v>
      </c>
      <c r="BS90" s="164">
        <f t="shared" si="228"/>
        <v>0</v>
      </c>
      <c r="BT90" s="164">
        <f t="shared" si="229"/>
        <v>0</v>
      </c>
      <c r="BU90" s="166">
        <f t="shared" si="230"/>
        <v>0</v>
      </c>
      <c r="BV90" s="167"/>
      <c r="BX90" s="164">
        <v>78</v>
      </c>
      <c r="BY90" s="225"/>
      <c r="BZ90" s="226"/>
      <c r="CA90" s="1"/>
      <c r="CB90" s="1"/>
      <c r="CC90" s="95"/>
      <c r="CD90" s="93"/>
      <c r="CE90" s="93"/>
      <c r="CF90" s="93"/>
      <c r="CG90" s="95" t="str">
        <f t="shared" si="231"/>
        <v>Completar</v>
      </c>
      <c r="CH90" s="96" t="str">
        <f t="shared" si="232"/>
        <v>Completar</v>
      </c>
      <c r="CI90" s="96" t="str">
        <f t="shared" si="233"/>
        <v>Completar</v>
      </c>
      <c r="CJ90" s="94"/>
      <c r="CK90" s="95" t="str">
        <f t="shared" si="234"/>
        <v>Completar</v>
      </c>
      <c r="CL90" s="95" t="str">
        <f t="shared" si="235"/>
        <v>Completar</v>
      </c>
      <c r="CM90" s="165">
        <f t="shared" si="236"/>
        <v>0</v>
      </c>
      <c r="CN90" s="219" t="b">
        <f t="shared" si="237"/>
        <v>0</v>
      </c>
      <c r="CO90" s="188">
        <f t="shared" si="238"/>
        <v>0</v>
      </c>
      <c r="CP90" s="164">
        <f t="shared" si="239"/>
        <v>0</v>
      </c>
      <c r="CQ90" s="164">
        <f t="shared" si="240"/>
        <v>0.25</v>
      </c>
      <c r="CR90" s="164">
        <f t="shared" si="241"/>
        <v>0</v>
      </c>
      <c r="CS90" s="164">
        <f t="shared" si="242"/>
        <v>0</v>
      </c>
      <c r="CT90" s="166">
        <f t="shared" si="243"/>
        <v>0</v>
      </c>
      <c r="CU90" s="167"/>
      <c r="CW90" s="164">
        <v>78</v>
      </c>
      <c r="CX90" s="225"/>
      <c r="CY90" s="226"/>
      <c r="CZ90" s="1"/>
      <c r="DA90" s="1"/>
      <c r="DB90" s="95"/>
      <c r="DC90" s="93"/>
      <c r="DD90" s="93"/>
      <c r="DE90" s="93"/>
      <c r="DF90" s="95" t="str">
        <f t="shared" si="244"/>
        <v>Completar</v>
      </c>
      <c r="DG90" s="96" t="str">
        <f t="shared" si="245"/>
        <v>Completar</v>
      </c>
      <c r="DH90" s="96" t="str">
        <f t="shared" si="246"/>
        <v>Completar</v>
      </c>
      <c r="DI90" s="94"/>
      <c r="DJ90" s="95" t="str">
        <f t="shared" si="247"/>
        <v>Completar</v>
      </c>
      <c r="DK90" s="95" t="str">
        <f t="shared" si="248"/>
        <v>Completar</v>
      </c>
      <c r="DL90" s="165">
        <f t="shared" si="249"/>
        <v>0</v>
      </c>
      <c r="DM90" s="219" t="b">
        <f t="shared" si="250"/>
        <v>0</v>
      </c>
      <c r="DN90" s="188">
        <f t="shared" si="251"/>
        <v>0</v>
      </c>
      <c r="DO90" s="164">
        <f t="shared" si="252"/>
        <v>0</v>
      </c>
      <c r="DP90" s="164">
        <f t="shared" si="253"/>
        <v>0.25</v>
      </c>
      <c r="DQ90" s="164">
        <f t="shared" si="254"/>
        <v>0</v>
      </c>
      <c r="DR90" s="164">
        <f t="shared" si="255"/>
        <v>0</v>
      </c>
      <c r="DS90" s="166">
        <f t="shared" si="256"/>
        <v>0</v>
      </c>
      <c r="DT90" s="167"/>
      <c r="DV90" s="164">
        <v>78</v>
      </c>
      <c r="DW90" s="225"/>
      <c r="DX90" s="226"/>
      <c r="DY90" s="1"/>
      <c r="DZ90" s="1"/>
      <c r="EA90" s="95"/>
      <c r="EB90" s="93"/>
      <c r="EC90" s="93"/>
      <c r="ED90" s="93"/>
      <c r="EE90" s="95" t="str">
        <f t="shared" si="257"/>
        <v>Completar</v>
      </c>
      <c r="EF90" s="96" t="str">
        <f t="shared" si="258"/>
        <v>Completar</v>
      </c>
      <c r="EG90" s="96" t="str">
        <f t="shared" si="259"/>
        <v>Completar</v>
      </c>
      <c r="EH90" s="94"/>
      <c r="EI90" s="95" t="str">
        <f t="shared" si="260"/>
        <v>Completar</v>
      </c>
      <c r="EJ90" s="95" t="str">
        <f t="shared" si="261"/>
        <v>Completar</v>
      </c>
      <c r="EK90" s="165">
        <f t="shared" si="262"/>
        <v>0</v>
      </c>
      <c r="EL90" s="219" t="b">
        <f t="shared" si="263"/>
        <v>0</v>
      </c>
      <c r="EM90" s="188">
        <f t="shared" si="264"/>
        <v>0</v>
      </c>
      <c r="EN90" s="164">
        <f t="shared" si="265"/>
        <v>0</v>
      </c>
      <c r="EO90" s="164">
        <f t="shared" si="266"/>
        <v>0.25</v>
      </c>
      <c r="EP90" s="164">
        <f t="shared" si="267"/>
        <v>0</v>
      </c>
      <c r="EQ90" s="164">
        <f t="shared" si="268"/>
        <v>0</v>
      </c>
      <c r="ER90" s="166">
        <f t="shared" si="269"/>
        <v>0</v>
      </c>
      <c r="ES90" s="167"/>
      <c r="EU90" s="164">
        <v>78</v>
      </c>
      <c r="EV90" s="225"/>
      <c r="EW90" s="226"/>
      <c r="EX90" s="1"/>
      <c r="EY90" s="1"/>
      <c r="EZ90" s="95"/>
      <c r="FA90" s="93"/>
      <c r="FB90" s="93"/>
      <c r="FC90" s="93"/>
      <c r="FD90" s="95" t="str">
        <f t="shared" si="270"/>
        <v>Completar</v>
      </c>
      <c r="FE90" s="96" t="str">
        <f t="shared" si="271"/>
        <v>Completar</v>
      </c>
      <c r="FF90" s="96" t="str">
        <f t="shared" si="272"/>
        <v>Completar</v>
      </c>
      <c r="FG90" s="94"/>
      <c r="FH90" s="95" t="str">
        <f t="shared" si="273"/>
        <v>Completar</v>
      </c>
      <c r="FI90" s="95" t="str">
        <f t="shared" si="274"/>
        <v>Completar</v>
      </c>
      <c r="FJ90" s="165">
        <f t="shared" si="275"/>
        <v>0</v>
      </c>
      <c r="FK90" s="219" t="b">
        <f t="shared" si="276"/>
        <v>0</v>
      </c>
      <c r="FL90" s="188">
        <f t="shared" si="277"/>
        <v>0</v>
      </c>
      <c r="FM90" s="164">
        <f t="shared" si="278"/>
        <v>0</v>
      </c>
      <c r="FN90" s="164">
        <f t="shared" si="279"/>
        <v>0.25</v>
      </c>
      <c r="FO90" s="164">
        <f t="shared" si="280"/>
        <v>0</v>
      </c>
      <c r="FP90" s="164">
        <f t="shared" si="281"/>
        <v>0</v>
      </c>
      <c r="FQ90" s="166">
        <f t="shared" si="282"/>
        <v>0</v>
      </c>
      <c r="FR90" s="167"/>
      <c r="FT90" s="164">
        <v>78</v>
      </c>
      <c r="FU90" s="225"/>
      <c r="FV90" s="226"/>
      <c r="FW90" s="1"/>
      <c r="FX90" s="1"/>
      <c r="FY90" s="95"/>
      <c r="FZ90" s="93"/>
      <c r="GA90" s="93"/>
      <c r="GB90" s="93"/>
      <c r="GC90" s="95" t="str">
        <f t="shared" si="283"/>
        <v>Completar</v>
      </c>
      <c r="GD90" s="96" t="str">
        <f t="shared" si="284"/>
        <v>Completar</v>
      </c>
      <c r="GE90" s="96" t="str">
        <f t="shared" si="285"/>
        <v>Completar</v>
      </c>
      <c r="GF90" s="94"/>
      <c r="GG90" s="95" t="str">
        <f t="shared" si="286"/>
        <v>Completar</v>
      </c>
      <c r="GH90" s="95" t="str">
        <f t="shared" si="287"/>
        <v>Completar</v>
      </c>
      <c r="GI90" s="165">
        <f t="shared" si="288"/>
        <v>0</v>
      </c>
      <c r="GJ90" s="219" t="b">
        <f t="shared" si="289"/>
        <v>0</v>
      </c>
      <c r="GK90" s="188">
        <f t="shared" si="290"/>
        <v>0</v>
      </c>
      <c r="GL90" s="164">
        <f t="shared" si="291"/>
        <v>0</v>
      </c>
      <c r="GM90" s="164">
        <f t="shared" si="292"/>
        <v>0.25</v>
      </c>
      <c r="GN90" s="164">
        <f t="shared" si="293"/>
        <v>0</v>
      </c>
      <c r="GO90" s="164">
        <f t="shared" si="294"/>
        <v>0</v>
      </c>
      <c r="GP90" s="166">
        <f t="shared" si="295"/>
        <v>0</v>
      </c>
      <c r="GQ90" s="167"/>
      <c r="GS90" s="164">
        <v>78</v>
      </c>
      <c r="GT90" s="225"/>
      <c r="GU90" s="226"/>
      <c r="GV90" s="1"/>
      <c r="GW90" s="1"/>
      <c r="GX90" s="95"/>
      <c r="GY90" s="93"/>
      <c r="GZ90" s="93"/>
      <c r="HA90" s="93"/>
      <c r="HB90" s="95" t="str">
        <f t="shared" si="296"/>
        <v>Completar</v>
      </c>
      <c r="HC90" s="96" t="str">
        <f t="shared" si="297"/>
        <v>Completar</v>
      </c>
      <c r="HD90" s="96" t="str">
        <f t="shared" si="298"/>
        <v>Completar</v>
      </c>
      <c r="HE90" s="94"/>
      <c r="HF90" s="95" t="str">
        <f t="shared" si="299"/>
        <v>Completar</v>
      </c>
      <c r="HG90" s="95" t="str">
        <f t="shared" si="300"/>
        <v>Completar</v>
      </c>
      <c r="HH90" s="165">
        <f t="shared" si="301"/>
        <v>0</v>
      </c>
      <c r="HI90" s="219" t="b">
        <f t="shared" si="302"/>
        <v>0</v>
      </c>
      <c r="HJ90" s="188">
        <f t="shared" si="303"/>
        <v>0</v>
      </c>
      <c r="HK90" s="164">
        <f t="shared" si="304"/>
        <v>0</v>
      </c>
      <c r="HL90" s="164">
        <f t="shared" si="305"/>
        <v>0.25</v>
      </c>
      <c r="HM90" s="164">
        <f t="shared" si="306"/>
        <v>0</v>
      </c>
      <c r="HN90" s="164">
        <f t="shared" si="307"/>
        <v>0</v>
      </c>
      <c r="HO90" s="166">
        <f t="shared" si="308"/>
        <v>0</v>
      </c>
      <c r="HP90" s="167"/>
      <c r="HR90" s="164">
        <v>78</v>
      </c>
      <c r="HS90" s="225"/>
      <c r="HT90" s="226"/>
      <c r="HU90" s="1"/>
      <c r="HV90" s="1"/>
      <c r="HW90" s="95"/>
      <c r="HX90" s="93"/>
      <c r="HY90" s="93"/>
      <c r="HZ90" s="93"/>
      <c r="IA90" s="95" t="str">
        <f t="shared" si="309"/>
        <v>Completar</v>
      </c>
      <c r="IB90" s="96" t="str">
        <f t="shared" si="310"/>
        <v>Completar</v>
      </c>
      <c r="IC90" s="96" t="str">
        <f t="shared" si="311"/>
        <v>Completar</v>
      </c>
      <c r="ID90" s="94"/>
      <c r="IE90" s="95" t="str">
        <f t="shared" si="312"/>
        <v>Completar</v>
      </c>
      <c r="IF90" s="95" t="str">
        <f t="shared" si="313"/>
        <v>Completar</v>
      </c>
      <c r="IG90" s="165">
        <f t="shared" si="314"/>
        <v>0</v>
      </c>
      <c r="IH90" s="219" t="b">
        <f t="shared" si="315"/>
        <v>0</v>
      </c>
      <c r="II90" s="188">
        <f t="shared" si="316"/>
        <v>0</v>
      </c>
      <c r="IJ90" s="164">
        <f t="shared" si="317"/>
        <v>0</v>
      </c>
      <c r="IK90" s="164">
        <f t="shared" si="318"/>
        <v>0.25</v>
      </c>
      <c r="IL90" s="164">
        <f t="shared" si="319"/>
        <v>0</v>
      </c>
      <c r="IM90" s="164">
        <f t="shared" si="320"/>
        <v>0</v>
      </c>
      <c r="IN90" s="166">
        <f t="shared" si="321"/>
        <v>0</v>
      </c>
      <c r="IO90" s="167"/>
      <c r="IQ90" s="164">
        <v>78</v>
      </c>
      <c r="IR90" s="225"/>
      <c r="IS90" s="226"/>
      <c r="IT90" s="1"/>
      <c r="IU90" s="1"/>
      <c r="IV90" s="95"/>
      <c r="IW90" s="93"/>
      <c r="IX90" s="93"/>
      <c r="IY90" s="93"/>
      <c r="IZ90" s="95" t="str">
        <f t="shared" si="322"/>
        <v>Completar</v>
      </c>
      <c r="JA90" s="96" t="str">
        <f t="shared" si="323"/>
        <v>Completar</v>
      </c>
      <c r="JB90" s="96" t="str">
        <f t="shared" si="324"/>
        <v>Completar</v>
      </c>
      <c r="JC90" s="94"/>
      <c r="JD90" s="95" t="str">
        <f t="shared" si="325"/>
        <v>Completar</v>
      </c>
      <c r="JE90" s="95" t="str">
        <f t="shared" si="326"/>
        <v>Completar</v>
      </c>
      <c r="JF90" s="165">
        <f t="shared" si="327"/>
        <v>0</v>
      </c>
      <c r="JG90" s="219" t="b">
        <f t="shared" si="328"/>
        <v>0</v>
      </c>
      <c r="JH90" s="188">
        <f t="shared" si="329"/>
        <v>0</v>
      </c>
      <c r="JI90" s="164">
        <f t="shared" si="330"/>
        <v>0</v>
      </c>
      <c r="JJ90" s="164">
        <f t="shared" si="331"/>
        <v>0.25</v>
      </c>
      <c r="JK90" s="164">
        <f t="shared" si="332"/>
        <v>0</v>
      </c>
      <c r="JL90" s="164">
        <f t="shared" si="333"/>
        <v>0</v>
      </c>
      <c r="JM90" s="166">
        <f t="shared" si="334"/>
        <v>0</v>
      </c>
      <c r="JN90" s="167"/>
      <c r="JO90" s="126"/>
      <c r="JP90" s="164">
        <v>78</v>
      </c>
      <c r="JQ90" s="225"/>
      <c r="JR90" s="226"/>
      <c r="JS90" s="1"/>
      <c r="JT90" s="1"/>
      <c r="JU90" s="95"/>
      <c r="JV90" s="93"/>
      <c r="JW90" s="93"/>
      <c r="JX90" s="93"/>
      <c r="JY90" s="95" t="str">
        <f t="shared" si="335"/>
        <v>Completar</v>
      </c>
      <c r="JZ90" s="96" t="str">
        <f t="shared" si="336"/>
        <v>Completar</v>
      </c>
      <c r="KA90" s="96" t="str">
        <f t="shared" si="337"/>
        <v>Completar</v>
      </c>
      <c r="KB90" s="94"/>
      <c r="KC90" s="95" t="str">
        <f t="shared" si="338"/>
        <v>Completar</v>
      </c>
      <c r="KD90" s="95" t="str">
        <f t="shared" si="339"/>
        <v>Completar</v>
      </c>
      <c r="KE90" s="165">
        <f t="shared" si="340"/>
        <v>0</v>
      </c>
      <c r="KF90" s="219" t="b">
        <f t="shared" si="341"/>
        <v>0</v>
      </c>
      <c r="KG90" s="188">
        <f t="shared" si="342"/>
        <v>0</v>
      </c>
      <c r="KH90" s="164">
        <f t="shared" si="343"/>
        <v>0</v>
      </c>
      <c r="KI90" s="164">
        <f t="shared" si="344"/>
        <v>0.25</v>
      </c>
      <c r="KJ90" s="164">
        <f t="shared" si="345"/>
        <v>0</v>
      </c>
      <c r="KK90" s="164">
        <f t="shared" si="346"/>
        <v>0</v>
      </c>
      <c r="KL90" s="166">
        <f t="shared" si="347"/>
        <v>0</v>
      </c>
    </row>
    <row r="91" spans="1:298" x14ac:dyDescent="0.25">
      <c r="A91" s="164">
        <v>79</v>
      </c>
      <c r="B91" s="225"/>
      <c r="C91" s="226"/>
      <c r="D91" s="1"/>
      <c r="E91" s="1"/>
      <c r="F91" s="95"/>
      <c r="G91" s="93"/>
      <c r="H91" s="93"/>
      <c r="I91" s="93"/>
      <c r="J91" s="95"/>
      <c r="K91" s="96" t="str">
        <f>IFERROR(VLOOKUP(D91,'Situación inicial'!JI$13:JS$112,8,FALSE),"Completar")</f>
        <v>Completar</v>
      </c>
      <c r="L91" s="96" t="str">
        <f>IFERROR(VLOOKUP(D91,'Situación inicial'!JI$13:JS$112,9,FALSE),"Completar")</f>
        <v>Completar</v>
      </c>
      <c r="M91" s="94"/>
      <c r="N91" s="95" t="str">
        <f>IFERROR(VLOOKUP(D91,'Situación inicial'!JI$13:JS$112,11,FALSE),"Completar")</f>
        <v>Completar</v>
      </c>
      <c r="O91" s="95" t="str">
        <f>IFERROR(VLOOKUP(D91,'Situación inicial'!JI$13:JT$112,12,FALSE),"Completar")</f>
        <v>Completar</v>
      </c>
      <c r="P91" s="165">
        <f t="shared" si="196"/>
        <v>0</v>
      </c>
      <c r="Q91" s="219" t="b">
        <f t="shared" si="197"/>
        <v>0</v>
      </c>
      <c r="R91" s="188">
        <f t="shared" si="198"/>
        <v>0</v>
      </c>
      <c r="S91" s="164">
        <f t="shared" si="199"/>
        <v>0</v>
      </c>
      <c r="T91" s="164">
        <f t="shared" si="200"/>
        <v>0.25</v>
      </c>
      <c r="U91" s="164">
        <f t="shared" si="201"/>
        <v>0</v>
      </c>
      <c r="V91" s="164">
        <f t="shared" si="202"/>
        <v>0</v>
      </c>
      <c r="W91" s="166">
        <f t="shared" si="203"/>
        <v>0</v>
      </c>
      <c r="X91" s="168">
        <f>IFERROR(VLOOKUP(D91,'Situación inicial'!JI$13:JZ$112,18,FALSE),0)</f>
        <v>0</v>
      </c>
      <c r="Z91" s="164">
        <v>79</v>
      </c>
      <c r="AA91" s="225"/>
      <c r="AB91" s="226"/>
      <c r="AC91" s="1"/>
      <c r="AD91" s="1"/>
      <c r="AE91" s="95"/>
      <c r="AF91" s="93"/>
      <c r="AG91" s="93"/>
      <c r="AH91" s="93"/>
      <c r="AI91" s="95" t="str">
        <f t="shared" si="204"/>
        <v>Completar</v>
      </c>
      <c r="AJ91" s="96" t="str">
        <f t="shared" si="205"/>
        <v>Completar</v>
      </c>
      <c r="AK91" s="96" t="str">
        <f t="shared" si="206"/>
        <v>Completar</v>
      </c>
      <c r="AL91" s="94"/>
      <c r="AM91" s="95" t="str">
        <f t="shared" si="207"/>
        <v>Completar</v>
      </c>
      <c r="AN91" s="95" t="str">
        <f t="shared" si="208"/>
        <v>Completar</v>
      </c>
      <c r="AO91" s="165">
        <f t="shared" si="209"/>
        <v>0</v>
      </c>
      <c r="AP91" s="219" t="b">
        <f t="shared" si="210"/>
        <v>0</v>
      </c>
      <c r="AQ91" s="188">
        <f t="shared" si="211"/>
        <v>0</v>
      </c>
      <c r="AR91" s="164">
        <f t="shared" si="212"/>
        <v>0</v>
      </c>
      <c r="AS91" s="164">
        <f t="shared" si="213"/>
        <v>0.25</v>
      </c>
      <c r="AT91" s="164">
        <f t="shared" si="214"/>
        <v>0</v>
      </c>
      <c r="AU91" s="164">
        <f t="shared" si="215"/>
        <v>0</v>
      </c>
      <c r="AV91" s="166">
        <f t="shared" si="216"/>
        <v>0</v>
      </c>
      <c r="AW91" s="168">
        <f t="shared" si="217"/>
        <v>0</v>
      </c>
      <c r="AY91" s="164">
        <v>79</v>
      </c>
      <c r="AZ91" s="225"/>
      <c r="BA91" s="226"/>
      <c r="BB91" s="1"/>
      <c r="BC91" s="1"/>
      <c r="BD91" s="95"/>
      <c r="BE91" s="93"/>
      <c r="BF91" s="93"/>
      <c r="BG91" s="93"/>
      <c r="BH91" s="95" t="str">
        <f t="shared" si="218"/>
        <v>Completar</v>
      </c>
      <c r="BI91" s="96" t="str">
        <f t="shared" si="219"/>
        <v>Completar</v>
      </c>
      <c r="BJ91" s="96" t="str">
        <f t="shared" si="220"/>
        <v>Completar</v>
      </c>
      <c r="BK91" s="94"/>
      <c r="BL91" s="95" t="str">
        <f t="shared" si="221"/>
        <v>Completar</v>
      </c>
      <c r="BM91" s="95" t="str">
        <f t="shared" si="222"/>
        <v>Completar</v>
      </c>
      <c r="BN91" s="165">
        <f t="shared" si="223"/>
        <v>0</v>
      </c>
      <c r="BO91" s="219" t="b">
        <f t="shared" si="224"/>
        <v>0</v>
      </c>
      <c r="BP91" s="188">
        <f t="shared" si="225"/>
        <v>0</v>
      </c>
      <c r="BQ91" s="164">
        <f t="shared" si="226"/>
        <v>0</v>
      </c>
      <c r="BR91" s="164">
        <f t="shared" si="227"/>
        <v>0.25</v>
      </c>
      <c r="BS91" s="164">
        <f t="shared" si="228"/>
        <v>0</v>
      </c>
      <c r="BT91" s="164">
        <f t="shared" si="229"/>
        <v>0</v>
      </c>
      <c r="BU91" s="166">
        <f t="shared" si="230"/>
        <v>0</v>
      </c>
      <c r="BV91" s="167"/>
      <c r="BX91" s="164">
        <v>79</v>
      </c>
      <c r="BY91" s="225"/>
      <c r="BZ91" s="226"/>
      <c r="CA91" s="1"/>
      <c r="CB91" s="1"/>
      <c r="CC91" s="95"/>
      <c r="CD91" s="93"/>
      <c r="CE91" s="93"/>
      <c r="CF91" s="93"/>
      <c r="CG91" s="95" t="str">
        <f t="shared" si="231"/>
        <v>Completar</v>
      </c>
      <c r="CH91" s="96" t="str">
        <f t="shared" si="232"/>
        <v>Completar</v>
      </c>
      <c r="CI91" s="96" t="str">
        <f t="shared" si="233"/>
        <v>Completar</v>
      </c>
      <c r="CJ91" s="94"/>
      <c r="CK91" s="95" t="str">
        <f t="shared" si="234"/>
        <v>Completar</v>
      </c>
      <c r="CL91" s="95" t="str">
        <f t="shared" si="235"/>
        <v>Completar</v>
      </c>
      <c r="CM91" s="165">
        <f t="shared" si="236"/>
        <v>0</v>
      </c>
      <c r="CN91" s="219" t="b">
        <f t="shared" si="237"/>
        <v>0</v>
      </c>
      <c r="CO91" s="188">
        <f t="shared" si="238"/>
        <v>0</v>
      </c>
      <c r="CP91" s="164">
        <f t="shared" si="239"/>
        <v>0</v>
      </c>
      <c r="CQ91" s="164">
        <f t="shared" si="240"/>
        <v>0.25</v>
      </c>
      <c r="CR91" s="164">
        <f t="shared" si="241"/>
        <v>0</v>
      </c>
      <c r="CS91" s="164">
        <f t="shared" si="242"/>
        <v>0</v>
      </c>
      <c r="CT91" s="166">
        <f t="shared" si="243"/>
        <v>0</v>
      </c>
      <c r="CU91" s="167"/>
      <c r="CW91" s="164">
        <v>79</v>
      </c>
      <c r="CX91" s="225"/>
      <c r="CY91" s="226"/>
      <c r="CZ91" s="1"/>
      <c r="DA91" s="1"/>
      <c r="DB91" s="95"/>
      <c r="DC91" s="93"/>
      <c r="DD91" s="93"/>
      <c r="DE91" s="93"/>
      <c r="DF91" s="95" t="str">
        <f t="shared" si="244"/>
        <v>Completar</v>
      </c>
      <c r="DG91" s="96" t="str">
        <f t="shared" si="245"/>
        <v>Completar</v>
      </c>
      <c r="DH91" s="96" t="str">
        <f t="shared" si="246"/>
        <v>Completar</v>
      </c>
      <c r="DI91" s="94"/>
      <c r="DJ91" s="95" t="str">
        <f t="shared" si="247"/>
        <v>Completar</v>
      </c>
      <c r="DK91" s="95" t="str">
        <f t="shared" si="248"/>
        <v>Completar</v>
      </c>
      <c r="DL91" s="165">
        <f t="shared" si="249"/>
        <v>0</v>
      </c>
      <c r="DM91" s="219" t="b">
        <f t="shared" si="250"/>
        <v>0</v>
      </c>
      <c r="DN91" s="188">
        <f t="shared" si="251"/>
        <v>0</v>
      </c>
      <c r="DO91" s="164">
        <f t="shared" si="252"/>
        <v>0</v>
      </c>
      <c r="DP91" s="164">
        <f t="shared" si="253"/>
        <v>0.25</v>
      </c>
      <c r="DQ91" s="164">
        <f t="shared" si="254"/>
        <v>0</v>
      </c>
      <c r="DR91" s="164">
        <f t="shared" si="255"/>
        <v>0</v>
      </c>
      <c r="DS91" s="166">
        <f t="shared" si="256"/>
        <v>0</v>
      </c>
      <c r="DT91" s="167"/>
      <c r="DV91" s="164">
        <v>79</v>
      </c>
      <c r="DW91" s="225"/>
      <c r="DX91" s="226"/>
      <c r="DY91" s="1"/>
      <c r="DZ91" s="1"/>
      <c r="EA91" s="95"/>
      <c r="EB91" s="93"/>
      <c r="EC91" s="93"/>
      <c r="ED91" s="93"/>
      <c r="EE91" s="95" t="str">
        <f t="shared" si="257"/>
        <v>Completar</v>
      </c>
      <c r="EF91" s="96" t="str">
        <f t="shared" si="258"/>
        <v>Completar</v>
      </c>
      <c r="EG91" s="96" t="str">
        <f t="shared" si="259"/>
        <v>Completar</v>
      </c>
      <c r="EH91" s="94"/>
      <c r="EI91" s="95" t="str">
        <f t="shared" si="260"/>
        <v>Completar</v>
      </c>
      <c r="EJ91" s="95" t="str">
        <f t="shared" si="261"/>
        <v>Completar</v>
      </c>
      <c r="EK91" s="165">
        <f t="shared" si="262"/>
        <v>0</v>
      </c>
      <c r="EL91" s="219" t="b">
        <f t="shared" si="263"/>
        <v>0</v>
      </c>
      <c r="EM91" s="188">
        <f t="shared" si="264"/>
        <v>0</v>
      </c>
      <c r="EN91" s="164">
        <f t="shared" si="265"/>
        <v>0</v>
      </c>
      <c r="EO91" s="164">
        <f t="shared" si="266"/>
        <v>0.25</v>
      </c>
      <c r="EP91" s="164">
        <f t="shared" si="267"/>
        <v>0</v>
      </c>
      <c r="EQ91" s="164">
        <f t="shared" si="268"/>
        <v>0</v>
      </c>
      <c r="ER91" s="166">
        <f t="shared" si="269"/>
        <v>0</v>
      </c>
      <c r="ES91" s="167"/>
      <c r="EU91" s="164">
        <v>79</v>
      </c>
      <c r="EV91" s="225"/>
      <c r="EW91" s="226"/>
      <c r="EX91" s="1"/>
      <c r="EY91" s="1"/>
      <c r="EZ91" s="95"/>
      <c r="FA91" s="93"/>
      <c r="FB91" s="93"/>
      <c r="FC91" s="93"/>
      <c r="FD91" s="95" t="str">
        <f t="shared" si="270"/>
        <v>Completar</v>
      </c>
      <c r="FE91" s="96" t="str">
        <f t="shared" si="271"/>
        <v>Completar</v>
      </c>
      <c r="FF91" s="96" t="str">
        <f t="shared" si="272"/>
        <v>Completar</v>
      </c>
      <c r="FG91" s="94"/>
      <c r="FH91" s="95" t="str">
        <f t="shared" si="273"/>
        <v>Completar</v>
      </c>
      <c r="FI91" s="95" t="str">
        <f t="shared" si="274"/>
        <v>Completar</v>
      </c>
      <c r="FJ91" s="165">
        <f t="shared" si="275"/>
        <v>0</v>
      </c>
      <c r="FK91" s="219" t="b">
        <f t="shared" si="276"/>
        <v>0</v>
      </c>
      <c r="FL91" s="188">
        <f t="shared" si="277"/>
        <v>0</v>
      </c>
      <c r="FM91" s="164">
        <f t="shared" si="278"/>
        <v>0</v>
      </c>
      <c r="FN91" s="164">
        <f t="shared" si="279"/>
        <v>0.25</v>
      </c>
      <c r="FO91" s="164">
        <f t="shared" si="280"/>
        <v>0</v>
      </c>
      <c r="FP91" s="164">
        <f t="shared" si="281"/>
        <v>0</v>
      </c>
      <c r="FQ91" s="166">
        <f t="shared" si="282"/>
        <v>0</v>
      </c>
      <c r="FR91" s="167"/>
      <c r="FT91" s="164">
        <v>79</v>
      </c>
      <c r="FU91" s="225"/>
      <c r="FV91" s="226"/>
      <c r="FW91" s="1"/>
      <c r="FX91" s="1"/>
      <c r="FY91" s="95"/>
      <c r="FZ91" s="93"/>
      <c r="GA91" s="93"/>
      <c r="GB91" s="93"/>
      <c r="GC91" s="95" t="str">
        <f t="shared" si="283"/>
        <v>Completar</v>
      </c>
      <c r="GD91" s="96" t="str">
        <f t="shared" si="284"/>
        <v>Completar</v>
      </c>
      <c r="GE91" s="96" t="str">
        <f t="shared" si="285"/>
        <v>Completar</v>
      </c>
      <c r="GF91" s="94"/>
      <c r="GG91" s="95" t="str">
        <f t="shared" si="286"/>
        <v>Completar</v>
      </c>
      <c r="GH91" s="95" t="str">
        <f t="shared" si="287"/>
        <v>Completar</v>
      </c>
      <c r="GI91" s="165">
        <f t="shared" si="288"/>
        <v>0</v>
      </c>
      <c r="GJ91" s="219" t="b">
        <f t="shared" si="289"/>
        <v>0</v>
      </c>
      <c r="GK91" s="188">
        <f t="shared" si="290"/>
        <v>0</v>
      </c>
      <c r="GL91" s="164">
        <f t="shared" si="291"/>
        <v>0</v>
      </c>
      <c r="GM91" s="164">
        <f t="shared" si="292"/>
        <v>0.25</v>
      </c>
      <c r="GN91" s="164">
        <f t="shared" si="293"/>
        <v>0</v>
      </c>
      <c r="GO91" s="164">
        <f t="shared" si="294"/>
        <v>0</v>
      </c>
      <c r="GP91" s="166">
        <f t="shared" si="295"/>
        <v>0</v>
      </c>
      <c r="GQ91" s="167"/>
      <c r="GS91" s="164">
        <v>79</v>
      </c>
      <c r="GT91" s="225"/>
      <c r="GU91" s="226"/>
      <c r="GV91" s="1"/>
      <c r="GW91" s="1"/>
      <c r="GX91" s="95"/>
      <c r="GY91" s="93"/>
      <c r="GZ91" s="93"/>
      <c r="HA91" s="93"/>
      <c r="HB91" s="95" t="str">
        <f t="shared" si="296"/>
        <v>Completar</v>
      </c>
      <c r="HC91" s="96" t="str">
        <f t="shared" si="297"/>
        <v>Completar</v>
      </c>
      <c r="HD91" s="96" t="str">
        <f t="shared" si="298"/>
        <v>Completar</v>
      </c>
      <c r="HE91" s="94"/>
      <c r="HF91" s="95" t="str">
        <f t="shared" si="299"/>
        <v>Completar</v>
      </c>
      <c r="HG91" s="95" t="str">
        <f t="shared" si="300"/>
        <v>Completar</v>
      </c>
      <c r="HH91" s="165">
        <f t="shared" si="301"/>
        <v>0</v>
      </c>
      <c r="HI91" s="219" t="b">
        <f t="shared" si="302"/>
        <v>0</v>
      </c>
      <c r="HJ91" s="188">
        <f t="shared" si="303"/>
        <v>0</v>
      </c>
      <c r="HK91" s="164">
        <f t="shared" si="304"/>
        <v>0</v>
      </c>
      <c r="HL91" s="164">
        <f t="shared" si="305"/>
        <v>0.25</v>
      </c>
      <c r="HM91" s="164">
        <f t="shared" si="306"/>
        <v>0</v>
      </c>
      <c r="HN91" s="164">
        <f t="shared" si="307"/>
        <v>0</v>
      </c>
      <c r="HO91" s="166">
        <f t="shared" si="308"/>
        <v>0</v>
      </c>
      <c r="HP91" s="167"/>
      <c r="HR91" s="164">
        <v>79</v>
      </c>
      <c r="HS91" s="225"/>
      <c r="HT91" s="226"/>
      <c r="HU91" s="1"/>
      <c r="HV91" s="1"/>
      <c r="HW91" s="95"/>
      <c r="HX91" s="93"/>
      <c r="HY91" s="93"/>
      <c r="HZ91" s="93"/>
      <c r="IA91" s="95" t="str">
        <f t="shared" si="309"/>
        <v>Completar</v>
      </c>
      <c r="IB91" s="96" t="str">
        <f t="shared" si="310"/>
        <v>Completar</v>
      </c>
      <c r="IC91" s="96" t="str">
        <f t="shared" si="311"/>
        <v>Completar</v>
      </c>
      <c r="ID91" s="94"/>
      <c r="IE91" s="95" t="str">
        <f t="shared" si="312"/>
        <v>Completar</v>
      </c>
      <c r="IF91" s="95" t="str">
        <f t="shared" si="313"/>
        <v>Completar</v>
      </c>
      <c r="IG91" s="165">
        <f t="shared" si="314"/>
        <v>0</v>
      </c>
      <c r="IH91" s="219" t="b">
        <f t="shared" si="315"/>
        <v>0</v>
      </c>
      <c r="II91" s="188">
        <f t="shared" si="316"/>
        <v>0</v>
      </c>
      <c r="IJ91" s="164">
        <f t="shared" si="317"/>
        <v>0</v>
      </c>
      <c r="IK91" s="164">
        <f t="shared" si="318"/>
        <v>0.25</v>
      </c>
      <c r="IL91" s="164">
        <f t="shared" si="319"/>
        <v>0</v>
      </c>
      <c r="IM91" s="164">
        <f t="shared" si="320"/>
        <v>0</v>
      </c>
      <c r="IN91" s="166">
        <f t="shared" si="321"/>
        <v>0</v>
      </c>
      <c r="IO91" s="167"/>
      <c r="IQ91" s="164">
        <v>79</v>
      </c>
      <c r="IR91" s="225"/>
      <c r="IS91" s="226"/>
      <c r="IT91" s="1"/>
      <c r="IU91" s="1"/>
      <c r="IV91" s="95"/>
      <c r="IW91" s="93"/>
      <c r="IX91" s="93"/>
      <c r="IY91" s="93"/>
      <c r="IZ91" s="95" t="str">
        <f t="shared" si="322"/>
        <v>Completar</v>
      </c>
      <c r="JA91" s="96" t="str">
        <f t="shared" si="323"/>
        <v>Completar</v>
      </c>
      <c r="JB91" s="96" t="str">
        <f t="shared" si="324"/>
        <v>Completar</v>
      </c>
      <c r="JC91" s="94"/>
      <c r="JD91" s="95" t="str">
        <f t="shared" si="325"/>
        <v>Completar</v>
      </c>
      <c r="JE91" s="95" t="str">
        <f t="shared" si="326"/>
        <v>Completar</v>
      </c>
      <c r="JF91" s="165">
        <f t="shared" si="327"/>
        <v>0</v>
      </c>
      <c r="JG91" s="219" t="b">
        <f t="shared" si="328"/>
        <v>0</v>
      </c>
      <c r="JH91" s="188">
        <f t="shared" si="329"/>
        <v>0</v>
      </c>
      <c r="JI91" s="164">
        <f t="shared" si="330"/>
        <v>0</v>
      </c>
      <c r="JJ91" s="164">
        <f t="shared" si="331"/>
        <v>0.25</v>
      </c>
      <c r="JK91" s="164">
        <f t="shared" si="332"/>
        <v>0</v>
      </c>
      <c r="JL91" s="164">
        <f t="shared" si="333"/>
        <v>0</v>
      </c>
      <c r="JM91" s="166">
        <f t="shared" si="334"/>
        <v>0</v>
      </c>
      <c r="JN91" s="167"/>
      <c r="JO91" s="126"/>
      <c r="JP91" s="164">
        <v>79</v>
      </c>
      <c r="JQ91" s="225"/>
      <c r="JR91" s="226"/>
      <c r="JS91" s="1"/>
      <c r="JT91" s="1"/>
      <c r="JU91" s="95"/>
      <c r="JV91" s="93"/>
      <c r="JW91" s="93"/>
      <c r="JX91" s="93"/>
      <c r="JY91" s="95" t="str">
        <f t="shared" si="335"/>
        <v>Completar</v>
      </c>
      <c r="JZ91" s="96" t="str">
        <f t="shared" si="336"/>
        <v>Completar</v>
      </c>
      <c r="KA91" s="96" t="str">
        <f t="shared" si="337"/>
        <v>Completar</v>
      </c>
      <c r="KB91" s="94"/>
      <c r="KC91" s="95" t="str">
        <f t="shared" si="338"/>
        <v>Completar</v>
      </c>
      <c r="KD91" s="95" t="str">
        <f t="shared" si="339"/>
        <v>Completar</v>
      </c>
      <c r="KE91" s="165">
        <f t="shared" si="340"/>
        <v>0</v>
      </c>
      <c r="KF91" s="219" t="b">
        <f t="shared" si="341"/>
        <v>0</v>
      </c>
      <c r="KG91" s="188">
        <f t="shared" si="342"/>
        <v>0</v>
      </c>
      <c r="KH91" s="164">
        <f t="shared" si="343"/>
        <v>0</v>
      </c>
      <c r="KI91" s="164">
        <f t="shared" si="344"/>
        <v>0.25</v>
      </c>
      <c r="KJ91" s="164">
        <f t="shared" si="345"/>
        <v>0</v>
      </c>
      <c r="KK91" s="164">
        <f t="shared" si="346"/>
        <v>0</v>
      </c>
      <c r="KL91" s="166">
        <f t="shared" si="347"/>
        <v>0</v>
      </c>
    </row>
    <row r="92" spans="1:298" x14ac:dyDescent="0.25">
      <c r="A92" s="164">
        <v>80</v>
      </c>
      <c r="B92" s="225"/>
      <c r="C92" s="226"/>
      <c r="D92" s="1"/>
      <c r="E92" s="1"/>
      <c r="F92" s="95"/>
      <c r="G92" s="93"/>
      <c r="H92" s="93"/>
      <c r="I92" s="93"/>
      <c r="J92" s="95"/>
      <c r="K92" s="96" t="str">
        <f>IFERROR(VLOOKUP(D92,'Situación inicial'!JI$13:JS$112,8,FALSE),"Completar")</f>
        <v>Completar</v>
      </c>
      <c r="L92" s="96" t="str">
        <f>IFERROR(VLOOKUP(D92,'Situación inicial'!JI$13:JS$112,9,FALSE),"Completar")</f>
        <v>Completar</v>
      </c>
      <c r="M92" s="94"/>
      <c r="N92" s="95" t="str">
        <f>IFERROR(VLOOKUP(D92,'Situación inicial'!JI$13:JS$112,11,FALSE),"Completar")</f>
        <v>Completar</v>
      </c>
      <c r="O92" s="95" t="str">
        <f>IFERROR(VLOOKUP(D92,'Situación inicial'!JI$13:JT$112,12,FALSE),"Completar")</f>
        <v>Completar</v>
      </c>
      <c r="P92" s="165">
        <f t="shared" si="196"/>
        <v>0</v>
      </c>
      <c r="Q92" s="219" t="b">
        <f t="shared" si="197"/>
        <v>0</v>
      </c>
      <c r="R92" s="188">
        <f t="shared" si="198"/>
        <v>0</v>
      </c>
      <c r="S92" s="164">
        <f t="shared" si="199"/>
        <v>0</v>
      </c>
      <c r="T92" s="164">
        <f t="shared" si="200"/>
        <v>0.25</v>
      </c>
      <c r="U92" s="164">
        <f t="shared" si="201"/>
        <v>0</v>
      </c>
      <c r="V92" s="164">
        <f t="shared" si="202"/>
        <v>0</v>
      </c>
      <c r="W92" s="166">
        <f t="shared" si="203"/>
        <v>0</v>
      </c>
      <c r="X92" s="168">
        <f>IFERROR(VLOOKUP(D92,'Situación inicial'!JI$13:JZ$112,18,FALSE),0)</f>
        <v>0</v>
      </c>
      <c r="Z92" s="164">
        <v>80</v>
      </c>
      <c r="AA92" s="225"/>
      <c r="AB92" s="226"/>
      <c r="AC92" s="1"/>
      <c r="AD92" s="1"/>
      <c r="AE92" s="95"/>
      <c r="AF92" s="93"/>
      <c r="AG92" s="93"/>
      <c r="AH92" s="93"/>
      <c r="AI92" s="95" t="str">
        <f t="shared" si="204"/>
        <v>Completar</v>
      </c>
      <c r="AJ92" s="96" t="str">
        <f t="shared" si="205"/>
        <v>Completar</v>
      </c>
      <c r="AK92" s="96" t="str">
        <f t="shared" si="206"/>
        <v>Completar</v>
      </c>
      <c r="AL92" s="94"/>
      <c r="AM92" s="95" t="str">
        <f t="shared" si="207"/>
        <v>Completar</v>
      </c>
      <c r="AN92" s="95" t="str">
        <f t="shared" si="208"/>
        <v>Completar</v>
      </c>
      <c r="AO92" s="165">
        <f t="shared" si="209"/>
        <v>0</v>
      </c>
      <c r="AP92" s="219" t="b">
        <f t="shared" si="210"/>
        <v>0</v>
      </c>
      <c r="AQ92" s="188">
        <f t="shared" si="211"/>
        <v>0</v>
      </c>
      <c r="AR92" s="164">
        <f t="shared" si="212"/>
        <v>0</v>
      </c>
      <c r="AS92" s="164">
        <f t="shared" si="213"/>
        <v>0.25</v>
      </c>
      <c r="AT92" s="164">
        <f t="shared" si="214"/>
        <v>0</v>
      </c>
      <c r="AU92" s="164">
        <f t="shared" si="215"/>
        <v>0</v>
      </c>
      <c r="AV92" s="166">
        <f t="shared" si="216"/>
        <v>0</v>
      </c>
      <c r="AW92" s="168">
        <f t="shared" si="217"/>
        <v>0</v>
      </c>
      <c r="AY92" s="164">
        <v>80</v>
      </c>
      <c r="AZ92" s="225"/>
      <c r="BA92" s="226"/>
      <c r="BB92" s="1"/>
      <c r="BC92" s="1"/>
      <c r="BD92" s="95"/>
      <c r="BE92" s="93"/>
      <c r="BF92" s="93"/>
      <c r="BG92" s="93"/>
      <c r="BH92" s="95" t="str">
        <f t="shared" si="218"/>
        <v>Completar</v>
      </c>
      <c r="BI92" s="96" t="str">
        <f t="shared" si="219"/>
        <v>Completar</v>
      </c>
      <c r="BJ92" s="96" t="str">
        <f t="shared" si="220"/>
        <v>Completar</v>
      </c>
      <c r="BK92" s="94"/>
      <c r="BL92" s="95" t="str">
        <f t="shared" si="221"/>
        <v>Completar</v>
      </c>
      <c r="BM92" s="95" t="str">
        <f t="shared" si="222"/>
        <v>Completar</v>
      </c>
      <c r="BN92" s="165">
        <f t="shared" si="223"/>
        <v>0</v>
      </c>
      <c r="BO92" s="219" t="b">
        <f t="shared" si="224"/>
        <v>0</v>
      </c>
      <c r="BP92" s="188">
        <f t="shared" si="225"/>
        <v>0</v>
      </c>
      <c r="BQ92" s="164">
        <f t="shared" si="226"/>
        <v>0</v>
      </c>
      <c r="BR92" s="164">
        <f t="shared" si="227"/>
        <v>0.25</v>
      </c>
      <c r="BS92" s="164">
        <f t="shared" si="228"/>
        <v>0</v>
      </c>
      <c r="BT92" s="164">
        <f t="shared" si="229"/>
        <v>0</v>
      </c>
      <c r="BU92" s="166">
        <f t="shared" si="230"/>
        <v>0</v>
      </c>
      <c r="BV92" s="167"/>
      <c r="BX92" s="164">
        <v>80</v>
      </c>
      <c r="BY92" s="225"/>
      <c r="BZ92" s="226"/>
      <c r="CA92" s="1"/>
      <c r="CB92" s="1"/>
      <c r="CC92" s="95"/>
      <c r="CD92" s="93"/>
      <c r="CE92" s="93"/>
      <c r="CF92" s="93"/>
      <c r="CG92" s="95" t="str">
        <f t="shared" si="231"/>
        <v>Completar</v>
      </c>
      <c r="CH92" s="96" t="str">
        <f t="shared" si="232"/>
        <v>Completar</v>
      </c>
      <c r="CI92" s="96" t="str">
        <f t="shared" si="233"/>
        <v>Completar</v>
      </c>
      <c r="CJ92" s="94"/>
      <c r="CK92" s="95" t="str">
        <f t="shared" si="234"/>
        <v>Completar</v>
      </c>
      <c r="CL92" s="95" t="str">
        <f t="shared" si="235"/>
        <v>Completar</v>
      </c>
      <c r="CM92" s="165">
        <f t="shared" si="236"/>
        <v>0</v>
      </c>
      <c r="CN92" s="219" t="b">
        <f t="shared" si="237"/>
        <v>0</v>
      </c>
      <c r="CO92" s="188">
        <f t="shared" si="238"/>
        <v>0</v>
      </c>
      <c r="CP92" s="164">
        <f t="shared" si="239"/>
        <v>0</v>
      </c>
      <c r="CQ92" s="164">
        <f t="shared" si="240"/>
        <v>0.25</v>
      </c>
      <c r="CR92" s="164">
        <f t="shared" si="241"/>
        <v>0</v>
      </c>
      <c r="CS92" s="164">
        <f t="shared" si="242"/>
        <v>0</v>
      </c>
      <c r="CT92" s="166">
        <f t="shared" si="243"/>
        <v>0</v>
      </c>
      <c r="CU92" s="167"/>
      <c r="CW92" s="164">
        <v>80</v>
      </c>
      <c r="CX92" s="225"/>
      <c r="CY92" s="226"/>
      <c r="CZ92" s="1"/>
      <c r="DA92" s="1"/>
      <c r="DB92" s="95"/>
      <c r="DC92" s="93"/>
      <c r="DD92" s="93"/>
      <c r="DE92" s="93"/>
      <c r="DF92" s="95" t="str">
        <f t="shared" si="244"/>
        <v>Completar</v>
      </c>
      <c r="DG92" s="96" t="str">
        <f t="shared" si="245"/>
        <v>Completar</v>
      </c>
      <c r="DH92" s="96" t="str">
        <f t="shared" si="246"/>
        <v>Completar</v>
      </c>
      <c r="DI92" s="94"/>
      <c r="DJ92" s="95" t="str">
        <f t="shared" si="247"/>
        <v>Completar</v>
      </c>
      <c r="DK92" s="95" t="str">
        <f t="shared" si="248"/>
        <v>Completar</v>
      </c>
      <c r="DL92" s="165">
        <f t="shared" si="249"/>
        <v>0</v>
      </c>
      <c r="DM92" s="219" t="b">
        <f t="shared" si="250"/>
        <v>0</v>
      </c>
      <c r="DN92" s="188">
        <f t="shared" si="251"/>
        <v>0</v>
      </c>
      <c r="DO92" s="164">
        <f t="shared" si="252"/>
        <v>0</v>
      </c>
      <c r="DP92" s="164">
        <f t="shared" si="253"/>
        <v>0.25</v>
      </c>
      <c r="DQ92" s="164">
        <f t="shared" si="254"/>
        <v>0</v>
      </c>
      <c r="DR92" s="164">
        <f t="shared" si="255"/>
        <v>0</v>
      </c>
      <c r="DS92" s="166">
        <f t="shared" si="256"/>
        <v>0</v>
      </c>
      <c r="DT92" s="167"/>
      <c r="DV92" s="164">
        <v>80</v>
      </c>
      <c r="DW92" s="225"/>
      <c r="DX92" s="226"/>
      <c r="DY92" s="1"/>
      <c r="DZ92" s="1"/>
      <c r="EA92" s="95"/>
      <c r="EB92" s="93"/>
      <c r="EC92" s="93"/>
      <c r="ED92" s="93"/>
      <c r="EE92" s="95" t="str">
        <f t="shared" si="257"/>
        <v>Completar</v>
      </c>
      <c r="EF92" s="96" t="str">
        <f t="shared" si="258"/>
        <v>Completar</v>
      </c>
      <c r="EG92" s="96" t="str">
        <f t="shared" si="259"/>
        <v>Completar</v>
      </c>
      <c r="EH92" s="94"/>
      <c r="EI92" s="95" t="str">
        <f t="shared" si="260"/>
        <v>Completar</v>
      </c>
      <c r="EJ92" s="95" t="str">
        <f t="shared" si="261"/>
        <v>Completar</v>
      </c>
      <c r="EK92" s="165">
        <f t="shared" si="262"/>
        <v>0</v>
      </c>
      <c r="EL92" s="219" t="b">
        <f t="shared" si="263"/>
        <v>0</v>
      </c>
      <c r="EM92" s="188">
        <f t="shared" si="264"/>
        <v>0</v>
      </c>
      <c r="EN92" s="164">
        <f t="shared" si="265"/>
        <v>0</v>
      </c>
      <c r="EO92" s="164">
        <f t="shared" si="266"/>
        <v>0.25</v>
      </c>
      <c r="EP92" s="164">
        <f t="shared" si="267"/>
        <v>0</v>
      </c>
      <c r="EQ92" s="164">
        <f t="shared" si="268"/>
        <v>0</v>
      </c>
      <c r="ER92" s="166">
        <f t="shared" si="269"/>
        <v>0</v>
      </c>
      <c r="ES92" s="167"/>
      <c r="EU92" s="164">
        <v>80</v>
      </c>
      <c r="EV92" s="225"/>
      <c r="EW92" s="226"/>
      <c r="EX92" s="1"/>
      <c r="EY92" s="1"/>
      <c r="EZ92" s="95"/>
      <c r="FA92" s="93"/>
      <c r="FB92" s="93"/>
      <c r="FC92" s="93"/>
      <c r="FD92" s="95" t="str">
        <f t="shared" si="270"/>
        <v>Completar</v>
      </c>
      <c r="FE92" s="96" t="str">
        <f t="shared" si="271"/>
        <v>Completar</v>
      </c>
      <c r="FF92" s="96" t="str">
        <f t="shared" si="272"/>
        <v>Completar</v>
      </c>
      <c r="FG92" s="94"/>
      <c r="FH92" s="95" t="str">
        <f t="shared" si="273"/>
        <v>Completar</v>
      </c>
      <c r="FI92" s="95" t="str">
        <f t="shared" si="274"/>
        <v>Completar</v>
      </c>
      <c r="FJ92" s="165">
        <f t="shared" si="275"/>
        <v>0</v>
      </c>
      <c r="FK92" s="219" t="b">
        <f t="shared" si="276"/>
        <v>0</v>
      </c>
      <c r="FL92" s="188">
        <f t="shared" si="277"/>
        <v>0</v>
      </c>
      <c r="FM92" s="164">
        <f t="shared" si="278"/>
        <v>0</v>
      </c>
      <c r="FN92" s="164">
        <f t="shared" si="279"/>
        <v>0.25</v>
      </c>
      <c r="FO92" s="164">
        <f t="shared" si="280"/>
        <v>0</v>
      </c>
      <c r="FP92" s="164">
        <f t="shared" si="281"/>
        <v>0</v>
      </c>
      <c r="FQ92" s="166">
        <f t="shared" si="282"/>
        <v>0</v>
      </c>
      <c r="FR92" s="167"/>
      <c r="FT92" s="164">
        <v>80</v>
      </c>
      <c r="FU92" s="225"/>
      <c r="FV92" s="226"/>
      <c r="FW92" s="1"/>
      <c r="FX92" s="1"/>
      <c r="FY92" s="95"/>
      <c r="FZ92" s="93"/>
      <c r="GA92" s="93"/>
      <c r="GB92" s="93"/>
      <c r="GC92" s="95" t="str">
        <f t="shared" si="283"/>
        <v>Completar</v>
      </c>
      <c r="GD92" s="96" t="str">
        <f t="shared" si="284"/>
        <v>Completar</v>
      </c>
      <c r="GE92" s="96" t="str">
        <f t="shared" si="285"/>
        <v>Completar</v>
      </c>
      <c r="GF92" s="94"/>
      <c r="GG92" s="95" t="str">
        <f t="shared" si="286"/>
        <v>Completar</v>
      </c>
      <c r="GH92" s="95" t="str">
        <f t="shared" si="287"/>
        <v>Completar</v>
      </c>
      <c r="GI92" s="165">
        <f t="shared" si="288"/>
        <v>0</v>
      </c>
      <c r="GJ92" s="219" t="b">
        <f t="shared" si="289"/>
        <v>0</v>
      </c>
      <c r="GK92" s="188">
        <f t="shared" si="290"/>
        <v>0</v>
      </c>
      <c r="GL92" s="164">
        <f t="shared" si="291"/>
        <v>0</v>
      </c>
      <c r="GM92" s="164">
        <f t="shared" si="292"/>
        <v>0.25</v>
      </c>
      <c r="GN92" s="164">
        <f t="shared" si="293"/>
        <v>0</v>
      </c>
      <c r="GO92" s="164">
        <f t="shared" si="294"/>
        <v>0</v>
      </c>
      <c r="GP92" s="166">
        <f t="shared" si="295"/>
        <v>0</v>
      </c>
      <c r="GQ92" s="167"/>
      <c r="GS92" s="164">
        <v>80</v>
      </c>
      <c r="GT92" s="225"/>
      <c r="GU92" s="226"/>
      <c r="GV92" s="1"/>
      <c r="GW92" s="1"/>
      <c r="GX92" s="95"/>
      <c r="GY92" s="93"/>
      <c r="GZ92" s="93"/>
      <c r="HA92" s="93"/>
      <c r="HB92" s="95" t="str">
        <f t="shared" si="296"/>
        <v>Completar</v>
      </c>
      <c r="HC92" s="96" t="str">
        <f t="shared" si="297"/>
        <v>Completar</v>
      </c>
      <c r="HD92" s="96" t="str">
        <f t="shared" si="298"/>
        <v>Completar</v>
      </c>
      <c r="HE92" s="94"/>
      <c r="HF92" s="95" t="str">
        <f t="shared" si="299"/>
        <v>Completar</v>
      </c>
      <c r="HG92" s="95" t="str">
        <f t="shared" si="300"/>
        <v>Completar</v>
      </c>
      <c r="HH92" s="165">
        <f t="shared" si="301"/>
        <v>0</v>
      </c>
      <c r="HI92" s="219" t="b">
        <f t="shared" si="302"/>
        <v>0</v>
      </c>
      <c r="HJ92" s="188">
        <f t="shared" si="303"/>
        <v>0</v>
      </c>
      <c r="HK92" s="164">
        <f t="shared" si="304"/>
        <v>0</v>
      </c>
      <c r="HL92" s="164">
        <f t="shared" si="305"/>
        <v>0.25</v>
      </c>
      <c r="HM92" s="164">
        <f t="shared" si="306"/>
        <v>0</v>
      </c>
      <c r="HN92" s="164">
        <f t="shared" si="307"/>
        <v>0</v>
      </c>
      <c r="HO92" s="166">
        <f t="shared" si="308"/>
        <v>0</v>
      </c>
      <c r="HP92" s="167"/>
      <c r="HR92" s="164">
        <v>80</v>
      </c>
      <c r="HS92" s="225"/>
      <c r="HT92" s="226"/>
      <c r="HU92" s="1"/>
      <c r="HV92" s="1"/>
      <c r="HW92" s="95"/>
      <c r="HX92" s="93"/>
      <c r="HY92" s="93"/>
      <c r="HZ92" s="93"/>
      <c r="IA92" s="95" t="str">
        <f t="shared" si="309"/>
        <v>Completar</v>
      </c>
      <c r="IB92" s="96" t="str">
        <f t="shared" si="310"/>
        <v>Completar</v>
      </c>
      <c r="IC92" s="96" t="str">
        <f t="shared" si="311"/>
        <v>Completar</v>
      </c>
      <c r="ID92" s="94"/>
      <c r="IE92" s="95" t="str">
        <f t="shared" si="312"/>
        <v>Completar</v>
      </c>
      <c r="IF92" s="95" t="str">
        <f t="shared" si="313"/>
        <v>Completar</v>
      </c>
      <c r="IG92" s="165">
        <f t="shared" si="314"/>
        <v>0</v>
      </c>
      <c r="IH92" s="219" t="b">
        <f t="shared" si="315"/>
        <v>0</v>
      </c>
      <c r="II92" s="188">
        <f t="shared" si="316"/>
        <v>0</v>
      </c>
      <c r="IJ92" s="164">
        <f t="shared" si="317"/>
        <v>0</v>
      </c>
      <c r="IK92" s="164">
        <f t="shared" si="318"/>
        <v>0.25</v>
      </c>
      <c r="IL92" s="164">
        <f t="shared" si="319"/>
        <v>0</v>
      </c>
      <c r="IM92" s="164">
        <f t="shared" si="320"/>
        <v>0</v>
      </c>
      <c r="IN92" s="166">
        <f t="shared" si="321"/>
        <v>0</v>
      </c>
      <c r="IO92" s="167"/>
      <c r="IQ92" s="164">
        <v>80</v>
      </c>
      <c r="IR92" s="225"/>
      <c r="IS92" s="226"/>
      <c r="IT92" s="1"/>
      <c r="IU92" s="1"/>
      <c r="IV92" s="95"/>
      <c r="IW92" s="93"/>
      <c r="IX92" s="93"/>
      <c r="IY92" s="93"/>
      <c r="IZ92" s="95" t="str">
        <f t="shared" si="322"/>
        <v>Completar</v>
      </c>
      <c r="JA92" s="96" t="str">
        <f t="shared" si="323"/>
        <v>Completar</v>
      </c>
      <c r="JB92" s="96" t="str">
        <f t="shared" si="324"/>
        <v>Completar</v>
      </c>
      <c r="JC92" s="94"/>
      <c r="JD92" s="95" t="str">
        <f t="shared" si="325"/>
        <v>Completar</v>
      </c>
      <c r="JE92" s="95" t="str">
        <f t="shared" si="326"/>
        <v>Completar</v>
      </c>
      <c r="JF92" s="165">
        <f t="shared" si="327"/>
        <v>0</v>
      </c>
      <c r="JG92" s="219" t="b">
        <f t="shared" si="328"/>
        <v>0</v>
      </c>
      <c r="JH92" s="188">
        <f t="shared" si="329"/>
        <v>0</v>
      </c>
      <c r="JI92" s="164">
        <f t="shared" si="330"/>
        <v>0</v>
      </c>
      <c r="JJ92" s="164">
        <f t="shared" si="331"/>
        <v>0.25</v>
      </c>
      <c r="JK92" s="164">
        <f t="shared" si="332"/>
        <v>0</v>
      </c>
      <c r="JL92" s="164">
        <f t="shared" si="333"/>
        <v>0</v>
      </c>
      <c r="JM92" s="166">
        <f t="shared" si="334"/>
        <v>0</v>
      </c>
      <c r="JN92" s="167"/>
      <c r="JO92" s="126"/>
      <c r="JP92" s="164">
        <v>80</v>
      </c>
      <c r="JQ92" s="225"/>
      <c r="JR92" s="226"/>
      <c r="JS92" s="1"/>
      <c r="JT92" s="1"/>
      <c r="JU92" s="95"/>
      <c r="JV92" s="93"/>
      <c r="JW92" s="93"/>
      <c r="JX92" s="93"/>
      <c r="JY92" s="95" t="str">
        <f t="shared" si="335"/>
        <v>Completar</v>
      </c>
      <c r="JZ92" s="96" t="str">
        <f t="shared" si="336"/>
        <v>Completar</v>
      </c>
      <c r="KA92" s="96" t="str">
        <f t="shared" si="337"/>
        <v>Completar</v>
      </c>
      <c r="KB92" s="94"/>
      <c r="KC92" s="95" t="str">
        <f t="shared" si="338"/>
        <v>Completar</v>
      </c>
      <c r="KD92" s="95" t="str">
        <f t="shared" si="339"/>
        <v>Completar</v>
      </c>
      <c r="KE92" s="165">
        <f t="shared" si="340"/>
        <v>0</v>
      </c>
      <c r="KF92" s="219" t="b">
        <f t="shared" si="341"/>
        <v>0</v>
      </c>
      <c r="KG92" s="188">
        <f t="shared" si="342"/>
        <v>0</v>
      </c>
      <c r="KH92" s="164">
        <f t="shared" si="343"/>
        <v>0</v>
      </c>
      <c r="KI92" s="164">
        <f t="shared" si="344"/>
        <v>0.25</v>
      </c>
      <c r="KJ92" s="164">
        <f t="shared" si="345"/>
        <v>0</v>
      </c>
      <c r="KK92" s="164">
        <f t="shared" si="346"/>
        <v>0</v>
      </c>
      <c r="KL92" s="166">
        <f t="shared" si="347"/>
        <v>0</v>
      </c>
    </row>
    <row r="93" spans="1:298" x14ac:dyDescent="0.25">
      <c r="A93" s="164">
        <v>81</v>
      </c>
      <c r="B93" s="225"/>
      <c r="C93" s="226"/>
      <c r="D93" s="1"/>
      <c r="E93" s="1"/>
      <c r="F93" s="95"/>
      <c r="G93" s="93"/>
      <c r="H93" s="93"/>
      <c r="I93" s="93"/>
      <c r="J93" s="95"/>
      <c r="K93" s="96" t="str">
        <f>IFERROR(VLOOKUP(D93,'Situación inicial'!JI$13:JS$112,8,FALSE),"Completar")</f>
        <v>Completar</v>
      </c>
      <c r="L93" s="96" t="str">
        <f>IFERROR(VLOOKUP(D93,'Situación inicial'!JI$13:JS$112,9,FALSE),"Completar")</f>
        <v>Completar</v>
      </c>
      <c r="M93" s="94"/>
      <c r="N93" s="95" t="str">
        <f>IFERROR(VLOOKUP(D93,'Situación inicial'!JI$13:JS$112,11,FALSE),"Completar")</f>
        <v>Completar</v>
      </c>
      <c r="O93" s="95" t="str">
        <f>IFERROR(VLOOKUP(D93,'Situación inicial'!JI$13:JT$112,12,FALSE),"Completar")</f>
        <v>Completar</v>
      </c>
      <c r="P93" s="165">
        <f t="shared" si="196"/>
        <v>0</v>
      </c>
      <c r="Q93" s="219" t="b">
        <f t="shared" si="197"/>
        <v>0</v>
      </c>
      <c r="R93" s="188">
        <f t="shared" si="198"/>
        <v>0</v>
      </c>
      <c r="S93" s="164">
        <f t="shared" si="199"/>
        <v>0</v>
      </c>
      <c r="T93" s="164">
        <f t="shared" si="200"/>
        <v>0.25</v>
      </c>
      <c r="U93" s="164">
        <f t="shared" si="201"/>
        <v>0</v>
      </c>
      <c r="V93" s="164">
        <f t="shared" si="202"/>
        <v>0</v>
      </c>
      <c r="W93" s="166">
        <f t="shared" si="203"/>
        <v>0</v>
      </c>
      <c r="X93" s="168">
        <f>IFERROR(VLOOKUP(D93,'Situación inicial'!JI$13:JZ$112,18,FALSE),0)</f>
        <v>0</v>
      </c>
      <c r="Z93" s="164">
        <v>81</v>
      </c>
      <c r="AA93" s="225"/>
      <c r="AB93" s="226"/>
      <c r="AC93" s="1"/>
      <c r="AD93" s="1"/>
      <c r="AE93" s="95"/>
      <c r="AF93" s="93"/>
      <c r="AG93" s="93"/>
      <c r="AH93" s="93"/>
      <c r="AI93" s="95" t="str">
        <f t="shared" si="204"/>
        <v>Completar</v>
      </c>
      <c r="AJ93" s="96" t="str">
        <f t="shared" si="205"/>
        <v>Completar</v>
      </c>
      <c r="AK93" s="96" t="str">
        <f t="shared" si="206"/>
        <v>Completar</v>
      </c>
      <c r="AL93" s="94"/>
      <c r="AM93" s="95" t="str">
        <f t="shared" si="207"/>
        <v>Completar</v>
      </c>
      <c r="AN93" s="95" t="str">
        <f t="shared" si="208"/>
        <v>Completar</v>
      </c>
      <c r="AO93" s="165">
        <f t="shared" si="209"/>
        <v>0</v>
      </c>
      <c r="AP93" s="219" t="b">
        <f t="shared" si="210"/>
        <v>0</v>
      </c>
      <c r="AQ93" s="188">
        <f t="shared" si="211"/>
        <v>0</v>
      </c>
      <c r="AR93" s="164">
        <f t="shared" si="212"/>
        <v>0</v>
      </c>
      <c r="AS93" s="164">
        <f t="shared" si="213"/>
        <v>0.25</v>
      </c>
      <c r="AT93" s="164">
        <f t="shared" si="214"/>
        <v>0</v>
      </c>
      <c r="AU93" s="164">
        <f t="shared" si="215"/>
        <v>0</v>
      </c>
      <c r="AV93" s="166">
        <f t="shared" si="216"/>
        <v>0</v>
      </c>
      <c r="AW93" s="168">
        <f t="shared" si="217"/>
        <v>0</v>
      </c>
      <c r="AY93" s="164">
        <v>81</v>
      </c>
      <c r="AZ93" s="225"/>
      <c r="BA93" s="226"/>
      <c r="BB93" s="1"/>
      <c r="BC93" s="1"/>
      <c r="BD93" s="95"/>
      <c r="BE93" s="93"/>
      <c r="BF93" s="93"/>
      <c r="BG93" s="93"/>
      <c r="BH93" s="95" t="str">
        <f t="shared" si="218"/>
        <v>Completar</v>
      </c>
      <c r="BI93" s="96" t="str">
        <f t="shared" si="219"/>
        <v>Completar</v>
      </c>
      <c r="BJ93" s="96" t="str">
        <f t="shared" si="220"/>
        <v>Completar</v>
      </c>
      <c r="BK93" s="94"/>
      <c r="BL93" s="95" t="str">
        <f t="shared" si="221"/>
        <v>Completar</v>
      </c>
      <c r="BM93" s="95" t="str">
        <f t="shared" si="222"/>
        <v>Completar</v>
      </c>
      <c r="BN93" s="165">
        <f t="shared" si="223"/>
        <v>0</v>
      </c>
      <c r="BO93" s="219" t="b">
        <f t="shared" si="224"/>
        <v>0</v>
      </c>
      <c r="BP93" s="188">
        <f t="shared" si="225"/>
        <v>0</v>
      </c>
      <c r="BQ93" s="164">
        <f t="shared" si="226"/>
        <v>0</v>
      </c>
      <c r="BR93" s="164">
        <f t="shared" si="227"/>
        <v>0.25</v>
      </c>
      <c r="BS93" s="164">
        <f t="shared" si="228"/>
        <v>0</v>
      </c>
      <c r="BT93" s="164">
        <f t="shared" si="229"/>
        <v>0</v>
      </c>
      <c r="BU93" s="166">
        <f t="shared" si="230"/>
        <v>0</v>
      </c>
      <c r="BV93" s="167"/>
      <c r="BX93" s="164">
        <v>81</v>
      </c>
      <c r="BY93" s="225"/>
      <c r="BZ93" s="226"/>
      <c r="CA93" s="1"/>
      <c r="CB93" s="1"/>
      <c r="CC93" s="95"/>
      <c r="CD93" s="93"/>
      <c r="CE93" s="93"/>
      <c r="CF93" s="93"/>
      <c r="CG93" s="95" t="str">
        <f t="shared" si="231"/>
        <v>Completar</v>
      </c>
      <c r="CH93" s="96" t="str">
        <f t="shared" si="232"/>
        <v>Completar</v>
      </c>
      <c r="CI93" s="96" t="str">
        <f t="shared" si="233"/>
        <v>Completar</v>
      </c>
      <c r="CJ93" s="94"/>
      <c r="CK93" s="95" t="str">
        <f t="shared" si="234"/>
        <v>Completar</v>
      </c>
      <c r="CL93" s="95" t="str">
        <f t="shared" si="235"/>
        <v>Completar</v>
      </c>
      <c r="CM93" s="165">
        <f t="shared" si="236"/>
        <v>0</v>
      </c>
      <c r="CN93" s="219" t="b">
        <f t="shared" si="237"/>
        <v>0</v>
      </c>
      <c r="CO93" s="188">
        <f t="shared" si="238"/>
        <v>0</v>
      </c>
      <c r="CP93" s="164">
        <f t="shared" si="239"/>
        <v>0</v>
      </c>
      <c r="CQ93" s="164">
        <f t="shared" si="240"/>
        <v>0.25</v>
      </c>
      <c r="CR93" s="164">
        <f t="shared" si="241"/>
        <v>0</v>
      </c>
      <c r="CS93" s="164">
        <f t="shared" si="242"/>
        <v>0</v>
      </c>
      <c r="CT93" s="166">
        <f t="shared" si="243"/>
        <v>0</v>
      </c>
      <c r="CU93" s="167"/>
      <c r="CW93" s="164">
        <v>81</v>
      </c>
      <c r="CX93" s="225"/>
      <c r="CY93" s="226"/>
      <c r="CZ93" s="1"/>
      <c r="DA93" s="1"/>
      <c r="DB93" s="95"/>
      <c r="DC93" s="93"/>
      <c r="DD93" s="93"/>
      <c r="DE93" s="93"/>
      <c r="DF93" s="95" t="str">
        <f t="shared" si="244"/>
        <v>Completar</v>
      </c>
      <c r="DG93" s="96" t="str">
        <f t="shared" si="245"/>
        <v>Completar</v>
      </c>
      <c r="DH93" s="96" t="str">
        <f t="shared" si="246"/>
        <v>Completar</v>
      </c>
      <c r="DI93" s="94"/>
      <c r="DJ93" s="95" t="str">
        <f t="shared" si="247"/>
        <v>Completar</v>
      </c>
      <c r="DK93" s="95" t="str">
        <f t="shared" si="248"/>
        <v>Completar</v>
      </c>
      <c r="DL93" s="165">
        <f t="shared" si="249"/>
        <v>0</v>
      </c>
      <c r="DM93" s="219" t="b">
        <f t="shared" si="250"/>
        <v>0</v>
      </c>
      <c r="DN93" s="188">
        <f t="shared" si="251"/>
        <v>0</v>
      </c>
      <c r="DO93" s="164">
        <f t="shared" si="252"/>
        <v>0</v>
      </c>
      <c r="DP93" s="164">
        <f t="shared" si="253"/>
        <v>0.25</v>
      </c>
      <c r="DQ93" s="164">
        <f t="shared" si="254"/>
        <v>0</v>
      </c>
      <c r="DR93" s="164">
        <f t="shared" si="255"/>
        <v>0</v>
      </c>
      <c r="DS93" s="166">
        <f t="shared" si="256"/>
        <v>0</v>
      </c>
      <c r="DT93" s="167"/>
      <c r="DV93" s="164">
        <v>81</v>
      </c>
      <c r="DW93" s="225"/>
      <c r="DX93" s="226"/>
      <c r="DY93" s="1"/>
      <c r="DZ93" s="1"/>
      <c r="EA93" s="95"/>
      <c r="EB93" s="93"/>
      <c r="EC93" s="93"/>
      <c r="ED93" s="93"/>
      <c r="EE93" s="95" t="str">
        <f t="shared" si="257"/>
        <v>Completar</v>
      </c>
      <c r="EF93" s="96" t="str">
        <f t="shared" si="258"/>
        <v>Completar</v>
      </c>
      <c r="EG93" s="96" t="str">
        <f t="shared" si="259"/>
        <v>Completar</v>
      </c>
      <c r="EH93" s="94"/>
      <c r="EI93" s="95" t="str">
        <f t="shared" si="260"/>
        <v>Completar</v>
      </c>
      <c r="EJ93" s="95" t="str">
        <f t="shared" si="261"/>
        <v>Completar</v>
      </c>
      <c r="EK93" s="165">
        <f t="shared" si="262"/>
        <v>0</v>
      </c>
      <c r="EL93" s="219" t="b">
        <f t="shared" si="263"/>
        <v>0</v>
      </c>
      <c r="EM93" s="188">
        <f t="shared" si="264"/>
        <v>0</v>
      </c>
      <c r="EN93" s="164">
        <f t="shared" si="265"/>
        <v>0</v>
      </c>
      <c r="EO93" s="164">
        <f t="shared" si="266"/>
        <v>0.25</v>
      </c>
      <c r="EP93" s="164">
        <f t="shared" si="267"/>
        <v>0</v>
      </c>
      <c r="EQ93" s="164">
        <f t="shared" si="268"/>
        <v>0</v>
      </c>
      <c r="ER93" s="166">
        <f t="shared" si="269"/>
        <v>0</v>
      </c>
      <c r="ES93" s="167"/>
      <c r="EU93" s="164">
        <v>81</v>
      </c>
      <c r="EV93" s="225"/>
      <c r="EW93" s="226"/>
      <c r="EX93" s="1"/>
      <c r="EY93" s="1"/>
      <c r="EZ93" s="95"/>
      <c r="FA93" s="93"/>
      <c r="FB93" s="93"/>
      <c r="FC93" s="93"/>
      <c r="FD93" s="95" t="str">
        <f t="shared" si="270"/>
        <v>Completar</v>
      </c>
      <c r="FE93" s="96" t="str">
        <f t="shared" si="271"/>
        <v>Completar</v>
      </c>
      <c r="FF93" s="96" t="str">
        <f t="shared" si="272"/>
        <v>Completar</v>
      </c>
      <c r="FG93" s="94"/>
      <c r="FH93" s="95" t="str">
        <f t="shared" si="273"/>
        <v>Completar</v>
      </c>
      <c r="FI93" s="95" t="str">
        <f t="shared" si="274"/>
        <v>Completar</v>
      </c>
      <c r="FJ93" s="165">
        <f t="shared" si="275"/>
        <v>0</v>
      </c>
      <c r="FK93" s="219" t="b">
        <f t="shared" si="276"/>
        <v>0</v>
      </c>
      <c r="FL93" s="188">
        <f t="shared" si="277"/>
        <v>0</v>
      </c>
      <c r="FM93" s="164">
        <f t="shared" si="278"/>
        <v>0</v>
      </c>
      <c r="FN93" s="164">
        <f t="shared" si="279"/>
        <v>0.25</v>
      </c>
      <c r="FO93" s="164">
        <f t="shared" si="280"/>
        <v>0</v>
      </c>
      <c r="FP93" s="164">
        <f t="shared" si="281"/>
        <v>0</v>
      </c>
      <c r="FQ93" s="166">
        <f t="shared" si="282"/>
        <v>0</v>
      </c>
      <c r="FR93" s="167"/>
      <c r="FT93" s="164">
        <v>81</v>
      </c>
      <c r="FU93" s="225"/>
      <c r="FV93" s="226"/>
      <c r="FW93" s="1"/>
      <c r="FX93" s="1"/>
      <c r="FY93" s="95"/>
      <c r="FZ93" s="93"/>
      <c r="GA93" s="93"/>
      <c r="GB93" s="93"/>
      <c r="GC93" s="95" t="str">
        <f t="shared" si="283"/>
        <v>Completar</v>
      </c>
      <c r="GD93" s="96" t="str">
        <f t="shared" si="284"/>
        <v>Completar</v>
      </c>
      <c r="GE93" s="96" t="str">
        <f t="shared" si="285"/>
        <v>Completar</v>
      </c>
      <c r="GF93" s="94"/>
      <c r="GG93" s="95" t="str">
        <f t="shared" si="286"/>
        <v>Completar</v>
      </c>
      <c r="GH93" s="95" t="str">
        <f t="shared" si="287"/>
        <v>Completar</v>
      </c>
      <c r="GI93" s="165">
        <f t="shared" si="288"/>
        <v>0</v>
      </c>
      <c r="GJ93" s="219" t="b">
        <f t="shared" si="289"/>
        <v>0</v>
      </c>
      <c r="GK93" s="188">
        <f t="shared" si="290"/>
        <v>0</v>
      </c>
      <c r="GL93" s="164">
        <f t="shared" si="291"/>
        <v>0</v>
      </c>
      <c r="GM93" s="164">
        <f t="shared" si="292"/>
        <v>0.25</v>
      </c>
      <c r="GN93" s="164">
        <f t="shared" si="293"/>
        <v>0</v>
      </c>
      <c r="GO93" s="164">
        <f t="shared" si="294"/>
        <v>0</v>
      </c>
      <c r="GP93" s="166">
        <f t="shared" si="295"/>
        <v>0</v>
      </c>
      <c r="GQ93" s="167"/>
      <c r="GS93" s="164">
        <v>81</v>
      </c>
      <c r="GT93" s="225"/>
      <c r="GU93" s="226"/>
      <c r="GV93" s="1"/>
      <c r="GW93" s="1"/>
      <c r="GX93" s="95"/>
      <c r="GY93" s="93"/>
      <c r="GZ93" s="93"/>
      <c r="HA93" s="93"/>
      <c r="HB93" s="95" t="str">
        <f t="shared" si="296"/>
        <v>Completar</v>
      </c>
      <c r="HC93" s="96" t="str">
        <f t="shared" si="297"/>
        <v>Completar</v>
      </c>
      <c r="HD93" s="96" t="str">
        <f t="shared" si="298"/>
        <v>Completar</v>
      </c>
      <c r="HE93" s="94"/>
      <c r="HF93" s="95" t="str">
        <f t="shared" si="299"/>
        <v>Completar</v>
      </c>
      <c r="HG93" s="95" t="str">
        <f t="shared" si="300"/>
        <v>Completar</v>
      </c>
      <c r="HH93" s="165">
        <f t="shared" si="301"/>
        <v>0</v>
      </c>
      <c r="HI93" s="219" t="b">
        <f t="shared" si="302"/>
        <v>0</v>
      </c>
      <c r="HJ93" s="188">
        <f t="shared" si="303"/>
        <v>0</v>
      </c>
      <c r="HK93" s="164">
        <f t="shared" si="304"/>
        <v>0</v>
      </c>
      <c r="HL93" s="164">
        <f t="shared" si="305"/>
        <v>0.25</v>
      </c>
      <c r="HM93" s="164">
        <f t="shared" si="306"/>
        <v>0</v>
      </c>
      <c r="HN93" s="164">
        <f t="shared" si="307"/>
        <v>0</v>
      </c>
      <c r="HO93" s="166">
        <f t="shared" si="308"/>
        <v>0</v>
      </c>
      <c r="HP93" s="167"/>
      <c r="HR93" s="164">
        <v>81</v>
      </c>
      <c r="HS93" s="225"/>
      <c r="HT93" s="226"/>
      <c r="HU93" s="1"/>
      <c r="HV93" s="1"/>
      <c r="HW93" s="95"/>
      <c r="HX93" s="93"/>
      <c r="HY93" s="93"/>
      <c r="HZ93" s="93"/>
      <c r="IA93" s="95" t="str">
        <f t="shared" si="309"/>
        <v>Completar</v>
      </c>
      <c r="IB93" s="96" t="str">
        <f t="shared" si="310"/>
        <v>Completar</v>
      </c>
      <c r="IC93" s="96" t="str">
        <f t="shared" si="311"/>
        <v>Completar</v>
      </c>
      <c r="ID93" s="94"/>
      <c r="IE93" s="95" t="str">
        <f t="shared" si="312"/>
        <v>Completar</v>
      </c>
      <c r="IF93" s="95" t="str">
        <f t="shared" si="313"/>
        <v>Completar</v>
      </c>
      <c r="IG93" s="165">
        <f t="shared" si="314"/>
        <v>0</v>
      </c>
      <c r="IH93" s="219" t="b">
        <f t="shared" si="315"/>
        <v>0</v>
      </c>
      <c r="II93" s="188">
        <f t="shared" si="316"/>
        <v>0</v>
      </c>
      <c r="IJ93" s="164">
        <f t="shared" si="317"/>
        <v>0</v>
      </c>
      <c r="IK93" s="164">
        <f t="shared" si="318"/>
        <v>0.25</v>
      </c>
      <c r="IL93" s="164">
        <f t="shared" si="319"/>
        <v>0</v>
      </c>
      <c r="IM93" s="164">
        <f t="shared" si="320"/>
        <v>0</v>
      </c>
      <c r="IN93" s="166">
        <f t="shared" si="321"/>
        <v>0</v>
      </c>
      <c r="IO93" s="167"/>
      <c r="IQ93" s="164">
        <v>81</v>
      </c>
      <c r="IR93" s="225"/>
      <c r="IS93" s="226"/>
      <c r="IT93" s="1"/>
      <c r="IU93" s="1"/>
      <c r="IV93" s="95"/>
      <c r="IW93" s="93"/>
      <c r="IX93" s="93"/>
      <c r="IY93" s="93"/>
      <c r="IZ93" s="95" t="str">
        <f t="shared" si="322"/>
        <v>Completar</v>
      </c>
      <c r="JA93" s="96" t="str">
        <f t="shared" si="323"/>
        <v>Completar</v>
      </c>
      <c r="JB93" s="96" t="str">
        <f t="shared" si="324"/>
        <v>Completar</v>
      </c>
      <c r="JC93" s="94"/>
      <c r="JD93" s="95" t="str">
        <f t="shared" si="325"/>
        <v>Completar</v>
      </c>
      <c r="JE93" s="95" t="str">
        <f t="shared" si="326"/>
        <v>Completar</v>
      </c>
      <c r="JF93" s="165">
        <f t="shared" si="327"/>
        <v>0</v>
      </c>
      <c r="JG93" s="219" t="b">
        <f t="shared" si="328"/>
        <v>0</v>
      </c>
      <c r="JH93" s="188">
        <f t="shared" si="329"/>
        <v>0</v>
      </c>
      <c r="JI93" s="164">
        <f t="shared" si="330"/>
        <v>0</v>
      </c>
      <c r="JJ93" s="164">
        <f t="shared" si="331"/>
        <v>0.25</v>
      </c>
      <c r="JK93" s="164">
        <f t="shared" si="332"/>
        <v>0</v>
      </c>
      <c r="JL93" s="164">
        <f t="shared" si="333"/>
        <v>0</v>
      </c>
      <c r="JM93" s="166">
        <f t="shared" si="334"/>
        <v>0</v>
      </c>
      <c r="JN93" s="167"/>
      <c r="JO93" s="126"/>
      <c r="JP93" s="164">
        <v>81</v>
      </c>
      <c r="JQ93" s="225"/>
      <c r="JR93" s="226"/>
      <c r="JS93" s="1"/>
      <c r="JT93" s="1"/>
      <c r="JU93" s="95"/>
      <c r="JV93" s="93"/>
      <c r="JW93" s="93"/>
      <c r="JX93" s="93"/>
      <c r="JY93" s="95" t="str">
        <f t="shared" si="335"/>
        <v>Completar</v>
      </c>
      <c r="JZ93" s="96" t="str">
        <f t="shared" si="336"/>
        <v>Completar</v>
      </c>
      <c r="KA93" s="96" t="str">
        <f t="shared" si="337"/>
        <v>Completar</v>
      </c>
      <c r="KB93" s="94"/>
      <c r="KC93" s="95" t="str">
        <f t="shared" si="338"/>
        <v>Completar</v>
      </c>
      <c r="KD93" s="95" t="str">
        <f t="shared" si="339"/>
        <v>Completar</v>
      </c>
      <c r="KE93" s="165">
        <f t="shared" si="340"/>
        <v>0</v>
      </c>
      <c r="KF93" s="219" t="b">
        <f t="shared" si="341"/>
        <v>0</v>
      </c>
      <c r="KG93" s="188">
        <f t="shared" si="342"/>
        <v>0</v>
      </c>
      <c r="KH93" s="164">
        <f t="shared" si="343"/>
        <v>0</v>
      </c>
      <c r="KI93" s="164">
        <f t="shared" si="344"/>
        <v>0.25</v>
      </c>
      <c r="KJ93" s="164">
        <f t="shared" si="345"/>
        <v>0</v>
      </c>
      <c r="KK93" s="164">
        <f t="shared" si="346"/>
        <v>0</v>
      </c>
      <c r="KL93" s="166">
        <f t="shared" si="347"/>
        <v>0</v>
      </c>
    </row>
    <row r="94" spans="1:298" x14ac:dyDescent="0.25">
      <c r="A94" s="164">
        <v>82</v>
      </c>
      <c r="B94" s="225"/>
      <c r="C94" s="226"/>
      <c r="D94" s="1"/>
      <c r="E94" s="1"/>
      <c r="F94" s="95"/>
      <c r="G94" s="93"/>
      <c r="H94" s="93"/>
      <c r="I94" s="93"/>
      <c r="J94" s="95"/>
      <c r="K94" s="96" t="str">
        <f>IFERROR(VLOOKUP(D94,'Situación inicial'!JI$13:JS$112,8,FALSE),"Completar")</f>
        <v>Completar</v>
      </c>
      <c r="L94" s="96" t="str">
        <f>IFERROR(VLOOKUP(D94,'Situación inicial'!JI$13:JS$112,9,FALSE),"Completar")</f>
        <v>Completar</v>
      </c>
      <c r="M94" s="94"/>
      <c r="N94" s="95" t="str">
        <f>IFERROR(VLOOKUP(D94,'Situación inicial'!JI$13:JS$112,11,FALSE),"Completar")</f>
        <v>Completar</v>
      </c>
      <c r="O94" s="95" t="str">
        <f>IFERROR(VLOOKUP(D94,'Situación inicial'!JI$13:JT$112,12,FALSE),"Completar")</f>
        <v>Completar</v>
      </c>
      <c r="P94" s="165">
        <f t="shared" si="196"/>
        <v>0</v>
      </c>
      <c r="Q94" s="219" t="b">
        <f t="shared" si="197"/>
        <v>0</v>
      </c>
      <c r="R94" s="188">
        <f t="shared" si="198"/>
        <v>0</v>
      </c>
      <c r="S94" s="164">
        <f t="shared" si="199"/>
        <v>0</v>
      </c>
      <c r="T94" s="164">
        <f t="shared" si="200"/>
        <v>0.25</v>
      </c>
      <c r="U94" s="164">
        <f t="shared" si="201"/>
        <v>0</v>
      </c>
      <c r="V94" s="164">
        <f t="shared" si="202"/>
        <v>0</v>
      </c>
      <c r="W94" s="166">
        <f t="shared" si="203"/>
        <v>0</v>
      </c>
      <c r="X94" s="168">
        <f>IFERROR(VLOOKUP(D94,'Situación inicial'!JI$13:JZ$112,18,FALSE),0)</f>
        <v>0</v>
      </c>
      <c r="Z94" s="164">
        <v>82</v>
      </c>
      <c r="AA94" s="225"/>
      <c r="AB94" s="226"/>
      <c r="AC94" s="1"/>
      <c r="AD94" s="1"/>
      <c r="AE94" s="95"/>
      <c r="AF94" s="93"/>
      <c r="AG94" s="93"/>
      <c r="AH94" s="93"/>
      <c r="AI94" s="95" t="str">
        <f t="shared" si="204"/>
        <v>Completar</v>
      </c>
      <c r="AJ94" s="96" t="str">
        <f t="shared" si="205"/>
        <v>Completar</v>
      </c>
      <c r="AK94" s="96" t="str">
        <f t="shared" si="206"/>
        <v>Completar</v>
      </c>
      <c r="AL94" s="94"/>
      <c r="AM94" s="95" t="str">
        <f t="shared" si="207"/>
        <v>Completar</v>
      </c>
      <c r="AN94" s="95" t="str">
        <f t="shared" si="208"/>
        <v>Completar</v>
      </c>
      <c r="AO94" s="165">
        <f t="shared" si="209"/>
        <v>0</v>
      </c>
      <c r="AP94" s="219" t="b">
        <f t="shared" si="210"/>
        <v>0</v>
      </c>
      <c r="AQ94" s="188">
        <f t="shared" si="211"/>
        <v>0</v>
      </c>
      <c r="AR94" s="164">
        <f t="shared" si="212"/>
        <v>0</v>
      </c>
      <c r="AS94" s="164">
        <f t="shared" si="213"/>
        <v>0.25</v>
      </c>
      <c r="AT94" s="164">
        <f t="shared" si="214"/>
        <v>0</v>
      </c>
      <c r="AU94" s="164">
        <f t="shared" si="215"/>
        <v>0</v>
      </c>
      <c r="AV94" s="166">
        <f t="shared" si="216"/>
        <v>0</v>
      </c>
      <c r="AW94" s="168">
        <f t="shared" si="217"/>
        <v>0</v>
      </c>
      <c r="AY94" s="164">
        <v>82</v>
      </c>
      <c r="AZ94" s="225"/>
      <c r="BA94" s="226"/>
      <c r="BB94" s="1"/>
      <c r="BC94" s="1"/>
      <c r="BD94" s="95"/>
      <c r="BE94" s="93"/>
      <c r="BF94" s="93"/>
      <c r="BG94" s="93"/>
      <c r="BH94" s="95" t="str">
        <f t="shared" si="218"/>
        <v>Completar</v>
      </c>
      <c r="BI94" s="96" t="str">
        <f t="shared" si="219"/>
        <v>Completar</v>
      </c>
      <c r="BJ94" s="96" t="str">
        <f t="shared" si="220"/>
        <v>Completar</v>
      </c>
      <c r="BK94" s="94"/>
      <c r="BL94" s="95" t="str">
        <f t="shared" si="221"/>
        <v>Completar</v>
      </c>
      <c r="BM94" s="95" t="str">
        <f t="shared" si="222"/>
        <v>Completar</v>
      </c>
      <c r="BN94" s="165">
        <f t="shared" si="223"/>
        <v>0</v>
      </c>
      <c r="BO94" s="219" t="b">
        <f t="shared" si="224"/>
        <v>0</v>
      </c>
      <c r="BP94" s="188">
        <f t="shared" si="225"/>
        <v>0</v>
      </c>
      <c r="BQ94" s="164">
        <f t="shared" si="226"/>
        <v>0</v>
      </c>
      <c r="BR94" s="164">
        <f t="shared" si="227"/>
        <v>0.25</v>
      </c>
      <c r="BS94" s="164">
        <f t="shared" si="228"/>
        <v>0</v>
      </c>
      <c r="BT94" s="164">
        <f t="shared" si="229"/>
        <v>0</v>
      </c>
      <c r="BU94" s="166">
        <f t="shared" si="230"/>
        <v>0</v>
      </c>
      <c r="BV94" s="167"/>
      <c r="BX94" s="164">
        <v>82</v>
      </c>
      <c r="BY94" s="225"/>
      <c r="BZ94" s="226"/>
      <c r="CA94" s="1"/>
      <c r="CB94" s="1"/>
      <c r="CC94" s="95"/>
      <c r="CD94" s="93"/>
      <c r="CE94" s="93"/>
      <c r="CF94" s="93"/>
      <c r="CG94" s="95" t="str">
        <f t="shared" si="231"/>
        <v>Completar</v>
      </c>
      <c r="CH94" s="96" t="str">
        <f t="shared" si="232"/>
        <v>Completar</v>
      </c>
      <c r="CI94" s="96" t="str">
        <f t="shared" si="233"/>
        <v>Completar</v>
      </c>
      <c r="CJ94" s="94"/>
      <c r="CK94" s="95" t="str">
        <f t="shared" si="234"/>
        <v>Completar</v>
      </c>
      <c r="CL94" s="95" t="str">
        <f t="shared" si="235"/>
        <v>Completar</v>
      </c>
      <c r="CM94" s="165">
        <f t="shared" si="236"/>
        <v>0</v>
      </c>
      <c r="CN94" s="219" t="b">
        <f t="shared" si="237"/>
        <v>0</v>
      </c>
      <c r="CO94" s="188">
        <f t="shared" si="238"/>
        <v>0</v>
      </c>
      <c r="CP94" s="164">
        <f t="shared" si="239"/>
        <v>0</v>
      </c>
      <c r="CQ94" s="164">
        <f t="shared" si="240"/>
        <v>0.25</v>
      </c>
      <c r="CR94" s="164">
        <f t="shared" si="241"/>
        <v>0</v>
      </c>
      <c r="CS94" s="164">
        <f t="shared" si="242"/>
        <v>0</v>
      </c>
      <c r="CT94" s="166">
        <f t="shared" si="243"/>
        <v>0</v>
      </c>
      <c r="CU94" s="167"/>
      <c r="CW94" s="164">
        <v>82</v>
      </c>
      <c r="CX94" s="225"/>
      <c r="CY94" s="226"/>
      <c r="CZ94" s="1"/>
      <c r="DA94" s="1"/>
      <c r="DB94" s="95"/>
      <c r="DC94" s="93"/>
      <c r="DD94" s="93"/>
      <c r="DE94" s="93"/>
      <c r="DF94" s="95" t="str">
        <f t="shared" si="244"/>
        <v>Completar</v>
      </c>
      <c r="DG94" s="96" t="str">
        <f t="shared" si="245"/>
        <v>Completar</v>
      </c>
      <c r="DH94" s="96" t="str">
        <f t="shared" si="246"/>
        <v>Completar</v>
      </c>
      <c r="DI94" s="94"/>
      <c r="DJ94" s="95" t="str">
        <f t="shared" si="247"/>
        <v>Completar</v>
      </c>
      <c r="DK94" s="95" t="str">
        <f t="shared" si="248"/>
        <v>Completar</v>
      </c>
      <c r="DL94" s="165">
        <f t="shared" si="249"/>
        <v>0</v>
      </c>
      <c r="DM94" s="219" t="b">
        <f t="shared" si="250"/>
        <v>0</v>
      </c>
      <c r="DN94" s="188">
        <f t="shared" si="251"/>
        <v>0</v>
      </c>
      <c r="DO94" s="164">
        <f t="shared" si="252"/>
        <v>0</v>
      </c>
      <c r="DP94" s="164">
        <f t="shared" si="253"/>
        <v>0.25</v>
      </c>
      <c r="DQ94" s="164">
        <f t="shared" si="254"/>
        <v>0</v>
      </c>
      <c r="DR94" s="164">
        <f t="shared" si="255"/>
        <v>0</v>
      </c>
      <c r="DS94" s="166">
        <f t="shared" si="256"/>
        <v>0</v>
      </c>
      <c r="DT94" s="167"/>
      <c r="DV94" s="164">
        <v>82</v>
      </c>
      <c r="DW94" s="225"/>
      <c r="DX94" s="226"/>
      <c r="DY94" s="1"/>
      <c r="DZ94" s="1"/>
      <c r="EA94" s="95"/>
      <c r="EB94" s="93"/>
      <c r="EC94" s="93"/>
      <c r="ED94" s="93"/>
      <c r="EE94" s="95" t="str">
        <f t="shared" si="257"/>
        <v>Completar</v>
      </c>
      <c r="EF94" s="96" t="str">
        <f t="shared" si="258"/>
        <v>Completar</v>
      </c>
      <c r="EG94" s="96" t="str">
        <f t="shared" si="259"/>
        <v>Completar</v>
      </c>
      <c r="EH94" s="94"/>
      <c r="EI94" s="95" t="str">
        <f t="shared" si="260"/>
        <v>Completar</v>
      </c>
      <c r="EJ94" s="95" t="str">
        <f t="shared" si="261"/>
        <v>Completar</v>
      </c>
      <c r="EK94" s="165">
        <f t="shared" si="262"/>
        <v>0</v>
      </c>
      <c r="EL94" s="219" t="b">
        <f t="shared" si="263"/>
        <v>0</v>
      </c>
      <c r="EM94" s="188">
        <f t="shared" si="264"/>
        <v>0</v>
      </c>
      <c r="EN94" s="164">
        <f t="shared" si="265"/>
        <v>0</v>
      </c>
      <c r="EO94" s="164">
        <f t="shared" si="266"/>
        <v>0.25</v>
      </c>
      <c r="EP94" s="164">
        <f t="shared" si="267"/>
        <v>0</v>
      </c>
      <c r="EQ94" s="164">
        <f t="shared" si="268"/>
        <v>0</v>
      </c>
      <c r="ER94" s="166">
        <f t="shared" si="269"/>
        <v>0</v>
      </c>
      <c r="ES94" s="167"/>
      <c r="EU94" s="164">
        <v>82</v>
      </c>
      <c r="EV94" s="225"/>
      <c r="EW94" s="226"/>
      <c r="EX94" s="1"/>
      <c r="EY94" s="1"/>
      <c r="EZ94" s="95"/>
      <c r="FA94" s="93"/>
      <c r="FB94" s="93"/>
      <c r="FC94" s="93"/>
      <c r="FD94" s="95" t="str">
        <f t="shared" si="270"/>
        <v>Completar</v>
      </c>
      <c r="FE94" s="96" t="str">
        <f t="shared" si="271"/>
        <v>Completar</v>
      </c>
      <c r="FF94" s="96" t="str">
        <f t="shared" si="272"/>
        <v>Completar</v>
      </c>
      <c r="FG94" s="94"/>
      <c r="FH94" s="95" t="str">
        <f t="shared" si="273"/>
        <v>Completar</v>
      </c>
      <c r="FI94" s="95" t="str">
        <f t="shared" si="274"/>
        <v>Completar</v>
      </c>
      <c r="FJ94" s="165">
        <f t="shared" si="275"/>
        <v>0</v>
      </c>
      <c r="FK94" s="219" t="b">
        <f t="shared" si="276"/>
        <v>0</v>
      </c>
      <c r="FL94" s="188">
        <f t="shared" si="277"/>
        <v>0</v>
      </c>
      <c r="FM94" s="164">
        <f t="shared" si="278"/>
        <v>0</v>
      </c>
      <c r="FN94" s="164">
        <f t="shared" si="279"/>
        <v>0.25</v>
      </c>
      <c r="FO94" s="164">
        <f t="shared" si="280"/>
        <v>0</v>
      </c>
      <c r="FP94" s="164">
        <f t="shared" si="281"/>
        <v>0</v>
      </c>
      <c r="FQ94" s="166">
        <f t="shared" si="282"/>
        <v>0</v>
      </c>
      <c r="FR94" s="167"/>
      <c r="FT94" s="164">
        <v>82</v>
      </c>
      <c r="FU94" s="225"/>
      <c r="FV94" s="226"/>
      <c r="FW94" s="1"/>
      <c r="FX94" s="1"/>
      <c r="FY94" s="95"/>
      <c r="FZ94" s="93"/>
      <c r="GA94" s="93"/>
      <c r="GB94" s="93"/>
      <c r="GC94" s="95" t="str">
        <f t="shared" si="283"/>
        <v>Completar</v>
      </c>
      <c r="GD94" s="96" t="str">
        <f t="shared" si="284"/>
        <v>Completar</v>
      </c>
      <c r="GE94" s="96" t="str">
        <f t="shared" si="285"/>
        <v>Completar</v>
      </c>
      <c r="GF94" s="94"/>
      <c r="GG94" s="95" t="str">
        <f t="shared" si="286"/>
        <v>Completar</v>
      </c>
      <c r="GH94" s="95" t="str">
        <f t="shared" si="287"/>
        <v>Completar</v>
      </c>
      <c r="GI94" s="165">
        <f t="shared" si="288"/>
        <v>0</v>
      </c>
      <c r="GJ94" s="219" t="b">
        <f t="shared" si="289"/>
        <v>0</v>
      </c>
      <c r="GK94" s="188">
        <f t="shared" si="290"/>
        <v>0</v>
      </c>
      <c r="GL94" s="164">
        <f t="shared" si="291"/>
        <v>0</v>
      </c>
      <c r="GM94" s="164">
        <f t="shared" si="292"/>
        <v>0.25</v>
      </c>
      <c r="GN94" s="164">
        <f t="shared" si="293"/>
        <v>0</v>
      </c>
      <c r="GO94" s="164">
        <f t="shared" si="294"/>
        <v>0</v>
      </c>
      <c r="GP94" s="166">
        <f t="shared" si="295"/>
        <v>0</v>
      </c>
      <c r="GQ94" s="167"/>
      <c r="GS94" s="164">
        <v>82</v>
      </c>
      <c r="GT94" s="225"/>
      <c r="GU94" s="226"/>
      <c r="GV94" s="1"/>
      <c r="GW94" s="1"/>
      <c r="GX94" s="95"/>
      <c r="GY94" s="93"/>
      <c r="GZ94" s="93"/>
      <c r="HA94" s="93"/>
      <c r="HB94" s="95" t="str">
        <f t="shared" si="296"/>
        <v>Completar</v>
      </c>
      <c r="HC94" s="96" t="str">
        <f t="shared" si="297"/>
        <v>Completar</v>
      </c>
      <c r="HD94" s="96" t="str">
        <f t="shared" si="298"/>
        <v>Completar</v>
      </c>
      <c r="HE94" s="94"/>
      <c r="HF94" s="95" t="str">
        <f t="shared" si="299"/>
        <v>Completar</v>
      </c>
      <c r="HG94" s="95" t="str">
        <f t="shared" si="300"/>
        <v>Completar</v>
      </c>
      <c r="HH94" s="165">
        <f t="shared" si="301"/>
        <v>0</v>
      </c>
      <c r="HI94" s="219" t="b">
        <f t="shared" si="302"/>
        <v>0</v>
      </c>
      <c r="HJ94" s="188">
        <f t="shared" si="303"/>
        <v>0</v>
      </c>
      <c r="HK94" s="164">
        <f t="shared" si="304"/>
        <v>0</v>
      </c>
      <c r="HL94" s="164">
        <f t="shared" si="305"/>
        <v>0.25</v>
      </c>
      <c r="HM94" s="164">
        <f t="shared" si="306"/>
        <v>0</v>
      </c>
      <c r="HN94" s="164">
        <f t="shared" si="307"/>
        <v>0</v>
      </c>
      <c r="HO94" s="166">
        <f t="shared" si="308"/>
        <v>0</v>
      </c>
      <c r="HP94" s="167"/>
      <c r="HR94" s="164">
        <v>82</v>
      </c>
      <c r="HS94" s="225"/>
      <c r="HT94" s="226"/>
      <c r="HU94" s="1"/>
      <c r="HV94" s="1"/>
      <c r="HW94" s="95"/>
      <c r="HX94" s="93"/>
      <c r="HY94" s="93"/>
      <c r="HZ94" s="93"/>
      <c r="IA94" s="95" t="str">
        <f t="shared" si="309"/>
        <v>Completar</v>
      </c>
      <c r="IB94" s="96" t="str">
        <f t="shared" si="310"/>
        <v>Completar</v>
      </c>
      <c r="IC94" s="96" t="str">
        <f t="shared" si="311"/>
        <v>Completar</v>
      </c>
      <c r="ID94" s="94"/>
      <c r="IE94" s="95" t="str">
        <f t="shared" si="312"/>
        <v>Completar</v>
      </c>
      <c r="IF94" s="95" t="str">
        <f t="shared" si="313"/>
        <v>Completar</v>
      </c>
      <c r="IG94" s="165">
        <f t="shared" si="314"/>
        <v>0</v>
      </c>
      <c r="IH94" s="219" t="b">
        <f t="shared" si="315"/>
        <v>0</v>
      </c>
      <c r="II94" s="188">
        <f t="shared" si="316"/>
        <v>0</v>
      </c>
      <c r="IJ94" s="164">
        <f t="shared" si="317"/>
        <v>0</v>
      </c>
      <c r="IK94" s="164">
        <f t="shared" si="318"/>
        <v>0.25</v>
      </c>
      <c r="IL94" s="164">
        <f t="shared" si="319"/>
        <v>0</v>
      </c>
      <c r="IM94" s="164">
        <f t="shared" si="320"/>
        <v>0</v>
      </c>
      <c r="IN94" s="166">
        <f t="shared" si="321"/>
        <v>0</v>
      </c>
      <c r="IO94" s="167"/>
      <c r="IQ94" s="164">
        <v>82</v>
      </c>
      <c r="IR94" s="225"/>
      <c r="IS94" s="226"/>
      <c r="IT94" s="1"/>
      <c r="IU94" s="1"/>
      <c r="IV94" s="95"/>
      <c r="IW94" s="93"/>
      <c r="IX94" s="93"/>
      <c r="IY94" s="93"/>
      <c r="IZ94" s="95" t="str">
        <f t="shared" si="322"/>
        <v>Completar</v>
      </c>
      <c r="JA94" s="96" t="str">
        <f t="shared" si="323"/>
        <v>Completar</v>
      </c>
      <c r="JB94" s="96" t="str">
        <f t="shared" si="324"/>
        <v>Completar</v>
      </c>
      <c r="JC94" s="94"/>
      <c r="JD94" s="95" t="str">
        <f t="shared" si="325"/>
        <v>Completar</v>
      </c>
      <c r="JE94" s="95" t="str">
        <f t="shared" si="326"/>
        <v>Completar</v>
      </c>
      <c r="JF94" s="165">
        <f t="shared" si="327"/>
        <v>0</v>
      </c>
      <c r="JG94" s="219" t="b">
        <f t="shared" si="328"/>
        <v>0</v>
      </c>
      <c r="JH94" s="188">
        <f t="shared" si="329"/>
        <v>0</v>
      </c>
      <c r="JI94" s="164">
        <f t="shared" si="330"/>
        <v>0</v>
      </c>
      <c r="JJ94" s="164">
        <f t="shared" si="331"/>
        <v>0.25</v>
      </c>
      <c r="JK94" s="164">
        <f t="shared" si="332"/>
        <v>0</v>
      </c>
      <c r="JL94" s="164">
        <f t="shared" si="333"/>
        <v>0</v>
      </c>
      <c r="JM94" s="166">
        <f t="shared" si="334"/>
        <v>0</v>
      </c>
      <c r="JN94" s="167"/>
      <c r="JO94" s="126"/>
      <c r="JP94" s="164">
        <v>82</v>
      </c>
      <c r="JQ94" s="225"/>
      <c r="JR94" s="226"/>
      <c r="JS94" s="1"/>
      <c r="JT94" s="1"/>
      <c r="JU94" s="95"/>
      <c r="JV94" s="93"/>
      <c r="JW94" s="93"/>
      <c r="JX94" s="93"/>
      <c r="JY94" s="95" t="str">
        <f t="shared" si="335"/>
        <v>Completar</v>
      </c>
      <c r="JZ94" s="96" t="str">
        <f t="shared" si="336"/>
        <v>Completar</v>
      </c>
      <c r="KA94" s="96" t="str">
        <f t="shared" si="337"/>
        <v>Completar</v>
      </c>
      <c r="KB94" s="94"/>
      <c r="KC94" s="95" t="str">
        <f t="shared" si="338"/>
        <v>Completar</v>
      </c>
      <c r="KD94" s="95" t="str">
        <f t="shared" si="339"/>
        <v>Completar</v>
      </c>
      <c r="KE94" s="165">
        <f t="shared" si="340"/>
        <v>0</v>
      </c>
      <c r="KF94" s="219" t="b">
        <f t="shared" si="341"/>
        <v>0</v>
      </c>
      <c r="KG94" s="188">
        <f t="shared" si="342"/>
        <v>0</v>
      </c>
      <c r="KH94" s="164">
        <f t="shared" si="343"/>
        <v>0</v>
      </c>
      <c r="KI94" s="164">
        <f t="shared" si="344"/>
        <v>0.25</v>
      </c>
      <c r="KJ94" s="164">
        <f t="shared" si="345"/>
        <v>0</v>
      </c>
      <c r="KK94" s="164">
        <f t="shared" si="346"/>
        <v>0</v>
      </c>
      <c r="KL94" s="166">
        <f t="shared" si="347"/>
        <v>0</v>
      </c>
    </row>
    <row r="95" spans="1:298" x14ac:dyDescent="0.25">
      <c r="A95" s="164">
        <v>83</v>
      </c>
      <c r="B95" s="225"/>
      <c r="C95" s="226"/>
      <c r="D95" s="1"/>
      <c r="E95" s="1"/>
      <c r="F95" s="95"/>
      <c r="G95" s="93"/>
      <c r="H95" s="93"/>
      <c r="I95" s="93"/>
      <c r="J95" s="95"/>
      <c r="K95" s="96" t="str">
        <f>IFERROR(VLOOKUP(D95,'Situación inicial'!JI$13:JS$112,8,FALSE),"Completar")</f>
        <v>Completar</v>
      </c>
      <c r="L95" s="96" t="str">
        <f>IFERROR(VLOOKUP(D95,'Situación inicial'!JI$13:JS$112,9,FALSE),"Completar")</f>
        <v>Completar</v>
      </c>
      <c r="M95" s="94"/>
      <c r="N95" s="95" t="str">
        <f>IFERROR(VLOOKUP(D95,'Situación inicial'!JI$13:JS$112,11,FALSE),"Completar")</f>
        <v>Completar</v>
      </c>
      <c r="O95" s="95" t="str">
        <f>IFERROR(VLOOKUP(D95,'Situación inicial'!JI$13:JT$112,12,FALSE),"Completar")</f>
        <v>Completar</v>
      </c>
      <c r="P95" s="165">
        <f t="shared" si="196"/>
        <v>0</v>
      </c>
      <c r="Q95" s="219" t="b">
        <f t="shared" si="197"/>
        <v>0</v>
      </c>
      <c r="R95" s="188">
        <f t="shared" si="198"/>
        <v>0</v>
      </c>
      <c r="S95" s="164">
        <f t="shared" si="199"/>
        <v>0</v>
      </c>
      <c r="T95" s="164">
        <f t="shared" si="200"/>
        <v>0.25</v>
      </c>
      <c r="U95" s="164">
        <f t="shared" si="201"/>
        <v>0</v>
      </c>
      <c r="V95" s="164">
        <f t="shared" si="202"/>
        <v>0</v>
      </c>
      <c r="W95" s="166">
        <f t="shared" si="203"/>
        <v>0</v>
      </c>
      <c r="X95" s="168">
        <f>IFERROR(VLOOKUP(D95,'Situación inicial'!JI$13:JZ$112,18,FALSE),0)</f>
        <v>0</v>
      </c>
      <c r="Z95" s="164">
        <v>83</v>
      </c>
      <c r="AA95" s="225"/>
      <c r="AB95" s="226"/>
      <c r="AC95" s="1"/>
      <c r="AD95" s="1"/>
      <c r="AE95" s="95"/>
      <c r="AF95" s="93"/>
      <c r="AG95" s="93"/>
      <c r="AH95" s="93"/>
      <c r="AI95" s="95" t="str">
        <f t="shared" si="204"/>
        <v>Completar</v>
      </c>
      <c r="AJ95" s="96" t="str">
        <f t="shared" si="205"/>
        <v>Completar</v>
      </c>
      <c r="AK95" s="96" t="str">
        <f t="shared" si="206"/>
        <v>Completar</v>
      </c>
      <c r="AL95" s="94"/>
      <c r="AM95" s="95" t="str">
        <f t="shared" si="207"/>
        <v>Completar</v>
      </c>
      <c r="AN95" s="95" t="str">
        <f t="shared" si="208"/>
        <v>Completar</v>
      </c>
      <c r="AO95" s="165">
        <f t="shared" si="209"/>
        <v>0</v>
      </c>
      <c r="AP95" s="219" t="b">
        <f t="shared" si="210"/>
        <v>0</v>
      </c>
      <c r="AQ95" s="188">
        <f t="shared" si="211"/>
        <v>0</v>
      </c>
      <c r="AR95" s="164">
        <f t="shared" si="212"/>
        <v>0</v>
      </c>
      <c r="AS95" s="164">
        <f t="shared" si="213"/>
        <v>0.25</v>
      </c>
      <c r="AT95" s="164">
        <f t="shared" si="214"/>
        <v>0</v>
      </c>
      <c r="AU95" s="164">
        <f t="shared" si="215"/>
        <v>0</v>
      </c>
      <c r="AV95" s="166">
        <f t="shared" si="216"/>
        <v>0</v>
      </c>
      <c r="AW95" s="168">
        <f t="shared" si="217"/>
        <v>0</v>
      </c>
      <c r="AY95" s="164">
        <v>83</v>
      </c>
      <c r="AZ95" s="225"/>
      <c r="BA95" s="226"/>
      <c r="BB95" s="1"/>
      <c r="BC95" s="1"/>
      <c r="BD95" s="95"/>
      <c r="BE95" s="93"/>
      <c r="BF95" s="93"/>
      <c r="BG95" s="93"/>
      <c r="BH95" s="95" t="str">
        <f t="shared" si="218"/>
        <v>Completar</v>
      </c>
      <c r="BI95" s="96" t="str">
        <f t="shared" si="219"/>
        <v>Completar</v>
      </c>
      <c r="BJ95" s="96" t="str">
        <f t="shared" si="220"/>
        <v>Completar</v>
      </c>
      <c r="BK95" s="94"/>
      <c r="BL95" s="95" t="str">
        <f t="shared" si="221"/>
        <v>Completar</v>
      </c>
      <c r="BM95" s="95" t="str">
        <f t="shared" si="222"/>
        <v>Completar</v>
      </c>
      <c r="BN95" s="165">
        <f t="shared" si="223"/>
        <v>0</v>
      </c>
      <c r="BO95" s="219" t="b">
        <f t="shared" si="224"/>
        <v>0</v>
      </c>
      <c r="BP95" s="188">
        <f t="shared" si="225"/>
        <v>0</v>
      </c>
      <c r="BQ95" s="164">
        <f t="shared" si="226"/>
        <v>0</v>
      </c>
      <c r="BR95" s="164">
        <f t="shared" si="227"/>
        <v>0.25</v>
      </c>
      <c r="BS95" s="164">
        <f t="shared" si="228"/>
        <v>0</v>
      </c>
      <c r="BT95" s="164">
        <f t="shared" si="229"/>
        <v>0</v>
      </c>
      <c r="BU95" s="166">
        <f t="shared" si="230"/>
        <v>0</v>
      </c>
      <c r="BV95" s="167"/>
      <c r="BX95" s="164">
        <v>83</v>
      </c>
      <c r="BY95" s="225"/>
      <c r="BZ95" s="226"/>
      <c r="CA95" s="1"/>
      <c r="CB95" s="1"/>
      <c r="CC95" s="95"/>
      <c r="CD95" s="93"/>
      <c r="CE95" s="93"/>
      <c r="CF95" s="93"/>
      <c r="CG95" s="95" t="str">
        <f t="shared" si="231"/>
        <v>Completar</v>
      </c>
      <c r="CH95" s="96" t="str">
        <f t="shared" si="232"/>
        <v>Completar</v>
      </c>
      <c r="CI95" s="96" t="str">
        <f t="shared" si="233"/>
        <v>Completar</v>
      </c>
      <c r="CJ95" s="94"/>
      <c r="CK95" s="95" t="str">
        <f t="shared" si="234"/>
        <v>Completar</v>
      </c>
      <c r="CL95" s="95" t="str">
        <f t="shared" si="235"/>
        <v>Completar</v>
      </c>
      <c r="CM95" s="165">
        <f t="shared" si="236"/>
        <v>0</v>
      </c>
      <c r="CN95" s="219" t="b">
        <f t="shared" si="237"/>
        <v>0</v>
      </c>
      <c r="CO95" s="188">
        <f t="shared" si="238"/>
        <v>0</v>
      </c>
      <c r="CP95" s="164">
        <f t="shared" si="239"/>
        <v>0</v>
      </c>
      <c r="CQ95" s="164">
        <f t="shared" si="240"/>
        <v>0.25</v>
      </c>
      <c r="CR95" s="164">
        <f t="shared" si="241"/>
        <v>0</v>
      </c>
      <c r="CS95" s="164">
        <f t="shared" si="242"/>
        <v>0</v>
      </c>
      <c r="CT95" s="166">
        <f t="shared" si="243"/>
        <v>0</v>
      </c>
      <c r="CU95" s="167"/>
      <c r="CW95" s="164">
        <v>83</v>
      </c>
      <c r="CX95" s="225"/>
      <c r="CY95" s="226"/>
      <c r="CZ95" s="1"/>
      <c r="DA95" s="1"/>
      <c r="DB95" s="95"/>
      <c r="DC95" s="93"/>
      <c r="DD95" s="93"/>
      <c r="DE95" s="93"/>
      <c r="DF95" s="95" t="str">
        <f t="shared" si="244"/>
        <v>Completar</v>
      </c>
      <c r="DG95" s="96" t="str">
        <f t="shared" si="245"/>
        <v>Completar</v>
      </c>
      <c r="DH95" s="96" t="str">
        <f t="shared" si="246"/>
        <v>Completar</v>
      </c>
      <c r="DI95" s="94"/>
      <c r="DJ95" s="95" t="str">
        <f t="shared" si="247"/>
        <v>Completar</v>
      </c>
      <c r="DK95" s="95" t="str">
        <f t="shared" si="248"/>
        <v>Completar</v>
      </c>
      <c r="DL95" s="165">
        <f t="shared" si="249"/>
        <v>0</v>
      </c>
      <c r="DM95" s="219" t="b">
        <f t="shared" si="250"/>
        <v>0</v>
      </c>
      <c r="DN95" s="188">
        <f t="shared" si="251"/>
        <v>0</v>
      </c>
      <c r="DO95" s="164">
        <f t="shared" si="252"/>
        <v>0</v>
      </c>
      <c r="DP95" s="164">
        <f t="shared" si="253"/>
        <v>0.25</v>
      </c>
      <c r="DQ95" s="164">
        <f t="shared" si="254"/>
        <v>0</v>
      </c>
      <c r="DR95" s="164">
        <f t="shared" si="255"/>
        <v>0</v>
      </c>
      <c r="DS95" s="166">
        <f t="shared" si="256"/>
        <v>0</v>
      </c>
      <c r="DT95" s="167"/>
      <c r="DV95" s="164">
        <v>83</v>
      </c>
      <c r="DW95" s="225"/>
      <c r="DX95" s="226"/>
      <c r="DY95" s="1"/>
      <c r="DZ95" s="1"/>
      <c r="EA95" s="95"/>
      <c r="EB95" s="93"/>
      <c r="EC95" s="93"/>
      <c r="ED95" s="93"/>
      <c r="EE95" s="95" t="str">
        <f t="shared" si="257"/>
        <v>Completar</v>
      </c>
      <c r="EF95" s="96" t="str">
        <f t="shared" si="258"/>
        <v>Completar</v>
      </c>
      <c r="EG95" s="96" t="str">
        <f t="shared" si="259"/>
        <v>Completar</v>
      </c>
      <c r="EH95" s="94"/>
      <c r="EI95" s="95" t="str">
        <f t="shared" si="260"/>
        <v>Completar</v>
      </c>
      <c r="EJ95" s="95" t="str">
        <f t="shared" si="261"/>
        <v>Completar</v>
      </c>
      <c r="EK95" s="165">
        <f t="shared" si="262"/>
        <v>0</v>
      </c>
      <c r="EL95" s="219" t="b">
        <f t="shared" si="263"/>
        <v>0</v>
      </c>
      <c r="EM95" s="188">
        <f t="shared" si="264"/>
        <v>0</v>
      </c>
      <c r="EN95" s="164">
        <f t="shared" si="265"/>
        <v>0</v>
      </c>
      <c r="EO95" s="164">
        <f t="shared" si="266"/>
        <v>0.25</v>
      </c>
      <c r="EP95" s="164">
        <f t="shared" si="267"/>
        <v>0</v>
      </c>
      <c r="EQ95" s="164">
        <f t="shared" si="268"/>
        <v>0</v>
      </c>
      <c r="ER95" s="166">
        <f t="shared" si="269"/>
        <v>0</v>
      </c>
      <c r="ES95" s="167"/>
      <c r="EU95" s="164">
        <v>83</v>
      </c>
      <c r="EV95" s="225"/>
      <c r="EW95" s="226"/>
      <c r="EX95" s="1"/>
      <c r="EY95" s="1"/>
      <c r="EZ95" s="95"/>
      <c r="FA95" s="93"/>
      <c r="FB95" s="93"/>
      <c r="FC95" s="93"/>
      <c r="FD95" s="95" t="str">
        <f t="shared" si="270"/>
        <v>Completar</v>
      </c>
      <c r="FE95" s="96" t="str">
        <f t="shared" si="271"/>
        <v>Completar</v>
      </c>
      <c r="FF95" s="96" t="str">
        <f t="shared" si="272"/>
        <v>Completar</v>
      </c>
      <c r="FG95" s="94"/>
      <c r="FH95" s="95" t="str">
        <f t="shared" si="273"/>
        <v>Completar</v>
      </c>
      <c r="FI95" s="95" t="str">
        <f t="shared" si="274"/>
        <v>Completar</v>
      </c>
      <c r="FJ95" s="165">
        <f t="shared" si="275"/>
        <v>0</v>
      </c>
      <c r="FK95" s="219" t="b">
        <f t="shared" si="276"/>
        <v>0</v>
      </c>
      <c r="FL95" s="188">
        <f t="shared" si="277"/>
        <v>0</v>
      </c>
      <c r="FM95" s="164">
        <f t="shared" si="278"/>
        <v>0</v>
      </c>
      <c r="FN95" s="164">
        <f t="shared" si="279"/>
        <v>0.25</v>
      </c>
      <c r="FO95" s="164">
        <f t="shared" si="280"/>
        <v>0</v>
      </c>
      <c r="FP95" s="164">
        <f t="shared" si="281"/>
        <v>0</v>
      </c>
      <c r="FQ95" s="166">
        <f t="shared" si="282"/>
        <v>0</v>
      </c>
      <c r="FR95" s="167"/>
      <c r="FT95" s="164">
        <v>83</v>
      </c>
      <c r="FU95" s="225"/>
      <c r="FV95" s="226"/>
      <c r="FW95" s="1"/>
      <c r="FX95" s="1"/>
      <c r="FY95" s="95"/>
      <c r="FZ95" s="93"/>
      <c r="GA95" s="93"/>
      <c r="GB95" s="93"/>
      <c r="GC95" s="95" t="str">
        <f t="shared" si="283"/>
        <v>Completar</v>
      </c>
      <c r="GD95" s="96" t="str">
        <f t="shared" si="284"/>
        <v>Completar</v>
      </c>
      <c r="GE95" s="96" t="str">
        <f t="shared" si="285"/>
        <v>Completar</v>
      </c>
      <c r="GF95" s="94"/>
      <c r="GG95" s="95" t="str">
        <f t="shared" si="286"/>
        <v>Completar</v>
      </c>
      <c r="GH95" s="95" t="str">
        <f t="shared" si="287"/>
        <v>Completar</v>
      </c>
      <c r="GI95" s="165">
        <f t="shared" si="288"/>
        <v>0</v>
      </c>
      <c r="GJ95" s="219" t="b">
        <f t="shared" si="289"/>
        <v>0</v>
      </c>
      <c r="GK95" s="188">
        <f t="shared" si="290"/>
        <v>0</v>
      </c>
      <c r="GL95" s="164">
        <f t="shared" si="291"/>
        <v>0</v>
      </c>
      <c r="GM95" s="164">
        <f t="shared" si="292"/>
        <v>0.25</v>
      </c>
      <c r="GN95" s="164">
        <f t="shared" si="293"/>
        <v>0</v>
      </c>
      <c r="GO95" s="164">
        <f t="shared" si="294"/>
        <v>0</v>
      </c>
      <c r="GP95" s="166">
        <f t="shared" si="295"/>
        <v>0</v>
      </c>
      <c r="GQ95" s="167"/>
      <c r="GS95" s="164">
        <v>83</v>
      </c>
      <c r="GT95" s="225"/>
      <c r="GU95" s="226"/>
      <c r="GV95" s="1"/>
      <c r="GW95" s="1"/>
      <c r="GX95" s="95"/>
      <c r="GY95" s="93"/>
      <c r="GZ95" s="93"/>
      <c r="HA95" s="93"/>
      <c r="HB95" s="95" t="str">
        <f t="shared" si="296"/>
        <v>Completar</v>
      </c>
      <c r="HC95" s="96" t="str">
        <f t="shared" si="297"/>
        <v>Completar</v>
      </c>
      <c r="HD95" s="96" t="str">
        <f t="shared" si="298"/>
        <v>Completar</v>
      </c>
      <c r="HE95" s="94"/>
      <c r="HF95" s="95" t="str">
        <f t="shared" si="299"/>
        <v>Completar</v>
      </c>
      <c r="HG95" s="95" t="str">
        <f t="shared" si="300"/>
        <v>Completar</v>
      </c>
      <c r="HH95" s="165">
        <f t="shared" si="301"/>
        <v>0</v>
      </c>
      <c r="HI95" s="219" t="b">
        <f t="shared" si="302"/>
        <v>0</v>
      </c>
      <c r="HJ95" s="188">
        <f t="shared" si="303"/>
        <v>0</v>
      </c>
      <c r="HK95" s="164">
        <f t="shared" si="304"/>
        <v>0</v>
      </c>
      <c r="HL95" s="164">
        <f t="shared" si="305"/>
        <v>0.25</v>
      </c>
      <c r="HM95" s="164">
        <f t="shared" si="306"/>
        <v>0</v>
      </c>
      <c r="HN95" s="164">
        <f t="shared" si="307"/>
        <v>0</v>
      </c>
      <c r="HO95" s="166">
        <f t="shared" si="308"/>
        <v>0</v>
      </c>
      <c r="HP95" s="167"/>
      <c r="HR95" s="164">
        <v>83</v>
      </c>
      <c r="HS95" s="225"/>
      <c r="HT95" s="226"/>
      <c r="HU95" s="1"/>
      <c r="HV95" s="1"/>
      <c r="HW95" s="95"/>
      <c r="HX95" s="93"/>
      <c r="HY95" s="93"/>
      <c r="HZ95" s="93"/>
      <c r="IA95" s="95" t="str">
        <f t="shared" si="309"/>
        <v>Completar</v>
      </c>
      <c r="IB95" s="96" t="str">
        <f t="shared" si="310"/>
        <v>Completar</v>
      </c>
      <c r="IC95" s="96" t="str">
        <f t="shared" si="311"/>
        <v>Completar</v>
      </c>
      <c r="ID95" s="94"/>
      <c r="IE95" s="95" t="str">
        <f t="shared" si="312"/>
        <v>Completar</v>
      </c>
      <c r="IF95" s="95" t="str">
        <f t="shared" si="313"/>
        <v>Completar</v>
      </c>
      <c r="IG95" s="165">
        <f t="shared" si="314"/>
        <v>0</v>
      </c>
      <c r="IH95" s="219" t="b">
        <f t="shared" si="315"/>
        <v>0</v>
      </c>
      <c r="II95" s="188">
        <f t="shared" si="316"/>
        <v>0</v>
      </c>
      <c r="IJ95" s="164">
        <f t="shared" si="317"/>
        <v>0</v>
      </c>
      <c r="IK95" s="164">
        <f t="shared" si="318"/>
        <v>0.25</v>
      </c>
      <c r="IL95" s="164">
        <f t="shared" si="319"/>
        <v>0</v>
      </c>
      <c r="IM95" s="164">
        <f t="shared" si="320"/>
        <v>0</v>
      </c>
      <c r="IN95" s="166">
        <f t="shared" si="321"/>
        <v>0</v>
      </c>
      <c r="IO95" s="167"/>
      <c r="IQ95" s="164">
        <v>83</v>
      </c>
      <c r="IR95" s="225"/>
      <c r="IS95" s="226"/>
      <c r="IT95" s="1"/>
      <c r="IU95" s="1"/>
      <c r="IV95" s="95"/>
      <c r="IW95" s="93"/>
      <c r="IX95" s="93"/>
      <c r="IY95" s="93"/>
      <c r="IZ95" s="95" t="str">
        <f t="shared" si="322"/>
        <v>Completar</v>
      </c>
      <c r="JA95" s="96" t="str">
        <f t="shared" si="323"/>
        <v>Completar</v>
      </c>
      <c r="JB95" s="96" t="str">
        <f t="shared" si="324"/>
        <v>Completar</v>
      </c>
      <c r="JC95" s="94"/>
      <c r="JD95" s="95" t="str">
        <f t="shared" si="325"/>
        <v>Completar</v>
      </c>
      <c r="JE95" s="95" t="str">
        <f t="shared" si="326"/>
        <v>Completar</v>
      </c>
      <c r="JF95" s="165">
        <f t="shared" si="327"/>
        <v>0</v>
      </c>
      <c r="JG95" s="219" t="b">
        <f t="shared" si="328"/>
        <v>0</v>
      </c>
      <c r="JH95" s="188">
        <f t="shared" si="329"/>
        <v>0</v>
      </c>
      <c r="JI95" s="164">
        <f t="shared" si="330"/>
        <v>0</v>
      </c>
      <c r="JJ95" s="164">
        <f t="shared" si="331"/>
        <v>0.25</v>
      </c>
      <c r="JK95" s="164">
        <f t="shared" si="332"/>
        <v>0</v>
      </c>
      <c r="JL95" s="164">
        <f t="shared" si="333"/>
        <v>0</v>
      </c>
      <c r="JM95" s="166">
        <f t="shared" si="334"/>
        <v>0</v>
      </c>
      <c r="JN95" s="167"/>
      <c r="JO95" s="126"/>
      <c r="JP95" s="164">
        <v>83</v>
      </c>
      <c r="JQ95" s="225"/>
      <c r="JR95" s="226"/>
      <c r="JS95" s="1"/>
      <c r="JT95" s="1"/>
      <c r="JU95" s="95"/>
      <c r="JV95" s="93"/>
      <c r="JW95" s="93"/>
      <c r="JX95" s="93"/>
      <c r="JY95" s="95" t="str">
        <f t="shared" si="335"/>
        <v>Completar</v>
      </c>
      <c r="JZ95" s="96" t="str">
        <f t="shared" si="336"/>
        <v>Completar</v>
      </c>
      <c r="KA95" s="96" t="str">
        <f t="shared" si="337"/>
        <v>Completar</v>
      </c>
      <c r="KB95" s="94"/>
      <c r="KC95" s="95" t="str">
        <f t="shared" si="338"/>
        <v>Completar</v>
      </c>
      <c r="KD95" s="95" t="str">
        <f t="shared" si="339"/>
        <v>Completar</v>
      </c>
      <c r="KE95" s="165">
        <f t="shared" si="340"/>
        <v>0</v>
      </c>
      <c r="KF95" s="219" t="b">
        <f t="shared" si="341"/>
        <v>0</v>
      </c>
      <c r="KG95" s="188">
        <f t="shared" si="342"/>
        <v>0</v>
      </c>
      <c r="KH95" s="164">
        <f t="shared" si="343"/>
        <v>0</v>
      </c>
      <c r="KI95" s="164">
        <f t="shared" si="344"/>
        <v>0.25</v>
      </c>
      <c r="KJ95" s="164">
        <f t="shared" si="345"/>
        <v>0</v>
      </c>
      <c r="KK95" s="164">
        <f t="shared" si="346"/>
        <v>0</v>
      </c>
      <c r="KL95" s="166">
        <f t="shared" si="347"/>
        <v>0</v>
      </c>
    </row>
    <row r="96" spans="1:298" x14ac:dyDescent="0.25">
      <c r="A96" s="164">
        <v>84</v>
      </c>
      <c r="B96" s="225"/>
      <c r="C96" s="226"/>
      <c r="D96" s="1"/>
      <c r="E96" s="1"/>
      <c r="F96" s="95"/>
      <c r="G96" s="93"/>
      <c r="H96" s="93"/>
      <c r="I96" s="93"/>
      <c r="J96" s="95"/>
      <c r="K96" s="96" t="str">
        <f>IFERROR(VLOOKUP(D96,'Situación inicial'!JI$13:JS$112,8,FALSE),"Completar")</f>
        <v>Completar</v>
      </c>
      <c r="L96" s="96" t="str">
        <f>IFERROR(VLOOKUP(D96,'Situación inicial'!JI$13:JS$112,9,FALSE),"Completar")</f>
        <v>Completar</v>
      </c>
      <c r="M96" s="94"/>
      <c r="N96" s="95" t="str">
        <f>IFERROR(VLOOKUP(D96,'Situación inicial'!JI$13:JS$112,11,FALSE),"Completar")</f>
        <v>Completar</v>
      </c>
      <c r="O96" s="95" t="str">
        <f>IFERROR(VLOOKUP(D96,'Situación inicial'!JI$13:JT$112,12,FALSE),"Completar")</f>
        <v>Completar</v>
      </c>
      <c r="P96" s="165">
        <f t="shared" si="196"/>
        <v>0</v>
      </c>
      <c r="Q96" s="219" t="b">
        <f t="shared" si="197"/>
        <v>0</v>
      </c>
      <c r="R96" s="188">
        <f t="shared" si="198"/>
        <v>0</v>
      </c>
      <c r="S96" s="164">
        <f t="shared" si="199"/>
        <v>0</v>
      </c>
      <c r="T96" s="164">
        <f t="shared" si="200"/>
        <v>0.25</v>
      </c>
      <c r="U96" s="164">
        <f t="shared" si="201"/>
        <v>0</v>
      </c>
      <c r="V96" s="164">
        <f t="shared" si="202"/>
        <v>0</v>
      </c>
      <c r="W96" s="166">
        <f t="shared" si="203"/>
        <v>0</v>
      </c>
      <c r="X96" s="168">
        <f>IFERROR(VLOOKUP(D96,'Situación inicial'!JI$13:JZ$112,18,FALSE),0)</f>
        <v>0</v>
      </c>
      <c r="Z96" s="164">
        <v>84</v>
      </c>
      <c r="AA96" s="225"/>
      <c r="AB96" s="226"/>
      <c r="AC96" s="1"/>
      <c r="AD96" s="1"/>
      <c r="AE96" s="95"/>
      <c r="AF96" s="93"/>
      <c r="AG96" s="93"/>
      <c r="AH96" s="93"/>
      <c r="AI96" s="95" t="str">
        <f t="shared" si="204"/>
        <v>Completar</v>
      </c>
      <c r="AJ96" s="96" t="str">
        <f t="shared" si="205"/>
        <v>Completar</v>
      </c>
      <c r="AK96" s="96" t="str">
        <f t="shared" si="206"/>
        <v>Completar</v>
      </c>
      <c r="AL96" s="94"/>
      <c r="AM96" s="95" t="str">
        <f t="shared" si="207"/>
        <v>Completar</v>
      </c>
      <c r="AN96" s="95" t="str">
        <f t="shared" si="208"/>
        <v>Completar</v>
      </c>
      <c r="AO96" s="165">
        <f t="shared" si="209"/>
        <v>0</v>
      </c>
      <c r="AP96" s="219" t="b">
        <f t="shared" si="210"/>
        <v>0</v>
      </c>
      <c r="AQ96" s="188">
        <f t="shared" si="211"/>
        <v>0</v>
      </c>
      <c r="AR96" s="164">
        <f t="shared" si="212"/>
        <v>0</v>
      </c>
      <c r="AS96" s="164">
        <f t="shared" si="213"/>
        <v>0.25</v>
      </c>
      <c r="AT96" s="164">
        <f t="shared" si="214"/>
        <v>0</v>
      </c>
      <c r="AU96" s="164">
        <f t="shared" si="215"/>
        <v>0</v>
      </c>
      <c r="AV96" s="166">
        <f t="shared" si="216"/>
        <v>0</v>
      </c>
      <c r="AW96" s="168">
        <f t="shared" si="217"/>
        <v>0</v>
      </c>
      <c r="AY96" s="164">
        <v>84</v>
      </c>
      <c r="AZ96" s="225"/>
      <c r="BA96" s="226"/>
      <c r="BB96" s="1"/>
      <c r="BC96" s="1"/>
      <c r="BD96" s="95"/>
      <c r="BE96" s="93"/>
      <c r="BF96" s="93"/>
      <c r="BG96" s="93"/>
      <c r="BH96" s="95" t="str">
        <f t="shared" si="218"/>
        <v>Completar</v>
      </c>
      <c r="BI96" s="96" t="str">
        <f t="shared" si="219"/>
        <v>Completar</v>
      </c>
      <c r="BJ96" s="96" t="str">
        <f t="shared" si="220"/>
        <v>Completar</v>
      </c>
      <c r="BK96" s="94"/>
      <c r="BL96" s="95" t="str">
        <f t="shared" si="221"/>
        <v>Completar</v>
      </c>
      <c r="BM96" s="95" t="str">
        <f t="shared" si="222"/>
        <v>Completar</v>
      </c>
      <c r="BN96" s="165">
        <f t="shared" si="223"/>
        <v>0</v>
      </c>
      <c r="BO96" s="219" t="b">
        <f t="shared" si="224"/>
        <v>0</v>
      </c>
      <c r="BP96" s="188">
        <f t="shared" si="225"/>
        <v>0</v>
      </c>
      <c r="BQ96" s="164">
        <f t="shared" si="226"/>
        <v>0</v>
      </c>
      <c r="BR96" s="164">
        <f t="shared" si="227"/>
        <v>0.25</v>
      </c>
      <c r="BS96" s="164">
        <f t="shared" si="228"/>
        <v>0</v>
      </c>
      <c r="BT96" s="164">
        <f t="shared" si="229"/>
        <v>0</v>
      </c>
      <c r="BU96" s="166">
        <f t="shared" si="230"/>
        <v>0</v>
      </c>
      <c r="BV96" s="167"/>
      <c r="BX96" s="164">
        <v>84</v>
      </c>
      <c r="BY96" s="225"/>
      <c r="BZ96" s="226"/>
      <c r="CA96" s="1"/>
      <c r="CB96" s="1"/>
      <c r="CC96" s="95"/>
      <c r="CD96" s="93"/>
      <c r="CE96" s="93"/>
      <c r="CF96" s="93"/>
      <c r="CG96" s="95" t="str">
        <f t="shared" si="231"/>
        <v>Completar</v>
      </c>
      <c r="CH96" s="96" t="str">
        <f t="shared" si="232"/>
        <v>Completar</v>
      </c>
      <c r="CI96" s="96" t="str">
        <f t="shared" si="233"/>
        <v>Completar</v>
      </c>
      <c r="CJ96" s="94"/>
      <c r="CK96" s="95" t="str">
        <f t="shared" si="234"/>
        <v>Completar</v>
      </c>
      <c r="CL96" s="95" t="str">
        <f t="shared" si="235"/>
        <v>Completar</v>
      </c>
      <c r="CM96" s="165">
        <f t="shared" si="236"/>
        <v>0</v>
      </c>
      <c r="CN96" s="219" t="b">
        <f t="shared" si="237"/>
        <v>0</v>
      </c>
      <c r="CO96" s="188">
        <f t="shared" si="238"/>
        <v>0</v>
      </c>
      <c r="CP96" s="164">
        <f t="shared" si="239"/>
        <v>0</v>
      </c>
      <c r="CQ96" s="164">
        <f t="shared" si="240"/>
        <v>0.25</v>
      </c>
      <c r="CR96" s="164">
        <f t="shared" si="241"/>
        <v>0</v>
      </c>
      <c r="CS96" s="164">
        <f t="shared" si="242"/>
        <v>0</v>
      </c>
      <c r="CT96" s="166">
        <f t="shared" si="243"/>
        <v>0</v>
      </c>
      <c r="CU96" s="167"/>
      <c r="CW96" s="164">
        <v>84</v>
      </c>
      <c r="CX96" s="225"/>
      <c r="CY96" s="226"/>
      <c r="CZ96" s="1"/>
      <c r="DA96" s="1"/>
      <c r="DB96" s="95"/>
      <c r="DC96" s="93"/>
      <c r="DD96" s="93"/>
      <c r="DE96" s="93"/>
      <c r="DF96" s="95" t="str">
        <f t="shared" si="244"/>
        <v>Completar</v>
      </c>
      <c r="DG96" s="96" t="str">
        <f t="shared" si="245"/>
        <v>Completar</v>
      </c>
      <c r="DH96" s="96" t="str">
        <f t="shared" si="246"/>
        <v>Completar</v>
      </c>
      <c r="DI96" s="94"/>
      <c r="DJ96" s="95" t="str">
        <f t="shared" si="247"/>
        <v>Completar</v>
      </c>
      <c r="DK96" s="95" t="str">
        <f t="shared" si="248"/>
        <v>Completar</v>
      </c>
      <c r="DL96" s="165">
        <f t="shared" si="249"/>
        <v>0</v>
      </c>
      <c r="DM96" s="219" t="b">
        <f t="shared" si="250"/>
        <v>0</v>
      </c>
      <c r="DN96" s="188">
        <f t="shared" si="251"/>
        <v>0</v>
      </c>
      <c r="DO96" s="164">
        <f t="shared" si="252"/>
        <v>0</v>
      </c>
      <c r="DP96" s="164">
        <f t="shared" si="253"/>
        <v>0.25</v>
      </c>
      <c r="DQ96" s="164">
        <f t="shared" si="254"/>
        <v>0</v>
      </c>
      <c r="DR96" s="164">
        <f t="shared" si="255"/>
        <v>0</v>
      </c>
      <c r="DS96" s="166">
        <f t="shared" si="256"/>
        <v>0</v>
      </c>
      <c r="DT96" s="167"/>
      <c r="DV96" s="164">
        <v>84</v>
      </c>
      <c r="DW96" s="225"/>
      <c r="DX96" s="226"/>
      <c r="DY96" s="1"/>
      <c r="DZ96" s="1"/>
      <c r="EA96" s="95"/>
      <c r="EB96" s="93"/>
      <c r="EC96" s="93"/>
      <c r="ED96" s="93"/>
      <c r="EE96" s="95" t="str">
        <f t="shared" si="257"/>
        <v>Completar</v>
      </c>
      <c r="EF96" s="96" t="str">
        <f t="shared" si="258"/>
        <v>Completar</v>
      </c>
      <c r="EG96" s="96" t="str">
        <f t="shared" si="259"/>
        <v>Completar</v>
      </c>
      <c r="EH96" s="94"/>
      <c r="EI96" s="95" t="str">
        <f t="shared" si="260"/>
        <v>Completar</v>
      </c>
      <c r="EJ96" s="95" t="str">
        <f t="shared" si="261"/>
        <v>Completar</v>
      </c>
      <c r="EK96" s="165">
        <f t="shared" si="262"/>
        <v>0</v>
      </c>
      <c r="EL96" s="219" t="b">
        <f t="shared" si="263"/>
        <v>0</v>
      </c>
      <c r="EM96" s="188">
        <f t="shared" si="264"/>
        <v>0</v>
      </c>
      <c r="EN96" s="164">
        <f t="shared" si="265"/>
        <v>0</v>
      </c>
      <c r="EO96" s="164">
        <f t="shared" si="266"/>
        <v>0.25</v>
      </c>
      <c r="EP96" s="164">
        <f t="shared" si="267"/>
        <v>0</v>
      </c>
      <c r="EQ96" s="164">
        <f t="shared" si="268"/>
        <v>0</v>
      </c>
      <c r="ER96" s="166">
        <f t="shared" si="269"/>
        <v>0</v>
      </c>
      <c r="ES96" s="167"/>
      <c r="EU96" s="164">
        <v>84</v>
      </c>
      <c r="EV96" s="225"/>
      <c r="EW96" s="226"/>
      <c r="EX96" s="1"/>
      <c r="EY96" s="1"/>
      <c r="EZ96" s="95"/>
      <c r="FA96" s="93"/>
      <c r="FB96" s="93"/>
      <c r="FC96" s="93"/>
      <c r="FD96" s="95" t="str">
        <f t="shared" si="270"/>
        <v>Completar</v>
      </c>
      <c r="FE96" s="96" t="str">
        <f t="shared" si="271"/>
        <v>Completar</v>
      </c>
      <c r="FF96" s="96" t="str">
        <f t="shared" si="272"/>
        <v>Completar</v>
      </c>
      <c r="FG96" s="94"/>
      <c r="FH96" s="95" t="str">
        <f t="shared" si="273"/>
        <v>Completar</v>
      </c>
      <c r="FI96" s="95" t="str">
        <f t="shared" si="274"/>
        <v>Completar</v>
      </c>
      <c r="FJ96" s="165">
        <f t="shared" si="275"/>
        <v>0</v>
      </c>
      <c r="FK96" s="219" t="b">
        <f t="shared" si="276"/>
        <v>0</v>
      </c>
      <c r="FL96" s="188">
        <f t="shared" si="277"/>
        <v>0</v>
      </c>
      <c r="FM96" s="164">
        <f t="shared" si="278"/>
        <v>0</v>
      </c>
      <c r="FN96" s="164">
        <f t="shared" si="279"/>
        <v>0.25</v>
      </c>
      <c r="FO96" s="164">
        <f t="shared" si="280"/>
        <v>0</v>
      </c>
      <c r="FP96" s="164">
        <f t="shared" si="281"/>
        <v>0</v>
      </c>
      <c r="FQ96" s="166">
        <f t="shared" si="282"/>
        <v>0</v>
      </c>
      <c r="FR96" s="167"/>
      <c r="FT96" s="164">
        <v>84</v>
      </c>
      <c r="FU96" s="225"/>
      <c r="FV96" s="226"/>
      <c r="FW96" s="1"/>
      <c r="FX96" s="1"/>
      <c r="FY96" s="95"/>
      <c r="FZ96" s="93"/>
      <c r="GA96" s="93"/>
      <c r="GB96" s="93"/>
      <c r="GC96" s="95" t="str">
        <f t="shared" si="283"/>
        <v>Completar</v>
      </c>
      <c r="GD96" s="96" t="str">
        <f t="shared" si="284"/>
        <v>Completar</v>
      </c>
      <c r="GE96" s="96" t="str">
        <f t="shared" si="285"/>
        <v>Completar</v>
      </c>
      <c r="GF96" s="94"/>
      <c r="GG96" s="95" t="str">
        <f t="shared" si="286"/>
        <v>Completar</v>
      </c>
      <c r="GH96" s="95" t="str">
        <f t="shared" si="287"/>
        <v>Completar</v>
      </c>
      <c r="GI96" s="165">
        <f t="shared" si="288"/>
        <v>0</v>
      </c>
      <c r="GJ96" s="219" t="b">
        <f t="shared" si="289"/>
        <v>0</v>
      </c>
      <c r="GK96" s="188">
        <f t="shared" si="290"/>
        <v>0</v>
      </c>
      <c r="GL96" s="164">
        <f t="shared" si="291"/>
        <v>0</v>
      </c>
      <c r="GM96" s="164">
        <f t="shared" si="292"/>
        <v>0.25</v>
      </c>
      <c r="GN96" s="164">
        <f t="shared" si="293"/>
        <v>0</v>
      </c>
      <c r="GO96" s="164">
        <f t="shared" si="294"/>
        <v>0</v>
      </c>
      <c r="GP96" s="166">
        <f t="shared" si="295"/>
        <v>0</v>
      </c>
      <c r="GQ96" s="167"/>
      <c r="GS96" s="164">
        <v>84</v>
      </c>
      <c r="GT96" s="225"/>
      <c r="GU96" s="226"/>
      <c r="GV96" s="1"/>
      <c r="GW96" s="1"/>
      <c r="GX96" s="95"/>
      <c r="GY96" s="93"/>
      <c r="GZ96" s="93"/>
      <c r="HA96" s="93"/>
      <c r="HB96" s="95" t="str">
        <f t="shared" si="296"/>
        <v>Completar</v>
      </c>
      <c r="HC96" s="96" t="str">
        <f t="shared" si="297"/>
        <v>Completar</v>
      </c>
      <c r="HD96" s="96" t="str">
        <f t="shared" si="298"/>
        <v>Completar</v>
      </c>
      <c r="HE96" s="94"/>
      <c r="HF96" s="95" t="str">
        <f t="shared" si="299"/>
        <v>Completar</v>
      </c>
      <c r="HG96" s="95" t="str">
        <f t="shared" si="300"/>
        <v>Completar</v>
      </c>
      <c r="HH96" s="165">
        <f t="shared" si="301"/>
        <v>0</v>
      </c>
      <c r="HI96" s="219" t="b">
        <f t="shared" si="302"/>
        <v>0</v>
      </c>
      <c r="HJ96" s="188">
        <f t="shared" si="303"/>
        <v>0</v>
      </c>
      <c r="HK96" s="164">
        <f t="shared" si="304"/>
        <v>0</v>
      </c>
      <c r="HL96" s="164">
        <f t="shared" si="305"/>
        <v>0.25</v>
      </c>
      <c r="HM96" s="164">
        <f t="shared" si="306"/>
        <v>0</v>
      </c>
      <c r="HN96" s="164">
        <f t="shared" si="307"/>
        <v>0</v>
      </c>
      <c r="HO96" s="166">
        <f t="shared" si="308"/>
        <v>0</v>
      </c>
      <c r="HP96" s="167"/>
      <c r="HR96" s="164">
        <v>84</v>
      </c>
      <c r="HS96" s="225"/>
      <c r="HT96" s="226"/>
      <c r="HU96" s="1"/>
      <c r="HV96" s="1"/>
      <c r="HW96" s="95"/>
      <c r="HX96" s="93"/>
      <c r="HY96" s="93"/>
      <c r="HZ96" s="93"/>
      <c r="IA96" s="95" t="str">
        <f t="shared" si="309"/>
        <v>Completar</v>
      </c>
      <c r="IB96" s="96" t="str">
        <f t="shared" si="310"/>
        <v>Completar</v>
      </c>
      <c r="IC96" s="96" t="str">
        <f t="shared" si="311"/>
        <v>Completar</v>
      </c>
      <c r="ID96" s="94"/>
      <c r="IE96" s="95" t="str">
        <f t="shared" si="312"/>
        <v>Completar</v>
      </c>
      <c r="IF96" s="95" t="str">
        <f t="shared" si="313"/>
        <v>Completar</v>
      </c>
      <c r="IG96" s="165">
        <f t="shared" si="314"/>
        <v>0</v>
      </c>
      <c r="IH96" s="219" t="b">
        <f t="shared" si="315"/>
        <v>0</v>
      </c>
      <c r="II96" s="188">
        <f t="shared" si="316"/>
        <v>0</v>
      </c>
      <c r="IJ96" s="164">
        <f t="shared" si="317"/>
        <v>0</v>
      </c>
      <c r="IK96" s="164">
        <f t="shared" si="318"/>
        <v>0.25</v>
      </c>
      <c r="IL96" s="164">
        <f t="shared" si="319"/>
        <v>0</v>
      </c>
      <c r="IM96" s="164">
        <f t="shared" si="320"/>
        <v>0</v>
      </c>
      <c r="IN96" s="166">
        <f t="shared" si="321"/>
        <v>0</v>
      </c>
      <c r="IO96" s="167"/>
      <c r="IQ96" s="164">
        <v>84</v>
      </c>
      <c r="IR96" s="225"/>
      <c r="IS96" s="226"/>
      <c r="IT96" s="1"/>
      <c r="IU96" s="1"/>
      <c r="IV96" s="95"/>
      <c r="IW96" s="93"/>
      <c r="IX96" s="93"/>
      <c r="IY96" s="93"/>
      <c r="IZ96" s="95" t="str">
        <f t="shared" si="322"/>
        <v>Completar</v>
      </c>
      <c r="JA96" s="96" t="str">
        <f t="shared" si="323"/>
        <v>Completar</v>
      </c>
      <c r="JB96" s="96" t="str">
        <f t="shared" si="324"/>
        <v>Completar</v>
      </c>
      <c r="JC96" s="94"/>
      <c r="JD96" s="95" t="str">
        <f t="shared" si="325"/>
        <v>Completar</v>
      </c>
      <c r="JE96" s="95" t="str">
        <f t="shared" si="326"/>
        <v>Completar</v>
      </c>
      <c r="JF96" s="165">
        <f t="shared" si="327"/>
        <v>0</v>
      </c>
      <c r="JG96" s="219" t="b">
        <f t="shared" si="328"/>
        <v>0</v>
      </c>
      <c r="JH96" s="188">
        <f t="shared" si="329"/>
        <v>0</v>
      </c>
      <c r="JI96" s="164">
        <f t="shared" si="330"/>
        <v>0</v>
      </c>
      <c r="JJ96" s="164">
        <f t="shared" si="331"/>
        <v>0.25</v>
      </c>
      <c r="JK96" s="164">
        <f t="shared" si="332"/>
        <v>0</v>
      </c>
      <c r="JL96" s="164">
        <f t="shared" si="333"/>
        <v>0</v>
      </c>
      <c r="JM96" s="166">
        <f t="shared" si="334"/>
        <v>0</v>
      </c>
      <c r="JN96" s="167"/>
      <c r="JO96" s="126"/>
      <c r="JP96" s="164">
        <v>84</v>
      </c>
      <c r="JQ96" s="225"/>
      <c r="JR96" s="226"/>
      <c r="JS96" s="1"/>
      <c r="JT96" s="1"/>
      <c r="JU96" s="95"/>
      <c r="JV96" s="93"/>
      <c r="JW96" s="93"/>
      <c r="JX96" s="93"/>
      <c r="JY96" s="95" t="str">
        <f t="shared" si="335"/>
        <v>Completar</v>
      </c>
      <c r="JZ96" s="96" t="str">
        <f t="shared" si="336"/>
        <v>Completar</v>
      </c>
      <c r="KA96" s="96" t="str">
        <f t="shared" si="337"/>
        <v>Completar</v>
      </c>
      <c r="KB96" s="94"/>
      <c r="KC96" s="95" t="str">
        <f t="shared" si="338"/>
        <v>Completar</v>
      </c>
      <c r="KD96" s="95" t="str">
        <f t="shared" si="339"/>
        <v>Completar</v>
      </c>
      <c r="KE96" s="165">
        <f t="shared" si="340"/>
        <v>0</v>
      </c>
      <c r="KF96" s="219" t="b">
        <f t="shared" si="341"/>
        <v>0</v>
      </c>
      <c r="KG96" s="188">
        <f t="shared" si="342"/>
        <v>0</v>
      </c>
      <c r="KH96" s="164">
        <f t="shared" si="343"/>
        <v>0</v>
      </c>
      <c r="KI96" s="164">
        <f t="shared" si="344"/>
        <v>0.25</v>
      </c>
      <c r="KJ96" s="164">
        <f t="shared" si="345"/>
        <v>0</v>
      </c>
      <c r="KK96" s="164">
        <f t="shared" si="346"/>
        <v>0</v>
      </c>
      <c r="KL96" s="166">
        <f t="shared" si="347"/>
        <v>0</v>
      </c>
    </row>
    <row r="97" spans="1:298" x14ac:dyDescent="0.25">
      <c r="A97" s="164">
        <v>85</v>
      </c>
      <c r="B97" s="225"/>
      <c r="C97" s="226"/>
      <c r="D97" s="1"/>
      <c r="E97" s="1"/>
      <c r="F97" s="95"/>
      <c r="G97" s="93"/>
      <c r="H97" s="93"/>
      <c r="I97" s="93"/>
      <c r="J97" s="95"/>
      <c r="K97" s="96" t="str">
        <f>IFERROR(VLOOKUP(D97,'Situación inicial'!JI$13:JS$112,8,FALSE),"Completar")</f>
        <v>Completar</v>
      </c>
      <c r="L97" s="96" t="str">
        <f>IFERROR(VLOOKUP(D97,'Situación inicial'!JI$13:JS$112,9,FALSE),"Completar")</f>
        <v>Completar</v>
      </c>
      <c r="M97" s="94"/>
      <c r="N97" s="95" t="str">
        <f>IFERROR(VLOOKUP(D97,'Situación inicial'!JI$13:JS$112,11,FALSE),"Completar")</f>
        <v>Completar</v>
      </c>
      <c r="O97" s="95" t="str">
        <f>IFERROR(VLOOKUP(D97,'Situación inicial'!JI$13:JT$112,12,FALSE),"Completar")</f>
        <v>Completar</v>
      </c>
      <c r="P97" s="165">
        <f t="shared" si="196"/>
        <v>0</v>
      </c>
      <c r="Q97" s="219" t="b">
        <f t="shared" si="197"/>
        <v>0</v>
      </c>
      <c r="R97" s="188">
        <f t="shared" si="198"/>
        <v>0</v>
      </c>
      <c r="S97" s="164">
        <f t="shared" si="199"/>
        <v>0</v>
      </c>
      <c r="T97" s="164">
        <f t="shared" si="200"/>
        <v>0.25</v>
      </c>
      <c r="U97" s="164">
        <f t="shared" si="201"/>
        <v>0</v>
      </c>
      <c r="V97" s="164">
        <f t="shared" si="202"/>
        <v>0</v>
      </c>
      <c r="W97" s="166">
        <f t="shared" si="203"/>
        <v>0</v>
      </c>
      <c r="X97" s="168">
        <f>IFERROR(VLOOKUP(D97,'Situación inicial'!JI$13:JZ$112,18,FALSE),0)</f>
        <v>0</v>
      </c>
      <c r="Z97" s="164">
        <v>85</v>
      </c>
      <c r="AA97" s="225"/>
      <c r="AB97" s="226"/>
      <c r="AC97" s="1"/>
      <c r="AD97" s="1"/>
      <c r="AE97" s="95"/>
      <c r="AF97" s="93"/>
      <c r="AG97" s="93"/>
      <c r="AH97" s="93"/>
      <c r="AI97" s="95" t="str">
        <f t="shared" si="204"/>
        <v>Completar</v>
      </c>
      <c r="AJ97" s="96" t="str">
        <f t="shared" si="205"/>
        <v>Completar</v>
      </c>
      <c r="AK97" s="96" t="str">
        <f t="shared" si="206"/>
        <v>Completar</v>
      </c>
      <c r="AL97" s="94"/>
      <c r="AM97" s="95" t="str">
        <f t="shared" si="207"/>
        <v>Completar</v>
      </c>
      <c r="AN97" s="95" t="str">
        <f t="shared" si="208"/>
        <v>Completar</v>
      </c>
      <c r="AO97" s="165">
        <f t="shared" si="209"/>
        <v>0</v>
      </c>
      <c r="AP97" s="219" t="b">
        <f t="shared" si="210"/>
        <v>0</v>
      </c>
      <c r="AQ97" s="188">
        <f t="shared" si="211"/>
        <v>0</v>
      </c>
      <c r="AR97" s="164">
        <f t="shared" si="212"/>
        <v>0</v>
      </c>
      <c r="AS97" s="164">
        <f t="shared" si="213"/>
        <v>0.25</v>
      </c>
      <c r="AT97" s="164">
        <f t="shared" si="214"/>
        <v>0</v>
      </c>
      <c r="AU97" s="164">
        <f t="shared" si="215"/>
        <v>0</v>
      </c>
      <c r="AV97" s="166">
        <f t="shared" si="216"/>
        <v>0</v>
      </c>
      <c r="AW97" s="168">
        <f t="shared" si="217"/>
        <v>0</v>
      </c>
      <c r="AY97" s="164">
        <v>85</v>
      </c>
      <c r="AZ97" s="225"/>
      <c r="BA97" s="226"/>
      <c r="BB97" s="1"/>
      <c r="BC97" s="1"/>
      <c r="BD97" s="95"/>
      <c r="BE97" s="93"/>
      <c r="BF97" s="93"/>
      <c r="BG97" s="93"/>
      <c r="BH97" s="95" t="str">
        <f t="shared" si="218"/>
        <v>Completar</v>
      </c>
      <c r="BI97" s="96" t="str">
        <f t="shared" si="219"/>
        <v>Completar</v>
      </c>
      <c r="BJ97" s="96" t="str">
        <f t="shared" si="220"/>
        <v>Completar</v>
      </c>
      <c r="BK97" s="94"/>
      <c r="BL97" s="95" t="str">
        <f t="shared" si="221"/>
        <v>Completar</v>
      </c>
      <c r="BM97" s="95" t="str">
        <f t="shared" si="222"/>
        <v>Completar</v>
      </c>
      <c r="BN97" s="165">
        <f t="shared" si="223"/>
        <v>0</v>
      </c>
      <c r="BO97" s="219" t="b">
        <f t="shared" si="224"/>
        <v>0</v>
      </c>
      <c r="BP97" s="188">
        <f t="shared" si="225"/>
        <v>0</v>
      </c>
      <c r="BQ97" s="164">
        <f t="shared" si="226"/>
        <v>0</v>
      </c>
      <c r="BR97" s="164">
        <f t="shared" si="227"/>
        <v>0.25</v>
      </c>
      <c r="BS97" s="164">
        <f t="shared" si="228"/>
        <v>0</v>
      </c>
      <c r="BT97" s="164">
        <f t="shared" si="229"/>
        <v>0</v>
      </c>
      <c r="BU97" s="166">
        <f t="shared" si="230"/>
        <v>0</v>
      </c>
      <c r="BV97" s="167"/>
      <c r="BX97" s="164">
        <v>85</v>
      </c>
      <c r="BY97" s="225"/>
      <c r="BZ97" s="226"/>
      <c r="CA97" s="1"/>
      <c r="CB97" s="1"/>
      <c r="CC97" s="95"/>
      <c r="CD97" s="93"/>
      <c r="CE97" s="93"/>
      <c r="CF97" s="93"/>
      <c r="CG97" s="95" t="str">
        <f t="shared" si="231"/>
        <v>Completar</v>
      </c>
      <c r="CH97" s="96" t="str">
        <f t="shared" si="232"/>
        <v>Completar</v>
      </c>
      <c r="CI97" s="96" t="str">
        <f t="shared" si="233"/>
        <v>Completar</v>
      </c>
      <c r="CJ97" s="94"/>
      <c r="CK97" s="95" t="str">
        <f t="shared" si="234"/>
        <v>Completar</v>
      </c>
      <c r="CL97" s="95" t="str">
        <f t="shared" si="235"/>
        <v>Completar</v>
      </c>
      <c r="CM97" s="165">
        <f t="shared" si="236"/>
        <v>0</v>
      </c>
      <c r="CN97" s="219" t="b">
        <f t="shared" si="237"/>
        <v>0</v>
      </c>
      <c r="CO97" s="188">
        <f t="shared" si="238"/>
        <v>0</v>
      </c>
      <c r="CP97" s="164">
        <f t="shared" si="239"/>
        <v>0</v>
      </c>
      <c r="CQ97" s="164">
        <f t="shared" si="240"/>
        <v>0.25</v>
      </c>
      <c r="CR97" s="164">
        <f t="shared" si="241"/>
        <v>0</v>
      </c>
      <c r="CS97" s="164">
        <f t="shared" si="242"/>
        <v>0</v>
      </c>
      <c r="CT97" s="166">
        <f t="shared" si="243"/>
        <v>0</v>
      </c>
      <c r="CU97" s="167"/>
      <c r="CW97" s="164">
        <v>85</v>
      </c>
      <c r="CX97" s="225"/>
      <c r="CY97" s="226"/>
      <c r="CZ97" s="1"/>
      <c r="DA97" s="1"/>
      <c r="DB97" s="95"/>
      <c r="DC97" s="93"/>
      <c r="DD97" s="93"/>
      <c r="DE97" s="93"/>
      <c r="DF97" s="95" t="str">
        <f t="shared" si="244"/>
        <v>Completar</v>
      </c>
      <c r="DG97" s="96" t="str">
        <f t="shared" si="245"/>
        <v>Completar</v>
      </c>
      <c r="DH97" s="96" t="str">
        <f t="shared" si="246"/>
        <v>Completar</v>
      </c>
      <c r="DI97" s="94"/>
      <c r="DJ97" s="95" t="str">
        <f t="shared" si="247"/>
        <v>Completar</v>
      </c>
      <c r="DK97" s="95" t="str">
        <f t="shared" si="248"/>
        <v>Completar</v>
      </c>
      <c r="DL97" s="165">
        <f t="shared" si="249"/>
        <v>0</v>
      </c>
      <c r="DM97" s="219" t="b">
        <f t="shared" si="250"/>
        <v>0</v>
      </c>
      <c r="DN97" s="188">
        <f t="shared" si="251"/>
        <v>0</v>
      </c>
      <c r="DO97" s="164">
        <f t="shared" si="252"/>
        <v>0</v>
      </c>
      <c r="DP97" s="164">
        <f t="shared" si="253"/>
        <v>0.25</v>
      </c>
      <c r="DQ97" s="164">
        <f t="shared" si="254"/>
        <v>0</v>
      </c>
      <c r="DR97" s="164">
        <f t="shared" si="255"/>
        <v>0</v>
      </c>
      <c r="DS97" s="166">
        <f t="shared" si="256"/>
        <v>0</v>
      </c>
      <c r="DT97" s="167"/>
      <c r="DV97" s="164">
        <v>85</v>
      </c>
      <c r="DW97" s="225"/>
      <c r="DX97" s="226"/>
      <c r="DY97" s="1"/>
      <c r="DZ97" s="1"/>
      <c r="EA97" s="95"/>
      <c r="EB97" s="93"/>
      <c r="EC97" s="93"/>
      <c r="ED97" s="93"/>
      <c r="EE97" s="95" t="str">
        <f t="shared" si="257"/>
        <v>Completar</v>
      </c>
      <c r="EF97" s="96" t="str">
        <f t="shared" si="258"/>
        <v>Completar</v>
      </c>
      <c r="EG97" s="96" t="str">
        <f t="shared" si="259"/>
        <v>Completar</v>
      </c>
      <c r="EH97" s="94"/>
      <c r="EI97" s="95" t="str">
        <f t="shared" si="260"/>
        <v>Completar</v>
      </c>
      <c r="EJ97" s="95" t="str">
        <f t="shared" si="261"/>
        <v>Completar</v>
      </c>
      <c r="EK97" s="165">
        <f t="shared" si="262"/>
        <v>0</v>
      </c>
      <c r="EL97" s="219" t="b">
        <f t="shared" si="263"/>
        <v>0</v>
      </c>
      <c r="EM97" s="188">
        <f t="shared" si="264"/>
        <v>0</v>
      </c>
      <c r="EN97" s="164">
        <f t="shared" si="265"/>
        <v>0</v>
      </c>
      <c r="EO97" s="164">
        <f t="shared" si="266"/>
        <v>0.25</v>
      </c>
      <c r="EP97" s="164">
        <f t="shared" si="267"/>
        <v>0</v>
      </c>
      <c r="EQ97" s="164">
        <f t="shared" si="268"/>
        <v>0</v>
      </c>
      <c r="ER97" s="166">
        <f t="shared" si="269"/>
        <v>0</v>
      </c>
      <c r="ES97" s="167"/>
      <c r="EU97" s="164">
        <v>85</v>
      </c>
      <c r="EV97" s="225"/>
      <c r="EW97" s="226"/>
      <c r="EX97" s="1"/>
      <c r="EY97" s="1"/>
      <c r="EZ97" s="95"/>
      <c r="FA97" s="93"/>
      <c r="FB97" s="93"/>
      <c r="FC97" s="93"/>
      <c r="FD97" s="95" t="str">
        <f t="shared" si="270"/>
        <v>Completar</v>
      </c>
      <c r="FE97" s="96" t="str">
        <f t="shared" si="271"/>
        <v>Completar</v>
      </c>
      <c r="FF97" s="96" t="str">
        <f t="shared" si="272"/>
        <v>Completar</v>
      </c>
      <c r="FG97" s="94"/>
      <c r="FH97" s="95" t="str">
        <f t="shared" si="273"/>
        <v>Completar</v>
      </c>
      <c r="FI97" s="95" t="str">
        <f t="shared" si="274"/>
        <v>Completar</v>
      </c>
      <c r="FJ97" s="165">
        <f t="shared" si="275"/>
        <v>0</v>
      </c>
      <c r="FK97" s="219" t="b">
        <f t="shared" si="276"/>
        <v>0</v>
      </c>
      <c r="FL97" s="188">
        <f t="shared" si="277"/>
        <v>0</v>
      </c>
      <c r="FM97" s="164">
        <f t="shared" si="278"/>
        <v>0</v>
      </c>
      <c r="FN97" s="164">
        <f t="shared" si="279"/>
        <v>0.25</v>
      </c>
      <c r="FO97" s="164">
        <f t="shared" si="280"/>
        <v>0</v>
      </c>
      <c r="FP97" s="164">
        <f t="shared" si="281"/>
        <v>0</v>
      </c>
      <c r="FQ97" s="166">
        <f t="shared" si="282"/>
        <v>0</v>
      </c>
      <c r="FR97" s="167"/>
      <c r="FT97" s="164">
        <v>85</v>
      </c>
      <c r="FU97" s="225"/>
      <c r="FV97" s="226"/>
      <c r="FW97" s="1"/>
      <c r="FX97" s="1"/>
      <c r="FY97" s="95"/>
      <c r="FZ97" s="93"/>
      <c r="GA97" s="93"/>
      <c r="GB97" s="93"/>
      <c r="GC97" s="95" t="str">
        <f t="shared" si="283"/>
        <v>Completar</v>
      </c>
      <c r="GD97" s="96" t="str">
        <f t="shared" si="284"/>
        <v>Completar</v>
      </c>
      <c r="GE97" s="96" t="str">
        <f t="shared" si="285"/>
        <v>Completar</v>
      </c>
      <c r="GF97" s="94"/>
      <c r="GG97" s="95" t="str">
        <f t="shared" si="286"/>
        <v>Completar</v>
      </c>
      <c r="GH97" s="95" t="str">
        <f t="shared" si="287"/>
        <v>Completar</v>
      </c>
      <c r="GI97" s="165">
        <f t="shared" si="288"/>
        <v>0</v>
      </c>
      <c r="GJ97" s="219" t="b">
        <f t="shared" si="289"/>
        <v>0</v>
      </c>
      <c r="GK97" s="188">
        <f t="shared" si="290"/>
        <v>0</v>
      </c>
      <c r="GL97" s="164">
        <f t="shared" si="291"/>
        <v>0</v>
      </c>
      <c r="GM97" s="164">
        <f t="shared" si="292"/>
        <v>0.25</v>
      </c>
      <c r="GN97" s="164">
        <f t="shared" si="293"/>
        <v>0</v>
      </c>
      <c r="GO97" s="164">
        <f t="shared" si="294"/>
        <v>0</v>
      </c>
      <c r="GP97" s="166">
        <f t="shared" si="295"/>
        <v>0</v>
      </c>
      <c r="GQ97" s="167"/>
      <c r="GS97" s="164">
        <v>85</v>
      </c>
      <c r="GT97" s="225"/>
      <c r="GU97" s="226"/>
      <c r="GV97" s="1"/>
      <c r="GW97" s="1"/>
      <c r="GX97" s="95"/>
      <c r="GY97" s="93"/>
      <c r="GZ97" s="93"/>
      <c r="HA97" s="93"/>
      <c r="HB97" s="95" t="str">
        <f t="shared" si="296"/>
        <v>Completar</v>
      </c>
      <c r="HC97" s="96" t="str">
        <f t="shared" si="297"/>
        <v>Completar</v>
      </c>
      <c r="HD97" s="96" t="str">
        <f t="shared" si="298"/>
        <v>Completar</v>
      </c>
      <c r="HE97" s="94"/>
      <c r="HF97" s="95" t="str">
        <f t="shared" si="299"/>
        <v>Completar</v>
      </c>
      <c r="HG97" s="95" t="str">
        <f t="shared" si="300"/>
        <v>Completar</v>
      </c>
      <c r="HH97" s="165">
        <f t="shared" si="301"/>
        <v>0</v>
      </c>
      <c r="HI97" s="219" t="b">
        <f t="shared" si="302"/>
        <v>0</v>
      </c>
      <c r="HJ97" s="188">
        <f t="shared" si="303"/>
        <v>0</v>
      </c>
      <c r="HK97" s="164">
        <f t="shared" si="304"/>
        <v>0</v>
      </c>
      <c r="HL97" s="164">
        <f t="shared" si="305"/>
        <v>0.25</v>
      </c>
      <c r="HM97" s="164">
        <f t="shared" si="306"/>
        <v>0</v>
      </c>
      <c r="HN97" s="164">
        <f t="shared" si="307"/>
        <v>0</v>
      </c>
      <c r="HO97" s="166">
        <f t="shared" si="308"/>
        <v>0</v>
      </c>
      <c r="HP97" s="167"/>
      <c r="HR97" s="164">
        <v>85</v>
      </c>
      <c r="HS97" s="225"/>
      <c r="HT97" s="226"/>
      <c r="HU97" s="1"/>
      <c r="HV97" s="1"/>
      <c r="HW97" s="95"/>
      <c r="HX97" s="93"/>
      <c r="HY97" s="93"/>
      <c r="HZ97" s="93"/>
      <c r="IA97" s="95" t="str">
        <f t="shared" si="309"/>
        <v>Completar</v>
      </c>
      <c r="IB97" s="96" t="str">
        <f t="shared" si="310"/>
        <v>Completar</v>
      </c>
      <c r="IC97" s="96" t="str">
        <f t="shared" si="311"/>
        <v>Completar</v>
      </c>
      <c r="ID97" s="94"/>
      <c r="IE97" s="95" t="str">
        <f t="shared" si="312"/>
        <v>Completar</v>
      </c>
      <c r="IF97" s="95" t="str">
        <f t="shared" si="313"/>
        <v>Completar</v>
      </c>
      <c r="IG97" s="165">
        <f t="shared" si="314"/>
        <v>0</v>
      </c>
      <c r="IH97" s="219" t="b">
        <f t="shared" si="315"/>
        <v>0</v>
      </c>
      <c r="II97" s="188">
        <f t="shared" si="316"/>
        <v>0</v>
      </c>
      <c r="IJ97" s="164">
        <f t="shared" si="317"/>
        <v>0</v>
      </c>
      <c r="IK97" s="164">
        <f t="shared" si="318"/>
        <v>0.25</v>
      </c>
      <c r="IL97" s="164">
        <f t="shared" si="319"/>
        <v>0</v>
      </c>
      <c r="IM97" s="164">
        <f t="shared" si="320"/>
        <v>0</v>
      </c>
      <c r="IN97" s="166">
        <f t="shared" si="321"/>
        <v>0</v>
      </c>
      <c r="IO97" s="167"/>
      <c r="IQ97" s="164">
        <v>85</v>
      </c>
      <c r="IR97" s="225"/>
      <c r="IS97" s="226"/>
      <c r="IT97" s="1"/>
      <c r="IU97" s="1"/>
      <c r="IV97" s="95"/>
      <c r="IW97" s="93"/>
      <c r="IX97" s="93"/>
      <c r="IY97" s="93"/>
      <c r="IZ97" s="95" t="str">
        <f t="shared" si="322"/>
        <v>Completar</v>
      </c>
      <c r="JA97" s="96" t="str">
        <f t="shared" si="323"/>
        <v>Completar</v>
      </c>
      <c r="JB97" s="96" t="str">
        <f t="shared" si="324"/>
        <v>Completar</v>
      </c>
      <c r="JC97" s="94"/>
      <c r="JD97" s="95" t="str">
        <f t="shared" si="325"/>
        <v>Completar</v>
      </c>
      <c r="JE97" s="95" t="str">
        <f t="shared" si="326"/>
        <v>Completar</v>
      </c>
      <c r="JF97" s="165">
        <f t="shared" si="327"/>
        <v>0</v>
      </c>
      <c r="JG97" s="219" t="b">
        <f t="shared" si="328"/>
        <v>0</v>
      </c>
      <c r="JH97" s="188">
        <f t="shared" si="329"/>
        <v>0</v>
      </c>
      <c r="JI97" s="164">
        <f t="shared" si="330"/>
        <v>0</v>
      </c>
      <c r="JJ97" s="164">
        <f t="shared" si="331"/>
        <v>0.25</v>
      </c>
      <c r="JK97" s="164">
        <f t="shared" si="332"/>
        <v>0</v>
      </c>
      <c r="JL97" s="164">
        <f t="shared" si="333"/>
        <v>0</v>
      </c>
      <c r="JM97" s="166">
        <f t="shared" si="334"/>
        <v>0</v>
      </c>
      <c r="JN97" s="167"/>
      <c r="JO97" s="126"/>
      <c r="JP97" s="164">
        <v>85</v>
      </c>
      <c r="JQ97" s="225"/>
      <c r="JR97" s="226"/>
      <c r="JS97" s="1"/>
      <c r="JT97" s="1"/>
      <c r="JU97" s="95"/>
      <c r="JV97" s="93"/>
      <c r="JW97" s="93"/>
      <c r="JX97" s="93"/>
      <c r="JY97" s="95" t="str">
        <f t="shared" si="335"/>
        <v>Completar</v>
      </c>
      <c r="JZ97" s="96" t="str">
        <f t="shared" si="336"/>
        <v>Completar</v>
      </c>
      <c r="KA97" s="96" t="str">
        <f t="shared" si="337"/>
        <v>Completar</v>
      </c>
      <c r="KB97" s="94"/>
      <c r="KC97" s="95" t="str">
        <f t="shared" si="338"/>
        <v>Completar</v>
      </c>
      <c r="KD97" s="95" t="str">
        <f t="shared" si="339"/>
        <v>Completar</v>
      </c>
      <c r="KE97" s="165">
        <f t="shared" si="340"/>
        <v>0</v>
      </c>
      <c r="KF97" s="219" t="b">
        <f t="shared" si="341"/>
        <v>0</v>
      </c>
      <c r="KG97" s="188">
        <f t="shared" si="342"/>
        <v>0</v>
      </c>
      <c r="KH97" s="164">
        <f t="shared" si="343"/>
        <v>0</v>
      </c>
      <c r="KI97" s="164">
        <f t="shared" si="344"/>
        <v>0.25</v>
      </c>
      <c r="KJ97" s="164">
        <f t="shared" si="345"/>
        <v>0</v>
      </c>
      <c r="KK97" s="164">
        <f t="shared" si="346"/>
        <v>0</v>
      </c>
      <c r="KL97" s="166">
        <f t="shared" si="347"/>
        <v>0</v>
      </c>
    </row>
    <row r="98" spans="1:298" x14ac:dyDescent="0.25">
      <c r="A98" s="164">
        <v>86</v>
      </c>
      <c r="B98" s="225"/>
      <c r="C98" s="226"/>
      <c r="D98" s="1"/>
      <c r="E98" s="1"/>
      <c r="F98" s="95"/>
      <c r="G98" s="93"/>
      <c r="H98" s="93"/>
      <c r="I98" s="93"/>
      <c r="J98" s="95"/>
      <c r="K98" s="96" t="str">
        <f>IFERROR(VLOOKUP(D98,'Situación inicial'!JI$13:JS$112,8,FALSE),"Completar")</f>
        <v>Completar</v>
      </c>
      <c r="L98" s="96" t="str">
        <f>IFERROR(VLOOKUP(D98,'Situación inicial'!JI$13:JS$112,9,FALSE),"Completar")</f>
        <v>Completar</v>
      </c>
      <c r="M98" s="94"/>
      <c r="N98" s="95" t="str">
        <f>IFERROR(VLOOKUP(D98,'Situación inicial'!JI$13:JS$112,11,FALSE),"Completar")</f>
        <v>Completar</v>
      </c>
      <c r="O98" s="95" t="str">
        <f>IFERROR(VLOOKUP(D98,'Situación inicial'!JI$13:JT$112,12,FALSE),"Completar")</f>
        <v>Completar</v>
      </c>
      <c r="P98" s="165">
        <f t="shared" si="196"/>
        <v>0</v>
      </c>
      <c r="Q98" s="219" t="b">
        <f t="shared" si="197"/>
        <v>0</v>
      </c>
      <c r="R98" s="188">
        <f t="shared" si="198"/>
        <v>0</v>
      </c>
      <c r="S98" s="164">
        <f t="shared" si="199"/>
        <v>0</v>
      </c>
      <c r="T98" s="164">
        <f t="shared" si="200"/>
        <v>0.25</v>
      </c>
      <c r="U98" s="164">
        <f t="shared" si="201"/>
        <v>0</v>
      </c>
      <c r="V98" s="164">
        <f t="shared" si="202"/>
        <v>0</v>
      </c>
      <c r="W98" s="166">
        <f t="shared" si="203"/>
        <v>0</v>
      </c>
      <c r="X98" s="168">
        <f>IFERROR(VLOOKUP(D98,'Situación inicial'!JI$13:JZ$112,18,FALSE),0)</f>
        <v>0</v>
      </c>
      <c r="Z98" s="164">
        <v>86</v>
      </c>
      <c r="AA98" s="225"/>
      <c r="AB98" s="226"/>
      <c r="AC98" s="1"/>
      <c r="AD98" s="1"/>
      <c r="AE98" s="95"/>
      <c r="AF98" s="93"/>
      <c r="AG98" s="93"/>
      <c r="AH98" s="93"/>
      <c r="AI98" s="95" t="str">
        <f t="shared" si="204"/>
        <v>Completar</v>
      </c>
      <c r="AJ98" s="96" t="str">
        <f t="shared" si="205"/>
        <v>Completar</v>
      </c>
      <c r="AK98" s="96" t="str">
        <f t="shared" si="206"/>
        <v>Completar</v>
      </c>
      <c r="AL98" s="94"/>
      <c r="AM98" s="95" t="str">
        <f t="shared" si="207"/>
        <v>Completar</v>
      </c>
      <c r="AN98" s="95" t="str">
        <f t="shared" si="208"/>
        <v>Completar</v>
      </c>
      <c r="AO98" s="165">
        <f t="shared" si="209"/>
        <v>0</v>
      </c>
      <c r="AP98" s="219" t="b">
        <f t="shared" si="210"/>
        <v>0</v>
      </c>
      <c r="AQ98" s="188">
        <f t="shared" si="211"/>
        <v>0</v>
      </c>
      <c r="AR98" s="164">
        <f t="shared" si="212"/>
        <v>0</v>
      </c>
      <c r="AS98" s="164">
        <f t="shared" si="213"/>
        <v>0.25</v>
      </c>
      <c r="AT98" s="164">
        <f t="shared" si="214"/>
        <v>0</v>
      </c>
      <c r="AU98" s="164">
        <f t="shared" si="215"/>
        <v>0</v>
      </c>
      <c r="AV98" s="166">
        <f t="shared" si="216"/>
        <v>0</v>
      </c>
      <c r="AW98" s="168">
        <f t="shared" si="217"/>
        <v>0</v>
      </c>
      <c r="AY98" s="164">
        <v>86</v>
      </c>
      <c r="AZ98" s="225"/>
      <c r="BA98" s="226"/>
      <c r="BB98" s="1"/>
      <c r="BC98" s="1"/>
      <c r="BD98" s="95"/>
      <c r="BE98" s="93"/>
      <c r="BF98" s="93"/>
      <c r="BG98" s="93"/>
      <c r="BH98" s="95" t="str">
        <f t="shared" si="218"/>
        <v>Completar</v>
      </c>
      <c r="BI98" s="96" t="str">
        <f t="shared" si="219"/>
        <v>Completar</v>
      </c>
      <c r="BJ98" s="96" t="str">
        <f t="shared" si="220"/>
        <v>Completar</v>
      </c>
      <c r="BK98" s="94"/>
      <c r="BL98" s="95" t="str">
        <f t="shared" si="221"/>
        <v>Completar</v>
      </c>
      <c r="BM98" s="95" t="str">
        <f t="shared" si="222"/>
        <v>Completar</v>
      </c>
      <c r="BN98" s="165">
        <f t="shared" si="223"/>
        <v>0</v>
      </c>
      <c r="BO98" s="219" t="b">
        <f t="shared" si="224"/>
        <v>0</v>
      </c>
      <c r="BP98" s="188">
        <f t="shared" si="225"/>
        <v>0</v>
      </c>
      <c r="BQ98" s="164">
        <f t="shared" si="226"/>
        <v>0</v>
      </c>
      <c r="BR98" s="164">
        <f t="shared" si="227"/>
        <v>0.25</v>
      </c>
      <c r="BS98" s="164">
        <f t="shared" si="228"/>
        <v>0</v>
      </c>
      <c r="BT98" s="164">
        <f t="shared" si="229"/>
        <v>0</v>
      </c>
      <c r="BU98" s="166">
        <f t="shared" si="230"/>
        <v>0</v>
      </c>
      <c r="BV98" s="167"/>
      <c r="BX98" s="164">
        <v>86</v>
      </c>
      <c r="BY98" s="225"/>
      <c r="BZ98" s="226"/>
      <c r="CA98" s="1"/>
      <c r="CB98" s="1"/>
      <c r="CC98" s="95"/>
      <c r="CD98" s="93"/>
      <c r="CE98" s="93"/>
      <c r="CF98" s="93"/>
      <c r="CG98" s="95" t="str">
        <f t="shared" si="231"/>
        <v>Completar</v>
      </c>
      <c r="CH98" s="96" t="str">
        <f t="shared" si="232"/>
        <v>Completar</v>
      </c>
      <c r="CI98" s="96" t="str">
        <f t="shared" si="233"/>
        <v>Completar</v>
      </c>
      <c r="CJ98" s="94"/>
      <c r="CK98" s="95" t="str">
        <f t="shared" si="234"/>
        <v>Completar</v>
      </c>
      <c r="CL98" s="95" t="str">
        <f t="shared" si="235"/>
        <v>Completar</v>
      </c>
      <c r="CM98" s="165">
        <f t="shared" si="236"/>
        <v>0</v>
      </c>
      <c r="CN98" s="219" t="b">
        <f t="shared" si="237"/>
        <v>0</v>
      </c>
      <c r="CO98" s="188">
        <f t="shared" si="238"/>
        <v>0</v>
      </c>
      <c r="CP98" s="164">
        <f t="shared" si="239"/>
        <v>0</v>
      </c>
      <c r="CQ98" s="164">
        <f t="shared" si="240"/>
        <v>0.25</v>
      </c>
      <c r="CR98" s="164">
        <f t="shared" si="241"/>
        <v>0</v>
      </c>
      <c r="CS98" s="164">
        <f t="shared" si="242"/>
        <v>0</v>
      </c>
      <c r="CT98" s="166">
        <f t="shared" si="243"/>
        <v>0</v>
      </c>
      <c r="CU98" s="167"/>
      <c r="CW98" s="164">
        <v>86</v>
      </c>
      <c r="CX98" s="225"/>
      <c r="CY98" s="226"/>
      <c r="CZ98" s="1"/>
      <c r="DA98" s="1"/>
      <c r="DB98" s="95"/>
      <c r="DC98" s="93"/>
      <c r="DD98" s="93"/>
      <c r="DE98" s="93"/>
      <c r="DF98" s="95" t="str">
        <f t="shared" si="244"/>
        <v>Completar</v>
      </c>
      <c r="DG98" s="96" t="str">
        <f t="shared" si="245"/>
        <v>Completar</v>
      </c>
      <c r="DH98" s="96" t="str">
        <f t="shared" si="246"/>
        <v>Completar</v>
      </c>
      <c r="DI98" s="94"/>
      <c r="DJ98" s="95" t="str">
        <f t="shared" si="247"/>
        <v>Completar</v>
      </c>
      <c r="DK98" s="95" t="str">
        <f t="shared" si="248"/>
        <v>Completar</v>
      </c>
      <c r="DL98" s="165">
        <f t="shared" si="249"/>
        <v>0</v>
      </c>
      <c r="DM98" s="219" t="b">
        <f t="shared" si="250"/>
        <v>0</v>
      </c>
      <c r="DN98" s="188">
        <f t="shared" si="251"/>
        <v>0</v>
      </c>
      <c r="DO98" s="164">
        <f t="shared" si="252"/>
        <v>0</v>
      </c>
      <c r="DP98" s="164">
        <f t="shared" si="253"/>
        <v>0.25</v>
      </c>
      <c r="DQ98" s="164">
        <f t="shared" si="254"/>
        <v>0</v>
      </c>
      <c r="DR98" s="164">
        <f t="shared" si="255"/>
        <v>0</v>
      </c>
      <c r="DS98" s="166">
        <f t="shared" si="256"/>
        <v>0</v>
      </c>
      <c r="DT98" s="167"/>
      <c r="DV98" s="164">
        <v>86</v>
      </c>
      <c r="DW98" s="225"/>
      <c r="DX98" s="226"/>
      <c r="DY98" s="1"/>
      <c r="DZ98" s="1"/>
      <c r="EA98" s="95"/>
      <c r="EB98" s="93"/>
      <c r="EC98" s="93"/>
      <c r="ED98" s="93"/>
      <c r="EE98" s="95" t="str">
        <f t="shared" si="257"/>
        <v>Completar</v>
      </c>
      <c r="EF98" s="96" t="str">
        <f t="shared" si="258"/>
        <v>Completar</v>
      </c>
      <c r="EG98" s="96" t="str">
        <f t="shared" si="259"/>
        <v>Completar</v>
      </c>
      <c r="EH98" s="94"/>
      <c r="EI98" s="95" t="str">
        <f t="shared" si="260"/>
        <v>Completar</v>
      </c>
      <c r="EJ98" s="95" t="str">
        <f t="shared" si="261"/>
        <v>Completar</v>
      </c>
      <c r="EK98" s="165">
        <f t="shared" si="262"/>
        <v>0</v>
      </c>
      <c r="EL98" s="219" t="b">
        <f t="shared" si="263"/>
        <v>0</v>
      </c>
      <c r="EM98" s="188">
        <f t="shared" si="264"/>
        <v>0</v>
      </c>
      <c r="EN98" s="164">
        <f t="shared" si="265"/>
        <v>0</v>
      </c>
      <c r="EO98" s="164">
        <f t="shared" si="266"/>
        <v>0.25</v>
      </c>
      <c r="EP98" s="164">
        <f t="shared" si="267"/>
        <v>0</v>
      </c>
      <c r="EQ98" s="164">
        <f t="shared" si="268"/>
        <v>0</v>
      </c>
      <c r="ER98" s="166">
        <f t="shared" si="269"/>
        <v>0</v>
      </c>
      <c r="ES98" s="167"/>
      <c r="EU98" s="164">
        <v>86</v>
      </c>
      <c r="EV98" s="225"/>
      <c r="EW98" s="226"/>
      <c r="EX98" s="1"/>
      <c r="EY98" s="1"/>
      <c r="EZ98" s="95"/>
      <c r="FA98" s="93"/>
      <c r="FB98" s="93"/>
      <c r="FC98" s="93"/>
      <c r="FD98" s="95" t="str">
        <f t="shared" si="270"/>
        <v>Completar</v>
      </c>
      <c r="FE98" s="96" t="str">
        <f t="shared" si="271"/>
        <v>Completar</v>
      </c>
      <c r="FF98" s="96" t="str">
        <f t="shared" si="272"/>
        <v>Completar</v>
      </c>
      <c r="FG98" s="94"/>
      <c r="FH98" s="95" t="str">
        <f t="shared" si="273"/>
        <v>Completar</v>
      </c>
      <c r="FI98" s="95" t="str">
        <f t="shared" si="274"/>
        <v>Completar</v>
      </c>
      <c r="FJ98" s="165">
        <f t="shared" si="275"/>
        <v>0</v>
      </c>
      <c r="FK98" s="219" t="b">
        <f t="shared" si="276"/>
        <v>0</v>
      </c>
      <c r="FL98" s="188">
        <f t="shared" si="277"/>
        <v>0</v>
      </c>
      <c r="FM98" s="164">
        <f t="shared" si="278"/>
        <v>0</v>
      </c>
      <c r="FN98" s="164">
        <f t="shared" si="279"/>
        <v>0.25</v>
      </c>
      <c r="FO98" s="164">
        <f t="shared" si="280"/>
        <v>0</v>
      </c>
      <c r="FP98" s="164">
        <f t="shared" si="281"/>
        <v>0</v>
      </c>
      <c r="FQ98" s="166">
        <f t="shared" si="282"/>
        <v>0</v>
      </c>
      <c r="FR98" s="167"/>
      <c r="FT98" s="164">
        <v>86</v>
      </c>
      <c r="FU98" s="225"/>
      <c r="FV98" s="226"/>
      <c r="FW98" s="1"/>
      <c r="FX98" s="1"/>
      <c r="FY98" s="95"/>
      <c r="FZ98" s="93"/>
      <c r="GA98" s="93"/>
      <c r="GB98" s="93"/>
      <c r="GC98" s="95" t="str">
        <f t="shared" si="283"/>
        <v>Completar</v>
      </c>
      <c r="GD98" s="96" t="str">
        <f t="shared" si="284"/>
        <v>Completar</v>
      </c>
      <c r="GE98" s="96" t="str">
        <f t="shared" si="285"/>
        <v>Completar</v>
      </c>
      <c r="GF98" s="94"/>
      <c r="GG98" s="95" t="str">
        <f t="shared" si="286"/>
        <v>Completar</v>
      </c>
      <c r="GH98" s="95" t="str">
        <f t="shared" si="287"/>
        <v>Completar</v>
      </c>
      <c r="GI98" s="165">
        <f t="shared" si="288"/>
        <v>0</v>
      </c>
      <c r="GJ98" s="219" t="b">
        <f t="shared" si="289"/>
        <v>0</v>
      </c>
      <c r="GK98" s="188">
        <f t="shared" si="290"/>
        <v>0</v>
      </c>
      <c r="GL98" s="164">
        <f t="shared" si="291"/>
        <v>0</v>
      </c>
      <c r="GM98" s="164">
        <f t="shared" si="292"/>
        <v>0.25</v>
      </c>
      <c r="GN98" s="164">
        <f t="shared" si="293"/>
        <v>0</v>
      </c>
      <c r="GO98" s="164">
        <f t="shared" si="294"/>
        <v>0</v>
      </c>
      <c r="GP98" s="166">
        <f t="shared" si="295"/>
        <v>0</v>
      </c>
      <c r="GQ98" s="167"/>
      <c r="GS98" s="164">
        <v>86</v>
      </c>
      <c r="GT98" s="225"/>
      <c r="GU98" s="226"/>
      <c r="GV98" s="1"/>
      <c r="GW98" s="1"/>
      <c r="GX98" s="95"/>
      <c r="GY98" s="93"/>
      <c r="GZ98" s="93"/>
      <c r="HA98" s="93"/>
      <c r="HB98" s="95" t="str">
        <f t="shared" si="296"/>
        <v>Completar</v>
      </c>
      <c r="HC98" s="96" t="str">
        <f t="shared" si="297"/>
        <v>Completar</v>
      </c>
      <c r="HD98" s="96" t="str">
        <f t="shared" si="298"/>
        <v>Completar</v>
      </c>
      <c r="HE98" s="94"/>
      <c r="HF98" s="95" t="str">
        <f t="shared" si="299"/>
        <v>Completar</v>
      </c>
      <c r="HG98" s="95" t="str">
        <f t="shared" si="300"/>
        <v>Completar</v>
      </c>
      <c r="HH98" s="165">
        <f t="shared" si="301"/>
        <v>0</v>
      </c>
      <c r="HI98" s="219" t="b">
        <f t="shared" si="302"/>
        <v>0</v>
      </c>
      <c r="HJ98" s="188">
        <f t="shared" si="303"/>
        <v>0</v>
      </c>
      <c r="HK98" s="164">
        <f t="shared" si="304"/>
        <v>0</v>
      </c>
      <c r="HL98" s="164">
        <f t="shared" si="305"/>
        <v>0.25</v>
      </c>
      <c r="HM98" s="164">
        <f t="shared" si="306"/>
        <v>0</v>
      </c>
      <c r="HN98" s="164">
        <f t="shared" si="307"/>
        <v>0</v>
      </c>
      <c r="HO98" s="166">
        <f t="shared" si="308"/>
        <v>0</v>
      </c>
      <c r="HP98" s="167"/>
      <c r="HR98" s="164">
        <v>86</v>
      </c>
      <c r="HS98" s="225"/>
      <c r="HT98" s="226"/>
      <c r="HU98" s="1"/>
      <c r="HV98" s="1"/>
      <c r="HW98" s="95"/>
      <c r="HX98" s="93"/>
      <c r="HY98" s="93"/>
      <c r="HZ98" s="93"/>
      <c r="IA98" s="95" t="str">
        <f t="shared" si="309"/>
        <v>Completar</v>
      </c>
      <c r="IB98" s="96" t="str">
        <f t="shared" si="310"/>
        <v>Completar</v>
      </c>
      <c r="IC98" s="96" t="str">
        <f t="shared" si="311"/>
        <v>Completar</v>
      </c>
      <c r="ID98" s="94"/>
      <c r="IE98" s="95" t="str">
        <f t="shared" si="312"/>
        <v>Completar</v>
      </c>
      <c r="IF98" s="95" t="str">
        <f t="shared" si="313"/>
        <v>Completar</v>
      </c>
      <c r="IG98" s="165">
        <f t="shared" si="314"/>
        <v>0</v>
      </c>
      <c r="IH98" s="219" t="b">
        <f t="shared" si="315"/>
        <v>0</v>
      </c>
      <c r="II98" s="188">
        <f t="shared" si="316"/>
        <v>0</v>
      </c>
      <c r="IJ98" s="164">
        <f t="shared" si="317"/>
        <v>0</v>
      </c>
      <c r="IK98" s="164">
        <f t="shared" si="318"/>
        <v>0.25</v>
      </c>
      <c r="IL98" s="164">
        <f t="shared" si="319"/>
        <v>0</v>
      </c>
      <c r="IM98" s="164">
        <f t="shared" si="320"/>
        <v>0</v>
      </c>
      <c r="IN98" s="166">
        <f t="shared" si="321"/>
        <v>0</v>
      </c>
      <c r="IO98" s="167"/>
      <c r="IQ98" s="164">
        <v>86</v>
      </c>
      <c r="IR98" s="225"/>
      <c r="IS98" s="226"/>
      <c r="IT98" s="1"/>
      <c r="IU98" s="1"/>
      <c r="IV98" s="95"/>
      <c r="IW98" s="93"/>
      <c r="IX98" s="93"/>
      <c r="IY98" s="93"/>
      <c r="IZ98" s="95" t="str">
        <f t="shared" si="322"/>
        <v>Completar</v>
      </c>
      <c r="JA98" s="96" t="str">
        <f t="shared" si="323"/>
        <v>Completar</v>
      </c>
      <c r="JB98" s="96" t="str">
        <f t="shared" si="324"/>
        <v>Completar</v>
      </c>
      <c r="JC98" s="94"/>
      <c r="JD98" s="95" t="str">
        <f t="shared" si="325"/>
        <v>Completar</v>
      </c>
      <c r="JE98" s="95" t="str">
        <f t="shared" si="326"/>
        <v>Completar</v>
      </c>
      <c r="JF98" s="165">
        <f t="shared" si="327"/>
        <v>0</v>
      </c>
      <c r="JG98" s="219" t="b">
        <f t="shared" si="328"/>
        <v>0</v>
      </c>
      <c r="JH98" s="188">
        <f t="shared" si="329"/>
        <v>0</v>
      </c>
      <c r="JI98" s="164">
        <f t="shared" si="330"/>
        <v>0</v>
      </c>
      <c r="JJ98" s="164">
        <f t="shared" si="331"/>
        <v>0.25</v>
      </c>
      <c r="JK98" s="164">
        <f t="shared" si="332"/>
        <v>0</v>
      </c>
      <c r="JL98" s="164">
        <f t="shared" si="333"/>
        <v>0</v>
      </c>
      <c r="JM98" s="166">
        <f t="shared" si="334"/>
        <v>0</v>
      </c>
      <c r="JN98" s="167"/>
      <c r="JO98" s="126"/>
      <c r="JP98" s="164">
        <v>86</v>
      </c>
      <c r="JQ98" s="225"/>
      <c r="JR98" s="226"/>
      <c r="JS98" s="1"/>
      <c r="JT98" s="1"/>
      <c r="JU98" s="95"/>
      <c r="JV98" s="93"/>
      <c r="JW98" s="93"/>
      <c r="JX98" s="93"/>
      <c r="JY98" s="95" t="str">
        <f t="shared" si="335"/>
        <v>Completar</v>
      </c>
      <c r="JZ98" s="96" t="str">
        <f t="shared" si="336"/>
        <v>Completar</v>
      </c>
      <c r="KA98" s="96" t="str">
        <f t="shared" si="337"/>
        <v>Completar</v>
      </c>
      <c r="KB98" s="94"/>
      <c r="KC98" s="95" t="str">
        <f t="shared" si="338"/>
        <v>Completar</v>
      </c>
      <c r="KD98" s="95" t="str">
        <f t="shared" si="339"/>
        <v>Completar</v>
      </c>
      <c r="KE98" s="165">
        <f t="shared" si="340"/>
        <v>0</v>
      </c>
      <c r="KF98" s="219" t="b">
        <f t="shared" si="341"/>
        <v>0</v>
      </c>
      <c r="KG98" s="188">
        <f t="shared" si="342"/>
        <v>0</v>
      </c>
      <c r="KH98" s="164">
        <f t="shared" si="343"/>
        <v>0</v>
      </c>
      <c r="KI98" s="164">
        <f t="shared" si="344"/>
        <v>0.25</v>
      </c>
      <c r="KJ98" s="164">
        <f t="shared" si="345"/>
        <v>0</v>
      </c>
      <c r="KK98" s="164">
        <f t="shared" si="346"/>
        <v>0</v>
      </c>
      <c r="KL98" s="166">
        <f t="shared" si="347"/>
        <v>0</v>
      </c>
    </row>
    <row r="99" spans="1:298" x14ac:dyDescent="0.25">
      <c r="A99" s="164">
        <v>87</v>
      </c>
      <c r="B99" s="225"/>
      <c r="C99" s="226"/>
      <c r="D99" s="1"/>
      <c r="E99" s="1"/>
      <c r="F99" s="95"/>
      <c r="G99" s="93"/>
      <c r="H99" s="93"/>
      <c r="I99" s="93"/>
      <c r="J99" s="95"/>
      <c r="K99" s="96" t="str">
        <f>IFERROR(VLOOKUP(D99,'Situación inicial'!JI$13:JS$112,8,FALSE),"Completar")</f>
        <v>Completar</v>
      </c>
      <c r="L99" s="96" t="str">
        <f>IFERROR(VLOOKUP(D99,'Situación inicial'!JI$13:JS$112,9,FALSE),"Completar")</f>
        <v>Completar</v>
      </c>
      <c r="M99" s="94"/>
      <c r="N99" s="95" t="str">
        <f>IFERROR(VLOOKUP(D99,'Situación inicial'!JI$13:JS$112,11,FALSE),"Completar")</f>
        <v>Completar</v>
      </c>
      <c r="O99" s="95" t="str">
        <f>IFERROR(VLOOKUP(D99,'Situación inicial'!JI$13:JT$112,12,FALSE),"Completar")</f>
        <v>Completar</v>
      </c>
      <c r="P99" s="165">
        <f t="shared" si="196"/>
        <v>0</v>
      </c>
      <c r="Q99" s="219" t="b">
        <f t="shared" si="197"/>
        <v>0</v>
      </c>
      <c r="R99" s="188">
        <f t="shared" si="198"/>
        <v>0</v>
      </c>
      <c r="S99" s="164">
        <f t="shared" si="199"/>
        <v>0</v>
      </c>
      <c r="T99" s="164">
        <f t="shared" si="200"/>
        <v>0.25</v>
      </c>
      <c r="U99" s="164">
        <f t="shared" si="201"/>
        <v>0</v>
      </c>
      <c r="V99" s="164">
        <f t="shared" si="202"/>
        <v>0</v>
      </c>
      <c r="W99" s="166">
        <f t="shared" si="203"/>
        <v>0</v>
      </c>
      <c r="X99" s="168">
        <f>IFERROR(VLOOKUP(D99,'Situación inicial'!JI$13:JZ$112,18,FALSE),0)</f>
        <v>0</v>
      </c>
      <c r="Z99" s="164">
        <v>87</v>
      </c>
      <c r="AA99" s="225"/>
      <c r="AB99" s="226"/>
      <c r="AC99" s="1"/>
      <c r="AD99" s="1"/>
      <c r="AE99" s="95"/>
      <c r="AF99" s="93"/>
      <c r="AG99" s="93"/>
      <c r="AH99" s="93"/>
      <c r="AI99" s="95" t="str">
        <f t="shared" si="204"/>
        <v>Completar</v>
      </c>
      <c r="AJ99" s="96" t="str">
        <f t="shared" si="205"/>
        <v>Completar</v>
      </c>
      <c r="AK99" s="96" t="str">
        <f t="shared" si="206"/>
        <v>Completar</v>
      </c>
      <c r="AL99" s="94"/>
      <c r="AM99" s="95" t="str">
        <f t="shared" si="207"/>
        <v>Completar</v>
      </c>
      <c r="AN99" s="95" t="str">
        <f t="shared" si="208"/>
        <v>Completar</v>
      </c>
      <c r="AO99" s="165">
        <f t="shared" si="209"/>
        <v>0</v>
      </c>
      <c r="AP99" s="219" t="b">
        <f t="shared" si="210"/>
        <v>0</v>
      </c>
      <c r="AQ99" s="188">
        <f t="shared" si="211"/>
        <v>0</v>
      </c>
      <c r="AR99" s="164">
        <f t="shared" si="212"/>
        <v>0</v>
      </c>
      <c r="AS99" s="164">
        <f t="shared" si="213"/>
        <v>0.25</v>
      </c>
      <c r="AT99" s="164">
        <f t="shared" si="214"/>
        <v>0</v>
      </c>
      <c r="AU99" s="164">
        <f t="shared" si="215"/>
        <v>0</v>
      </c>
      <c r="AV99" s="166">
        <f t="shared" si="216"/>
        <v>0</v>
      </c>
      <c r="AW99" s="168">
        <f t="shared" si="217"/>
        <v>0</v>
      </c>
      <c r="AY99" s="164">
        <v>87</v>
      </c>
      <c r="AZ99" s="225"/>
      <c r="BA99" s="226"/>
      <c r="BB99" s="1"/>
      <c r="BC99" s="1"/>
      <c r="BD99" s="95"/>
      <c r="BE99" s="93"/>
      <c r="BF99" s="93"/>
      <c r="BG99" s="93"/>
      <c r="BH99" s="95" t="str">
        <f t="shared" si="218"/>
        <v>Completar</v>
      </c>
      <c r="BI99" s="96" t="str">
        <f t="shared" si="219"/>
        <v>Completar</v>
      </c>
      <c r="BJ99" s="96" t="str">
        <f t="shared" si="220"/>
        <v>Completar</v>
      </c>
      <c r="BK99" s="94"/>
      <c r="BL99" s="95" t="str">
        <f t="shared" si="221"/>
        <v>Completar</v>
      </c>
      <c r="BM99" s="95" t="str">
        <f t="shared" si="222"/>
        <v>Completar</v>
      </c>
      <c r="BN99" s="165">
        <f t="shared" si="223"/>
        <v>0</v>
      </c>
      <c r="BO99" s="219" t="b">
        <f t="shared" si="224"/>
        <v>0</v>
      </c>
      <c r="BP99" s="188">
        <f t="shared" si="225"/>
        <v>0</v>
      </c>
      <c r="BQ99" s="164">
        <f t="shared" si="226"/>
        <v>0</v>
      </c>
      <c r="BR99" s="164">
        <f t="shared" si="227"/>
        <v>0.25</v>
      </c>
      <c r="BS99" s="164">
        <f t="shared" si="228"/>
        <v>0</v>
      </c>
      <c r="BT99" s="164">
        <f t="shared" si="229"/>
        <v>0</v>
      </c>
      <c r="BU99" s="166">
        <f t="shared" si="230"/>
        <v>0</v>
      </c>
      <c r="BV99" s="167"/>
      <c r="BX99" s="164">
        <v>87</v>
      </c>
      <c r="BY99" s="225"/>
      <c r="BZ99" s="226"/>
      <c r="CA99" s="1"/>
      <c r="CB99" s="1"/>
      <c r="CC99" s="95"/>
      <c r="CD99" s="93"/>
      <c r="CE99" s="93"/>
      <c r="CF99" s="93"/>
      <c r="CG99" s="95" t="str">
        <f t="shared" si="231"/>
        <v>Completar</v>
      </c>
      <c r="CH99" s="96" t="str">
        <f t="shared" si="232"/>
        <v>Completar</v>
      </c>
      <c r="CI99" s="96" t="str">
        <f t="shared" si="233"/>
        <v>Completar</v>
      </c>
      <c r="CJ99" s="94"/>
      <c r="CK99" s="95" t="str">
        <f t="shared" si="234"/>
        <v>Completar</v>
      </c>
      <c r="CL99" s="95" t="str">
        <f t="shared" si="235"/>
        <v>Completar</v>
      </c>
      <c r="CM99" s="165">
        <f t="shared" si="236"/>
        <v>0</v>
      </c>
      <c r="CN99" s="219" t="b">
        <f t="shared" si="237"/>
        <v>0</v>
      </c>
      <c r="CO99" s="188">
        <f t="shared" si="238"/>
        <v>0</v>
      </c>
      <c r="CP99" s="164">
        <f t="shared" si="239"/>
        <v>0</v>
      </c>
      <c r="CQ99" s="164">
        <f t="shared" si="240"/>
        <v>0.25</v>
      </c>
      <c r="CR99" s="164">
        <f t="shared" si="241"/>
        <v>0</v>
      </c>
      <c r="CS99" s="164">
        <f t="shared" si="242"/>
        <v>0</v>
      </c>
      <c r="CT99" s="166">
        <f t="shared" si="243"/>
        <v>0</v>
      </c>
      <c r="CU99" s="167"/>
      <c r="CW99" s="164">
        <v>87</v>
      </c>
      <c r="CX99" s="225"/>
      <c r="CY99" s="226"/>
      <c r="CZ99" s="1"/>
      <c r="DA99" s="1"/>
      <c r="DB99" s="95"/>
      <c r="DC99" s="93"/>
      <c r="DD99" s="93"/>
      <c r="DE99" s="93"/>
      <c r="DF99" s="95" t="str">
        <f t="shared" si="244"/>
        <v>Completar</v>
      </c>
      <c r="DG99" s="96" t="str">
        <f t="shared" si="245"/>
        <v>Completar</v>
      </c>
      <c r="DH99" s="96" t="str">
        <f t="shared" si="246"/>
        <v>Completar</v>
      </c>
      <c r="DI99" s="94"/>
      <c r="DJ99" s="95" t="str">
        <f t="shared" si="247"/>
        <v>Completar</v>
      </c>
      <c r="DK99" s="95" t="str">
        <f t="shared" si="248"/>
        <v>Completar</v>
      </c>
      <c r="DL99" s="165">
        <f t="shared" si="249"/>
        <v>0</v>
      </c>
      <c r="DM99" s="219" t="b">
        <f t="shared" si="250"/>
        <v>0</v>
      </c>
      <c r="DN99" s="188">
        <f t="shared" si="251"/>
        <v>0</v>
      </c>
      <c r="DO99" s="164">
        <f t="shared" si="252"/>
        <v>0</v>
      </c>
      <c r="DP99" s="164">
        <f t="shared" si="253"/>
        <v>0.25</v>
      </c>
      <c r="DQ99" s="164">
        <f t="shared" si="254"/>
        <v>0</v>
      </c>
      <c r="DR99" s="164">
        <f t="shared" si="255"/>
        <v>0</v>
      </c>
      <c r="DS99" s="166">
        <f t="shared" si="256"/>
        <v>0</v>
      </c>
      <c r="DT99" s="167"/>
      <c r="DV99" s="164">
        <v>87</v>
      </c>
      <c r="DW99" s="225"/>
      <c r="DX99" s="226"/>
      <c r="DY99" s="1"/>
      <c r="DZ99" s="1"/>
      <c r="EA99" s="95"/>
      <c r="EB99" s="93"/>
      <c r="EC99" s="93"/>
      <c r="ED99" s="93"/>
      <c r="EE99" s="95" t="str">
        <f t="shared" si="257"/>
        <v>Completar</v>
      </c>
      <c r="EF99" s="96" t="str">
        <f t="shared" si="258"/>
        <v>Completar</v>
      </c>
      <c r="EG99" s="96" t="str">
        <f t="shared" si="259"/>
        <v>Completar</v>
      </c>
      <c r="EH99" s="94"/>
      <c r="EI99" s="95" t="str">
        <f t="shared" si="260"/>
        <v>Completar</v>
      </c>
      <c r="EJ99" s="95" t="str">
        <f t="shared" si="261"/>
        <v>Completar</v>
      </c>
      <c r="EK99" s="165">
        <f t="shared" si="262"/>
        <v>0</v>
      </c>
      <c r="EL99" s="219" t="b">
        <f t="shared" si="263"/>
        <v>0</v>
      </c>
      <c r="EM99" s="188">
        <f t="shared" si="264"/>
        <v>0</v>
      </c>
      <c r="EN99" s="164">
        <f t="shared" si="265"/>
        <v>0</v>
      </c>
      <c r="EO99" s="164">
        <f t="shared" si="266"/>
        <v>0.25</v>
      </c>
      <c r="EP99" s="164">
        <f t="shared" si="267"/>
        <v>0</v>
      </c>
      <c r="EQ99" s="164">
        <f t="shared" si="268"/>
        <v>0</v>
      </c>
      <c r="ER99" s="166">
        <f t="shared" si="269"/>
        <v>0</v>
      </c>
      <c r="ES99" s="167"/>
      <c r="EU99" s="164">
        <v>87</v>
      </c>
      <c r="EV99" s="225"/>
      <c r="EW99" s="226"/>
      <c r="EX99" s="1"/>
      <c r="EY99" s="1"/>
      <c r="EZ99" s="95"/>
      <c r="FA99" s="93"/>
      <c r="FB99" s="93"/>
      <c r="FC99" s="93"/>
      <c r="FD99" s="95" t="str">
        <f t="shared" si="270"/>
        <v>Completar</v>
      </c>
      <c r="FE99" s="96" t="str">
        <f t="shared" si="271"/>
        <v>Completar</v>
      </c>
      <c r="FF99" s="96" t="str">
        <f t="shared" si="272"/>
        <v>Completar</v>
      </c>
      <c r="FG99" s="94"/>
      <c r="FH99" s="95" t="str">
        <f t="shared" si="273"/>
        <v>Completar</v>
      </c>
      <c r="FI99" s="95" t="str">
        <f t="shared" si="274"/>
        <v>Completar</v>
      </c>
      <c r="FJ99" s="165">
        <f t="shared" si="275"/>
        <v>0</v>
      </c>
      <c r="FK99" s="219" t="b">
        <f t="shared" si="276"/>
        <v>0</v>
      </c>
      <c r="FL99" s="188">
        <f t="shared" si="277"/>
        <v>0</v>
      </c>
      <c r="FM99" s="164">
        <f t="shared" si="278"/>
        <v>0</v>
      </c>
      <c r="FN99" s="164">
        <f t="shared" si="279"/>
        <v>0.25</v>
      </c>
      <c r="FO99" s="164">
        <f t="shared" si="280"/>
        <v>0</v>
      </c>
      <c r="FP99" s="164">
        <f t="shared" si="281"/>
        <v>0</v>
      </c>
      <c r="FQ99" s="166">
        <f t="shared" si="282"/>
        <v>0</v>
      </c>
      <c r="FR99" s="167"/>
      <c r="FT99" s="164">
        <v>87</v>
      </c>
      <c r="FU99" s="225"/>
      <c r="FV99" s="226"/>
      <c r="FW99" s="1"/>
      <c r="FX99" s="1"/>
      <c r="FY99" s="95"/>
      <c r="FZ99" s="93"/>
      <c r="GA99" s="93"/>
      <c r="GB99" s="93"/>
      <c r="GC99" s="95" t="str">
        <f t="shared" si="283"/>
        <v>Completar</v>
      </c>
      <c r="GD99" s="96" t="str">
        <f t="shared" si="284"/>
        <v>Completar</v>
      </c>
      <c r="GE99" s="96" t="str">
        <f t="shared" si="285"/>
        <v>Completar</v>
      </c>
      <c r="GF99" s="94"/>
      <c r="GG99" s="95" t="str">
        <f t="shared" si="286"/>
        <v>Completar</v>
      </c>
      <c r="GH99" s="95" t="str">
        <f t="shared" si="287"/>
        <v>Completar</v>
      </c>
      <c r="GI99" s="165">
        <f t="shared" si="288"/>
        <v>0</v>
      </c>
      <c r="GJ99" s="219" t="b">
        <f t="shared" si="289"/>
        <v>0</v>
      </c>
      <c r="GK99" s="188">
        <f t="shared" si="290"/>
        <v>0</v>
      </c>
      <c r="GL99" s="164">
        <f t="shared" si="291"/>
        <v>0</v>
      </c>
      <c r="GM99" s="164">
        <f t="shared" si="292"/>
        <v>0.25</v>
      </c>
      <c r="GN99" s="164">
        <f t="shared" si="293"/>
        <v>0</v>
      </c>
      <c r="GO99" s="164">
        <f t="shared" si="294"/>
        <v>0</v>
      </c>
      <c r="GP99" s="166">
        <f t="shared" si="295"/>
        <v>0</v>
      </c>
      <c r="GQ99" s="167"/>
      <c r="GS99" s="164">
        <v>87</v>
      </c>
      <c r="GT99" s="225"/>
      <c r="GU99" s="226"/>
      <c r="GV99" s="1"/>
      <c r="GW99" s="1"/>
      <c r="GX99" s="95"/>
      <c r="GY99" s="93"/>
      <c r="GZ99" s="93"/>
      <c r="HA99" s="93"/>
      <c r="HB99" s="95" t="str">
        <f t="shared" si="296"/>
        <v>Completar</v>
      </c>
      <c r="HC99" s="96" t="str">
        <f t="shared" si="297"/>
        <v>Completar</v>
      </c>
      <c r="HD99" s="96" t="str">
        <f t="shared" si="298"/>
        <v>Completar</v>
      </c>
      <c r="HE99" s="94"/>
      <c r="HF99" s="95" t="str">
        <f t="shared" si="299"/>
        <v>Completar</v>
      </c>
      <c r="HG99" s="95" t="str">
        <f t="shared" si="300"/>
        <v>Completar</v>
      </c>
      <c r="HH99" s="165">
        <f t="shared" si="301"/>
        <v>0</v>
      </c>
      <c r="HI99" s="219" t="b">
        <f t="shared" si="302"/>
        <v>0</v>
      </c>
      <c r="HJ99" s="188">
        <f t="shared" si="303"/>
        <v>0</v>
      </c>
      <c r="HK99" s="164">
        <f t="shared" si="304"/>
        <v>0</v>
      </c>
      <c r="HL99" s="164">
        <f t="shared" si="305"/>
        <v>0.25</v>
      </c>
      <c r="HM99" s="164">
        <f t="shared" si="306"/>
        <v>0</v>
      </c>
      <c r="HN99" s="164">
        <f t="shared" si="307"/>
        <v>0</v>
      </c>
      <c r="HO99" s="166">
        <f t="shared" si="308"/>
        <v>0</v>
      </c>
      <c r="HP99" s="167"/>
      <c r="HR99" s="164">
        <v>87</v>
      </c>
      <c r="HS99" s="225"/>
      <c r="HT99" s="226"/>
      <c r="HU99" s="1"/>
      <c r="HV99" s="1"/>
      <c r="HW99" s="95"/>
      <c r="HX99" s="93"/>
      <c r="HY99" s="93"/>
      <c r="HZ99" s="93"/>
      <c r="IA99" s="95" t="str">
        <f t="shared" si="309"/>
        <v>Completar</v>
      </c>
      <c r="IB99" s="96" t="str">
        <f t="shared" si="310"/>
        <v>Completar</v>
      </c>
      <c r="IC99" s="96" t="str">
        <f t="shared" si="311"/>
        <v>Completar</v>
      </c>
      <c r="ID99" s="94"/>
      <c r="IE99" s="95" t="str">
        <f t="shared" si="312"/>
        <v>Completar</v>
      </c>
      <c r="IF99" s="95" t="str">
        <f t="shared" si="313"/>
        <v>Completar</v>
      </c>
      <c r="IG99" s="165">
        <f t="shared" si="314"/>
        <v>0</v>
      </c>
      <c r="IH99" s="219" t="b">
        <f t="shared" si="315"/>
        <v>0</v>
      </c>
      <c r="II99" s="188">
        <f t="shared" si="316"/>
        <v>0</v>
      </c>
      <c r="IJ99" s="164">
        <f t="shared" si="317"/>
        <v>0</v>
      </c>
      <c r="IK99" s="164">
        <f t="shared" si="318"/>
        <v>0.25</v>
      </c>
      <c r="IL99" s="164">
        <f t="shared" si="319"/>
        <v>0</v>
      </c>
      <c r="IM99" s="164">
        <f t="shared" si="320"/>
        <v>0</v>
      </c>
      <c r="IN99" s="166">
        <f t="shared" si="321"/>
        <v>0</v>
      </c>
      <c r="IO99" s="167"/>
      <c r="IQ99" s="164">
        <v>87</v>
      </c>
      <c r="IR99" s="225"/>
      <c r="IS99" s="226"/>
      <c r="IT99" s="1"/>
      <c r="IU99" s="1"/>
      <c r="IV99" s="95"/>
      <c r="IW99" s="93"/>
      <c r="IX99" s="93"/>
      <c r="IY99" s="93"/>
      <c r="IZ99" s="95" t="str">
        <f t="shared" si="322"/>
        <v>Completar</v>
      </c>
      <c r="JA99" s="96" t="str">
        <f t="shared" si="323"/>
        <v>Completar</v>
      </c>
      <c r="JB99" s="96" t="str">
        <f t="shared" si="324"/>
        <v>Completar</v>
      </c>
      <c r="JC99" s="94"/>
      <c r="JD99" s="95" t="str">
        <f t="shared" si="325"/>
        <v>Completar</v>
      </c>
      <c r="JE99" s="95" t="str">
        <f t="shared" si="326"/>
        <v>Completar</v>
      </c>
      <c r="JF99" s="165">
        <f t="shared" si="327"/>
        <v>0</v>
      </c>
      <c r="JG99" s="219" t="b">
        <f t="shared" si="328"/>
        <v>0</v>
      </c>
      <c r="JH99" s="188">
        <f t="shared" si="329"/>
        <v>0</v>
      </c>
      <c r="JI99" s="164">
        <f t="shared" si="330"/>
        <v>0</v>
      </c>
      <c r="JJ99" s="164">
        <f t="shared" si="331"/>
        <v>0.25</v>
      </c>
      <c r="JK99" s="164">
        <f t="shared" si="332"/>
        <v>0</v>
      </c>
      <c r="JL99" s="164">
        <f t="shared" si="333"/>
        <v>0</v>
      </c>
      <c r="JM99" s="166">
        <f t="shared" si="334"/>
        <v>0</v>
      </c>
      <c r="JN99" s="167"/>
      <c r="JO99" s="126"/>
      <c r="JP99" s="164">
        <v>87</v>
      </c>
      <c r="JQ99" s="225"/>
      <c r="JR99" s="226"/>
      <c r="JS99" s="1"/>
      <c r="JT99" s="1"/>
      <c r="JU99" s="95"/>
      <c r="JV99" s="93"/>
      <c r="JW99" s="93"/>
      <c r="JX99" s="93"/>
      <c r="JY99" s="95" t="str">
        <f t="shared" si="335"/>
        <v>Completar</v>
      </c>
      <c r="JZ99" s="96" t="str">
        <f t="shared" si="336"/>
        <v>Completar</v>
      </c>
      <c r="KA99" s="96" t="str">
        <f t="shared" si="337"/>
        <v>Completar</v>
      </c>
      <c r="KB99" s="94"/>
      <c r="KC99" s="95" t="str">
        <f t="shared" si="338"/>
        <v>Completar</v>
      </c>
      <c r="KD99" s="95" t="str">
        <f t="shared" si="339"/>
        <v>Completar</v>
      </c>
      <c r="KE99" s="165">
        <f t="shared" si="340"/>
        <v>0</v>
      </c>
      <c r="KF99" s="219" t="b">
        <f t="shared" si="341"/>
        <v>0</v>
      </c>
      <c r="KG99" s="188">
        <f t="shared" si="342"/>
        <v>0</v>
      </c>
      <c r="KH99" s="164">
        <f t="shared" si="343"/>
        <v>0</v>
      </c>
      <c r="KI99" s="164">
        <f t="shared" si="344"/>
        <v>0.25</v>
      </c>
      <c r="KJ99" s="164">
        <f t="shared" si="345"/>
        <v>0</v>
      </c>
      <c r="KK99" s="164">
        <f t="shared" si="346"/>
        <v>0</v>
      </c>
      <c r="KL99" s="166">
        <f t="shared" si="347"/>
        <v>0</v>
      </c>
    </row>
    <row r="100" spans="1:298" x14ac:dyDescent="0.25">
      <c r="A100" s="164">
        <v>88</v>
      </c>
      <c r="B100" s="225"/>
      <c r="C100" s="226"/>
      <c r="D100" s="1"/>
      <c r="E100" s="1"/>
      <c r="F100" s="95"/>
      <c r="G100" s="93"/>
      <c r="H100" s="93"/>
      <c r="I100" s="93"/>
      <c r="J100" s="95"/>
      <c r="K100" s="96" t="str">
        <f>IFERROR(VLOOKUP(D100,'Situación inicial'!JI$13:JS$112,8,FALSE),"Completar")</f>
        <v>Completar</v>
      </c>
      <c r="L100" s="96" t="str">
        <f>IFERROR(VLOOKUP(D100,'Situación inicial'!JI$13:JS$112,9,FALSE),"Completar")</f>
        <v>Completar</v>
      </c>
      <c r="M100" s="94"/>
      <c r="N100" s="95" t="str">
        <f>IFERROR(VLOOKUP(D100,'Situación inicial'!JI$13:JS$112,11,FALSE),"Completar")</f>
        <v>Completar</v>
      </c>
      <c r="O100" s="95" t="str">
        <f>IFERROR(VLOOKUP(D100,'Situación inicial'!JI$13:JT$112,12,FALSE),"Completar")</f>
        <v>Completar</v>
      </c>
      <c r="P100" s="165">
        <f t="shared" si="196"/>
        <v>0</v>
      </c>
      <c r="Q100" s="219" t="b">
        <f t="shared" si="197"/>
        <v>0</v>
      </c>
      <c r="R100" s="188">
        <f t="shared" si="198"/>
        <v>0</v>
      </c>
      <c r="S100" s="164">
        <f t="shared" si="199"/>
        <v>0</v>
      </c>
      <c r="T100" s="164">
        <f t="shared" si="200"/>
        <v>0.25</v>
      </c>
      <c r="U100" s="164">
        <f t="shared" si="201"/>
        <v>0</v>
      </c>
      <c r="V100" s="164">
        <f t="shared" si="202"/>
        <v>0</v>
      </c>
      <c r="W100" s="166">
        <f t="shared" si="203"/>
        <v>0</v>
      </c>
      <c r="X100" s="168">
        <f>IFERROR(VLOOKUP(D100,'Situación inicial'!JI$13:JZ$112,18,FALSE),0)</f>
        <v>0</v>
      </c>
      <c r="Z100" s="164">
        <v>88</v>
      </c>
      <c r="AA100" s="225"/>
      <c r="AB100" s="226"/>
      <c r="AC100" s="1"/>
      <c r="AD100" s="1"/>
      <c r="AE100" s="95"/>
      <c r="AF100" s="93"/>
      <c r="AG100" s="93"/>
      <c r="AH100" s="93"/>
      <c r="AI100" s="95" t="str">
        <f t="shared" si="204"/>
        <v>Completar</v>
      </c>
      <c r="AJ100" s="96" t="str">
        <f t="shared" si="205"/>
        <v>Completar</v>
      </c>
      <c r="AK100" s="96" t="str">
        <f t="shared" si="206"/>
        <v>Completar</v>
      </c>
      <c r="AL100" s="94"/>
      <c r="AM100" s="95" t="str">
        <f t="shared" si="207"/>
        <v>Completar</v>
      </c>
      <c r="AN100" s="95" t="str">
        <f t="shared" si="208"/>
        <v>Completar</v>
      </c>
      <c r="AO100" s="165">
        <f t="shared" si="209"/>
        <v>0</v>
      </c>
      <c r="AP100" s="219" t="b">
        <f t="shared" si="210"/>
        <v>0</v>
      </c>
      <c r="AQ100" s="188">
        <f t="shared" si="211"/>
        <v>0</v>
      </c>
      <c r="AR100" s="164">
        <f t="shared" si="212"/>
        <v>0</v>
      </c>
      <c r="AS100" s="164">
        <f t="shared" si="213"/>
        <v>0.25</v>
      </c>
      <c r="AT100" s="164">
        <f t="shared" si="214"/>
        <v>0</v>
      </c>
      <c r="AU100" s="164">
        <f t="shared" si="215"/>
        <v>0</v>
      </c>
      <c r="AV100" s="166">
        <f t="shared" si="216"/>
        <v>0</v>
      </c>
      <c r="AW100" s="168">
        <f t="shared" si="217"/>
        <v>0</v>
      </c>
      <c r="AY100" s="164">
        <v>88</v>
      </c>
      <c r="AZ100" s="225"/>
      <c r="BA100" s="226"/>
      <c r="BB100" s="1"/>
      <c r="BC100" s="1"/>
      <c r="BD100" s="95"/>
      <c r="BE100" s="93"/>
      <c r="BF100" s="93"/>
      <c r="BG100" s="93"/>
      <c r="BH100" s="95" t="str">
        <f t="shared" si="218"/>
        <v>Completar</v>
      </c>
      <c r="BI100" s="96" t="str">
        <f t="shared" si="219"/>
        <v>Completar</v>
      </c>
      <c r="BJ100" s="96" t="str">
        <f t="shared" si="220"/>
        <v>Completar</v>
      </c>
      <c r="BK100" s="94"/>
      <c r="BL100" s="95" t="str">
        <f t="shared" si="221"/>
        <v>Completar</v>
      </c>
      <c r="BM100" s="95" t="str">
        <f t="shared" si="222"/>
        <v>Completar</v>
      </c>
      <c r="BN100" s="165">
        <f t="shared" si="223"/>
        <v>0</v>
      </c>
      <c r="BO100" s="219" t="b">
        <f t="shared" si="224"/>
        <v>0</v>
      </c>
      <c r="BP100" s="188">
        <f t="shared" si="225"/>
        <v>0</v>
      </c>
      <c r="BQ100" s="164">
        <f t="shared" si="226"/>
        <v>0</v>
      </c>
      <c r="BR100" s="164">
        <f t="shared" si="227"/>
        <v>0.25</v>
      </c>
      <c r="BS100" s="164">
        <f t="shared" si="228"/>
        <v>0</v>
      </c>
      <c r="BT100" s="164">
        <f t="shared" si="229"/>
        <v>0</v>
      </c>
      <c r="BU100" s="166">
        <f t="shared" si="230"/>
        <v>0</v>
      </c>
      <c r="BV100" s="167"/>
      <c r="BX100" s="164">
        <v>88</v>
      </c>
      <c r="BY100" s="225"/>
      <c r="BZ100" s="226"/>
      <c r="CA100" s="1"/>
      <c r="CB100" s="1"/>
      <c r="CC100" s="95"/>
      <c r="CD100" s="93"/>
      <c r="CE100" s="93"/>
      <c r="CF100" s="93"/>
      <c r="CG100" s="95" t="str">
        <f t="shared" si="231"/>
        <v>Completar</v>
      </c>
      <c r="CH100" s="96" t="str">
        <f t="shared" si="232"/>
        <v>Completar</v>
      </c>
      <c r="CI100" s="96" t="str">
        <f t="shared" si="233"/>
        <v>Completar</v>
      </c>
      <c r="CJ100" s="94"/>
      <c r="CK100" s="95" t="str">
        <f t="shared" si="234"/>
        <v>Completar</v>
      </c>
      <c r="CL100" s="95" t="str">
        <f t="shared" si="235"/>
        <v>Completar</v>
      </c>
      <c r="CM100" s="165">
        <f t="shared" si="236"/>
        <v>0</v>
      </c>
      <c r="CN100" s="219" t="b">
        <f t="shared" si="237"/>
        <v>0</v>
      </c>
      <c r="CO100" s="188">
        <f t="shared" si="238"/>
        <v>0</v>
      </c>
      <c r="CP100" s="164">
        <f t="shared" si="239"/>
        <v>0</v>
      </c>
      <c r="CQ100" s="164">
        <f t="shared" si="240"/>
        <v>0.25</v>
      </c>
      <c r="CR100" s="164">
        <f t="shared" si="241"/>
        <v>0</v>
      </c>
      <c r="CS100" s="164">
        <f t="shared" si="242"/>
        <v>0</v>
      </c>
      <c r="CT100" s="166">
        <f t="shared" si="243"/>
        <v>0</v>
      </c>
      <c r="CU100" s="167"/>
      <c r="CW100" s="164">
        <v>88</v>
      </c>
      <c r="CX100" s="225"/>
      <c r="CY100" s="226"/>
      <c r="CZ100" s="1"/>
      <c r="DA100" s="1"/>
      <c r="DB100" s="95"/>
      <c r="DC100" s="93"/>
      <c r="DD100" s="93"/>
      <c r="DE100" s="93"/>
      <c r="DF100" s="95" t="str">
        <f t="shared" si="244"/>
        <v>Completar</v>
      </c>
      <c r="DG100" s="96" t="str">
        <f t="shared" si="245"/>
        <v>Completar</v>
      </c>
      <c r="DH100" s="96" t="str">
        <f t="shared" si="246"/>
        <v>Completar</v>
      </c>
      <c r="DI100" s="94"/>
      <c r="DJ100" s="95" t="str">
        <f t="shared" si="247"/>
        <v>Completar</v>
      </c>
      <c r="DK100" s="95" t="str">
        <f t="shared" si="248"/>
        <v>Completar</v>
      </c>
      <c r="DL100" s="165">
        <f t="shared" si="249"/>
        <v>0</v>
      </c>
      <c r="DM100" s="219" t="b">
        <f t="shared" si="250"/>
        <v>0</v>
      </c>
      <c r="DN100" s="188">
        <f t="shared" si="251"/>
        <v>0</v>
      </c>
      <c r="DO100" s="164">
        <f t="shared" si="252"/>
        <v>0</v>
      </c>
      <c r="DP100" s="164">
        <f t="shared" si="253"/>
        <v>0.25</v>
      </c>
      <c r="DQ100" s="164">
        <f t="shared" si="254"/>
        <v>0</v>
      </c>
      <c r="DR100" s="164">
        <f t="shared" si="255"/>
        <v>0</v>
      </c>
      <c r="DS100" s="166">
        <f t="shared" si="256"/>
        <v>0</v>
      </c>
      <c r="DT100" s="167"/>
      <c r="DV100" s="164">
        <v>88</v>
      </c>
      <c r="DW100" s="225"/>
      <c r="DX100" s="226"/>
      <c r="DY100" s="1"/>
      <c r="DZ100" s="1"/>
      <c r="EA100" s="95"/>
      <c r="EB100" s="93"/>
      <c r="EC100" s="93"/>
      <c r="ED100" s="93"/>
      <c r="EE100" s="95" t="str">
        <f t="shared" si="257"/>
        <v>Completar</v>
      </c>
      <c r="EF100" s="96" t="str">
        <f t="shared" si="258"/>
        <v>Completar</v>
      </c>
      <c r="EG100" s="96" t="str">
        <f t="shared" si="259"/>
        <v>Completar</v>
      </c>
      <c r="EH100" s="94"/>
      <c r="EI100" s="95" t="str">
        <f t="shared" si="260"/>
        <v>Completar</v>
      </c>
      <c r="EJ100" s="95" t="str">
        <f t="shared" si="261"/>
        <v>Completar</v>
      </c>
      <c r="EK100" s="165">
        <f t="shared" si="262"/>
        <v>0</v>
      </c>
      <c r="EL100" s="219" t="b">
        <f t="shared" si="263"/>
        <v>0</v>
      </c>
      <c r="EM100" s="188">
        <f t="shared" si="264"/>
        <v>0</v>
      </c>
      <c r="EN100" s="164">
        <f t="shared" si="265"/>
        <v>0</v>
      </c>
      <c r="EO100" s="164">
        <f t="shared" si="266"/>
        <v>0.25</v>
      </c>
      <c r="EP100" s="164">
        <f t="shared" si="267"/>
        <v>0</v>
      </c>
      <c r="EQ100" s="164">
        <f t="shared" si="268"/>
        <v>0</v>
      </c>
      <c r="ER100" s="166">
        <f t="shared" si="269"/>
        <v>0</v>
      </c>
      <c r="ES100" s="167"/>
      <c r="EU100" s="164">
        <v>88</v>
      </c>
      <c r="EV100" s="225"/>
      <c r="EW100" s="226"/>
      <c r="EX100" s="1"/>
      <c r="EY100" s="1"/>
      <c r="EZ100" s="95"/>
      <c r="FA100" s="93"/>
      <c r="FB100" s="93"/>
      <c r="FC100" s="93"/>
      <c r="FD100" s="95" t="str">
        <f t="shared" si="270"/>
        <v>Completar</v>
      </c>
      <c r="FE100" s="96" t="str">
        <f t="shared" si="271"/>
        <v>Completar</v>
      </c>
      <c r="FF100" s="96" t="str">
        <f t="shared" si="272"/>
        <v>Completar</v>
      </c>
      <c r="FG100" s="94"/>
      <c r="FH100" s="95" t="str">
        <f t="shared" si="273"/>
        <v>Completar</v>
      </c>
      <c r="FI100" s="95" t="str">
        <f t="shared" si="274"/>
        <v>Completar</v>
      </c>
      <c r="FJ100" s="165">
        <f t="shared" si="275"/>
        <v>0</v>
      </c>
      <c r="FK100" s="219" t="b">
        <f t="shared" si="276"/>
        <v>0</v>
      </c>
      <c r="FL100" s="188">
        <f t="shared" si="277"/>
        <v>0</v>
      </c>
      <c r="FM100" s="164">
        <f t="shared" si="278"/>
        <v>0</v>
      </c>
      <c r="FN100" s="164">
        <f t="shared" si="279"/>
        <v>0.25</v>
      </c>
      <c r="FO100" s="164">
        <f t="shared" si="280"/>
        <v>0</v>
      </c>
      <c r="FP100" s="164">
        <f t="shared" si="281"/>
        <v>0</v>
      </c>
      <c r="FQ100" s="166">
        <f t="shared" si="282"/>
        <v>0</v>
      </c>
      <c r="FR100" s="167"/>
      <c r="FT100" s="164">
        <v>88</v>
      </c>
      <c r="FU100" s="225"/>
      <c r="FV100" s="226"/>
      <c r="FW100" s="1"/>
      <c r="FX100" s="1"/>
      <c r="FY100" s="95"/>
      <c r="FZ100" s="93"/>
      <c r="GA100" s="93"/>
      <c r="GB100" s="93"/>
      <c r="GC100" s="95" t="str">
        <f t="shared" si="283"/>
        <v>Completar</v>
      </c>
      <c r="GD100" s="96" t="str">
        <f t="shared" si="284"/>
        <v>Completar</v>
      </c>
      <c r="GE100" s="96" t="str">
        <f t="shared" si="285"/>
        <v>Completar</v>
      </c>
      <c r="GF100" s="94"/>
      <c r="GG100" s="95" t="str">
        <f t="shared" si="286"/>
        <v>Completar</v>
      </c>
      <c r="GH100" s="95" t="str">
        <f t="shared" si="287"/>
        <v>Completar</v>
      </c>
      <c r="GI100" s="165">
        <f t="shared" si="288"/>
        <v>0</v>
      </c>
      <c r="GJ100" s="219" t="b">
        <f t="shared" si="289"/>
        <v>0</v>
      </c>
      <c r="GK100" s="188">
        <f t="shared" si="290"/>
        <v>0</v>
      </c>
      <c r="GL100" s="164">
        <f t="shared" si="291"/>
        <v>0</v>
      </c>
      <c r="GM100" s="164">
        <f t="shared" si="292"/>
        <v>0.25</v>
      </c>
      <c r="GN100" s="164">
        <f t="shared" si="293"/>
        <v>0</v>
      </c>
      <c r="GO100" s="164">
        <f t="shared" si="294"/>
        <v>0</v>
      </c>
      <c r="GP100" s="166">
        <f t="shared" si="295"/>
        <v>0</v>
      </c>
      <c r="GQ100" s="167"/>
      <c r="GS100" s="164">
        <v>88</v>
      </c>
      <c r="GT100" s="225"/>
      <c r="GU100" s="226"/>
      <c r="GV100" s="1"/>
      <c r="GW100" s="1"/>
      <c r="GX100" s="95"/>
      <c r="GY100" s="93"/>
      <c r="GZ100" s="93"/>
      <c r="HA100" s="93"/>
      <c r="HB100" s="95" t="str">
        <f t="shared" si="296"/>
        <v>Completar</v>
      </c>
      <c r="HC100" s="96" t="str">
        <f t="shared" si="297"/>
        <v>Completar</v>
      </c>
      <c r="HD100" s="96" t="str">
        <f t="shared" si="298"/>
        <v>Completar</v>
      </c>
      <c r="HE100" s="94"/>
      <c r="HF100" s="95" t="str">
        <f t="shared" si="299"/>
        <v>Completar</v>
      </c>
      <c r="HG100" s="95" t="str">
        <f t="shared" si="300"/>
        <v>Completar</v>
      </c>
      <c r="HH100" s="165">
        <f t="shared" si="301"/>
        <v>0</v>
      </c>
      <c r="HI100" s="219" t="b">
        <f t="shared" si="302"/>
        <v>0</v>
      </c>
      <c r="HJ100" s="188">
        <f t="shared" si="303"/>
        <v>0</v>
      </c>
      <c r="HK100" s="164">
        <f t="shared" si="304"/>
        <v>0</v>
      </c>
      <c r="HL100" s="164">
        <f t="shared" si="305"/>
        <v>0.25</v>
      </c>
      <c r="HM100" s="164">
        <f t="shared" si="306"/>
        <v>0</v>
      </c>
      <c r="HN100" s="164">
        <f t="shared" si="307"/>
        <v>0</v>
      </c>
      <c r="HO100" s="166">
        <f t="shared" si="308"/>
        <v>0</v>
      </c>
      <c r="HP100" s="167"/>
      <c r="HR100" s="164">
        <v>88</v>
      </c>
      <c r="HS100" s="225"/>
      <c r="HT100" s="226"/>
      <c r="HU100" s="1"/>
      <c r="HV100" s="1"/>
      <c r="HW100" s="95"/>
      <c r="HX100" s="93"/>
      <c r="HY100" s="93"/>
      <c r="HZ100" s="93"/>
      <c r="IA100" s="95" t="str">
        <f t="shared" si="309"/>
        <v>Completar</v>
      </c>
      <c r="IB100" s="96" t="str">
        <f t="shared" si="310"/>
        <v>Completar</v>
      </c>
      <c r="IC100" s="96" t="str">
        <f t="shared" si="311"/>
        <v>Completar</v>
      </c>
      <c r="ID100" s="94"/>
      <c r="IE100" s="95" t="str">
        <f t="shared" si="312"/>
        <v>Completar</v>
      </c>
      <c r="IF100" s="95" t="str">
        <f t="shared" si="313"/>
        <v>Completar</v>
      </c>
      <c r="IG100" s="165">
        <f t="shared" si="314"/>
        <v>0</v>
      </c>
      <c r="IH100" s="219" t="b">
        <f t="shared" si="315"/>
        <v>0</v>
      </c>
      <c r="II100" s="188">
        <f t="shared" si="316"/>
        <v>0</v>
      </c>
      <c r="IJ100" s="164">
        <f t="shared" si="317"/>
        <v>0</v>
      </c>
      <c r="IK100" s="164">
        <f t="shared" si="318"/>
        <v>0.25</v>
      </c>
      <c r="IL100" s="164">
        <f t="shared" si="319"/>
        <v>0</v>
      </c>
      <c r="IM100" s="164">
        <f t="shared" si="320"/>
        <v>0</v>
      </c>
      <c r="IN100" s="166">
        <f t="shared" si="321"/>
        <v>0</v>
      </c>
      <c r="IO100" s="167"/>
      <c r="IQ100" s="164">
        <v>88</v>
      </c>
      <c r="IR100" s="225"/>
      <c r="IS100" s="226"/>
      <c r="IT100" s="1"/>
      <c r="IU100" s="1"/>
      <c r="IV100" s="95"/>
      <c r="IW100" s="93"/>
      <c r="IX100" s="93"/>
      <c r="IY100" s="93"/>
      <c r="IZ100" s="95" t="str">
        <f t="shared" si="322"/>
        <v>Completar</v>
      </c>
      <c r="JA100" s="96" t="str">
        <f t="shared" si="323"/>
        <v>Completar</v>
      </c>
      <c r="JB100" s="96" t="str">
        <f t="shared" si="324"/>
        <v>Completar</v>
      </c>
      <c r="JC100" s="94"/>
      <c r="JD100" s="95" t="str">
        <f t="shared" si="325"/>
        <v>Completar</v>
      </c>
      <c r="JE100" s="95" t="str">
        <f t="shared" si="326"/>
        <v>Completar</v>
      </c>
      <c r="JF100" s="165">
        <f t="shared" si="327"/>
        <v>0</v>
      </c>
      <c r="JG100" s="219" t="b">
        <f t="shared" si="328"/>
        <v>0</v>
      </c>
      <c r="JH100" s="188">
        <f t="shared" si="329"/>
        <v>0</v>
      </c>
      <c r="JI100" s="164">
        <f t="shared" si="330"/>
        <v>0</v>
      </c>
      <c r="JJ100" s="164">
        <f t="shared" si="331"/>
        <v>0.25</v>
      </c>
      <c r="JK100" s="164">
        <f t="shared" si="332"/>
        <v>0</v>
      </c>
      <c r="JL100" s="164">
        <f t="shared" si="333"/>
        <v>0</v>
      </c>
      <c r="JM100" s="166">
        <f t="shared" si="334"/>
        <v>0</v>
      </c>
      <c r="JN100" s="167"/>
      <c r="JO100" s="126"/>
      <c r="JP100" s="164">
        <v>88</v>
      </c>
      <c r="JQ100" s="225"/>
      <c r="JR100" s="226"/>
      <c r="JS100" s="1"/>
      <c r="JT100" s="1"/>
      <c r="JU100" s="95"/>
      <c r="JV100" s="93"/>
      <c r="JW100" s="93"/>
      <c r="JX100" s="93"/>
      <c r="JY100" s="95" t="str">
        <f t="shared" si="335"/>
        <v>Completar</v>
      </c>
      <c r="JZ100" s="96" t="str">
        <f t="shared" si="336"/>
        <v>Completar</v>
      </c>
      <c r="KA100" s="96" t="str">
        <f t="shared" si="337"/>
        <v>Completar</v>
      </c>
      <c r="KB100" s="94"/>
      <c r="KC100" s="95" t="str">
        <f t="shared" si="338"/>
        <v>Completar</v>
      </c>
      <c r="KD100" s="95" t="str">
        <f t="shared" si="339"/>
        <v>Completar</v>
      </c>
      <c r="KE100" s="165">
        <f t="shared" si="340"/>
        <v>0</v>
      </c>
      <c r="KF100" s="219" t="b">
        <f t="shared" si="341"/>
        <v>0</v>
      </c>
      <c r="KG100" s="188">
        <f t="shared" si="342"/>
        <v>0</v>
      </c>
      <c r="KH100" s="164">
        <f t="shared" si="343"/>
        <v>0</v>
      </c>
      <c r="KI100" s="164">
        <f t="shared" si="344"/>
        <v>0.25</v>
      </c>
      <c r="KJ100" s="164">
        <f t="shared" si="345"/>
        <v>0</v>
      </c>
      <c r="KK100" s="164">
        <f t="shared" si="346"/>
        <v>0</v>
      </c>
      <c r="KL100" s="166">
        <f t="shared" si="347"/>
        <v>0</v>
      </c>
    </row>
    <row r="101" spans="1:298" x14ac:dyDescent="0.25">
      <c r="A101" s="164">
        <v>89</v>
      </c>
      <c r="B101" s="225"/>
      <c r="C101" s="226"/>
      <c r="D101" s="1"/>
      <c r="E101" s="1"/>
      <c r="F101" s="95"/>
      <c r="G101" s="93"/>
      <c r="H101" s="93"/>
      <c r="I101" s="93"/>
      <c r="J101" s="95"/>
      <c r="K101" s="96" t="str">
        <f>IFERROR(VLOOKUP(D101,'Situación inicial'!JI$13:JS$112,8,FALSE),"Completar")</f>
        <v>Completar</v>
      </c>
      <c r="L101" s="96" t="str">
        <f>IFERROR(VLOOKUP(D101,'Situación inicial'!JI$13:JS$112,9,FALSE),"Completar")</f>
        <v>Completar</v>
      </c>
      <c r="M101" s="94"/>
      <c r="N101" s="95" t="str">
        <f>IFERROR(VLOOKUP(D101,'Situación inicial'!JI$13:JS$112,11,FALSE),"Completar")</f>
        <v>Completar</v>
      </c>
      <c r="O101" s="95" t="str">
        <f>IFERROR(VLOOKUP(D101,'Situación inicial'!JI$13:JT$112,12,FALSE),"Completar")</f>
        <v>Completar</v>
      </c>
      <c r="P101" s="165">
        <f t="shared" si="196"/>
        <v>0</v>
      </c>
      <c r="Q101" s="219" t="b">
        <f t="shared" si="197"/>
        <v>0</v>
      </c>
      <c r="R101" s="188">
        <f t="shared" si="198"/>
        <v>0</v>
      </c>
      <c r="S101" s="164">
        <f t="shared" si="199"/>
        <v>0</v>
      </c>
      <c r="T101" s="164">
        <f t="shared" si="200"/>
        <v>0.25</v>
      </c>
      <c r="U101" s="164">
        <f t="shared" si="201"/>
        <v>0</v>
      </c>
      <c r="V101" s="164">
        <f t="shared" si="202"/>
        <v>0</v>
      </c>
      <c r="W101" s="166">
        <f t="shared" si="203"/>
        <v>0</v>
      </c>
      <c r="X101" s="168">
        <f>IFERROR(VLOOKUP(D101,'Situación inicial'!JI$13:JZ$112,18,FALSE),0)</f>
        <v>0</v>
      </c>
      <c r="Z101" s="164">
        <v>89</v>
      </c>
      <c r="AA101" s="225"/>
      <c r="AB101" s="226"/>
      <c r="AC101" s="1"/>
      <c r="AD101" s="1"/>
      <c r="AE101" s="95"/>
      <c r="AF101" s="93"/>
      <c r="AG101" s="93"/>
      <c r="AH101" s="93"/>
      <c r="AI101" s="95" t="str">
        <f t="shared" si="204"/>
        <v>Completar</v>
      </c>
      <c r="AJ101" s="96" t="str">
        <f t="shared" si="205"/>
        <v>Completar</v>
      </c>
      <c r="AK101" s="96" t="str">
        <f t="shared" si="206"/>
        <v>Completar</v>
      </c>
      <c r="AL101" s="94"/>
      <c r="AM101" s="95" t="str">
        <f t="shared" si="207"/>
        <v>Completar</v>
      </c>
      <c r="AN101" s="95" t="str">
        <f t="shared" si="208"/>
        <v>Completar</v>
      </c>
      <c r="AO101" s="165">
        <f t="shared" si="209"/>
        <v>0</v>
      </c>
      <c r="AP101" s="219" t="b">
        <f t="shared" si="210"/>
        <v>0</v>
      </c>
      <c r="AQ101" s="188">
        <f t="shared" si="211"/>
        <v>0</v>
      </c>
      <c r="AR101" s="164">
        <f t="shared" si="212"/>
        <v>0</v>
      </c>
      <c r="AS101" s="164">
        <f t="shared" si="213"/>
        <v>0.25</v>
      </c>
      <c r="AT101" s="164">
        <f t="shared" si="214"/>
        <v>0</v>
      </c>
      <c r="AU101" s="164">
        <f t="shared" si="215"/>
        <v>0</v>
      </c>
      <c r="AV101" s="166">
        <f t="shared" si="216"/>
        <v>0</v>
      </c>
      <c r="AW101" s="168">
        <f t="shared" si="217"/>
        <v>0</v>
      </c>
      <c r="AY101" s="164">
        <v>89</v>
      </c>
      <c r="AZ101" s="225"/>
      <c r="BA101" s="226"/>
      <c r="BB101" s="1"/>
      <c r="BC101" s="1"/>
      <c r="BD101" s="95"/>
      <c r="BE101" s="93"/>
      <c r="BF101" s="93"/>
      <c r="BG101" s="93"/>
      <c r="BH101" s="95" t="str">
        <f t="shared" si="218"/>
        <v>Completar</v>
      </c>
      <c r="BI101" s="96" t="str">
        <f t="shared" si="219"/>
        <v>Completar</v>
      </c>
      <c r="BJ101" s="96" t="str">
        <f t="shared" si="220"/>
        <v>Completar</v>
      </c>
      <c r="BK101" s="94"/>
      <c r="BL101" s="95" t="str">
        <f t="shared" si="221"/>
        <v>Completar</v>
      </c>
      <c r="BM101" s="95" t="str">
        <f t="shared" si="222"/>
        <v>Completar</v>
      </c>
      <c r="BN101" s="165">
        <f t="shared" si="223"/>
        <v>0</v>
      </c>
      <c r="BO101" s="219" t="b">
        <f t="shared" si="224"/>
        <v>0</v>
      </c>
      <c r="BP101" s="188">
        <f t="shared" si="225"/>
        <v>0</v>
      </c>
      <c r="BQ101" s="164">
        <f t="shared" si="226"/>
        <v>0</v>
      </c>
      <c r="BR101" s="164">
        <f t="shared" si="227"/>
        <v>0.25</v>
      </c>
      <c r="BS101" s="164">
        <f t="shared" si="228"/>
        <v>0</v>
      </c>
      <c r="BT101" s="164">
        <f t="shared" si="229"/>
        <v>0</v>
      </c>
      <c r="BU101" s="166">
        <f t="shared" si="230"/>
        <v>0</v>
      </c>
      <c r="BV101" s="167"/>
      <c r="BX101" s="164">
        <v>89</v>
      </c>
      <c r="BY101" s="225"/>
      <c r="BZ101" s="226"/>
      <c r="CA101" s="1"/>
      <c r="CB101" s="1"/>
      <c r="CC101" s="95"/>
      <c r="CD101" s="93"/>
      <c r="CE101" s="93"/>
      <c r="CF101" s="93"/>
      <c r="CG101" s="95" t="str">
        <f t="shared" si="231"/>
        <v>Completar</v>
      </c>
      <c r="CH101" s="96" t="str">
        <f t="shared" si="232"/>
        <v>Completar</v>
      </c>
      <c r="CI101" s="96" t="str">
        <f t="shared" si="233"/>
        <v>Completar</v>
      </c>
      <c r="CJ101" s="94"/>
      <c r="CK101" s="95" t="str">
        <f t="shared" si="234"/>
        <v>Completar</v>
      </c>
      <c r="CL101" s="95" t="str">
        <f t="shared" si="235"/>
        <v>Completar</v>
      </c>
      <c r="CM101" s="165">
        <f t="shared" si="236"/>
        <v>0</v>
      </c>
      <c r="CN101" s="219" t="b">
        <f t="shared" si="237"/>
        <v>0</v>
      </c>
      <c r="CO101" s="188">
        <f t="shared" si="238"/>
        <v>0</v>
      </c>
      <c r="CP101" s="164">
        <f t="shared" si="239"/>
        <v>0</v>
      </c>
      <c r="CQ101" s="164">
        <f t="shared" si="240"/>
        <v>0.25</v>
      </c>
      <c r="CR101" s="164">
        <f t="shared" si="241"/>
        <v>0</v>
      </c>
      <c r="CS101" s="164">
        <f t="shared" si="242"/>
        <v>0</v>
      </c>
      <c r="CT101" s="166">
        <f t="shared" si="243"/>
        <v>0</v>
      </c>
      <c r="CU101" s="167"/>
      <c r="CW101" s="164">
        <v>89</v>
      </c>
      <c r="CX101" s="225"/>
      <c r="CY101" s="226"/>
      <c r="CZ101" s="1"/>
      <c r="DA101" s="1"/>
      <c r="DB101" s="95"/>
      <c r="DC101" s="93"/>
      <c r="DD101" s="93"/>
      <c r="DE101" s="93"/>
      <c r="DF101" s="95" t="str">
        <f t="shared" si="244"/>
        <v>Completar</v>
      </c>
      <c r="DG101" s="96" t="str">
        <f t="shared" si="245"/>
        <v>Completar</v>
      </c>
      <c r="DH101" s="96" t="str">
        <f t="shared" si="246"/>
        <v>Completar</v>
      </c>
      <c r="DI101" s="94"/>
      <c r="DJ101" s="95" t="str">
        <f t="shared" si="247"/>
        <v>Completar</v>
      </c>
      <c r="DK101" s="95" t="str">
        <f t="shared" si="248"/>
        <v>Completar</v>
      </c>
      <c r="DL101" s="165">
        <f t="shared" si="249"/>
        <v>0</v>
      </c>
      <c r="DM101" s="219" t="b">
        <f t="shared" si="250"/>
        <v>0</v>
      </c>
      <c r="DN101" s="188">
        <f t="shared" si="251"/>
        <v>0</v>
      </c>
      <c r="DO101" s="164">
        <f t="shared" si="252"/>
        <v>0</v>
      </c>
      <c r="DP101" s="164">
        <f t="shared" si="253"/>
        <v>0.25</v>
      </c>
      <c r="DQ101" s="164">
        <f t="shared" si="254"/>
        <v>0</v>
      </c>
      <c r="DR101" s="164">
        <f t="shared" si="255"/>
        <v>0</v>
      </c>
      <c r="DS101" s="166">
        <f t="shared" si="256"/>
        <v>0</v>
      </c>
      <c r="DT101" s="167"/>
      <c r="DV101" s="164">
        <v>89</v>
      </c>
      <c r="DW101" s="225"/>
      <c r="DX101" s="226"/>
      <c r="DY101" s="1"/>
      <c r="DZ101" s="1"/>
      <c r="EA101" s="95"/>
      <c r="EB101" s="93"/>
      <c r="EC101" s="93"/>
      <c r="ED101" s="93"/>
      <c r="EE101" s="95" t="str">
        <f t="shared" si="257"/>
        <v>Completar</v>
      </c>
      <c r="EF101" s="96" t="str">
        <f t="shared" si="258"/>
        <v>Completar</v>
      </c>
      <c r="EG101" s="96" t="str">
        <f t="shared" si="259"/>
        <v>Completar</v>
      </c>
      <c r="EH101" s="94"/>
      <c r="EI101" s="95" t="str">
        <f t="shared" si="260"/>
        <v>Completar</v>
      </c>
      <c r="EJ101" s="95" t="str">
        <f t="shared" si="261"/>
        <v>Completar</v>
      </c>
      <c r="EK101" s="165">
        <f t="shared" si="262"/>
        <v>0</v>
      </c>
      <c r="EL101" s="219" t="b">
        <f t="shared" si="263"/>
        <v>0</v>
      </c>
      <c r="EM101" s="188">
        <f t="shared" si="264"/>
        <v>0</v>
      </c>
      <c r="EN101" s="164">
        <f t="shared" si="265"/>
        <v>0</v>
      </c>
      <c r="EO101" s="164">
        <f t="shared" si="266"/>
        <v>0.25</v>
      </c>
      <c r="EP101" s="164">
        <f t="shared" si="267"/>
        <v>0</v>
      </c>
      <c r="EQ101" s="164">
        <f t="shared" si="268"/>
        <v>0</v>
      </c>
      <c r="ER101" s="166">
        <f t="shared" si="269"/>
        <v>0</v>
      </c>
      <c r="ES101" s="167"/>
      <c r="EU101" s="164">
        <v>89</v>
      </c>
      <c r="EV101" s="225"/>
      <c r="EW101" s="226"/>
      <c r="EX101" s="1"/>
      <c r="EY101" s="1"/>
      <c r="EZ101" s="95"/>
      <c r="FA101" s="93"/>
      <c r="FB101" s="93"/>
      <c r="FC101" s="93"/>
      <c r="FD101" s="95" t="str">
        <f t="shared" si="270"/>
        <v>Completar</v>
      </c>
      <c r="FE101" s="96" t="str">
        <f t="shared" si="271"/>
        <v>Completar</v>
      </c>
      <c r="FF101" s="96" t="str">
        <f t="shared" si="272"/>
        <v>Completar</v>
      </c>
      <c r="FG101" s="94"/>
      <c r="FH101" s="95" t="str">
        <f t="shared" si="273"/>
        <v>Completar</v>
      </c>
      <c r="FI101" s="95" t="str">
        <f t="shared" si="274"/>
        <v>Completar</v>
      </c>
      <c r="FJ101" s="165">
        <f t="shared" si="275"/>
        <v>0</v>
      </c>
      <c r="FK101" s="219" t="b">
        <f t="shared" si="276"/>
        <v>0</v>
      </c>
      <c r="FL101" s="188">
        <f t="shared" si="277"/>
        <v>0</v>
      </c>
      <c r="FM101" s="164">
        <f t="shared" si="278"/>
        <v>0</v>
      </c>
      <c r="FN101" s="164">
        <f t="shared" si="279"/>
        <v>0.25</v>
      </c>
      <c r="FO101" s="164">
        <f t="shared" si="280"/>
        <v>0</v>
      </c>
      <c r="FP101" s="164">
        <f t="shared" si="281"/>
        <v>0</v>
      </c>
      <c r="FQ101" s="166">
        <f t="shared" si="282"/>
        <v>0</v>
      </c>
      <c r="FR101" s="167"/>
      <c r="FT101" s="164">
        <v>89</v>
      </c>
      <c r="FU101" s="225"/>
      <c r="FV101" s="226"/>
      <c r="FW101" s="1"/>
      <c r="FX101" s="1"/>
      <c r="FY101" s="95"/>
      <c r="FZ101" s="93"/>
      <c r="GA101" s="93"/>
      <c r="GB101" s="93"/>
      <c r="GC101" s="95" t="str">
        <f t="shared" si="283"/>
        <v>Completar</v>
      </c>
      <c r="GD101" s="96" t="str">
        <f t="shared" si="284"/>
        <v>Completar</v>
      </c>
      <c r="GE101" s="96" t="str">
        <f t="shared" si="285"/>
        <v>Completar</v>
      </c>
      <c r="GF101" s="94"/>
      <c r="GG101" s="95" t="str">
        <f t="shared" si="286"/>
        <v>Completar</v>
      </c>
      <c r="GH101" s="95" t="str">
        <f t="shared" si="287"/>
        <v>Completar</v>
      </c>
      <c r="GI101" s="165">
        <f t="shared" si="288"/>
        <v>0</v>
      </c>
      <c r="GJ101" s="219" t="b">
        <f t="shared" si="289"/>
        <v>0</v>
      </c>
      <c r="GK101" s="188">
        <f t="shared" si="290"/>
        <v>0</v>
      </c>
      <c r="GL101" s="164">
        <f t="shared" si="291"/>
        <v>0</v>
      </c>
      <c r="GM101" s="164">
        <f t="shared" si="292"/>
        <v>0.25</v>
      </c>
      <c r="GN101" s="164">
        <f t="shared" si="293"/>
        <v>0</v>
      </c>
      <c r="GO101" s="164">
        <f t="shared" si="294"/>
        <v>0</v>
      </c>
      <c r="GP101" s="166">
        <f t="shared" si="295"/>
        <v>0</v>
      </c>
      <c r="GQ101" s="167"/>
      <c r="GS101" s="164">
        <v>89</v>
      </c>
      <c r="GT101" s="225"/>
      <c r="GU101" s="226"/>
      <c r="GV101" s="1"/>
      <c r="GW101" s="1"/>
      <c r="GX101" s="95"/>
      <c r="GY101" s="93"/>
      <c r="GZ101" s="93"/>
      <c r="HA101" s="93"/>
      <c r="HB101" s="95" t="str">
        <f t="shared" si="296"/>
        <v>Completar</v>
      </c>
      <c r="HC101" s="96" t="str">
        <f t="shared" si="297"/>
        <v>Completar</v>
      </c>
      <c r="HD101" s="96" t="str">
        <f t="shared" si="298"/>
        <v>Completar</v>
      </c>
      <c r="HE101" s="94"/>
      <c r="HF101" s="95" t="str">
        <f t="shared" si="299"/>
        <v>Completar</v>
      </c>
      <c r="HG101" s="95" t="str">
        <f t="shared" si="300"/>
        <v>Completar</v>
      </c>
      <c r="HH101" s="165">
        <f t="shared" si="301"/>
        <v>0</v>
      </c>
      <c r="HI101" s="219" t="b">
        <f t="shared" si="302"/>
        <v>0</v>
      </c>
      <c r="HJ101" s="188">
        <f t="shared" si="303"/>
        <v>0</v>
      </c>
      <c r="HK101" s="164">
        <f t="shared" si="304"/>
        <v>0</v>
      </c>
      <c r="HL101" s="164">
        <f t="shared" si="305"/>
        <v>0.25</v>
      </c>
      <c r="HM101" s="164">
        <f t="shared" si="306"/>
        <v>0</v>
      </c>
      <c r="HN101" s="164">
        <f t="shared" si="307"/>
        <v>0</v>
      </c>
      <c r="HO101" s="166">
        <f t="shared" si="308"/>
        <v>0</v>
      </c>
      <c r="HP101" s="167"/>
      <c r="HR101" s="164">
        <v>89</v>
      </c>
      <c r="HS101" s="225"/>
      <c r="HT101" s="226"/>
      <c r="HU101" s="1"/>
      <c r="HV101" s="1"/>
      <c r="HW101" s="95"/>
      <c r="HX101" s="93"/>
      <c r="HY101" s="93"/>
      <c r="HZ101" s="93"/>
      <c r="IA101" s="95" t="str">
        <f t="shared" si="309"/>
        <v>Completar</v>
      </c>
      <c r="IB101" s="96" t="str">
        <f t="shared" si="310"/>
        <v>Completar</v>
      </c>
      <c r="IC101" s="96" t="str">
        <f t="shared" si="311"/>
        <v>Completar</v>
      </c>
      <c r="ID101" s="94"/>
      <c r="IE101" s="95" t="str">
        <f t="shared" si="312"/>
        <v>Completar</v>
      </c>
      <c r="IF101" s="95" t="str">
        <f t="shared" si="313"/>
        <v>Completar</v>
      </c>
      <c r="IG101" s="165">
        <f t="shared" si="314"/>
        <v>0</v>
      </c>
      <c r="IH101" s="219" t="b">
        <f t="shared" si="315"/>
        <v>0</v>
      </c>
      <c r="II101" s="188">
        <f t="shared" si="316"/>
        <v>0</v>
      </c>
      <c r="IJ101" s="164">
        <f t="shared" si="317"/>
        <v>0</v>
      </c>
      <c r="IK101" s="164">
        <f t="shared" si="318"/>
        <v>0.25</v>
      </c>
      <c r="IL101" s="164">
        <f t="shared" si="319"/>
        <v>0</v>
      </c>
      <c r="IM101" s="164">
        <f t="shared" si="320"/>
        <v>0</v>
      </c>
      <c r="IN101" s="166">
        <f t="shared" si="321"/>
        <v>0</v>
      </c>
      <c r="IO101" s="167"/>
      <c r="IQ101" s="164">
        <v>89</v>
      </c>
      <c r="IR101" s="225"/>
      <c r="IS101" s="226"/>
      <c r="IT101" s="1"/>
      <c r="IU101" s="1"/>
      <c r="IV101" s="95"/>
      <c r="IW101" s="93"/>
      <c r="IX101" s="93"/>
      <c r="IY101" s="93"/>
      <c r="IZ101" s="95" t="str">
        <f t="shared" si="322"/>
        <v>Completar</v>
      </c>
      <c r="JA101" s="96" t="str">
        <f t="shared" si="323"/>
        <v>Completar</v>
      </c>
      <c r="JB101" s="96" t="str">
        <f t="shared" si="324"/>
        <v>Completar</v>
      </c>
      <c r="JC101" s="94"/>
      <c r="JD101" s="95" t="str">
        <f t="shared" si="325"/>
        <v>Completar</v>
      </c>
      <c r="JE101" s="95" t="str">
        <f t="shared" si="326"/>
        <v>Completar</v>
      </c>
      <c r="JF101" s="165">
        <f t="shared" si="327"/>
        <v>0</v>
      </c>
      <c r="JG101" s="219" t="b">
        <f t="shared" si="328"/>
        <v>0</v>
      </c>
      <c r="JH101" s="188">
        <f t="shared" si="329"/>
        <v>0</v>
      </c>
      <c r="JI101" s="164">
        <f t="shared" si="330"/>
        <v>0</v>
      </c>
      <c r="JJ101" s="164">
        <f t="shared" si="331"/>
        <v>0.25</v>
      </c>
      <c r="JK101" s="164">
        <f t="shared" si="332"/>
        <v>0</v>
      </c>
      <c r="JL101" s="164">
        <f t="shared" si="333"/>
        <v>0</v>
      </c>
      <c r="JM101" s="166">
        <f t="shared" si="334"/>
        <v>0</v>
      </c>
      <c r="JN101" s="167"/>
      <c r="JO101" s="126"/>
      <c r="JP101" s="164">
        <v>89</v>
      </c>
      <c r="JQ101" s="225"/>
      <c r="JR101" s="226"/>
      <c r="JS101" s="1"/>
      <c r="JT101" s="1"/>
      <c r="JU101" s="95"/>
      <c r="JV101" s="93"/>
      <c r="JW101" s="93"/>
      <c r="JX101" s="93"/>
      <c r="JY101" s="95" t="str">
        <f t="shared" si="335"/>
        <v>Completar</v>
      </c>
      <c r="JZ101" s="96" t="str">
        <f t="shared" si="336"/>
        <v>Completar</v>
      </c>
      <c r="KA101" s="96" t="str">
        <f t="shared" si="337"/>
        <v>Completar</v>
      </c>
      <c r="KB101" s="94"/>
      <c r="KC101" s="95" t="str">
        <f t="shared" si="338"/>
        <v>Completar</v>
      </c>
      <c r="KD101" s="95" t="str">
        <f t="shared" si="339"/>
        <v>Completar</v>
      </c>
      <c r="KE101" s="165">
        <f t="shared" si="340"/>
        <v>0</v>
      </c>
      <c r="KF101" s="219" t="b">
        <f t="shared" si="341"/>
        <v>0</v>
      </c>
      <c r="KG101" s="188">
        <f t="shared" si="342"/>
        <v>0</v>
      </c>
      <c r="KH101" s="164">
        <f t="shared" si="343"/>
        <v>0</v>
      </c>
      <c r="KI101" s="164">
        <f t="shared" si="344"/>
        <v>0.25</v>
      </c>
      <c r="KJ101" s="164">
        <f t="shared" si="345"/>
        <v>0</v>
      </c>
      <c r="KK101" s="164">
        <f t="shared" si="346"/>
        <v>0</v>
      </c>
      <c r="KL101" s="166">
        <f t="shared" si="347"/>
        <v>0</v>
      </c>
    </row>
    <row r="102" spans="1:298" x14ac:dyDescent="0.25">
      <c r="A102" s="164">
        <v>90</v>
      </c>
      <c r="B102" s="225"/>
      <c r="C102" s="226"/>
      <c r="D102" s="1"/>
      <c r="E102" s="1"/>
      <c r="F102" s="95"/>
      <c r="G102" s="93"/>
      <c r="H102" s="93"/>
      <c r="I102" s="93"/>
      <c r="J102" s="95"/>
      <c r="K102" s="96" t="str">
        <f>IFERROR(VLOOKUP(D102,'Situación inicial'!JI$13:JS$112,8,FALSE),"Completar")</f>
        <v>Completar</v>
      </c>
      <c r="L102" s="96" t="str">
        <f>IFERROR(VLOOKUP(D102,'Situación inicial'!JI$13:JS$112,9,FALSE),"Completar")</f>
        <v>Completar</v>
      </c>
      <c r="M102" s="94"/>
      <c r="N102" s="95" t="str">
        <f>IFERROR(VLOOKUP(D102,'Situación inicial'!JI$13:JS$112,11,FALSE),"Completar")</f>
        <v>Completar</v>
      </c>
      <c r="O102" s="95" t="str">
        <f>IFERROR(VLOOKUP(D102,'Situación inicial'!JI$13:JT$112,12,FALSE),"Completar")</f>
        <v>Completar</v>
      </c>
      <c r="P102" s="165">
        <f t="shared" si="196"/>
        <v>0</v>
      </c>
      <c r="Q102" s="219" t="b">
        <f t="shared" si="197"/>
        <v>0</v>
      </c>
      <c r="R102" s="188">
        <f t="shared" si="198"/>
        <v>0</v>
      </c>
      <c r="S102" s="164">
        <f t="shared" si="199"/>
        <v>0</v>
      </c>
      <c r="T102" s="164">
        <f t="shared" si="200"/>
        <v>0.25</v>
      </c>
      <c r="U102" s="164">
        <f t="shared" si="201"/>
        <v>0</v>
      </c>
      <c r="V102" s="164">
        <f t="shared" si="202"/>
        <v>0</v>
      </c>
      <c r="W102" s="166">
        <f t="shared" si="203"/>
        <v>0</v>
      </c>
      <c r="X102" s="168">
        <f>IFERROR(VLOOKUP(D102,'Situación inicial'!JI$13:JZ$112,18,FALSE),0)</f>
        <v>0</v>
      </c>
      <c r="Z102" s="164">
        <v>90</v>
      </c>
      <c r="AA102" s="225"/>
      <c r="AB102" s="226"/>
      <c r="AC102" s="1"/>
      <c r="AD102" s="1"/>
      <c r="AE102" s="95"/>
      <c r="AF102" s="93"/>
      <c r="AG102" s="93"/>
      <c r="AH102" s="93"/>
      <c r="AI102" s="95" t="str">
        <f t="shared" si="204"/>
        <v>Completar</v>
      </c>
      <c r="AJ102" s="96" t="str">
        <f t="shared" si="205"/>
        <v>Completar</v>
      </c>
      <c r="AK102" s="96" t="str">
        <f t="shared" si="206"/>
        <v>Completar</v>
      </c>
      <c r="AL102" s="94"/>
      <c r="AM102" s="95" t="str">
        <f t="shared" si="207"/>
        <v>Completar</v>
      </c>
      <c r="AN102" s="95" t="str">
        <f t="shared" si="208"/>
        <v>Completar</v>
      </c>
      <c r="AO102" s="165">
        <f t="shared" si="209"/>
        <v>0</v>
      </c>
      <c r="AP102" s="219" t="b">
        <f t="shared" si="210"/>
        <v>0</v>
      </c>
      <c r="AQ102" s="188">
        <f t="shared" si="211"/>
        <v>0</v>
      </c>
      <c r="AR102" s="164">
        <f t="shared" si="212"/>
        <v>0</v>
      </c>
      <c r="AS102" s="164">
        <f t="shared" si="213"/>
        <v>0.25</v>
      </c>
      <c r="AT102" s="164">
        <f t="shared" si="214"/>
        <v>0</v>
      </c>
      <c r="AU102" s="164">
        <f t="shared" si="215"/>
        <v>0</v>
      </c>
      <c r="AV102" s="166">
        <f t="shared" si="216"/>
        <v>0</v>
      </c>
      <c r="AW102" s="168">
        <f t="shared" si="217"/>
        <v>0</v>
      </c>
      <c r="AY102" s="164">
        <v>90</v>
      </c>
      <c r="AZ102" s="225"/>
      <c r="BA102" s="226"/>
      <c r="BB102" s="1"/>
      <c r="BC102" s="1"/>
      <c r="BD102" s="95"/>
      <c r="BE102" s="93"/>
      <c r="BF102" s="93"/>
      <c r="BG102" s="93"/>
      <c r="BH102" s="95" t="str">
        <f t="shared" si="218"/>
        <v>Completar</v>
      </c>
      <c r="BI102" s="96" t="str">
        <f t="shared" si="219"/>
        <v>Completar</v>
      </c>
      <c r="BJ102" s="96" t="str">
        <f t="shared" si="220"/>
        <v>Completar</v>
      </c>
      <c r="BK102" s="94"/>
      <c r="BL102" s="95" t="str">
        <f t="shared" si="221"/>
        <v>Completar</v>
      </c>
      <c r="BM102" s="95" t="str">
        <f t="shared" si="222"/>
        <v>Completar</v>
      </c>
      <c r="BN102" s="165">
        <f t="shared" si="223"/>
        <v>0</v>
      </c>
      <c r="BO102" s="219" t="b">
        <f t="shared" si="224"/>
        <v>0</v>
      </c>
      <c r="BP102" s="188">
        <f t="shared" si="225"/>
        <v>0</v>
      </c>
      <c r="BQ102" s="164">
        <f t="shared" si="226"/>
        <v>0</v>
      </c>
      <c r="BR102" s="164">
        <f t="shared" si="227"/>
        <v>0.25</v>
      </c>
      <c r="BS102" s="164">
        <f t="shared" si="228"/>
        <v>0</v>
      </c>
      <c r="BT102" s="164">
        <f t="shared" si="229"/>
        <v>0</v>
      </c>
      <c r="BU102" s="166">
        <f t="shared" si="230"/>
        <v>0</v>
      </c>
      <c r="BV102" s="167"/>
      <c r="BX102" s="164">
        <v>90</v>
      </c>
      <c r="BY102" s="225"/>
      <c r="BZ102" s="226"/>
      <c r="CA102" s="1"/>
      <c r="CB102" s="1"/>
      <c r="CC102" s="95"/>
      <c r="CD102" s="93"/>
      <c r="CE102" s="93"/>
      <c r="CF102" s="93"/>
      <c r="CG102" s="95" t="str">
        <f t="shared" si="231"/>
        <v>Completar</v>
      </c>
      <c r="CH102" s="96" t="str">
        <f t="shared" si="232"/>
        <v>Completar</v>
      </c>
      <c r="CI102" s="96" t="str">
        <f t="shared" si="233"/>
        <v>Completar</v>
      </c>
      <c r="CJ102" s="94"/>
      <c r="CK102" s="95" t="str">
        <f t="shared" si="234"/>
        <v>Completar</v>
      </c>
      <c r="CL102" s="95" t="str">
        <f t="shared" si="235"/>
        <v>Completar</v>
      </c>
      <c r="CM102" s="165">
        <f t="shared" si="236"/>
        <v>0</v>
      </c>
      <c r="CN102" s="219" t="b">
        <f t="shared" si="237"/>
        <v>0</v>
      </c>
      <c r="CO102" s="188">
        <f t="shared" si="238"/>
        <v>0</v>
      </c>
      <c r="CP102" s="164">
        <f t="shared" si="239"/>
        <v>0</v>
      </c>
      <c r="CQ102" s="164">
        <f t="shared" si="240"/>
        <v>0.25</v>
      </c>
      <c r="CR102" s="164">
        <f t="shared" si="241"/>
        <v>0</v>
      </c>
      <c r="CS102" s="164">
        <f t="shared" si="242"/>
        <v>0</v>
      </c>
      <c r="CT102" s="166">
        <f t="shared" si="243"/>
        <v>0</v>
      </c>
      <c r="CU102" s="167"/>
      <c r="CW102" s="164">
        <v>90</v>
      </c>
      <c r="CX102" s="225"/>
      <c r="CY102" s="226"/>
      <c r="CZ102" s="1"/>
      <c r="DA102" s="1"/>
      <c r="DB102" s="95"/>
      <c r="DC102" s="93"/>
      <c r="DD102" s="93"/>
      <c r="DE102" s="93"/>
      <c r="DF102" s="95" t="str">
        <f t="shared" si="244"/>
        <v>Completar</v>
      </c>
      <c r="DG102" s="96" t="str">
        <f t="shared" si="245"/>
        <v>Completar</v>
      </c>
      <c r="DH102" s="96" t="str">
        <f t="shared" si="246"/>
        <v>Completar</v>
      </c>
      <c r="DI102" s="94"/>
      <c r="DJ102" s="95" t="str">
        <f t="shared" si="247"/>
        <v>Completar</v>
      </c>
      <c r="DK102" s="95" t="str">
        <f t="shared" si="248"/>
        <v>Completar</v>
      </c>
      <c r="DL102" s="165">
        <f t="shared" si="249"/>
        <v>0</v>
      </c>
      <c r="DM102" s="219" t="b">
        <f t="shared" si="250"/>
        <v>0</v>
      </c>
      <c r="DN102" s="188">
        <f t="shared" si="251"/>
        <v>0</v>
      </c>
      <c r="DO102" s="164">
        <f t="shared" si="252"/>
        <v>0</v>
      </c>
      <c r="DP102" s="164">
        <f t="shared" si="253"/>
        <v>0.25</v>
      </c>
      <c r="DQ102" s="164">
        <f t="shared" si="254"/>
        <v>0</v>
      </c>
      <c r="DR102" s="164">
        <f t="shared" si="255"/>
        <v>0</v>
      </c>
      <c r="DS102" s="166">
        <f t="shared" si="256"/>
        <v>0</v>
      </c>
      <c r="DT102" s="167"/>
      <c r="DV102" s="164">
        <v>90</v>
      </c>
      <c r="DW102" s="225"/>
      <c r="DX102" s="226"/>
      <c r="DY102" s="1"/>
      <c r="DZ102" s="1"/>
      <c r="EA102" s="95"/>
      <c r="EB102" s="93"/>
      <c r="EC102" s="93"/>
      <c r="ED102" s="93"/>
      <c r="EE102" s="95" t="str">
        <f t="shared" si="257"/>
        <v>Completar</v>
      </c>
      <c r="EF102" s="96" t="str">
        <f t="shared" si="258"/>
        <v>Completar</v>
      </c>
      <c r="EG102" s="96" t="str">
        <f t="shared" si="259"/>
        <v>Completar</v>
      </c>
      <c r="EH102" s="94"/>
      <c r="EI102" s="95" t="str">
        <f t="shared" si="260"/>
        <v>Completar</v>
      </c>
      <c r="EJ102" s="95" t="str">
        <f t="shared" si="261"/>
        <v>Completar</v>
      </c>
      <c r="EK102" s="165">
        <f t="shared" si="262"/>
        <v>0</v>
      </c>
      <c r="EL102" s="219" t="b">
        <f t="shared" si="263"/>
        <v>0</v>
      </c>
      <c r="EM102" s="188">
        <f t="shared" si="264"/>
        <v>0</v>
      </c>
      <c r="EN102" s="164">
        <f t="shared" si="265"/>
        <v>0</v>
      </c>
      <c r="EO102" s="164">
        <f t="shared" si="266"/>
        <v>0.25</v>
      </c>
      <c r="EP102" s="164">
        <f t="shared" si="267"/>
        <v>0</v>
      </c>
      <c r="EQ102" s="164">
        <f t="shared" si="268"/>
        <v>0</v>
      </c>
      <c r="ER102" s="166">
        <f t="shared" si="269"/>
        <v>0</v>
      </c>
      <c r="ES102" s="167"/>
      <c r="EU102" s="164">
        <v>90</v>
      </c>
      <c r="EV102" s="225"/>
      <c r="EW102" s="226"/>
      <c r="EX102" s="1"/>
      <c r="EY102" s="1"/>
      <c r="EZ102" s="95"/>
      <c r="FA102" s="93"/>
      <c r="FB102" s="93"/>
      <c r="FC102" s="93"/>
      <c r="FD102" s="95" t="str">
        <f t="shared" si="270"/>
        <v>Completar</v>
      </c>
      <c r="FE102" s="96" t="str">
        <f t="shared" si="271"/>
        <v>Completar</v>
      </c>
      <c r="FF102" s="96" t="str">
        <f t="shared" si="272"/>
        <v>Completar</v>
      </c>
      <c r="FG102" s="94"/>
      <c r="FH102" s="95" t="str">
        <f t="shared" si="273"/>
        <v>Completar</v>
      </c>
      <c r="FI102" s="95" t="str">
        <f t="shared" si="274"/>
        <v>Completar</v>
      </c>
      <c r="FJ102" s="165">
        <f t="shared" si="275"/>
        <v>0</v>
      </c>
      <c r="FK102" s="219" t="b">
        <f t="shared" si="276"/>
        <v>0</v>
      </c>
      <c r="FL102" s="188">
        <f t="shared" si="277"/>
        <v>0</v>
      </c>
      <c r="FM102" s="164">
        <f t="shared" si="278"/>
        <v>0</v>
      </c>
      <c r="FN102" s="164">
        <f t="shared" si="279"/>
        <v>0.25</v>
      </c>
      <c r="FO102" s="164">
        <f t="shared" si="280"/>
        <v>0</v>
      </c>
      <c r="FP102" s="164">
        <f t="shared" si="281"/>
        <v>0</v>
      </c>
      <c r="FQ102" s="166">
        <f t="shared" si="282"/>
        <v>0</v>
      </c>
      <c r="FR102" s="167"/>
      <c r="FT102" s="164">
        <v>90</v>
      </c>
      <c r="FU102" s="225"/>
      <c r="FV102" s="226"/>
      <c r="FW102" s="1"/>
      <c r="FX102" s="1"/>
      <c r="FY102" s="95"/>
      <c r="FZ102" s="93"/>
      <c r="GA102" s="93"/>
      <c r="GB102" s="93"/>
      <c r="GC102" s="95" t="str">
        <f t="shared" si="283"/>
        <v>Completar</v>
      </c>
      <c r="GD102" s="96" t="str">
        <f t="shared" si="284"/>
        <v>Completar</v>
      </c>
      <c r="GE102" s="96" t="str">
        <f t="shared" si="285"/>
        <v>Completar</v>
      </c>
      <c r="GF102" s="94"/>
      <c r="GG102" s="95" t="str">
        <f t="shared" si="286"/>
        <v>Completar</v>
      </c>
      <c r="GH102" s="95" t="str">
        <f t="shared" si="287"/>
        <v>Completar</v>
      </c>
      <c r="GI102" s="165">
        <f t="shared" si="288"/>
        <v>0</v>
      </c>
      <c r="GJ102" s="219" t="b">
        <f t="shared" si="289"/>
        <v>0</v>
      </c>
      <c r="GK102" s="188">
        <f t="shared" si="290"/>
        <v>0</v>
      </c>
      <c r="GL102" s="164">
        <f t="shared" si="291"/>
        <v>0</v>
      </c>
      <c r="GM102" s="164">
        <f t="shared" si="292"/>
        <v>0.25</v>
      </c>
      <c r="GN102" s="164">
        <f t="shared" si="293"/>
        <v>0</v>
      </c>
      <c r="GO102" s="164">
        <f t="shared" si="294"/>
        <v>0</v>
      </c>
      <c r="GP102" s="166">
        <f t="shared" si="295"/>
        <v>0</v>
      </c>
      <c r="GQ102" s="167"/>
      <c r="GS102" s="164">
        <v>90</v>
      </c>
      <c r="GT102" s="225"/>
      <c r="GU102" s="226"/>
      <c r="GV102" s="1"/>
      <c r="GW102" s="1"/>
      <c r="GX102" s="95"/>
      <c r="GY102" s="93"/>
      <c r="GZ102" s="93"/>
      <c r="HA102" s="93"/>
      <c r="HB102" s="95" t="str">
        <f t="shared" si="296"/>
        <v>Completar</v>
      </c>
      <c r="HC102" s="96" t="str">
        <f t="shared" si="297"/>
        <v>Completar</v>
      </c>
      <c r="HD102" s="96" t="str">
        <f t="shared" si="298"/>
        <v>Completar</v>
      </c>
      <c r="HE102" s="94"/>
      <c r="HF102" s="95" t="str">
        <f t="shared" si="299"/>
        <v>Completar</v>
      </c>
      <c r="HG102" s="95" t="str">
        <f t="shared" si="300"/>
        <v>Completar</v>
      </c>
      <c r="HH102" s="165">
        <f t="shared" si="301"/>
        <v>0</v>
      </c>
      <c r="HI102" s="219" t="b">
        <f t="shared" si="302"/>
        <v>0</v>
      </c>
      <c r="HJ102" s="188">
        <f t="shared" si="303"/>
        <v>0</v>
      </c>
      <c r="HK102" s="164">
        <f t="shared" si="304"/>
        <v>0</v>
      </c>
      <c r="HL102" s="164">
        <f t="shared" si="305"/>
        <v>0.25</v>
      </c>
      <c r="HM102" s="164">
        <f t="shared" si="306"/>
        <v>0</v>
      </c>
      <c r="HN102" s="164">
        <f t="shared" si="307"/>
        <v>0</v>
      </c>
      <c r="HO102" s="166">
        <f t="shared" si="308"/>
        <v>0</v>
      </c>
      <c r="HP102" s="167"/>
      <c r="HR102" s="164">
        <v>90</v>
      </c>
      <c r="HS102" s="225"/>
      <c r="HT102" s="226"/>
      <c r="HU102" s="1"/>
      <c r="HV102" s="1"/>
      <c r="HW102" s="95"/>
      <c r="HX102" s="93"/>
      <c r="HY102" s="93"/>
      <c r="HZ102" s="93"/>
      <c r="IA102" s="95" t="str">
        <f t="shared" si="309"/>
        <v>Completar</v>
      </c>
      <c r="IB102" s="96" t="str">
        <f t="shared" si="310"/>
        <v>Completar</v>
      </c>
      <c r="IC102" s="96" t="str">
        <f t="shared" si="311"/>
        <v>Completar</v>
      </c>
      <c r="ID102" s="94"/>
      <c r="IE102" s="95" t="str">
        <f t="shared" si="312"/>
        <v>Completar</v>
      </c>
      <c r="IF102" s="95" t="str">
        <f t="shared" si="313"/>
        <v>Completar</v>
      </c>
      <c r="IG102" s="165">
        <f t="shared" si="314"/>
        <v>0</v>
      </c>
      <c r="IH102" s="219" t="b">
        <f t="shared" si="315"/>
        <v>0</v>
      </c>
      <c r="II102" s="188">
        <f t="shared" si="316"/>
        <v>0</v>
      </c>
      <c r="IJ102" s="164">
        <f t="shared" si="317"/>
        <v>0</v>
      </c>
      <c r="IK102" s="164">
        <f t="shared" si="318"/>
        <v>0.25</v>
      </c>
      <c r="IL102" s="164">
        <f t="shared" si="319"/>
        <v>0</v>
      </c>
      <c r="IM102" s="164">
        <f t="shared" si="320"/>
        <v>0</v>
      </c>
      <c r="IN102" s="166">
        <f t="shared" si="321"/>
        <v>0</v>
      </c>
      <c r="IO102" s="167"/>
      <c r="IQ102" s="164">
        <v>90</v>
      </c>
      <c r="IR102" s="225"/>
      <c r="IS102" s="226"/>
      <c r="IT102" s="1"/>
      <c r="IU102" s="1"/>
      <c r="IV102" s="95"/>
      <c r="IW102" s="93"/>
      <c r="IX102" s="93"/>
      <c r="IY102" s="93"/>
      <c r="IZ102" s="95" t="str">
        <f t="shared" si="322"/>
        <v>Completar</v>
      </c>
      <c r="JA102" s="96" t="str">
        <f t="shared" si="323"/>
        <v>Completar</v>
      </c>
      <c r="JB102" s="96" t="str">
        <f t="shared" si="324"/>
        <v>Completar</v>
      </c>
      <c r="JC102" s="94"/>
      <c r="JD102" s="95" t="str">
        <f t="shared" si="325"/>
        <v>Completar</v>
      </c>
      <c r="JE102" s="95" t="str">
        <f t="shared" si="326"/>
        <v>Completar</v>
      </c>
      <c r="JF102" s="165">
        <f t="shared" si="327"/>
        <v>0</v>
      </c>
      <c r="JG102" s="219" t="b">
        <f t="shared" si="328"/>
        <v>0</v>
      </c>
      <c r="JH102" s="188">
        <f t="shared" si="329"/>
        <v>0</v>
      </c>
      <c r="JI102" s="164">
        <f t="shared" si="330"/>
        <v>0</v>
      </c>
      <c r="JJ102" s="164">
        <f t="shared" si="331"/>
        <v>0.25</v>
      </c>
      <c r="JK102" s="164">
        <f t="shared" si="332"/>
        <v>0</v>
      </c>
      <c r="JL102" s="164">
        <f t="shared" si="333"/>
        <v>0</v>
      </c>
      <c r="JM102" s="166">
        <f t="shared" si="334"/>
        <v>0</v>
      </c>
      <c r="JN102" s="167"/>
      <c r="JO102" s="126"/>
      <c r="JP102" s="164">
        <v>90</v>
      </c>
      <c r="JQ102" s="225"/>
      <c r="JR102" s="226"/>
      <c r="JS102" s="1"/>
      <c r="JT102" s="1"/>
      <c r="JU102" s="95"/>
      <c r="JV102" s="93"/>
      <c r="JW102" s="93"/>
      <c r="JX102" s="93"/>
      <c r="JY102" s="95" t="str">
        <f t="shared" si="335"/>
        <v>Completar</v>
      </c>
      <c r="JZ102" s="96" t="str">
        <f t="shared" si="336"/>
        <v>Completar</v>
      </c>
      <c r="KA102" s="96" t="str">
        <f t="shared" si="337"/>
        <v>Completar</v>
      </c>
      <c r="KB102" s="94"/>
      <c r="KC102" s="95" t="str">
        <f t="shared" si="338"/>
        <v>Completar</v>
      </c>
      <c r="KD102" s="95" t="str">
        <f t="shared" si="339"/>
        <v>Completar</v>
      </c>
      <c r="KE102" s="165">
        <f t="shared" si="340"/>
        <v>0</v>
      </c>
      <c r="KF102" s="219" t="b">
        <f t="shared" si="341"/>
        <v>0</v>
      </c>
      <c r="KG102" s="188">
        <f t="shared" si="342"/>
        <v>0</v>
      </c>
      <c r="KH102" s="164">
        <f t="shared" si="343"/>
        <v>0</v>
      </c>
      <c r="KI102" s="164">
        <f t="shared" si="344"/>
        <v>0.25</v>
      </c>
      <c r="KJ102" s="164">
        <f t="shared" si="345"/>
        <v>0</v>
      </c>
      <c r="KK102" s="164">
        <f t="shared" si="346"/>
        <v>0</v>
      </c>
      <c r="KL102" s="166">
        <f t="shared" si="347"/>
        <v>0</v>
      </c>
    </row>
    <row r="103" spans="1:298" x14ac:dyDescent="0.25">
      <c r="A103" s="164">
        <v>91</v>
      </c>
      <c r="B103" s="225"/>
      <c r="C103" s="226"/>
      <c r="D103" s="1"/>
      <c r="E103" s="1"/>
      <c r="F103" s="95"/>
      <c r="G103" s="93"/>
      <c r="H103" s="93"/>
      <c r="I103" s="93"/>
      <c r="J103" s="95"/>
      <c r="K103" s="96" t="str">
        <f>IFERROR(VLOOKUP(D103,'Situación inicial'!JI$13:JS$112,8,FALSE),"Completar")</f>
        <v>Completar</v>
      </c>
      <c r="L103" s="96" t="str">
        <f>IFERROR(VLOOKUP(D103,'Situación inicial'!JI$13:JS$112,9,FALSE),"Completar")</f>
        <v>Completar</v>
      </c>
      <c r="M103" s="94"/>
      <c r="N103" s="95" t="str">
        <f>IFERROR(VLOOKUP(D103,'Situación inicial'!JI$13:JS$112,11,FALSE),"Completar")</f>
        <v>Completar</v>
      </c>
      <c r="O103" s="95" t="str">
        <f>IFERROR(VLOOKUP(D103,'Situación inicial'!JI$13:JT$112,12,FALSE),"Completar")</f>
        <v>Completar</v>
      </c>
      <c r="P103" s="165">
        <f t="shared" si="196"/>
        <v>0</v>
      </c>
      <c r="Q103" s="219" t="b">
        <f t="shared" si="197"/>
        <v>0</v>
      </c>
      <c r="R103" s="188">
        <f t="shared" si="198"/>
        <v>0</v>
      </c>
      <c r="S103" s="164">
        <f t="shared" si="199"/>
        <v>0</v>
      </c>
      <c r="T103" s="164">
        <f t="shared" si="200"/>
        <v>0.25</v>
      </c>
      <c r="U103" s="164">
        <f t="shared" si="201"/>
        <v>0</v>
      </c>
      <c r="V103" s="164">
        <f t="shared" si="202"/>
        <v>0</v>
      </c>
      <c r="W103" s="166">
        <f t="shared" si="203"/>
        <v>0</v>
      </c>
      <c r="X103" s="168">
        <f>IFERROR(VLOOKUP(D103,'Situación inicial'!JI$13:JZ$112,18,FALSE),0)</f>
        <v>0</v>
      </c>
      <c r="Z103" s="164">
        <v>91</v>
      </c>
      <c r="AA103" s="225"/>
      <c r="AB103" s="226"/>
      <c r="AC103" s="1"/>
      <c r="AD103" s="1"/>
      <c r="AE103" s="95"/>
      <c r="AF103" s="93"/>
      <c r="AG103" s="93"/>
      <c r="AH103" s="93"/>
      <c r="AI103" s="95" t="str">
        <f t="shared" si="204"/>
        <v>Completar</v>
      </c>
      <c r="AJ103" s="96" t="str">
        <f t="shared" si="205"/>
        <v>Completar</v>
      </c>
      <c r="AK103" s="96" t="str">
        <f t="shared" si="206"/>
        <v>Completar</v>
      </c>
      <c r="AL103" s="94"/>
      <c r="AM103" s="95" t="str">
        <f t="shared" si="207"/>
        <v>Completar</v>
      </c>
      <c r="AN103" s="95" t="str">
        <f t="shared" si="208"/>
        <v>Completar</v>
      </c>
      <c r="AO103" s="165">
        <f t="shared" si="209"/>
        <v>0</v>
      </c>
      <c r="AP103" s="219" t="b">
        <f t="shared" si="210"/>
        <v>0</v>
      </c>
      <c r="AQ103" s="188">
        <f t="shared" si="211"/>
        <v>0</v>
      </c>
      <c r="AR103" s="164">
        <f t="shared" si="212"/>
        <v>0</v>
      </c>
      <c r="AS103" s="164">
        <f t="shared" si="213"/>
        <v>0.25</v>
      </c>
      <c r="AT103" s="164">
        <f t="shared" si="214"/>
        <v>0</v>
      </c>
      <c r="AU103" s="164">
        <f t="shared" si="215"/>
        <v>0</v>
      </c>
      <c r="AV103" s="166">
        <f t="shared" si="216"/>
        <v>0</v>
      </c>
      <c r="AW103" s="168">
        <f t="shared" si="217"/>
        <v>0</v>
      </c>
      <c r="AY103" s="164">
        <v>91</v>
      </c>
      <c r="AZ103" s="225"/>
      <c r="BA103" s="226"/>
      <c r="BB103" s="1"/>
      <c r="BC103" s="1"/>
      <c r="BD103" s="95"/>
      <c r="BE103" s="93"/>
      <c r="BF103" s="93"/>
      <c r="BG103" s="93"/>
      <c r="BH103" s="95" t="str">
        <f t="shared" si="218"/>
        <v>Completar</v>
      </c>
      <c r="BI103" s="96" t="str">
        <f t="shared" si="219"/>
        <v>Completar</v>
      </c>
      <c r="BJ103" s="96" t="str">
        <f t="shared" si="220"/>
        <v>Completar</v>
      </c>
      <c r="BK103" s="94"/>
      <c r="BL103" s="95" t="str">
        <f t="shared" si="221"/>
        <v>Completar</v>
      </c>
      <c r="BM103" s="95" t="str">
        <f t="shared" si="222"/>
        <v>Completar</v>
      </c>
      <c r="BN103" s="165">
        <f t="shared" si="223"/>
        <v>0</v>
      </c>
      <c r="BO103" s="219" t="b">
        <f t="shared" si="224"/>
        <v>0</v>
      </c>
      <c r="BP103" s="188">
        <f t="shared" si="225"/>
        <v>0</v>
      </c>
      <c r="BQ103" s="164">
        <f t="shared" si="226"/>
        <v>0</v>
      </c>
      <c r="BR103" s="164">
        <f t="shared" si="227"/>
        <v>0.25</v>
      </c>
      <c r="BS103" s="164">
        <f t="shared" si="228"/>
        <v>0</v>
      </c>
      <c r="BT103" s="164">
        <f t="shared" si="229"/>
        <v>0</v>
      </c>
      <c r="BU103" s="166">
        <f t="shared" si="230"/>
        <v>0</v>
      </c>
      <c r="BV103" s="167"/>
      <c r="BX103" s="164">
        <v>91</v>
      </c>
      <c r="BY103" s="225"/>
      <c r="BZ103" s="226"/>
      <c r="CA103" s="1"/>
      <c r="CB103" s="1"/>
      <c r="CC103" s="95"/>
      <c r="CD103" s="93"/>
      <c r="CE103" s="93"/>
      <c r="CF103" s="93"/>
      <c r="CG103" s="95" t="str">
        <f t="shared" si="231"/>
        <v>Completar</v>
      </c>
      <c r="CH103" s="96" t="str">
        <f t="shared" si="232"/>
        <v>Completar</v>
      </c>
      <c r="CI103" s="96" t="str">
        <f t="shared" si="233"/>
        <v>Completar</v>
      </c>
      <c r="CJ103" s="94"/>
      <c r="CK103" s="95" t="str">
        <f t="shared" si="234"/>
        <v>Completar</v>
      </c>
      <c r="CL103" s="95" t="str">
        <f t="shared" si="235"/>
        <v>Completar</v>
      </c>
      <c r="CM103" s="165">
        <f t="shared" si="236"/>
        <v>0</v>
      </c>
      <c r="CN103" s="219" t="b">
        <f t="shared" si="237"/>
        <v>0</v>
      </c>
      <c r="CO103" s="188">
        <f t="shared" si="238"/>
        <v>0</v>
      </c>
      <c r="CP103" s="164">
        <f t="shared" si="239"/>
        <v>0</v>
      </c>
      <c r="CQ103" s="164">
        <f t="shared" si="240"/>
        <v>0.25</v>
      </c>
      <c r="CR103" s="164">
        <f t="shared" si="241"/>
        <v>0</v>
      </c>
      <c r="CS103" s="164">
        <f t="shared" si="242"/>
        <v>0</v>
      </c>
      <c r="CT103" s="166">
        <f t="shared" si="243"/>
        <v>0</v>
      </c>
      <c r="CU103" s="167"/>
      <c r="CW103" s="164">
        <v>91</v>
      </c>
      <c r="CX103" s="225"/>
      <c r="CY103" s="226"/>
      <c r="CZ103" s="1"/>
      <c r="DA103" s="1"/>
      <c r="DB103" s="95"/>
      <c r="DC103" s="93"/>
      <c r="DD103" s="93"/>
      <c r="DE103" s="93"/>
      <c r="DF103" s="95" t="str">
        <f t="shared" si="244"/>
        <v>Completar</v>
      </c>
      <c r="DG103" s="96" t="str">
        <f t="shared" si="245"/>
        <v>Completar</v>
      </c>
      <c r="DH103" s="96" t="str">
        <f t="shared" si="246"/>
        <v>Completar</v>
      </c>
      <c r="DI103" s="94"/>
      <c r="DJ103" s="95" t="str">
        <f t="shared" si="247"/>
        <v>Completar</v>
      </c>
      <c r="DK103" s="95" t="str">
        <f t="shared" si="248"/>
        <v>Completar</v>
      </c>
      <c r="DL103" s="165">
        <f t="shared" si="249"/>
        <v>0</v>
      </c>
      <c r="DM103" s="219" t="b">
        <f t="shared" si="250"/>
        <v>0</v>
      </c>
      <c r="DN103" s="188">
        <f t="shared" si="251"/>
        <v>0</v>
      </c>
      <c r="DO103" s="164">
        <f t="shared" si="252"/>
        <v>0</v>
      </c>
      <c r="DP103" s="164">
        <f t="shared" si="253"/>
        <v>0.25</v>
      </c>
      <c r="DQ103" s="164">
        <f t="shared" si="254"/>
        <v>0</v>
      </c>
      <c r="DR103" s="164">
        <f t="shared" si="255"/>
        <v>0</v>
      </c>
      <c r="DS103" s="166">
        <f t="shared" si="256"/>
        <v>0</v>
      </c>
      <c r="DT103" s="167"/>
      <c r="DV103" s="164">
        <v>91</v>
      </c>
      <c r="DW103" s="225"/>
      <c r="DX103" s="226"/>
      <c r="DY103" s="1"/>
      <c r="DZ103" s="1"/>
      <c r="EA103" s="95"/>
      <c r="EB103" s="93"/>
      <c r="EC103" s="93"/>
      <c r="ED103" s="93"/>
      <c r="EE103" s="95" t="str">
        <f t="shared" si="257"/>
        <v>Completar</v>
      </c>
      <c r="EF103" s="96" t="str">
        <f t="shared" si="258"/>
        <v>Completar</v>
      </c>
      <c r="EG103" s="96" t="str">
        <f t="shared" si="259"/>
        <v>Completar</v>
      </c>
      <c r="EH103" s="94"/>
      <c r="EI103" s="95" t="str">
        <f t="shared" si="260"/>
        <v>Completar</v>
      </c>
      <c r="EJ103" s="95" t="str">
        <f t="shared" si="261"/>
        <v>Completar</v>
      </c>
      <c r="EK103" s="165">
        <f t="shared" si="262"/>
        <v>0</v>
      </c>
      <c r="EL103" s="219" t="b">
        <f t="shared" si="263"/>
        <v>0</v>
      </c>
      <c r="EM103" s="188">
        <f t="shared" si="264"/>
        <v>0</v>
      </c>
      <c r="EN103" s="164">
        <f t="shared" si="265"/>
        <v>0</v>
      </c>
      <c r="EO103" s="164">
        <f t="shared" si="266"/>
        <v>0.25</v>
      </c>
      <c r="EP103" s="164">
        <f t="shared" si="267"/>
        <v>0</v>
      </c>
      <c r="EQ103" s="164">
        <f t="shared" si="268"/>
        <v>0</v>
      </c>
      <c r="ER103" s="166">
        <f t="shared" si="269"/>
        <v>0</v>
      </c>
      <c r="ES103" s="167"/>
      <c r="EU103" s="164">
        <v>91</v>
      </c>
      <c r="EV103" s="225"/>
      <c r="EW103" s="226"/>
      <c r="EX103" s="1"/>
      <c r="EY103" s="1"/>
      <c r="EZ103" s="95"/>
      <c r="FA103" s="93"/>
      <c r="FB103" s="93"/>
      <c r="FC103" s="93"/>
      <c r="FD103" s="95" t="str">
        <f t="shared" si="270"/>
        <v>Completar</v>
      </c>
      <c r="FE103" s="96" t="str">
        <f t="shared" si="271"/>
        <v>Completar</v>
      </c>
      <c r="FF103" s="96" t="str">
        <f t="shared" si="272"/>
        <v>Completar</v>
      </c>
      <c r="FG103" s="94"/>
      <c r="FH103" s="95" t="str">
        <f t="shared" si="273"/>
        <v>Completar</v>
      </c>
      <c r="FI103" s="95" t="str">
        <f t="shared" si="274"/>
        <v>Completar</v>
      </c>
      <c r="FJ103" s="165">
        <f t="shared" si="275"/>
        <v>0</v>
      </c>
      <c r="FK103" s="219" t="b">
        <f t="shared" si="276"/>
        <v>0</v>
      </c>
      <c r="FL103" s="188">
        <f t="shared" si="277"/>
        <v>0</v>
      </c>
      <c r="FM103" s="164">
        <f t="shared" si="278"/>
        <v>0</v>
      </c>
      <c r="FN103" s="164">
        <f t="shared" si="279"/>
        <v>0.25</v>
      </c>
      <c r="FO103" s="164">
        <f t="shared" si="280"/>
        <v>0</v>
      </c>
      <c r="FP103" s="164">
        <f t="shared" si="281"/>
        <v>0</v>
      </c>
      <c r="FQ103" s="166">
        <f t="shared" si="282"/>
        <v>0</v>
      </c>
      <c r="FR103" s="167"/>
      <c r="FT103" s="164">
        <v>91</v>
      </c>
      <c r="FU103" s="225"/>
      <c r="FV103" s="226"/>
      <c r="FW103" s="1"/>
      <c r="FX103" s="1"/>
      <c r="FY103" s="95"/>
      <c r="FZ103" s="93"/>
      <c r="GA103" s="93"/>
      <c r="GB103" s="93"/>
      <c r="GC103" s="95" t="str">
        <f t="shared" si="283"/>
        <v>Completar</v>
      </c>
      <c r="GD103" s="96" t="str">
        <f t="shared" si="284"/>
        <v>Completar</v>
      </c>
      <c r="GE103" s="96" t="str">
        <f t="shared" si="285"/>
        <v>Completar</v>
      </c>
      <c r="GF103" s="94"/>
      <c r="GG103" s="95" t="str">
        <f t="shared" si="286"/>
        <v>Completar</v>
      </c>
      <c r="GH103" s="95" t="str">
        <f t="shared" si="287"/>
        <v>Completar</v>
      </c>
      <c r="GI103" s="165">
        <f t="shared" si="288"/>
        <v>0</v>
      </c>
      <c r="GJ103" s="219" t="b">
        <f t="shared" si="289"/>
        <v>0</v>
      </c>
      <c r="GK103" s="188">
        <f t="shared" si="290"/>
        <v>0</v>
      </c>
      <c r="GL103" s="164">
        <f t="shared" si="291"/>
        <v>0</v>
      </c>
      <c r="GM103" s="164">
        <f t="shared" si="292"/>
        <v>0.25</v>
      </c>
      <c r="GN103" s="164">
        <f t="shared" si="293"/>
        <v>0</v>
      </c>
      <c r="GO103" s="164">
        <f t="shared" si="294"/>
        <v>0</v>
      </c>
      <c r="GP103" s="166">
        <f t="shared" si="295"/>
        <v>0</v>
      </c>
      <c r="GQ103" s="167"/>
      <c r="GS103" s="164">
        <v>91</v>
      </c>
      <c r="GT103" s="225"/>
      <c r="GU103" s="226"/>
      <c r="GV103" s="1"/>
      <c r="GW103" s="1"/>
      <c r="GX103" s="95"/>
      <c r="GY103" s="93"/>
      <c r="GZ103" s="93"/>
      <c r="HA103" s="93"/>
      <c r="HB103" s="95" t="str">
        <f t="shared" si="296"/>
        <v>Completar</v>
      </c>
      <c r="HC103" s="96" t="str">
        <f t="shared" si="297"/>
        <v>Completar</v>
      </c>
      <c r="HD103" s="96" t="str">
        <f t="shared" si="298"/>
        <v>Completar</v>
      </c>
      <c r="HE103" s="94"/>
      <c r="HF103" s="95" t="str">
        <f t="shared" si="299"/>
        <v>Completar</v>
      </c>
      <c r="HG103" s="95" t="str">
        <f t="shared" si="300"/>
        <v>Completar</v>
      </c>
      <c r="HH103" s="165">
        <f t="shared" si="301"/>
        <v>0</v>
      </c>
      <c r="HI103" s="219" t="b">
        <f t="shared" si="302"/>
        <v>0</v>
      </c>
      <c r="HJ103" s="188">
        <f t="shared" si="303"/>
        <v>0</v>
      </c>
      <c r="HK103" s="164">
        <f t="shared" si="304"/>
        <v>0</v>
      </c>
      <c r="HL103" s="164">
        <f t="shared" si="305"/>
        <v>0.25</v>
      </c>
      <c r="HM103" s="164">
        <f t="shared" si="306"/>
        <v>0</v>
      </c>
      <c r="HN103" s="164">
        <f t="shared" si="307"/>
        <v>0</v>
      </c>
      <c r="HO103" s="166">
        <f t="shared" si="308"/>
        <v>0</v>
      </c>
      <c r="HP103" s="167"/>
      <c r="HR103" s="164">
        <v>91</v>
      </c>
      <c r="HS103" s="225"/>
      <c r="HT103" s="226"/>
      <c r="HU103" s="1"/>
      <c r="HV103" s="1"/>
      <c r="HW103" s="95"/>
      <c r="HX103" s="93"/>
      <c r="HY103" s="93"/>
      <c r="HZ103" s="93"/>
      <c r="IA103" s="95" t="str">
        <f t="shared" si="309"/>
        <v>Completar</v>
      </c>
      <c r="IB103" s="96" t="str">
        <f t="shared" si="310"/>
        <v>Completar</v>
      </c>
      <c r="IC103" s="96" t="str">
        <f t="shared" si="311"/>
        <v>Completar</v>
      </c>
      <c r="ID103" s="94"/>
      <c r="IE103" s="95" t="str">
        <f t="shared" si="312"/>
        <v>Completar</v>
      </c>
      <c r="IF103" s="95" t="str">
        <f t="shared" si="313"/>
        <v>Completar</v>
      </c>
      <c r="IG103" s="165">
        <f t="shared" si="314"/>
        <v>0</v>
      </c>
      <c r="IH103" s="219" t="b">
        <f t="shared" si="315"/>
        <v>0</v>
      </c>
      <c r="II103" s="188">
        <f t="shared" si="316"/>
        <v>0</v>
      </c>
      <c r="IJ103" s="164">
        <f t="shared" si="317"/>
        <v>0</v>
      </c>
      <c r="IK103" s="164">
        <f t="shared" si="318"/>
        <v>0.25</v>
      </c>
      <c r="IL103" s="164">
        <f t="shared" si="319"/>
        <v>0</v>
      </c>
      <c r="IM103" s="164">
        <f t="shared" si="320"/>
        <v>0</v>
      </c>
      <c r="IN103" s="166">
        <f t="shared" si="321"/>
        <v>0</v>
      </c>
      <c r="IO103" s="167"/>
      <c r="IQ103" s="164">
        <v>91</v>
      </c>
      <c r="IR103" s="225"/>
      <c r="IS103" s="226"/>
      <c r="IT103" s="1"/>
      <c r="IU103" s="1"/>
      <c r="IV103" s="95"/>
      <c r="IW103" s="93"/>
      <c r="IX103" s="93"/>
      <c r="IY103" s="93"/>
      <c r="IZ103" s="95" t="str">
        <f t="shared" si="322"/>
        <v>Completar</v>
      </c>
      <c r="JA103" s="96" t="str">
        <f t="shared" si="323"/>
        <v>Completar</v>
      </c>
      <c r="JB103" s="96" t="str">
        <f t="shared" si="324"/>
        <v>Completar</v>
      </c>
      <c r="JC103" s="94"/>
      <c r="JD103" s="95" t="str">
        <f t="shared" si="325"/>
        <v>Completar</v>
      </c>
      <c r="JE103" s="95" t="str">
        <f t="shared" si="326"/>
        <v>Completar</v>
      </c>
      <c r="JF103" s="165">
        <f t="shared" si="327"/>
        <v>0</v>
      </c>
      <c r="JG103" s="219" t="b">
        <f t="shared" si="328"/>
        <v>0</v>
      </c>
      <c r="JH103" s="188">
        <f t="shared" si="329"/>
        <v>0</v>
      </c>
      <c r="JI103" s="164">
        <f t="shared" si="330"/>
        <v>0</v>
      </c>
      <c r="JJ103" s="164">
        <f t="shared" si="331"/>
        <v>0.25</v>
      </c>
      <c r="JK103" s="164">
        <f t="shared" si="332"/>
        <v>0</v>
      </c>
      <c r="JL103" s="164">
        <f t="shared" si="333"/>
        <v>0</v>
      </c>
      <c r="JM103" s="166">
        <f t="shared" si="334"/>
        <v>0</v>
      </c>
      <c r="JN103" s="167"/>
      <c r="JO103" s="126"/>
      <c r="JP103" s="164">
        <v>91</v>
      </c>
      <c r="JQ103" s="225"/>
      <c r="JR103" s="226"/>
      <c r="JS103" s="1"/>
      <c r="JT103" s="1"/>
      <c r="JU103" s="95"/>
      <c r="JV103" s="93"/>
      <c r="JW103" s="93"/>
      <c r="JX103" s="93"/>
      <c r="JY103" s="95" t="str">
        <f t="shared" si="335"/>
        <v>Completar</v>
      </c>
      <c r="JZ103" s="96" t="str">
        <f t="shared" si="336"/>
        <v>Completar</v>
      </c>
      <c r="KA103" s="96" t="str">
        <f t="shared" si="337"/>
        <v>Completar</v>
      </c>
      <c r="KB103" s="94"/>
      <c r="KC103" s="95" t="str">
        <f t="shared" si="338"/>
        <v>Completar</v>
      </c>
      <c r="KD103" s="95" t="str">
        <f t="shared" si="339"/>
        <v>Completar</v>
      </c>
      <c r="KE103" s="165">
        <f t="shared" si="340"/>
        <v>0</v>
      </c>
      <c r="KF103" s="219" t="b">
        <f t="shared" si="341"/>
        <v>0</v>
      </c>
      <c r="KG103" s="188">
        <f t="shared" si="342"/>
        <v>0</v>
      </c>
      <c r="KH103" s="164">
        <f t="shared" si="343"/>
        <v>0</v>
      </c>
      <c r="KI103" s="164">
        <f t="shared" si="344"/>
        <v>0.25</v>
      </c>
      <c r="KJ103" s="164">
        <f t="shared" si="345"/>
        <v>0</v>
      </c>
      <c r="KK103" s="164">
        <f t="shared" si="346"/>
        <v>0</v>
      </c>
      <c r="KL103" s="166">
        <f t="shared" si="347"/>
        <v>0</v>
      </c>
    </row>
    <row r="104" spans="1:298" x14ac:dyDescent="0.25">
      <c r="A104" s="164">
        <v>92</v>
      </c>
      <c r="B104" s="225"/>
      <c r="C104" s="226"/>
      <c r="D104" s="1"/>
      <c r="E104" s="1"/>
      <c r="F104" s="95"/>
      <c r="G104" s="93"/>
      <c r="H104" s="93"/>
      <c r="I104" s="93"/>
      <c r="J104" s="95"/>
      <c r="K104" s="96" t="str">
        <f>IFERROR(VLOOKUP(D104,'Situación inicial'!JI$13:JS$112,8,FALSE),"Completar")</f>
        <v>Completar</v>
      </c>
      <c r="L104" s="96" t="str">
        <f>IFERROR(VLOOKUP(D104,'Situación inicial'!JI$13:JS$112,9,FALSE),"Completar")</f>
        <v>Completar</v>
      </c>
      <c r="M104" s="94"/>
      <c r="N104" s="95" t="str">
        <f>IFERROR(VLOOKUP(D104,'Situación inicial'!JI$13:JS$112,11,FALSE),"Completar")</f>
        <v>Completar</v>
      </c>
      <c r="O104" s="95" t="str">
        <f>IFERROR(VLOOKUP(D104,'Situación inicial'!JI$13:JT$112,12,FALSE),"Completar")</f>
        <v>Completar</v>
      </c>
      <c r="P104" s="165">
        <f t="shared" si="196"/>
        <v>0</v>
      </c>
      <c r="Q104" s="219" t="b">
        <f t="shared" si="197"/>
        <v>0</v>
      </c>
      <c r="R104" s="188">
        <f t="shared" si="198"/>
        <v>0</v>
      </c>
      <c r="S104" s="164">
        <f t="shared" si="199"/>
        <v>0</v>
      </c>
      <c r="T104" s="164">
        <f t="shared" si="200"/>
        <v>0.25</v>
      </c>
      <c r="U104" s="164">
        <f t="shared" si="201"/>
        <v>0</v>
      </c>
      <c r="V104" s="164">
        <f t="shared" si="202"/>
        <v>0</v>
      </c>
      <c r="W104" s="166">
        <f t="shared" si="203"/>
        <v>0</v>
      </c>
      <c r="X104" s="168">
        <f>IFERROR(VLOOKUP(D104,'Situación inicial'!JI$13:JZ$112,18,FALSE),0)</f>
        <v>0</v>
      </c>
      <c r="Z104" s="164">
        <v>92</v>
      </c>
      <c r="AA104" s="225"/>
      <c r="AB104" s="226"/>
      <c r="AC104" s="1"/>
      <c r="AD104" s="1"/>
      <c r="AE104" s="95"/>
      <c r="AF104" s="93"/>
      <c r="AG104" s="93"/>
      <c r="AH104" s="93"/>
      <c r="AI104" s="95" t="str">
        <f t="shared" si="204"/>
        <v>Completar</v>
      </c>
      <c r="AJ104" s="96" t="str">
        <f t="shared" si="205"/>
        <v>Completar</v>
      </c>
      <c r="AK104" s="96" t="str">
        <f t="shared" si="206"/>
        <v>Completar</v>
      </c>
      <c r="AL104" s="94"/>
      <c r="AM104" s="95" t="str">
        <f t="shared" si="207"/>
        <v>Completar</v>
      </c>
      <c r="AN104" s="95" t="str">
        <f t="shared" si="208"/>
        <v>Completar</v>
      </c>
      <c r="AO104" s="165">
        <f t="shared" si="209"/>
        <v>0</v>
      </c>
      <c r="AP104" s="219" t="b">
        <f t="shared" si="210"/>
        <v>0</v>
      </c>
      <c r="AQ104" s="188">
        <f t="shared" si="211"/>
        <v>0</v>
      </c>
      <c r="AR104" s="164">
        <f t="shared" si="212"/>
        <v>0</v>
      </c>
      <c r="AS104" s="164">
        <f t="shared" si="213"/>
        <v>0.25</v>
      </c>
      <c r="AT104" s="164">
        <f t="shared" si="214"/>
        <v>0</v>
      </c>
      <c r="AU104" s="164">
        <f t="shared" si="215"/>
        <v>0</v>
      </c>
      <c r="AV104" s="166">
        <f t="shared" si="216"/>
        <v>0</v>
      </c>
      <c r="AW104" s="168">
        <f t="shared" si="217"/>
        <v>0</v>
      </c>
      <c r="AY104" s="164">
        <v>92</v>
      </c>
      <c r="AZ104" s="225"/>
      <c r="BA104" s="226"/>
      <c r="BB104" s="1"/>
      <c r="BC104" s="1"/>
      <c r="BD104" s="95"/>
      <c r="BE104" s="93"/>
      <c r="BF104" s="93"/>
      <c r="BG104" s="93"/>
      <c r="BH104" s="95" t="str">
        <f t="shared" si="218"/>
        <v>Completar</v>
      </c>
      <c r="BI104" s="96" t="str">
        <f t="shared" si="219"/>
        <v>Completar</v>
      </c>
      <c r="BJ104" s="96" t="str">
        <f t="shared" si="220"/>
        <v>Completar</v>
      </c>
      <c r="BK104" s="94"/>
      <c r="BL104" s="95" t="str">
        <f t="shared" si="221"/>
        <v>Completar</v>
      </c>
      <c r="BM104" s="95" t="str">
        <f t="shared" si="222"/>
        <v>Completar</v>
      </c>
      <c r="BN104" s="165">
        <f t="shared" si="223"/>
        <v>0</v>
      </c>
      <c r="BO104" s="219" t="b">
        <f t="shared" si="224"/>
        <v>0</v>
      </c>
      <c r="BP104" s="188">
        <f t="shared" si="225"/>
        <v>0</v>
      </c>
      <c r="BQ104" s="164">
        <f t="shared" si="226"/>
        <v>0</v>
      </c>
      <c r="BR104" s="164">
        <f t="shared" si="227"/>
        <v>0.25</v>
      </c>
      <c r="BS104" s="164">
        <f t="shared" si="228"/>
        <v>0</v>
      </c>
      <c r="BT104" s="164">
        <f t="shared" si="229"/>
        <v>0</v>
      </c>
      <c r="BU104" s="166">
        <f t="shared" si="230"/>
        <v>0</v>
      </c>
      <c r="BV104" s="167"/>
      <c r="BX104" s="164">
        <v>92</v>
      </c>
      <c r="BY104" s="225"/>
      <c r="BZ104" s="226"/>
      <c r="CA104" s="1"/>
      <c r="CB104" s="1"/>
      <c r="CC104" s="95"/>
      <c r="CD104" s="93"/>
      <c r="CE104" s="93"/>
      <c r="CF104" s="93"/>
      <c r="CG104" s="95" t="str">
        <f t="shared" si="231"/>
        <v>Completar</v>
      </c>
      <c r="CH104" s="96" t="str">
        <f t="shared" si="232"/>
        <v>Completar</v>
      </c>
      <c r="CI104" s="96" t="str">
        <f t="shared" si="233"/>
        <v>Completar</v>
      </c>
      <c r="CJ104" s="94"/>
      <c r="CK104" s="95" t="str">
        <f t="shared" si="234"/>
        <v>Completar</v>
      </c>
      <c r="CL104" s="95" t="str">
        <f t="shared" si="235"/>
        <v>Completar</v>
      </c>
      <c r="CM104" s="165">
        <f t="shared" si="236"/>
        <v>0</v>
      </c>
      <c r="CN104" s="219" t="b">
        <f t="shared" si="237"/>
        <v>0</v>
      </c>
      <c r="CO104" s="188">
        <f t="shared" si="238"/>
        <v>0</v>
      </c>
      <c r="CP104" s="164">
        <f t="shared" si="239"/>
        <v>0</v>
      </c>
      <c r="CQ104" s="164">
        <f t="shared" si="240"/>
        <v>0.25</v>
      </c>
      <c r="CR104" s="164">
        <f t="shared" si="241"/>
        <v>0</v>
      </c>
      <c r="CS104" s="164">
        <f t="shared" si="242"/>
        <v>0</v>
      </c>
      <c r="CT104" s="166">
        <f t="shared" si="243"/>
        <v>0</v>
      </c>
      <c r="CU104" s="167"/>
      <c r="CW104" s="164">
        <v>92</v>
      </c>
      <c r="CX104" s="225"/>
      <c r="CY104" s="226"/>
      <c r="CZ104" s="1"/>
      <c r="DA104" s="1"/>
      <c r="DB104" s="95"/>
      <c r="DC104" s="93"/>
      <c r="DD104" s="93"/>
      <c r="DE104" s="93"/>
      <c r="DF104" s="95" t="str">
        <f t="shared" si="244"/>
        <v>Completar</v>
      </c>
      <c r="DG104" s="96" t="str">
        <f t="shared" si="245"/>
        <v>Completar</v>
      </c>
      <c r="DH104" s="96" t="str">
        <f t="shared" si="246"/>
        <v>Completar</v>
      </c>
      <c r="DI104" s="94"/>
      <c r="DJ104" s="95" t="str">
        <f t="shared" si="247"/>
        <v>Completar</v>
      </c>
      <c r="DK104" s="95" t="str">
        <f t="shared" si="248"/>
        <v>Completar</v>
      </c>
      <c r="DL104" s="165">
        <f t="shared" si="249"/>
        <v>0</v>
      </c>
      <c r="DM104" s="219" t="b">
        <f t="shared" si="250"/>
        <v>0</v>
      </c>
      <c r="DN104" s="188">
        <f t="shared" si="251"/>
        <v>0</v>
      </c>
      <c r="DO104" s="164">
        <f t="shared" si="252"/>
        <v>0</v>
      </c>
      <c r="DP104" s="164">
        <f t="shared" si="253"/>
        <v>0.25</v>
      </c>
      <c r="DQ104" s="164">
        <f t="shared" si="254"/>
        <v>0</v>
      </c>
      <c r="DR104" s="164">
        <f t="shared" si="255"/>
        <v>0</v>
      </c>
      <c r="DS104" s="166">
        <f t="shared" si="256"/>
        <v>0</v>
      </c>
      <c r="DT104" s="167"/>
      <c r="DV104" s="164">
        <v>92</v>
      </c>
      <c r="DW104" s="225"/>
      <c r="DX104" s="226"/>
      <c r="DY104" s="1"/>
      <c r="DZ104" s="1"/>
      <c r="EA104" s="95"/>
      <c r="EB104" s="93"/>
      <c r="EC104" s="93"/>
      <c r="ED104" s="93"/>
      <c r="EE104" s="95" t="str">
        <f t="shared" si="257"/>
        <v>Completar</v>
      </c>
      <c r="EF104" s="96" t="str">
        <f t="shared" si="258"/>
        <v>Completar</v>
      </c>
      <c r="EG104" s="96" t="str">
        <f t="shared" si="259"/>
        <v>Completar</v>
      </c>
      <c r="EH104" s="94"/>
      <c r="EI104" s="95" t="str">
        <f t="shared" si="260"/>
        <v>Completar</v>
      </c>
      <c r="EJ104" s="95" t="str">
        <f t="shared" si="261"/>
        <v>Completar</v>
      </c>
      <c r="EK104" s="165">
        <f t="shared" si="262"/>
        <v>0</v>
      </c>
      <c r="EL104" s="219" t="b">
        <f t="shared" si="263"/>
        <v>0</v>
      </c>
      <c r="EM104" s="188">
        <f t="shared" si="264"/>
        <v>0</v>
      </c>
      <c r="EN104" s="164">
        <f t="shared" si="265"/>
        <v>0</v>
      </c>
      <c r="EO104" s="164">
        <f t="shared" si="266"/>
        <v>0.25</v>
      </c>
      <c r="EP104" s="164">
        <f t="shared" si="267"/>
        <v>0</v>
      </c>
      <c r="EQ104" s="164">
        <f t="shared" si="268"/>
        <v>0</v>
      </c>
      <c r="ER104" s="166">
        <f t="shared" si="269"/>
        <v>0</v>
      </c>
      <c r="ES104" s="167"/>
      <c r="EU104" s="164">
        <v>92</v>
      </c>
      <c r="EV104" s="225"/>
      <c r="EW104" s="226"/>
      <c r="EX104" s="1"/>
      <c r="EY104" s="1"/>
      <c r="EZ104" s="95"/>
      <c r="FA104" s="93"/>
      <c r="FB104" s="93"/>
      <c r="FC104" s="93"/>
      <c r="FD104" s="95" t="str">
        <f t="shared" si="270"/>
        <v>Completar</v>
      </c>
      <c r="FE104" s="96" t="str">
        <f t="shared" si="271"/>
        <v>Completar</v>
      </c>
      <c r="FF104" s="96" t="str">
        <f t="shared" si="272"/>
        <v>Completar</v>
      </c>
      <c r="FG104" s="94"/>
      <c r="FH104" s="95" t="str">
        <f t="shared" si="273"/>
        <v>Completar</v>
      </c>
      <c r="FI104" s="95" t="str">
        <f t="shared" si="274"/>
        <v>Completar</v>
      </c>
      <c r="FJ104" s="165">
        <f t="shared" si="275"/>
        <v>0</v>
      </c>
      <c r="FK104" s="219" t="b">
        <f t="shared" si="276"/>
        <v>0</v>
      </c>
      <c r="FL104" s="188">
        <f t="shared" si="277"/>
        <v>0</v>
      </c>
      <c r="FM104" s="164">
        <f t="shared" si="278"/>
        <v>0</v>
      </c>
      <c r="FN104" s="164">
        <f t="shared" si="279"/>
        <v>0.25</v>
      </c>
      <c r="FO104" s="164">
        <f t="shared" si="280"/>
        <v>0</v>
      </c>
      <c r="FP104" s="164">
        <f t="shared" si="281"/>
        <v>0</v>
      </c>
      <c r="FQ104" s="166">
        <f t="shared" si="282"/>
        <v>0</v>
      </c>
      <c r="FR104" s="167"/>
      <c r="FT104" s="164">
        <v>92</v>
      </c>
      <c r="FU104" s="225"/>
      <c r="FV104" s="226"/>
      <c r="FW104" s="1"/>
      <c r="FX104" s="1"/>
      <c r="FY104" s="95"/>
      <c r="FZ104" s="93"/>
      <c r="GA104" s="93"/>
      <c r="GB104" s="93"/>
      <c r="GC104" s="95" t="str">
        <f t="shared" si="283"/>
        <v>Completar</v>
      </c>
      <c r="GD104" s="96" t="str">
        <f t="shared" si="284"/>
        <v>Completar</v>
      </c>
      <c r="GE104" s="96" t="str">
        <f t="shared" si="285"/>
        <v>Completar</v>
      </c>
      <c r="GF104" s="94"/>
      <c r="GG104" s="95" t="str">
        <f t="shared" si="286"/>
        <v>Completar</v>
      </c>
      <c r="GH104" s="95" t="str">
        <f t="shared" si="287"/>
        <v>Completar</v>
      </c>
      <c r="GI104" s="165">
        <f t="shared" si="288"/>
        <v>0</v>
      </c>
      <c r="GJ104" s="219" t="b">
        <f t="shared" si="289"/>
        <v>0</v>
      </c>
      <c r="GK104" s="188">
        <f t="shared" si="290"/>
        <v>0</v>
      </c>
      <c r="GL104" s="164">
        <f t="shared" si="291"/>
        <v>0</v>
      </c>
      <c r="GM104" s="164">
        <f t="shared" si="292"/>
        <v>0.25</v>
      </c>
      <c r="GN104" s="164">
        <f t="shared" si="293"/>
        <v>0</v>
      </c>
      <c r="GO104" s="164">
        <f t="shared" si="294"/>
        <v>0</v>
      </c>
      <c r="GP104" s="166">
        <f t="shared" si="295"/>
        <v>0</v>
      </c>
      <c r="GQ104" s="167"/>
      <c r="GS104" s="164">
        <v>92</v>
      </c>
      <c r="GT104" s="225"/>
      <c r="GU104" s="226"/>
      <c r="GV104" s="1"/>
      <c r="GW104" s="1"/>
      <c r="GX104" s="95"/>
      <c r="GY104" s="93"/>
      <c r="GZ104" s="93"/>
      <c r="HA104" s="93"/>
      <c r="HB104" s="95" t="str">
        <f t="shared" si="296"/>
        <v>Completar</v>
      </c>
      <c r="HC104" s="96" t="str">
        <f t="shared" si="297"/>
        <v>Completar</v>
      </c>
      <c r="HD104" s="96" t="str">
        <f t="shared" si="298"/>
        <v>Completar</v>
      </c>
      <c r="HE104" s="94"/>
      <c r="HF104" s="95" t="str">
        <f t="shared" si="299"/>
        <v>Completar</v>
      </c>
      <c r="HG104" s="95" t="str">
        <f t="shared" si="300"/>
        <v>Completar</v>
      </c>
      <c r="HH104" s="165">
        <f t="shared" si="301"/>
        <v>0</v>
      </c>
      <c r="HI104" s="219" t="b">
        <f t="shared" si="302"/>
        <v>0</v>
      </c>
      <c r="HJ104" s="188">
        <f t="shared" si="303"/>
        <v>0</v>
      </c>
      <c r="HK104" s="164">
        <f t="shared" si="304"/>
        <v>0</v>
      </c>
      <c r="HL104" s="164">
        <f t="shared" si="305"/>
        <v>0.25</v>
      </c>
      <c r="HM104" s="164">
        <f t="shared" si="306"/>
        <v>0</v>
      </c>
      <c r="HN104" s="164">
        <f t="shared" si="307"/>
        <v>0</v>
      </c>
      <c r="HO104" s="166">
        <f t="shared" si="308"/>
        <v>0</v>
      </c>
      <c r="HP104" s="167"/>
      <c r="HR104" s="164">
        <v>92</v>
      </c>
      <c r="HS104" s="225"/>
      <c r="HT104" s="226"/>
      <c r="HU104" s="1"/>
      <c r="HV104" s="1"/>
      <c r="HW104" s="95"/>
      <c r="HX104" s="93"/>
      <c r="HY104" s="93"/>
      <c r="HZ104" s="93"/>
      <c r="IA104" s="95" t="str">
        <f t="shared" si="309"/>
        <v>Completar</v>
      </c>
      <c r="IB104" s="96" t="str">
        <f t="shared" si="310"/>
        <v>Completar</v>
      </c>
      <c r="IC104" s="96" t="str">
        <f t="shared" si="311"/>
        <v>Completar</v>
      </c>
      <c r="ID104" s="94"/>
      <c r="IE104" s="95" t="str">
        <f t="shared" si="312"/>
        <v>Completar</v>
      </c>
      <c r="IF104" s="95" t="str">
        <f t="shared" si="313"/>
        <v>Completar</v>
      </c>
      <c r="IG104" s="165">
        <f t="shared" si="314"/>
        <v>0</v>
      </c>
      <c r="IH104" s="219" t="b">
        <f t="shared" si="315"/>
        <v>0</v>
      </c>
      <c r="II104" s="188">
        <f t="shared" si="316"/>
        <v>0</v>
      </c>
      <c r="IJ104" s="164">
        <f t="shared" si="317"/>
        <v>0</v>
      </c>
      <c r="IK104" s="164">
        <f t="shared" si="318"/>
        <v>0.25</v>
      </c>
      <c r="IL104" s="164">
        <f t="shared" si="319"/>
        <v>0</v>
      </c>
      <c r="IM104" s="164">
        <f t="shared" si="320"/>
        <v>0</v>
      </c>
      <c r="IN104" s="166">
        <f t="shared" si="321"/>
        <v>0</v>
      </c>
      <c r="IO104" s="167"/>
      <c r="IQ104" s="164">
        <v>92</v>
      </c>
      <c r="IR104" s="225"/>
      <c r="IS104" s="226"/>
      <c r="IT104" s="1"/>
      <c r="IU104" s="1"/>
      <c r="IV104" s="95"/>
      <c r="IW104" s="93"/>
      <c r="IX104" s="93"/>
      <c r="IY104" s="93"/>
      <c r="IZ104" s="95" t="str">
        <f t="shared" si="322"/>
        <v>Completar</v>
      </c>
      <c r="JA104" s="96" t="str">
        <f t="shared" si="323"/>
        <v>Completar</v>
      </c>
      <c r="JB104" s="96" t="str">
        <f t="shared" si="324"/>
        <v>Completar</v>
      </c>
      <c r="JC104" s="94"/>
      <c r="JD104" s="95" t="str">
        <f t="shared" si="325"/>
        <v>Completar</v>
      </c>
      <c r="JE104" s="95" t="str">
        <f t="shared" si="326"/>
        <v>Completar</v>
      </c>
      <c r="JF104" s="165">
        <f t="shared" si="327"/>
        <v>0</v>
      </c>
      <c r="JG104" s="219" t="b">
        <f t="shared" si="328"/>
        <v>0</v>
      </c>
      <c r="JH104" s="188">
        <f t="shared" si="329"/>
        <v>0</v>
      </c>
      <c r="JI104" s="164">
        <f t="shared" si="330"/>
        <v>0</v>
      </c>
      <c r="JJ104" s="164">
        <f t="shared" si="331"/>
        <v>0.25</v>
      </c>
      <c r="JK104" s="164">
        <f t="shared" si="332"/>
        <v>0</v>
      </c>
      <c r="JL104" s="164">
        <f t="shared" si="333"/>
        <v>0</v>
      </c>
      <c r="JM104" s="166">
        <f t="shared" si="334"/>
        <v>0</v>
      </c>
      <c r="JN104" s="167"/>
      <c r="JO104" s="126"/>
      <c r="JP104" s="164">
        <v>92</v>
      </c>
      <c r="JQ104" s="225"/>
      <c r="JR104" s="226"/>
      <c r="JS104" s="1"/>
      <c r="JT104" s="1"/>
      <c r="JU104" s="95"/>
      <c r="JV104" s="93"/>
      <c r="JW104" s="93"/>
      <c r="JX104" s="93"/>
      <c r="JY104" s="95" t="str">
        <f t="shared" si="335"/>
        <v>Completar</v>
      </c>
      <c r="JZ104" s="96" t="str">
        <f t="shared" si="336"/>
        <v>Completar</v>
      </c>
      <c r="KA104" s="96" t="str">
        <f t="shared" si="337"/>
        <v>Completar</v>
      </c>
      <c r="KB104" s="94"/>
      <c r="KC104" s="95" t="str">
        <f t="shared" si="338"/>
        <v>Completar</v>
      </c>
      <c r="KD104" s="95" t="str">
        <f t="shared" si="339"/>
        <v>Completar</v>
      </c>
      <c r="KE104" s="165">
        <f t="shared" si="340"/>
        <v>0</v>
      </c>
      <c r="KF104" s="219" t="b">
        <f t="shared" si="341"/>
        <v>0</v>
      </c>
      <c r="KG104" s="188">
        <f t="shared" si="342"/>
        <v>0</v>
      </c>
      <c r="KH104" s="164">
        <f t="shared" si="343"/>
        <v>0</v>
      </c>
      <c r="KI104" s="164">
        <f t="shared" si="344"/>
        <v>0.25</v>
      </c>
      <c r="KJ104" s="164">
        <f t="shared" si="345"/>
        <v>0</v>
      </c>
      <c r="KK104" s="164">
        <f t="shared" si="346"/>
        <v>0</v>
      </c>
      <c r="KL104" s="166">
        <f t="shared" si="347"/>
        <v>0</v>
      </c>
    </row>
    <row r="105" spans="1:298" x14ac:dyDescent="0.25">
      <c r="A105" s="164">
        <v>93</v>
      </c>
      <c r="B105" s="225"/>
      <c r="C105" s="226"/>
      <c r="D105" s="1"/>
      <c r="E105" s="1"/>
      <c r="F105" s="95"/>
      <c r="G105" s="93"/>
      <c r="H105" s="93"/>
      <c r="I105" s="93"/>
      <c r="J105" s="95"/>
      <c r="K105" s="96" t="str">
        <f>IFERROR(VLOOKUP(D105,'Situación inicial'!JI$13:JS$112,8,FALSE),"Completar")</f>
        <v>Completar</v>
      </c>
      <c r="L105" s="96" t="str">
        <f>IFERROR(VLOOKUP(D105,'Situación inicial'!JI$13:JS$112,9,FALSE),"Completar")</f>
        <v>Completar</v>
      </c>
      <c r="M105" s="94"/>
      <c r="N105" s="95" t="str">
        <f>IFERROR(VLOOKUP(D105,'Situación inicial'!JI$13:JS$112,11,FALSE),"Completar")</f>
        <v>Completar</v>
      </c>
      <c r="O105" s="95" t="str">
        <f>IFERROR(VLOOKUP(D105,'Situación inicial'!JI$13:JT$112,12,FALSE),"Completar")</f>
        <v>Completar</v>
      </c>
      <c r="P105" s="165">
        <f t="shared" si="196"/>
        <v>0</v>
      </c>
      <c r="Q105" s="219" t="b">
        <f t="shared" si="197"/>
        <v>0</v>
      </c>
      <c r="R105" s="188">
        <f t="shared" si="198"/>
        <v>0</v>
      </c>
      <c r="S105" s="164">
        <f t="shared" si="199"/>
        <v>0</v>
      </c>
      <c r="T105" s="164">
        <f t="shared" si="200"/>
        <v>0.25</v>
      </c>
      <c r="U105" s="164">
        <f t="shared" si="201"/>
        <v>0</v>
      </c>
      <c r="V105" s="164">
        <f t="shared" si="202"/>
        <v>0</v>
      </c>
      <c r="W105" s="166">
        <f t="shared" si="203"/>
        <v>0</v>
      </c>
      <c r="X105" s="168">
        <f>IFERROR(VLOOKUP(D105,'Situación inicial'!JI$13:JZ$112,18,FALSE),0)</f>
        <v>0</v>
      </c>
      <c r="Z105" s="164">
        <v>93</v>
      </c>
      <c r="AA105" s="225"/>
      <c r="AB105" s="226"/>
      <c r="AC105" s="1"/>
      <c r="AD105" s="1"/>
      <c r="AE105" s="95"/>
      <c r="AF105" s="93"/>
      <c r="AG105" s="93"/>
      <c r="AH105" s="93"/>
      <c r="AI105" s="95" t="str">
        <f t="shared" si="204"/>
        <v>Completar</v>
      </c>
      <c r="AJ105" s="96" t="str">
        <f t="shared" si="205"/>
        <v>Completar</v>
      </c>
      <c r="AK105" s="96" t="str">
        <f t="shared" si="206"/>
        <v>Completar</v>
      </c>
      <c r="AL105" s="94"/>
      <c r="AM105" s="95" t="str">
        <f t="shared" si="207"/>
        <v>Completar</v>
      </c>
      <c r="AN105" s="95" t="str">
        <f t="shared" si="208"/>
        <v>Completar</v>
      </c>
      <c r="AO105" s="165">
        <f t="shared" si="209"/>
        <v>0</v>
      </c>
      <c r="AP105" s="219" t="b">
        <f t="shared" si="210"/>
        <v>0</v>
      </c>
      <c r="AQ105" s="188">
        <f t="shared" si="211"/>
        <v>0</v>
      </c>
      <c r="AR105" s="164">
        <f t="shared" si="212"/>
        <v>0</v>
      </c>
      <c r="AS105" s="164">
        <f t="shared" si="213"/>
        <v>0.25</v>
      </c>
      <c r="AT105" s="164">
        <f t="shared" si="214"/>
        <v>0</v>
      </c>
      <c r="AU105" s="164">
        <f t="shared" si="215"/>
        <v>0</v>
      </c>
      <c r="AV105" s="166">
        <f t="shared" si="216"/>
        <v>0</v>
      </c>
      <c r="AW105" s="168">
        <f t="shared" si="217"/>
        <v>0</v>
      </c>
      <c r="AY105" s="164">
        <v>93</v>
      </c>
      <c r="AZ105" s="225"/>
      <c r="BA105" s="226"/>
      <c r="BB105" s="1"/>
      <c r="BC105" s="1"/>
      <c r="BD105" s="95"/>
      <c r="BE105" s="93"/>
      <c r="BF105" s="93"/>
      <c r="BG105" s="93"/>
      <c r="BH105" s="95" t="str">
        <f t="shared" si="218"/>
        <v>Completar</v>
      </c>
      <c r="BI105" s="96" t="str">
        <f t="shared" si="219"/>
        <v>Completar</v>
      </c>
      <c r="BJ105" s="96" t="str">
        <f t="shared" si="220"/>
        <v>Completar</v>
      </c>
      <c r="BK105" s="94"/>
      <c r="BL105" s="95" t="str">
        <f t="shared" si="221"/>
        <v>Completar</v>
      </c>
      <c r="BM105" s="95" t="str">
        <f t="shared" si="222"/>
        <v>Completar</v>
      </c>
      <c r="BN105" s="165">
        <f t="shared" si="223"/>
        <v>0</v>
      </c>
      <c r="BO105" s="219" t="b">
        <f t="shared" si="224"/>
        <v>0</v>
      </c>
      <c r="BP105" s="188">
        <f t="shared" si="225"/>
        <v>0</v>
      </c>
      <c r="BQ105" s="164">
        <f t="shared" si="226"/>
        <v>0</v>
      </c>
      <c r="BR105" s="164">
        <f t="shared" si="227"/>
        <v>0.25</v>
      </c>
      <c r="BS105" s="164">
        <f t="shared" si="228"/>
        <v>0</v>
      </c>
      <c r="BT105" s="164">
        <f t="shared" si="229"/>
        <v>0</v>
      </c>
      <c r="BU105" s="166">
        <f t="shared" si="230"/>
        <v>0</v>
      </c>
      <c r="BV105" s="167"/>
      <c r="BX105" s="164">
        <v>93</v>
      </c>
      <c r="BY105" s="225"/>
      <c r="BZ105" s="226"/>
      <c r="CA105" s="1"/>
      <c r="CB105" s="1"/>
      <c r="CC105" s="95"/>
      <c r="CD105" s="93"/>
      <c r="CE105" s="93"/>
      <c r="CF105" s="93"/>
      <c r="CG105" s="95" t="str">
        <f t="shared" si="231"/>
        <v>Completar</v>
      </c>
      <c r="CH105" s="96" t="str">
        <f t="shared" si="232"/>
        <v>Completar</v>
      </c>
      <c r="CI105" s="96" t="str">
        <f t="shared" si="233"/>
        <v>Completar</v>
      </c>
      <c r="CJ105" s="94"/>
      <c r="CK105" s="95" t="str">
        <f t="shared" si="234"/>
        <v>Completar</v>
      </c>
      <c r="CL105" s="95" t="str">
        <f t="shared" si="235"/>
        <v>Completar</v>
      </c>
      <c r="CM105" s="165">
        <f t="shared" si="236"/>
        <v>0</v>
      </c>
      <c r="CN105" s="219" t="b">
        <f t="shared" si="237"/>
        <v>0</v>
      </c>
      <c r="CO105" s="188">
        <f t="shared" si="238"/>
        <v>0</v>
      </c>
      <c r="CP105" s="164">
        <f t="shared" si="239"/>
        <v>0</v>
      </c>
      <c r="CQ105" s="164">
        <f t="shared" si="240"/>
        <v>0.25</v>
      </c>
      <c r="CR105" s="164">
        <f t="shared" si="241"/>
        <v>0</v>
      </c>
      <c r="CS105" s="164">
        <f t="shared" si="242"/>
        <v>0</v>
      </c>
      <c r="CT105" s="166">
        <f t="shared" si="243"/>
        <v>0</v>
      </c>
      <c r="CU105" s="167"/>
      <c r="CW105" s="164">
        <v>93</v>
      </c>
      <c r="CX105" s="225"/>
      <c r="CY105" s="226"/>
      <c r="CZ105" s="1"/>
      <c r="DA105" s="1"/>
      <c r="DB105" s="95"/>
      <c r="DC105" s="93"/>
      <c r="DD105" s="93"/>
      <c r="DE105" s="93"/>
      <c r="DF105" s="95" t="str">
        <f t="shared" si="244"/>
        <v>Completar</v>
      </c>
      <c r="DG105" s="96" t="str">
        <f t="shared" si="245"/>
        <v>Completar</v>
      </c>
      <c r="DH105" s="96" t="str">
        <f t="shared" si="246"/>
        <v>Completar</v>
      </c>
      <c r="DI105" s="94"/>
      <c r="DJ105" s="95" t="str">
        <f t="shared" si="247"/>
        <v>Completar</v>
      </c>
      <c r="DK105" s="95" t="str">
        <f t="shared" si="248"/>
        <v>Completar</v>
      </c>
      <c r="DL105" s="165">
        <f t="shared" si="249"/>
        <v>0</v>
      </c>
      <c r="DM105" s="219" t="b">
        <f t="shared" si="250"/>
        <v>0</v>
      </c>
      <c r="DN105" s="188">
        <f t="shared" si="251"/>
        <v>0</v>
      </c>
      <c r="DO105" s="164">
        <f t="shared" si="252"/>
        <v>0</v>
      </c>
      <c r="DP105" s="164">
        <f t="shared" si="253"/>
        <v>0.25</v>
      </c>
      <c r="DQ105" s="164">
        <f t="shared" si="254"/>
        <v>0</v>
      </c>
      <c r="DR105" s="164">
        <f t="shared" si="255"/>
        <v>0</v>
      </c>
      <c r="DS105" s="166">
        <f t="shared" si="256"/>
        <v>0</v>
      </c>
      <c r="DT105" s="167"/>
      <c r="DV105" s="164">
        <v>93</v>
      </c>
      <c r="DW105" s="225"/>
      <c r="DX105" s="226"/>
      <c r="DY105" s="1"/>
      <c r="DZ105" s="1"/>
      <c r="EA105" s="95"/>
      <c r="EB105" s="93"/>
      <c r="EC105" s="93"/>
      <c r="ED105" s="93"/>
      <c r="EE105" s="95" t="str">
        <f t="shared" si="257"/>
        <v>Completar</v>
      </c>
      <c r="EF105" s="96" t="str">
        <f t="shared" si="258"/>
        <v>Completar</v>
      </c>
      <c r="EG105" s="96" t="str">
        <f t="shared" si="259"/>
        <v>Completar</v>
      </c>
      <c r="EH105" s="94"/>
      <c r="EI105" s="95" t="str">
        <f t="shared" si="260"/>
        <v>Completar</v>
      </c>
      <c r="EJ105" s="95" t="str">
        <f t="shared" si="261"/>
        <v>Completar</v>
      </c>
      <c r="EK105" s="165">
        <f t="shared" si="262"/>
        <v>0</v>
      </c>
      <c r="EL105" s="219" t="b">
        <f t="shared" si="263"/>
        <v>0</v>
      </c>
      <c r="EM105" s="188">
        <f t="shared" si="264"/>
        <v>0</v>
      </c>
      <c r="EN105" s="164">
        <f t="shared" si="265"/>
        <v>0</v>
      </c>
      <c r="EO105" s="164">
        <f t="shared" si="266"/>
        <v>0.25</v>
      </c>
      <c r="EP105" s="164">
        <f t="shared" si="267"/>
        <v>0</v>
      </c>
      <c r="EQ105" s="164">
        <f t="shared" si="268"/>
        <v>0</v>
      </c>
      <c r="ER105" s="166">
        <f t="shared" si="269"/>
        <v>0</v>
      </c>
      <c r="ES105" s="167"/>
      <c r="EU105" s="164">
        <v>93</v>
      </c>
      <c r="EV105" s="225"/>
      <c r="EW105" s="226"/>
      <c r="EX105" s="1"/>
      <c r="EY105" s="1"/>
      <c r="EZ105" s="95"/>
      <c r="FA105" s="93"/>
      <c r="FB105" s="93"/>
      <c r="FC105" s="93"/>
      <c r="FD105" s="95" t="str">
        <f t="shared" si="270"/>
        <v>Completar</v>
      </c>
      <c r="FE105" s="96" t="str">
        <f t="shared" si="271"/>
        <v>Completar</v>
      </c>
      <c r="FF105" s="96" t="str">
        <f t="shared" si="272"/>
        <v>Completar</v>
      </c>
      <c r="FG105" s="94"/>
      <c r="FH105" s="95" t="str">
        <f t="shared" si="273"/>
        <v>Completar</v>
      </c>
      <c r="FI105" s="95" t="str">
        <f t="shared" si="274"/>
        <v>Completar</v>
      </c>
      <c r="FJ105" s="165">
        <f t="shared" si="275"/>
        <v>0</v>
      </c>
      <c r="FK105" s="219" t="b">
        <f t="shared" si="276"/>
        <v>0</v>
      </c>
      <c r="FL105" s="188">
        <f t="shared" si="277"/>
        <v>0</v>
      </c>
      <c r="FM105" s="164">
        <f t="shared" si="278"/>
        <v>0</v>
      </c>
      <c r="FN105" s="164">
        <f t="shared" si="279"/>
        <v>0.25</v>
      </c>
      <c r="FO105" s="164">
        <f t="shared" si="280"/>
        <v>0</v>
      </c>
      <c r="FP105" s="164">
        <f t="shared" si="281"/>
        <v>0</v>
      </c>
      <c r="FQ105" s="166">
        <f t="shared" si="282"/>
        <v>0</v>
      </c>
      <c r="FR105" s="167"/>
      <c r="FT105" s="164">
        <v>93</v>
      </c>
      <c r="FU105" s="225"/>
      <c r="FV105" s="226"/>
      <c r="FW105" s="1"/>
      <c r="FX105" s="1"/>
      <c r="FY105" s="95"/>
      <c r="FZ105" s="93"/>
      <c r="GA105" s="93"/>
      <c r="GB105" s="93"/>
      <c r="GC105" s="95" t="str">
        <f t="shared" si="283"/>
        <v>Completar</v>
      </c>
      <c r="GD105" s="96" t="str">
        <f t="shared" si="284"/>
        <v>Completar</v>
      </c>
      <c r="GE105" s="96" t="str">
        <f t="shared" si="285"/>
        <v>Completar</v>
      </c>
      <c r="GF105" s="94"/>
      <c r="GG105" s="95" t="str">
        <f t="shared" si="286"/>
        <v>Completar</v>
      </c>
      <c r="GH105" s="95" t="str">
        <f t="shared" si="287"/>
        <v>Completar</v>
      </c>
      <c r="GI105" s="165">
        <f t="shared" si="288"/>
        <v>0</v>
      </c>
      <c r="GJ105" s="219" t="b">
        <f t="shared" si="289"/>
        <v>0</v>
      </c>
      <c r="GK105" s="188">
        <f t="shared" si="290"/>
        <v>0</v>
      </c>
      <c r="GL105" s="164">
        <f t="shared" si="291"/>
        <v>0</v>
      </c>
      <c r="GM105" s="164">
        <f t="shared" si="292"/>
        <v>0.25</v>
      </c>
      <c r="GN105" s="164">
        <f t="shared" si="293"/>
        <v>0</v>
      </c>
      <c r="GO105" s="164">
        <f t="shared" si="294"/>
        <v>0</v>
      </c>
      <c r="GP105" s="166">
        <f t="shared" si="295"/>
        <v>0</v>
      </c>
      <c r="GQ105" s="167"/>
      <c r="GS105" s="164">
        <v>93</v>
      </c>
      <c r="GT105" s="225"/>
      <c r="GU105" s="226"/>
      <c r="GV105" s="1"/>
      <c r="GW105" s="1"/>
      <c r="GX105" s="95"/>
      <c r="GY105" s="93"/>
      <c r="GZ105" s="93"/>
      <c r="HA105" s="93"/>
      <c r="HB105" s="95" t="str">
        <f t="shared" si="296"/>
        <v>Completar</v>
      </c>
      <c r="HC105" s="96" t="str">
        <f t="shared" si="297"/>
        <v>Completar</v>
      </c>
      <c r="HD105" s="96" t="str">
        <f t="shared" si="298"/>
        <v>Completar</v>
      </c>
      <c r="HE105" s="94"/>
      <c r="HF105" s="95" t="str">
        <f t="shared" si="299"/>
        <v>Completar</v>
      </c>
      <c r="HG105" s="95" t="str">
        <f t="shared" si="300"/>
        <v>Completar</v>
      </c>
      <c r="HH105" s="165">
        <f t="shared" si="301"/>
        <v>0</v>
      </c>
      <c r="HI105" s="219" t="b">
        <f t="shared" si="302"/>
        <v>0</v>
      </c>
      <c r="HJ105" s="188">
        <f t="shared" si="303"/>
        <v>0</v>
      </c>
      <c r="HK105" s="164">
        <f t="shared" si="304"/>
        <v>0</v>
      </c>
      <c r="HL105" s="164">
        <f t="shared" si="305"/>
        <v>0.25</v>
      </c>
      <c r="HM105" s="164">
        <f t="shared" si="306"/>
        <v>0</v>
      </c>
      <c r="HN105" s="164">
        <f t="shared" si="307"/>
        <v>0</v>
      </c>
      <c r="HO105" s="166">
        <f t="shared" si="308"/>
        <v>0</v>
      </c>
      <c r="HP105" s="167"/>
      <c r="HR105" s="164">
        <v>93</v>
      </c>
      <c r="HS105" s="225"/>
      <c r="HT105" s="226"/>
      <c r="HU105" s="1"/>
      <c r="HV105" s="1"/>
      <c r="HW105" s="95"/>
      <c r="HX105" s="93"/>
      <c r="HY105" s="93"/>
      <c r="HZ105" s="93"/>
      <c r="IA105" s="95" t="str">
        <f t="shared" si="309"/>
        <v>Completar</v>
      </c>
      <c r="IB105" s="96" t="str">
        <f t="shared" si="310"/>
        <v>Completar</v>
      </c>
      <c r="IC105" s="96" t="str">
        <f t="shared" si="311"/>
        <v>Completar</v>
      </c>
      <c r="ID105" s="94"/>
      <c r="IE105" s="95" t="str">
        <f t="shared" si="312"/>
        <v>Completar</v>
      </c>
      <c r="IF105" s="95" t="str">
        <f t="shared" si="313"/>
        <v>Completar</v>
      </c>
      <c r="IG105" s="165">
        <f t="shared" si="314"/>
        <v>0</v>
      </c>
      <c r="IH105" s="219" t="b">
        <f t="shared" si="315"/>
        <v>0</v>
      </c>
      <c r="II105" s="188">
        <f t="shared" si="316"/>
        <v>0</v>
      </c>
      <c r="IJ105" s="164">
        <f t="shared" si="317"/>
        <v>0</v>
      </c>
      <c r="IK105" s="164">
        <f t="shared" si="318"/>
        <v>0.25</v>
      </c>
      <c r="IL105" s="164">
        <f t="shared" si="319"/>
        <v>0</v>
      </c>
      <c r="IM105" s="164">
        <f t="shared" si="320"/>
        <v>0</v>
      </c>
      <c r="IN105" s="166">
        <f t="shared" si="321"/>
        <v>0</v>
      </c>
      <c r="IO105" s="167"/>
      <c r="IQ105" s="164">
        <v>93</v>
      </c>
      <c r="IR105" s="225"/>
      <c r="IS105" s="226"/>
      <c r="IT105" s="1"/>
      <c r="IU105" s="1"/>
      <c r="IV105" s="95"/>
      <c r="IW105" s="93"/>
      <c r="IX105" s="93"/>
      <c r="IY105" s="93"/>
      <c r="IZ105" s="95" t="str">
        <f t="shared" si="322"/>
        <v>Completar</v>
      </c>
      <c r="JA105" s="96" t="str">
        <f t="shared" si="323"/>
        <v>Completar</v>
      </c>
      <c r="JB105" s="96" t="str">
        <f t="shared" si="324"/>
        <v>Completar</v>
      </c>
      <c r="JC105" s="94"/>
      <c r="JD105" s="95" t="str">
        <f t="shared" si="325"/>
        <v>Completar</v>
      </c>
      <c r="JE105" s="95" t="str">
        <f t="shared" si="326"/>
        <v>Completar</v>
      </c>
      <c r="JF105" s="165">
        <f t="shared" si="327"/>
        <v>0</v>
      </c>
      <c r="JG105" s="219" t="b">
        <f t="shared" si="328"/>
        <v>0</v>
      </c>
      <c r="JH105" s="188">
        <f t="shared" si="329"/>
        <v>0</v>
      </c>
      <c r="JI105" s="164">
        <f t="shared" si="330"/>
        <v>0</v>
      </c>
      <c r="JJ105" s="164">
        <f t="shared" si="331"/>
        <v>0.25</v>
      </c>
      <c r="JK105" s="164">
        <f t="shared" si="332"/>
        <v>0</v>
      </c>
      <c r="JL105" s="164">
        <f t="shared" si="333"/>
        <v>0</v>
      </c>
      <c r="JM105" s="166">
        <f t="shared" si="334"/>
        <v>0</v>
      </c>
      <c r="JN105" s="167"/>
      <c r="JO105" s="126"/>
      <c r="JP105" s="164">
        <v>93</v>
      </c>
      <c r="JQ105" s="225"/>
      <c r="JR105" s="226"/>
      <c r="JS105" s="1"/>
      <c r="JT105" s="1"/>
      <c r="JU105" s="95"/>
      <c r="JV105" s="93"/>
      <c r="JW105" s="93"/>
      <c r="JX105" s="93"/>
      <c r="JY105" s="95" t="str">
        <f t="shared" si="335"/>
        <v>Completar</v>
      </c>
      <c r="JZ105" s="96" t="str">
        <f t="shared" si="336"/>
        <v>Completar</v>
      </c>
      <c r="KA105" s="96" t="str">
        <f t="shared" si="337"/>
        <v>Completar</v>
      </c>
      <c r="KB105" s="94"/>
      <c r="KC105" s="95" t="str">
        <f t="shared" si="338"/>
        <v>Completar</v>
      </c>
      <c r="KD105" s="95" t="str">
        <f t="shared" si="339"/>
        <v>Completar</v>
      </c>
      <c r="KE105" s="165">
        <f t="shared" si="340"/>
        <v>0</v>
      </c>
      <c r="KF105" s="219" t="b">
        <f t="shared" si="341"/>
        <v>0</v>
      </c>
      <c r="KG105" s="188">
        <f t="shared" si="342"/>
        <v>0</v>
      </c>
      <c r="KH105" s="164">
        <f t="shared" si="343"/>
        <v>0</v>
      </c>
      <c r="KI105" s="164">
        <f t="shared" si="344"/>
        <v>0.25</v>
      </c>
      <c r="KJ105" s="164">
        <f t="shared" si="345"/>
        <v>0</v>
      </c>
      <c r="KK105" s="164">
        <f t="shared" si="346"/>
        <v>0</v>
      </c>
      <c r="KL105" s="166">
        <f t="shared" si="347"/>
        <v>0</v>
      </c>
    </row>
    <row r="106" spans="1:298" x14ac:dyDescent="0.25">
      <c r="A106" s="164">
        <v>94</v>
      </c>
      <c r="B106" s="225"/>
      <c r="C106" s="226"/>
      <c r="D106" s="1"/>
      <c r="E106" s="1"/>
      <c r="F106" s="95"/>
      <c r="G106" s="93"/>
      <c r="H106" s="93"/>
      <c r="I106" s="93"/>
      <c r="J106" s="95"/>
      <c r="K106" s="96" t="str">
        <f>IFERROR(VLOOKUP(D106,'Situación inicial'!JI$13:JS$112,8,FALSE),"Completar")</f>
        <v>Completar</v>
      </c>
      <c r="L106" s="96" t="str">
        <f>IFERROR(VLOOKUP(D106,'Situación inicial'!JI$13:JS$112,9,FALSE),"Completar")</f>
        <v>Completar</v>
      </c>
      <c r="M106" s="94"/>
      <c r="N106" s="95" t="str">
        <f>IFERROR(VLOOKUP(D106,'Situación inicial'!JI$13:JS$112,11,FALSE),"Completar")</f>
        <v>Completar</v>
      </c>
      <c r="O106" s="95" t="str">
        <f>IFERROR(VLOOKUP(D106,'Situación inicial'!JI$13:JT$112,12,FALSE),"Completar")</f>
        <v>Completar</v>
      </c>
      <c r="P106" s="165">
        <f t="shared" si="196"/>
        <v>0</v>
      </c>
      <c r="Q106" s="219" t="b">
        <f t="shared" si="197"/>
        <v>0</v>
      </c>
      <c r="R106" s="188">
        <f t="shared" si="198"/>
        <v>0</v>
      </c>
      <c r="S106" s="164">
        <f t="shared" si="199"/>
        <v>0</v>
      </c>
      <c r="T106" s="164">
        <f t="shared" si="200"/>
        <v>0.25</v>
      </c>
      <c r="U106" s="164">
        <f t="shared" si="201"/>
        <v>0</v>
      </c>
      <c r="V106" s="164">
        <f t="shared" si="202"/>
        <v>0</v>
      </c>
      <c r="W106" s="166">
        <f t="shared" si="203"/>
        <v>0</v>
      </c>
      <c r="X106" s="168">
        <f>IFERROR(VLOOKUP(D106,'Situación inicial'!JI$13:JZ$112,18,FALSE),0)</f>
        <v>0</v>
      </c>
      <c r="Z106" s="164">
        <v>94</v>
      </c>
      <c r="AA106" s="225"/>
      <c r="AB106" s="226"/>
      <c r="AC106" s="1"/>
      <c r="AD106" s="1"/>
      <c r="AE106" s="95"/>
      <c r="AF106" s="93"/>
      <c r="AG106" s="93"/>
      <c r="AH106" s="93"/>
      <c r="AI106" s="95" t="str">
        <f t="shared" si="204"/>
        <v>Completar</v>
      </c>
      <c r="AJ106" s="96" t="str">
        <f t="shared" si="205"/>
        <v>Completar</v>
      </c>
      <c r="AK106" s="96" t="str">
        <f t="shared" si="206"/>
        <v>Completar</v>
      </c>
      <c r="AL106" s="94"/>
      <c r="AM106" s="95" t="str">
        <f t="shared" si="207"/>
        <v>Completar</v>
      </c>
      <c r="AN106" s="95" t="str">
        <f t="shared" si="208"/>
        <v>Completar</v>
      </c>
      <c r="AO106" s="165">
        <f t="shared" si="209"/>
        <v>0</v>
      </c>
      <c r="AP106" s="219" t="b">
        <f t="shared" si="210"/>
        <v>0</v>
      </c>
      <c r="AQ106" s="188">
        <f t="shared" si="211"/>
        <v>0</v>
      </c>
      <c r="AR106" s="164">
        <f t="shared" si="212"/>
        <v>0</v>
      </c>
      <c r="AS106" s="164">
        <f t="shared" si="213"/>
        <v>0.25</v>
      </c>
      <c r="AT106" s="164">
        <f t="shared" si="214"/>
        <v>0</v>
      </c>
      <c r="AU106" s="164">
        <f t="shared" si="215"/>
        <v>0</v>
      </c>
      <c r="AV106" s="166">
        <f t="shared" si="216"/>
        <v>0</v>
      </c>
      <c r="AW106" s="168">
        <f t="shared" si="217"/>
        <v>0</v>
      </c>
      <c r="AY106" s="164">
        <v>94</v>
      </c>
      <c r="AZ106" s="225"/>
      <c r="BA106" s="226"/>
      <c r="BB106" s="1"/>
      <c r="BC106" s="1"/>
      <c r="BD106" s="95"/>
      <c r="BE106" s="93"/>
      <c r="BF106" s="93"/>
      <c r="BG106" s="93"/>
      <c r="BH106" s="95" t="str">
        <f t="shared" si="218"/>
        <v>Completar</v>
      </c>
      <c r="BI106" s="96" t="str">
        <f t="shared" si="219"/>
        <v>Completar</v>
      </c>
      <c r="BJ106" s="96" t="str">
        <f t="shared" si="220"/>
        <v>Completar</v>
      </c>
      <c r="BK106" s="94"/>
      <c r="BL106" s="95" t="str">
        <f t="shared" si="221"/>
        <v>Completar</v>
      </c>
      <c r="BM106" s="95" t="str">
        <f t="shared" si="222"/>
        <v>Completar</v>
      </c>
      <c r="BN106" s="165">
        <f t="shared" si="223"/>
        <v>0</v>
      </c>
      <c r="BO106" s="219" t="b">
        <f t="shared" si="224"/>
        <v>0</v>
      </c>
      <c r="BP106" s="188">
        <f t="shared" si="225"/>
        <v>0</v>
      </c>
      <c r="BQ106" s="164">
        <f t="shared" si="226"/>
        <v>0</v>
      </c>
      <c r="BR106" s="164">
        <f t="shared" si="227"/>
        <v>0.25</v>
      </c>
      <c r="BS106" s="164">
        <f t="shared" si="228"/>
        <v>0</v>
      </c>
      <c r="BT106" s="164">
        <f t="shared" si="229"/>
        <v>0</v>
      </c>
      <c r="BU106" s="166">
        <f t="shared" si="230"/>
        <v>0</v>
      </c>
      <c r="BV106" s="167"/>
      <c r="BX106" s="164">
        <v>94</v>
      </c>
      <c r="BY106" s="225"/>
      <c r="BZ106" s="226"/>
      <c r="CA106" s="1"/>
      <c r="CB106" s="1"/>
      <c r="CC106" s="95"/>
      <c r="CD106" s="93"/>
      <c r="CE106" s="93"/>
      <c r="CF106" s="93"/>
      <c r="CG106" s="95" t="str">
        <f t="shared" si="231"/>
        <v>Completar</v>
      </c>
      <c r="CH106" s="96" t="str">
        <f t="shared" si="232"/>
        <v>Completar</v>
      </c>
      <c r="CI106" s="96" t="str">
        <f t="shared" si="233"/>
        <v>Completar</v>
      </c>
      <c r="CJ106" s="94"/>
      <c r="CK106" s="95" t="str">
        <f t="shared" si="234"/>
        <v>Completar</v>
      </c>
      <c r="CL106" s="95" t="str">
        <f t="shared" si="235"/>
        <v>Completar</v>
      </c>
      <c r="CM106" s="165">
        <f t="shared" si="236"/>
        <v>0</v>
      </c>
      <c r="CN106" s="219" t="b">
        <f t="shared" si="237"/>
        <v>0</v>
      </c>
      <c r="CO106" s="188">
        <f t="shared" si="238"/>
        <v>0</v>
      </c>
      <c r="CP106" s="164">
        <f t="shared" si="239"/>
        <v>0</v>
      </c>
      <c r="CQ106" s="164">
        <f t="shared" si="240"/>
        <v>0.25</v>
      </c>
      <c r="CR106" s="164">
        <f t="shared" si="241"/>
        <v>0</v>
      </c>
      <c r="CS106" s="164">
        <f t="shared" si="242"/>
        <v>0</v>
      </c>
      <c r="CT106" s="166">
        <f t="shared" si="243"/>
        <v>0</v>
      </c>
      <c r="CU106" s="167"/>
      <c r="CW106" s="164">
        <v>94</v>
      </c>
      <c r="CX106" s="225"/>
      <c r="CY106" s="226"/>
      <c r="CZ106" s="1"/>
      <c r="DA106" s="1"/>
      <c r="DB106" s="95"/>
      <c r="DC106" s="93"/>
      <c r="DD106" s="93"/>
      <c r="DE106" s="93"/>
      <c r="DF106" s="95" t="str">
        <f t="shared" si="244"/>
        <v>Completar</v>
      </c>
      <c r="DG106" s="96" t="str">
        <f t="shared" si="245"/>
        <v>Completar</v>
      </c>
      <c r="DH106" s="96" t="str">
        <f t="shared" si="246"/>
        <v>Completar</v>
      </c>
      <c r="DI106" s="94"/>
      <c r="DJ106" s="95" t="str">
        <f t="shared" si="247"/>
        <v>Completar</v>
      </c>
      <c r="DK106" s="95" t="str">
        <f t="shared" si="248"/>
        <v>Completar</v>
      </c>
      <c r="DL106" s="165">
        <f t="shared" si="249"/>
        <v>0</v>
      </c>
      <c r="DM106" s="219" t="b">
        <f t="shared" si="250"/>
        <v>0</v>
      </c>
      <c r="DN106" s="188">
        <f t="shared" si="251"/>
        <v>0</v>
      </c>
      <c r="DO106" s="164">
        <f t="shared" si="252"/>
        <v>0</v>
      </c>
      <c r="DP106" s="164">
        <f t="shared" si="253"/>
        <v>0.25</v>
      </c>
      <c r="DQ106" s="164">
        <f t="shared" si="254"/>
        <v>0</v>
      </c>
      <c r="DR106" s="164">
        <f t="shared" si="255"/>
        <v>0</v>
      </c>
      <c r="DS106" s="166">
        <f t="shared" si="256"/>
        <v>0</v>
      </c>
      <c r="DT106" s="167"/>
      <c r="DV106" s="164">
        <v>94</v>
      </c>
      <c r="DW106" s="225"/>
      <c r="DX106" s="226"/>
      <c r="DY106" s="1"/>
      <c r="DZ106" s="1"/>
      <c r="EA106" s="95"/>
      <c r="EB106" s="93"/>
      <c r="EC106" s="93"/>
      <c r="ED106" s="93"/>
      <c r="EE106" s="95" t="str">
        <f t="shared" si="257"/>
        <v>Completar</v>
      </c>
      <c r="EF106" s="96" t="str">
        <f t="shared" si="258"/>
        <v>Completar</v>
      </c>
      <c r="EG106" s="96" t="str">
        <f t="shared" si="259"/>
        <v>Completar</v>
      </c>
      <c r="EH106" s="94"/>
      <c r="EI106" s="95" t="str">
        <f t="shared" si="260"/>
        <v>Completar</v>
      </c>
      <c r="EJ106" s="95" t="str">
        <f t="shared" si="261"/>
        <v>Completar</v>
      </c>
      <c r="EK106" s="165">
        <f t="shared" si="262"/>
        <v>0</v>
      </c>
      <c r="EL106" s="219" t="b">
        <f t="shared" si="263"/>
        <v>0</v>
      </c>
      <c r="EM106" s="188">
        <f t="shared" si="264"/>
        <v>0</v>
      </c>
      <c r="EN106" s="164">
        <f t="shared" si="265"/>
        <v>0</v>
      </c>
      <c r="EO106" s="164">
        <f t="shared" si="266"/>
        <v>0.25</v>
      </c>
      <c r="EP106" s="164">
        <f t="shared" si="267"/>
        <v>0</v>
      </c>
      <c r="EQ106" s="164">
        <f t="shared" si="268"/>
        <v>0</v>
      </c>
      <c r="ER106" s="166">
        <f t="shared" si="269"/>
        <v>0</v>
      </c>
      <c r="ES106" s="167"/>
      <c r="EU106" s="164">
        <v>94</v>
      </c>
      <c r="EV106" s="225"/>
      <c r="EW106" s="226"/>
      <c r="EX106" s="1"/>
      <c r="EY106" s="1"/>
      <c r="EZ106" s="95"/>
      <c r="FA106" s="93"/>
      <c r="FB106" s="93"/>
      <c r="FC106" s="93"/>
      <c r="FD106" s="95" t="str">
        <f t="shared" si="270"/>
        <v>Completar</v>
      </c>
      <c r="FE106" s="96" t="str">
        <f t="shared" si="271"/>
        <v>Completar</v>
      </c>
      <c r="FF106" s="96" t="str">
        <f t="shared" si="272"/>
        <v>Completar</v>
      </c>
      <c r="FG106" s="94"/>
      <c r="FH106" s="95" t="str">
        <f t="shared" si="273"/>
        <v>Completar</v>
      </c>
      <c r="FI106" s="95" t="str">
        <f t="shared" si="274"/>
        <v>Completar</v>
      </c>
      <c r="FJ106" s="165">
        <f t="shared" si="275"/>
        <v>0</v>
      </c>
      <c r="FK106" s="219" t="b">
        <f t="shared" si="276"/>
        <v>0</v>
      </c>
      <c r="FL106" s="188">
        <f t="shared" si="277"/>
        <v>0</v>
      </c>
      <c r="FM106" s="164">
        <f t="shared" si="278"/>
        <v>0</v>
      </c>
      <c r="FN106" s="164">
        <f t="shared" si="279"/>
        <v>0.25</v>
      </c>
      <c r="FO106" s="164">
        <f t="shared" si="280"/>
        <v>0</v>
      </c>
      <c r="FP106" s="164">
        <f t="shared" si="281"/>
        <v>0</v>
      </c>
      <c r="FQ106" s="166">
        <f t="shared" si="282"/>
        <v>0</v>
      </c>
      <c r="FR106" s="167"/>
      <c r="FT106" s="164">
        <v>94</v>
      </c>
      <c r="FU106" s="225"/>
      <c r="FV106" s="226"/>
      <c r="FW106" s="1"/>
      <c r="FX106" s="1"/>
      <c r="FY106" s="95"/>
      <c r="FZ106" s="93"/>
      <c r="GA106" s="93"/>
      <c r="GB106" s="93"/>
      <c r="GC106" s="95" t="str">
        <f t="shared" si="283"/>
        <v>Completar</v>
      </c>
      <c r="GD106" s="96" t="str">
        <f t="shared" si="284"/>
        <v>Completar</v>
      </c>
      <c r="GE106" s="96" t="str">
        <f t="shared" si="285"/>
        <v>Completar</v>
      </c>
      <c r="GF106" s="94"/>
      <c r="GG106" s="95" t="str">
        <f t="shared" si="286"/>
        <v>Completar</v>
      </c>
      <c r="GH106" s="95" t="str">
        <f t="shared" si="287"/>
        <v>Completar</v>
      </c>
      <c r="GI106" s="165">
        <f t="shared" si="288"/>
        <v>0</v>
      </c>
      <c r="GJ106" s="219" t="b">
        <f t="shared" si="289"/>
        <v>0</v>
      </c>
      <c r="GK106" s="188">
        <f t="shared" si="290"/>
        <v>0</v>
      </c>
      <c r="GL106" s="164">
        <f t="shared" si="291"/>
        <v>0</v>
      </c>
      <c r="GM106" s="164">
        <f t="shared" si="292"/>
        <v>0.25</v>
      </c>
      <c r="GN106" s="164">
        <f t="shared" si="293"/>
        <v>0</v>
      </c>
      <c r="GO106" s="164">
        <f t="shared" si="294"/>
        <v>0</v>
      </c>
      <c r="GP106" s="166">
        <f t="shared" si="295"/>
        <v>0</v>
      </c>
      <c r="GQ106" s="167"/>
      <c r="GS106" s="164">
        <v>94</v>
      </c>
      <c r="GT106" s="225"/>
      <c r="GU106" s="226"/>
      <c r="GV106" s="1"/>
      <c r="GW106" s="1"/>
      <c r="GX106" s="95"/>
      <c r="GY106" s="93"/>
      <c r="GZ106" s="93"/>
      <c r="HA106" s="93"/>
      <c r="HB106" s="95" t="str">
        <f t="shared" si="296"/>
        <v>Completar</v>
      </c>
      <c r="HC106" s="96" t="str">
        <f t="shared" si="297"/>
        <v>Completar</v>
      </c>
      <c r="HD106" s="96" t="str">
        <f t="shared" si="298"/>
        <v>Completar</v>
      </c>
      <c r="HE106" s="94"/>
      <c r="HF106" s="95" t="str">
        <f t="shared" si="299"/>
        <v>Completar</v>
      </c>
      <c r="HG106" s="95" t="str">
        <f t="shared" si="300"/>
        <v>Completar</v>
      </c>
      <c r="HH106" s="165">
        <f t="shared" si="301"/>
        <v>0</v>
      </c>
      <c r="HI106" s="219" t="b">
        <f t="shared" si="302"/>
        <v>0</v>
      </c>
      <c r="HJ106" s="188">
        <f t="shared" si="303"/>
        <v>0</v>
      </c>
      <c r="HK106" s="164">
        <f t="shared" si="304"/>
        <v>0</v>
      </c>
      <c r="HL106" s="164">
        <f t="shared" si="305"/>
        <v>0.25</v>
      </c>
      <c r="HM106" s="164">
        <f t="shared" si="306"/>
        <v>0</v>
      </c>
      <c r="HN106" s="164">
        <f t="shared" si="307"/>
        <v>0</v>
      </c>
      <c r="HO106" s="166">
        <f t="shared" si="308"/>
        <v>0</v>
      </c>
      <c r="HP106" s="167"/>
      <c r="HR106" s="164">
        <v>94</v>
      </c>
      <c r="HS106" s="225"/>
      <c r="HT106" s="226"/>
      <c r="HU106" s="1"/>
      <c r="HV106" s="1"/>
      <c r="HW106" s="95"/>
      <c r="HX106" s="93"/>
      <c r="HY106" s="93"/>
      <c r="HZ106" s="93"/>
      <c r="IA106" s="95" t="str">
        <f t="shared" si="309"/>
        <v>Completar</v>
      </c>
      <c r="IB106" s="96" t="str">
        <f t="shared" si="310"/>
        <v>Completar</v>
      </c>
      <c r="IC106" s="96" t="str">
        <f t="shared" si="311"/>
        <v>Completar</v>
      </c>
      <c r="ID106" s="94"/>
      <c r="IE106" s="95" t="str">
        <f t="shared" si="312"/>
        <v>Completar</v>
      </c>
      <c r="IF106" s="95" t="str">
        <f t="shared" si="313"/>
        <v>Completar</v>
      </c>
      <c r="IG106" s="165">
        <f t="shared" si="314"/>
        <v>0</v>
      </c>
      <c r="IH106" s="219" t="b">
        <f t="shared" si="315"/>
        <v>0</v>
      </c>
      <c r="II106" s="188">
        <f t="shared" si="316"/>
        <v>0</v>
      </c>
      <c r="IJ106" s="164">
        <f t="shared" si="317"/>
        <v>0</v>
      </c>
      <c r="IK106" s="164">
        <f t="shared" si="318"/>
        <v>0.25</v>
      </c>
      <c r="IL106" s="164">
        <f t="shared" si="319"/>
        <v>0</v>
      </c>
      <c r="IM106" s="164">
        <f t="shared" si="320"/>
        <v>0</v>
      </c>
      <c r="IN106" s="166">
        <f t="shared" si="321"/>
        <v>0</v>
      </c>
      <c r="IO106" s="167"/>
      <c r="IQ106" s="164">
        <v>94</v>
      </c>
      <c r="IR106" s="225"/>
      <c r="IS106" s="226"/>
      <c r="IT106" s="1"/>
      <c r="IU106" s="1"/>
      <c r="IV106" s="95"/>
      <c r="IW106" s="93"/>
      <c r="IX106" s="93"/>
      <c r="IY106" s="93"/>
      <c r="IZ106" s="95" t="str">
        <f t="shared" si="322"/>
        <v>Completar</v>
      </c>
      <c r="JA106" s="96" t="str">
        <f t="shared" si="323"/>
        <v>Completar</v>
      </c>
      <c r="JB106" s="96" t="str">
        <f t="shared" si="324"/>
        <v>Completar</v>
      </c>
      <c r="JC106" s="94"/>
      <c r="JD106" s="95" t="str">
        <f t="shared" si="325"/>
        <v>Completar</v>
      </c>
      <c r="JE106" s="95" t="str">
        <f t="shared" si="326"/>
        <v>Completar</v>
      </c>
      <c r="JF106" s="165">
        <f t="shared" si="327"/>
        <v>0</v>
      </c>
      <c r="JG106" s="219" t="b">
        <f t="shared" si="328"/>
        <v>0</v>
      </c>
      <c r="JH106" s="188">
        <f t="shared" si="329"/>
        <v>0</v>
      </c>
      <c r="JI106" s="164">
        <f t="shared" si="330"/>
        <v>0</v>
      </c>
      <c r="JJ106" s="164">
        <f t="shared" si="331"/>
        <v>0.25</v>
      </c>
      <c r="JK106" s="164">
        <f t="shared" si="332"/>
        <v>0</v>
      </c>
      <c r="JL106" s="164">
        <f t="shared" si="333"/>
        <v>0</v>
      </c>
      <c r="JM106" s="166">
        <f t="shared" si="334"/>
        <v>0</v>
      </c>
      <c r="JN106" s="167"/>
      <c r="JO106" s="126"/>
      <c r="JP106" s="164">
        <v>94</v>
      </c>
      <c r="JQ106" s="225"/>
      <c r="JR106" s="226"/>
      <c r="JS106" s="1"/>
      <c r="JT106" s="1"/>
      <c r="JU106" s="95"/>
      <c r="JV106" s="93"/>
      <c r="JW106" s="93"/>
      <c r="JX106" s="93"/>
      <c r="JY106" s="95" t="str">
        <f t="shared" si="335"/>
        <v>Completar</v>
      </c>
      <c r="JZ106" s="96" t="str">
        <f t="shared" si="336"/>
        <v>Completar</v>
      </c>
      <c r="KA106" s="96" t="str">
        <f t="shared" si="337"/>
        <v>Completar</v>
      </c>
      <c r="KB106" s="94"/>
      <c r="KC106" s="95" t="str">
        <f t="shared" si="338"/>
        <v>Completar</v>
      </c>
      <c r="KD106" s="95" t="str">
        <f t="shared" si="339"/>
        <v>Completar</v>
      </c>
      <c r="KE106" s="165">
        <f t="shared" si="340"/>
        <v>0</v>
      </c>
      <c r="KF106" s="219" t="b">
        <f t="shared" si="341"/>
        <v>0</v>
      </c>
      <c r="KG106" s="188">
        <f t="shared" si="342"/>
        <v>0</v>
      </c>
      <c r="KH106" s="164">
        <f t="shared" si="343"/>
        <v>0</v>
      </c>
      <c r="KI106" s="164">
        <f t="shared" si="344"/>
        <v>0.25</v>
      </c>
      <c r="KJ106" s="164">
        <f t="shared" si="345"/>
        <v>0</v>
      </c>
      <c r="KK106" s="164">
        <f t="shared" si="346"/>
        <v>0</v>
      </c>
      <c r="KL106" s="166">
        <f t="shared" si="347"/>
        <v>0</v>
      </c>
    </row>
    <row r="107" spans="1:298" x14ac:dyDescent="0.25">
      <c r="A107" s="164">
        <v>95</v>
      </c>
      <c r="B107" s="225"/>
      <c r="C107" s="226"/>
      <c r="D107" s="1"/>
      <c r="E107" s="1"/>
      <c r="F107" s="95"/>
      <c r="G107" s="93"/>
      <c r="H107" s="93"/>
      <c r="I107" s="93"/>
      <c r="J107" s="95"/>
      <c r="K107" s="96" t="str">
        <f>IFERROR(VLOOKUP(D107,'Situación inicial'!JI$13:JS$112,8,FALSE),"Completar")</f>
        <v>Completar</v>
      </c>
      <c r="L107" s="96" t="str">
        <f>IFERROR(VLOOKUP(D107,'Situación inicial'!JI$13:JS$112,9,FALSE),"Completar")</f>
        <v>Completar</v>
      </c>
      <c r="M107" s="94"/>
      <c r="N107" s="95" t="str">
        <f>IFERROR(VLOOKUP(D107,'Situación inicial'!JI$13:JS$112,11,FALSE),"Completar")</f>
        <v>Completar</v>
      </c>
      <c r="O107" s="95" t="str">
        <f>IFERROR(VLOOKUP(D107,'Situación inicial'!JI$13:JT$112,12,FALSE),"Completar")</f>
        <v>Completar</v>
      </c>
      <c r="P107" s="165">
        <f t="shared" si="196"/>
        <v>0</v>
      </c>
      <c r="Q107" s="219" t="b">
        <f t="shared" si="197"/>
        <v>0</v>
      </c>
      <c r="R107" s="188">
        <f t="shared" si="198"/>
        <v>0</v>
      </c>
      <c r="S107" s="164">
        <f t="shared" si="199"/>
        <v>0</v>
      </c>
      <c r="T107" s="164">
        <f t="shared" si="200"/>
        <v>0.25</v>
      </c>
      <c r="U107" s="164">
        <f t="shared" si="201"/>
        <v>0</v>
      </c>
      <c r="V107" s="164">
        <f t="shared" si="202"/>
        <v>0</v>
      </c>
      <c r="W107" s="166">
        <f t="shared" si="203"/>
        <v>0</v>
      </c>
      <c r="X107" s="168">
        <f>IFERROR(VLOOKUP(D107,'Situación inicial'!JI$13:JZ$112,18,FALSE),0)</f>
        <v>0</v>
      </c>
      <c r="Z107" s="164">
        <v>95</v>
      </c>
      <c r="AA107" s="225"/>
      <c r="AB107" s="226"/>
      <c r="AC107" s="1"/>
      <c r="AD107" s="1"/>
      <c r="AE107" s="95"/>
      <c r="AF107" s="93"/>
      <c r="AG107" s="93"/>
      <c r="AH107" s="93"/>
      <c r="AI107" s="95" t="str">
        <f t="shared" si="204"/>
        <v>Completar</v>
      </c>
      <c r="AJ107" s="96" t="str">
        <f t="shared" si="205"/>
        <v>Completar</v>
      </c>
      <c r="AK107" s="96" t="str">
        <f t="shared" si="206"/>
        <v>Completar</v>
      </c>
      <c r="AL107" s="94"/>
      <c r="AM107" s="95" t="str">
        <f t="shared" si="207"/>
        <v>Completar</v>
      </c>
      <c r="AN107" s="95" t="str">
        <f t="shared" si="208"/>
        <v>Completar</v>
      </c>
      <c r="AO107" s="165">
        <f t="shared" si="209"/>
        <v>0</v>
      </c>
      <c r="AP107" s="219" t="b">
        <f t="shared" si="210"/>
        <v>0</v>
      </c>
      <c r="AQ107" s="188">
        <f t="shared" si="211"/>
        <v>0</v>
      </c>
      <c r="AR107" s="164">
        <f t="shared" si="212"/>
        <v>0</v>
      </c>
      <c r="AS107" s="164">
        <f t="shared" si="213"/>
        <v>0.25</v>
      </c>
      <c r="AT107" s="164">
        <f t="shared" si="214"/>
        <v>0</v>
      </c>
      <c r="AU107" s="164">
        <f t="shared" si="215"/>
        <v>0</v>
      </c>
      <c r="AV107" s="166">
        <f t="shared" si="216"/>
        <v>0</v>
      </c>
      <c r="AW107" s="168">
        <f t="shared" si="217"/>
        <v>0</v>
      </c>
      <c r="AY107" s="164">
        <v>95</v>
      </c>
      <c r="AZ107" s="225"/>
      <c r="BA107" s="226"/>
      <c r="BB107" s="1"/>
      <c r="BC107" s="1"/>
      <c r="BD107" s="95"/>
      <c r="BE107" s="93"/>
      <c r="BF107" s="93"/>
      <c r="BG107" s="93"/>
      <c r="BH107" s="95" t="str">
        <f t="shared" si="218"/>
        <v>Completar</v>
      </c>
      <c r="BI107" s="96" t="str">
        <f t="shared" si="219"/>
        <v>Completar</v>
      </c>
      <c r="BJ107" s="96" t="str">
        <f t="shared" si="220"/>
        <v>Completar</v>
      </c>
      <c r="BK107" s="94"/>
      <c r="BL107" s="95" t="str">
        <f t="shared" si="221"/>
        <v>Completar</v>
      </c>
      <c r="BM107" s="95" t="str">
        <f t="shared" si="222"/>
        <v>Completar</v>
      </c>
      <c r="BN107" s="165">
        <f t="shared" si="223"/>
        <v>0</v>
      </c>
      <c r="BO107" s="219" t="b">
        <f t="shared" si="224"/>
        <v>0</v>
      </c>
      <c r="BP107" s="188">
        <f t="shared" si="225"/>
        <v>0</v>
      </c>
      <c r="BQ107" s="164">
        <f t="shared" si="226"/>
        <v>0</v>
      </c>
      <c r="BR107" s="164">
        <f t="shared" si="227"/>
        <v>0.25</v>
      </c>
      <c r="BS107" s="164">
        <f t="shared" si="228"/>
        <v>0</v>
      </c>
      <c r="BT107" s="164">
        <f t="shared" si="229"/>
        <v>0</v>
      </c>
      <c r="BU107" s="166">
        <f t="shared" si="230"/>
        <v>0</v>
      </c>
      <c r="BV107" s="167"/>
      <c r="BX107" s="164">
        <v>95</v>
      </c>
      <c r="BY107" s="225"/>
      <c r="BZ107" s="226"/>
      <c r="CA107" s="1"/>
      <c r="CB107" s="1"/>
      <c r="CC107" s="95"/>
      <c r="CD107" s="93"/>
      <c r="CE107" s="93"/>
      <c r="CF107" s="93"/>
      <c r="CG107" s="95" t="str">
        <f t="shared" si="231"/>
        <v>Completar</v>
      </c>
      <c r="CH107" s="96" t="str">
        <f t="shared" si="232"/>
        <v>Completar</v>
      </c>
      <c r="CI107" s="96" t="str">
        <f t="shared" si="233"/>
        <v>Completar</v>
      </c>
      <c r="CJ107" s="94"/>
      <c r="CK107" s="95" t="str">
        <f t="shared" si="234"/>
        <v>Completar</v>
      </c>
      <c r="CL107" s="95" t="str">
        <f t="shared" si="235"/>
        <v>Completar</v>
      </c>
      <c r="CM107" s="165">
        <f t="shared" si="236"/>
        <v>0</v>
      </c>
      <c r="CN107" s="219" t="b">
        <f t="shared" si="237"/>
        <v>0</v>
      </c>
      <c r="CO107" s="188">
        <f t="shared" si="238"/>
        <v>0</v>
      </c>
      <c r="CP107" s="164">
        <f t="shared" si="239"/>
        <v>0</v>
      </c>
      <c r="CQ107" s="164">
        <f t="shared" si="240"/>
        <v>0.25</v>
      </c>
      <c r="CR107" s="164">
        <f t="shared" si="241"/>
        <v>0</v>
      </c>
      <c r="CS107" s="164">
        <f t="shared" si="242"/>
        <v>0</v>
      </c>
      <c r="CT107" s="166">
        <f t="shared" si="243"/>
        <v>0</v>
      </c>
      <c r="CU107" s="167"/>
      <c r="CW107" s="164">
        <v>95</v>
      </c>
      <c r="CX107" s="225"/>
      <c r="CY107" s="226"/>
      <c r="CZ107" s="1"/>
      <c r="DA107" s="1"/>
      <c r="DB107" s="95"/>
      <c r="DC107" s="93"/>
      <c r="DD107" s="93"/>
      <c r="DE107" s="93"/>
      <c r="DF107" s="95" t="str">
        <f t="shared" si="244"/>
        <v>Completar</v>
      </c>
      <c r="DG107" s="96" t="str">
        <f t="shared" si="245"/>
        <v>Completar</v>
      </c>
      <c r="DH107" s="96" t="str">
        <f t="shared" si="246"/>
        <v>Completar</v>
      </c>
      <c r="DI107" s="94"/>
      <c r="DJ107" s="95" t="str">
        <f t="shared" si="247"/>
        <v>Completar</v>
      </c>
      <c r="DK107" s="95" t="str">
        <f t="shared" si="248"/>
        <v>Completar</v>
      </c>
      <c r="DL107" s="165">
        <f t="shared" si="249"/>
        <v>0</v>
      </c>
      <c r="DM107" s="219" t="b">
        <f t="shared" si="250"/>
        <v>0</v>
      </c>
      <c r="DN107" s="188">
        <f t="shared" si="251"/>
        <v>0</v>
      </c>
      <c r="DO107" s="164">
        <f t="shared" si="252"/>
        <v>0</v>
      </c>
      <c r="DP107" s="164">
        <f t="shared" si="253"/>
        <v>0.25</v>
      </c>
      <c r="DQ107" s="164">
        <f t="shared" si="254"/>
        <v>0</v>
      </c>
      <c r="DR107" s="164">
        <f t="shared" si="255"/>
        <v>0</v>
      </c>
      <c r="DS107" s="166">
        <f t="shared" si="256"/>
        <v>0</v>
      </c>
      <c r="DT107" s="167"/>
      <c r="DV107" s="164">
        <v>95</v>
      </c>
      <c r="DW107" s="225"/>
      <c r="DX107" s="226"/>
      <c r="DY107" s="1"/>
      <c r="DZ107" s="1"/>
      <c r="EA107" s="95"/>
      <c r="EB107" s="93"/>
      <c r="EC107" s="93"/>
      <c r="ED107" s="93"/>
      <c r="EE107" s="95" t="str">
        <f t="shared" si="257"/>
        <v>Completar</v>
      </c>
      <c r="EF107" s="96" t="str">
        <f t="shared" si="258"/>
        <v>Completar</v>
      </c>
      <c r="EG107" s="96" t="str">
        <f t="shared" si="259"/>
        <v>Completar</v>
      </c>
      <c r="EH107" s="94"/>
      <c r="EI107" s="95" t="str">
        <f t="shared" si="260"/>
        <v>Completar</v>
      </c>
      <c r="EJ107" s="95" t="str">
        <f t="shared" si="261"/>
        <v>Completar</v>
      </c>
      <c r="EK107" s="165">
        <f t="shared" si="262"/>
        <v>0</v>
      </c>
      <c r="EL107" s="219" t="b">
        <f t="shared" si="263"/>
        <v>0</v>
      </c>
      <c r="EM107" s="188">
        <f t="shared" si="264"/>
        <v>0</v>
      </c>
      <c r="EN107" s="164">
        <f t="shared" si="265"/>
        <v>0</v>
      </c>
      <c r="EO107" s="164">
        <f t="shared" si="266"/>
        <v>0.25</v>
      </c>
      <c r="EP107" s="164">
        <f t="shared" si="267"/>
        <v>0</v>
      </c>
      <c r="EQ107" s="164">
        <f t="shared" si="268"/>
        <v>0</v>
      </c>
      <c r="ER107" s="166">
        <f t="shared" si="269"/>
        <v>0</v>
      </c>
      <c r="ES107" s="167"/>
      <c r="EU107" s="164">
        <v>95</v>
      </c>
      <c r="EV107" s="225"/>
      <c r="EW107" s="226"/>
      <c r="EX107" s="1"/>
      <c r="EY107" s="1"/>
      <c r="EZ107" s="95"/>
      <c r="FA107" s="93"/>
      <c r="FB107" s="93"/>
      <c r="FC107" s="93"/>
      <c r="FD107" s="95" t="str">
        <f t="shared" si="270"/>
        <v>Completar</v>
      </c>
      <c r="FE107" s="96" t="str">
        <f t="shared" si="271"/>
        <v>Completar</v>
      </c>
      <c r="FF107" s="96" t="str">
        <f t="shared" si="272"/>
        <v>Completar</v>
      </c>
      <c r="FG107" s="94"/>
      <c r="FH107" s="95" t="str">
        <f t="shared" si="273"/>
        <v>Completar</v>
      </c>
      <c r="FI107" s="95" t="str">
        <f t="shared" si="274"/>
        <v>Completar</v>
      </c>
      <c r="FJ107" s="165">
        <f t="shared" si="275"/>
        <v>0</v>
      </c>
      <c r="FK107" s="219" t="b">
        <f t="shared" si="276"/>
        <v>0</v>
      </c>
      <c r="FL107" s="188">
        <f t="shared" si="277"/>
        <v>0</v>
      </c>
      <c r="FM107" s="164">
        <f t="shared" si="278"/>
        <v>0</v>
      </c>
      <c r="FN107" s="164">
        <f t="shared" si="279"/>
        <v>0.25</v>
      </c>
      <c r="FO107" s="164">
        <f t="shared" si="280"/>
        <v>0</v>
      </c>
      <c r="FP107" s="164">
        <f t="shared" si="281"/>
        <v>0</v>
      </c>
      <c r="FQ107" s="166">
        <f t="shared" si="282"/>
        <v>0</v>
      </c>
      <c r="FR107" s="167"/>
      <c r="FT107" s="164">
        <v>95</v>
      </c>
      <c r="FU107" s="225"/>
      <c r="FV107" s="226"/>
      <c r="FW107" s="1"/>
      <c r="FX107" s="1"/>
      <c r="FY107" s="95"/>
      <c r="FZ107" s="93"/>
      <c r="GA107" s="93"/>
      <c r="GB107" s="93"/>
      <c r="GC107" s="95" t="str">
        <f t="shared" si="283"/>
        <v>Completar</v>
      </c>
      <c r="GD107" s="96" t="str">
        <f t="shared" si="284"/>
        <v>Completar</v>
      </c>
      <c r="GE107" s="96" t="str">
        <f t="shared" si="285"/>
        <v>Completar</v>
      </c>
      <c r="GF107" s="94"/>
      <c r="GG107" s="95" t="str">
        <f t="shared" si="286"/>
        <v>Completar</v>
      </c>
      <c r="GH107" s="95" t="str">
        <f t="shared" si="287"/>
        <v>Completar</v>
      </c>
      <c r="GI107" s="165">
        <f t="shared" si="288"/>
        <v>0</v>
      </c>
      <c r="GJ107" s="219" t="b">
        <f t="shared" si="289"/>
        <v>0</v>
      </c>
      <c r="GK107" s="188">
        <f t="shared" si="290"/>
        <v>0</v>
      </c>
      <c r="GL107" s="164">
        <f t="shared" si="291"/>
        <v>0</v>
      </c>
      <c r="GM107" s="164">
        <f t="shared" si="292"/>
        <v>0.25</v>
      </c>
      <c r="GN107" s="164">
        <f t="shared" si="293"/>
        <v>0</v>
      </c>
      <c r="GO107" s="164">
        <f t="shared" si="294"/>
        <v>0</v>
      </c>
      <c r="GP107" s="166">
        <f t="shared" si="295"/>
        <v>0</v>
      </c>
      <c r="GQ107" s="167"/>
      <c r="GS107" s="164">
        <v>95</v>
      </c>
      <c r="GT107" s="225"/>
      <c r="GU107" s="226"/>
      <c r="GV107" s="1"/>
      <c r="GW107" s="1"/>
      <c r="GX107" s="95"/>
      <c r="GY107" s="93"/>
      <c r="GZ107" s="93"/>
      <c r="HA107" s="93"/>
      <c r="HB107" s="95" t="str">
        <f t="shared" si="296"/>
        <v>Completar</v>
      </c>
      <c r="HC107" s="96" t="str">
        <f t="shared" si="297"/>
        <v>Completar</v>
      </c>
      <c r="HD107" s="96" t="str">
        <f t="shared" si="298"/>
        <v>Completar</v>
      </c>
      <c r="HE107" s="94"/>
      <c r="HF107" s="95" t="str">
        <f t="shared" si="299"/>
        <v>Completar</v>
      </c>
      <c r="HG107" s="95" t="str">
        <f t="shared" si="300"/>
        <v>Completar</v>
      </c>
      <c r="HH107" s="165">
        <f t="shared" si="301"/>
        <v>0</v>
      </c>
      <c r="HI107" s="219" t="b">
        <f t="shared" si="302"/>
        <v>0</v>
      </c>
      <c r="HJ107" s="188">
        <f t="shared" si="303"/>
        <v>0</v>
      </c>
      <c r="HK107" s="164">
        <f t="shared" si="304"/>
        <v>0</v>
      </c>
      <c r="HL107" s="164">
        <f t="shared" si="305"/>
        <v>0.25</v>
      </c>
      <c r="HM107" s="164">
        <f t="shared" si="306"/>
        <v>0</v>
      </c>
      <c r="HN107" s="164">
        <f t="shared" si="307"/>
        <v>0</v>
      </c>
      <c r="HO107" s="166">
        <f t="shared" si="308"/>
        <v>0</v>
      </c>
      <c r="HP107" s="167"/>
      <c r="HR107" s="164">
        <v>95</v>
      </c>
      <c r="HS107" s="225"/>
      <c r="HT107" s="226"/>
      <c r="HU107" s="1"/>
      <c r="HV107" s="1"/>
      <c r="HW107" s="95"/>
      <c r="HX107" s="93"/>
      <c r="HY107" s="93"/>
      <c r="HZ107" s="93"/>
      <c r="IA107" s="95" t="str">
        <f t="shared" si="309"/>
        <v>Completar</v>
      </c>
      <c r="IB107" s="96" t="str">
        <f t="shared" si="310"/>
        <v>Completar</v>
      </c>
      <c r="IC107" s="96" t="str">
        <f t="shared" si="311"/>
        <v>Completar</v>
      </c>
      <c r="ID107" s="94"/>
      <c r="IE107" s="95" t="str">
        <f t="shared" si="312"/>
        <v>Completar</v>
      </c>
      <c r="IF107" s="95" t="str">
        <f t="shared" si="313"/>
        <v>Completar</v>
      </c>
      <c r="IG107" s="165">
        <f t="shared" si="314"/>
        <v>0</v>
      </c>
      <c r="IH107" s="219" t="b">
        <f t="shared" si="315"/>
        <v>0</v>
      </c>
      <c r="II107" s="188">
        <f t="shared" si="316"/>
        <v>0</v>
      </c>
      <c r="IJ107" s="164">
        <f t="shared" si="317"/>
        <v>0</v>
      </c>
      <c r="IK107" s="164">
        <f t="shared" si="318"/>
        <v>0.25</v>
      </c>
      <c r="IL107" s="164">
        <f t="shared" si="319"/>
        <v>0</v>
      </c>
      <c r="IM107" s="164">
        <f t="shared" si="320"/>
        <v>0</v>
      </c>
      <c r="IN107" s="166">
        <f t="shared" si="321"/>
        <v>0</v>
      </c>
      <c r="IO107" s="167"/>
      <c r="IQ107" s="164">
        <v>95</v>
      </c>
      <c r="IR107" s="225"/>
      <c r="IS107" s="226"/>
      <c r="IT107" s="1"/>
      <c r="IU107" s="1"/>
      <c r="IV107" s="95"/>
      <c r="IW107" s="93"/>
      <c r="IX107" s="93"/>
      <c r="IY107" s="93"/>
      <c r="IZ107" s="95" t="str">
        <f t="shared" si="322"/>
        <v>Completar</v>
      </c>
      <c r="JA107" s="96" t="str">
        <f t="shared" si="323"/>
        <v>Completar</v>
      </c>
      <c r="JB107" s="96" t="str">
        <f t="shared" si="324"/>
        <v>Completar</v>
      </c>
      <c r="JC107" s="94"/>
      <c r="JD107" s="95" t="str">
        <f t="shared" si="325"/>
        <v>Completar</v>
      </c>
      <c r="JE107" s="95" t="str">
        <f t="shared" si="326"/>
        <v>Completar</v>
      </c>
      <c r="JF107" s="165">
        <f t="shared" si="327"/>
        <v>0</v>
      </c>
      <c r="JG107" s="219" t="b">
        <f t="shared" si="328"/>
        <v>0</v>
      </c>
      <c r="JH107" s="188">
        <f t="shared" si="329"/>
        <v>0</v>
      </c>
      <c r="JI107" s="164">
        <f t="shared" si="330"/>
        <v>0</v>
      </c>
      <c r="JJ107" s="164">
        <f t="shared" si="331"/>
        <v>0.25</v>
      </c>
      <c r="JK107" s="164">
        <f t="shared" si="332"/>
        <v>0</v>
      </c>
      <c r="JL107" s="164">
        <f t="shared" si="333"/>
        <v>0</v>
      </c>
      <c r="JM107" s="166">
        <f t="shared" si="334"/>
        <v>0</v>
      </c>
      <c r="JN107" s="167"/>
      <c r="JO107" s="126"/>
      <c r="JP107" s="164">
        <v>95</v>
      </c>
      <c r="JQ107" s="225"/>
      <c r="JR107" s="226"/>
      <c r="JS107" s="1"/>
      <c r="JT107" s="1"/>
      <c r="JU107" s="95"/>
      <c r="JV107" s="93"/>
      <c r="JW107" s="93"/>
      <c r="JX107" s="93"/>
      <c r="JY107" s="95" t="str">
        <f t="shared" si="335"/>
        <v>Completar</v>
      </c>
      <c r="JZ107" s="96" t="str">
        <f t="shared" si="336"/>
        <v>Completar</v>
      </c>
      <c r="KA107" s="96" t="str">
        <f t="shared" si="337"/>
        <v>Completar</v>
      </c>
      <c r="KB107" s="94"/>
      <c r="KC107" s="95" t="str">
        <f t="shared" si="338"/>
        <v>Completar</v>
      </c>
      <c r="KD107" s="95" t="str">
        <f t="shared" si="339"/>
        <v>Completar</v>
      </c>
      <c r="KE107" s="165">
        <f t="shared" si="340"/>
        <v>0</v>
      </c>
      <c r="KF107" s="219" t="b">
        <f t="shared" si="341"/>
        <v>0</v>
      </c>
      <c r="KG107" s="188">
        <f t="shared" si="342"/>
        <v>0</v>
      </c>
      <c r="KH107" s="164">
        <f t="shared" si="343"/>
        <v>0</v>
      </c>
      <c r="KI107" s="164">
        <f t="shared" si="344"/>
        <v>0.25</v>
      </c>
      <c r="KJ107" s="164">
        <f t="shared" si="345"/>
        <v>0</v>
      </c>
      <c r="KK107" s="164">
        <f t="shared" si="346"/>
        <v>0</v>
      </c>
      <c r="KL107" s="166">
        <f t="shared" si="347"/>
        <v>0</v>
      </c>
    </row>
    <row r="108" spans="1:298" x14ac:dyDescent="0.25">
      <c r="A108" s="164">
        <v>96</v>
      </c>
      <c r="B108" s="225"/>
      <c r="C108" s="226"/>
      <c r="D108" s="1"/>
      <c r="E108" s="1"/>
      <c r="F108" s="95"/>
      <c r="G108" s="93"/>
      <c r="H108" s="93"/>
      <c r="I108" s="93"/>
      <c r="J108" s="95"/>
      <c r="K108" s="96" t="str">
        <f>IFERROR(VLOOKUP(D108,'Situación inicial'!JI$13:JS$112,8,FALSE),"Completar")</f>
        <v>Completar</v>
      </c>
      <c r="L108" s="96" t="str">
        <f>IFERROR(VLOOKUP(D108,'Situación inicial'!JI$13:JS$112,9,FALSE),"Completar")</f>
        <v>Completar</v>
      </c>
      <c r="M108" s="94"/>
      <c r="N108" s="95" t="str">
        <f>IFERROR(VLOOKUP(D108,'Situación inicial'!JI$13:JS$112,11,FALSE),"Completar")</f>
        <v>Completar</v>
      </c>
      <c r="O108" s="95" t="str">
        <f>IFERROR(VLOOKUP(D108,'Situación inicial'!JI$13:JT$112,12,FALSE),"Completar")</f>
        <v>Completar</v>
      </c>
      <c r="P108" s="165">
        <f t="shared" si="196"/>
        <v>0</v>
      </c>
      <c r="Q108" s="219" t="b">
        <f t="shared" si="197"/>
        <v>0</v>
      </c>
      <c r="R108" s="188">
        <f t="shared" si="198"/>
        <v>0</v>
      </c>
      <c r="S108" s="164">
        <f t="shared" si="199"/>
        <v>0</v>
      </c>
      <c r="T108" s="164">
        <f t="shared" si="200"/>
        <v>0.25</v>
      </c>
      <c r="U108" s="164">
        <f t="shared" si="201"/>
        <v>0</v>
      </c>
      <c r="V108" s="164">
        <f t="shared" si="202"/>
        <v>0</v>
      </c>
      <c r="W108" s="166">
        <f t="shared" si="203"/>
        <v>0</v>
      </c>
      <c r="X108" s="168">
        <f>IFERROR(VLOOKUP(D108,'Situación inicial'!JI$13:JZ$112,18,FALSE),0)</f>
        <v>0</v>
      </c>
      <c r="Z108" s="164">
        <v>96</v>
      </c>
      <c r="AA108" s="225"/>
      <c r="AB108" s="226"/>
      <c r="AC108" s="1"/>
      <c r="AD108" s="1"/>
      <c r="AE108" s="95"/>
      <c r="AF108" s="93"/>
      <c r="AG108" s="93"/>
      <c r="AH108" s="93"/>
      <c r="AI108" s="95" t="str">
        <f t="shared" si="204"/>
        <v>Completar</v>
      </c>
      <c r="AJ108" s="96" t="str">
        <f t="shared" si="205"/>
        <v>Completar</v>
      </c>
      <c r="AK108" s="96" t="str">
        <f t="shared" si="206"/>
        <v>Completar</v>
      </c>
      <c r="AL108" s="94"/>
      <c r="AM108" s="95" t="str">
        <f t="shared" si="207"/>
        <v>Completar</v>
      </c>
      <c r="AN108" s="95" t="str">
        <f t="shared" si="208"/>
        <v>Completar</v>
      </c>
      <c r="AO108" s="165">
        <f t="shared" si="209"/>
        <v>0</v>
      </c>
      <c r="AP108" s="219" t="b">
        <f t="shared" si="210"/>
        <v>0</v>
      </c>
      <c r="AQ108" s="188">
        <f t="shared" si="211"/>
        <v>0</v>
      </c>
      <c r="AR108" s="164">
        <f t="shared" si="212"/>
        <v>0</v>
      </c>
      <c r="AS108" s="164">
        <f t="shared" si="213"/>
        <v>0.25</v>
      </c>
      <c r="AT108" s="164">
        <f t="shared" si="214"/>
        <v>0</v>
      </c>
      <c r="AU108" s="164">
        <f t="shared" si="215"/>
        <v>0</v>
      </c>
      <c r="AV108" s="166">
        <f t="shared" si="216"/>
        <v>0</v>
      </c>
      <c r="AW108" s="168">
        <f t="shared" si="217"/>
        <v>0</v>
      </c>
      <c r="AY108" s="164">
        <v>96</v>
      </c>
      <c r="AZ108" s="225"/>
      <c r="BA108" s="226"/>
      <c r="BB108" s="1"/>
      <c r="BC108" s="1"/>
      <c r="BD108" s="95"/>
      <c r="BE108" s="93"/>
      <c r="BF108" s="93"/>
      <c r="BG108" s="93"/>
      <c r="BH108" s="95" t="str">
        <f t="shared" si="218"/>
        <v>Completar</v>
      </c>
      <c r="BI108" s="96" t="str">
        <f t="shared" si="219"/>
        <v>Completar</v>
      </c>
      <c r="BJ108" s="96" t="str">
        <f t="shared" si="220"/>
        <v>Completar</v>
      </c>
      <c r="BK108" s="94"/>
      <c r="BL108" s="95" t="str">
        <f t="shared" si="221"/>
        <v>Completar</v>
      </c>
      <c r="BM108" s="95" t="str">
        <f t="shared" si="222"/>
        <v>Completar</v>
      </c>
      <c r="BN108" s="165">
        <f t="shared" si="223"/>
        <v>0</v>
      </c>
      <c r="BO108" s="219" t="b">
        <f t="shared" si="224"/>
        <v>0</v>
      </c>
      <c r="BP108" s="188">
        <f t="shared" si="225"/>
        <v>0</v>
      </c>
      <c r="BQ108" s="164">
        <f t="shared" si="226"/>
        <v>0</v>
      </c>
      <c r="BR108" s="164">
        <f t="shared" si="227"/>
        <v>0.25</v>
      </c>
      <c r="BS108" s="164">
        <f t="shared" si="228"/>
        <v>0</v>
      </c>
      <c r="BT108" s="164">
        <f t="shared" si="229"/>
        <v>0</v>
      </c>
      <c r="BU108" s="166">
        <f t="shared" si="230"/>
        <v>0</v>
      </c>
      <c r="BV108" s="167"/>
      <c r="BX108" s="164">
        <v>96</v>
      </c>
      <c r="BY108" s="225"/>
      <c r="BZ108" s="226"/>
      <c r="CA108" s="1"/>
      <c r="CB108" s="1"/>
      <c r="CC108" s="95"/>
      <c r="CD108" s="93"/>
      <c r="CE108" s="93"/>
      <c r="CF108" s="93"/>
      <c r="CG108" s="95" t="str">
        <f t="shared" si="231"/>
        <v>Completar</v>
      </c>
      <c r="CH108" s="96" t="str">
        <f t="shared" si="232"/>
        <v>Completar</v>
      </c>
      <c r="CI108" s="96" t="str">
        <f t="shared" si="233"/>
        <v>Completar</v>
      </c>
      <c r="CJ108" s="94"/>
      <c r="CK108" s="95" t="str">
        <f t="shared" si="234"/>
        <v>Completar</v>
      </c>
      <c r="CL108" s="95" t="str">
        <f t="shared" si="235"/>
        <v>Completar</v>
      </c>
      <c r="CM108" s="165">
        <f t="shared" si="236"/>
        <v>0</v>
      </c>
      <c r="CN108" s="219" t="b">
        <f t="shared" si="237"/>
        <v>0</v>
      </c>
      <c r="CO108" s="188">
        <f t="shared" si="238"/>
        <v>0</v>
      </c>
      <c r="CP108" s="164">
        <f t="shared" si="239"/>
        <v>0</v>
      </c>
      <c r="CQ108" s="164">
        <f t="shared" si="240"/>
        <v>0.25</v>
      </c>
      <c r="CR108" s="164">
        <f t="shared" si="241"/>
        <v>0</v>
      </c>
      <c r="CS108" s="164">
        <f t="shared" si="242"/>
        <v>0</v>
      </c>
      <c r="CT108" s="166">
        <f t="shared" si="243"/>
        <v>0</v>
      </c>
      <c r="CU108" s="167"/>
      <c r="CW108" s="164">
        <v>96</v>
      </c>
      <c r="CX108" s="225"/>
      <c r="CY108" s="226"/>
      <c r="CZ108" s="1"/>
      <c r="DA108" s="1"/>
      <c r="DB108" s="95"/>
      <c r="DC108" s="93"/>
      <c r="DD108" s="93"/>
      <c r="DE108" s="93"/>
      <c r="DF108" s="95" t="str">
        <f t="shared" si="244"/>
        <v>Completar</v>
      </c>
      <c r="DG108" s="96" t="str">
        <f t="shared" si="245"/>
        <v>Completar</v>
      </c>
      <c r="DH108" s="96" t="str">
        <f t="shared" si="246"/>
        <v>Completar</v>
      </c>
      <c r="DI108" s="94"/>
      <c r="DJ108" s="95" t="str">
        <f t="shared" si="247"/>
        <v>Completar</v>
      </c>
      <c r="DK108" s="95" t="str">
        <f t="shared" si="248"/>
        <v>Completar</v>
      </c>
      <c r="DL108" s="165">
        <f t="shared" si="249"/>
        <v>0</v>
      </c>
      <c r="DM108" s="219" t="b">
        <f t="shared" si="250"/>
        <v>0</v>
      </c>
      <c r="DN108" s="188">
        <f t="shared" si="251"/>
        <v>0</v>
      </c>
      <c r="DO108" s="164">
        <f t="shared" si="252"/>
        <v>0</v>
      </c>
      <c r="DP108" s="164">
        <f t="shared" si="253"/>
        <v>0.25</v>
      </c>
      <c r="DQ108" s="164">
        <f t="shared" si="254"/>
        <v>0</v>
      </c>
      <c r="DR108" s="164">
        <f t="shared" si="255"/>
        <v>0</v>
      </c>
      <c r="DS108" s="166">
        <f t="shared" si="256"/>
        <v>0</v>
      </c>
      <c r="DT108" s="167"/>
      <c r="DV108" s="164">
        <v>96</v>
      </c>
      <c r="DW108" s="225"/>
      <c r="DX108" s="226"/>
      <c r="DY108" s="1"/>
      <c r="DZ108" s="1"/>
      <c r="EA108" s="95"/>
      <c r="EB108" s="93"/>
      <c r="EC108" s="93"/>
      <c r="ED108" s="93"/>
      <c r="EE108" s="95" t="str">
        <f t="shared" si="257"/>
        <v>Completar</v>
      </c>
      <c r="EF108" s="96" t="str">
        <f t="shared" si="258"/>
        <v>Completar</v>
      </c>
      <c r="EG108" s="96" t="str">
        <f t="shared" si="259"/>
        <v>Completar</v>
      </c>
      <c r="EH108" s="94"/>
      <c r="EI108" s="95" t="str">
        <f t="shared" si="260"/>
        <v>Completar</v>
      </c>
      <c r="EJ108" s="95" t="str">
        <f t="shared" si="261"/>
        <v>Completar</v>
      </c>
      <c r="EK108" s="165">
        <f t="shared" si="262"/>
        <v>0</v>
      </c>
      <c r="EL108" s="219" t="b">
        <f t="shared" si="263"/>
        <v>0</v>
      </c>
      <c r="EM108" s="188">
        <f t="shared" si="264"/>
        <v>0</v>
      </c>
      <c r="EN108" s="164">
        <f t="shared" si="265"/>
        <v>0</v>
      </c>
      <c r="EO108" s="164">
        <f t="shared" si="266"/>
        <v>0.25</v>
      </c>
      <c r="EP108" s="164">
        <f t="shared" si="267"/>
        <v>0</v>
      </c>
      <c r="EQ108" s="164">
        <f t="shared" si="268"/>
        <v>0</v>
      </c>
      <c r="ER108" s="166">
        <f t="shared" si="269"/>
        <v>0</v>
      </c>
      <c r="ES108" s="167"/>
      <c r="EU108" s="164">
        <v>96</v>
      </c>
      <c r="EV108" s="225"/>
      <c r="EW108" s="226"/>
      <c r="EX108" s="1"/>
      <c r="EY108" s="1"/>
      <c r="EZ108" s="95"/>
      <c r="FA108" s="93"/>
      <c r="FB108" s="93"/>
      <c r="FC108" s="93"/>
      <c r="FD108" s="95" t="str">
        <f t="shared" si="270"/>
        <v>Completar</v>
      </c>
      <c r="FE108" s="96" t="str">
        <f t="shared" si="271"/>
        <v>Completar</v>
      </c>
      <c r="FF108" s="96" t="str">
        <f t="shared" si="272"/>
        <v>Completar</v>
      </c>
      <c r="FG108" s="94"/>
      <c r="FH108" s="95" t="str">
        <f t="shared" si="273"/>
        <v>Completar</v>
      </c>
      <c r="FI108" s="95" t="str">
        <f t="shared" si="274"/>
        <v>Completar</v>
      </c>
      <c r="FJ108" s="165">
        <f t="shared" si="275"/>
        <v>0</v>
      </c>
      <c r="FK108" s="219" t="b">
        <f t="shared" si="276"/>
        <v>0</v>
      </c>
      <c r="FL108" s="188">
        <f t="shared" si="277"/>
        <v>0</v>
      </c>
      <c r="FM108" s="164">
        <f t="shared" si="278"/>
        <v>0</v>
      </c>
      <c r="FN108" s="164">
        <f t="shared" si="279"/>
        <v>0.25</v>
      </c>
      <c r="FO108" s="164">
        <f t="shared" si="280"/>
        <v>0</v>
      </c>
      <c r="FP108" s="164">
        <f t="shared" si="281"/>
        <v>0</v>
      </c>
      <c r="FQ108" s="166">
        <f t="shared" si="282"/>
        <v>0</v>
      </c>
      <c r="FR108" s="167"/>
      <c r="FT108" s="164">
        <v>96</v>
      </c>
      <c r="FU108" s="225"/>
      <c r="FV108" s="226"/>
      <c r="FW108" s="1"/>
      <c r="FX108" s="1"/>
      <c r="FY108" s="95"/>
      <c r="FZ108" s="93"/>
      <c r="GA108" s="93"/>
      <c r="GB108" s="93"/>
      <c r="GC108" s="95" t="str">
        <f t="shared" si="283"/>
        <v>Completar</v>
      </c>
      <c r="GD108" s="96" t="str">
        <f t="shared" si="284"/>
        <v>Completar</v>
      </c>
      <c r="GE108" s="96" t="str">
        <f t="shared" si="285"/>
        <v>Completar</v>
      </c>
      <c r="GF108" s="94"/>
      <c r="GG108" s="95" t="str">
        <f t="shared" si="286"/>
        <v>Completar</v>
      </c>
      <c r="GH108" s="95" t="str">
        <f t="shared" si="287"/>
        <v>Completar</v>
      </c>
      <c r="GI108" s="165">
        <f t="shared" si="288"/>
        <v>0</v>
      </c>
      <c r="GJ108" s="219" t="b">
        <f t="shared" si="289"/>
        <v>0</v>
      </c>
      <c r="GK108" s="188">
        <f t="shared" si="290"/>
        <v>0</v>
      </c>
      <c r="GL108" s="164">
        <f t="shared" si="291"/>
        <v>0</v>
      </c>
      <c r="GM108" s="164">
        <f t="shared" si="292"/>
        <v>0.25</v>
      </c>
      <c r="GN108" s="164">
        <f t="shared" si="293"/>
        <v>0</v>
      </c>
      <c r="GO108" s="164">
        <f t="shared" si="294"/>
        <v>0</v>
      </c>
      <c r="GP108" s="166">
        <f t="shared" si="295"/>
        <v>0</v>
      </c>
      <c r="GQ108" s="167"/>
      <c r="GS108" s="164">
        <v>96</v>
      </c>
      <c r="GT108" s="225"/>
      <c r="GU108" s="226"/>
      <c r="GV108" s="1"/>
      <c r="GW108" s="1"/>
      <c r="GX108" s="95"/>
      <c r="GY108" s="93"/>
      <c r="GZ108" s="93"/>
      <c r="HA108" s="93"/>
      <c r="HB108" s="95" t="str">
        <f t="shared" si="296"/>
        <v>Completar</v>
      </c>
      <c r="HC108" s="96" t="str">
        <f t="shared" si="297"/>
        <v>Completar</v>
      </c>
      <c r="HD108" s="96" t="str">
        <f t="shared" si="298"/>
        <v>Completar</v>
      </c>
      <c r="HE108" s="94"/>
      <c r="HF108" s="95" t="str">
        <f t="shared" si="299"/>
        <v>Completar</v>
      </c>
      <c r="HG108" s="95" t="str">
        <f t="shared" si="300"/>
        <v>Completar</v>
      </c>
      <c r="HH108" s="165">
        <f t="shared" si="301"/>
        <v>0</v>
      </c>
      <c r="HI108" s="219" t="b">
        <f t="shared" si="302"/>
        <v>0</v>
      </c>
      <c r="HJ108" s="188">
        <f t="shared" si="303"/>
        <v>0</v>
      </c>
      <c r="HK108" s="164">
        <f t="shared" si="304"/>
        <v>0</v>
      </c>
      <c r="HL108" s="164">
        <f t="shared" si="305"/>
        <v>0.25</v>
      </c>
      <c r="HM108" s="164">
        <f t="shared" si="306"/>
        <v>0</v>
      </c>
      <c r="HN108" s="164">
        <f t="shared" si="307"/>
        <v>0</v>
      </c>
      <c r="HO108" s="166">
        <f t="shared" si="308"/>
        <v>0</v>
      </c>
      <c r="HP108" s="167"/>
      <c r="HR108" s="164">
        <v>96</v>
      </c>
      <c r="HS108" s="225"/>
      <c r="HT108" s="226"/>
      <c r="HU108" s="1"/>
      <c r="HV108" s="1"/>
      <c r="HW108" s="95"/>
      <c r="HX108" s="93"/>
      <c r="HY108" s="93"/>
      <c r="HZ108" s="93"/>
      <c r="IA108" s="95" t="str">
        <f t="shared" si="309"/>
        <v>Completar</v>
      </c>
      <c r="IB108" s="96" t="str">
        <f t="shared" si="310"/>
        <v>Completar</v>
      </c>
      <c r="IC108" s="96" t="str">
        <f t="shared" si="311"/>
        <v>Completar</v>
      </c>
      <c r="ID108" s="94"/>
      <c r="IE108" s="95" t="str">
        <f t="shared" si="312"/>
        <v>Completar</v>
      </c>
      <c r="IF108" s="95" t="str">
        <f t="shared" si="313"/>
        <v>Completar</v>
      </c>
      <c r="IG108" s="165">
        <f t="shared" si="314"/>
        <v>0</v>
      </c>
      <c r="IH108" s="219" t="b">
        <f t="shared" si="315"/>
        <v>0</v>
      </c>
      <c r="II108" s="188">
        <f t="shared" si="316"/>
        <v>0</v>
      </c>
      <c r="IJ108" s="164">
        <f t="shared" si="317"/>
        <v>0</v>
      </c>
      <c r="IK108" s="164">
        <f t="shared" si="318"/>
        <v>0.25</v>
      </c>
      <c r="IL108" s="164">
        <f t="shared" si="319"/>
        <v>0</v>
      </c>
      <c r="IM108" s="164">
        <f t="shared" si="320"/>
        <v>0</v>
      </c>
      <c r="IN108" s="166">
        <f t="shared" si="321"/>
        <v>0</v>
      </c>
      <c r="IO108" s="167"/>
      <c r="IQ108" s="164">
        <v>96</v>
      </c>
      <c r="IR108" s="225"/>
      <c r="IS108" s="226"/>
      <c r="IT108" s="1"/>
      <c r="IU108" s="1"/>
      <c r="IV108" s="95"/>
      <c r="IW108" s="93"/>
      <c r="IX108" s="93"/>
      <c r="IY108" s="93"/>
      <c r="IZ108" s="95" t="str">
        <f t="shared" si="322"/>
        <v>Completar</v>
      </c>
      <c r="JA108" s="96" t="str">
        <f t="shared" si="323"/>
        <v>Completar</v>
      </c>
      <c r="JB108" s="96" t="str">
        <f t="shared" si="324"/>
        <v>Completar</v>
      </c>
      <c r="JC108" s="94"/>
      <c r="JD108" s="95" t="str">
        <f t="shared" si="325"/>
        <v>Completar</v>
      </c>
      <c r="JE108" s="95" t="str">
        <f t="shared" si="326"/>
        <v>Completar</v>
      </c>
      <c r="JF108" s="165">
        <f t="shared" si="327"/>
        <v>0</v>
      </c>
      <c r="JG108" s="219" t="b">
        <f t="shared" si="328"/>
        <v>0</v>
      </c>
      <c r="JH108" s="188">
        <f t="shared" si="329"/>
        <v>0</v>
      </c>
      <c r="JI108" s="164">
        <f t="shared" si="330"/>
        <v>0</v>
      </c>
      <c r="JJ108" s="164">
        <f t="shared" si="331"/>
        <v>0.25</v>
      </c>
      <c r="JK108" s="164">
        <f t="shared" si="332"/>
        <v>0</v>
      </c>
      <c r="JL108" s="164">
        <f t="shared" si="333"/>
        <v>0</v>
      </c>
      <c r="JM108" s="166">
        <f t="shared" si="334"/>
        <v>0</v>
      </c>
      <c r="JN108" s="167"/>
      <c r="JO108" s="126"/>
      <c r="JP108" s="164">
        <v>96</v>
      </c>
      <c r="JQ108" s="225"/>
      <c r="JR108" s="226"/>
      <c r="JS108" s="1"/>
      <c r="JT108" s="1"/>
      <c r="JU108" s="95"/>
      <c r="JV108" s="93"/>
      <c r="JW108" s="93"/>
      <c r="JX108" s="93"/>
      <c r="JY108" s="95" t="str">
        <f t="shared" si="335"/>
        <v>Completar</v>
      </c>
      <c r="JZ108" s="96" t="str">
        <f t="shared" si="336"/>
        <v>Completar</v>
      </c>
      <c r="KA108" s="96" t="str">
        <f t="shared" si="337"/>
        <v>Completar</v>
      </c>
      <c r="KB108" s="94"/>
      <c r="KC108" s="95" t="str">
        <f t="shared" si="338"/>
        <v>Completar</v>
      </c>
      <c r="KD108" s="95" t="str">
        <f t="shared" si="339"/>
        <v>Completar</v>
      </c>
      <c r="KE108" s="165">
        <f t="shared" si="340"/>
        <v>0</v>
      </c>
      <c r="KF108" s="219" t="b">
        <f t="shared" si="341"/>
        <v>0</v>
      </c>
      <c r="KG108" s="188">
        <f t="shared" si="342"/>
        <v>0</v>
      </c>
      <c r="KH108" s="164">
        <f t="shared" si="343"/>
        <v>0</v>
      </c>
      <c r="KI108" s="164">
        <f t="shared" si="344"/>
        <v>0.25</v>
      </c>
      <c r="KJ108" s="164">
        <f t="shared" si="345"/>
        <v>0</v>
      </c>
      <c r="KK108" s="164">
        <f t="shared" si="346"/>
        <v>0</v>
      </c>
      <c r="KL108" s="166">
        <f t="shared" si="347"/>
        <v>0</v>
      </c>
    </row>
    <row r="109" spans="1:298" x14ac:dyDescent="0.25">
      <c r="A109" s="164">
        <v>97</v>
      </c>
      <c r="B109" s="225"/>
      <c r="C109" s="226"/>
      <c r="D109" s="1"/>
      <c r="E109" s="1"/>
      <c r="F109" s="95"/>
      <c r="G109" s="93"/>
      <c r="H109" s="93"/>
      <c r="I109" s="93"/>
      <c r="J109" s="95"/>
      <c r="K109" s="96" t="str">
        <f>IFERROR(VLOOKUP(D109,'Situación inicial'!JI$13:JS$112,8,FALSE),"Completar")</f>
        <v>Completar</v>
      </c>
      <c r="L109" s="96" t="str">
        <f>IFERROR(VLOOKUP(D109,'Situación inicial'!JI$13:JS$112,9,FALSE),"Completar")</f>
        <v>Completar</v>
      </c>
      <c r="M109" s="94"/>
      <c r="N109" s="95" t="str">
        <f>IFERROR(VLOOKUP(D109,'Situación inicial'!JI$13:JS$112,11,FALSE),"Completar")</f>
        <v>Completar</v>
      </c>
      <c r="O109" s="95" t="str">
        <f>IFERROR(VLOOKUP(D109,'Situación inicial'!JI$13:JT$112,12,FALSE),"Completar")</f>
        <v>Completar</v>
      </c>
      <c r="P109" s="165">
        <f t="shared" si="196"/>
        <v>0</v>
      </c>
      <c r="Q109" s="219" t="b">
        <f t="shared" si="197"/>
        <v>0</v>
      </c>
      <c r="R109" s="188">
        <f t="shared" si="198"/>
        <v>0</v>
      </c>
      <c r="S109" s="164">
        <f t="shared" si="199"/>
        <v>0</v>
      </c>
      <c r="T109" s="164">
        <f t="shared" si="200"/>
        <v>0.25</v>
      </c>
      <c r="U109" s="164">
        <f t="shared" si="201"/>
        <v>0</v>
      </c>
      <c r="V109" s="164">
        <f t="shared" si="202"/>
        <v>0</v>
      </c>
      <c r="W109" s="166">
        <f t="shared" si="203"/>
        <v>0</v>
      </c>
      <c r="X109" s="168">
        <f>IFERROR(VLOOKUP(D109,'Situación inicial'!JI$13:JZ$112,18,FALSE),0)</f>
        <v>0</v>
      </c>
      <c r="Z109" s="164">
        <v>97</v>
      </c>
      <c r="AA109" s="225"/>
      <c r="AB109" s="226"/>
      <c r="AC109" s="1"/>
      <c r="AD109" s="1"/>
      <c r="AE109" s="95"/>
      <c r="AF109" s="93"/>
      <c r="AG109" s="93"/>
      <c r="AH109" s="93"/>
      <c r="AI109" s="95" t="str">
        <f t="shared" si="204"/>
        <v>Completar</v>
      </c>
      <c r="AJ109" s="96" t="str">
        <f t="shared" si="205"/>
        <v>Completar</v>
      </c>
      <c r="AK109" s="96" t="str">
        <f t="shared" si="206"/>
        <v>Completar</v>
      </c>
      <c r="AL109" s="94"/>
      <c r="AM109" s="95" t="str">
        <f t="shared" si="207"/>
        <v>Completar</v>
      </c>
      <c r="AN109" s="95" t="str">
        <f t="shared" si="208"/>
        <v>Completar</v>
      </c>
      <c r="AO109" s="165">
        <f t="shared" si="209"/>
        <v>0</v>
      </c>
      <c r="AP109" s="219" t="b">
        <f t="shared" si="210"/>
        <v>0</v>
      </c>
      <c r="AQ109" s="188">
        <f t="shared" si="211"/>
        <v>0</v>
      </c>
      <c r="AR109" s="164">
        <f t="shared" si="212"/>
        <v>0</v>
      </c>
      <c r="AS109" s="164">
        <f t="shared" si="213"/>
        <v>0.25</v>
      </c>
      <c r="AT109" s="164">
        <f t="shared" si="214"/>
        <v>0</v>
      </c>
      <c r="AU109" s="164">
        <f t="shared" si="215"/>
        <v>0</v>
      </c>
      <c r="AV109" s="166">
        <f t="shared" si="216"/>
        <v>0</v>
      </c>
      <c r="AW109" s="168">
        <f t="shared" si="217"/>
        <v>0</v>
      </c>
      <c r="AY109" s="164">
        <v>97</v>
      </c>
      <c r="AZ109" s="225"/>
      <c r="BA109" s="226"/>
      <c r="BB109" s="1"/>
      <c r="BC109" s="1"/>
      <c r="BD109" s="95"/>
      <c r="BE109" s="93"/>
      <c r="BF109" s="93"/>
      <c r="BG109" s="93"/>
      <c r="BH109" s="95" t="str">
        <f t="shared" si="218"/>
        <v>Completar</v>
      </c>
      <c r="BI109" s="96" t="str">
        <f t="shared" si="219"/>
        <v>Completar</v>
      </c>
      <c r="BJ109" s="96" t="str">
        <f t="shared" si="220"/>
        <v>Completar</v>
      </c>
      <c r="BK109" s="94"/>
      <c r="BL109" s="95" t="str">
        <f t="shared" si="221"/>
        <v>Completar</v>
      </c>
      <c r="BM109" s="95" t="str">
        <f t="shared" si="222"/>
        <v>Completar</v>
      </c>
      <c r="BN109" s="165">
        <f t="shared" si="223"/>
        <v>0</v>
      </c>
      <c r="BO109" s="219" t="b">
        <f t="shared" si="224"/>
        <v>0</v>
      </c>
      <c r="BP109" s="188">
        <f t="shared" si="225"/>
        <v>0</v>
      </c>
      <c r="BQ109" s="164">
        <f t="shared" si="226"/>
        <v>0</v>
      </c>
      <c r="BR109" s="164">
        <f t="shared" si="227"/>
        <v>0.25</v>
      </c>
      <c r="BS109" s="164">
        <f t="shared" si="228"/>
        <v>0</v>
      </c>
      <c r="BT109" s="164">
        <f t="shared" si="229"/>
        <v>0</v>
      </c>
      <c r="BU109" s="166">
        <f t="shared" si="230"/>
        <v>0</v>
      </c>
      <c r="BV109" s="167"/>
      <c r="BX109" s="164">
        <v>97</v>
      </c>
      <c r="BY109" s="225"/>
      <c r="BZ109" s="226"/>
      <c r="CA109" s="1"/>
      <c r="CB109" s="1"/>
      <c r="CC109" s="95"/>
      <c r="CD109" s="93"/>
      <c r="CE109" s="93"/>
      <c r="CF109" s="93"/>
      <c r="CG109" s="95" t="str">
        <f t="shared" si="231"/>
        <v>Completar</v>
      </c>
      <c r="CH109" s="96" t="str">
        <f t="shared" si="232"/>
        <v>Completar</v>
      </c>
      <c r="CI109" s="96" t="str">
        <f t="shared" si="233"/>
        <v>Completar</v>
      </c>
      <c r="CJ109" s="94"/>
      <c r="CK109" s="95" t="str">
        <f t="shared" si="234"/>
        <v>Completar</v>
      </c>
      <c r="CL109" s="95" t="str">
        <f t="shared" si="235"/>
        <v>Completar</v>
      </c>
      <c r="CM109" s="165">
        <f t="shared" si="236"/>
        <v>0</v>
      </c>
      <c r="CN109" s="219" t="b">
        <f t="shared" si="237"/>
        <v>0</v>
      </c>
      <c r="CO109" s="188">
        <f t="shared" si="238"/>
        <v>0</v>
      </c>
      <c r="CP109" s="164">
        <f t="shared" si="239"/>
        <v>0</v>
      </c>
      <c r="CQ109" s="164">
        <f t="shared" si="240"/>
        <v>0.25</v>
      </c>
      <c r="CR109" s="164">
        <f t="shared" si="241"/>
        <v>0</v>
      </c>
      <c r="CS109" s="164">
        <f t="shared" si="242"/>
        <v>0</v>
      </c>
      <c r="CT109" s="166">
        <f t="shared" si="243"/>
        <v>0</v>
      </c>
      <c r="CU109" s="167"/>
      <c r="CW109" s="164">
        <v>97</v>
      </c>
      <c r="CX109" s="225"/>
      <c r="CY109" s="226"/>
      <c r="CZ109" s="1"/>
      <c r="DA109" s="1"/>
      <c r="DB109" s="95"/>
      <c r="DC109" s="93"/>
      <c r="DD109" s="93"/>
      <c r="DE109" s="93"/>
      <c r="DF109" s="95" t="str">
        <f t="shared" si="244"/>
        <v>Completar</v>
      </c>
      <c r="DG109" s="96" t="str">
        <f t="shared" si="245"/>
        <v>Completar</v>
      </c>
      <c r="DH109" s="96" t="str">
        <f t="shared" si="246"/>
        <v>Completar</v>
      </c>
      <c r="DI109" s="94"/>
      <c r="DJ109" s="95" t="str">
        <f t="shared" si="247"/>
        <v>Completar</v>
      </c>
      <c r="DK109" s="95" t="str">
        <f t="shared" si="248"/>
        <v>Completar</v>
      </c>
      <c r="DL109" s="165">
        <f t="shared" si="249"/>
        <v>0</v>
      </c>
      <c r="DM109" s="219" t="b">
        <f t="shared" si="250"/>
        <v>0</v>
      </c>
      <c r="DN109" s="188">
        <f t="shared" si="251"/>
        <v>0</v>
      </c>
      <c r="DO109" s="164">
        <f t="shared" si="252"/>
        <v>0</v>
      </c>
      <c r="DP109" s="164">
        <f t="shared" si="253"/>
        <v>0.25</v>
      </c>
      <c r="DQ109" s="164">
        <f t="shared" si="254"/>
        <v>0</v>
      </c>
      <c r="DR109" s="164">
        <f t="shared" si="255"/>
        <v>0</v>
      </c>
      <c r="DS109" s="166">
        <f t="shared" si="256"/>
        <v>0</v>
      </c>
      <c r="DT109" s="167"/>
      <c r="DV109" s="164">
        <v>97</v>
      </c>
      <c r="DW109" s="225"/>
      <c r="DX109" s="226"/>
      <c r="DY109" s="1"/>
      <c r="DZ109" s="1"/>
      <c r="EA109" s="95"/>
      <c r="EB109" s="93"/>
      <c r="EC109" s="93"/>
      <c r="ED109" s="93"/>
      <c r="EE109" s="95" t="str">
        <f t="shared" si="257"/>
        <v>Completar</v>
      </c>
      <c r="EF109" s="96" t="str">
        <f t="shared" si="258"/>
        <v>Completar</v>
      </c>
      <c r="EG109" s="96" t="str">
        <f t="shared" si="259"/>
        <v>Completar</v>
      </c>
      <c r="EH109" s="94"/>
      <c r="EI109" s="95" t="str">
        <f t="shared" si="260"/>
        <v>Completar</v>
      </c>
      <c r="EJ109" s="95" t="str">
        <f t="shared" si="261"/>
        <v>Completar</v>
      </c>
      <c r="EK109" s="165">
        <f t="shared" si="262"/>
        <v>0</v>
      </c>
      <c r="EL109" s="219" t="b">
        <f t="shared" si="263"/>
        <v>0</v>
      </c>
      <c r="EM109" s="188">
        <f t="shared" si="264"/>
        <v>0</v>
      </c>
      <c r="EN109" s="164">
        <f t="shared" si="265"/>
        <v>0</v>
      </c>
      <c r="EO109" s="164">
        <f t="shared" si="266"/>
        <v>0.25</v>
      </c>
      <c r="EP109" s="164">
        <f t="shared" si="267"/>
        <v>0</v>
      </c>
      <c r="EQ109" s="164">
        <f t="shared" si="268"/>
        <v>0</v>
      </c>
      <c r="ER109" s="166">
        <f t="shared" si="269"/>
        <v>0</v>
      </c>
      <c r="ES109" s="167"/>
      <c r="EU109" s="164">
        <v>97</v>
      </c>
      <c r="EV109" s="225"/>
      <c r="EW109" s="226"/>
      <c r="EX109" s="1"/>
      <c r="EY109" s="1"/>
      <c r="EZ109" s="95"/>
      <c r="FA109" s="93"/>
      <c r="FB109" s="93"/>
      <c r="FC109" s="93"/>
      <c r="FD109" s="95" t="str">
        <f t="shared" si="270"/>
        <v>Completar</v>
      </c>
      <c r="FE109" s="96" t="str">
        <f t="shared" si="271"/>
        <v>Completar</v>
      </c>
      <c r="FF109" s="96" t="str">
        <f t="shared" si="272"/>
        <v>Completar</v>
      </c>
      <c r="FG109" s="94"/>
      <c r="FH109" s="95" t="str">
        <f t="shared" si="273"/>
        <v>Completar</v>
      </c>
      <c r="FI109" s="95" t="str">
        <f t="shared" si="274"/>
        <v>Completar</v>
      </c>
      <c r="FJ109" s="165">
        <f t="shared" si="275"/>
        <v>0</v>
      </c>
      <c r="FK109" s="219" t="b">
        <f t="shared" si="276"/>
        <v>0</v>
      </c>
      <c r="FL109" s="188">
        <f t="shared" si="277"/>
        <v>0</v>
      </c>
      <c r="FM109" s="164">
        <f t="shared" si="278"/>
        <v>0</v>
      </c>
      <c r="FN109" s="164">
        <f t="shared" si="279"/>
        <v>0.25</v>
      </c>
      <c r="FO109" s="164">
        <f t="shared" si="280"/>
        <v>0</v>
      </c>
      <c r="FP109" s="164">
        <f t="shared" si="281"/>
        <v>0</v>
      </c>
      <c r="FQ109" s="166">
        <f t="shared" si="282"/>
        <v>0</v>
      </c>
      <c r="FR109" s="167"/>
      <c r="FT109" s="164">
        <v>97</v>
      </c>
      <c r="FU109" s="225"/>
      <c r="FV109" s="226"/>
      <c r="FW109" s="1"/>
      <c r="FX109" s="1"/>
      <c r="FY109" s="95"/>
      <c r="FZ109" s="93"/>
      <c r="GA109" s="93"/>
      <c r="GB109" s="93"/>
      <c r="GC109" s="95" t="str">
        <f t="shared" si="283"/>
        <v>Completar</v>
      </c>
      <c r="GD109" s="96" t="str">
        <f t="shared" si="284"/>
        <v>Completar</v>
      </c>
      <c r="GE109" s="96" t="str">
        <f t="shared" si="285"/>
        <v>Completar</v>
      </c>
      <c r="GF109" s="94"/>
      <c r="GG109" s="95" t="str">
        <f t="shared" si="286"/>
        <v>Completar</v>
      </c>
      <c r="GH109" s="95" t="str">
        <f t="shared" si="287"/>
        <v>Completar</v>
      </c>
      <c r="GI109" s="165">
        <f t="shared" si="288"/>
        <v>0</v>
      </c>
      <c r="GJ109" s="219" t="b">
        <f t="shared" si="289"/>
        <v>0</v>
      </c>
      <c r="GK109" s="188">
        <f t="shared" si="290"/>
        <v>0</v>
      </c>
      <c r="GL109" s="164">
        <f t="shared" si="291"/>
        <v>0</v>
      </c>
      <c r="GM109" s="164">
        <f t="shared" si="292"/>
        <v>0.25</v>
      </c>
      <c r="GN109" s="164">
        <f t="shared" si="293"/>
        <v>0</v>
      </c>
      <c r="GO109" s="164">
        <f t="shared" si="294"/>
        <v>0</v>
      </c>
      <c r="GP109" s="166">
        <f t="shared" si="295"/>
        <v>0</v>
      </c>
      <c r="GQ109" s="167"/>
      <c r="GS109" s="164">
        <v>97</v>
      </c>
      <c r="GT109" s="225"/>
      <c r="GU109" s="226"/>
      <c r="GV109" s="1"/>
      <c r="GW109" s="1"/>
      <c r="GX109" s="95"/>
      <c r="GY109" s="93"/>
      <c r="GZ109" s="93"/>
      <c r="HA109" s="93"/>
      <c r="HB109" s="95" t="str">
        <f t="shared" si="296"/>
        <v>Completar</v>
      </c>
      <c r="HC109" s="96" t="str">
        <f t="shared" si="297"/>
        <v>Completar</v>
      </c>
      <c r="HD109" s="96" t="str">
        <f t="shared" si="298"/>
        <v>Completar</v>
      </c>
      <c r="HE109" s="94"/>
      <c r="HF109" s="95" t="str">
        <f t="shared" si="299"/>
        <v>Completar</v>
      </c>
      <c r="HG109" s="95" t="str">
        <f t="shared" si="300"/>
        <v>Completar</v>
      </c>
      <c r="HH109" s="165">
        <f t="shared" si="301"/>
        <v>0</v>
      </c>
      <c r="HI109" s="219" t="b">
        <f t="shared" si="302"/>
        <v>0</v>
      </c>
      <c r="HJ109" s="188">
        <f t="shared" si="303"/>
        <v>0</v>
      </c>
      <c r="HK109" s="164">
        <f t="shared" si="304"/>
        <v>0</v>
      </c>
      <c r="HL109" s="164">
        <f t="shared" si="305"/>
        <v>0.25</v>
      </c>
      <c r="HM109" s="164">
        <f t="shared" si="306"/>
        <v>0</v>
      </c>
      <c r="HN109" s="164">
        <f t="shared" si="307"/>
        <v>0</v>
      </c>
      <c r="HO109" s="166">
        <f t="shared" si="308"/>
        <v>0</v>
      </c>
      <c r="HP109" s="167"/>
      <c r="HR109" s="164">
        <v>97</v>
      </c>
      <c r="HS109" s="225"/>
      <c r="HT109" s="226"/>
      <c r="HU109" s="1"/>
      <c r="HV109" s="1"/>
      <c r="HW109" s="95"/>
      <c r="HX109" s="93"/>
      <c r="HY109" s="93"/>
      <c r="HZ109" s="93"/>
      <c r="IA109" s="95" t="str">
        <f t="shared" si="309"/>
        <v>Completar</v>
      </c>
      <c r="IB109" s="96" t="str">
        <f t="shared" si="310"/>
        <v>Completar</v>
      </c>
      <c r="IC109" s="96" t="str">
        <f t="shared" si="311"/>
        <v>Completar</v>
      </c>
      <c r="ID109" s="94"/>
      <c r="IE109" s="95" t="str">
        <f t="shared" si="312"/>
        <v>Completar</v>
      </c>
      <c r="IF109" s="95" t="str">
        <f t="shared" si="313"/>
        <v>Completar</v>
      </c>
      <c r="IG109" s="165">
        <f t="shared" si="314"/>
        <v>0</v>
      </c>
      <c r="IH109" s="219" t="b">
        <f t="shared" si="315"/>
        <v>0</v>
      </c>
      <c r="II109" s="188">
        <f t="shared" si="316"/>
        <v>0</v>
      </c>
      <c r="IJ109" s="164">
        <f t="shared" si="317"/>
        <v>0</v>
      </c>
      <c r="IK109" s="164">
        <f t="shared" si="318"/>
        <v>0.25</v>
      </c>
      <c r="IL109" s="164">
        <f t="shared" si="319"/>
        <v>0</v>
      </c>
      <c r="IM109" s="164">
        <f t="shared" si="320"/>
        <v>0</v>
      </c>
      <c r="IN109" s="166">
        <f t="shared" si="321"/>
        <v>0</v>
      </c>
      <c r="IO109" s="167"/>
      <c r="IQ109" s="164">
        <v>97</v>
      </c>
      <c r="IR109" s="225"/>
      <c r="IS109" s="226"/>
      <c r="IT109" s="1"/>
      <c r="IU109" s="1"/>
      <c r="IV109" s="95"/>
      <c r="IW109" s="93"/>
      <c r="IX109" s="93"/>
      <c r="IY109" s="93"/>
      <c r="IZ109" s="95" t="str">
        <f t="shared" si="322"/>
        <v>Completar</v>
      </c>
      <c r="JA109" s="96" t="str">
        <f t="shared" si="323"/>
        <v>Completar</v>
      </c>
      <c r="JB109" s="96" t="str">
        <f t="shared" si="324"/>
        <v>Completar</v>
      </c>
      <c r="JC109" s="94"/>
      <c r="JD109" s="95" t="str">
        <f t="shared" si="325"/>
        <v>Completar</v>
      </c>
      <c r="JE109" s="95" t="str">
        <f t="shared" si="326"/>
        <v>Completar</v>
      </c>
      <c r="JF109" s="165">
        <f t="shared" si="327"/>
        <v>0</v>
      </c>
      <c r="JG109" s="219" t="b">
        <f t="shared" si="328"/>
        <v>0</v>
      </c>
      <c r="JH109" s="188">
        <f t="shared" si="329"/>
        <v>0</v>
      </c>
      <c r="JI109" s="164">
        <f t="shared" si="330"/>
        <v>0</v>
      </c>
      <c r="JJ109" s="164">
        <f t="shared" si="331"/>
        <v>0.25</v>
      </c>
      <c r="JK109" s="164">
        <f t="shared" si="332"/>
        <v>0</v>
      </c>
      <c r="JL109" s="164">
        <f t="shared" si="333"/>
        <v>0</v>
      </c>
      <c r="JM109" s="166">
        <f t="shared" si="334"/>
        <v>0</v>
      </c>
      <c r="JN109" s="167"/>
      <c r="JO109" s="126"/>
      <c r="JP109" s="164">
        <v>97</v>
      </c>
      <c r="JQ109" s="225"/>
      <c r="JR109" s="226"/>
      <c r="JS109" s="1"/>
      <c r="JT109" s="1"/>
      <c r="JU109" s="95"/>
      <c r="JV109" s="93"/>
      <c r="JW109" s="93"/>
      <c r="JX109" s="93"/>
      <c r="JY109" s="95" t="str">
        <f t="shared" si="335"/>
        <v>Completar</v>
      </c>
      <c r="JZ109" s="96" t="str">
        <f t="shared" si="336"/>
        <v>Completar</v>
      </c>
      <c r="KA109" s="96" t="str">
        <f t="shared" si="337"/>
        <v>Completar</v>
      </c>
      <c r="KB109" s="94"/>
      <c r="KC109" s="95" t="str">
        <f t="shared" si="338"/>
        <v>Completar</v>
      </c>
      <c r="KD109" s="95" t="str">
        <f t="shared" si="339"/>
        <v>Completar</v>
      </c>
      <c r="KE109" s="165">
        <f t="shared" si="340"/>
        <v>0</v>
      </c>
      <c r="KF109" s="219" t="b">
        <f t="shared" si="341"/>
        <v>0</v>
      </c>
      <c r="KG109" s="188">
        <f t="shared" si="342"/>
        <v>0</v>
      </c>
      <c r="KH109" s="164">
        <f t="shared" si="343"/>
        <v>0</v>
      </c>
      <c r="KI109" s="164">
        <f t="shared" si="344"/>
        <v>0.25</v>
      </c>
      <c r="KJ109" s="164">
        <f t="shared" si="345"/>
        <v>0</v>
      </c>
      <c r="KK109" s="164">
        <f t="shared" si="346"/>
        <v>0</v>
      </c>
      <c r="KL109" s="166">
        <f t="shared" si="347"/>
        <v>0</v>
      </c>
    </row>
    <row r="110" spans="1:298" x14ac:dyDescent="0.25">
      <c r="A110" s="164">
        <v>98</v>
      </c>
      <c r="B110" s="225"/>
      <c r="C110" s="226"/>
      <c r="D110" s="1"/>
      <c r="E110" s="1"/>
      <c r="F110" s="95"/>
      <c r="G110" s="93"/>
      <c r="H110" s="93"/>
      <c r="I110" s="93"/>
      <c r="J110" s="95"/>
      <c r="K110" s="96" t="str">
        <f>IFERROR(VLOOKUP(D110,'Situación inicial'!JI$13:JS$112,8,FALSE),"Completar")</f>
        <v>Completar</v>
      </c>
      <c r="L110" s="96" t="str">
        <f>IFERROR(VLOOKUP(D110,'Situación inicial'!JI$13:JS$112,9,FALSE),"Completar")</f>
        <v>Completar</v>
      </c>
      <c r="M110" s="94"/>
      <c r="N110" s="95" t="str">
        <f>IFERROR(VLOOKUP(D110,'Situación inicial'!JI$13:JS$112,11,FALSE),"Completar")</f>
        <v>Completar</v>
      </c>
      <c r="O110" s="95" t="str">
        <f>IFERROR(VLOOKUP(D110,'Situación inicial'!JI$13:JT$112,12,FALSE),"Completar")</f>
        <v>Completar</v>
      </c>
      <c r="P110" s="165">
        <f t="shared" si="196"/>
        <v>0</v>
      </c>
      <c r="Q110" s="219" t="b">
        <f t="shared" si="197"/>
        <v>0</v>
      </c>
      <c r="R110" s="188">
        <f t="shared" si="198"/>
        <v>0</v>
      </c>
      <c r="S110" s="164">
        <f t="shared" si="199"/>
        <v>0</v>
      </c>
      <c r="T110" s="164">
        <f t="shared" si="200"/>
        <v>0.25</v>
      </c>
      <c r="U110" s="164">
        <f t="shared" si="201"/>
        <v>0</v>
      </c>
      <c r="V110" s="164">
        <f t="shared" si="202"/>
        <v>0</v>
      </c>
      <c r="W110" s="166">
        <f t="shared" si="203"/>
        <v>0</v>
      </c>
      <c r="X110" s="168">
        <f>IFERROR(VLOOKUP(D110,'Situación inicial'!JI$13:JZ$112,18,FALSE),0)</f>
        <v>0</v>
      </c>
      <c r="Z110" s="164">
        <v>98</v>
      </c>
      <c r="AA110" s="225"/>
      <c r="AB110" s="226"/>
      <c r="AC110" s="1"/>
      <c r="AD110" s="1"/>
      <c r="AE110" s="95"/>
      <c r="AF110" s="93"/>
      <c r="AG110" s="93"/>
      <c r="AH110" s="93"/>
      <c r="AI110" s="95" t="str">
        <f t="shared" si="204"/>
        <v>Completar</v>
      </c>
      <c r="AJ110" s="96" t="str">
        <f t="shared" si="205"/>
        <v>Completar</v>
      </c>
      <c r="AK110" s="96" t="str">
        <f t="shared" si="206"/>
        <v>Completar</v>
      </c>
      <c r="AL110" s="94"/>
      <c r="AM110" s="95" t="str">
        <f t="shared" si="207"/>
        <v>Completar</v>
      </c>
      <c r="AN110" s="95" t="str">
        <f t="shared" si="208"/>
        <v>Completar</v>
      </c>
      <c r="AO110" s="165">
        <f t="shared" si="209"/>
        <v>0</v>
      </c>
      <c r="AP110" s="219" t="b">
        <f t="shared" si="210"/>
        <v>0</v>
      </c>
      <c r="AQ110" s="188">
        <f t="shared" si="211"/>
        <v>0</v>
      </c>
      <c r="AR110" s="164">
        <f t="shared" si="212"/>
        <v>0</v>
      </c>
      <c r="AS110" s="164">
        <f t="shared" si="213"/>
        <v>0.25</v>
      </c>
      <c r="AT110" s="164">
        <f t="shared" si="214"/>
        <v>0</v>
      </c>
      <c r="AU110" s="164">
        <f t="shared" si="215"/>
        <v>0</v>
      </c>
      <c r="AV110" s="166">
        <f t="shared" si="216"/>
        <v>0</v>
      </c>
      <c r="AW110" s="168">
        <f t="shared" si="217"/>
        <v>0</v>
      </c>
      <c r="AY110" s="164">
        <v>98</v>
      </c>
      <c r="AZ110" s="225"/>
      <c r="BA110" s="226"/>
      <c r="BB110" s="1"/>
      <c r="BC110" s="1"/>
      <c r="BD110" s="95"/>
      <c r="BE110" s="93"/>
      <c r="BF110" s="93"/>
      <c r="BG110" s="93"/>
      <c r="BH110" s="95" t="str">
        <f t="shared" si="218"/>
        <v>Completar</v>
      </c>
      <c r="BI110" s="96" t="str">
        <f t="shared" si="219"/>
        <v>Completar</v>
      </c>
      <c r="BJ110" s="96" t="str">
        <f t="shared" si="220"/>
        <v>Completar</v>
      </c>
      <c r="BK110" s="94"/>
      <c r="BL110" s="95" t="str">
        <f t="shared" si="221"/>
        <v>Completar</v>
      </c>
      <c r="BM110" s="95" t="str">
        <f t="shared" si="222"/>
        <v>Completar</v>
      </c>
      <c r="BN110" s="165">
        <f t="shared" si="223"/>
        <v>0</v>
      </c>
      <c r="BO110" s="219" t="b">
        <f t="shared" si="224"/>
        <v>0</v>
      </c>
      <c r="BP110" s="188">
        <f t="shared" si="225"/>
        <v>0</v>
      </c>
      <c r="BQ110" s="164">
        <f t="shared" si="226"/>
        <v>0</v>
      </c>
      <c r="BR110" s="164">
        <f t="shared" si="227"/>
        <v>0.25</v>
      </c>
      <c r="BS110" s="164">
        <f t="shared" si="228"/>
        <v>0</v>
      </c>
      <c r="BT110" s="164">
        <f t="shared" si="229"/>
        <v>0</v>
      </c>
      <c r="BU110" s="166">
        <f t="shared" si="230"/>
        <v>0</v>
      </c>
      <c r="BV110" s="167"/>
      <c r="BX110" s="164">
        <v>98</v>
      </c>
      <c r="BY110" s="225"/>
      <c r="BZ110" s="226"/>
      <c r="CA110" s="1"/>
      <c r="CB110" s="1"/>
      <c r="CC110" s="95"/>
      <c r="CD110" s="93"/>
      <c r="CE110" s="93"/>
      <c r="CF110" s="93"/>
      <c r="CG110" s="95" t="str">
        <f t="shared" si="231"/>
        <v>Completar</v>
      </c>
      <c r="CH110" s="96" t="str">
        <f t="shared" si="232"/>
        <v>Completar</v>
      </c>
      <c r="CI110" s="96" t="str">
        <f t="shared" si="233"/>
        <v>Completar</v>
      </c>
      <c r="CJ110" s="94"/>
      <c r="CK110" s="95" t="str">
        <f t="shared" si="234"/>
        <v>Completar</v>
      </c>
      <c r="CL110" s="95" t="str">
        <f t="shared" si="235"/>
        <v>Completar</v>
      </c>
      <c r="CM110" s="165">
        <f t="shared" si="236"/>
        <v>0</v>
      </c>
      <c r="CN110" s="219" t="b">
        <f t="shared" si="237"/>
        <v>0</v>
      </c>
      <c r="CO110" s="188">
        <f t="shared" si="238"/>
        <v>0</v>
      </c>
      <c r="CP110" s="164">
        <f t="shared" si="239"/>
        <v>0</v>
      </c>
      <c r="CQ110" s="164">
        <f t="shared" si="240"/>
        <v>0.25</v>
      </c>
      <c r="CR110" s="164">
        <f t="shared" si="241"/>
        <v>0</v>
      </c>
      <c r="CS110" s="164">
        <f t="shared" si="242"/>
        <v>0</v>
      </c>
      <c r="CT110" s="166">
        <f t="shared" si="243"/>
        <v>0</v>
      </c>
      <c r="CU110" s="167"/>
      <c r="CW110" s="164">
        <v>98</v>
      </c>
      <c r="CX110" s="225"/>
      <c r="CY110" s="226"/>
      <c r="CZ110" s="1"/>
      <c r="DA110" s="1"/>
      <c r="DB110" s="95"/>
      <c r="DC110" s="93"/>
      <c r="DD110" s="93"/>
      <c r="DE110" s="93"/>
      <c r="DF110" s="95" t="str">
        <f t="shared" si="244"/>
        <v>Completar</v>
      </c>
      <c r="DG110" s="96" t="str">
        <f t="shared" si="245"/>
        <v>Completar</v>
      </c>
      <c r="DH110" s="96" t="str">
        <f t="shared" si="246"/>
        <v>Completar</v>
      </c>
      <c r="DI110" s="94"/>
      <c r="DJ110" s="95" t="str">
        <f t="shared" si="247"/>
        <v>Completar</v>
      </c>
      <c r="DK110" s="95" t="str">
        <f t="shared" si="248"/>
        <v>Completar</v>
      </c>
      <c r="DL110" s="165">
        <f t="shared" si="249"/>
        <v>0</v>
      </c>
      <c r="DM110" s="219" t="b">
        <f t="shared" si="250"/>
        <v>0</v>
      </c>
      <c r="DN110" s="188">
        <f t="shared" si="251"/>
        <v>0</v>
      </c>
      <c r="DO110" s="164">
        <f t="shared" si="252"/>
        <v>0</v>
      </c>
      <c r="DP110" s="164">
        <f t="shared" si="253"/>
        <v>0.25</v>
      </c>
      <c r="DQ110" s="164">
        <f t="shared" si="254"/>
        <v>0</v>
      </c>
      <c r="DR110" s="164">
        <f t="shared" si="255"/>
        <v>0</v>
      </c>
      <c r="DS110" s="166">
        <f t="shared" si="256"/>
        <v>0</v>
      </c>
      <c r="DT110" s="167"/>
      <c r="DV110" s="164">
        <v>98</v>
      </c>
      <c r="DW110" s="225"/>
      <c r="DX110" s="226"/>
      <c r="DY110" s="1"/>
      <c r="DZ110" s="1"/>
      <c r="EA110" s="95"/>
      <c r="EB110" s="93"/>
      <c r="EC110" s="93"/>
      <c r="ED110" s="93"/>
      <c r="EE110" s="95" t="str">
        <f t="shared" si="257"/>
        <v>Completar</v>
      </c>
      <c r="EF110" s="96" t="str">
        <f t="shared" si="258"/>
        <v>Completar</v>
      </c>
      <c r="EG110" s="96" t="str">
        <f t="shared" si="259"/>
        <v>Completar</v>
      </c>
      <c r="EH110" s="94"/>
      <c r="EI110" s="95" t="str">
        <f t="shared" si="260"/>
        <v>Completar</v>
      </c>
      <c r="EJ110" s="95" t="str">
        <f t="shared" si="261"/>
        <v>Completar</v>
      </c>
      <c r="EK110" s="165">
        <f t="shared" si="262"/>
        <v>0</v>
      </c>
      <c r="EL110" s="219" t="b">
        <f t="shared" si="263"/>
        <v>0</v>
      </c>
      <c r="EM110" s="188">
        <f t="shared" si="264"/>
        <v>0</v>
      </c>
      <c r="EN110" s="164">
        <f t="shared" si="265"/>
        <v>0</v>
      </c>
      <c r="EO110" s="164">
        <f t="shared" si="266"/>
        <v>0.25</v>
      </c>
      <c r="EP110" s="164">
        <f t="shared" si="267"/>
        <v>0</v>
      </c>
      <c r="EQ110" s="164">
        <f t="shared" si="268"/>
        <v>0</v>
      </c>
      <c r="ER110" s="166">
        <f t="shared" si="269"/>
        <v>0</v>
      </c>
      <c r="ES110" s="167"/>
      <c r="EU110" s="164">
        <v>98</v>
      </c>
      <c r="EV110" s="225"/>
      <c r="EW110" s="226"/>
      <c r="EX110" s="1"/>
      <c r="EY110" s="1"/>
      <c r="EZ110" s="95"/>
      <c r="FA110" s="93"/>
      <c r="FB110" s="93"/>
      <c r="FC110" s="93"/>
      <c r="FD110" s="95" t="str">
        <f t="shared" si="270"/>
        <v>Completar</v>
      </c>
      <c r="FE110" s="96" t="str">
        <f t="shared" si="271"/>
        <v>Completar</v>
      </c>
      <c r="FF110" s="96" t="str">
        <f t="shared" si="272"/>
        <v>Completar</v>
      </c>
      <c r="FG110" s="94"/>
      <c r="FH110" s="95" t="str">
        <f t="shared" si="273"/>
        <v>Completar</v>
      </c>
      <c r="FI110" s="95" t="str">
        <f t="shared" si="274"/>
        <v>Completar</v>
      </c>
      <c r="FJ110" s="165">
        <f t="shared" si="275"/>
        <v>0</v>
      </c>
      <c r="FK110" s="219" t="b">
        <f t="shared" si="276"/>
        <v>0</v>
      </c>
      <c r="FL110" s="188">
        <f t="shared" si="277"/>
        <v>0</v>
      </c>
      <c r="FM110" s="164">
        <f t="shared" si="278"/>
        <v>0</v>
      </c>
      <c r="FN110" s="164">
        <f t="shared" si="279"/>
        <v>0.25</v>
      </c>
      <c r="FO110" s="164">
        <f t="shared" si="280"/>
        <v>0</v>
      </c>
      <c r="FP110" s="164">
        <f t="shared" si="281"/>
        <v>0</v>
      </c>
      <c r="FQ110" s="166">
        <f t="shared" si="282"/>
        <v>0</v>
      </c>
      <c r="FR110" s="167"/>
      <c r="FT110" s="164">
        <v>98</v>
      </c>
      <c r="FU110" s="225"/>
      <c r="FV110" s="226"/>
      <c r="FW110" s="1"/>
      <c r="FX110" s="1"/>
      <c r="FY110" s="95"/>
      <c r="FZ110" s="93"/>
      <c r="GA110" s="93"/>
      <c r="GB110" s="93"/>
      <c r="GC110" s="95" t="str">
        <f t="shared" si="283"/>
        <v>Completar</v>
      </c>
      <c r="GD110" s="96" t="str">
        <f t="shared" si="284"/>
        <v>Completar</v>
      </c>
      <c r="GE110" s="96" t="str">
        <f t="shared" si="285"/>
        <v>Completar</v>
      </c>
      <c r="GF110" s="94"/>
      <c r="GG110" s="95" t="str">
        <f t="shared" si="286"/>
        <v>Completar</v>
      </c>
      <c r="GH110" s="95" t="str">
        <f t="shared" si="287"/>
        <v>Completar</v>
      </c>
      <c r="GI110" s="165">
        <f t="shared" si="288"/>
        <v>0</v>
      </c>
      <c r="GJ110" s="219" t="b">
        <f t="shared" si="289"/>
        <v>0</v>
      </c>
      <c r="GK110" s="188">
        <f t="shared" si="290"/>
        <v>0</v>
      </c>
      <c r="GL110" s="164">
        <f t="shared" si="291"/>
        <v>0</v>
      </c>
      <c r="GM110" s="164">
        <f t="shared" si="292"/>
        <v>0.25</v>
      </c>
      <c r="GN110" s="164">
        <f t="shared" si="293"/>
        <v>0</v>
      </c>
      <c r="GO110" s="164">
        <f t="shared" si="294"/>
        <v>0</v>
      </c>
      <c r="GP110" s="166">
        <f t="shared" si="295"/>
        <v>0</v>
      </c>
      <c r="GQ110" s="167"/>
      <c r="GS110" s="164">
        <v>98</v>
      </c>
      <c r="GT110" s="225"/>
      <c r="GU110" s="226"/>
      <c r="GV110" s="1"/>
      <c r="GW110" s="1"/>
      <c r="GX110" s="95"/>
      <c r="GY110" s="93"/>
      <c r="GZ110" s="93"/>
      <c r="HA110" s="93"/>
      <c r="HB110" s="95" t="str">
        <f t="shared" si="296"/>
        <v>Completar</v>
      </c>
      <c r="HC110" s="96" t="str">
        <f t="shared" si="297"/>
        <v>Completar</v>
      </c>
      <c r="HD110" s="96" t="str">
        <f t="shared" si="298"/>
        <v>Completar</v>
      </c>
      <c r="HE110" s="94"/>
      <c r="HF110" s="95" t="str">
        <f t="shared" si="299"/>
        <v>Completar</v>
      </c>
      <c r="HG110" s="95" t="str">
        <f t="shared" si="300"/>
        <v>Completar</v>
      </c>
      <c r="HH110" s="165">
        <f t="shared" si="301"/>
        <v>0</v>
      </c>
      <c r="HI110" s="219" t="b">
        <f t="shared" si="302"/>
        <v>0</v>
      </c>
      <c r="HJ110" s="188">
        <f t="shared" si="303"/>
        <v>0</v>
      </c>
      <c r="HK110" s="164">
        <f t="shared" si="304"/>
        <v>0</v>
      </c>
      <c r="HL110" s="164">
        <f t="shared" si="305"/>
        <v>0.25</v>
      </c>
      <c r="HM110" s="164">
        <f t="shared" si="306"/>
        <v>0</v>
      </c>
      <c r="HN110" s="164">
        <f t="shared" si="307"/>
        <v>0</v>
      </c>
      <c r="HO110" s="166">
        <f t="shared" si="308"/>
        <v>0</v>
      </c>
      <c r="HP110" s="167"/>
      <c r="HR110" s="164">
        <v>98</v>
      </c>
      <c r="HS110" s="225"/>
      <c r="HT110" s="226"/>
      <c r="HU110" s="1"/>
      <c r="HV110" s="1"/>
      <c r="HW110" s="95"/>
      <c r="HX110" s="93"/>
      <c r="HY110" s="93"/>
      <c r="HZ110" s="93"/>
      <c r="IA110" s="95" t="str">
        <f t="shared" si="309"/>
        <v>Completar</v>
      </c>
      <c r="IB110" s="96" t="str">
        <f t="shared" si="310"/>
        <v>Completar</v>
      </c>
      <c r="IC110" s="96" t="str">
        <f t="shared" si="311"/>
        <v>Completar</v>
      </c>
      <c r="ID110" s="94"/>
      <c r="IE110" s="95" t="str">
        <f t="shared" si="312"/>
        <v>Completar</v>
      </c>
      <c r="IF110" s="95" t="str">
        <f t="shared" si="313"/>
        <v>Completar</v>
      </c>
      <c r="IG110" s="165">
        <f t="shared" si="314"/>
        <v>0</v>
      </c>
      <c r="IH110" s="219" t="b">
        <f t="shared" si="315"/>
        <v>0</v>
      </c>
      <c r="II110" s="188">
        <f t="shared" si="316"/>
        <v>0</v>
      </c>
      <c r="IJ110" s="164">
        <f t="shared" si="317"/>
        <v>0</v>
      </c>
      <c r="IK110" s="164">
        <f t="shared" si="318"/>
        <v>0.25</v>
      </c>
      <c r="IL110" s="164">
        <f t="shared" si="319"/>
        <v>0</v>
      </c>
      <c r="IM110" s="164">
        <f t="shared" si="320"/>
        <v>0</v>
      </c>
      <c r="IN110" s="166">
        <f t="shared" si="321"/>
        <v>0</v>
      </c>
      <c r="IO110" s="167"/>
      <c r="IQ110" s="164">
        <v>98</v>
      </c>
      <c r="IR110" s="225"/>
      <c r="IS110" s="226"/>
      <c r="IT110" s="1"/>
      <c r="IU110" s="1"/>
      <c r="IV110" s="95"/>
      <c r="IW110" s="93"/>
      <c r="IX110" s="93"/>
      <c r="IY110" s="93"/>
      <c r="IZ110" s="95" t="str">
        <f t="shared" si="322"/>
        <v>Completar</v>
      </c>
      <c r="JA110" s="96" t="str">
        <f t="shared" si="323"/>
        <v>Completar</v>
      </c>
      <c r="JB110" s="96" t="str">
        <f t="shared" si="324"/>
        <v>Completar</v>
      </c>
      <c r="JC110" s="94"/>
      <c r="JD110" s="95" t="str">
        <f t="shared" si="325"/>
        <v>Completar</v>
      </c>
      <c r="JE110" s="95" t="str">
        <f t="shared" si="326"/>
        <v>Completar</v>
      </c>
      <c r="JF110" s="165">
        <f t="shared" si="327"/>
        <v>0</v>
      </c>
      <c r="JG110" s="219" t="b">
        <f t="shared" si="328"/>
        <v>0</v>
      </c>
      <c r="JH110" s="188">
        <f t="shared" si="329"/>
        <v>0</v>
      </c>
      <c r="JI110" s="164">
        <f t="shared" si="330"/>
        <v>0</v>
      </c>
      <c r="JJ110" s="164">
        <f t="shared" si="331"/>
        <v>0.25</v>
      </c>
      <c r="JK110" s="164">
        <f t="shared" si="332"/>
        <v>0</v>
      </c>
      <c r="JL110" s="164">
        <f t="shared" si="333"/>
        <v>0</v>
      </c>
      <c r="JM110" s="166">
        <f t="shared" si="334"/>
        <v>0</v>
      </c>
      <c r="JN110" s="167"/>
      <c r="JO110" s="126"/>
      <c r="JP110" s="164">
        <v>98</v>
      </c>
      <c r="JQ110" s="225"/>
      <c r="JR110" s="226"/>
      <c r="JS110" s="1"/>
      <c r="JT110" s="1"/>
      <c r="JU110" s="95"/>
      <c r="JV110" s="93"/>
      <c r="JW110" s="93"/>
      <c r="JX110" s="93"/>
      <c r="JY110" s="95" t="str">
        <f t="shared" si="335"/>
        <v>Completar</v>
      </c>
      <c r="JZ110" s="96" t="str">
        <f t="shared" si="336"/>
        <v>Completar</v>
      </c>
      <c r="KA110" s="96" t="str">
        <f t="shared" si="337"/>
        <v>Completar</v>
      </c>
      <c r="KB110" s="94"/>
      <c r="KC110" s="95" t="str">
        <f t="shared" si="338"/>
        <v>Completar</v>
      </c>
      <c r="KD110" s="95" t="str">
        <f t="shared" si="339"/>
        <v>Completar</v>
      </c>
      <c r="KE110" s="165">
        <f t="shared" si="340"/>
        <v>0</v>
      </c>
      <c r="KF110" s="219" t="b">
        <f t="shared" si="341"/>
        <v>0</v>
      </c>
      <c r="KG110" s="188">
        <f t="shared" si="342"/>
        <v>0</v>
      </c>
      <c r="KH110" s="164">
        <f t="shared" si="343"/>
        <v>0</v>
      </c>
      <c r="KI110" s="164">
        <f t="shared" si="344"/>
        <v>0.25</v>
      </c>
      <c r="KJ110" s="164">
        <f t="shared" si="345"/>
        <v>0</v>
      </c>
      <c r="KK110" s="164">
        <f t="shared" si="346"/>
        <v>0</v>
      </c>
      <c r="KL110" s="166">
        <f t="shared" si="347"/>
        <v>0</v>
      </c>
    </row>
    <row r="111" spans="1:298" x14ac:dyDescent="0.25">
      <c r="A111" s="164">
        <v>99</v>
      </c>
      <c r="B111" s="225"/>
      <c r="C111" s="226"/>
      <c r="D111" s="1"/>
      <c r="E111" s="1"/>
      <c r="F111" s="95"/>
      <c r="G111" s="93"/>
      <c r="H111" s="93"/>
      <c r="I111" s="93"/>
      <c r="J111" s="95"/>
      <c r="K111" s="96" t="str">
        <f>IFERROR(VLOOKUP(D111,'Situación inicial'!JI$13:JS$112,8,FALSE),"Completar")</f>
        <v>Completar</v>
      </c>
      <c r="L111" s="96" t="str">
        <f>IFERROR(VLOOKUP(D111,'Situación inicial'!JI$13:JS$112,9,FALSE),"Completar")</f>
        <v>Completar</v>
      </c>
      <c r="M111" s="94"/>
      <c r="N111" s="95" t="str">
        <f>IFERROR(VLOOKUP(D111,'Situación inicial'!JI$13:JS$112,11,FALSE),"Completar")</f>
        <v>Completar</v>
      </c>
      <c r="O111" s="95" t="str">
        <f>IFERROR(VLOOKUP(D111,'Situación inicial'!JI$13:JT$112,12,FALSE),"Completar")</f>
        <v>Completar</v>
      </c>
      <c r="P111" s="165">
        <f t="shared" si="196"/>
        <v>0</v>
      </c>
      <c r="Q111" s="219" t="b">
        <f t="shared" si="197"/>
        <v>0</v>
      </c>
      <c r="R111" s="188">
        <f t="shared" si="198"/>
        <v>0</v>
      </c>
      <c r="S111" s="164">
        <f t="shared" si="199"/>
        <v>0</v>
      </c>
      <c r="T111" s="164">
        <f t="shared" si="200"/>
        <v>0.25</v>
      </c>
      <c r="U111" s="164">
        <f t="shared" si="201"/>
        <v>0</v>
      </c>
      <c r="V111" s="164">
        <f t="shared" si="202"/>
        <v>0</v>
      </c>
      <c r="W111" s="166">
        <f t="shared" si="203"/>
        <v>0</v>
      </c>
      <c r="X111" s="168">
        <f>IFERROR(VLOOKUP(D111,'Situación inicial'!JI$13:JZ$112,18,FALSE),0)</f>
        <v>0</v>
      </c>
      <c r="Z111" s="164">
        <v>99</v>
      </c>
      <c r="AA111" s="225"/>
      <c r="AB111" s="226"/>
      <c r="AC111" s="1"/>
      <c r="AD111" s="1"/>
      <c r="AE111" s="95"/>
      <c r="AF111" s="93"/>
      <c r="AG111" s="93"/>
      <c r="AH111" s="93"/>
      <c r="AI111" s="95" t="str">
        <f t="shared" si="204"/>
        <v>Completar</v>
      </c>
      <c r="AJ111" s="96" t="str">
        <f t="shared" si="205"/>
        <v>Completar</v>
      </c>
      <c r="AK111" s="96" t="str">
        <f t="shared" si="206"/>
        <v>Completar</v>
      </c>
      <c r="AL111" s="94"/>
      <c r="AM111" s="95" t="str">
        <f t="shared" si="207"/>
        <v>Completar</v>
      </c>
      <c r="AN111" s="95" t="str">
        <f t="shared" si="208"/>
        <v>Completar</v>
      </c>
      <c r="AO111" s="165">
        <f t="shared" si="209"/>
        <v>0</v>
      </c>
      <c r="AP111" s="219" t="b">
        <f t="shared" si="210"/>
        <v>0</v>
      </c>
      <c r="AQ111" s="188">
        <f t="shared" si="211"/>
        <v>0</v>
      </c>
      <c r="AR111" s="164">
        <f t="shared" si="212"/>
        <v>0</v>
      </c>
      <c r="AS111" s="164">
        <f t="shared" si="213"/>
        <v>0.25</v>
      </c>
      <c r="AT111" s="164">
        <f t="shared" si="214"/>
        <v>0</v>
      </c>
      <c r="AU111" s="164">
        <f t="shared" si="215"/>
        <v>0</v>
      </c>
      <c r="AV111" s="166">
        <f t="shared" si="216"/>
        <v>0</v>
      </c>
      <c r="AW111" s="168">
        <f t="shared" si="217"/>
        <v>0</v>
      </c>
      <c r="AY111" s="164">
        <v>99</v>
      </c>
      <c r="AZ111" s="225"/>
      <c r="BA111" s="226"/>
      <c r="BB111" s="1"/>
      <c r="BC111" s="1"/>
      <c r="BD111" s="95"/>
      <c r="BE111" s="93"/>
      <c r="BF111" s="93"/>
      <c r="BG111" s="93"/>
      <c r="BH111" s="95" t="str">
        <f t="shared" si="218"/>
        <v>Completar</v>
      </c>
      <c r="BI111" s="96" t="str">
        <f t="shared" si="219"/>
        <v>Completar</v>
      </c>
      <c r="BJ111" s="96" t="str">
        <f t="shared" si="220"/>
        <v>Completar</v>
      </c>
      <c r="BK111" s="94"/>
      <c r="BL111" s="95" t="str">
        <f t="shared" si="221"/>
        <v>Completar</v>
      </c>
      <c r="BM111" s="95" t="str">
        <f t="shared" si="222"/>
        <v>Completar</v>
      </c>
      <c r="BN111" s="165">
        <f t="shared" si="223"/>
        <v>0</v>
      </c>
      <c r="BO111" s="219" t="b">
        <f t="shared" si="224"/>
        <v>0</v>
      </c>
      <c r="BP111" s="188">
        <f t="shared" si="225"/>
        <v>0</v>
      </c>
      <c r="BQ111" s="164">
        <f t="shared" si="226"/>
        <v>0</v>
      </c>
      <c r="BR111" s="164">
        <f t="shared" si="227"/>
        <v>0.25</v>
      </c>
      <c r="BS111" s="164">
        <f t="shared" si="228"/>
        <v>0</v>
      </c>
      <c r="BT111" s="164">
        <f t="shared" si="229"/>
        <v>0</v>
      </c>
      <c r="BU111" s="166">
        <f t="shared" si="230"/>
        <v>0</v>
      </c>
      <c r="BV111" s="167"/>
      <c r="BX111" s="164">
        <v>99</v>
      </c>
      <c r="BY111" s="225"/>
      <c r="BZ111" s="226"/>
      <c r="CA111" s="1"/>
      <c r="CB111" s="1"/>
      <c r="CC111" s="95"/>
      <c r="CD111" s="93"/>
      <c r="CE111" s="93"/>
      <c r="CF111" s="93"/>
      <c r="CG111" s="95" t="str">
        <f t="shared" si="231"/>
        <v>Completar</v>
      </c>
      <c r="CH111" s="96" t="str">
        <f t="shared" si="232"/>
        <v>Completar</v>
      </c>
      <c r="CI111" s="96" t="str">
        <f t="shared" si="233"/>
        <v>Completar</v>
      </c>
      <c r="CJ111" s="94"/>
      <c r="CK111" s="95" t="str">
        <f t="shared" si="234"/>
        <v>Completar</v>
      </c>
      <c r="CL111" s="95" t="str">
        <f t="shared" si="235"/>
        <v>Completar</v>
      </c>
      <c r="CM111" s="165">
        <f t="shared" si="236"/>
        <v>0</v>
      </c>
      <c r="CN111" s="219" t="b">
        <f t="shared" si="237"/>
        <v>0</v>
      </c>
      <c r="CO111" s="188">
        <f t="shared" si="238"/>
        <v>0</v>
      </c>
      <c r="CP111" s="164">
        <f t="shared" si="239"/>
        <v>0</v>
      </c>
      <c r="CQ111" s="164">
        <f t="shared" si="240"/>
        <v>0.25</v>
      </c>
      <c r="CR111" s="164">
        <f t="shared" si="241"/>
        <v>0</v>
      </c>
      <c r="CS111" s="164">
        <f t="shared" si="242"/>
        <v>0</v>
      </c>
      <c r="CT111" s="166">
        <f t="shared" si="243"/>
        <v>0</v>
      </c>
      <c r="CU111" s="167"/>
      <c r="CW111" s="164">
        <v>99</v>
      </c>
      <c r="CX111" s="225"/>
      <c r="CY111" s="226"/>
      <c r="CZ111" s="1"/>
      <c r="DA111" s="1"/>
      <c r="DB111" s="95"/>
      <c r="DC111" s="93"/>
      <c r="DD111" s="93"/>
      <c r="DE111" s="93"/>
      <c r="DF111" s="95" t="str">
        <f t="shared" si="244"/>
        <v>Completar</v>
      </c>
      <c r="DG111" s="96" t="str">
        <f t="shared" si="245"/>
        <v>Completar</v>
      </c>
      <c r="DH111" s="96" t="str">
        <f t="shared" si="246"/>
        <v>Completar</v>
      </c>
      <c r="DI111" s="94"/>
      <c r="DJ111" s="95" t="str">
        <f t="shared" si="247"/>
        <v>Completar</v>
      </c>
      <c r="DK111" s="95" t="str">
        <f t="shared" si="248"/>
        <v>Completar</v>
      </c>
      <c r="DL111" s="165">
        <f t="shared" si="249"/>
        <v>0</v>
      </c>
      <c r="DM111" s="219" t="b">
        <f t="shared" si="250"/>
        <v>0</v>
      </c>
      <c r="DN111" s="188">
        <f t="shared" si="251"/>
        <v>0</v>
      </c>
      <c r="DO111" s="164">
        <f t="shared" si="252"/>
        <v>0</v>
      </c>
      <c r="DP111" s="164">
        <f t="shared" si="253"/>
        <v>0.25</v>
      </c>
      <c r="DQ111" s="164">
        <f t="shared" si="254"/>
        <v>0</v>
      </c>
      <c r="DR111" s="164">
        <f t="shared" si="255"/>
        <v>0</v>
      </c>
      <c r="DS111" s="166">
        <f t="shared" si="256"/>
        <v>0</v>
      </c>
      <c r="DT111" s="167"/>
      <c r="DV111" s="164">
        <v>99</v>
      </c>
      <c r="DW111" s="225"/>
      <c r="DX111" s="226"/>
      <c r="DY111" s="1"/>
      <c r="DZ111" s="1"/>
      <c r="EA111" s="95"/>
      <c r="EB111" s="93"/>
      <c r="EC111" s="93"/>
      <c r="ED111" s="93"/>
      <c r="EE111" s="95" t="str">
        <f t="shared" si="257"/>
        <v>Completar</v>
      </c>
      <c r="EF111" s="96" t="str">
        <f t="shared" si="258"/>
        <v>Completar</v>
      </c>
      <c r="EG111" s="96" t="str">
        <f t="shared" si="259"/>
        <v>Completar</v>
      </c>
      <c r="EH111" s="94"/>
      <c r="EI111" s="95" t="str">
        <f t="shared" si="260"/>
        <v>Completar</v>
      </c>
      <c r="EJ111" s="95" t="str">
        <f t="shared" si="261"/>
        <v>Completar</v>
      </c>
      <c r="EK111" s="165">
        <f t="shared" si="262"/>
        <v>0</v>
      </c>
      <c r="EL111" s="219" t="b">
        <f t="shared" si="263"/>
        <v>0</v>
      </c>
      <c r="EM111" s="188">
        <f t="shared" si="264"/>
        <v>0</v>
      </c>
      <c r="EN111" s="164">
        <f t="shared" si="265"/>
        <v>0</v>
      </c>
      <c r="EO111" s="164">
        <f t="shared" si="266"/>
        <v>0.25</v>
      </c>
      <c r="EP111" s="164">
        <f t="shared" si="267"/>
        <v>0</v>
      </c>
      <c r="EQ111" s="164">
        <f t="shared" si="268"/>
        <v>0</v>
      </c>
      <c r="ER111" s="166">
        <f t="shared" si="269"/>
        <v>0</v>
      </c>
      <c r="ES111" s="167"/>
      <c r="EU111" s="164">
        <v>99</v>
      </c>
      <c r="EV111" s="225"/>
      <c r="EW111" s="226"/>
      <c r="EX111" s="1"/>
      <c r="EY111" s="1"/>
      <c r="EZ111" s="95"/>
      <c r="FA111" s="93"/>
      <c r="FB111" s="93"/>
      <c r="FC111" s="93"/>
      <c r="FD111" s="95" t="str">
        <f t="shared" si="270"/>
        <v>Completar</v>
      </c>
      <c r="FE111" s="96" t="str">
        <f t="shared" si="271"/>
        <v>Completar</v>
      </c>
      <c r="FF111" s="96" t="str">
        <f t="shared" si="272"/>
        <v>Completar</v>
      </c>
      <c r="FG111" s="94"/>
      <c r="FH111" s="95" t="str">
        <f t="shared" si="273"/>
        <v>Completar</v>
      </c>
      <c r="FI111" s="95" t="str">
        <f t="shared" si="274"/>
        <v>Completar</v>
      </c>
      <c r="FJ111" s="165">
        <f t="shared" si="275"/>
        <v>0</v>
      </c>
      <c r="FK111" s="219" t="b">
        <f t="shared" si="276"/>
        <v>0</v>
      </c>
      <c r="FL111" s="188">
        <f t="shared" si="277"/>
        <v>0</v>
      </c>
      <c r="FM111" s="164">
        <f t="shared" si="278"/>
        <v>0</v>
      </c>
      <c r="FN111" s="164">
        <f t="shared" si="279"/>
        <v>0.25</v>
      </c>
      <c r="FO111" s="164">
        <f t="shared" si="280"/>
        <v>0</v>
      </c>
      <c r="FP111" s="164">
        <f t="shared" si="281"/>
        <v>0</v>
      </c>
      <c r="FQ111" s="166">
        <f t="shared" si="282"/>
        <v>0</v>
      </c>
      <c r="FR111" s="167"/>
      <c r="FT111" s="164">
        <v>99</v>
      </c>
      <c r="FU111" s="225"/>
      <c r="FV111" s="226"/>
      <c r="FW111" s="1"/>
      <c r="FX111" s="1"/>
      <c r="FY111" s="95"/>
      <c r="FZ111" s="93"/>
      <c r="GA111" s="93"/>
      <c r="GB111" s="93"/>
      <c r="GC111" s="95" t="str">
        <f t="shared" si="283"/>
        <v>Completar</v>
      </c>
      <c r="GD111" s="96" t="str">
        <f t="shared" si="284"/>
        <v>Completar</v>
      </c>
      <c r="GE111" s="96" t="str">
        <f t="shared" si="285"/>
        <v>Completar</v>
      </c>
      <c r="GF111" s="94"/>
      <c r="GG111" s="95" t="str">
        <f t="shared" si="286"/>
        <v>Completar</v>
      </c>
      <c r="GH111" s="95" t="str">
        <f t="shared" si="287"/>
        <v>Completar</v>
      </c>
      <c r="GI111" s="165">
        <f t="shared" si="288"/>
        <v>0</v>
      </c>
      <c r="GJ111" s="219" t="b">
        <f t="shared" si="289"/>
        <v>0</v>
      </c>
      <c r="GK111" s="188">
        <f t="shared" si="290"/>
        <v>0</v>
      </c>
      <c r="GL111" s="164">
        <f t="shared" si="291"/>
        <v>0</v>
      </c>
      <c r="GM111" s="164">
        <f t="shared" si="292"/>
        <v>0.25</v>
      </c>
      <c r="GN111" s="164">
        <f t="shared" si="293"/>
        <v>0</v>
      </c>
      <c r="GO111" s="164">
        <f t="shared" si="294"/>
        <v>0</v>
      </c>
      <c r="GP111" s="166">
        <f t="shared" si="295"/>
        <v>0</v>
      </c>
      <c r="GQ111" s="167"/>
      <c r="GS111" s="164">
        <v>99</v>
      </c>
      <c r="GT111" s="225"/>
      <c r="GU111" s="226"/>
      <c r="GV111" s="1"/>
      <c r="GW111" s="1"/>
      <c r="GX111" s="95"/>
      <c r="GY111" s="93"/>
      <c r="GZ111" s="93"/>
      <c r="HA111" s="93"/>
      <c r="HB111" s="95" t="str">
        <f t="shared" si="296"/>
        <v>Completar</v>
      </c>
      <c r="HC111" s="96" t="str">
        <f t="shared" si="297"/>
        <v>Completar</v>
      </c>
      <c r="HD111" s="96" t="str">
        <f t="shared" si="298"/>
        <v>Completar</v>
      </c>
      <c r="HE111" s="94"/>
      <c r="HF111" s="95" t="str">
        <f t="shared" si="299"/>
        <v>Completar</v>
      </c>
      <c r="HG111" s="95" t="str">
        <f t="shared" si="300"/>
        <v>Completar</v>
      </c>
      <c r="HH111" s="165">
        <f t="shared" si="301"/>
        <v>0</v>
      </c>
      <c r="HI111" s="219" t="b">
        <f t="shared" si="302"/>
        <v>0</v>
      </c>
      <c r="HJ111" s="188">
        <f t="shared" si="303"/>
        <v>0</v>
      </c>
      <c r="HK111" s="164">
        <f t="shared" si="304"/>
        <v>0</v>
      </c>
      <c r="HL111" s="164">
        <f t="shared" si="305"/>
        <v>0.25</v>
      </c>
      <c r="HM111" s="164">
        <f t="shared" si="306"/>
        <v>0</v>
      </c>
      <c r="HN111" s="164">
        <f t="shared" si="307"/>
        <v>0</v>
      </c>
      <c r="HO111" s="166">
        <f t="shared" si="308"/>
        <v>0</v>
      </c>
      <c r="HP111" s="167"/>
      <c r="HR111" s="164">
        <v>99</v>
      </c>
      <c r="HS111" s="225"/>
      <c r="HT111" s="226"/>
      <c r="HU111" s="1"/>
      <c r="HV111" s="1"/>
      <c r="HW111" s="95"/>
      <c r="HX111" s="93"/>
      <c r="HY111" s="93"/>
      <c r="HZ111" s="93"/>
      <c r="IA111" s="95" t="str">
        <f t="shared" si="309"/>
        <v>Completar</v>
      </c>
      <c r="IB111" s="96" t="str">
        <f t="shared" si="310"/>
        <v>Completar</v>
      </c>
      <c r="IC111" s="96" t="str">
        <f t="shared" si="311"/>
        <v>Completar</v>
      </c>
      <c r="ID111" s="94"/>
      <c r="IE111" s="95" t="str">
        <f t="shared" si="312"/>
        <v>Completar</v>
      </c>
      <c r="IF111" s="95" t="str">
        <f t="shared" si="313"/>
        <v>Completar</v>
      </c>
      <c r="IG111" s="165">
        <f t="shared" si="314"/>
        <v>0</v>
      </c>
      <c r="IH111" s="219" t="b">
        <f t="shared" si="315"/>
        <v>0</v>
      </c>
      <c r="II111" s="188">
        <f t="shared" si="316"/>
        <v>0</v>
      </c>
      <c r="IJ111" s="164">
        <f t="shared" si="317"/>
        <v>0</v>
      </c>
      <c r="IK111" s="164">
        <f t="shared" si="318"/>
        <v>0.25</v>
      </c>
      <c r="IL111" s="164">
        <f t="shared" si="319"/>
        <v>0</v>
      </c>
      <c r="IM111" s="164">
        <f t="shared" si="320"/>
        <v>0</v>
      </c>
      <c r="IN111" s="166">
        <f t="shared" si="321"/>
        <v>0</v>
      </c>
      <c r="IO111" s="167"/>
      <c r="IQ111" s="164">
        <v>99</v>
      </c>
      <c r="IR111" s="225"/>
      <c r="IS111" s="226"/>
      <c r="IT111" s="1"/>
      <c r="IU111" s="1"/>
      <c r="IV111" s="95"/>
      <c r="IW111" s="93"/>
      <c r="IX111" s="93"/>
      <c r="IY111" s="93"/>
      <c r="IZ111" s="95" t="str">
        <f t="shared" si="322"/>
        <v>Completar</v>
      </c>
      <c r="JA111" s="96" t="str">
        <f t="shared" si="323"/>
        <v>Completar</v>
      </c>
      <c r="JB111" s="96" t="str">
        <f t="shared" si="324"/>
        <v>Completar</v>
      </c>
      <c r="JC111" s="94"/>
      <c r="JD111" s="95" t="str">
        <f t="shared" si="325"/>
        <v>Completar</v>
      </c>
      <c r="JE111" s="95" t="str">
        <f t="shared" si="326"/>
        <v>Completar</v>
      </c>
      <c r="JF111" s="165">
        <f t="shared" si="327"/>
        <v>0</v>
      </c>
      <c r="JG111" s="219" t="b">
        <f t="shared" si="328"/>
        <v>0</v>
      </c>
      <c r="JH111" s="188">
        <f t="shared" si="329"/>
        <v>0</v>
      </c>
      <c r="JI111" s="164">
        <f t="shared" si="330"/>
        <v>0</v>
      </c>
      <c r="JJ111" s="164">
        <f t="shared" si="331"/>
        <v>0.25</v>
      </c>
      <c r="JK111" s="164">
        <f t="shared" si="332"/>
        <v>0</v>
      </c>
      <c r="JL111" s="164">
        <f t="shared" si="333"/>
        <v>0</v>
      </c>
      <c r="JM111" s="166">
        <f t="shared" si="334"/>
        <v>0</v>
      </c>
      <c r="JN111" s="167"/>
      <c r="JO111" s="126"/>
      <c r="JP111" s="164">
        <v>99</v>
      </c>
      <c r="JQ111" s="225"/>
      <c r="JR111" s="226"/>
      <c r="JS111" s="1"/>
      <c r="JT111" s="1"/>
      <c r="JU111" s="95"/>
      <c r="JV111" s="93"/>
      <c r="JW111" s="93"/>
      <c r="JX111" s="93"/>
      <c r="JY111" s="95" t="str">
        <f t="shared" si="335"/>
        <v>Completar</v>
      </c>
      <c r="JZ111" s="96" t="str">
        <f t="shared" si="336"/>
        <v>Completar</v>
      </c>
      <c r="KA111" s="96" t="str">
        <f t="shared" si="337"/>
        <v>Completar</v>
      </c>
      <c r="KB111" s="94"/>
      <c r="KC111" s="95" t="str">
        <f t="shared" si="338"/>
        <v>Completar</v>
      </c>
      <c r="KD111" s="95" t="str">
        <f t="shared" si="339"/>
        <v>Completar</v>
      </c>
      <c r="KE111" s="165">
        <f t="shared" si="340"/>
        <v>0</v>
      </c>
      <c r="KF111" s="219" t="b">
        <f t="shared" si="341"/>
        <v>0</v>
      </c>
      <c r="KG111" s="188">
        <f t="shared" si="342"/>
        <v>0</v>
      </c>
      <c r="KH111" s="164">
        <f t="shared" si="343"/>
        <v>0</v>
      </c>
      <c r="KI111" s="164">
        <f t="shared" si="344"/>
        <v>0.25</v>
      </c>
      <c r="KJ111" s="164">
        <f t="shared" si="345"/>
        <v>0</v>
      </c>
      <c r="KK111" s="164">
        <f t="shared" si="346"/>
        <v>0</v>
      </c>
      <c r="KL111" s="166">
        <f t="shared" si="347"/>
        <v>0</v>
      </c>
    </row>
    <row r="112" spans="1:298" x14ac:dyDescent="0.25">
      <c r="A112" s="164">
        <v>100</v>
      </c>
      <c r="B112" s="225"/>
      <c r="C112" s="226"/>
      <c r="D112" s="1"/>
      <c r="E112" s="1"/>
      <c r="F112" s="95"/>
      <c r="G112" s="93"/>
      <c r="H112" s="93"/>
      <c r="I112" s="93"/>
      <c r="J112" s="95"/>
      <c r="K112" s="96" t="str">
        <f>IFERROR(VLOOKUP(D112,'Situación inicial'!JI$13:JS$112,8,FALSE),"Completar")</f>
        <v>Completar</v>
      </c>
      <c r="L112" s="96" t="str">
        <f>IFERROR(VLOOKUP(D112,'Situación inicial'!JI$13:JS$112,9,FALSE),"Completar")</f>
        <v>Completar</v>
      </c>
      <c r="M112" s="94"/>
      <c r="N112" s="95" t="str">
        <f>IFERROR(VLOOKUP(D112,'Situación inicial'!JI$13:JS$112,11,FALSE),"Completar")</f>
        <v>Completar</v>
      </c>
      <c r="O112" s="95" t="str">
        <f>IFERROR(VLOOKUP(D112,'Situación inicial'!JI$13:JT$112,12,FALSE),"Completar")</f>
        <v>Completar</v>
      </c>
      <c r="P112" s="165">
        <f t="shared" si="196"/>
        <v>0</v>
      </c>
      <c r="Q112" s="219" t="b">
        <f t="shared" si="197"/>
        <v>0</v>
      </c>
      <c r="R112" s="188">
        <f t="shared" si="198"/>
        <v>0</v>
      </c>
      <c r="S112" s="164">
        <f t="shared" si="199"/>
        <v>0</v>
      </c>
      <c r="T112" s="164">
        <f t="shared" si="200"/>
        <v>0.25</v>
      </c>
      <c r="U112" s="164">
        <f t="shared" si="201"/>
        <v>0</v>
      </c>
      <c r="V112" s="164">
        <f t="shared" si="202"/>
        <v>0</v>
      </c>
      <c r="W112" s="166">
        <f t="shared" si="203"/>
        <v>0</v>
      </c>
      <c r="X112" s="168">
        <f>IFERROR(VLOOKUP(D112,'Situación inicial'!JI$13:JZ$112,18,FALSE),0)</f>
        <v>0</v>
      </c>
      <c r="Z112" s="164">
        <v>100</v>
      </c>
      <c r="AA112" s="225"/>
      <c r="AB112" s="226"/>
      <c r="AC112" s="1"/>
      <c r="AD112" s="1"/>
      <c r="AE112" s="95"/>
      <c r="AF112" s="93"/>
      <c r="AG112" s="93"/>
      <c r="AH112" s="93"/>
      <c r="AI112" s="95" t="str">
        <f t="shared" si="204"/>
        <v>Completar</v>
      </c>
      <c r="AJ112" s="96" t="str">
        <f t="shared" si="205"/>
        <v>Completar</v>
      </c>
      <c r="AK112" s="96" t="str">
        <f t="shared" si="206"/>
        <v>Completar</v>
      </c>
      <c r="AL112" s="94"/>
      <c r="AM112" s="95" t="str">
        <f t="shared" si="207"/>
        <v>Completar</v>
      </c>
      <c r="AN112" s="95" t="str">
        <f t="shared" si="208"/>
        <v>Completar</v>
      </c>
      <c r="AO112" s="165">
        <f t="shared" si="209"/>
        <v>0</v>
      </c>
      <c r="AP112" s="219" t="b">
        <f t="shared" si="210"/>
        <v>0</v>
      </c>
      <c r="AQ112" s="188">
        <f t="shared" si="211"/>
        <v>0</v>
      </c>
      <c r="AR112" s="164">
        <f t="shared" si="212"/>
        <v>0</v>
      </c>
      <c r="AS112" s="164">
        <f t="shared" si="213"/>
        <v>0.25</v>
      </c>
      <c r="AT112" s="164">
        <f t="shared" si="214"/>
        <v>0</v>
      </c>
      <c r="AU112" s="164">
        <f t="shared" si="215"/>
        <v>0</v>
      </c>
      <c r="AV112" s="166">
        <f t="shared" si="216"/>
        <v>0</v>
      </c>
      <c r="AW112" s="168">
        <f t="shared" si="217"/>
        <v>0</v>
      </c>
      <c r="AY112" s="164">
        <v>100</v>
      </c>
      <c r="AZ112" s="225"/>
      <c r="BA112" s="226"/>
      <c r="BB112" s="1"/>
      <c r="BC112" s="1"/>
      <c r="BD112" s="95"/>
      <c r="BE112" s="93"/>
      <c r="BF112" s="93"/>
      <c r="BG112" s="93"/>
      <c r="BH112" s="95" t="str">
        <f t="shared" si="218"/>
        <v>Completar</v>
      </c>
      <c r="BI112" s="96" t="str">
        <f t="shared" si="219"/>
        <v>Completar</v>
      </c>
      <c r="BJ112" s="96" t="str">
        <f t="shared" si="220"/>
        <v>Completar</v>
      </c>
      <c r="BK112" s="94"/>
      <c r="BL112" s="95" t="str">
        <f t="shared" si="221"/>
        <v>Completar</v>
      </c>
      <c r="BM112" s="95" t="str">
        <f t="shared" si="222"/>
        <v>Completar</v>
      </c>
      <c r="BN112" s="165">
        <f t="shared" si="223"/>
        <v>0</v>
      </c>
      <c r="BO112" s="219" t="b">
        <f t="shared" si="224"/>
        <v>0</v>
      </c>
      <c r="BP112" s="188">
        <f t="shared" si="225"/>
        <v>0</v>
      </c>
      <c r="BQ112" s="164">
        <f t="shared" si="226"/>
        <v>0</v>
      </c>
      <c r="BR112" s="164">
        <f t="shared" si="227"/>
        <v>0.25</v>
      </c>
      <c r="BS112" s="164">
        <f t="shared" si="228"/>
        <v>0</v>
      </c>
      <c r="BT112" s="164">
        <f t="shared" si="229"/>
        <v>0</v>
      </c>
      <c r="BU112" s="166">
        <f t="shared" si="230"/>
        <v>0</v>
      </c>
      <c r="BV112" s="167"/>
      <c r="BX112" s="164">
        <v>100</v>
      </c>
      <c r="BY112" s="225"/>
      <c r="BZ112" s="226"/>
      <c r="CA112" s="1"/>
      <c r="CB112" s="1"/>
      <c r="CC112" s="95"/>
      <c r="CD112" s="93"/>
      <c r="CE112" s="93"/>
      <c r="CF112" s="93"/>
      <c r="CG112" s="95" t="str">
        <f t="shared" si="231"/>
        <v>Completar</v>
      </c>
      <c r="CH112" s="96" t="str">
        <f t="shared" si="232"/>
        <v>Completar</v>
      </c>
      <c r="CI112" s="96" t="str">
        <f t="shared" si="233"/>
        <v>Completar</v>
      </c>
      <c r="CJ112" s="94"/>
      <c r="CK112" s="95" t="str">
        <f t="shared" si="234"/>
        <v>Completar</v>
      </c>
      <c r="CL112" s="95" t="str">
        <f t="shared" si="235"/>
        <v>Completar</v>
      </c>
      <c r="CM112" s="165">
        <f t="shared" si="236"/>
        <v>0</v>
      </c>
      <c r="CN112" s="219" t="b">
        <f t="shared" si="237"/>
        <v>0</v>
      </c>
      <c r="CO112" s="188">
        <f t="shared" si="238"/>
        <v>0</v>
      </c>
      <c r="CP112" s="164">
        <f t="shared" si="239"/>
        <v>0</v>
      </c>
      <c r="CQ112" s="164">
        <f t="shared" si="240"/>
        <v>0.25</v>
      </c>
      <c r="CR112" s="164">
        <f t="shared" si="241"/>
        <v>0</v>
      </c>
      <c r="CS112" s="164">
        <f t="shared" si="242"/>
        <v>0</v>
      </c>
      <c r="CT112" s="166">
        <f t="shared" si="243"/>
        <v>0</v>
      </c>
      <c r="CU112" s="167"/>
      <c r="CW112" s="164">
        <v>100</v>
      </c>
      <c r="CX112" s="225"/>
      <c r="CY112" s="226"/>
      <c r="CZ112" s="1"/>
      <c r="DA112" s="1"/>
      <c r="DB112" s="95"/>
      <c r="DC112" s="93"/>
      <c r="DD112" s="93"/>
      <c r="DE112" s="93"/>
      <c r="DF112" s="95" t="str">
        <f t="shared" si="244"/>
        <v>Completar</v>
      </c>
      <c r="DG112" s="96" t="str">
        <f t="shared" si="245"/>
        <v>Completar</v>
      </c>
      <c r="DH112" s="96" t="str">
        <f t="shared" si="246"/>
        <v>Completar</v>
      </c>
      <c r="DI112" s="94"/>
      <c r="DJ112" s="95" t="str">
        <f t="shared" si="247"/>
        <v>Completar</v>
      </c>
      <c r="DK112" s="95" t="str">
        <f t="shared" si="248"/>
        <v>Completar</v>
      </c>
      <c r="DL112" s="165">
        <f t="shared" si="249"/>
        <v>0</v>
      </c>
      <c r="DM112" s="219" t="b">
        <f t="shared" si="250"/>
        <v>0</v>
      </c>
      <c r="DN112" s="188">
        <f t="shared" si="251"/>
        <v>0</v>
      </c>
      <c r="DO112" s="164">
        <f t="shared" si="252"/>
        <v>0</v>
      </c>
      <c r="DP112" s="164">
        <f t="shared" si="253"/>
        <v>0.25</v>
      </c>
      <c r="DQ112" s="164">
        <f t="shared" si="254"/>
        <v>0</v>
      </c>
      <c r="DR112" s="164">
        <f t="shared" si="255"/>
        <v>0</v>
      </c>
      <c r="DS112" s="166">
        <f t="shared" si="256"/>
        <v>0</v>
      </c>
      <c r="DT112" s="167"/>
      <c r="DV112" s="164">
        <v>100</v>
      </c>
      <c r="DW112" s="225"/>
      <c r="DX112" s="226"/>
      <c r="DY112" s="1"/>
      <c r="DZ112" s="1"/>
      <c r="EA112" s="95"/>
      <c r="EB112" s="93"/>
      <c r="EC112" s="93"/>
      <c r="ED112" s="93"/>
      <c r="EE112" s="95" t="str">
        <f t="shared" si="257"/>
        <v>Completar</v>
      </c>
      <c r="EF112" s="96" t="str">
        <f t="shared" si="258"/>
        <v>Completar</v>
      </c>
      <c r="EG112" s="96" t="str">
        <f t="shared" si="259"/>
        <v>Completar</v>
      </c>
      <c r="EH112" s="94"/>
      <c r="EI112" s="95" t="str">
        <f t="shared" si="260"/>
        <v>Completar</v>
      </c>
      <c r="EJ112" s="95" t="str">
        <f t="shared" si="261"/>
        <v>Completar</v>
      </c>
      <c r="EK112" s="165">
        <f t="shared" si="262"/>
        <v>0</v>
      </c>
      <c r="EL112" s="219" t="b">
        <f t="shared" si="263"/>
        <v>0</v>
      </c>
      <c r="EM112" s="188">
        <f t="shared" si="264"/>
        <v>0</v>
      </c>
      <c r="EN112" s="164">
        <f t="shared" si="265"/>
        <v>0</v>
      </c>
      <c r="EO112" s="164">
        <f t="shared" si="266"/>
        <v>0.25</v>
      </c>
      <c r="EP112" s="164">
        <f t="shared" si="267"/>
        <v>0</v>
      </c>
      <c r="EQ112" s="164">
        <f t="shared" si="268"/>
        <v>0</v>
      </c>
      <c r="ER112" s="166">
        <f t="shared" si="269"/>
        <v>0</v>
      </c>
      <c r="ES112" s="167"/>
      <c r="EU112" s="164">
        <v>100</v>
      </c>
      <c r="EV112" s="225"/>
      <c r="EW112" s="226"/>
      <c r="EX112" s="1"/>
      <c r="EY112" s="1"/>
      <c r="EZ112" s="95"/>
      <c r="FA112" s="93"/>
      <c r="FB112" s="93"/>
      <c r="FC112" s="93"/>
      <c r="FD112" s="95" t="str">
        <f t="shared" si="270"/>
        <v>Completar</v>
      </c>
      <c r="FE112" s="96" t="str">
        <f t="shared" si="271"/>
        <v>Completar</v>
      </c>
      <c r="FF112" s="96" t="str">
        <f t="shared" si="272"/>
        <v>Completar</v>
      </c>
      <c r="FG112" s="94"/>
      <c r="FH112" s="95" t="str">
        <f t="shared" si="273"/>
        <v>Completar</v>
      </c>
      <c r="FI112" s="95" t="str">
        <f t="shared" si="274"/>
        <v>Completar</v>
      </c>
      <c r="FJ112" s="165">
        <f t="shared" si="275"/>
        <v>0</v>
      </c>
      <c r="FK112" s="219" t="b">
        <f t="shared" si="276"/>
        <v>0</v>
      </c>
      <c r="FL112" s="188">
        <f t="shared" si="277"/>
        <v>0</v>
      </c>
      <c r="FM112" s="164">
        <f t="shared" si="278"/>
        <v>0</v>
      </c>
      <c r="FN112" s="164">
        <f t="shared" si="279"/>
        <v>0.25</v>
      </c>
      <c r="FO112" s="164">
        <f t="shared" si="280"/>
        <v>0</v>
      </c>
      <c r="FP112" s="164">
        <f t="shared" si="281"/>
        <v>0</v>
      </c>
      <c r="FQ112" s="166">
        <f t="shared" si="282"/>
        <v>0</v>
      </c>
      <c r="FR112" s="167"/>
      <c r="FT112" s="164">
        <v>100</v>
      </c>
      <c r="FU112" s="225"/>
      <c r="FV112" s="226"/>
      <c r="FW112" s="1"/>
      <c r="FX112" s="1"/>
      <c r="FY112" s="95"/>
      <c r="FZ112" s="93"/>
      <c r="GA112" s="93"/>
      <c r="GB112" s="93"/>
      <c r="GC112" s="95" t="str">
        <f t="shared" si="283"/>
        <v>Completar</v>
      </c>
      <c r="GD112" s="96" t="str">
        <f t="shared" si="284"/>
        <v>Completar</v>
      </c>
      <c r="GE112" s="96" t="str">
        <f t="shared" si="285"/>
        <v>Completar</v>
      </c>
      <c r="GF112" s="94"/>
      <c r="GG112" s="95" t="str">
        <f t="shared" si="286"/>
        <v>Completar</v>
      </c>
      <c r="GH112" s="95" t="str">
        <f t="shared" si="287"/>
        <v>Completar</v>
      </c>
      <c r="GI112" s="165">
        <f t="shared" si="288"/>
        <v>0</v>
      </c>
      <c r="GJ112" s="219" t="b">
        <f t="shared" si="289"/>
        <v>0</v>
      </c>
      <c r="GK112" s="188">
        <f t="shared" si="290"/>
        <v>0</v>
      </c>
      <c r="GL112" s="164">
        <f t="shared" si="291"/>
        <v>0</v>
      </c>
      <c r="GM112" s="164">
        <f t="shared" si="292"/>
        <v>0.25</v>
      </c>
      <c r="GN112" s="164">
        <f t="shared" si="293"/>
        <v>0</v>
      </c>
      <c r="GO112" s="164">
        <f t="shared" si="294"/>
        <v>0</v>
      </c>
      <c r="GP112" s="166">
        <f t="shared" si="295"/>
        <v>0</v>
      </c>
      <c r="GQ112" s="167"/>
      <c r="GS112" s="164">
        <v>100</v>
      </c>
      <c r="GT112" s="225"/>
      <c r="GU112" s="226"/>
      <c r="GV112" s="1"/>
      <c r="GW112" s="1"/>
      <c r="GX112" s="95"/>
      <c r="GY112" s="93"/>
      <c r="GZ112" s="93"/>
      <c r="HA112" s="93"/>
      <c r="HB112" s="95" t="str">
        <f t="shared" si="296"/>
        <v>Completar</v>
      </c>
      <c r="HC112" s="96" t="str">
        <f t="shared" si="297"/>
        <v>Completar</v>
      </c>
      <c r="HD112" s="96" t="str">
        <f t="shared" si="298"/>
        <v>Completar</v>
      </c>
      <c r="HE112" s="94"/>
      <c r="HF112" s="95" t="str">
        <f t="shared" si="299"/>
        <v>Completar</v>
      </c>
      <c r="HG112" s="95" t="str">
        <f t="shared" si="300"/>
        <v>Completar</v>
      </c>
      <c r="HH112" s="165">
        <f t="shared" si="301"/>
        <v>0</v>
      </c>
      <c r="HI112" s="219" t="b">
        <f t="shared" si="302"/>
        <v>0</v>
      </c>
      <c r="HJ112" s="188">
        <f t="shared" si="303"/>
        <v>0</v>
      </c>
      <c r="HK112" s="164">
        <f t="shared" si="304"/>
        <v>0</v>
      </c>
      <c r="HL112" s="164">
        <f t="shared" si="305"/>
        <v>0.25</v>
      </c>
      <c r="HM112" s="164">
        <f t="shared" si="306"/>
        <v>0</v>
      </c>
      <c r="HN112" s="164">
        <f t="shared" si="307"/>
        <v>0</v>
      </c>
      <c r="HO112" s="166">
        <f t="shared" si="308"/>
        <v>0</v>
      </c>
      <c r="HP112" s="167"/>
      <c r="HR112" s="164">
        <v>100</v>
      </c>
      <c r="HS112" s="225"/>
      <c r="HT112" s="226"/>
      <c r="HU112" s="1"/>
      <c r="HV112" s="1"/>
      <c r="HW112" s="95"/>
      <c r="HX112" s="93"/>
      <c r="HY112" s="93"/>
      <c r="HZ112" s="93"/>
      <c r="IA112" s="95" t="str">
        <f t="shared" si="309"/>
        <v>Completar</v>
      </c>
      <c r="IB112" s="96" t="str">
        <f t="shared" si="310"/>
        <v>Completar</v>
      </c>
      <c r="IC112" s="96" t="str">
        <f t="shared" si="311"/>
        <v>Completar</v>
      </c>
      <c r="ID112" s="94"/>
      <c r="IE112" s="95" t="str">
        <f t="shared" si="312"/>
        <v>Completar</v>
      </c>
      <c r="IF112" s="95" t="str">
        <f t="shared" si="313"/>
        <v>Completar</v>
      </c>
      <c r="IG112" s="165">
        <f t="shared" si="314"/>
        <v>0</v>
      </c>
      <c r="IH112" s="219" t="b">
        <f t="shared" si="315"/>
        <v>0</v>
      </c>
      <c r="II112" s="188">
        <f t="shared" si="316"/>
        <v>0</v>
      </c>
      <c r="IJ112" s="164">
        <f t="shared" si="317"/>
        <v>0</v>
      </c>
      <c r="IK112" s="164">
        <f t="shared" si="318"/>
        <v>0.25</v>
      </c>
      <c r="IL112" s="164">
        <f t="shared" si="319"/>
        <v>0</v>
      </c>
      <c r="IM112" s="164">
        <f t="shared" si="320"/>
        <v>0</v>
      </c>
      <c r="IN112" s="166">
        <f t="shared" si="321"/>
        <v>0</v>
      </c>
      <c r="IO112" s="167"/>
      <c r="IQ112" s="164">
        <v>100</v>
      </c>
      <c r="IR112" s="225"/>
      <c r="IS112" s="226"/>
      <c r="IT112" s="1"/>
      <c r="IU112" s="1"/>
      <c r="IV112" s="95"/>
      <c r="IW112" s="93"/>
      <c r="IX112" s="93"/>
      <c r="IY112" s="93"/>
      <c r="IZ112" s="95" t="str">
        <f t="shared" si="322"/>
        <v>Completar</v>
      </c>
      <c r="JA112" s="96" t="str">
        <f t="shared" si="323"/>
        <v>Completar</v>
      </c>
      <c r="JB112" s="96" t="str">
        <f t="shared" si="324"/>
        <v>Completar</v>
      </c>
      <c r="JC112" s="94"/>
      <c r="JD112" s="95" t="str">
        <f t="shared" si="325"/>
        <v>Completar</v>
      </c>
      <c r="JE112" s="95" t="str">
        <f t="shared" si="326"/>
        <v>Completar</v>
      </c>
      <c r="JF112" s="165">
        <f t="shared" si="327"/>
        <v>0</v>
      </c>
      <c r="JG112" s="219" t="b">
        <f t="shared" si="328"/>
        <v>0</v>
      </c>
      <c r="JH112" s="188">
        <f t="shared" si="329"/>
        <v>0</v>
      </c>
      <c r="JI112" s="164">
        <f t="shared" si="330"/>
        <v>0</v>
      </c>
      <c r="JJ112" s="164">
        <f t="shared" si="331"/>
        <v>0.25</v>
      </c>
      <c r="JK112" s="164">
        <f t="shared" si="332"/>
        <v>0</v>
      </c>
      <c r="JL112" s="164">
        <f t="shared" si="333"/>
        <v>0</v>
      </c>
      <c r="JM112" s="166">
        <f t="shared" si="334"/>
        <v>0</v>
      </c>
      <c r="JN112" s="167"/>
      <c r="JO112" s="126"/>
      <c r="JP112" s="164">
        <v>100</v>
      </c>
      <c r="JQ112" s="225"/>
      <c r="JR112" s="226"/>
      <c r="JS112" s="1"/>
      <c r="JT112" s="1"/>
      <c r="JU112" s="95"/>
      <c r="JV112" s="93"/>
      <c r="JW112" s="93"/>
      <c r="JX112" s="93"/>
      <c r="JY112" s="95" t="str">
        <f t="shared" si="335"/>
        <v>Completar</v>
      </c>
      <c r="JZ112" s="96" t="str">
        <f t="shared" si="336"/>
        <v>Completar</v>
      </c>
      <c r="KA112" s="96" t="str">
        <f t="shared" si="337"/>
        <v>Completar</v>
      </c>
      <c r="KB112" s="94"/>
      <c r="KC112" s="95" t="str">
        <f t="shared" si="338"/>
        <v>Completar</v>
      </c>
      <c r="KD112" s="95" t="str">
        <f t="shared" si="339"/>
        <v>Completar</v>
      </c>
      <c r="KE112" s="165">
        <f t="shared" si="340"/>
        <v>0</v>
      </c>
      <c r="KF112" s="219" t="b">
        <f t="shared" si="341"/>
        <v>0</v>
      </c>
      <c r="KG112" s="188">
        <f t="shared" si="342"/>
        <v>0</v>
      </c>
      <c r="KH112" s="164">
        <f t="shared" si="343"/>
        <v>0</v>
      </c>
      <c r="KI112" s="164">
        <f t="shared" si="344"/>
        <v>0.25</v>
      </c>
      <c r="KJ112" s="164">
        <f t="shared" si="345"/>
        <v>0</v>
      </c>
      <c r="KK112" s="164">
        <f t="shared" si="346"/>
        <v>0</v>
      </c>
      <c r="KL112" s="166">
        <f t="shared" si="347"/>
        <v>0</v>
      </c>
    </row>
  </sheetData>
  <sheetProtection password="91C0" sheet="1" selectLockedCells="1"/>
  <conditionalFormatting sqref="F13:F112 J13:L112 N13:O112">
    <cfRule type="containsText" dxfId="507" priority="163" operator="containsText" text="Completar">
      <formula>NOT(ISERROR(SEARCH("Completar",F13)))</formula>
    </cfRule>
  </conditionalFormatting>
  <conditionalFormatting sqref="R13:R112">
    <cfRule type="expression" dxfId="506" priority="158">
      <formula>$E$12=0</formula>
    </cfRule>
    <cfRule type="expression" dxfId="505" priority="159">
      <formula>$JB$12=0</formula>
    </cfRule>
  </conditionalFormatting>
  <conditionalFormatting sqref="AE13:AE112">
    <cfRule type="containsText" dxfId="504" priority="157" operator="containsText" text="Completar">
      <formula>NOT(ISERROR(SEARCH("Completar",AE13)))</formula>
    </cfRule>
  </conditionalFormatting>
  <conditionalFormatting sqref="AQ13:AQ112">
    <cfRule type="expression" dxfId="503" priority="152">
      <formula>$E$12=0</formula>
    </cfRule>
    <cfRule type="expression" dxfId="502" priority="153">
      <formula>$JB$12=0</formula>
    </cfRule>
  </conditionalFormatting>
  <conditionalFormatting sqref="AJ13:AJ112">
    <cfRule type="containsText" dxfId="501" priority="151" operator="containsText" text="Completar">
      <formula>NOT(ISERROR(SEARCH("Completar",AJ13)))</formula>
    </cfRule>
  </conditionalFormatting>
  <conditionalFormatting sqref="AK13:AK112">
    <cfRule type="containsText" dxfId="500" priority="150" operator="containsText" text="Completar">
      <formula>NOT(ISERROR(SEARCH("Completar",AK13)))</formula>
    </cfRule>
  </conditionalFormatting>
  <conditionalFormatting sqref="AM13:AM112">
    <cfRule type="containsText" dxfId="499" priority="149" operator="containsText" text="Completar">
      <formula>NOT(ISERROR(SEARCH("Completar",AM13)))</formula>
    </cfRule>
  </conditionalFormatting>
  <conditionalFormatting sqref="AN13:AN112">
    <cfRule type="containsText" dxfId="498" priority="148" operator="containsText" text="Completar">
      <formula>NOT(ISERROR(SEARCH("Completar",AN13)))</formula>
    </cfRule>
  </conditionalFormatting>
  <conditionalFormatting sqref="BD13:BD112">
    <cfRule type="containsText" dxfId="497" priority="147" operator="containsText" text="Completar">
      <formula>NOT(ISERROR(SEARCH("Completar",BD13)))</formula>
    </cfRule>
  </conditionalFormatting>
  <conditionalFormatting sqref="BP13:BP112">
    <cfRule type="expression" dxfId="496" priority="142">
      <formula>$E$12=0</formula>
    </cfRule>
    <cfRule type="expression" dxfId="495" priority="143">
      <formula>$JB$12=0</formula>
    </cfRule>
  </conditionalFormatting>
  <conditionalFormatting sqref="BI13:BI112">
    <cfRule type="containsText" dxfId="494" priority="141" operator="containsText" text="Completar">
      <formula>NOT(ISERROR(SEARCH("Completar",BI13)))</formula>
    </cfRule>
  </conditionalFormatting>
  <conditionalFormatting sqref="BJ13:BJ112">
    <cfRule type="containsText" dxfId="493" priority="140" operator="containsText" text="Completar">
      <formula>NOT(ISERROR(SEARCH("Completar",BJ13)))</formula>
    </cfRule>
  </conditionalFormatting>
  <conditionalFormatting sqref="BL13:BL112">
    <cfRule type="containsText" dxfId="492" priority="139" operator="containsText" text="Completar">
      <formula>NOT(ISERROR(SEARCH("Completar",BL13)))</formula>
    </cfRule>
  </conditionalFormatting>
  <conditionalFormatting sqref="BM13:BM112">
    <cfRule type="containsText" dxfId="491" priority="138" operator="containsText" text="Completar">
      <formula>NOT(ISERROR(SEARCH("Completar",BM13)))</formula>
    </cfRule>
  </conditionalFormatting>
  <conditionalFormatting sqref="KA13:KA112">
    <cfRule type="containsText" dxfId="490" priority="40" operator="containsText" text="Completar">
      <formula>NOT(ISERROR(SEARCH("Completar",KA13)))</formula>
    </cfRule>
  </conditionalFormatting>
  <conditionalFormatting sqref="KC13:KC112">
    <cfRule type="containsText" dxfId="489" priority="39" operator="containsText" text="Completar">
      <formula>NOT(ISERROR(SEARCH("Completar",KC13)))</formula>
    </cfRule>
  </conditionalFormatting>
  <conditionalFormatting sqref="AI13:AI112">
    <cfRule type="containsText" dxfId="488" priority="136" operator="containsText" text="Completar">
      <formula>NOT(ISERROR(SEARCH("Completar",AI13)))</formula>
    </cfRule>
  </conditionalFormatting>
  <conditionalFormatting sqref="BH13:BH112">
    <cfRule type="containsText" dxfId="487" priority="137" operator="containsText" text="Completar">
      <formula>NOT(ISERROR(SEARCH("Completar",BH13)))</formula>
    </cfRule>
  </conditionalFormatting>
  <conditionalFormatting sqref="CC13:CC112">
    <cfRule type="containsText" dxfId="486" priority="135" operator="containsText" text="Completar">
      <formula>NOT(ISERROR(SEARCH("Completar",CC13)))</formula>
    </cfRule>
  </conditionalFormatting>
  <conditionalFormatting sqref="CO13:CO112">
    <cfRule type="expression" dxfId="485" priority="130">
      <formula>$E$12=0</formula>
    </cfRule>
    <cfRule type="expression" dxfId="484" priority="131">
      <formula>$JB$12=0</formula>
    </cfRule>
  </conditionalFormatting>
  <conditionalFormatting sqref="CH13:CH112">
    <cfRule type="containsText" dxfId="483" priority="129" operator="containsText" text="Completar">
      <formula>NOT(ISERROR(SEARCH("Completar",CH13)))</formula>
    </cfRule>
  </conditionalFormatting>
  <conditionalFormatting sqref="CI13:CI112">
    <cfRule type="containsText" dxfId="482" priority="128" operator="containsText" text="Completar">
      <formula>NOT(ISERROR(SEARCH("Completar",CI13)))</formula>
    </cfRule>
  </conditionalFormatting>
  <conditionalFormatting sqref="CK13:CK112">
    <cfRule type="containsText" dxfId="481" priority="127" operator="containsText" text="Completar">
      <formula>NOT(ISERROR(SEARCH("Completar",CK13)))</formula>
    </cfRule>
  </conditionalFormatting>
  <conditionalFormatting sqref="CL13:CL112">
    <cfRule type="containsText" dxfId="480" priority="126" operator="containsText" text="Completar">
      <formula>NOT(ISERROR(SEARCH("Completar",CL13)))</formula>
    </cfRule>
  </conditionalFormatting>
  <conditionalFormatting sqref="CG13:CG112">
    <cfRule type="containsText" dxfId="479" priority="125" operator="containsText" text="Completar">
      <formula>NOT(ISERROR(SEARCH("Completar",CG13)))</formula>
    </cfRule>
  </conditionalFormatting>
  <conditionalFormatting sqref="DB13:DB112">
    <cfRule type="containsText" dxfId="478" priority="124" operator="containsText" text="Completar">
      <formula>NOT(ISERROR(SEARCH("Completar",DB13)))</formula>
    </cfRule>
  </conditionalFormatting>
  <conditionalFormatting sqref="DN13:DN112">
    <cfRule type="expression" dxfId="477" priority="119">
      <formula>$E$12=0</formula>
    </cfRule>
    <cfRule type="expression" dxfId="476" priority="120">
      <formula>$JB$12=0</formula>
    </cfRule>
  </conditionalFormatting>
  <conditionalFormatting sqref="DG13:DG112">
    <cfRule type="containsText" dxfId="475" priority="118" operator="containsText" text="Completar">
      <formula>NOT(ISERROR(SEARCH("Completar",DG13)))</formula>
    </cfRule>
  </conditionalFormatting>
  <conditionalFormatting sqref="DH13:DH112">
    <cfRule type="containsText" dxfId="474" priority="117" operator="containsText" text="Completar">
      <formula>NOT(ISERROR(SEARCH("Completar",DH13)))</formula>
    </cfRule>
  </conditionalFormatting>
  <conditionalFormatting sqref="DJ13:DJ112">
    <cfRule type="containsText" dxfId="473" priority="116" operator="containsText" text="Completar">
      <formula>NOT(ISERROR(SEARCH("Completar",DJ13)))</formula>
    </cfRule>
  </conditionalFormatting>
  <conditionalFormatting sqref="DK13:DK112">
    <cfRule type="containsText" dxfId="472" priority="115" operator="containsText" text="Completar">
      <formula>NOT(ISERROR(SEARCH("Completar",DK13)))</formula>
    </cfRule>
  </conditionalFormatting>
  <conditionalFormatting sqref="DF13:DF112">
    <cfRule type="containsText" dxfId="471" priority="114" operator="containsText" text="Completar">
      <formula>NOT(ISERROR(SEARCH("Completar",DF13)))</formula>
    </cfRule>
  </conditionalFormatting>
  <conditionalFormatting sqref="EA13:EA112">
    <cfRule type="containsText" dxfId="470" priority="113" operator="containsText" text="Completar">
      <formula>NOT(ISERROR(SEARCH("Completar",EA13)))</formula>
    </cfRule>
  </conditionalFormatting>
  <conditionalFormatting sqref="EM13:EM112">
    <cfRule type="expression" dxfId="469" priority="108">
      <formula>$E$12=0</formula>
    </cfRule>
    <cfRule type="expression" dxfId="468" priority="109">
      <formula>$JB$12=0</formula>
    </cfRule>
  </conditionalFormatting>
  <conditionalFormatting sqref="EF13:EF112">
    <cfRule type="containsText" dxfId="467" priority="107" operator="containsText" text="Completar">
      <formula>NOT(ISERROR(SEARCH("Completar",EF13)))</formula>
    </cfRule>
  </conditionalFormatting>
  <conditionalFormatting sqref="EG13:EG112">
    <cfRule type="containsText" dxfId="466" priority="106" operator="containsText" text="Completar">
      <formula>NOT(ISERROR(SEARCH("Completar",EG13)))</formula>
    </cfRule>
  </conditionalFormatting>
  <conditionalFormatting sqref="EI13:EI112">
    <cfRule type="containsText" dxfId="465" priority="105" operator="containsText" text="Completar">
      <formula>NOT(ISERROR(SEARCH("Completar",EI13)))</formula>
    </cfRule>
  </conditionalFormatting>
  <conditionalFormatting sqref="EJ13:EJ112">
    <cfRule type="containsText" dxfId="464" priority="104" operator="containsText" text="Completar">
      <formula>NOT(ISERROR(SEARCH("Completar",EJ13)))</formula>
    </cfRule>
  </conditionalFormatting>
  <conditionalFormatting sqref="EE13:EE112">
    <cfRule type="containsText" dxfId="463" priority="103" operator="containsText" text="Completar">
      <formula>NOT(ISERROR(SEARCH("Completar",EE13)))</formula>
    </cfRule>
  </conditionalFormatting>
  <conditionalFormatting sqref="EZ13:EZ112">
    <cfRule type="containsText" dxfId="462" priority="102" operator="containsText" text="Completar">
      <formula>NOT(ISERROR(SEARCH("Completar",EZ13)))</formula>
    </cfRule>
  </conditionalFormatting>
  <conditionalFormatting sqref="FL13:FL112">
    <cfRule type="expression" dxfId="461" priority="97">
      <formula>$E$12=0</formula>
    </cfRule>
    <cfRule type="expression" dxfId="460" priority="98">
      <formula>$JB$12=0</formula>
    </cfRule>
  </conditionalFormatting>
  <conditionalFormatting sqref="FE13:FE112">
    <cfRule type="containsText" dxfId="459" priority="96" operator="containsText" text="Completar">
      <formula>NOT(ISERROR(SEARCH("Completar",FE13)))</formula>
    </cfRule>
  </conditionalFormatting>
  <conditionalFormatting sqref="FF13:FF112">
    <cfRule type="containsText" dxfId="458" priority="95" operator="containsText" text="Completar">
      <formula>NOT(ISERROR(SEARCH("Completar",FF13)))</formula>
    </cfRule>
  </conditionalFormatting>
  <conditionalFormatting sqref="FH13:FH112">
    <cfRule type="containsText" dxfId="457" priority="94" operator="containsText" text="Completar">
      <formula>NOT(ISERROR(SEARCH("Completar",FH13)))</formula>
    </cfRule>
  </conditionalFormatting>
  <conditionalFormatting sqref="FI13:FI112">
    <cfRule type="containsText" dxfId="456" priority="93" operator="containsText" text="Completar">
      <formula>NOT(ISERROR(SEARCH("Completar",FI13)))</formula>
    </cfRule>
  </conditionalFormatting>
  <conditionalFormatting sqref="FD13:FD112">
    <cfRule type="containsText" dxfId="455" priority="92" operator="containsText" text="Completar">
      <formula>NOT(ISERROR(SEARCH("Completar",FD13)))</formula>
    </cfRule>
  </conditionalFormatting>
  <conditionalFormatting sqref="FY13:FY112">
    <cfRule type="containsText" dxfId="454" priority="91" operator="containsText" text="Completar">
      <formula>NOT(ISERROR(SEARCH("Completar",FY13)))</formula>
    </cfRule>
  </conditionalFormatting>
  <conditionalFormatting sqref="GK13:GK112">
    <cfRule type="expression" dxfId="453" priority="86">
      <formula>$E$12=0</formula>
    </cfRule>
    <cfRule type="expression" dxfId="452" priority="87">
      <formula>$JB$12=0</formula>
    </cfRule>
  </conditionalFormatting>
  <conditionalFormatting sqref="GD13:GD112">
    <cfRule type="containsText" dxfId="451" priority="85" operator="containsText" text="Completar">
      <formula>NOT(ISERROR(SEARCH("Completar",GD13)))</formula>
    </cfRule>
  </conditionalFormatting>
  <conditionalFormatting sqref="GE13:GE112">
    <cfRule type="containsText" dxfId="450" priority="84" operator="containsText" text="Completar">
      <formula>NOT(ISERROR(SEARCH("Completar",GE13)))</formula>
    </cfRule>
  </conditionalFormatting>
  <conditionalFormatting sqref="GG13:GG112">
    <cfRule type="containsText" dxfId="449" priority="83" operator="containsText" text="Completar">
      <formula>NOT(ISERROR(SEARCH("Completar",GG13)))</formula>
    </cfRule>
  </conditionalFormatting>
  <conditionalFormatting sqref="GH13:GH112">
    <cfRule type="containsText" dxfId="448" priority="82" operator="containsText" text="Completar">
      <formula>NOT(ISERROR(SEARCH("Completar",GH13)))</formula>
    </cfRule>
  </conditionalFormatting>
  <conditionalFormatting sqref="GC13:GC112">
    <cfRule type="containsText" dxfId="447" priority="81" operator="containsText" text="Completar">
      <formula>NOT(ISERROR(SEARCH("Completar",GC13)))</formula>
    </cfRule>
  </conditionalFormatting>
  <conditionalFormatting sqref="GX13:GX112">
    <cfRule type="containsText" dxfId="446" priority="80" operator="containsText" text="Completar">
      <formula>NOT(ISERROR(SEARCH("Completar",GX13)))</formula>
    </cfRule>
  </conditionalFormatting>
  <conditionalFormatting sqref="HJ13:HJ112">
    <cfRule type="expression" dxfId="445" priority="75">
      <formula>$E$12=0</formula>
    </cfRule>
    <cfRule type="expression" dxfId="444" priority="76">
      <formula>$JB$12=0</formula>
    </cfRule>
  </conditionalFormatting>
  <conditionalFormatting sqref="HC13:HC112">
    <cfRule type="containsText" dxfId="443" priority="74" operator="containsText" text="Completar">
      <formula>NOT(ISERROR(SEARCH("Completar",HC13)))</formula>
    </cfRule>
  </conditionalFormatting>
  <conditionalFormatting sqref="HD13:HD112">
    <cfRule type="containsText" dxfId="442" priority="73" operator="containsText" text="Completar">
      <formula>NOT(ISERROR(SEARCH("Completar",HD13)))</formula>
    </cfRule>
  </conditionalFormatting>
  <conditionalFormatting sqref="HF13:HF112">
    <cfRule type="containsText" dxfId="441" priority="72" operator="containsText" text="Completar">
      <formula>NOT(ISERROR(SEARCH("Completar",HF13)))</formula>
    </cfRule>
  </conditionalFormatting>
  <conditionalFormatting sqref="HG13:HG112">
    <cfRule type="containsText" dxfId="440" priority="71" operator="containsText" text="Completar">
      <formula>NOT(ISERROR(SEARCH("Completar",HG13)))</formula>
    </cfRule>
  </conditionalFormatting>
  <conditionalFormatting sqref="HB13:HB112">
    <cfRule type="containsText" dxfId="439" priority="70" operator="containsText" text="Completar">
      <formula>NOT(ISERROR(SEARCH("Completar",HB13)))</formula>
    </cfRule>
  </conditionalFormatting>
  <conditionalFormatting sqref="HW13:HW112">
    <cfRule type="containsText" dxfId="438" priority="69" operator="containsText" text="Completar">
      <formula>NOT(ISERROR(SEARCH("Completar",HW13)))</formula>
    </cfRule>
  </conditionalFormatting>
  <conditionalFormatting sqref="II13:II112">
    <cfRule type="expression" dxfId="437" priority="64">
      <formula>$E$12=0</formula>
    </cfRule>
    <cfRule type="expression" dxfId="436" priority="65">
      <formula>$JB$12=0</formula>
    </cfRule>
  </conditionalFormatting>
  <conditionalFormatting sqref="IB13:IB112">
    <cfRule type="containsText" dxfId="435" priority="63" operator="containsText" text="Completar">
      <formula>NOT(ISERROR(SEARCH("Completar",IB13)))</formula>
    </cfRule>
  </conditionalFormatting>
  <conditionalFormatting sqref="IC13:IC112">
    <cfRule type="containsText" dxfId="434" priority="62" operator="containsText" text="Completar">
      <formula>NOT(ISERROR(SEARCH("Completar",IC13)))</formula>
    </cfRule>
  </conditionalFormatting>
  <conditionalFormatting sqref="IE13:IE112">
    <cfRule type="containsText" dxfId="433" priority="61" operator="containsText" text="Completar">
      <formula>NOT(ISERROR(SEARCH("Completar",IE13)))</formula>
    </cfRule>
  </conditionalFormatting>
  <conditionalFormatting sqref="IF13:IF112">
    <cfRule type="containsText" dxfId="432" priority="60" operator="containsText" text="Completar">
      <formula>NOT(ISERROR(SEARCH("Completar",IF13)))</formula>
    </cfRule>
  </conditionalFormatting>
  <conditionalFormatting sqref="IA13:IA112">
    <cfRule type="containsText" dxfId="431" priority="59" operator="containsText" text="Completar">
      <formula>NOT(ISERROR(SEARCH("Completar",IA13)))</formula>
    </cfRule>
  </conditionalFormatting>
  <conditionalFormatting sqref="IV13:IV112">
    <cfRule type="containsText" dxfId="430" priority="58" operator="containsText" text="Completar">
      <formula>NOT(ISERROR(SEARCH("Completar",IV13)))</formula>
    </cfRule>
  </conditionalFormatting>
  <conditionalFormatting sqref="JH13:JH112">
    <cfRule type="expression" dxfId="429" priority="53">
      <formula>$E$12=0</formula>
    </cfRule>
    <cfRule type="expression" dxfId="428" priority="54">
      <formula>$JB$12=0</formula>
    </cfRule>
  </conditionalFormatting>
  <conditionalFormatting sqref="JA13:JA112">
    <cfRule type="containsText" dxfId="427" priority="52" operator="containsText" text="Completar">
      <formula>NOT(ISERROR(SEARCH("Completar",JA13)))</formula>
    </cfRule>
  </conditionalFormatting>
  <conditionalFormatting sqref="JB13:JB112">
    <cfRule type="containsText" dxfId="426" priority="51" operator="containsText" text="Completar">
      <formula>NOT(ISERROR(SEARCH("Completar",JB13)))</formula>
    </cfRule>
  </conditionalFormatting>
  <conditionalFormatting sqref="JD13:JD112">
    <cfRule type="containsText" dxfId="425" priority="50" operator="containsText" text="Completar">
      <formula>NOT(ISERROR(SEARCH("Completar",JD13)))</formula>
    </cfRule>
  </conditionalFormatting>
  <conditionalFormatting sqref="JE13:JE112">
    <cfRule type="containsText" dxfId="424" priority="49" operator="containsText" text="Completar">
      <formula>NOT(ISERROR(SEARCH("Completar",JE13)))</formula>
    </cfRule>
  </conditionalFormatting>
  <conditionalFormatting sqref="IZ13:IZ112">
    <cfRule type="containsText" dxfId="423" priority="48" operator="containsText" text="Completar">
      <formula>NOT(ISERROR(SEARCH("Completar",IZ13)))</formula>
    </cfRule>
  </conditionalFormatting>
  <conditionalFormatting sqref="JU13:JU112">
    <cfRule type="containsText" dxfId="422" priority="47" operator="containsText" text="Completar">
      <formula>NOT(ISERROR(SEARCH("Completar",JU13)))</formula>
    </cfRule>
  </conditionalFormatting>
  <conditionalFormatting sqref="KG13:KG112">
    <cfRule type="expression" dxfId="421" priority="42">
      <formula>$E$12=0</formula>
    </cfRule>
    <cfRule type="expression" dxfId="420" priority="43">
      <formula>$JB$12=0</formula>
    </cfRule>
  </conditionalFormatting>
  <conditionalFormatting sqref="JZ13:JZ112">
    <cfRule type="containsText" dxfId="419" priority="41" operator="containsText" text="Completar">
      <formula>NOT(ISERROR(SEARCH("Completar",JZ13)))</formula>
    </cfRule>
  </conditionalFormatting>
  <conditionalFormatting sqref="KD13:KD112">
    <cfRule type="containsText" dxfId="418" priority="38" operator="containsText" text="Completar">
      <formula>NOT(ISERROR(SEARCH("Completar",KD13)))</formula>
    </cfRule>
  </conditionalFormatting>
  <conditionalFormatting sqref="JY13:JY112">
    <cfRule type="containsText" dxfId="417" priority="37" operator="containsText" text="Completar">
      <formula>NOT(ISERROR(SEARCH("Completar",JY13)))</formula>
    </cfRule>
  </conditionalFormatting>
  <conditionalFormatting sqref="H13:H112">
    <cfRule type="expression" dxfId="416" priority="36" stopIfTrue="1">
      <formula>OR(F13=1,F13=4,F13=5)</formula>
    </cfRule>
  </conditionalFormatting>
  <conditionalFormatting sqref="I13:I112">
    <cfRule type="expression" dxfId="415" priority="35" stopIfTrue="1">
      <formula>OR(F13=1,F13=4,F13=5)</formula>
    </cfRule>
  </conditionalFormatting>
  <conditionalFormatting sqref="G13:G112">
    <cfRule type="expression" dxfId="414" priority="34" stopIfTrue="1">
      <formula>OR(F13=2,F13=3)</formula>
    </cfRule>
  </conditionalFormatting>
  <conditionalFormatting sqref="AG13:AG112">
    <cfRule type="expression" dxfId="413" priority="33" stopIfTrue="1">
      <formula>OR(AE13=1,AE13=4,AE13=5)</formula>
    </cfRule>
  </conditionalFormatting>
  <conditionalFormatting sqref="AH13:AH112">
    <cfRule type="expression" dxfId="412" priority="32" stopIfTrue="1">
      <formula>OR(AE13=1,AE13=4,AE13=5)</formula>
    </cfRule>
  </conditionalFormatting>
  <conditionalFormatting sqref="AF13:AF112">
    <cfRule type="expression" dxfId="411" priority="31" stopIfTrue="1">
      <formula>OR(AE13=2,AE13=3)</formula>
    </cfRule>
  </conditionalFormatting>
  <conditionalFormatting sqref="BF13:BF112">
    <cfRule type="expression" dxfId="410" priority="30" stopIfTrue="1">
      <formula>OR(BD13=1,BD13=4,BD13=5)</formula>
    </cfRule>
  </conditionalFormatting>
  <conditionalFormatting sqref="BG13:BG112">
    <cfRule type="expression" dxfId="409" priority="29" stopIfTrue="1">
      <formula>OR(BD13=1,BD13=4,BD13=5)</formula>
    </cfRule>
  </conditionalFormatting>
  <conditionalFormatting sqref="BE13:BE112">
    <cfRule type="expression" dxfId="408" priority="28" stopIfTrue="1">
      <formula>OR(BD13=2,BD13=3)</formula>
    </cfRule>
  </conditionalFormatting>
  <conditionalFormatting sqref="CE13:CE112">
    <cfRule type="expression" dxfId="407" priority="27" stopIfTrue="1">
      <formula>OR(CC13=1,CC13=4,CC13=5)</formula>
    </cfRule>
  </conditionalFormatting>
  <conditionalFormatting sqref="CF13:CF112">
    <cfRule type="expression" dxfId="406" priority="26" stopIfTrue="1">
      <formula>OR(CC13=1,CC13=4,CC13=5)</formula>
    </cfRule>
  </conditionalFormatting>
  <conditionalFormatting sqref="CD13:CD112">
    <cfRule type="expression" dxfId="405" priority="25" stopIfTrue="1">
      <formula>OR(CC13=2,CC13=3)</formula>
    </cfRule>
  </conditionalFormatting>
  <conditionalFormatting sqref="DD13:DD112">
    <cfRule type="expression" dxfId="404" priority="24" stopIfTrue="1">
      <formula>OR(DB13=1,DB13=4,DB13=5)</formula>
    </cfRule>
  </conditionalFormatting>
  <conditionalFormatting sqref="DE13:DE112">
    <cfRule type="expression" dxfId="403" priority="23" stopIfTrue="1">
      <formula>OR(DB13=1,DB13=4,DB13=5)</formula>
    </cfRule>
  </conditionalFormatting>
  <conditionalFormatting sqref="DC13:DC112">
    <cfRule type="expression" dxfId="402" priority="22" stopIfTrue="1">
      <formula>OR(DB13=2,DB13=3)</formula>
    </cfRule>
  </conditionalFormatting>
  <conditionalFormatting sqref="EC13:EC112">
    <cfRule type="expression" dxfId="401" priority="21" stopIfTrue="1">
      <formula>OR(EA13=1,EA13=4,EA13=5)</formula>
    </cfRule>
  </conditionalFormatting>
  <conditionalFormatting sqref="ED13:ED112">
    <cfRule type="expression" dxfId="400" priority="20" stopIfTrue="1">
      <formula>OR(EA13=1,EA13=4,EA13=5)</formula>
    </cfRule>
  </conditionalFormatting>
  <conditionalFormatting sqref="EB13:EB112">
    <cfRule type="expression" dxfId="399" priority="19" stopIfTrue="1">
      <formula>OR(EA13=2,EA13=3)</formula>
    </cfRule>
  </conditionalFormatting>
  <conditionalFormatting sqref="FB13:FB112">
    <cfRule type="expression" dxfId="398" priority="18" stopIfTrue="1">
      <formula>OR(EZ13=1,EZ13=4,EZ13=5)</formula>
    </cfRule>
  </conditionalFormatting>
  <conditionalFormatting sqref="FC13:FC112">
    <cfRule type="expression" dxfId="397" priority="17" stopIfTrue="1">
      <formula>OR(EZ13=1,EZ13=4,EZ13=5)</formula>
    </cfRule>
  </conditionalFormatting>
  <conditionalFormatting sqref="FA13:FA112">
    <cfRule type="expression" dxfId="396" priority="16" stopIfTrue="1">
      <formula>OR(EZ13=2,EZ13=3)</formula>
    </cfRule>
  </conditionalFormatting>
  <conditionalFormatting sqref="GA13:GA112">
    <cfRule type="expression" dxfId="395" priority="15" stopIfTrue="1">
      <formula>OR(FY13=1,FY13=4,FY13=5)</formula>
    </cfRule>
  </conditionalFormatting>
  <conditionalFormatting sqref="GB13:GB112">
    <cfRule type="expression" dxfId="394" priority="14" stopIfTrue="1">
      <formula>OR(FY13=1,FY13=4,FY13=5)</formula>
    </cfRule>
  </conditionalFormatting>
  <conditionalFormatting sqref="FZ13:FZ112">
    <cfRule type="expression" dxfId="393" priority="13" stopIfTrue="1">
      <formula>OR(FY13=2,FY13=3)</formula>
    </cfRule>
  </conditionalFormatting>
  <conditionalFormatting sqref="GZ13:GZ112">
    <cfRule type="expression" dxfId="392" priority="12" stopIfTrue="1">
      <formula>OR(GX13=1,GX13=4,GX13=5)</formula>
    </cfRule>
  </conditionalFormatting>
  <conditionalFormatting sqref="HA13:HA112">
    <cfRule type="expression" dxfId="391" priority="11" stopIfTrue="1">
      <formula>OR(GX13=1,GX13=4,GX13=5)</formula>
    </cfRule>
  </conditionalFormatting>
  <conditionalFormatting sqref="GY13:GY112">
    <cfRule type="expression" dxfId="390" priority="10" stopIfTrue="1">
      <formula>OR(GX13=2,GX13=3)</formula>
    </cfRule>
  </conditionalFormatting>
  <conditionalFormatting sqref="HY13:HY112">
    <cfRule type="expression" dxfId="389" priority="9" stopIfTrue="1">
      <formula>OR(HW13=1,HW13=4,HW13=5)</formula>
    </cfRule>
  </conditionalFormatting>
  <conditionalFormatting sqref="HZ13:HZ112">
    <cfRule type="expression" dxfId="388" priority="8" stopIfTrue="1">
      <formula>OR(HW13=1,HW13=4,HW13=5)</formula>
    </cfRule>
  </conditionalFormatting>
  <conditionalFormatting sqref="HX13:HX112">
    <cfRule type="expression" dxfId="387" priority="7" stopIfTrue="1">
      <formula>OR(HW13=2,HW13=3)</formula>
    </cfRule>
  </conditionalFormatting>
  <conditionalFormatting sqref="IX13:IX112">
    <cfRule type="expression" dxfId="386" priority="6" stopIfTrue="1">
      <formula>OR(IV13=1,IV13=4,IV13=5)</formula>
    </cfRule>
  </conditionalFormatting>
  <conditionalFormatting sqref="IY13:IY112">
    <cfRule type="expression" dxfId="385" priority="5" stopIfTrue="1">
      <formula>OR(IV13=1,IV13=4,IV13=5)</formula>
    </cfRule>
  </conditionalFormatting>
  <conditionalFormatting sqref="IW13:IW112">
    <cfRule type="expression" dxfId="384" priority="4" stopIfTrue="1">
      <formula>OR(IV13=2,IV13=3)</formula>
    </cfRule>
  </conditionalFormatting>
  <conditionalFormatting sqref="JW13:JW112">
    <cfRule type="expression" dxfId="383" priority="3" stopIfTrue="1">
      <formula>OR(JU13=1,JU13=4,JU13=5)</formula>
    </cfRule>
  </conditionalFormatting>
  <conditionalFormatting sqref="JX13:JX112">
    <cfRule type="expression" dxfId="382" priority="2" stopIfTrue="1">
      <formula>OR(JU13=1,JU13=4,JU13=5)</formula>
    </cfRule>
  </conditionalFormatting>
  <conditionalFormatting sqref="JV13:JV112">
    <cfRule type="expression" dxfId="381" priority="1" stopIfTrue="1">
      <formula>OR(JU13=2,JU13=3)</formula>
    </cfRule>
  </conditionalFormatting>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'Referencia Parámetros'!$A$30:$A$35</xm:f>
          </x14:formula1>
          <xm:sqref>EA13:EA112 DB13:DB112 CC13:CC112 BD13:BD112 AE13:AE112 IV13:IV112 F13:F112 HW13:HW112 EZ13:EZ112 JU13:JU112 GX13:GX112 FY13:FY112</xm:sqref>
        </x14:dataValidation>
        <x14:dataValidation type="list" allowBlank="1" showInputMessage="1" showErrorMessage="1">
          <x14:formula1>
            <xm:f>'Referencia Parámetros'!$A$26:$A$28</xm:f>
          </x14:formula1>
          <xm:sqref>HB13:HB112 GC13:GC112 FD13:FD112 EE13:EE112 DF13:DF112 CG13:CG112 BH13:BH112 AI13:AI112 J13:J112 JY13:JY112 IZ13:IZ112 IA13:IA112</xm:sqref>
        </x14:dataValidation>
        <x14:dataValidation type="list" allowBlank="1" showInputMessage="1" showErrorMessage="1">
          <x14:formula1>
            <xm:f>'Referencia Parámetros'!$A$38:$A$40</xm:f>
          </x14:formula1>
          <xm:sqref>AM13:AN112 BL13:BM112 CK13:CL112 DJ13:DK112 EI13:EJ112 FH13:FI112 GG13:GH112 HF13:HG112 IE13:IF112 JD13:JE112 KC13:KD112 N13:O112</xm:sqref>
        </x14:dataValidation>
        <x14:dataValidation type="list" allowBlank="1" showInputMessage="1" showErrorMessage="1">
          <x14:formula1>
            <xm:f>'Referencia Parámetros'!$A$46:$A$90</xm:f>
          </x14:formula1>
          <xm:sqref>M13:M112 AL13:AL112 BK13:BK112 CJ13:CJ112 DI13:DI112 EH13:EH112 FG13:FG112 GF13:GF112 HE13:HE112 ID13:ID112 KB13:KB112 JC13:JC112</xm:sqref>
        </x14:dataValidation>
        <x14:dataValidation type="list" allowBlank="1" showInputMessage="1" showErrorMessage="1">
          <x14:formula1>
            <xm:f>'Referencia Parámetros'!$H$20:$H$38</xm:f>
          </x14:formula1>
          <xm:sqref>JQ13:JQ112 AA13:AA112 AZ13:AZ112 BY13:BY112 CX13:CX112 DW13:DW112 EV13:EV112 FU13:FU112 GT13:GT112 HS13:HS112 IR13:IR112 B13:B112</xm:sqref>
        </x14:dataValidation>
        <x14:dataValidation type="list" allowBlank="1" showInputMessage="1" showErrorMessage="1">
          <x14:formula1>
            <xm:f>'Referencia Parámetros'!$I$20:$I$21</xm:f>
          </x14:formula1>
          <xm:sqref>JR13:JR112 AB13:AB112 BA13:BA112 BZ13:BZ112 CY13:CY112 DX13:DX112 EW13:EW112 FV13:FV112 GU13:GU112 HT13:HT112 IS13:IS112 C13:C112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MI112"/>
  <sheetViews>
    <sheetView showGridLines="0" topLeftCell="A5" workbookViewId="0">
      <pane ySplit="8" topLeftCell="A105" activePane="bottomLeft" state="frozen"/>
      <selection activeCell="A6" sqref="A6"/>
      <selection pane="bottomLeft" activeCell="JQ13" sqref="JQ13:KD112"/>
    </sheetView>
  </sheetViews>
  <sheetFormatPr baseColWidth="10" defaultColWidth="11.42578125" defaultRowHeight="15" x14ac:dyDescent="0.25"/>
  <cols>
    <col min="1" max="3" width="11.42578125" style="6"/>
    <col min="4" max="5" width="15.7109375" style="6" customWidth="1"/>
    <col min="6" max="6" width="14.28515625" style="6" customWidth="1"/>
    <col min="7" max="7" width="11.42578125" style="6"/>
    <col min="8" max="8" width="14" style="6" customWidth="1"/>
    <col min="9" max="10" width="11.42578125" style="6"/>
    <col min="11" max="12" width="15.7109375" style="6" customWidth="1"/>
    <col min="13" max="15" width="11.42578125" style="6"/>
    <col min="16" max="16" width="15.7109375" style="6" customWidth="1"/>
    <col min="17" max="23" width="11.42578125" style="6"/>
    <col min="24" max="24" width="11.42578125" style="6" hidden="1" customWidth="1"/>
    <col min="25" max="26" width="11.42578125" style="6"/>
    <col min="27" max="27" width="8.28515625" style="6" customWidth="1"/>
    <col min="28" max="28" width="11.42578125" style="6"/>
    <col min="29" max="30" width="15.7109375" style="6" customWidth="1"/>
    <col min="31" max="31" width="13" style="6" customWidth="1"/>
    <col min="32" max="35" width="11.42578125" style="6"/>
    <col min="36" max="37" width="15.7109375" style="6" customWidth="1"/>
    <col min="38" max="40" width="11.42578125" style="6"/>
    <col min="41" max="41" width="15.7109375" style="6" customWidth="1"/>
    <col min="42" max="48" width="11.42578125" style="6"/>
    <col min="49" max="49" width="0" style="6" hidden="1" customWidth="1"/>
    <col min="50" max="53" width="11.42578125" style="6"/>
    <col min="54" max="55" width="15.7109375" style="6" customWidth="1"/>
    <col min="56" max="56" width="13.28515625" style="6" customWidth="1"/>
    <col min="57" max="60" width="11.42578125" style="6"/>
    <col min="61" max="62" width="15.7109375" style="6" customWidth="1"/>
    <col min="63" max="65" width="11.42578125" style="6"/>
    <col min="66" max="66" width="15.7109375" style="6" customWidth="1"/>
    <col min="67" max="73" width="11.42578125" style="6"/>
    <col min="74" max="74" width="0" style="6" hidden="1" customWidth="1"/>
    <col min="75" max="78" width="11.42578125" style="6"/>
    <col min="79" max="80" width="15.7109375" style="6" customWidth="1"/>
    <col min="81" max="81" width="13.85546875" style="6" customWidth="1"/>
    <col min="82" max="85" width="11.42578125" style="6"/>
    <col min="86" max="87" width="15.7109375" style="6" customWidth="1"/>
    <col min="88" max="90" width="11.42578125" style="6"/>
    <col min="91" max="91" width="15.7109375" style="6" customWidth="1"/>
    <col min="92" max="98" width="11.42578125" style="6"/>
    <col min="99" max="99" width="0" style="6" hidden="1" customWidth="1"/>
    <col min="100" max="103" width="11.42578125" style="6"/>
    <col min="104" max="105" width="15.7109375" style="6" customWidth="1"/>
    <col min="106" max="106" width="14.28515625" style="6" customWidth="1"/>
    <col min="107" max="110" width="11.42578125" style="6"/>
    <col min="111" max="112" width="15.7109375" style="6" customWidth="1"/>
    <col min="113" max="115" width="11.42578125" style="6"/>
    <col min="116" max="116" width="15.7109375" style="6" customWidth="1"/>
    <col min="117" max="123" width="11.42578125" style="6"/>
    <col min="124" max="124" width="0" style="6" hidden="1" customWidth="1"/>
    <col min="125" max="128" width="11.42578125" style="6"/>
    <col min="129" max="130" width="15.7109375" style="6" customWidth="1"/>
    <col min="131" max="131" width="14.85546875" style="6" customWidth="1"/>
    <col min="132" max="135" width="11.42578125" style="6"/>
    <col min="136" max="137" width="15.7109375" style="6" customWidth="1"/>
    <col min="138" max="138" width="11.42578125" style="6"/>
    <col min="139" max="139" width="9.5703125" style="6" bestFit="1" customWidth="1"/>
    <col min="140" max="140" width="11.42578125" style="6"/>
    <col min="141" max="141" width="15.7109375" style="6" customWidth="1"/>
    <col min="142" max="148" width="11.42578125" style="6"/>
    <col min="149" max="149" width="0" style="6" hidden="1" customWidth="1"/>
    <col min="150" max="153" width="11.42578125" style="6"/>
    <col min="154" max="155" width="15.7109375" style="6" customWidth="1"/>
    <col min="156" max="156" width="16.140625" style="6" customWidth="1"/>
    <col min="157" max="160" width="11.42578125" style="6"/>
    <col min="161" max="162" width="15.7109375" style="6" customWidth="1"/>
    <col min="163" max="165" width="11.42578125" style="6"/>
    <col min="166" max="166" width="15.7109375" style="6" customWidth="1"/>
    <col min="167" max="167" width="12" style="6" bestFit="1" customWidth="1"/>
    <col min="168" max="173" width="11.42578125" style="6"/>
    <col min="174" max="174" width="0" style="6" hidden="1" customWidth="1"/>
    <col min="175" max="178" width="11.42578125" style="6"/>
    <col min="179" max="180" width="15.7109375" style="6" customWidth="1"/>
    <col min="181" max="181" width="15.85546875" style="6" customWidth="1"/>
    <col min="182" max="185" width="11.42578125" style="6"/>
    <col min="186" max="187" width="15.7109375" style="6" customWidth="1"/>
    <col min="188" max="190" width="11.42578125" style="6"/>
    <col min="191" max="191" width="15.7109375" style="6" customWidth="1"/>
    <col min="192" max="194" width="11.42578125" style="6"/>
    <col min="195" max="195" width="8.140625" style="6" bestFit="1" customWidth="1"/>
    <col min="196" max="198" width="11.42578125" style="6"/>
    <col min="199" max="199" width="0" style="6" hidden="1" customWidth="1"/>
    <col min="200" max="203" width="11.42578125" style="6"/>
    <col min="204" max="205" width="15.7109375" style="6" customWidth="1"/>
    <col min="206" max="206" width="15.5703125" style="6" customWidth="1"/>
    <col min="207" max="210" width="11.42578125" style="6"/>
    <col min="211" max="212" width="15.7109375" style="6" customWidth="1"/>
    <col min="213" max="215" width="11.42578125" style="6"/>
    <col min="216" max="216" width="15.7109375" style="6" customWidth="1"/>
    <col min="217" max="222" width="11.42578125" style="6"/>
    <col min="223" max="223" width="10.42578125" style="6" customWidth="1"/>
    <col min="224" max="224" width="10.42578125" style="6" hidden="1" customWidth="1"/>
    <col min="225" max="227" width="11.42578125" style="6"/>
    <col min="228" max="228" width="13.7109375" style="6" bestFit="1" customWidth="1"/>
    <col min="229" max="230" width="15.7109375" style="6" customWidth="1"/>
    <col min="231" max="231" width="14.5703125" style="6" customWidth="1"/>
    <col min="232" max="235" width="11.42578125" style="6"/>
    <col min="236" max="237" width="15.7109375" style="6" customWidth="1"/>
    <col min="238" max="240" width="11.42578125" style="6"/>
    <col min="241" max="241" width="15.7109375" style="6" customWidth="1"/>
    <col min="242" max="248" width="11.42578125" style="6"/>
    <col min="249" max="249" width="0" style="6" hidden="1" customWidth="1"/>
    <col min="250" max="250" width="11.42578125" style="6"/>
    <col min="251" max="251" width="8.5703125" style="6" bestFit="1" customWidth="1"/>
    <col min="252" max="253" width="11.42578125" style="6"/>
    <col min="254" max="255" width="15.7109375" style="6" customWidth="1"/>
    <col min="256" max="256" width="13.42578125" style="6" customWidth="1"/>
    <col min="257" max="260" width="11.42578125" style="6"/>
    <col min="261" max="262" width="15.7109375" style="6" customWidth="1"/>
    <col min="263" max="265" width="11.42578125" style="6"/>
    <col min="266" max="266" width="15.7109375" style="6" customWidth="1"/>
    <col min="267" max="273" width="11.42578125" style="6"/>
    <col min="274" max="274" width="0" style="6" hidden="1" customWidth="1"/>
    <col min="275" max="278" width="11.42578125" style="6"/>
    <col min="279" max="280" width="15.7109375" style="6" customWidth="1"/>
    <col min="281" max="281" width="15.1406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customWidth="1"/>
    <col min="307" max="310" width="11.42578125" style="6"/>
    <col min="311" max="311" width="12.7109375" style="6" bestFit="1" customWidth="1"/>
    <col min="312" max="333" width="11.42578125" style="6"/>
    <col min="334" max="334" width="11.42578125" style="6" customWidth="1"/>
    <col min="335" max="16384" width="11.42578125" style="6"/>
  </cols>
  <sheetData>
    <row r="1" spans="1:347" hidden="1" x14ac:dyDescent="0.25"/>
    <row r="2" spans="1:347" hidden="1" x14ac:dyDescent="0.25"/>
    <row r="3" spans="1:347" hidden="1" x14ac:dyDescent="0.25"/>
    <row r="4" spans="1:347" hidden="1" x14ac:dyDescent="0.25"/>
    <row r="5" spans="1:347" ht="12.6" hidden="1" customHeight="1" x14ac:dyDescent="0.25">
      <c r="E5" s="202" t="s">
        <v>124</v>
      </c>
      <c r="F5" s="208">
        <f>'Situación inicial'!F5</f>
        <v>43070</v>
      </c>
    </row>
    <row r="6" spans="1:347" ht="9" customHeight="1" x14ac:dyDescent="0.25"/>
    <row r="7" spans="1:347" x14ac:dyDescent="0.25">
      <c r="B7" s="178" t="s">
        <v>16</v>
      </c>
      <c r="C7" s="143"/>
      <c r="D7" s="144"/>
      <c r="E7" s="179"/>
      <c r="F7" s="146">
        <f>+'Situación inicial'!F8</f>
        <v>0</v>
      </c>
      <c r="H7" s="180" t="s">
        <v>74</v>
      </c>
      <c r="I7" s="181">
        <f>+F8-F7</f>
        <v>0</v>
      </c>
    </row>
    <row r="8" spans="1:347" x14ac:dyDescent="0.25">
      <c r="B8" s="178" t="s">
        <v>76</v>
      </c>
      <c r="C8" s="143"/>
      <c r="D8" s="144"/>
      <c r="E8" s="179"/>
      <c r="F8" s="146">
        <f>IFERROR(AVERAGE(W10,AV10,BU10,CT10,DS10,ER10,FQ10,GP10,HO10,IN10,JM10,KL10),0)</f>
        <v>0</v>
      </c>
      <c r="G8" s="60">
        <v>1</v>
      </c>
      <c r="U8" s="56"/>
      <c r="V8" s="56"/>
      <c r="W8" s="56"/>
      <c r="X8" s="56"/>
      <c r="Y8" s="56"/>
      <c r="Z8" s="56"/>
      <c r="AA8" s="56"/>
      <c r="AB8" s="56"/>
      <c r="AC8" s="56"/>
      <c r="AD8" s="56"/>
      <c r="AE8" s="56"/>
      <c r="AF8" s="56"/>
      <c r="AG8" s="56"/>
      <c r="AH8" s="56"/>
      <c r="AI8" s="56"/>
      <c r="AJ8" s="56"/>
      <c r="AK8" s="56"/>
      <c r="AL8" s="56"/>
      <c r="AM8" s="56"/>
      <c r="AN8" s="56"/>
      <c r="AO8" s="56"/>
      <c r="AP8" s="56"/>
      <c r="AQ8" s="126"/>
      <c r="AR8" s="56"/>
      <c r="AS8" s="56"/>
      <c r="BW8" s="126"/>
    </row>
    <row r="9" spans="1:347" x14ac:dyDescent="0.25">
      <c r="B9" s="147"/>
      <c r="C9" s="126"/>
      <c r="D9" s="140"/>
      <c r="E9" s="140"/>
      <c r="F9" s="126"/>
      <c r="G9" s="170">
        <v>2</v>
      </c>
      <c r="H9" s="126"/>
      <c r="I9" s="148"/>
      <c r="J9" s="126"/>
      <c r="K9" s="126"/>
      <c r="L9" s="126"/>
      <c r="M9" s="126"/>
      <c r="N9" s="126"/>
      <c r="O9" s="126"/>
      <c r="P9" s="126"/>
      <c r="Q9" s="126"/>
      <c r="R9" s="126"/>
      <c r="AK9" s="126"/>
      <c r="AL9" s="126"/>
      <c r="AM9" s="126"/>
      <c r="AN9" s="126"/>
      <c r="AO9" s="126"/>
      <c r="AQ9" s="126"/>
      <c r="BW9" s="126"/>
    </row>
    <row r="10" spans="1:347" x14ac:dyDescent="0.25">
      <c r="A10" s="149" t="s">
        <v>17</v>
      </c>
      <c r="B10" s="182"/>
      <c r="C10" s="183" t="s">
        <v>18</v>
      </c>
      <c r="D10" s="183" t="b">
        <f>+AND(MONTH('Año 2'!KU11)=2,OR(YEAR('Año 2'!KU11)=2012,YEAR('Año 2'!KU11)=2016,YEAR('Año 2'!KU11)=2020,YEAR('Año 2'!KU11)=2024,YEAR('Año 2'!KU11)=2028))</f>
        <v>0</v>
      </c>
      <c r="E10" s="184"/>
      <c r="F10" s="184"/>
      <c r="G10" s="185" t="s">
        <v>71</v>
      </c>
      <c r="H10" s="184"/>
      <c r="I10" s="184"/>
      <c r="J10" s="184"/>
      <c r="K10" s="184"/>
      <c r="L10" s="184"/>
      <c r="M10" s="184"/>
      <c r="N10" s="184"/>
      <c r="O10" s="184"/>
      <c r="P10" s="184"/>
      <c r="Q10" s="184"/>
      <c r="R10" s="184"/>
      <c r="S10" s="184"/>
      <c r="T10" s="184"/>
      <c r="U10" s="184"/>
      <c r="V10" s="184"/>
      <c r="W10" s="152">
        <f>SUM(W13:W$112)</f>
        <v>0</v>
      </c>
      <c r="Z10" s="149" t="s">
        <v>17</v>
      </c>
      <c r="AA10" s="182"/>
      <c r="AB10" s="183" t="s">
        <v>18</v>
      </c>
      <c r="AC10" s="183" t="b">
        <f>+AND(MONTH(D11)=2,OR(YEAR(D11)=2012,YEAR(D11)=2016,YEAR(D11)=2020,YEAR(D11)=2024,YEAR(D11)=2028))</f>
        <v>0</v>
      </c>
      <c r="AD10" s="184"/>
      <c r="AE10" s="184"/>
      <c r="AF10" s="184"/>
      <c r="AG10" s="184"/>
      <c r="AH10" s="184"/>
      <c r="AI10" s="184"/>
      <c r="AJ10" s="184"/>
      <c r="AK10" s="184"/>
      <c r="AL10" s="184"/>
      <c r="AM10" s="184"/>
      <c r="AN10" s="184"/>
      <c r="AO10" s="184"/>
      <c r="AP10" s="184"/>
      <c r="AQ10" s="184"/>
      <c r="AR10" s="184"/>
      <c r="AS10" s="184"/>
      <c r="AT10" s="184"/>
      <c r="AU10" s="184"/>
      <c r="AV10" s="152">
        <f>SUM(AV13:AV$112)</f>
        <v>0</v>
      </c>
      <c r="AW10" s="153"/>
      <c r="AY10" s="149" t="s">
        <v>17</v>
      </c>
      <c r="AZ10" s="182"/>
      <c r="BA10" s="183" t="s">
        <v>18</v>
      </c>
      <c r="BB10" s="183" t="b">
        <f>+AND(MONTH(AC11)=2,OR(YEAR(AC11)=2012,YEAR(AC11)=2016,YEAR(AC11)=2020,YEAR(AC11)=2024,YEAR(AC11)=2028))</f>
        <v>0</v>
      </c>
      <c r="BC10" s="184"/>
      <c r="BD10" s="184"/>
      <c r="BE10" s="184"/>
      <c r="BF10" s="184"/>
      <c r="BG10" s="184"/>
      <c r="BH10" s="184"/>
      <c r="BI10" s="184"/>
      <c r="BJ10" s="184"/>
      <c r="BK10" s="184"/>
      <c r="BL10" s="184"/>
      <c r="BM10" s="184"/>
      <c r="BN10" s="184"/>
      <c r="BO10" s="184"/>
      <c r="BP10" s="184"/>
      <c r="BQ10" s="184"/>
      <c r="BR10" s="184"/>
      <c r="BS10" s="184"/>
      <c r="BT10" s="184"/>
      <c r="BU10" s="152">
        <f>SUM(BU13:BU$112)</f>
        <v>0</v>
      </c>
      <c r="BV10" s="153"/>
      <c r="BX10" s="149" t="s">
        <v>17</v>
      </c>
      <c r="BY10" s="182"/>
      <c r="BZ10" s="183" t="s">
        <v>18</v>
      </c>
      <c r="CA10" s="183" t="b">
        <f>+AND(MONTH(BB11)=2,OR(YEAR(BB11)=2012,YEAR(BB11)=2016,YEAR(BB11)=2020,YEAR(BB11)=2024,YEAR(BB11)=2028))</f>
        <v>0</v>
      </c>
      <c r="CB10" s="184"/>
      <c r="CC10" s="184"/>
      <c r="CD10" s="184"/>
      <c r="CE10" s="184"/>
      <c r="CF10" s="184"/>
      <c r="CG10" s="184"/>
      <c r="CH10" s="184"/>
      <c r="CI10" s="184"/>
      <c r="CJ10" s="184"/>
      <c r="CK10" s="184"/>
      <c r="CL10" s="184"/>
      <c r="CM10" s="184"/>
      <c r="CN10" s="184"/>
      <c r="CO10" s="184"/>
      <c r="CP10" s="184"/>
      <c r="CQ10" s="184"/>
      <c r="CR10" s="184"/>
      <c r="CS10" s="184"/>
      <c r="CT10" s="152">
        <f>SUM(CT13:CT$112)</f>
        <v>0</v>
      </c>
      <c r="CU10" s="153"/>
      <c r="CW10" s="149" t="s">
        <v>17</v>
      </c>
      <c r="CX10" s="182"/>
      <c r="CY10" s="183" t="s">
        <v>18</v>
      </c>
      <c r="CZ10" s="183" t="b">
        <f>+AND(MONTH(CA11)=2,OR(YEAR(CA11)=2012,YEAR(CA11)=2016,YEAR(CA11)=2020,YEAR(CA11)=2024,YEAR(CA11)=2028))</f>
        <v>0</v>
      </c>
      <c r="DA10" s="184"/>
      <c r="DB10" s="184"/>
      <c r="DC10" s="184"/>
      <c r="DD10" s="184"/>
      <c r="DE10" s="184"/>
      <c r="DF10" s="184"/>
      <c r="DG10" s="184"/>
      <c r="DH10" s="184"/>
      <c r="DI10" s="184"/>
      <c r="DJ10" s="184"/>
      <c r="DK10" s="184"/>
      <c r="DL10" s="184"/>
      <c r="DM10" s="184"/>
      <c r="DN10" s="184"/>
      <c r="DO10" s="184"/>
      <c r="DP10" s="184"/>
      <c r="DQ10" s="184"/>
      <c r="DR10" s="184"/>
      <c r="DS10" s="152">
        <f>SUM(DS13:DS$112)</f>
        <v>0</v>
      </c>
      <c r="DT10" s="153"/>
      <c r="DV10" s="149" t="s">
        <v>17</v>
      </c>
      <c r="DW10" s="182"/>
      <c r="DX10" s="183" t="s">
        <v>18</v>
      </c>
      <c r="DY10" s="183" t="b">
        <f>+AND(MONTH(CZ11)=2,OR(YEAR(CZ11)=2012,YEAR(CZ11)=2016,YEAR(CZ11)=2020,YEAR(CZ11)=2024,YEAR(CZ11)=2028))</f>
        <v>0</v>
      </c>
      <c r="DZ10" s="184"/>
      <c r="EA10" s="184"/>
      <c r="EB10" s="184"/>
      <c r="EC10" s="184"/>
      <c r="ED10" s="184"/>
      <c r="EE10" s="184"/>
      <c r="EF10" s="184"/>
      <c r="EG10" s="184"/>
      <c r="EH10" s="184"/>
      <c r="EI10" s="184"/>
      <c r="EJ10" s="184"/>
      <c r="EK10" s="184"/>
      <c r="EL10" s="184"/>
      <c r="EM10" s="184"/>
      <c r="EN10" s="184"/>
      <c r="EO10" s="184"/>
      <c r="EP10" s="184"/>
      <c r="EQ10" s="184"/>
      <c r="ER10" s="152">
        <f>SUM(ER13:ER$112)</f>
        <v>0</v>
      </c>
      <c r="ES10" s="153"/>
      <c r="EU10" s="149" t="s">
        <v>17</v>
      </c>
      <c r="EV10" s="182"/>
      <c r="EW10" s="183" t="s">
        <v>18</v>
      </c>
      <c r="EX10" s="183" t="b">
        <f>+AND(MONTH(DY11)=2,OR(YEAR(DY11)=2012,YEAR(DY11)=2016,YEAR(DY11)=2020,YEAR(DY11)=2024,YEAR(DY11)=2028))</f>
        <v>0</v>
      </c>
      <c r="EY10" s="184"/>
      <c r="EZ10" s="184"/>
      <c r="FA10" s="184"/>
      <c r="FB10" s="184"/>
      <c r="FC10" s="184"/>
      <c r="FD10" s="184"/>
      <c r="FE10" s="184"/>
      <c r="FF10" s="184"/>
      <c r="FG10" s="184"/>
      <c r="FH10" s="184"/>
      <c r="FI10" s="184"/>
      <c r="FJ10" s="184"/>
      <c r="FK10" s="184"/>
      <c r="FL10" s="184"/>
      <c r="FM10" s="184"/>
      <c r="FN10" s="184"/>
      <c r="FO10" s="184"/>
      <c r="FP10" s="184"/>
      <c r="FQ10" s="152">
        <f>SUM(FQ13:FQ$112)</f>
        <v>0</v>
      </c>
      <c r="FR10" s="153"/>
      <c r="FT10" s="149" t="s">
        <v>17</v>
      </c>
      <c r="FU10" s="182"/>
      <c r="FV10" s="183" t="s">
        <v>18</v>
      </c>
      <c r="FW10" s="183" t="b">
        <f>+AND(MONTH(EX11)=2,OR(YEAR(EX11)=2012,YEAR(EX11)=2016,YEAR(EX11)=2020,YEAR(EX11)=2024,YEAR(EX11)=2028))</f>
        <v>0</v>
      </c>
      <c r="FX10" s="184"/>
      <c r="FY10" s="184"/>
      <c r="FZ10" s="184"/>
      <c r="GA10" s="184"/>
      <c r="GB10" s="184"/>
      <c r="GC10" s="184"/>
      <c r="GD10" s="184"/>
      <c r="GE10" s="184"/>
      <c r="GF10" s="184"/>
      <c r="GG10" s="184"/>
      <c r="GH10" s="184"/>
      <c r="GI10" s="184"/>
      <c r="GJ10" s="184"/>
      <c r="GK10" s="184"/>
      <c r="GL10" s="184"/>
      <c r="GM10" s="184"/>
      <c r="GN10" s="184"/>
      <c r="GO10" s="184"/>
      <c r="GP10" s="152">
        <f>SUM(GP13:GP$112)</f>
        <v>0</v>
      </c>
      <c r="GQ10" s="153"/>
      <c r="GS10" s="149" t="s">
        <v>17</v>
      </c>
      <c r="GT10" s="182"/>
      <c r="GU10" s="183" t="s">
        <v>18</v>
      </c>
      <c r="GV10" s="183" t="b">
        <f>+AND(MONTH(FW11)=2,OR(YEAR(FW11)=2012,YEAR(FW11)=2016,YEAR(FW11)=2020,YEAR(FW11)=2024,YEAR(FW11)=2028))</f>
        <v>0</v>
      </c>
      <c r="GW10" s="184"/>
      <c r="GX10" s="184"/>
      <c r="GY10" s="184"/>
      <c r="GZ10" s="184"/>
      <c r="HA10" s="184"/>
      <c r="HB10" s="184"/>
      <c r="HC10" s="184"/>
      <c r="HD10" s="184"/>
      <c r="HE10" s="184"/>
      <c r="HF10" s="184"/>
      <c r="HG10" s="184"/>
      <c r="HH10" s="184"/>
      <c r="HI10" s="184"/>
      <c r="HJ10" s="184"/>
      <c r="HK10" s="184"/>
      <c r="HL10" s="184"/>
      <c r="HM10" s="184"/>
      <c r="HN10" s="184"/>
      <c r="HO10" s="152">
        <f>SUM(HO13:HO$112)</f>
        <v>0</v>
      </c>
      <c r="HP10" s="153"/>
      <c r="HR10" s="149" t="s">
        <v>17</v>
      </c>
      <c r="HS10" s="182"/>
      <c r="HT10" s="183" t="s">
        <v>18</v>
      </c>
      <c r="HU10" s="183" t="b">
        <f>+AND(MONTH(GV11)=2,OR(YEAR(GV11)=2012,YEAR(GV11)=2016,YEAR(GV11)=2020,YEAR(GV11)=2024,YEAR(GV11)=2028))</f>
        <v>0</v>
      </c>
      <c r="HV10" s="184"/>
      <c r="HW10" s="184"/>
      <c r="HX10" s="184"/>
      <c r="HY10" s="184"/>
      <c r="HZ10" s="184"/>
      <c r="IA10" s="184"/>
      <c r="IB10" s="184"/>
      <c r="IC10" s="184"/>
      <c r="ID10" s="184"/>
      <c r="IE10" s="184"/>
      <c r="IF10" s="184"/>
      <c r="IG10" s="184"/>
      <c r="IH10" s="184"/>
      <c r="II10" s="184"/>
      <c r="IJ10" s="184"/>
      <c r="IK10" s="184"/>
      <c r="IL10" s="184"/>
      <c r="IM10" s="184"/>
      <c r="IN10" s="152">
        <f>SUM(IN13:IN$112)</f>
        <v>0</v>
      </c>
      <c r="IO10" s="153"/>
      <c r="IQ10" s="149" t="s">
        <v>17</v>
      </c>
      <c r="IR10" s="182"/>
      <c r="IS10" s="183" t="s">
        <v>18</v>
      </c>
      <c r="IT10" s="183" t="b">
        <f>+AND(MONTH(HU11)=2,OR(YEAR(HU11)=2012,YEAR(HU11)=2016,YEAR(HU11)=2020,YEAR(HU11)=2024,YEAR(HU11)=2028))</f>
        <v>0</v>
      </c>
      <c r="IU10" s="184"/>
      <c r="IV10" s="184"/>
      <c r="IW10" s="184"/>
      <c r="IX10" s="184"/>
      <c r="IY10" s="184"/>
      <c r="IZ10" s="184"/>
      <c r="JA10" s="184"/>
      <c r="JB10" s="184"/>
      <c r="JC10" s="184"/>
      <c r="JD10" s="184"/>
      <c r="JE10" s="184"/>
      <c r="JF10" s="184"/>
      <c r="JG10" s="184"/>
      <c r="JH10" s="184"/>
      <c r="JI10" s="184"/>
      <c r="JJ10" s="184"/>
      <c r="JK10" s="184"/>
      <c r="JL10" s="184"/>
      <c r="JM10" s="152">
        <f>SUM(JM13:JM$112)</f>
        <v>0</v>
      </c>
      <c r="JN10" s="153"/>
      <c r="JP10" s="149" t="s">
        <v>17</v>
      </c>
      <c r="JQ10" s="182"/>
      <c r="JR10" s="183" t="s">
        <v>18</v>
      </c>
      <c r="JS10" s="183" t="b">
        <f>+AND(MONTH(IT11)=2,OR(YEAR(IT11)=2012,YEAR(IT11)=2016,YEAR(IT11)=2020,YEAR(IT11)=2024,YEAR(IT11)=2028))</f>
        <v>0</v>
      </c>
      <c r="JT10" s="184"/>
      <c r="JU10" s="184"/>
      <c r="JV10" s="184"/>
      <c r="JW10" s="184"/>
      <c r="JX10" s="184"/>
      <c r="JY10" s="184"/>
      <c r="JZ10" s="184"/>
      <c r="KA10" s="184"/>
      <c r="KB10" s="184"/>
      <c r="KC10" s="184"/>
      <c r="KD10" s="184"/>
      <c r="KE10" s="184"/>
      <c r="KF10" s="184"/>
      <c r="KG10" s="184"/>
      <c r="KH10" s="184"/>
      <c r="KI10" s="184"/>
      <c r="KJ10" s="184"/>
      <c r="KK10" s="184"/>
      <c r="KL10" s="152">
        <f>SUM(KL13:KL$112)</f>
        <v>0</v>
      </c>
    </row>
    <row r="11" spans="1:347" x14ac:dyDescent="0.25">
      <c r="A11" s="155" t="s">
        <v>19</v>
      </c>
      <c r="B11" s="156">
        <v>1</v>
      </c>
      <c r="C11" s="157" t="s">
        <v>20</v>
      </c>
      <c r="D11" s="158">
        <f>IFERROR(+DATE(YEAR('Año 2'!JS11),MONTH('Año 2'!JS11)+1,DAY('Año 2'!JS11)),"")</f>
        <v>44562</v>
      </c>
      <c r="F11" s="126"/>
      <c r="G11" s="126"/>
      <c r="H11" s="126"/>
      <c r="I11" s="126"/>
      <c r="J11" s="126"/>
      <c r="K11" s="126"/>
      <c r="L11" s="126"/>
      <c r="M11" s="126"/>
      <c r="N11" s="126"/>
      <c r="O11" s="126"/>
      <c r="P11" s="126"/>
      <c r="Q11" s="126"/>
      <c r="R11" s="126"/>
      <c r="S11" s="126"/>
      <c r="X11" s="126"/>
      <c r="Y11" s="126"/>
      <c r="Z11" s="155" t="s">
        <v>19</v>
      </c>
      <c r="AA11" s="156">
        <f>+B11+1</f>
        <v>2</v>
      </c>
      <c r="AB11" s="157" t="s">
        <v>20</v>
      </c>
      <c r="AC11" s="158">
        <f>IFERROR(+DATE(YEAR(D11),MONTH(D11)+1,DAY(D11)),"")</f>
        <v>44593</v>
      </c>
      <c r="AE11" s="126"/>
      <c r="AF11" s="126"/>
      <c r="AG11" s="126"/>
      <c r="AH11" s="126"/>
      <c r="AI11" s="126"/>
      <c r="AJ11" s="126"/>
      <c r="AK11" s="126"/>
      <c r="AL11" s="126"/>
      <c r="AM11" s="126"/>
      <c r="AN11" s="126"/>
      <c r="AO11" s="126"/>
      <c r="AP11" s="126"/>
      <c r="AQ11" s="126"/>
      <c r="AR11" s="126"/>
      <c r="AX11" s="126"/>
      <c r="AY11" s="155" t="s">
        <v>19</v>
      </c>
      <c r="AZ11" s="156">
        <f>+AA11+1</f>
        <v>3</v>
      </c>
      <c r="BA11" s="157" t="s">
        <v>20</v>
      </c>
      <c r="BB11" s="158">
        <f>+IFERROR(DATE(YEAR(AC11),MONTH(AC11)+1,DAY(AC11)),"")</f>
        <v>44621</v>
      </c>
      <c r="BD11" s="126"/>
      <c r="BE11" s="126"/>
      <c r="BF11" s="126"/>
      <c r="BG11" s="126"/>
      <c r="BH11" s="126"/>
      <c r="BI11" s="126"/>
      <c r="BJ11" s="126"/>
      <c r="BK11" s="126"/>
      <c r="BL11" s="126"/>
      <c r="BM11" s="126"/>
      <c r="BN11" s="126"/>
      <c r="BO11" s="126"/>
      <c r="BP11" s="126"/>
      <c r="BQ11" s="126"/>
      <c r="BX11" s="155" t="s">
        <v>19</v>
      </c>
      <c r="BY11" s="156">
        <f>+AZ11+1</f>
        <v>4</v>
      </c>
      <c r="BZ11" s="157" t="s">
        <v>20</v>
      </c>
      <c r="CA11" s="158">
        <f>IFERROR(+DATE(YEAR(BB11),MONTH(BB11)+1,DAY(BB11)),"")</f>
        <v>44652</v>
      </c>
      <c r="CC11" s="126"/>
      <c r="CD11" s="126"/>
      <c r="CE11" s="126"/>
      <c r="CF11" s="126"/>
      <c r="CG11" s="126"/>
      <c r="CH11" s="126"/>
      <c r="CI11" s="126"/>
      <c r="CJ11" s="126"/>
      <c r="CK11" s="126"/>
      <c r="CL11" s="126"/>
      <c r="CM11" s="126"/>
      <c r="CN11" s="126"/>
      <c r="CO11" s="126"/>
      <c r="CP11" s="126"/>
      <c r="CW11" s="155" t="s">
        <v>19</v>
      </c>
      <c r="CX11" s="156">
        <f>+BY11+1</f>
        <v>5</v>
      </c>
      <c r="CY11" s="157" t="s">
        <v>20</v>
      </c>
      <c r="CZ11" s="158">
        <f>IFERROR(+DATE(YEAR(CA11),MONTH(CA11)+1,DAY(CA11)),"")</f>
        <v>44682</v>
      </c>
      <c r="DB11" s="126"/>
      <c r="DC11" s="126"/>
      <c r="DD11" s="126"/>
      <c r="DE11" s="126"/>
      <c r="DF11" s="126"/>
      <c r="DG11" s="126"/>
      <c r="DH11" s="126"/>
      <c r="DI11" s="126"/>
      <c r="DJ11" s="126"/>
      <c r="DK11" s="126"/>
      <c r="DL11" s="126"/>
      <c r="DM11" s="126"/>
      <c r="DN11" s="126"/>
      <c r="DO11" s="126"/>
      <c r="DV11" s="155" t="s">
        <v>19</v>
      </c>
      <c r="DW11" s="156">
        <f>+CX11+1</f>
        <v>6</v>
      </c>
      <c r="DX11" s="157" t="s">
        <v>20</v>
      </c>
      <c r="DY11" s="158">
        <f>IFERROR(+DATE(YEAR(CZ11),MONTH(CZ11)+1,DAY(CZ11)),"")</f>
        <v>44713</v>
      </c>
      <c r="EA11" s="126"/>
      <c r="EB11" s="126"/>
      <c r="EC11" s="126"/>
      <c r="ED11" s="126"/>
      <c r="EE11" s="126"/>
      <c r="EF11" s="126"/>
      <c r="EG11" s="126"/>
      <c r="EH11" s="126"/>
      <c r="EI11" s="126"/>
      <c r="EJ11" s="126"/>
      <c r="EK11" s="126"/>
      <c r="EL11" s="126"/>
      <c r="EM11" s="126"/>
      <c r="EN11" s="126"/>
      <c r="EU11" s="155" t="s">
        <v>19</v>
      </c>
      <c r="EV11" s="156">
        <f>+DW11+1</f>
        <v>7</v>
      </c>
      <c r="EW11" s="157" t="s">
        <v>20</v>
      </c>
      <c r="EX11" s="158">
        <f>IFERROR(DATE(YEAR(DY11),MONTH(DY11)+1,DAY(DY11)),"")</f>
        <v>44743</v>
      </c>
      <c r="EZ11" s="126"/>
      <c r="FA11" s="126"/>
      <c r="FB11" s="126"/>
      <c r="FC11" s="126"/>
      <c r="FD11" s="126"/>
      <c r="FE11" s="126"/>
      <c r="FF11" s="126"/>
      <c r="FG11" s="126"/>
      <c r="FH11" s="126"/>
      <c r="FI11" s="126"/>
      <c r="FJ11" s="126"/>
      <c r="FK11" s="126"/>
      <c r="FL11" s="126"/>
      <c r="FM11" s="126"/>
      <c r="FT11" s="155" t="s">
        <v>19</v>
      </c>
      <c r="FU11" s="156">
        <f>+EV11+1</f>
        <v>8</v>
      </c>
      <c r="FV11" s="157" t="s">
        <v>20</v>
      </c>
      <c r="FW11" s="158">
        <f>IFERROR(+DATE(YEAR(EX11),MONTH(EX11)+1,DAY(EX11)),"")</f>
        <v>44774</v>
      </c>
      <c r="FY11" s="126"/>
      <c r="FZ11" s="126"/>
      <c r="GA11" s="126"/>
      <c r="GB11" s="126"/>
      <c r="GC11" s="126"/>
      <c r="GD11" s="126"/>
      <c r="GE11" s="126"/>
      <c r="GF11" s="126"/>
      <c r="GG11" s="126"/>
      <c r="GH11" s="126"/>
      <c r="GI11" s="126"/>
      <c r="GJ11" s="126"/>
      <c r="GK11" s="126"/>
      <c r="GL11" s="126"/>
      <c r="GS11" s="155" t="s">
        <v>19</v>
      </c>
      <c r="GT11" s="156">
        <f>+FU11+1</f>
        <v>9</v>
      </c>
      <c r="GU11" s="157" t="s">
        <v>20</v>
      </c>
      <c r="GV11" s="158">
        <f>IFERROR(+DATE(YEAR(FW11),MONTH(FW11)+1,DAY(FW11)),"")</f>
        <v>44805</v>
      </c>
      <c r="GX11" s="126"/>
      <c r="GY11" s="126"/>
      <c r="GZ11" s="126"/>
      <c r="HA11" s="126"/>
      <c r="HB11" s="126"/>
      <c r="HC11" s="126"/>
      <c r="HD11" s="126"/>
      <c r="HE11" s="126"/>
      <c r="HF11" s="126"/>
      <c r="HG11" s="126"/>
      <c r="HH11" s="126"/>
      <c r="HI11" s="126"/>
      <c r="HJ11" s="126"/>
      <c r="HK11" s="126"/>
      <c r="HR11" s="155" t="s">
        <v>19</v>
      </c>
      <c r="HS11" s="156">
        <f>+GT11+1</f>
        <v>10</v>
      </c>
      <c r="HT11" s="157" t="s">
        <v>20</v>
      </c>
      <c r="HU11" s="158">
        <f>IFERROR(+DATE(YEAR(GV11),MONTH(GV11)+1,DAY(GV11)),"")</f>
        <v>44835</v>
      </c>
      <c r="HW11" s="126"/>
      <c r="HX11" s="126"/>
      <c r="HY11" s="126"/>
      <c r="HZ11" s="126"/>
      <c r="IA11" s="126"/>
      <c r="IB11" s="126"/>
      <c r="IC11" s="126"/>
      <c r="ID11" s="126"/>
      <c r="IE11" s="126"/>
      <c r="IF11" s="126"/>
      <c r="IG11" s="126"/>
      <c r="IH11" s="126"/>
      <c r="II11" s="126"/>
      <c r="IJ11" s="126"/>
      <c r="IQ11" s="155" t="s">
        <v>19</v>
      </c>
      <c r="IR11" s="156">
        <f>+HS11+1</f>
        <v>11</v>
      </c>
      <c r="IS11" s="157" t="s">
        <v>20</v>
      </c>
      <c r="IT11" s="158">
        <f>IFERROR(+DATE(YEAR(HU11),MONTH(HU11)+1,DAY(HU11)),"")</f>
        <v>44866</v>
      </c>
      <c r="IV11" s="126"/>
      <c r="IW11" s="126"/>
      <c r="IX11" s="126"/>
      <c r="IY11" s="126"/>
      <c r="IZ11" s="126"/>
      <c r="JA11" s="126"/>
      <c r="JB11" s="126"/>
      <c r="JC11" s="126"/>
      <c r="JD11" s="126"/>
      <c r="JE11" s="126"/>
      <c r="JF11" s="126"/>
      <c r="JG11" s="126"/>
      <c r="JH11" s="126"/>
      <c r="JI11" s="126"/>
      <c r="JO11" s="126"/>
      <c r="JP11" s="155" t="s">
        <v>19</v>
      </c>
      <c r="JQ11" s="156">
        <f>+IR11+1</f>
        <v>12</v>
      </c>
      <c r="JR11" s="157" t="s">
        <v>20</v>
      </c>
      <c r="JS11" s="158">
        <f>IFERROR(+DATE(YEAR(IT11),MONTH(IT11)+1,DAY(IT11)),"")</f>
        <v>44896</v>
      </c>
      <c r="JU11" s="126"/>
      <c r="JV11" s="126"/>
      <c r="JW11" s="126"/>
      <c r="JX11" s="126"/>
      <c r="JY11" s="126"/>
      <c r="JZ11" s="126"/>
      <c r="KA11" s="126"/>
      <c r="KB11" s="126"/>
      <c r="KC11" s="126"/>
      <c r="KD11" s="126"/>
      <c r="KE11" s="126"/>
      <c r="KF11" s="126"/>
      <c r="KG11" s="126"/>
      <c r="KH11" s="126"/>
    </row>
    <row r="12" spans="1:347" s="162" customFormat="1" ht="60" x14ac:dyDescent="0.25">
      <c r="A12" s="159" t="s">
        <v>21</v>
      </c>
      <c r="B12" s="159" t="s">
        <v>171</v>
      </c>
      <c r="C12" s="159" t="s">
        <v>172</v>
      </c>
      <c r="D12" s="159" t="s">
        <v>22</v>
      </c>
      <c r="E12" s="160" t="s">
        <v>62</v>
      </c>
      <c r="F12" s="160" t="s">
        <v>63</v>
      </c>
      <c r="G12" s="160" t="s">
        <v>68</v>
      </c>
      <c r="H12" s="160" t="s">
        <v>69</v>
      </c>
      <c r="I12" s="160" t="s">
        <v>70</v>
      </c>
      <c r="J12" s="160" t="s">
        <v>48</v>
      </c>
      <c r="K12" s="160" t="s">
        <v>64</v>
      </c>
      <c r="L12" s="160" t="s">
        <v>65</v>
      </c>
      <c r="M12" s="160" t="s">
        <v>72</v>
      </c>
      <c r="N12" s="160" t="s">
        <v>170</v>
      </c>
      <c r="O12" s="160" t="s">
        <v>66</v>
      </c>
      <c r="P12" s="160" t="s">
        <v>67</v>
      </c>
      <c r="Q12" s="160" t="s">
        <v>168</v>
      </c>
      <c r="R12" s="160" t="s">
        <v>123</v>
      </c>
      <c r="S12" s="160" t="s">
        <v>24</v>
      </c>
      <c r="T12" s="160" t="s">
        <v>25</v>
      </c>
      <c r="U12" s="160" t="s">
        <v>169</v>
      </c>
      <c r="V12" s="160" t="s">
        <v>26</v>
      </c>
      <c r="W12" s="160" t="s">
        <v>27</v>
      </c>
      <c r="X12" s="161"/>
      <c r="Z12" s="159" t="s">
        <v>21</v>
      </c>
      <c r="AA12" s="159" t="s">
        <v>171</v>
      </c>
      <c r="AB12" s="159" t="s">
        <v>172</v>
      </c>
      <c r="AC12" s="159" t="s">
        <v>22</v>
      </c>
      <c r="AD12" s="160" t="s">
        <v>62</v>
      </c>
      <c r="AE12" s="160" t="s">
        <v>63</v>
      </c>
      <c r="AF12" s="160" t="s">
        <v>68</v>
      </c>
      <c r="AG12" s="160" t="s">
        <v>69</v>
      </c>
      <c r="AH12" s="160" t="s">
        <v>70</v>
      </c>
      <c r="AI12" s="160" t="s">
        <v>48</v>
      </c>
      <c r="AJ12" s="160" t="s">
        <v>64</v>
      </c>
      <c r="AK12" s="160" t="s">
        <v>65</v>
      </c>
      <c r="AL12" s="160" t="s">
        <v>72</v>
      </c>
      <c r="AM12" s="160" t="s">
        <v>170</v>
      </c>
      <c r="AN12" s="160" t="s">
        <v>66</v>
      </c>
      <c r="AO12" s="160" t="s">
        <v>67</v>
      </c>
      <c r="AP12" s="160" t="s">
        <v>168</v>
      </c>
      <c r="AQ12" s="160" t="s">
        <v>123</v>
      </c>
      <c r="AR12" s="160" t="s">
        <v>24</v>
      </c>
      <c r="AS12" s="160" t="s">
        <v>25</v>
      </c>
      <c r="AT12" s="160" t="s">
        <v>169</v>
      </c>
      <c r="AU12" s="160" t="s">
        <v>26</v>
      </c>
      <c r="AV12" s="160" t="s">
        <v>27</v>
      </c>
      <c r="AW12" s="161"/>
      <c r="AX12" s="163"/>
      <c r="AY12" s="159" t="s">
        <v>21</v>
      </c>
      <c r="AZ12" s="159" t="s">
        <v>171</v>
      </c>
      <c r="BA12" s="159" t="s">
        <v>172</v>
      </c>
      <c r="BB12" s="159" t="s">
        <v>22</v>
      </c>
      <c r="BC12" s="160" t="s">
        <v>62</v>
      </c>
      <c r="BD12" s="160" t="s">
        <v>63</v>
      </c>
      <c r="BE12" s="160" t="s">
        <v>68</v>
      </c>
      <c r="BF12" s="160" t="s">
        <v>69</v>
      </c>
      <c r="BG12" s="160" t="s">
        <v>70</v>
      </c>
      <c r="BH12" s="160" t="s">
        <v>48</v>
      </c>
      <c r="BI12" s="160" t="s">
        <v>64</v>
      </c>
      <c r="BJ12" s="160" t="s">
        <v>65</v>
      </c>
      <c r="BK12" s="160" t="s">
        <v>72</v>
      </c>
      <c r="BL12" s="160" t="s">
        <v>170</v>
      </c>
      <c r="BM12" s="160" t="s">
        <v>66</v>
      </c>
      <c r="BN12" s="160" t="s">
        <v>67</v>
      </c>
      <c r="BO12" s="160" t="s">
        <v>168</v>
      </c>
      <c r="BP12" s="160" t="s">
        <v>123</v>
      </c>
      <c r="BQ12" s="160" t="s">
        <v>24</v>
      </c>
      <c r="BR12" s="160" t="s">
        <v>25</v>
      </c>
      <c r="BS12" s="160" t="s">
        <v>169</v>
      </c>
      <c r="BT12" s="160" t="s">
        <v>26</v>
      </c>
      <c r="BU12" s="160" t="s">
        <v>27</v>
      </c>
      <c r="BV12" s="161"/>
      <c r="BW12" s="79"/>
      <c r="BX12" s="159" t="s">
        <v>21</v>
      </c>
      <c r="BY12" s="159" t="s">
        <v>171</v>
      </c>
      <c r="BZ12" s="159" t="s">
        <v>172</v>
      </c>
      <c r="CA12" s="159" t="s">
        <v>22</v>
      </c>
      <c r="CB12" s="160" t="s">
        <v>62</v>
      </c>
      <c r="CC12" s="160" t="s">
        <v>63</v>
      </c>
      <c r="CD12" s="160" t="s">
        <v>68</v>
      </c>
      <c r="CE12" s="160" t="s">
        <v>69</v>
      </c>
      <c r="CF12" s="160" t="s">
        <v>70</v>
      </c>
      <c r="CG12" s="160" t="s">
        <v>48</v>
      </c>
      <c r="CH12" s="160" t="s">
        <v>64</v>
      </c>
      <c r="CI12" s="160" t="s">
        <v>65</v>
      </c>
      <c r="CJ12" s="160" t="s">
        <v>72</v>
      </c>
      <c r="CK12" s="160" t="s">
        <v>170</v>
      </c>
      <c r="CL12" s="160" t="s">
        <v>66</v>
      </c>
      <c r="CM12" s="160" t="s">
        <v>67</v>
      </c>
      <c r="CN12" s="160" t="s">
        <v>168</v>
      </c>
      <c r="CO12" s="160" t="s">
        <v>123</v>
      </c>
      <c r="CP12" s="160" t="s">
        <v>24</v>
      </c>
      <c r="CQ12" s="160" t="s">
        <v>25</v>
      </c>
      <c r="CR12" s="160" t="s">
        <v>169</v>
      </c>
      <c r="CS12" s="160" t="s">
        <v>26</v>
      </c>
      <c r="CT12" s="160" t="s">
        <v>27</v>
      </c>
      <c r="CU12" s="161"/>
      <c r="CV12" s="79"/>
      <c r="CW12" s="159" t="s">
        <v>21</v>
      </c>
      <c r="CX12" s="159" t="s">
        <v>171</v>
      </c>
      <c r="CY12" s="159" t="s">
        <v>172</v>
      </c>
      <c r="CZ12" s="159" t="s">
        <v>22</v>
      </c>
      <c r="DA12" s="160" t="s">
        <v>62</v>
      </c>
      <c r="DB12" s="160" t="s">
        <v>63</v>
      </c>
      <c r="DC12" s="160" t="s">
        <v>68</v>
      </c>
      <c r="DD12" s="160" t="s">
        <v>69</v>
      </c>
      <c r="DE12" s="160" t="s">
        <v>70</v>
      </c>
      <c r="DF12" s="160" t="s">
        <v>48</v>
      </c>
      <c r="DG12" s="160" t="s">
        <v>64</v>
      </c>
      <c r="DH12" s="160" t="s">
        <v>65</v>
      </c>
      <c r="DI12" s="160" t="s">
        <v>72</v>
      </c>
      <c r="DJ12" s="160" t="s">
        <v>170</v>
      </c>
      <c r="DK12" s="160" t="s">
        <v>66</v>
      </c>
      <c r="DL12" s="160" t="s">
        <v>67</v>
      </c>
      <c r="DM12" s="160" t="s">
        <v>168</v>
      </c>
      <c r="DN12" s="160" t="s">
        <v>123</v>
      </c>
      <c r="DO12" s="160" t="s">
        <v>24</v>
      </c>
      <c r="DP12" s="160" t="s">
        <v>25</v>
      </c>
      <c r="DQ12" s="160" t="s">
        <v>169</v>
      </c>
      <c r="DR12" s="160" t="s">
        <v>26</v>
      </c>
      <c r="DS12" s="160" t="s">
        <v>27</v>
      </c>
      <c r="DT12" s="161"/>
      <c r="DU12" s="79"/>
      <c r="DV12" s="159" t="s">
        <v>21</v>
      </c>
      <c r="DW12" s="159" t="s">
        <v>171</v>
      </c>
      <c r="DX12" s="159" t="s">
        <v>172</v>
      </c>
      <c r="DY12" s="159" t="s">
        <v>22</v>
      </c>
      <c r="DZ12" s="160" t="s">
        <v>62</v>
      </c>
      <c r="EA12" s="160" t="s">
        <v>63</v>
      </c>
      <c r="EB12" s="160" t="s">
        <v>68</v>
      </c>
      <c r="EC12" s="160" t="s">
        <v>69</v>
      </c>
      <c r="ED12" s="160" t="s">
        <v>70</v>
      </c>
      <c r="EE12" s="160" t="s">
        <v>48</v>
      </c>
      <c r="EF12" s="160" t="s">
        <v>64</v>
      </c>
      <c r="EG12" s="160" t="s">
        <v>65</v>
      </c>
      <c r="EH12" s="160" t="s">
        <v>72</v>
      </c>
      <c r="EI12" s="160" t="s">
        <v>170</v>
      </c>
      <c r="EJ12" s="160" t="s">
        <v>66</v>
      </c>
      <c r="EK12" s="160" t="s">
        <v>67</v>
      </c>
      <c r="EL12" s="160" t="s">
        <v>168</v>
      </c>
      <c r="EM12" s="160" t="s">
        <v>123</v>
      </c>
      <c r="EN12" s="160" t="s">
        <v>24</v>
      </c>
      <c r="EO12" s="160" t="s">
        <v>25</v>
      </c>
      <c r="EP12" s="160" t="s">
        <v>169</v>
      </c>
      <c r="EQ12" s="160" t="s">
        <v>26</v>
      </c>
      <c r="ER12" s="160" t="s">
        <v>27</v>
      </c>
      <c r="ES12" s="161"/>
      <c r="ET12" s="79"/>
      <c r="EU12" s="159" t="s">
        <v>21</v>
      </c>
      <c r="EV12" s="159" t="s">
        <v>171</v>
      </c>
      <c r="EW12" s="159" t="s">
        <v>172</v>
      </c>
      <c r="EX12" s="159" t="s">
        <v>22</v>
      </c>
      <c r="EY12" s="160" t="s">
        <v>62</v>
      </c>
      <c r="EZ12" s="160" t="s">
        <v>63</v>
      </c>
      <c r="FA12" s="160" t="s">
        <v>68</v>
      </c>
      <c r="FB12" s="160" t="s">
        <v>69</v>
      </c>
      <c r="FC12" s="160" t="s">
        <v>70</v>
      </c>
      <c r="FD12" s="160" t="s">
        <v>48</v>
      </c>
      <c r="FE12" s="160" t="s">
        <v>64</v>
      </c>
      <c r="FF12" s="160" t="s">
        <v>65</v>
      </c>
      <c r="FG12" s="160" t="s">
        <v>72</v>
      </c>
      <c r="FH12" s="160" t="s">
        <v>170</v>
      </c>
      <c r="FI12" s="160" t="s">
        <v>66</v>
      </c>
      <c r="FJ12" s="160" t="s">
        <v>67</v>
      </c>
      <c r="FK12" s="160" t="s">
        <v>168</v>
      </c>
      <c r="FL12" s="160" t="s">
        <v>123</v>
      </c>
      <c r="FM12" s="160" t="s">
        <v>24</v>
      </c>
      <c r="FN12" s="160" t="s">
        <v>25</v>
      </c>
      <c r="FO12" s="160" t="s">
        <v>169</v>
      </c>
      <c r="FP12" s="160" t="s">
        <v>26</v>
      </c>
      <c r="FQ12" s="160" t="s">
        <v>27</v>
      </c>
      <c r="FR12" s="161"/>
      <c r="FS12" s="79"/>
      <c r="FT12" s="159" t="s">
        <v>21</v>
      </c>
      <c r="FU12" s="159" t="s">
        <v>171</v>
      </c>
      <c r="FV12" s="159" t="s">
        <v>172</v>
      </c>
      <c r="FW12" s="159" t="s">
        <v>22</v>
      </c>
      <c r="FX12" s="160" t="s">
        <v>62</v>
      </c>
      <c r="FY12" s="160" t="s">
        <v>63</v>
      </c>
      <c r="FZ12" s="160" t="s">
        <v>68</v>
      </c>
      <c r="GA12" s="160" t="s">
        <v>69</v>
      </c>
      <c r="GB12" s="160" t="s">
        <v>70</v>
      </c>
      <c r="GC12" s="160" t="s">
        <v>48</v>
      </c>
      <c r="GD12" s="160" t="s">
        <v>64</v>
      </c>
      <c r="GE12" s="160" t="s">
        <v>65</v>
      </c>
      <c r="GF12" s="160" t="s">
        <v>72</v>
      </c>
      <c r="GG12" s="160" t="s">
        <v>170</v>
      </c>
      <c r="GH12" s="160" t="s">
        <v>66</v>
      </c>
      <c r="GI12" s="160" t="s">
        <v>67</v>
      </c>
      <c r="GJ12" s="160" t="s">
        <v>168</v>
      </c>
      <c r="GK12" s="160" t="s">
        <v>123</v>
      </c>
      <c r="GL12" s="160" t="s">
        <v>24</v>
      </c>
      <c r="GM12" s="160" t="s">
        <v>25</v>
      </c>
      <c r="GN12" s="160" t="s">
        <v>169</v>
      </c>
      <c r="GO12" s="160" t="s">
        <v>26</v>
      </c>
      <c r="GP12" s="160" t="s">
        <v>27</v>
      </c>
      <c r="GQ12" s="161"/>
      <c r="GR12" s="79"/>
      <c r="GS12" s="159" t="s">
        <v>21</v>
      </c>
      <c r="GT12" s="159" t="s">
        <v>171</v>
      </c>
      <c r="GU12" s="159" t="s">
        <v>172</v>
      </c>
      <c r="GV12" s="159" t="s">
        <v>22</v>
      </c>
      <c r="GW12" s="160" t="s">
        <v>62</v>
      </c>
      <c r="GX12" s="160" t="s">
        <v>63</v>
      </c>
      <c r="GY12" s="160" t="s">
        <v>68</v>
      </c>
      <c r="GZ12" s="160" t="s">
        <v>69</v>
      </c>
      <c r="HA12" s="160" t="s">
        <v>70</v>
      </c>
      <c r="HB12" s="160" t="s">
        <v>48</v>
      </c>
      <c r="HC12" s="160" t="s">
        <v>64</v>
      </c>
      <c r="HD12" s="160" t="s">
        <v>65</v>
      </c>
      <c r="HE12" s="160" t="s">
        <v>72</v>
      </c>
      <c r="HF12" s="160" t="s">
        <v>170</v>
      </c>
      <c r="HG12" s="160" t="s">
        <v>66</v>
      </c>
      <c r="HH12" s="160" t="s">
        <v>67</v>
      </c>
      <c r="HI12" s="160" t="s">
        <v>168</v>
      </c>
      <c r="HJ12" s="160" t="s">
        <v>123</v>
      </c>
      <c r="HK12" s="160" t="s">
        <v>24</v>
      </c>
      <c r="HL12" s="160" t="s">
        <v>25</v>
      </c>
      <c r="HM12" s="160" t="s">
        <v>169</v>
      </c>
      <c r="HN12" s="160" t="s">
        <v>26</v>
      </c>
      <c r="HO12" s="160" t="s">
        <v>27</v>
      </c>
      <c r="HP12" s="161"/>
      <c r="HQ12" s="79"/>
      <c r="HR12" s="159" t="s">
        <v>21</v>
      </c>
      <c r="HS12" s="159" t="s">
        <v>171</v>
      </c>
      <c r="HT12" s="159" t="s">
        <v>172</v>
      </c>
      <c r="HU12" s="159" t="s">
        <v>22</v>
      </c>
      <c r="HV12" s="160" t="s">
        <v>62</v>
      </c>
      <c r="HW12" s="160" t="s">
        <v>63</v>
      </c>
      <c r="HX12" s="160" t="s">
        <v>68</v>
      </c>
      <c r="HY12" s="160" t="s">
        <v>69</v>
      </c>
      <c r="HZ12" s="160" t="s">
        <v>70</v>
      </c>
      <c r="IA12" s="160" t="s">
        <v>48</v>
      </c>
      <c r="IB12" s="160" t="s">
        <v>64</v>
      </c>
      <c r="IC12" s="160" t="s">
        <v>65</v>
      </c>
      <c r="ID12" s="160" t="s">
        <v>72</v>
      </c>
      <c r="IE12" s="160" t="s">
        <v>170</v>
      </c>
      <c r="IF12" s="160" t="s">
        <v>66</v>
      </c>
      <c r="IG12" s="160" t="s">
        <v>67</v>
      </c>
      <c r="IH12" s="160" t="s">
        <v>168</v>
      </c>
      <c r="II12" s="160" t="s">
        <v>123</v>
      </c>
      <c r="IJ12" s="160" t="s">
        <v>24</v>
      </c>
      <c r="IK12" s="160" t="s">
        <v>25</v>
      </c>
      <c r="IL12" s="160" t="s">
        <v>169</v>
      </c>
      <c r="IM12" s="160" t="s">
        <v>26</v>
      </c>
      <c r="IN12" s="160" t="s">
        <v>27</v>
      </c>
      <c r="IO12" s="161"/>
      <c r="IP12" s="79"/>
      <c r="IQ12" s="159" t="s">
        <v>21</v>
      </c>
      <c r="IR12" s="159" t="s">
        <v>171</v>
      </c>
      <c r="IS12" s="159" t="s">
        <v>172</v>
      </c>
      <c r="IT12" s="159" t="s">
        <v>22</v>
      </c>
      <c r="IU12" s="160" t="s">
        <v>62</v>
      </c>
      <c r="IV12" s="160" t="s">
        <v>63</v>
      </c>
      <c r="IW12" s="160" t="s">
        <v>68</v>
      </c>
      <c r="IX12" s="160" t="s">
        <v>69</v>
      </c>
      <c r="IY12" s="160" t="s">
        <v>70</v>
      </c>
      <c r="IZ12" s="160" t="s">
        <v>48</v>
      </c>
      <c r="JA12" s="160" t="s">
        <v>64</v>
      </c>
      <c r="JB12" s="160" t="s">
        <v>65</v>
      </c>
      <c r="JC12" s="160" t="s">
        <v>72</v>
      </c>
      <c r="JD12" s="160" t="s">
        <v>170</v>
      </c>
      <c r="JE12" s="160" t="s">
        <v>66</v>
      </c>
      <c r="JF12" s="160" t="s">
        <v>67</v>
      </c>
      <c r="JG12" s="160" t="s">
        <v>168</v>
      </c>
      <c r="JH12" s="160" t="s">
        <v>123</v>
      </c>
      <c r="JI12" s="160" t="s">
        <v>24</v>
      </c>
      <c r="JJ12" s="160" t="s">
        <v>25</v>
      </c>
      <c r="JK12" s="160" t="s">
        <v>169</v>
      </c>
      <c r="JL12" s="160" t="s">
        <v>26</v>
      </c>
      <c r="JM12" s="160" t="s">
        <v>27</v>
      </c>
      <c r="JN12" s="161"/>
      <c r="JO12" s="126"/>
      <c r="JP12" s="159" t="s">
        <v>21</v>
      </c>
      <c r="JQ12" s="159" t="s">
        <v>171</v>
      </c>
      <c r="JR12" s="159" t="s">
        <v>172</v>
      </c>
      <c r="JS12" s="159" t="s">
        <v>22</v>
      </c>
      <c r="JT12" s="160" t="s">
        <v>62</v>
      </c>
      <c r="JU12" s="160" t="s">
        <v>63</v>
      </c>
      <c r="JV12" s="160" t="s">
        <v>68</v>
      </c>
      <c r="JW12" s="160" t="s">
        <v>69</v>
      </c>
      <c r="JX12" s="160" t="s">
        <v>70</v>
      </c>
      <c r="JY12" s="160" t="s">
        <v>48</v>
      </c>
      <c r="JZ12" s="160" t="s">
        <v>64</v>
      </c>
      <c r="KA12" s="160" t="s">
        <v>65</v>
      </c>
      <c r="KB12" s="160" t="s">
        <v>72</v>
      </c>
      <c r="KC12" s="160" t="s">
        <v>170</v>
      </c>
      <c r="KD12" s="160" t="s">
        <v>66</v>
      </c>
      <c r="KE12" s="160" t="s">
        <v>67</v>
      </c>
      <c r="KF12" s="160" t="s">
        <v>168</v>
      </c>
      <c r="KG12" s="160" t="s">
        <v>123</v>
      </c>
      <c r="KH12" s="160" t="s">
        <v>24</v>
      </c>
      <c r="KI12" s="160" t="s">
        <v>25</v>
      </c>
      <c r="KJ12" s="160" t="s">
        <v>169</v>
      </c>
      <c r="KK12" s="160" t="s">
        <v>26</v>
      </c>
      <c r="KL12" s="160" t="s">
        <v>27</v>
      </c>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U12" s="174"/>
      <c r="MI12" s="126"/>
    </row>
    <row r="13" spans="1:347" x14ac:dyDescent="0.25">
      <c r="A13" s="164">
        <v>1</v>
      </c>
      <c r="B13" s="225"/>
      <c r="C13" s="226"/>
      <c r="D13" s="1"/>
      <c r="E13" s="1"/>
      <c r="F13" s="95"/>
      <c r="G13" s="93"/>
      <c r="H13" s="93"/>
      <c r="I13" s="93"/>
      <c r="J13" s="95"/>
      <c r="K13" s="96" t="str">
        <f>IFERROR(VLOOKUP(D13,'Situación inicial'!JI$13:JS$112,8,FALSE),"Completar")</f>
        <v>Completar</v>
      </c>
      <c r="L13" s="96" t="str">
        <f>IFERROR(VLOOKUP(D13,'Situación inicial'!JI$13:JS$112,9,FALSE),"Completar")</f>
        <v>Completar</v>
      </c>
      <c r="M13" s="94"/>
      <c r="N13" s="95" t="str">
        <f>IFERROR(VLOOKUP(D13,'Situación inicial'!JI$13:JS$112,11,FALSE),"Completar")</f>
        <v>Completar</v>
      </c>
      <c r="O13" s="95" t="str">
        <f>IFERROR(VLOOKUP(D13,'Situación inicial'!JI$13:JT$112,12,FALSE),"Completar")</f>
        <v>Completar</v>
      </c>
      <c r="P13" s="165">
        <f>IFERROR(IF(F13=1,G13,IF(F13=4,G13,IF(F13=5,G13,(H13*8+I13)))),"")</f>
        <v>0</v>
      </c>
      <c r="Q13" s="219" t="b">
        <f>IF(OR(F13=1,F13=4,F13=5),IF(P13&gt;=40,1,P13/40),IF(OR(F13=2,F13=3),IF(P13&gt;=173,1,P13/173)))</f>
        <v>0</v>
      </c>
      <c r="R13" s="188">
        <f>IFERROR(+IF(L13="Completar",0,IF($F$5&gt;L13,DATEDIF(K13,$F$5,"Y"),DATEDIF(K13,L13,"Y"))),0)</f>
        <v>0</v>
      </c>
      <c r="S13" s="164">
        <f>IF(J13=2,0.25,0)</f>
        <v>0</v>
      </c>
      <c r="T13" s="164">
        <f>+IF(R13="","",IF(R13&lt;=24,0.25,0))</f>
        <v>0.25</v>
      </c>
      <c r="U13" s="164">
        <f>IF(N13=2,0.25,0)</f>
        <v>0</v>
      </c>
      <c r="V13" s="164">
        <f>IF(O13=2,0.25,0)</f>
        <v>0</v>
      </c>
      <c r="W13" s="166">
        <f>+IF(E13="",0,S13+Q13+T13+V13+U13)</f>
        <v>0</v>
      </c>
      <c r="X13" s="168">
        <f>IFERROR(VLOOKUP(D13,'Situación inicial'!JI$13:JZ$112,18,FALSE),0)</f>
        <v>0</v>
      </c>
      <c r="Z13" s="164">
        <v>1</v>
      </c>
      <c r="AA13" s="225"/>
      <c r="AB13" s="226"/>
      <c r="AC13" s="1"/>
      <c r="AD13" s="1"/>
      <c r="AE13" s="95"/>
      <c r="AF13" s="93"/>
      <c r="AG13" s="93"/>
      <c r="AH13" s="93"/>
      <c r="AI13" s="95" t="str">
        <f t="shared" ref="AI13:AI76" si="0">+IFERROR(VLOOKUP(AC13,D$13:J$112,7,0),"Completar")</f>
        <v>Completar</v>
      </c>
      <c r="AJ13" s="96" t="str">
        <f t="shared" ref="AJ13:AJ76" si="1">IFERROR(VLOOKUP(AC13,D$13:M$112,8,FALSE),"Completar")</f>
        <v>Completar</v>
      </c>
      <c r="AK13" s="96" t="str">
        <f t="shared" ref="AK13:AK76" si="2">IFERROR(VLOOKUP(AC13,D$13:M$112,9,FALSE),"Completar")</f>
        <v>Completar</v>
      </c>
      <c r="AL13" s="94"/>
      <c r="AM13" s="95" t="str">
        <f>IFERROR(VLOOKUP(AC13,D$13:O$112,11,FALSE),"Completar")</f>
        <v>Completar</v>
      </c>
      <c r="AN13" s="95" t="str">
        <f>IFERROR(VLOOKUP(AC13,D$13:O$112,12,FALSE),"Completar")</f>
        <v>Completar</v>
      </c>
      <c r="AO13" s="165">
        <f>IFERROR(IF(AE13=1,AF13,IF(AE13=4,AF13,IF(AE13=5,AF13,(AG13*8+AH13)))),"")</f>
        <v>0</v>
      </c>
      <c r="AP13" s="219" t="b">
        <f>IF(OR(AE13=1,AE13=4,AE13=5),IF(AO13&gt;=40,1,AO13/40),IF(OR(AE13=2,AE13=3),IF(AO13&gt;=173,1,AO13/173)))</f>
        <v>0</v>
      </c>
      <c r="AQ13" s="188">
        <f>IFERROR(+IF(AK13="Completar",0,IF($F$5&gt;AK13,DATEDIF(AJ13,$F$5,"Y"),DATEDIF(AJ13,AK13,"Y"))),0)</f>
        <v>0</v>
      </c>
      <c r="AR13" s="164">
        <f>IF(AI13=2,0.25,0)</f>
        <v>0</v>
      </c>
      <c r="AS13" s="164">
        <f>+IF(AQ13="","",IF(AQ13&lt;=24,0.25,0))</f>
        <v>0.25</v>
      </c>
      <c r="AT13" s="164">
        <f>IF(AM13=2,0.25,0)</f>
        <v>0</v>
      </c>
      <c r="AU13" s="164">
        <f>IF(AN13=2,0.25,0)</f>
        <v>0</v>
      </c>
      <c r="AV13" s="166">
        <f>+IF(AD13="",0,AR13+AP13+AS13+AU13+AT13)</f>
        <v>0</v>
      </c>
      <c r="AW13" s="168">
        <f t="shared" ref="AW13:AW76" si="3">IFERROR(VLOOKUP(AC13,D$13:U$112,18,FALSE),0)</f>
        <v>0</v>
      </c>
      <c r="AY13" s="164">
        <v>1</v>
      </c>
      <c r="AZ13" s="225"/>
      <c r="BA13" s="226"/>
      <c r="BB13" s="1"/>
      <c r="BC13" s="1"/>
      <c r="BD13" s="95"/>
      <c r="BE13" s="93"/>
      <c r="BF13" s="93"/>
      <c r="BG13" s="93"/>
      <c r="BH13" s="95" t="str">
        <f t="shared" ref="BH13:BH76" si="4">+IFERROR(VLOOKUP(BB13,AC$13:AI$112,7,0),"Completar")</f>
        <v>Completar</v>
      </c>
      <c r="BI13" s="96" t="str">
        <f t="shared" ref="BI13:BI76" si="5">IFERROR(VLOOKUP(BB13,AC$13:AL$112,8,FALSE),"Completar")</f>
        <v>Completar</v>
      </c>
      <c r="BJ13" s="96" t="str">
        <f t="shared" ref="BJ13:BJ76" si="6">IFERROR(VLOOKUP(BB13,AC$13:AL$112,9,FALSE),"Completar")</f>
        <v>Completar</v>
      </c>
      <c r="BK13" s="94"/>
      <c r="BL13" s="95" t="str">
        <f t="shared" ref="BL13:BL76" si="7">IFERROR(VLOOKUP(BB13,AC$13:AM$112,11,FALSE),"Completar")</f>
        <v>Completar</v>
      </c>
      <c r="BM13" s="95" t="str">
        <f>IFERROR(VLOOKUP(BB13,AC$13:AN$112,12,FALSE),"Completar")</f>
        <v>Completar</v>
      </c>
      <c r="BN13" s="165">
        <f>IFERROR(IF(BD13=1,BE13,IF(BD13=4,BE13,IF(BD13=5,BE13,(BF13*8+BG13)))),"")</f>
        <v>0</v>
      </c>
      <c r="BO13" s="219" t="b">
        <f>IF(OR(BD13=1,BD13=4,BD13=5),IF(BN13&gt;=40,1,BN13/40),IF(OR(BD13=2,BD13=3),IF(BN13&gt;=173,1,BN13/173)))</f>
        <v>0</v>
      </c>
      <c r="BP13" s="188">
        <f>IFERROR(+IF(BJ13="Completar",0,IF($F$5&gt;BJ13,DATEDIF(BI13,$F$5,"Y"),DATEDIF(BI13,BJ13,"Y"))),0)</f>
        <v>0</v>
      </c>
      <c r="BQ13" s="164">
        <f>IF(BH13=2,0.25,0)</f>
        <v>0</v>
      </c>
      <c r="BR13" s="164">
        <f>+IF(BP13="","",IF(BP13&lt;=24,0.25,0))</f>
        <v>0.25</v>
      </c>
      <c r="BS13" s="164">
        <f>IF(BL13=2,0.25,0)</f>
        <v>0</v>
      </c>
      <c r="BT13" s="164">
        <f>IF(BM13=2,0.25,0)</f>
        <v>0</v>
      </c>
      <c r="BU13" s="166">
        <f>+IF(BC13="",0,BQ13+BO13+BR13+BT13+BS13)</f>
        <v>0</v>
      </c>
      <c r="BV13" s="167"/>
      <c r="BX13" s="164">
        <v>1</v>
      </c>
      <c r="BY13" s="225"/>
      <c r="BZ13" s="226"/>
      <c r="CA13" s="1"/>
      <c r="CB13" s="1"/>
      <c r="CC13" s="95"/>
      <c r="CD13" s="93"/>
      <c r="CE13" s="93"/>
      <c r="CF13" s="93"/>
      <c r="CG13" s="95" t="str">
        <f t="shared" ref="CG13:CG76" si="8">+IFERROR(VLOOKUP(CA13,BB$13:BH$112,7,0),"Completar")</f>
        <v>Completar</v>
      </c>
      <c r="CH13" s="96" t="str">
        <f t="shared" ref="CH13:CH76" si="9">IFERROR(VLOOKUP(CA13,BB$13:BK$112,8,FALSE),"Completar")</f>
        <v>Completar</v>
      </c>
      <c r="CI13" s="96" t="str">
        <f t="shared" ref="CI13:CI76" si="10">IFERROR(VLOOKUP(CA13,BB$13:BK$112,9,FALSE),"Completar")</f>
        <v>Completar</v>
      </c>
      <c r="CJ13" s="94"/>
      <c r="CK13" s="95" t="str">
        <f t="shared" ref="CK13:CK76" si="11">IFERROR(VLOOKUP(CA13,BB$13:BL$112,11,FALSE),"Completar")</f>
        <v>Completar</v>
      </c>
      <c r="CL13" s="95" t="str">
        <f>IFERROR(VLOOKUP(CA13,BB$13:BM$112,12,FALSE),"Completar")</f>
        <v>Completar</v>
      </c>
      <c r="CM13" s="165">
        <f>IFERROR(IF(CC13=1,CD13,IF(CC13=4,CD13,IF(CC13=5,CD13,(CE13*8+CF13)))),"")</f>
        <v>0</v>
      </c>
      <c r="CN13" s="219" t="b">
        <f>IF(OR(CC13=1,CC13=4,CC13=5),IF(CM13&gt;=40,1,CM13/40),IF(OR(CC13=2,CC13=3),IF(CM13&gt;=173,1,CM13/173)))</f>
        <v>0</v>
      </c>
      <c r="CO13" s="188">
        <f>IFERROR(+IF(CI13="Completar",0,IF($F$5&gt;CI13,DATEDIF(CH13,$F$5,"Y"),DATEDIF(CH13,CI13,"Y"))),0)</f>
        <v>0</v>
      </c>
      <c r="CP13" s="164">
        <f>IF(CG13=2,0.25,0)</f>
        <v>0</v>
      </c>
      <c r="CQ13" s="164">
        <f>+IF(CO13="","",IF(CO13&lt;=24,0.25,0))</f>
        <v>0.25</v>
      </c>
      <c r="CR13" s="164">
        <f>IF(CK13=2,0.25,0)</f>
        <v>0</v>
      </c>
      <c r="CS13" s="164">
        <f>IF(CL13=2,0.25,0)</f>
        <v>0</v>
      </c>
      <c r="CT13" s="166">
        <f>+IF(CB13="",0,CP13+CN13+CQ13+CS13+CR13)</f>
        <v>0</v>
      </c>
      <c r="CU13" s="167"/>
      <c r="CW13" s="164">
        <v>1</v>
      </c>
      <c r="CX13" s="225"/>
      <c r="CY13" s="226"/>
      <c r="CZ13" s="1"/>
      <c r="DA13" s="1"/>
      <c r="DB13" s="95"/>
      <c r="DC13" s="93"/>
      <c r="DD13" s="93"/>
      <c r="DE13" s="93"/>
      <c r="DF13" s="95" t="str">
        <f t="shared" ref="DF13:DF76" si="12">+IFERROR(VLOOKUP(CZ13,CA$13:CG$112,7,0),"Completar")</f>
        <v>Completar</v>
      </c>
      <c r="DG13" s="96" t="str">
        <f t="shared" ref="DG13:DG76" si="13">IFERROR(VLOOKUP(CZ13,CA$13:CJ$112,8,FALSE),"Completar")</f>
        <v>Completar</v>
      </c>
      <c r="DH13" s="96" t="str">
        <f t="shared" ref="DH13:DH76" si="14">IFERROR(VLOOKUP(CZ13,CA$13:CJ$112,9,FALSE),"Completar")</f>
        <v>Completar</v>
      </c>
      <c r="DI13" s="94"/>
      <c r="DJ13" s="95" t="str">
        <f t="shared" ref="DJ13:DJ76" si="15">IFERROR(VLOOKUP(CZ13,CA$13:CK$112,11,FALSE),"Completar")</f>
        <v>Completar</v>
      </c>
      <c r="DK13" s="95" t="str">
        <f>IFERROR(VLOOKUP(CZ13,CA$13:CL$112,12,FALSE),"Completar")</f>
        <v>Completar</v>
      </c>
      <c r="DL13" s="165">
        <f>IFERROR(IF(DB13=1,DC13,IF(DB13=4,DC13,IF(DB13=5,DC13,(DD13*8+DE13)))),"")</f>
        <v>0</v>
      </c>
      <c r="DM13" s="219" t="b">
        <f>IF(OR(DB13=1,DB13=4,DB13=5),IF(DL13&gt;=40,1,DL13/40),IF(OR(DB13=2,DB13=3),IF(DL13&gt;=173,1,DL13/173)))</f>
        <v>0</v>
      </c>
      <c r="DN13" s="188">
        <f>IFERROR(+IF(DH13="Completar",0,IF($F$5&gt;DH13,DATEDIF(DG13,$F$5,"Y"),DATEDIF(DG13,DH13,"Y"))),0)</f>
        <v>0</v>
      </c>
      <c r="DO13" s="164">
        <f>IF(DF13=2,0.25,0)</f>
        <v>0</v>
      </c>
      <c r="DP13" s="164">
        <f>+IF(DN13="","",IF(DN13&lt;=24,0.25,0))</f>
        <v>0.25</v>
      </c>
      <c r="DQ13" s="164">
        <f>IF(DJ13=2,0.25,0)</f>
        <v>0</v>
      </c>
      <c r="DR13" s="164">
        <f>IF(DK13=2,0.25,0)</f>
        <v>0</v>
      </c>
      <c r="DS13" s="166">
        <f>+IF(DA13="",0,DO13+DM13+DP13+DR13+DQ13)</f>
        <v>0</v>
      </c>
      <c r="DT13" s="167"/>
      <c r="DV13" s="164">
        <v>1</v>
      </c>
      <c r="DW13" s="225"/>
      <c r="DX13" s="226"/>
      <c r="DY13" s="1"/>
      <c r="DZ13" s="1"/>
      <c r="EA13" s="95"/>
      <c r="EB13" s="93"/>
      <c r="EC13" s="93"/>
      <c r="ED13" s="93"/>
      <c r="EE13" s="95" t="str">
        <f t="shared" ref="EE13:EE76" si="16">+IFERROR(VLOOKUP(DY13,CZ$13:DF$112,7,0),"Completar")</f>
        <v>Completar</v>
      </c>
      <c r="EF13" s="96" t="str">
        <f t="shared" ref="EF13:EF76" si="17">IFERROR(VLOOKUP(DY13,CZ$13:DI$112,8,FALSE),"Completar")</f>
        <v>Completar</v>
      </c>
      <c r="EG13" s="96" t="str">
        <f t="shared" ref="EG13:EG76" si="18">IFERROR(VLOOKUP(DY13,CZ$13:DI$112,9,FALSE),"Completar")</f>
        <v>Completar</v>
      </c>
      <c r="EH13" s="94"/>
      <c r="EI13" s="95" t="str">
        <f t="shared" ref="EI13:EI76" si="19">IFERROR(VLOOKUP(DY13,CZ$13:DJ$112,11,FALSE),"Completar")</f>
        <v>Completar</v>
      </c>
      <c r="EJ13" s="95" t="str">
        <f>IFERROR(VLOOKUP(DY13,CZ$13:DK$112,12,FALSE),"Completar")</f>
        <v>Completar</v>
      </c>
      <c r="EK13" s="165">
        <f>IFERROR(IF(EA13=1,EB13,IF(EA13=4,EB13,IF(EA13=5,EB13,(EC13*8+ED13)))),"")</f>
        <v>0</v>
      </c>
      <c r="EL13" s="219" t="b">
        <f>IF(OR(EA13=1,EA13=4,EA13=5),IF(EK13&gt;=40,1,EK13/40),IF(OR(EA13=2,EA13=3),IF(EK13&gt;=173,1,EK13/173)))</f>
        <v>0</v>
      </c>
      <c r="EM13" s="188">
        <f>IFERROR(+IF(EG13="Completar",0,IF($F$5&gt;EG13,DATEDIF(EF13,$F$5,"Y"),DATEDIF(EF13,EG13,"Y"))),0)</f>
        <v>0</v>
      </c>
      <c r="EN13" s="164">
        <f>IF(EE13=2,0.25,0)</f>
        <v>0</v>
      </c>
      <c r="EO13" s="164">
        <f>+IF(EM13="","",IF(EM13&lt;=24,0.25,0))</f>
        <v>0.25</v>
      </c>
      <c r="EP13" s="164">
        <f>IF(EI13=2,0.25,0)</f>
        <v>0</v>
      </c>
      <c r="EQ13" s="164">
        <f>IF(EJ13=2,0.25,0)</f>
        <v>0</v>
      </c>
      <c r="ER13" s="166">
        <f>+IF(DZ13="",0,EN13+EL13+EO13+EQ13+EP13)</f>
        <v>0</v>
      </c>
      <c r="ES13" s="167"/>
      <c r="EU13" s="164">
        <v>1</v>
      </c>
      <c r="EV13" s="225"/>
      <c r="EW13" s="226"/>
      <c r="EX13" s="1"/>
      <c r="EY13" s="1"/>
      <c r="EZ13" s="95"/>
      <c r="FA13" s="93"/>
      <c r="FB13" s="93"/>
      <c r="FC13" s="93"/>
      <c r="FD13" s="95" t="str">
        <f t="shared" ref="FD13:FD76" si="20">+IFERROR(VLOOKUP(EX13,DY$13:EE$112,7,0),"Completar")</f>
        <v>Completar</v>
      </c>
      <c r="FE13" s="96" t="str">
        <f t="shared" ref="FE13:FE76" si="21">IFERROR(VLOOKUP(EX13,DY$13:EH$112,8,FALSE),"Completar")</f>
        <v>Completar</v>
      </c>
      <c r="FF13" s="96" t="str">
        <f t="shared" ref="FF13:FF76" si="22">IFERROR(VLOOKUP(EX13,DY$13:EH$112,9,FALSE),"Completar")</f>
        <v>Completar</v>
      </c>
      <c r="FG13" s="94"/>
      <c r="FH13" s="95" t="str">
        <f t="shared" ref="FH13:FH76" si="23">IFERROR(VLOOKUP(EX13,DY$13:EI$112,11,FALSE),"Completar")</f>
        <v>Completar</v>
      </c>
      <c r="FI13" s="95" t="str">
        <f>IFERROR(VLOOKUP(EX13,DY$13:EJ$112,12,FALSE),"Completar")</f>
        <v>Completar</v>
      </c>
      <c r="FJ13" s="165">
        <f>IFERROR(IF(EZ13=1,FA13,IF(EZ13=4,FA13,IF(EZ13=5,FA13,(FB13*8+FC13)))),"")</f>
        <v>0</v>
      </c>
      <c r="FK13" s="219" t="b">
        <f>IF(OR(EZ13=1,EZ13=4,EZ13=5),IF(FJ13&gt;=40,1,FJ13/40),IF(OR(EZ13=2,EZ13=3),IF(FJ13&gt;=173,1,FJ13/173)))</f>
        <v>0</v>
      </c>
      <c r="FL13" s="188">
        <f>IFERROR(+IF(FF13="Completar",0,IF($F$5&gt;FF13,DATEDIF(FE13,$F$5,"Y"),DATEDIF(FE13,FF13,"Y"))),0)</f>
        <v>0</v>
      </c>
      <c r="FM13" s="164">
        <f>IF(FD13=2,0.25,0)</f>
        <v>0</v>
      </c>
      <c r="FN13" s="164">
        <f>+IF(FL13="","",IF(FL13&lt;=24,0.25,0))</f>
        <v>0.25</v>
      </c>
      <c r="FO13" s="164">
        <f>IF(FH13=2,0.25,0)</f>
        <v>0</v>
      </c>
      <c r="FP13" s="164">
        <f>IF(FI13=2,0.25,0)</f>
        <v>0</v>
      </c>
      <c r="FQ13" s="166">
        <f>+IF(EY13="",0,FM13+FK13+FN13+FP13+FO13)</f>
        <v>0</v>
      </c>
      <c r="FR13" s="167"/>
      <c r="FT13" s="164">
        <v>1</v>
      </c>
      <c r="FU13" s="225"/>
      <c r="FV13" s="226"/>
      <c r="FW13" s="1"/>
      <c r="FX13" s="1"/>
      <c r="FY13" s="95"/>
      <c r="FZ13" s="93"/>
      <c r="GA13" s="93"/>
      <c r="GB13" s="93"/>
      <c r="GC13" s="95" t="str">
        <f t="shared" ref="GC13:GC76" si="24">+IFERROR(VLOOKUP(FW13,EX$13:FD$112,7,0),"Completar")</f>
        <v>Completar</v>
      </c>
      <c r="GD13" s="96" t="str">
        <f t="shared" ref="GD13:GD76" si="25">IFERROR(VLOOKUP(FW13,EX$13:FG$112,8,FALSE),"Completar")</f>
        <v>Completar</v>
      </c>
      <c r="GE13" s="96" t="str">
        <f t="shared" ref="GE13:GE76" si="26">IFERROR(VLOOKUP(FW13,EX$13:FG$112,9,FALSE),"Completar")</f>
        <v>Completar</v>
      </c>
      <c r="GF13" s="94"/>
      <c r="GG13" s="95" t="str">
        <f t="shared" ref="GG13:GG76" si="27">IFERROR(VLOOKUP(FW13,EX$13:FH$112,11,FALSE),"Completar")</f>
        <v>Completar</v>
      </c>
      <c r="GH13" s="95" t="str">
        <f>IFERROR(VLOOKUP(FW13,EX$13:FI$112,12,FALSE),"Completar")</f>
        <v>Completar</v>
      </c>
      <c r="GI13" s="165">
        <f>IFERROR(IF(FY13=1,FZ13,IF(FY13=4,FZ13,IF(FY13=5,FZ13,(GA13*8+GB13)))),"")</f>
        <v>0</v>
      </c>
      <c r="GJ13" s="219" t="b">
        <f>IF(OR(FY13=1,FY13=4,FY13=5),IF(GI13&gt;=40,1,GI13/40),IF(OR(FY13=2,FY13=3),IF(GI13&gt;=173,1,GI13/173)))</f>
        <v>0</v>
      </c>
      <c r="GK13" s="188">
        <f>IFERROR(+IF(GE13="Completar",0,IF($F$5&gt;GE13,DATEDIF(GD13,$F$5,"Y"),DATEDIF(GD13,GE13,"Y"))),0)</f>
        <v>0</v>
      </c>
      <c r="GL13" s="164">
        <f>IF(GC13=2,0.25,0)</f>
        <v>0</v>
      </c>
      <c r="GM13" s="164">
        <f>+IF(GK13="","",IF(GK13&lt;=24,0.25,0))</f>
        <v>0.25</v>
      </c>
      <c r="GN13" s="164">
        <f>IF(GG13=2,0.25,0)</f>
        <v>0</v>
      </c>
      <c r="GO13" s="164">
        <f>IF(GH13=2,0.25,0)</f>
        <v>0</v>
      </c>
      <c r="GP13" s="166">
        <f>+IF(FX13="",0,GL13+GJ13+GM13+GO13+GN13)</f>
        <v>0</v>
      </c>
      <c r="GQ13" s="167"/>
      <c r="GS13" s="164">
        <v>1</v>
      </c>
      <c r="GT13" s="225"/>
      <c r="GU13" s="226"/>
      <c r="GV13" s="1"/>
      <c r="GW13" s="1"/>
      <c r="GX13" s="95"/>
      <c r="GY13" s="93"/>
      <c r="GZ13" s="93"/>
      <c r="HA13" s="93"/>
      <c r="HB13" s="95" t="str">
        <f t="shared" ref="HB13:HB76" si="28">+IFERROR(VLOOKUP(GV13,FW$13:GC$112,7,0),"Completar")</f>
        <v>Completar</v>
      </c>
      <c r="HC13" s="96" t="str">
        <f t="shared" ref="HC13:HC76" si="29">IFERROR(VLOOKUP(GV13,FW$13:GF$112,8,FALSE),"Completar")</f>
        <v>Completar</v>
      </c>
      <c r="HD13" s="96" t="str">
        <f t="shared" ref="HD13:HD76" si="30">IFERROR(VLOOKUP(GV13,FW$13:GF$112,9,FALSE),"Completar")</f>
        <v>Completar</v>
      </c>
      <c r="HE13" s="94"/>
      <c r="HF13" s="95" t="str">
        <f t="shared" ref="HF13:HF76" si="31">IFERROR(VLOOKUP(GV13,FW$13:GG$112,11,FALSE),"Completar")</f>
        <v>Completar</v>
      </c>
      <c r="HG13" s="95" t="str">
        <f>IFERROR(VLOOKUP(GV13,FW$13:GH$112,12,FALSE),"Completar")</f>
        <v>Completar</v>
      </c>
      <c r="HH13" s="165">
        <f>IFERROR(IF(GX13=1,GY13,IF(GX13=4,GY13,IF(GX13=5,GY13,(GZ13*8+HA13)))),"")</f>
        <v>0</v>
      </c>
      <c r="HI13" s="219" t="b">
        <f>IF(OR(GX13=1,GX13=4,GX13=5),IF(HH13&gt;=40,1,HH13/40),IF(OR(GX13=2,GX13=3),IF(HH13&gt;=173,1,HH13/173)))</f>
        <v>0</v>
      </c>
      <c r="HJ13" s="188">
        <f>IFERROR(+IF(HD13="Completar",0,IF($F$5&gt;HD13,DATEDIF(HC13,$F$5,"Y"),DATEDIF(HC13,HD13,"Y"))),0)</f>
        <v>0</v>
      </c>
      <c r="HK13" s="164">
        <f>IF(HB13=2,0.25,0)</f>
        <v>0</v>
      </c>
      <c r="HL13" s="164">
        <f>+IF(HJ13="","",IF(HJ13&lt;=24,0.25,0))</f>
        <v>0.25</v>
      </c>
      <c r="HM13" s="164">
        <f>IF(HF13=2,0.25,0)</f>
        <v>0</v>
      </c>
      <c r="HN13" s="164">
        <f>IF(HG13=2,0.25,0)</f>
        <v>0</v>
      </c>
      <c r="HO13" s="166">
        <f>+IF(GW13="",0,HK13+HI13+HL13+HN13+HM13)</f>
        <v>0</v>
      </c>
      <c r="HP13" s="167"/>
      <c r="HR13" s="164">
        <v>1</v>
      </c>
      <c r="HS13" s="225"/>
      <c r="HT13" s="226"/>
      <c r="HU13" s="1"/>
      <c r="HV13" s="1"/>
      <c r="HW13" s="95"/>
      <c r="HX13" s="93"/>
      <c r="HY13" s="93"/>
      <c r="HZ13" s="93"/>
      <c r="IA13" s="95" t="str">
        <f t="shared" ref="IA13:IA76" si="32">+IFERROR(VLOOKUP(HU13,GV$13:HB$112,7,0),"Completar")</f>
        <v>Completar</v>
      </c>
      <c r="IB13" s="96" t="str">
        <f t="shared" ref="IB13:IB76" si="33">IFERROR(VLOOKUP(HU13,GV$13:HE$112,8,FALSE),"Completar")</f>
        <v>Completar</v>
      </c>
      <c r="IC13" s="96" t="str">
        <f t="shared" ref="IC13:IC76" si="34">IFERROR(VLOOKUP(HU13,GV$13:HE$112,9,FALSE),"Completar")</f>
        <v>Completar</v>
      </c>
      <c r="ID13" s="94"/>
      <c r="IE13" s="95" t="str">
        <f t="shared" ref="IE13:IE76" si="35">IFERROR(VLOOKUP(HU13,GV$13:HF$112,11,FALSE),"Completar")</f>
        <v>Completar</v>
      </c>
      <c r="IF13" s="95" t="str">
        <f>IFERROR(VLOOKUP(HU13,GV$13:HG$112,12,FALSE),"Completar")</f>
        <v>Completar</v>
      </c>
      <c r="IG13" s="165">
        <f>IFERROR(IF(HW13=1,HX13,IF(HW13=4,HX13,IF(HW13=5,HX13,(HY13*8+HZ13)))),"")</f>
        <v>0</v>
      </c>
      <c r="IH13" s="219" t="b">
        <f>IF(OR(HW13=1,HW13=4,HW13=5),IF(IG13&gt;=40,1,IG13/40),IF(OR(HW13=2,HW13=3),IF(IG13&gt;=173,1,IG13/173)))</f>
        <v>0</v>
      </c>
      <c r="II13" s="188">
        <f>IFERROR(+IF(IC13="Completar",0,IF($F$5&gt;IC13,DATEDIF(IB13,$F$5,"Y"),DATEDIF(IB13,IC13,"Y"))),0)</f>
        <v>0</v>
      </c>
      <c r="IJ13" s="164">
        <f>IF(IA13=2,0.25,0)</f>
        <v>0</v>
      </c>
      <c r="IK13" s="164">
        <f>+IF(II13="","",IF(II13&lt;=24,0.25,0))</f>
        <v>0.25</v>
      </c>
      <c r="IL13" s="164">
        <f>IF(IE13=2,0.25,0)</f>
        <v>0</v>
      </c>
      <c r="IM13" s="164">
        <f>IF(IF13=2,0.25,0)</f>
        <v>0</v>
      </c>
      <c r="IN13" s="166">
        <f>+IF(HV13="",0,IJ13+IH13+IK13+IM13+IL13)</f>
        <v>0</v>
      </c>
      <c r="IO13" s="167"/>
      <c r="IQ13" s="164">
        <v>1</v>
      </c>
      <c r="IR13" s="225"/>
      <c r="IS13" s="226"/>
      <c r="IT13" s="1"/>
      <c r="IU13" s="1"/>
      <c r="IV13" s="95"/>
      <c r="IW13" s="93"/>
      <c r="IX13" s="93"/>
      <c r="IY13" s="93"/>
      <c r="IZ13" s="95" t="str">
        <f t="shared" ref="IZ13:IZ76" si="36">+IFERROR(VLOOKUP(IT13,HU$13:IA$112,7,0),"Completar")</f>
        <v>Completar</v>
      </c>
      <c r="JA13" s="96" t="str">
        <f t="shared" ref="JA13:JA76" si="37">IFERROR(VLOOKUP(IT13,HU$13:ID$112,8,FALSE),"Completar")</f>
        <v>Completar</v>
      </c>
      <c r="JB13" s="96" t="str">
        <f t="shared" ref="JB13:JB76" si="38">IFERROR(VLOOKUP(IT13,HU$13:ID$112,9,FALSE),"Completar")</f>
        <v>Completar</v>
      </c>
      <c r="JC13" s="94"/>
      <c r="JD13" s="95" t="str">
        <f t="shared" ref="JD13:JD76" si="39">IFERROR(VLOOKUP(IT13,HU$13:IE$112,11,FALSE),"Completar")</f>
        <v>Completar</v>
      </c>
      <c r="JE13" s="95" t="str">
        <f>IFERROR(VLOOKUP(IT13,HU$13:IF$112,12,FALSE),"Completar")</f>
        <v>Completar</v>
      </c>
      <c r="JF13" s="165">
        <f>IFERROR(IF(IV13=1,IW13,IF(IV13=4,IW13,IF(IV13=5,IW13,(IX13*8+IY13)))),"")</f>
        <v>0</v>
      </c>
      <c r="JG13" s="219" t="b">
        <f>IF(OR(IV13=1,IV13=4,IV13=5),IF(JF13&gt;=40,1,JF13/40),IF(OR(IV13=2,IV13=3),IF(JF13&gt;=173,1,JF13/173)))</f>
        <v>0</v>
      </c>
      <c r="JH13" s="188">
        <f>IFERROR(+IF(JB13="Completar",0,IF($F$5&gt;JB13,DATEDIF(JA13,$F$5,"Y"),DATEDIF(JA13,JB13,"Y"))),0)</f>
        <v>0</v>
      </c>
      <c r="JI13" s="164">
        <f>IF(IZ13=2,0.25,0)</f>
        <v>0</v>
      </c>
      <c r="JJ13" s="164">
        <f>+IF(JH13="","",IF(JH13&lt;=24,0.25,0))</f>
        <v>0.25</v>
      </c>
      <c r="JK13" s="164">
        <f>IF(JD13=2,0.25,0)</f>
        <v>0</v>
      </c>
      <c r="JL13" s="164">
        <f>IF(JE13=2,0.25,0)</f>
        <v>0</v>
      </c>
      <c r="JM13" s="166">
        <f>+IF(IU13="",0,JI13+JG13+JJ13+JL13+JK13)</f>
        <v>0</v>
      </c>
      <c r="JN13" s="167"/>
      <c r="JO13" s="126"/>
      <c r="JP13" s="164">
        <v>1</v>
      </c>
      <c r="JQ13" s="225"/>
      <c r="JR13" s="226"/>
      <c r="JS13" s="1"/>
      <c r="JT13" s="1"/>
      <c r="JU13" s="95"/>
      <c r="JV13" s="93"/>
      <c r="JW13" s="93"/>
      <c r="JX13" s="93"/>
      <c r="JY13" s="95" t="str">
        <f t="shared" ref="JY13:JY76" si="40">+IFERROR(VLOOKUP(JS13,IT$13:IZ$112,7,0),"Completar")</f>
        <v>Completar</v>
      </c>
      <c r="JZ13" s="96" t="str">
        <f t="shared" ref="JZ13:JZ76" si="41">IFERROR(VLOOKUP(JS13,IT$13:JC$112,8,FALSE),"Completar")</f>
        <v>Completar</v>
      </c>
      <c r="KA13" s="96" t="str">
        <f t="shared" ref="KA13:KA76" si="42">IFERROR(VLOOKUP(JS13,IT$13:JC$112,9,FALSE),"Completar")</f>
        <v>Completar</v>
      </c>
      <c r="KB13" s="94"/>
      <c r="KC13" s="95" t="str">
        <f t="shared" ref="KC13:KC76" si="43">IFERROR(VLOOKUP(JS13,IT$13:JD$112,11,FALSE),"Completar")</f>
        <v>Completar</v>
      </c>
      <c r="KD13" s="95" t="str">
        <f>IFERROR(VLOOKUP(JS13,IT$13:JE$112,12,FALSE),"Completar")</f>
        <v>Completar</v>
      </c>
      <c r="KE13" s="165">
        <f>IFERROR(IF(JU13=1,JV13,IF(JU13=4,JV13,IF(JU13=5,JV13,(JW13*8+JX13)))),"")</f>
        <v>0</v>
      </c>
      <c r="KF13" s="219" t="b">
        <f>IF(OR(JU13=1,JU13=4,JU13=5),IF(KE13&gt;=40,1,KE13/40),IF(OR(JU13=2,JU13=3),IF(KE13&gt;=173,1,KE13/173)))</f>
        <v>0</v>
      </c>
      <c r="KG13" s="188">
        <f>IFERROR(+IF(KA13="Completar",0,IF($F$5&gt;KA13,DATEDIF(JZ13,$F$5,"Y"),DATEDIF(JZ13,KA13,"Y"))),0)</f>
        <v>0</v>
      </c>
      <c r="KH13" s="164">
        <f>IF(JY13=2,0.25,0)</f>
        <v>0</v>
      </c>
      <c r="KI13" s="164">
        <f>+IF(KG13="","",IF(KG13&lt;=24,0.25,0))</f>
        <v>0.25</v>
      </c>
      <c r="KJ13" s="164">
        <f>IF(KC13=2,0.25,0)</f>
        <v>0</v>
      </c>
      <c r="KK13" s="164">
        <f>IF(KD13=2,0.25,0)</f>
        <v>0</v>
      </c>
      <c r="KL13" s="166">
        <f>+IF(JT13="",0,KH13+KF13+KI13+KK13+KJ13)</f>
        <v>0</v>
      </c>
    </row>
    <row r="14" spans="1:347" x14ac:dyDescent="0.25">
      <c r="A14" s="164">
        <v>2</v>
      </c>
      <c r="B14" s="225"/>
      <c r="C14" s="226"/>
      <c r="D14" s="1"/>
      <c r="E14" s="1"/>
      <c r="F14" s="95"/>
      <c r="G14" s="93"/>
      <c r="H14" s="93"/>
      <c r="I14" s="93"/>
      <c r="J14" s="95"/>
      <c r="K14" s="96" t="str">
        <f>IFERROR(VLOOKUP(D14,'Situación inicial'!JI$13:JS$112,8,FALSE),"Completar")</f>
        <v>Completar</v>
      </c>
      <c r="L14" s="96" t="str">
        <f>IFERROR(VLOOKUP(D14,'Situación inicial'!JI$13:JS$112,9,FALSE),"Completar")</f>
        <v>Completar</v>
      </c>
      <c r="M14" s="94"/>
      <c r="N14" s="95" t="str">
        <f>IFERROR(VLOOKUP(D14,'Situación inicial'!JI$13:JS$112,11,FALSE),"Completar")</f>
        <v>Completar</v>
      </c>
      <c r="O14" s="95" t="str">
        <f>IFERROR(VLOOKUP(D14,'Situación inicial'!JI$13:JT$112,12,FALSE),"Completar")</f>
        <v>Completar</v>
      </c>
      <c r="P14" s="165">
        <f t="shared" ref="P14:P77" si="44">IFERROR(IF(F14=1,G14,IF(F14=4,G14,IF(F14=5,G14,(H14*8+I14)))),"")</f>
        <v>0</v>
      </c>
      <c r="Q14" s="219" t="b">
        <f t="shared" ref="Q14:Q77" si="45">IF(OR(F14=1,F14=4,F14=5),IF(P14&gt;=40,1,P14/40),IF(OR(F14=2,F14=3),IF(P14&gt;=173,1,P14/173)))</f>
        <v>0</v>
      </c>
      <c r="R14" s="188">
        <f t="shared" ref="R14:R77" si="46">IFERROR(+IF(L14="Completar",0,IF($F$5&gt;L14,DATEDIF(K14,$F$5,"Y"),DATEDIF(K14,L14,"Y"))),0)</f>
        <v>0</v>
      </c>
      <c r="S14" s="164">
        <f t="shared" ref="S14:S77" si="47">IF(J14=2,0.25,0)</f>
        <v>0</v>
      </c>
      <c r="T14" s="164">
        <f t="shared" ref="T14:T77" si="48">+IF(R14="","",IF(R14&lt;=24,0.25,0))</f>
        <v>0.25</v>
      </c>
      <c r="U14" s="164">
        <f t="shared" ref="U14:V77" si="49">IF(N14=2,0.25,0)</f>
        <v>0</v>
      </c>
      <c r="V14" s="164">
        <f t="shared" si="49"/>
        <v>0</v>
      </c>
      <c r="W14" s="166">
        <f t="shared" ref="W14:W77" si="50">+IF(E14="",0,S14+Q14+T14+V14+U14)</f>
        <v>0</v>
      </c>
      <c r="X14" s="168">
        <f>IFERROR(VLOOKUP(D14,'Situación inicial'!JI$13:JZ$112,18,FALSE),0)</f>
        <v>0</v>
      </c>
      <c r="Z14" s="164">
        <v>2</v>
      </c>
      <c r="AA14" s="225"/>
      <c r="AB14" s="226"/>
      <c r="AC14" s="1"/>
      <c r="AD14" s="1"/>
      <c r="AE14" s="95"/>
      <c r="AF14" s="93"/>
      <c r="AG14" s="93"/>
      <c r="AH14" s="93"/>
      <c r="AI14" s="95" t="str">
        <f t="shared" si="0"/>
        <v>Completar</v>
      </c>
      <c r="AJ14" s="96" t="str">
        <f t="shared" si="1"/>
        <v>Completar</v>
      </c>
      <c r="AK14" s="96" t="str">
        <f t="shared" si="2"/>
        <v>Completar</v>
      </c>
      <c r="AL14" s="94"/>
      <c r="AM14" s="95" t="str">
        <f t="shared" ref="AM14:AM77" si="51">IFERROR(VLOOKUP(AC14,D$13:O$112,11,FALSE),"Completar")</f>
        <v>Completar</v>
      </c>
      <c r="AN14" s="95" t="str">
        <f t="shared" ref="AN14:AN77" si="52">IFERROR(VLOOKUP(AC14,D$13:O$112,12,FALSE),"Completar")</f>
        <v>Completar</v>
      </c>
      <c r="AO14" s="165">
        <f t="shared" ref="AO14:AO77" si="53">IFERROR(IF(AE14=1,AF14,IF(AE14=4,AF14,IF(AE14=5,AF14,(AG14*8+AH14)))),"")</f>
        <v>0</v>
      </c>
      <c r="AP14" s="219" t="b">
        <f t="shared" ref="AP14:AP77" si="54">IF(OR(AE14=1,AE14=4,AE14=5),IF(AO14&gt;=40,1,AO14/40),IF(OR(AE14=2,AE14=3),IF(AO14&gt;=173,1,AO14/173)))</f>
        <v>0</v>
      </c>
      <c r="AQ14" s="188">
        <f t="shared" ref="AQ14:AQ77" si="55">IFERROR(+IF(AK14="Completar",0,IF($F$5&gt;AK14,DATEDIF(AJ14,$F$5,"Y"),DATEDIF(AJ14,AK14,"Y"))),0)</f>
        <v>0</v>
      </c>
      <c r="AR14" s="164">
        <f t="shared" ref="AR14:AR77" si="56">IF(AI14=2,0.25,0)</f>
        <v>0</v>
      </c>
      <c r="AS14" s="164">
        <f t="shared" ref="AS14:AS77" si="57">+IF(AQ14="","",IF(AQ14&lt;=24,0.25,0))</f>
        <v>0.25</v>
      </c>
      <c r="AT14" s="164">
        <f t="shared" ref="AT14:AU77" si="58">IF(AM14=2,0.25,0)</f>
        <v>0</v>
      </c>
      <c r="AU14" s="164">
        <f t="shared" si="58"/>
        <v>0</v>
      </c>
      <c r="AV14" s="166">
        <f t="shared" ref="AV14:AV77" si="59">+IF(AD14="",0,AR14+AP14+AS14+AU14+AT14)</f>
        <v>0</v>
      </c>
      <c r="AW14" s="168">
        <f t="shared" si="3"/>
        <v>0</v>
      </c>
      <c r="AY14" s="164">
        <v>2</v>
      </c>
      <c r="AZ14" s="225"/>
      <c r="BA14" s="226"/>
      <c r="BB14" s="1"/>
      <c r="BC14" s="1"/>
      <c r="BD14" s="95"/>
      <c r="BE14" s="93"/>
      <c r="BF14" s="93"/>
      <c r="BG14" s="93"/>
      <c r="BH14" s="95" t="str">
        <f t="shared" si="4"/>
        <v>Completar</v>
      </c>
      <c r="BI14" s="96" t="str">
        <f t="shared" si="5"/>
        <v>Completar</v>
      </c>
      <c r="BJ14" s="96" t="str">
        <f t="shared" si="6"/>
        <v>Completar</v>
      </c>
      <c r="BK14" s="94"/>
      <c r="BL14" s="95" t="str">
        <f t="shared" si="7"/>
        <v>Completar</v>
      </c>
      <c r="BM14" s="95" t="str">
        <f t="shared" ref="BM14:BM77" si="60">IFERROR(VLOOKUP(BB14,AC$13:AN$112,12,FALSE),"Completar")</f>
        <v>Completar</v>
      </c>
      <c r="BN14" s="165">
        <f t="shared" ref="BN14:BN77" si="61">IFERROR(IF(BD14=1,BE14,IF(BD14=4,BE14,IF(BD14=5,BE14,(BF14*8+BG14)))),"")</f>
        <v>0</v>
      </c>
      <c r="BO14" s="219" t="b">
        <f t="shared" ref="BO14:BO77" si="62">IF(OR(BD14=1,BD14=4,BD14=5),IF(BN14&gt;=40,1,BN14/40),IF(OR(BD14=2,BD14=3),IF(BN14&gt;=173,1,BN14/173)))</f>
        <v>0</v>
      </c>
      <c r="BP14" s="188">
        <f t="shared" ref="BP14:BP77" si="63">IFERROR(+IF(BJ14="Completar",0,IF($F$5&gt;BJ14,DATEDIF(BI14,$F$5,"Y"),DATEDIF(BI14,BJ14,"Y"))),0)</f>
        <v>0</v>
      </c>
      <c r="BQ14" s="164">
        <f t="shared" ref="BQ14:BQ77" si="64">IF(BH14=2,0.25,0)</f>
        <v>0</v>
      </c>
      <c r="BR14" s="164">
        <f t="shared" ref="BR14:BR77" si="65">+IF(BP14="","",IF(BP14&lt;=24,0.25,0))</f>
        <v>0.25</v>
      </c>
      <c r="BS14" s="164">
        <f t="shared" ref="BS14:BT77" si="66">IF(BL14=2,0.25,0)</f>
        <v>0</v>
      </c>
      <c r="BT14" s="164">
        <f t="shared" si="66"/>
        <v>0</v>
      </c>
      <c r="BU14" s="166">
        <f t="shared" ref="BU14:BU77" si="67">+IF(BC14="",0,BQ14+BO14+BR14+BT14+BS14)</f>
        <v>0</v>
      </c>
      <c r="BV14" s="167"/>
      <c r="BX14" s="164">
        <v>2</v>
      </c>
      <c r="BY14" s="225"/>
      <c r="BZ14" s="226"/>
      <c r="CA14" s="1"/>
      <c r="CB14" s="1"/>
      <c r="CC14" s="95"/>
      <c r="CD14" s="93"/>
      <c r="CE14" s="93"/>
      <c r="CF14" s="93"/>
      <c r="CG14" s="95" t="str">
        <f t="shared" si="8"/>
        <v>Completar</v>
      </c>
      <c r="CH14" s="96" t="str">
        <f t="shared" si="9"/>
        <v>Completar</v>
      </c>
      <c r="CI14" s="96" t="str">
        <f t="shared" si="10"/>
        <v>Completar</v>
      </c>
      <c r="CJ14" s="94"/>
      <c r="CK14" s="95" t="str">
        <f t="shared" si="11"/>
        <v>Completar</v>
      </c>
      <c r="CL14" s="95" t="str">
        <f t="shared" ref="CL14:CL77" si="68">IFERROR(VLOOKUP(CA14,BB$13:BM$112,12,FALSE),"Completar")</f>
        <v>Completar</v>
      </c>
      <c r="CM14" s="165">
        <f t="shared" ref="CM14:CM77" si="69">IFERROR(IF(CC14=1,CD14,IF(CC14=4,CD14,IF(CC14=5,CD14,(CE14*8+CF14)))),"")</f>
        <v>0</v>
      </c>
      <c r="CN14" s="219" t="b">
        <f t="shared" ref="CN14:CN77" si="70">IF(OR(CC14=1,CC14=4,CC14=5),IF(CM14&gt;=40,1,CM14/40),IF(OR(CC14=2,CC14=3),IF(CM14&gt;=173,1,CM14/173)))</f>
        <v>0</v>
      </c>
      <c r="CO14" s="188">
        <f t="shared" ref="CO14:CO77" si="71">IFERROR(+IF(CI14="Completar",0,IF($F$5&gt;CI14,DATEDIF(CH14,$F$5,"Y"),DATEDIF(CH14,CI14,"Y"))),0)</f>
        <v>0</v>
      </c>
      <c r="CP14" s="164">
        <f t="shared" ref="CP14:CP77" si="72">IF(CG14=2,0.25,0)</f>
        <v>0</v>
      </c>
      <c r="CQ14" s="164">
        <f t="shared" ref="CQ14:CQ77" si="73">+IF(CO14="","",IF(CO14&lt;=24,0.25,0))</f>
        <v>0.25</v>
      </c>
      <c r="CR14" s="164">
        <f t="shared" ref="CR14:CS77" si="74">IF(CK14=2,0.25,0)</f>
        <v>0</v>
      </c>
      <c r="CS14" s="164">
        <f t="shared" si="74"/>
        <v>0</v>
      </c>
      <c r="CT14" s="166">
        <f t="shared" ref="CT14:CT77" si="75">+IF(CB14="",0,CP14+CN14+CQ14+CS14+CR14)</f>
        <v>0</v>
      </c>
      <c r="CU14" s="167"/>
      <c r="CW14" s="164">
        <v>2</v>
      </c>
      <c r="CX14" s="225"/>
      <c r="CY14" s="226"/>
      <c r="CZ14" s="1"/>
      <c r="DA14" s="1"/>
      <c r="DB14" s="95"/>
      <c r="DC14" s="93"/>
      <c r="DD14" s="93"/>
      <c r="DE14" s="93"/>
      <c r="DF14" s="95" t="str">
        <f t="shared" si="12"/>
        <v>Completar</v>
      </c>
      <c r="DG14" s="96" t="str">
        <f t="shared" si="13"/>
        <v>Completar</v>
      </c>
      <c r="DH14" s="96" t="str">
        <f t="shared" si="14"/>
        <v>Completar</v>
      </c>
      <c r="DI14" s="94"/>
      <c r="DJ14" s="95" t="str">
        <f t="shared" si="15"/>
        <v>Completar</v>
      </c>
      <c r="DK14" s="95" t="str">
        <f t="shared" ref="DK14:DK77" si="76">IFERROR(VLOOKUP(CZ14,CA$13:CL$112,12,FALSE),"Completar")</f>
        <v>Completar</v>
      </c>
      <c r="DL14" s="165">
        <f t="shared" ref="DL14:DL77" si="77">IFERROR(IF(DB14=1,DC14,IF(DB14=4,DC14,IF(DB14=5,DC14,(DD14*8+DE14)))),"")</f>
        <v>0</v>
      </c>
      <c r="DM14" s="219" t="b">
        <f t="shared" ref="DM14:DM77" si="78">IF(OR(DB14=1,DB14=4,DB14=5),IF(DL14&gt;=40,1,DL14/40),IF(OR(DB14=2,DB14=3),IF(DL14&gt;=173,1,DL14/173)))</f>
        <v>0</v>
      </c>
      <c r="DN14" s="188">
        <f t="shared" ref="DN14:DN77" si="79">IFERROR(+IF(DH14="Completar",0,IF($F$5&gt;DH14,DATEDIF(DG14,$F$5,"Y"),DATEDIF(DG14,DH14,"Y"))),0)</f>
        <v>0</v>
      </c>
      <c r="DO14" s="164">
        <f t="shared" ref="DO14:DO77" si="80">IF(DF14=2,0.25,0)</f>
        <v>0</v>
      </c>
      <c r="DP14" s="164">
        <f t="shared" ref="DP14:DP77" si="81">+IF(DN14="","",IF(DN14&lt;=24,0.25,0))</f>
        <v>0.25</v>
      </c>
      <c r="DQ14" s="164">
        <f t="shared" ref="DQ14:DR77" si="82">IF(DJ14=2,0.25,0)</f>
        <v>0</v>
      </c>
      <c r="DR14" s="164">
        <f t="shared" si="82"/>
        <v>0</v>
      </c>
      <c r="DS14" s="166">
        <f t="shared" ref="DS14:DS77" si="83">+IF(DA14="",0,DO14+DM14+DP14+DR14+DQ14)</f>
        <v>0</v>
      </c>
      <c r="DT14" s="167"/>
      <c r="DV14" s="164">
        <v>2</v>
      </c>
      <c r="DW14" s="225"/>
      <c r="DX14" s="226"/>
      <c r="DY14" s="1"/>
      <c r="DZ14" s="1"/>
      <c r="EA14" s="95"/>
      <c r="EB14" s="93"/>
      <c r="EC14" s="93"/>
      <c r="ED14" s="93"/>
      <c r="EE14" s="95" t="str">
        <f t="shared" si="16"/>
        <v>Completar</v>
      </c>
      <c r="EF14" s="96" t="str">
        <f t="shared" si="17"/>
        <v>Completar</v>
      </c>
      <c r="EG14" s="96" t="str">
        <f t="shared" si="18"/>
        <v>Completar</v>
      </c>
      <c r="EH14" s="94"/>
      <c r="EI14" s="95" t="str">
        <f t="shared" si="19"/>
        <v>Completar</v>
      </c>
      <c r="EJ14" s="95" t="str">
        <f t="shared" ref="EJ14:EJ77" si="84">IFERROR(VLOOKUP(DY14,CZ$13:DK$112,12,FALSE),"Completar")</f>
        <v>Completar</v>
      </c>
      <c r="EK14" s="165">
        <f t="shared" ref="EK14:EK77" si="85">IFERROR(IF(EA14=1,EB14,IF(EA14=4,EB14,IF(EA14=5,EB14,(EC14*8+ED14)))),"")</f>
        <v>0</v>
      </c>
      <c r="EL14" s="219" t="b">
        <f t="shared" ref="EL14:EL77" si="86">IF(OR(EA14=1,EA14=4,EA14=5),IF(EK14&gt;=40,1,EK14/40),IF(OR(EA14=2,EA14=3),IF(EK14&gt;=173,1,EK14/173)))</f>
        <v>0</v>
      </c>
      <c r="EM14" s="188">
        <f t="shared" ref="EM14:EM77" si="87">IFERROR(+IF(EG14="Completar",0,IF($F$5&gt;EG14,DATEDIF(EF14,$F$5,"Y"),DATEDIF(EF14,EG14,"Y"))),0)</f>
        <v>0</v>
      </c>
      <c r="EN14" s="164">
        <f t="shared" ref="EN14:EN77" si="88">IF(EE14=2,0.25,0)</f>
        <v>0</v>
      </c>
      <c r="EO14" s="164">
        <f t="shared" ref="EO14:EO77" si="89">+IF(EM14="","",IF(EM14&lt;=24,0.25,0))</f>
        <v>0.25</v>
      </c>
      <c r="EP14" s="164">
        <f t="shared" ref="EP14:EQ77" si="90">IF(EI14=2,0.25,0)</f>
        <v>0</v>
      </c>
      <c r="EQ14" s="164">
        <f t="shared" si="90"/>
        <v>0</v>
      </c>
      <c r="ER14" s="166">
        <f t="shared" ref="ER14:ER77" si="91">+IF(DZ14="",0,EN14+EL14+EO14+EQ14+EP14)</f>
        <v>0</v>
      </c>
      <c r="ES14" s="167"/>
      <c r="EU14" s="164">
        <v>2</v>
      </c>
      <c r="EV14" s="225"/>
      <c r="EW14" s="226"/>
      <c r="EX14" s="1"/>
      <c r="EY14" s="1"/>
      <c r="EZ14" s="95"/>
      <c r="FA14" s="93"/>
      <c r="FB14" s="93"/>
      <c r="FC14" s="93"/>
      <c r="FD14" s="95" t="str">
        <f t="shared" si="20"/>
        <v>Completar</v>
      </c>
      <c r="FE14" s="96" t="str">
        <f t="shared" si="21"/>
        <v>Completar</v>
      </c>
      <c r="FF14" s="96" t="str">
        <f t="shared" si="22"/>
        <v>Completar</v>
      </c>
      <c r="FG14" s="94"/>
      <c r="FH14" s="95" t="str">
        <f t="shared" si="23"/>
        <v>Completar</v>
      </c>
      <c r="FI14" s="95" t="str">
        <f t="shared" ref="FI14:FI77" si="92">IFERROR(VLOOKUP(EX14,DY$13:EJ$112,12,FALSE),"Completar")</f>
        <v>Completar</v>
      </c>
      <c r="FJ14" s="165">
        <f t="shared" ref="FJ14:FJ77" si="93">IFERROR(IF(EZ14=1,FA14,IF(EZ14=4,FA14,IF(EZ14=5,FA14,(FB14*8+FC14)))),"")</f>
        <v>0</v>
      </c>
      <c r="FK14" s="219" t="b">
        <f t="shared" ref="FK14:FK77" si="94">IF(OR(EZ14=1,EZ14=4,EZ14=5),IF(FJ14&gt;=40,1,FJ14/40),IF(OR(EZ14=2,EZ14=3),IF(FJ14&gt;=173,1,FJ14/173)))</f>
        <v>0</v>
      </c>
      <c r="FL14" s="188">
        <f t="shared" ref="FL14:FL77" si="95">IFERROR(+IF(FF14="Completar",0,IF($F$5&gt;FF14,DATEDIF(FE14,$F$5,"Y"),DATEDIF(FE14,FF14,"Y"))),0)</f>
        <v>0</v>
      </c>
      <c r="FM14" s="164">
        <f t="shared" ref="FM14:FM77" si="96">IF(FD14=2,0.25,0)</f>
        <v>0</v>
      </c>
      <c r="FN14" s="164">
        <f t="shared" ref="FN14:FN77" si="97">+IF(FL14="","",IF(FL14&lt;=24,0.25,0))</f>
        <v>0.25</v>
      </c>
      <c r="FO14" s="164">
        <f t="shared" ref="FO14:FP77" si="98">IF(FH14=2,0.25,0)</f>
        <v>0</v>
      </c>
      <c r="FP14" s="164">
        <f t="shared" si="98"/>
        <v>0</v>
      </c>
      <c r="FQ14" s="166">
        <f t="shared" ref="FQ14:FQ77" si="99">+IF(EY14="",0,FM14+FK14+FN14+FP14+FO14)</f>
        <v>0</v>
      </c>
      <c r="FR14" s="167"/>
      <c r="FT14" s="164">
        <v>2</v>
      </c>
      <c r="FU14" s="225"/>
      <c r="FV14" s="226"/>
      <c r="FW14" s="1"/>
      <c r="FX14" s="1"/>
      <c r="FY14" s="95"/>
      <c r="FZ14" s="93"/>
      <c r="GA14" s="93"/>
      <c r="GB14" s="93"/>
      <c r="GC14" s="95" t="str">
        <f t="shared" si="24"/>
        <v>Completar</v>
      </c>
      <c r="GD14" s="96" t="str">
        <f t="shared" si="25"/>
        <v>Completar</v>
      </c>
      <c r="GE14" s="96" t="str">
        <f t="shared" si="26"/>
        <v>Completar</v>
      </c>
      <c r="GF14" s="94"/>
      <c r="GG14" s="95" t="str">
        <f t="shared" si="27"/>
        <v>Completar</v>
      </c>
      <c r="GH14" s="95" t="str">
        <f t="shared" ref="GH14:GH77" si="100">IFERROR(VLOOKUP(FW14,EX$13:FI$112,12,FALSE),"Completar")</f>
        <v>Completar</v>
      </c>
      <c r="GI14" s="165">
        <f t="shared" ref="GI14:GI77" si="101">IFERROR(IF(FY14=1,FZ14,IF(FY14=4,FZ14,IF(FY14=5,FZ14,(GA14*8+GB14)))),"")</f>
        <v>0</v>
      </c>
      <c r="GJ14" s="219" t="b">
        <f t="shared" ref="GJ14:GJ77" si="102">IF(OR(FY14=1,FY14=4,FY14=5),IF(GI14&gt;=40,1,GI14/40),IF(OR(FY14=2,FY14=3),IF(GI14&gt;=173,1,GI14/173)))</f>
        <v>0</v>
      </c>
      <c r="GK14" s="188">
        <f t="shared" ref="GK14:GK77" si="103">IFERROR(+IF(GE14="Completar",0,IF($F$5&gt;GE14,DATEDIF(GD14,$F$5,"Y"),DATEDIF(GD14,GE14,"Y"))),0)</f>
        <v>0</v>
      </c>
      <c r="GL14" s="164">
        <f t="shared" ref="GL14:GL77" si="104">IF(GC14=2,0.25,0)</f>
        <v>0</v>
      </c>
      <c r="GM14" s="164">
        <f t="shared" ref="GM14:GM77" si="105">+IF(GK14="","",IF(GK14&lt;=24,0.25,0))</f>
        <v>0.25</v>
      </c>
      <c r="GN14" s="164">
        <f t="shared" ref="GN14:GO77" si="106">IF(GG14=2,0.25,0)</f>
        <v>0</v>
      </c>
      <c r="GO14" s="164">
        <f t="shared" si="106"/>
        <v>0</v>
      </c>
      <c r="GP14" s="166">
        <f t="shared" ref="GP14:GP77" si="107">+IF(FX14="",0,GL14+GJ14+GM14+GO14+GN14)</f>
        <v>0</v>
      </c>
      <c r="GQ14" s="167"/>
      <c r="GS14" s="164">
        <v>2</v>
      </c>
      <c r="GT14" s="225"/>
      <c r="GU14" s="226"/>
      <c r="GV14" s="1"/>
      <c r="GW14" s="1"/>
      <c r="GX14" s="95"/>
      <c r="GY14" s="93"/>
      <c r="GZ14" s="93"/>
      <c r="HA14" s="93"/>
      <c r="HB14" s="95" t="str">
        <f t="shared" si="28"/>
        <v>Completar</v>
      </c>
      <c r="HC14" s="96" t="str">
        <f t="shared" si="29"/>
        <v>Completar</v>
      </c>
      <c r="HD14" s="96" t="str">
        <f t="shared" si="30"/>
        <v>Completar</v>
      </c>
      <c r="HE14" s="94"/>
      <c r="HF14" s="95" t="str">
        <f t="shared" si="31"/>
        <v>Completar</v>
      </c>
      <c r="HG14" s="95" t="str">
        <f t="shared" ref="HG14:HG77" si="108">IFERROR(VLOOKUP(GV14,FW$13:GH$112,12,FALSE),"Completar")</f>
        <v>Completar</v>
      </c>
      <c r="HH14" s="165">
        <f t="shared" ref="HH14:HH77" si="109">IFERROR(IF(GX14=1,GY14,IF(GX14=4,GY14,IF(GX14=5,GY14,(GZ14*8+HA14)))),"")</f>
        <v>0</v>
      </c>
      <c r="HI14" s="219" t="b">
        <f t="shared" ref="HI14:HI77" si="110">IF(OR(GX14=1,GX14=4,GX14=5),IF(HH14&gt;=40,1,HH14/40),IF(OR(GX14=2,GX14=3),IF(HH14&gt;=173,1,HH14/173)))</f>
        <v>0</v>
      </c>
      <c r="HJ14" s="188">
        <f t="shared" ref="HJ14:HJ77" si="111">IFERROR(+IF(HD14="Completar",0,IF($F$5&gt;HD14,DATEDIF(HC14,$F$5,"Y"),DATEDIF(HC14,HD14,"Y"))),0)</f>
        <v>0</v>
      </c>
      <c r="HK14" s="164">
        <f t="shared" ref="HK14:HK77" si="112">IF(HB14=2,0.25,0)</f>
        <v>0</v>
      </c>
      <c r="HL14" s="164">
        <f t="shared" ref="HL14:HL77" si="113">+IF(HJ14="","",IF(HJ14&lt;=24,0.25,0))</f>
        <v>0.25</v>
      </c>
      <c r="HM14" s="164">
        <f t="shared" ref="HM14:HN77" si="114">IF(HF14=2,0.25,0)</f>
        <v>0</v>
      </c>
      <c r="HN14" s="164">
        <f t="shared" si="114"/>
        <v>0</v>
      </c>
      <c r="HO14" s="166">
        <f t="shared" ref="HO14:HO77" si="115">+IF(GW14="",0,HK14+HI14+HL14+HN14+HM14)</f>
        <v>0</v>
      </c>
      <c r="HP14" s="167"/>
      <c r="HR14" s="164">
        <v>2</v>
      </c>
      <c r="HS14" s="225"/>
      <c r="HT14" s="226"/>
      <c r="HU14" s="1"/>
      <c r="HV14" s="1"/>
      <c r="HW14" s="95"/>
      <c r="HX14" s="93"/>
      <c r="HY14" s="93"/>
      <c r="HZ14" s="93"/>
      <c r="IA14" s="95" t="str">
        <f t="shared" si="32"/>
        <v>Completar</v>
      </c>
      <c r="IB14" s="96" t="str">
        <f t="shared" si="33"/>
        <v>Completar</v>
      </c>
      <c r="IC14" s="96" t="str">
        <f t="shared" si="34"/>
        <v>Completar</v>
      </c>
      <c r="ID14" s="94"/>
      <c r="IE14" s="95" t="str">
        <f t="shared" si="35"/>
        <v>Completar</v>
      </c>
      <c r="IF14" s="95" t="str">
        <f t="shared" ref="IF14:IF77" si="116">IFERROR(VLOOKUP(HU14,GV$13:HG$112,12,FALSE),"Completar")</f>
        <v>Completar</v>
      </c>
      <c r="IG14" s="165">
        <f t="shared" ref="IG14:IG77" si="117">IFERROR(IF(HW14=1,HX14,IF(HW14=4,HX14,IF(HW14=5,HX14,(HY14*8+HZ14)))),"")</f>
        <v>0</v>
      </c>
      <c r="IH14" s="219" t="b">
        <f t="shared" ref="IH14:IH77" si="118">IF(OR(HW14=1,HW14=4,HW14=5),IF(IG14&gt;=40,1,IG14/40),IF(OR(HW14=2,HW14=3),IF(IG14&gt;=173,1,IG14/173)))</f>
        <v>0</v>
      </c>
      <c r="II14" s="188">
        <f t="shared" ref="II14:II77" si="119">IFERROR(+IF(IC14="Completar",0,IF($F$5&gt;IC14,DATEDIF(IB14,$F$5,"Y"),DATEDIF(IB14,IC14,"Y"))),0)</f>
        <v>0</v>
      </c>
      <c r="IJ14" s="164">
        <f t="shared" ref="IJ14:IJ77" si="120">IF(IA14=2,0.25,0)</f>
        <v>0</v>
      </c>
      <c r="IK14" s="164">
        <f t="shared" ref="IK14:IK77" si="121">+IF(II14="","",IF(II14&lt;=24,0.25,0))</f>
        <v>0.25</v>
      </c>
      <c r="IL14" s="164">
        <f t="shared" ref="IL14:IM77" si="122">IF(IE14=2,0.25,0)</f>
        <v>0</v>
      </c>
      <c r="IM14" s="164">
        <f t="shared" si="122"/>
        <v>0</v>
      </c>
      <c r="IN14" s="166">
        <f t="shared" ref="IN14:IN77" si="123">+IF(HV14="",0,IJ14+IH14+IK14+IM14+IL14)</f>
        <v>0</v>
      </c>
      <c r="IO14" s="167"/>
      <c r="IQ14" s="164">
        <v>2</v>
      </c>
      <c r="IR14" s="225"/>
      <c r="IS14" s="226"/>
      <c r="IT14" s="1"/>
      <c r="IU14" s="1"/>
      <c r="IV14" s="95"/>
      <c r="IW14" s="93"/>
      <c r="IX14" s="93"/>
      <c r="IY14" s="93"/>
      <c r="IZ14" s="95" t="str">
        <f t="shared" si="36"/>
        <v>Completar</v>
      </c>
      <c r="JA14" s="96" t="str">
        <f t="shared" si="37"/>
        <v>Completar</v>
      </c>
      <c r="JB14" s="96" t="str">
        <f t="shared" si="38"/>
        <v>Completar</v>
      </c>
      <c r="JC14" s="94"/>
      <c r="JD14" s="95" t="str">
        <f t="shared" si="39"/>
        <v>Completar</v>
      </c>
      <c r="JE14" s="95" t="str">
        <f t="shared" ref="JE14:JE77" si="124">IFERROR(VLOOKUP(IT14,HU$13:IF$112,12,FALSE),"Completar")</f>
        <v>Completar</v>
      </c>
      <c r="JF14" s="165">
        <f t="shared" ref="JF14:JF77" si="125">IFERROR(IF(IV14=1,IW14,IF(IV14=4,IW14,IF(IV14=5,IW14,(IX14*8+IY14)))),"")</f>
        <v>0</v>
      </c>
      <c r="JG14" s="219" t="b">
        <f t="shared" ref="JG14:JG77" si="126">IF(OR(IV14=1,IV14=4,IV14=5),IF(JF14&gt;=40,1,JF14/40),IF(OR(IV14=2,IV14=3),IF(JF14&gt;=173,1,JF14/173)))</f>
        <v>0</v>
      </c>
      <c r="JH14" s="188">
        <f t="shared" ref="JH14:JH77" si="127">IFERROR(+IF(JB14="Completar",0,IF($F$5&gt;JB14,DATEDIF(JA14,$F$5,"Y"),DATEDIF(JA14,JB14,"Y"))),0)</f>
        <v>0</v>
      </c>
      <c r="JI14" s="164">
        <f t="shared" ref="JI14:JI77" si="128">IF(IZ14=2,0.25,0)</f>
        <v>0</v>
      </c>
      <c r="JJ14" s="164">
        <f t="shared" ref="JJ14:JJ77" si="129">+IF(JH14="","",IF(JH14&lt;=24,0.25,0))</f>
        <v>0.25</v>
      </c>
      <c r="JK14" s="164">
        <f t="shared" ref="JK14:JL77" si="130">IF(JD14=2,0.25,0)</f>
        <v>0</v>
      </c>
      <c r="JL14" s="164">
        <f t="shared" si="130"/>
        <v>0</v>
      </c>
      <c r="JM14" s="166">
        <f t="shared" ref="JM14:JM77" si="131">+IF(IU14="",0,JI14+JG14+JJ14+JL14+JK14)</f>
        <v>0</v>
      </c>
      <c r="JN14" s="167"/>
      <c r="JO14" s="126"/>
      <c r="JP14" s="164">
        <v>2</v>
      </c>
      <c r="JQ14" s="225"/>
      <c r="JR14" s="226"/>
      <c r="JS14" s="1"/>
      <c r="JT14" s="1"/>
      <c r="JU14" s="95"/>
      <c r="JV14" s="93"/>
      <c r="JW14" s="93"/>
      <c r="JX14" s="93"/>
      <c r="JY14" s="95" t="str">
        <f t="shared" si="40"/>
        <v>Completar</v>
      </c>
      <c r="JZ14" s="96" t="str">
        <f t="shared" si="41"/>
        <v>Completar</v>
      </c>
      <c r="KA14" s="96" t="str">
        <f t="shared" si="42"/>
        <v>Completar</v>
      </c>
      <c r="KB14" s="94"/>
      <c r="KC14" s="95" t="str">
        <f t="shared" si="43"/>
        <v>Completar</v>
      </c>
      <c r="KD14" s="95" t="str">
        <f t="shared" ref="KD14:KD77" si="132">IFERROR(VLOOKUP(JS14,IT$13:JE$112,12,FALSE),"Completar")</f>
        <v>Completar</v>
      </c>
      <c r="KE14" s="165">
        <f t="shared" ref="KE14:KE77" si="133">IFERROR(IF(JU14=1,JV14,IF(JU14=4,JV14,IF(JU14=5,JV14,(JW14*8+JX14)))),"")</f>
        <v>0</v>
      </c>
      <c r="KF14" s="219" t="b">
        <f t="shared" ref="KF14:KF77" si="134">IF(OR(JU14=1,JU14=4,JU14=5),IF(KE14&gt;=40,1,KE14/40),IF(OR(JU14=2,JU14=3),IF(KE14&gt;=173,1,KE14/173)))</f>
        <v>0</v>
      </c>
      <c r="KG14" s="188">
        <f t="shared" ref="KG14:KG77" si="135">IFERROR(+IF(KA14="Completar",0,IF($F$5&gt;KA14,DATEDIF(JZ14,$F$5,"Y"),DATEDIF(JZ14,KA14,"Y"))),0)</f>
        <v>0</v>
      </c>
      <c r="KH14" s="164">
        <f t="shared" ref="KH14:KH77" si="136">IF(JY14=2,0.25,0)</f>
        <v>0</v>
      </c>
      <c r="KI14" s="164">
        <f t="shared" ref="KI14:KI77" si="137">+IF(KG14="","",IF(KG14&lt;=24,0.25,0))</f>
        <v>0.25</v>
      </c>
      <c r="KJ14" s="164">
        <f t="shared" ref="KJ14:KK77" si="138">IF(KC14=2,0.25,0)</f>
        <v>0</v>
      </c>
      <c r="KK14" s="164">
        <f t="shared" si="138"/>
        <v>0</v>
      </c>
      <c r="KL14" s="166">
        <f t="shared" ref="KL14:KL77" si="139">+IF(JT14="",0,KH14+KF14+KI14+KK14+KJ14)</f>
        <v>0</v>
      </c>
    </row>
    <row r="15" spans="1:347" x14ac:dyDescent="0.25">
      <c r="A15" s="164">
        <v>3</v>
      </c>
      <c r="B15" s="225"/>
      <c r="C15" s="226"/>
      <c r="D15" s="1"/>
      <c r="E15" s="1"/>
      <c r="F15" s="95"/>
      <c r="G15" s="93"/>
      <c r="H15" s="93"/>
      <c r="I15" s="93"/>
      <c r="J15" s="95"/>
      <c r="K15" s="96" t="str">
        <f>IFERROR(VLOOKUP(D15,'Situación inicial'!JI$13:JS$112,8,FALSE),"Completar")</f>
        <v>Completar</v>
      </c>
      <c r="L15" s="96" t="str">
        <f>IFERROR(VLOOKUP(D15,'Situación inicial'!JI$13:JS$112,9,FALSE),"Completar")</f>
        <v>Completar</v>
      </c>
      <c r="M15" s="94"/>
      <c r="N15" s="95" t="str">
        <f>IFERROR(VLOOKUP(D15,'Situación inicial'!JI$13:JS$112,11,FALSE),"Completar")</f>
        <v>Completar</v>
      </c>
      <c r="O15" s="95" t="str">
        <f>IFERROR(VLOOKUP(D15,'Situación inicial'!JI$13:JT$112,12,FALSE),"Completar")</f>
        <v>Completar</v>
      </c>
      <c r="P15" s="165">
        <f t="shared" si="44"/>
        <v>0</v>
      </c>
      <c r="Q15" s="219" t="b">
        <f t="shared" si="45"/>
        <v>0</v>
      </c>
      <c r="R15" s="188">
        <f t="shared" si="46"/>
        <v>0</v>
      </c>
      <c r="S15" s="164">
        <f t="shared" si="47"/>
        <v>0</v>
      </c>
      <c r="T15" s="164">
        <f t="shared" si="48"/>
        <v>0.25</v>
      </c>
      <c r="U15" s="164">
        <f t="shared" si="49"/>
        <v>0</v>
      </c>
      <c r="V15" s="164">
        <f t="shared" si="49"/>
        <v>0</v>
      </c>
      <c r="W15" s="166">
        <f t="shared" si="50"/>
        <v>0</v>
      </c>
      <c r="X15" s="168">
        <f>IFERROR(VLOOKUP(D15,'Situación inicial'!JI$13:JZ$112,18,FALSE),0)</f>
        <v>0</v>
      </c>
      <c r="Z15" s="164">
        <v>3</v>
      </c>
      <c r="AA15" s="225"/>
      <c r="AB15" s="226"/>
      <c r="AC15" s="1"/>
      <c r="AD15" s="1"/>
      <c r="AE15" s="95"/>
      <c r="AF15" s="93"/>
      <c r="AG15" s="93"/>
      <c r="AH15" s="93"/>
      <c r="AI15" s="95" t="str">
        <f t="shared" si="0"/>
        <v>Completar</v>
      </c>
      <c r="AJ15" s="96" t="str">
        <f t="shared" si="1"/>
        <v>Completar</v>
      </c>
      <c r="AK15" s="96" t="str">
        <f t="shared" si="2"/>
        <v>Completar</v>
      </c>
      <c r="AL15" s="94"/>
      <c r="AM15" s="95" t="str">
        <f t="shared" si="51"/>
        <v>Completar</v>
      </c>
      <c r="AN15" s="95" t="str">
        <f t="shared" si="52"/>
        <v>Completar</v>
      </c>
      <c r="AO15" s="165">
        <f t="shared" si="53"/>
        <v>0</v>
      </c>
      <c r="AP15" s="219" t="b">
        <f t="shared" si="54"/>
        <v>0</v>
      </c>
      <c r="AQ15" s="188">
        <f t="shared" si="55"/>
        <v>0</v>
      </c>
      <c r="AR15" s="164">
        <f t="shared" si="56"/>
        <v>0</v>
      </c>
      <c r="AS15" s="164">
        <f t="shared" si="57"/>
        <v>0.25</v>
      </c>
      <c r="AT15" s="164">
        <f t="shared" si="58"/>
        <v>0</v>
      </c>
      <c r="AU15" s="164">
        <f t="shared" si="58"/>
        <v>0</v>
      </c>
      <c r="AV15" s="166">
        <f t="shared" si="59"/>
        <v>0</v>
      </c>
      <c r="AW15" s="168">
        <f t="shared" si="3"/>
        <v>0</v>
      </c>
      <c r="AY15" s="164">
        <v>3</v>
      </c>
      <c r="AZ15" s="225"/>
      <c r="BA15" s="226"/>
      <c r="BB15" s="1"/>
      <c r="BC15" s="1"/>
      <c r="BD15" s="95"/>
      <c r="BE15" s="93"/>
      <c r="BF15" s="93"/>
      <c r="BG15" s="93"/>
      <c r="BH15" s="95" t="str">
        <f t="shared" si="4"/>
        <v>Completar</v>
      </c>
      <c r="BI15" s="96" t="str">
        <f t="shared" si="5"/>
        <v>Completar</v>
      </c>
      <c r="BJ15" s="96" t="str">
        <f t="shared" si="6"/>
        <v>Completar</v>
      </c>
      <c r="BK15" s="94"/>
      <c r="BL15" s="95" t="str">
        <f t="shared" si="7"/>
        <v>Completar</v>
      </c>
      <c r="BM15" s="95" t="str">
        <f t="shared" si="60"/>
        <v>Completar</v>
      </c>
      <c r="BN15" s="165">
        <f t="shared" si="61"/>
        <v>0</v>
      </c>
      <c r="BO15" s="219" t="b">
        <f t="shared" si="62"/>
        <v>0</v>
      </c>
      <c r="BP15" s="188">
        <f t="shared" si="63"/>
        <v>0</v>
      </c>
      <c r="BQ15" s="164">
        <f t="shared" si="64"/>
        <v>0</v>
      </c>
      <c r="BR15" s="164">
        <f t="shared" si="65"/>
        <v>0.25</v>
      </c>
      <c r="BS15" s="164">
        <f t="shared" si="66"/>
        <v>0</v>
      </c>
      <c r="BT15" s="164">
        <f t="shared" si="66"/>
        <v>0</v>
      </c>
      <c r="BU15" s="166">
        <f t="shared" si="67"/>
        <v>0</v>
      </c>
      <c r="BV15" s="167"/>
      <c r="BX15" s="164">
        <v>3</v>
      </c>
      <c r="BY15" s="225"/>
      <c r="BZ15" s="226"/>
      <c r="CA15" s="1"/>
      <c r="CB15" s="1"/>
      <c r="CC15" s="95"/>
      <c r="CD15" s="93"/>
      <c r="CE15" s="93"/>
      <c r="CF15" s="93"/>
      <c r="CG15" s="95" t="str">
        <f t="shared" si="8"/>
        <v>Completar</v>
      </c>
      <c r="CH15" s="96" t="str">
        <f t="shared" si="9"/>
        <v>Completar</v>
      </c>
      <c r="CI15" s="96" t="str">
        <f t="shared" si="10"/>
        <v>Completar</v>
      </c>
      <c r="CJ15" s="94"/>
      <c r="CK15" s="95" t="str">
        <f t="shared" si="11"/>
        <v>Completar</v>
      </c>
      <c r="CL15" s="95" t="str">
        <f t="shared" si="68"/>
        <v>Completar</v>
      </c>
      <c r="CM15" s="165">
        <f t="shared" si="69"/>
        <v>0</v>
      </c>
      <c r="CN15" s="219" t="b">
        <f t="shared" si="70"/>
        <v>0</v>
      </c>
      <c r="CO15" s="188">
        <f t="shared" si="71"/>
        <v>0</v>
      </c>
      <c r="CP15" s="164">
        <f t="shared" si="72"/>
        <v>0</v>
      </c>
      <c r="CQ15" s="164">
        <f t="shared" si="73"/>
        <v>0.25</v>
      </c>
      <c r="CR15" s="164">
        <f t="shared" si="74"/>
        <v>0</v>
      </c>
      <c r="CS15" s="164">
        <f t="shared" si="74"/>
        <v>0</v>
      </c>
      <c r="CT15" s="166">
        <f t="shared" si="75"/>
        <v>0</v>
      </c>
      <c r="CU15" s="167"/>
      <c r="CW15" s="164">
        <v>3</v>
      </c>
      <c r="CX15" s="225"/>
      <c r="CY15" s="226"/>
      <c r="CZ15" s="1"/>
      <c r="DA15" s="1"/>
      <c r="DB15" s="95"/>
      <c r="DC15" s="93"/>
      <c r="DD15" s="93"/>
      <c r="DE15" s="93"/>
      <c r="DF15" s="95" t="str">
        <f t="shared" si="12"/>
        <v>Completar</v>
      </c>
      <c r="DG15" s="96" t="str">
        <f t="shared" si="13"/>
        <v>Completar</v>
      </c>
      <c r="DH15" s="96" t="str">
        <f t="shared" si="14"/>
        <v>Completar</v>
      </c>
      <c r="DI15" s="94"/>
      <c r="DJ15" s="95" t="str">
        <f t="shared" si="15"/>
        <v>Completar</v>
      </c>
      <c r="DK15" s="95" t="str">
        <f t="shared" si="76"/>
        <v>Completar</v>
      </c>
      <c r="DL15" s="165">
        <f t="shared" si="77"/>
        <v>0</v>
      </c>
      <c r="DM15" s="219" t="b">
        <f t="shared" si="78"/>
        <v>0</v>
      </c>
      <c r="DN15" s="188">
        <f t="shared" si="79"/>
        <v>0</v>
      </c>
      <c r="DO15" s="164">
        <f t="shared" si="80"/>
        <v>0</v>
      </c>
      <c r="DP15" s="164">
        <f t="shared" si="81"/>
        <v>0.25</v>
      </c>
      <c r="DQ15" s="164">
        <f t="shared" si="82"/>
        <v>0</v>
      </c>
      <c r="DR15" s="164">
        <f t="shared" si="82"/>
        <v>0</v>
      </c>
      <c r="DS15" s="166">
        <f t="shared" si="83"/>
        <v>0</v>
      </c>
      <c r="DT15" s="167"/>
      <c r="DV15" s="164">
        <v>3</v>
      </c>
      <c r="DW15" s="225"/>
      <c r="DX15" s="226"/>
      <c r="DY15" s="1"/>
      <c r="DZ15" s="1"/>
      <c r="EA15" s="95"/>
      <c r="EB15" s="93"/>
      <c r="EC15" s="93"/>
      <c r="ED15" s="93"/>
      <c r="EE15" s="95" t="str">
        <f t="shared" si="16"/>
        <v>Completar</v>
      </c>
      <c r="EF15" s="96" t="str">
        <f t="shared" si="17"/>
        <v>Completar</v>
      </c>
      <c r="EG15" s="96" t="str">
        <f t="shared" si="18"/>
        <v>Completar</v>
      </c>
      <c r="EH15" s="94"/>
      <c r="EI15" s="95" t="str">
        <f t="shared" si="19"/>
        <v>Completar</v>
      </c>
      <c r="EJ15" s="95" t="str">
        <f t="shared" si="84"/>
        <v>Completar</v>
      </c>
      <c r="EK15" s="165">
        <f t="shared" si="85"/>
        <v>0</v>
      </c>
      <c r="EL15" s="219" t="b">
        <f t="shared" si="86"/>
        <v>0</v>
      </c>
      <c r="EM15" s="188">
        <f t="shared" si="87"/>
        <v>0</v>
      </c>
      <c r="EN15" s="164">
        <f t="shared" si="88"/>
        <v>0</v>
      </c>
      <c r="EO15" s="164">
        <f t="shared" si="89"/>
        <v>0.25</v>
      </c>
      <c r="EP15" s="164">
        <f t="shared" si="90"/>
        <v>0</v>
      </c>
      <c r="EQ15" s="164">
        <f t="shared" si="90"/>
        <v>0</v>
      </c>
      <c r="ER15" s="166">
        <f t="shared" si="91"/>
        <v>0</v>
      </c>
      <c r="ES15" s="167"/>
      <c r="EU15" s="164">
        <v>3</v>
      </c>
      <c r="EV15" s="225"/>
      <c r="EW15" s="226"/>
      <c r="EX15" s="1"/>
      <c r="EY15" s="1"/>
      <c r="EZ15" s="95"/>
      <c r="FA15" s="93"/>
      <c r="FB15" s="93"/>
      <c r="FC15" s="93"/>
      <c r="FD15" s="95" t="str">
        <f t="shared" si="20"/>
        <v>Completar</v>
      </c>
      <c r="FE15" s="96" t="str">
        <f t="shared" si="21"/>
        <v>Completar</v>
      </c>
      <c r="FF15" s="96" t="str">
        <f t="shared" si="22"/>
        <v>Completar</v>
      </c>
      <c r="FG15" s="94"/>
      <c r="FH15" s="95" t="str">
        <f t="shared" si="23"/>
        <v>Completar</v>
      </c>
      <c r="FI15" s="95" t="str">
        <f t="shared" si="92"/>
        <v>Completar</v>
      </c>
      <c r="FJ15" s="165">
        <f t="shared" si="93"/>
        <v>0</v>
      </c>
      <c r="FK15" s="219" t="b">
        <f t="shared" si="94"/>
        <v>0</v>
      </c>
      <c r="FL15" s="188">
        <f t="shared" si="95"/>
        <v>0</v>
      </c>
      <c r="FM15" s="164">
        <f t="shared" si="96"/>
        <v>0</v>
      </c>
      <c r="FN15" s="164">
        <f t="shared" si="97"/>
        <v>0.25</v>
      </c>
      <c r="FO15" s="164">
        <f t="shared" si="98"/>
        <v>0</v>
      </c>
      <c r="FP15" s="164">
        <f t="shared" si="98"/>
        <v>0</v>
      </c>
      <c r="FQ15" s="166">
        <f t="shared" si="99"/>
        <v>0</v>
      </c>
      <c r="FR15" s="167"/>
      <c r="FT15" s="164">
        <v>3</v>
      </c>
      <c r="FU15" s="225"/>
      <c r="FV15" s="226"/>
      <c r="FW15" s="1"/>
      <c r="FX15" s="1"/>
      <c r="FY15" s="95"/>
      <c r="FZ15" s="93"/>
      <c r="GA15" s="93"/>
      <c r="GB15" s="93"/>
      <c r="GC15" s="95" t="str">
        <f t="shared" si="24"/>
        <v>Completar</v>
      </c>
      <c r="GD15" s="96" t="str">
        <f t="shared" si="25"/>
        <v>Completar</v>
      </c>
      <c r="GE15" s="96" t="str">
        <f t="shared" si="26"/>
        <v>Completar</v>
      </c>
      <c r="GF15" s="94"/>
      <c r="GG15" s="95" t="str">
        <f t="shared" si="27"/>
        <v>Completar</v>
      </c>
      <c r="GH15" s="95" t="str">
        <f t="shared" si="100"/>
        <v>Completar</v>
      </c>
      <c r="GI15" s="165">
        <f t="shared" si="101"/>
        <v>0</v>
      </c>
      <c r="GJ15" s="219" t="b">
        <f t="shared" si="102"/>
        <v>0</v>
      </c>
      <c r="GK15" s="188">
        <f t="shared" si="103"/>
        <v>0</v>
      </c>
      <c r="GL15" s="164">
        <f t="shared" si="104"/>
        <v>0</v>
      </c>
      <c r="GM15" s="164">
        <f t="shared" si="105"/>
        <v>0.25</v>
      </c>
      <c r="GN15" s="164">
        <f t="shared" si="106"/>
        <v>0</v>
      </c>
      <c r="GO15" s="164">
        <f t="shared" si="106"/>
        <v>0</v>
      </c>
      <c r="GP15" s="166">
        <f t="shared" si="107"/>
        <v>0</v>
      </c>
      <c r="GQ15" s="167"/>
      <c r="GS15" s="164">
        <v>3</v>
      </c>
      <c r="GT15" s="225"/>
      <c r="GU15" s="226"/>
      <c r="GV15" s="1"/>
      <c r="GW15" s="1"/>
      <c r="GX15" s="95"/>
      <c r="GY15" s="93"/>
      <c r="GZ15" s="93"/>
      <c r="HA15" s="93"/>
      <c r="HB15" s="95" t="str">
        <f t="shared" si="28"/>
        <v>Completar</v>
      </c>
      <c r="HC15" s="96" t="str">
        <f t="shared" si="29"/>
        <v>Completar</v>
      </c>
      <c r="HD15" s="96" t="str">
        <f t="shared" si="30"/>
        <v>Completar</v>
      </c>
      <c r="HE15" s="94"/>
      <c r="HF15" s="95" t="str">
        <f t="shared" si="31"/>
        <v>Completar</v>
      </c>
      <c r="HG15" s="95" t="str">
        <f t="shared" si="108"/>
        <v>Completar</v>
      </c>
      <c r="HH15" s="165">
        <f t="shared" si="109"/>
        <v>0</v>
      </c>
      <c r="HI15" s="219" t="b">
        <f t="shared" si="110"/>
        <v>0</v>
      </c>
      <c r="HJ15" s="188">
        <f t="shared" si="111"/>
        <v>0</v>
      </c>
      <c r="HK15" s="164">
        <f t="shared" si="112"/>
        <v>0</v>
      </c>
      <c r="HL15" s="164">
        <f t="shared" si="113"/>
        <v>0.25</v>
      </c>
      <c r="HM15" s="164">
        <f t="shared" si="114"/>
        <v>0</v>
      </c>
      <c r="HN15" s="164">
        <f t="shared" si="114"/>
        <v>0</v>
      </c>
      <c r="HO15" s="166">
        <f t="shared" si="115"/>
        <v>0</v>
      </c>
      <c r="HP15" s="167"/>
      <c r="HR15" s="164">
        <v>3</v>
      </c>
      <c r="HS15" s="225"/>
      <c r="HT15" s="226"/>
      <c r="HU15" s="1"/>
      <c r="HV15" s="1"/>
      <c r="HW15" s="95"/>
      <c r="HX15" s="93"/>
      <c r="HY15" s="93"/>
      <c r="HZ15" s="93"/>
      <c r="IA15" s="95" t="str">
        <f t="shared" si="32"/>
        <v>Completar</v>
      </c>
      <c r="IB15" s="96" t="str">
        <f t="shared" si="33"/>
        <v>Completar</v>
      </c>
      <c r="IC15" s="96" t="str">
        <f t="shared" si="34"/>
        <v>Completar</v>
      </c>
      <c r="ID15" s="94"/>
      <c r="IE15" s="95" t="str">
        <f t="shared" si="35"/>
        <v>Completar</v>
      </c>
      <c r="IF15" s="95" t="str">
        <f t="shared" si="116"/>
        <v>Completar</v>
      </c>
      <c r="IG15" s="165">
        <f t="shared" si="117"/>
        <v>0</v>
      </c>
      <c r="IH15" s="219" t="b">
        <f t="shared" si="118"/>
        <v>0</v>
      </c>
      <c r="II15" s="188">
        <f t="shared" si="119"/>
        <v>0</v>
      </c>
      <c r="IJ15" s="164">
        <f t="shared" si="120"/>
        <v>0</v>
      </c>
      <c r="IK15" s="164">
        <f t="shared" si="121"/>
        <v>0.25</v>
      </c>
      <c r="IL15" s="164">
        <f t="shared" si="122"/>
        <v>0</v>
      </c>
      <c r="IM15" s="164">
        <f t="shared" si="122"/>
        <v>0</v>
      </c>
      <c r="IN15" s="166">
        <f t="shared" si="123"/>
        <v>0</v>
      </c>
      <c r="IO15" s="167"/>
      <c r="IQ15" s="164">
        <v>3</v>
      </c>
      <c r="IR15" s="225"/>
      <c r="IS15" s="226"/>
      <c r="IT15" s="1"/>
      <c r="IU15" s="1"/>
      <c r="IV15" s="95"/>
      <c r="IW15" s="93"/>
      <c r="IX15" s="93"/>
      <c r="IY15" s="93"/>
      <c r="IZ15" s="95" t="str">
        <f t="shared" si="36"/>
        <v>Completar</v>
      </c>
      <c r="JA15" s="96" t="str">
        <f t="shared" si="37"/>
        <v>Completar</v>
      </c>
      <c r="JB15" s="96" t="str">
        <f t="shared" si="38"/>
        <v>Completar</v>
      </c>
      <c r="JC15" s="94"/>
      <c r="JD15" s="95" t="str">
        <f t="shared" si="39"/>
        <v>Completar</v>
      </c>
      <c r="JE15" s="95" t="str">
        <f t="shared" si="124"/>
        <v>Completar</v>
      </c>
      <c r="JF15" s="165">
        <f t="shared" si="125"/>
        <v>0</v>
      </c>
      <c r="JG15" s="219" t="b">
        <f t="shared" si="126"/>
        <v>0</v>
      </c>
      <c r="JH15" s="188">
        <f t="shared" si="127"/>
        <v>0</v>
      </c>
      <c r="JI15" s="164">
        <f t="shared" si="128"/>
        <v>0</v>
      </c>
      <c r="JJ15" s="164">
        <f t="shared" si="129"/>
        <v>0.25</v>
      </c>
      <c r="JK15" s="164">
        <f t="shared" si="130"/>
        <v>0</v>
      </c>
      <c r="JL15" s="164">
        <f t="shared" si="130"/>
        <v>0</v>
      </c>
      <c r="JM15" s="166">
        <f t="shared" si="131"/>
        <v>0</v>
      </c>
      <c r="JN15" s="167"/>
      <c r="JO15" s="126"/>
      <c r="JP15" s="164">
        <v>3</v>
      </c>
      <c r="JQ15" s="225"/>
      <c r="JR15" s="226"/>
      <c r="JS15" s="1"/>
      <c r="JT15" s="1"/>
      <c r="JU15" s="95"/>
      <c r="JV15" s="93"/>
      <c r="JW15" s="93"/>
      <c r="JX15" s="93"/>
      <c r="JY15" s="95" t="str">
        <f t="shared" si="40"/>
        <v>Completar</v>
      </c>
      <c r="JZ15" s="96" t="str">
        <f t="shared" si="41"/>
        <v>Completar</v>
      </c>
      <c r="KA15" s="96" t="str">
        <f t="shared" si="42"/>
        <v>Completar</v>
      </c>
      <c r="KB15" s="94"/>
      <c r="KC15" s="95" t="str">
        <f t="shared" si="43"/>
        <v>Completar</v>
      </c>
      <c r="KD15" s="95" t="str">
        <f t="shared" si="132"/>
        <v>Completar</v>
      </c>
      <c r="KE15" s="165">
        <f t="shared" si="133"/>
        <v>0</v>
      </c>
      <c r="KF15" s="219" t="b">
        <f t="shared" si="134"/>
        <v>0</v>
      </c>
      <c r="KG15" s="188">
        <f t="shared" si="135"/>
        <v>0</v>
      </c>
      <c r="KH15" s="164">
        <f t="shared" si="136"/>
        <v>0</v>
      </c>
      <c r="KI15" s="164">
        <f t="shared" si="137"/>
        <v>0.25</v>
      </c>
      <c r="KJ15" s="164">
        <f t="shared" si="138"/>
        <v>0</v>
      </c>
      <c r="KK15" s="164">
        <f t="shared" si="138"/>
        <v>0</v>
      </c>
      <c r="KL15" s="166">
        <f t="shared" si="139"/>
        <v>0</v>
      </c>
    </row>
    <row r="16" spans="1:347" x14ac:dyDescent="0.25">
      <c r="A16" s="164">
        <v>4</v>
      </c>
      <c r="B16" s="225"/>
      <c r="C16" s="226"/>
      <c r="D16" s="1"/>
      <c r="E16" s="1"/>
      <c r="F16" s="95"/>
      <c r="G16" s="93"/>
      <c r="H16" s="93"/>
      <c r="I16" s="93"/>
      <c r="J16" s="95"/>
      <c r="K16" s="96" t="str">
        <f>IFERROR(VLOOKUP(D16,'Situación inicial'!JI$13:JS$112,8,FALSE),"Completar")</f>
        <v>Completar</v>
      </c>
      <c r="L16" s="96" t="str">
        <f>IFERROR(VLOOKUP(D16,'Situación inicial'!JI$13:JS$112,9,FALSE),"Completar")</f>
        <v>Completar</v>
      </c>
      <c r="M16" s="94"/>
      <c r="N16" s="95" t="str">
        <f>IFERROR(VLOOKUP(D16,'Situación inicial'!JI$13:JS$112,11,FALSE),"Completar")</f>
        <v>Completar</v>
      </c>
      <c r="O16" s="95" t="str">
        <f>IFERROR(VLOOKUP(D16,'Situación inicial'!JI$13:JT$112,12,FALSE),"Completar")</f>
        <v>Completar</v>
      </c>
      <c r="P16" s="165">
        <f t="shared" si="44"/>
        <v>0</v>
      </c>
      <c r="Q16" s="219" t="b">
        <f t="shared" si="45"/>
        <v>0</v>
      </c>
      <c r="R16" s="188">
        <f t="shared" si="46"/>
        <v>0</v>
      </c>
      <c r="S16" s="164">
        <f t="shared" si="47"/>
        <v>0</v>
      </c>
      <c r="T16" s="164">
        <f t="shared" si="48"/>
        <v>0.25</v>
      </c>
      <c r="U16" s="164">
        <f t="shared" si="49"/>
        <v>0</v>
      </c>
      <c r="V16" s="164">
        <f t="shared" si="49"/>
        <v>0</v>
      </c>
      <c r="W16" s="166">
        <f t="shared" si="50"/>
        <v>0</v>
      </c>
      <c r="X16" s="168">
        <f>IFERROR(VLOOKUP(D16,'Situación inicial'!JI$13:JZ$112,18,FALSE),0)</f>
        <v>0</v>
      </c>
      <c r="Z16" s="164">
        <v>4</v>
      </c>
      <c r="AA16" s="225"/>
      <c r="AB16" s="226"/>
      <c r="AC16" s="1"/>
      <c r="AD16" s="1"/>
      <c r="AE16" s="95"/>
      <c r="AF16" s="93"/>
      <c r="AG16" s="93"/>
      <c r="AH16" s="93"/>
      <c r="AI16" s="95" t="str">
        <f t="shared" si="0"/>
        <v>Completar</v>
      </c>
      <c r="AJ16" s="96" t="str">
        <f t="shared" si="1"/>
        <v>Completar</v>
      </c>
      <c r="AK16" s="96" t="str">
        <f t="shared" si="2"/>
        <v>Completar</v>
      </c>
      <c r="AL16" s="94"/>
      <c r="AM16" s="95" t="str">
        <f t="shared" si="51"/>
        <v>Completar</v>
      </c>
      <c r="AN16" s="95" t="str">
        <f t="shared" si="52"/>
        <v>Completar</v>
      </c>
      <c r="AO16" s="165">
        <f t="shared" si="53"/>
        <v>0</v>
      </c>
      <c r="AP16" s="219" t="b">
        <f t="shared" si="54"/>
        <v>0</v>
      </c>
      <c r="AQ16" s="188">
        <f t="shared" si="55"/>
        <v>0</v>
      </c>
      <c r="AR16" s="164">
        <f t="shared" si="56"/>
        <v>0</v>
      </c>
      <c r="AS16" s="164">
        <f t="shared" si="57"/>
        <v>0.25</v>
      </c>
      <c r="AT16" s="164">
        <f t="shared" si="58"/>
        <v>0</v>
      </c>
      <c r="AU16" s="164">
        <f t="shared" si="58"/>
        <v>0</v>
      </c>
      <c r="AV16" s="166">
        <f t="shared" si="59"/>
        <v>0</v>
      </c>
      <c r="AW16" s="168">
        <f t="shared" si="3"/>
        <v>0</v>
      </c>
      <c r="AY16" s="164">
        <v>4</v>
      </c>
      <c r="AZ16" s="225"/>
      <c r="BA16" s="226"/>
      <c r="BB16" s="1"/>
      <c r="BC16" s="1"/>
      <c r="BD16" s="95"/>
      <c r="BE16" s="93"/>
      <c r="BF16" s="93"/>
      <c r="BG16" s="93"/>
      <c r="BH16" s="95" t="str">
        <f t="shared" si="4"/>
        <v>Completar</v>
      </c>
      <c r="BI16" s="96" t="str">
        <f t="shared" si="5"/>
        <v>Completar</v>
      </c>
      <c r="BJ16" s="96" t="str">
        <f t="shared" si="6"/>
        <v>Completar</v>
      </c>
      <c r="BK16" s="94"/>
      <c r="BL16" s="95" t="str">
        <f t="shared" si="7"/>
        <v>Completar</v>
      </c>
      <c r="BM16" s="95" t="str">
        <f t="shared" si="60"/>
        <v>Completar</v>
      </c>
      <c r="BN16" s="165">
        <f t="shared" si="61"/>
        <v>0</v>
      </c>
      <c r="BO16" s="219" t="b">
        <f t="shared" si="62"/>
        <v>0</v>
      </c>
      <c r="BP16" s="188">
        <f t="shared" si="63"/>
        <v>0</v>
      </c>
      <c r="BQ16" s="164">
        <f t="shared" si="64"/>
        <v>0</v>
      </c>
      <c r="BR16" s="164">
        <f t="shared" si="65"/>
        <v>0.25</v>
      </c>
      <c r="BS16" s="164">
        <f t="shared" si="66"/>
        <v>0</v>
      </c>
      <c r="BT16" s="164">
        <f t="shared" si="66"/>
        <v>0</v>
      </c>
      <c r="BU16" s="166">
        <f t="shared" si="67"/>
        <v>0</v>
      </c>
      <c r="BV16" s="167"/>
      <c r="BX16" s="164">
        <v>4</v>
      </c>
      <c r="BY16" s="225"/>
      <c r="BZ16" s="226"/>
      <c r="CA16" s="1"/>
      <c r="CB16" s="1"/>
      <c r="CC16" s="95"/>
      <c r="CD16" s="93"/>
      <c r="CE16" s="93"/>
      <c r="CF16" s="93"/>
      <c r="CG16" s="95" t="str">
        <f t="shared" si="8"/>
        <v>Completar</v>
      </c>
      <c r="CH16" s="96" t="str">
        <f t="shared" si="9"/>
        <v>Completar</v>
      </c>
      <c r="CI16" s="96" t="str">
        <f t="shared" si="10"/>
        <v>Completar</v>
      </c>
      <c r="CJ16" s="94"/>
      <c r="CK16" s="95" t="str">
        <f t="shared" si="11"/>
        <v>Completar</v>
      </c>
      <c r="CL16" s="95" t="str">
        <f t="shared" si="68"/>
        <v>Completar</v>
      </c>
      <c r="CM16" s="165">
        <f t="shared" si="69"/>
        <v>0</v>
      </c>
      <c r="CN16" s="219" t="b">
        <f t="shared" si="70"/>
        <v>0</v>
      </c>
      <c r="CO16" s="188">
        <f t="shared" si="71"/>
        <v>0</v>
      </c>
      <c r="CP16" s="164">
        <f t="shared" si="72"/>
        <v>0</v>
      </c>
      <c r="CQ16" s="164">
        <f t="shared" si="73"/>
        <v>0.25</v>
      </c>
      <c r="CR16" s="164">
        <f t="shared" si="74"/>
        <v>0</v>
      </c>
      <c r="CS16" s="164">
        <f t="shared" si="74"/>
        <v>0</v>
      </c>
      <c r="CT16" s="166">
        <f t="shared" si="75"/>
        <v>0</v>
      </c>
      <c r="CU16" s="167"/>
      <c r="CW16" s="164">
        <v>4</v>
      </c>
      <c r="CX16" s="225"/>
      <c r="CY16" s="226"/>
      <c r="CZ16" s="1"/>
      <c r="DA16" s="1"/>
      <c r="DB16" s="95"/>
      <c r="DC16" s="93"/>
      <c r="DD16" s="93"/>
      <c r="DE16" s="93"/>
      <c r="DF16" s="95" t="str">
        <f t="shared" si="12"/>
        <v>Completar</v>
      </c>
      <c r="DG16" s="96" t="str">
        <f t="shared" si="13"/>
        <v>Completar</v>
      </c>
      <c r="DH16" s="96" t="str">
        <f t="shared" si="14"/>
        <v>Completar</v>
      </c>
      <c r="DI16" s="94"/>
      <c r="DJ16" s="95" t="str">
        <f t="shared" si="15"/>
        <v>Completar</v>
      </c>
      <c r="DK16" s="95" t="str">
        <f t="shared" si="76"/>
        <v>Completar</v>
      </c>
      <c r="DL16" s="165">
        <f t="shared" si="77"/>
        <v>0</v>
      </c>
      <c r="DM16" s="219" t="b">
        <f t="shared" si="78"/>
        <v>0</v>
      </c>
      <c r="DN16" s="188">
        <f t="shared" si="79"/>
        <v>0</v>
      </c>
      <c r="DO16" s="164">
        <f t="shared" si="80"/>
        <v>0</v>
      </c>
      <c r="DP16" s="164">
        <f t="shared" si="81"/>
        <v>0.25</v>
      </c>
      <c r="DQ16" s="164">
        <f t="shared" si="82"/>
        <v>0</v>
      </c>
      <c r="DR16" s="164">
        <f t="shared" si="82"/>
        <v>0</v>
      </c>
      <c r="DS16" s="166">
        <f t="shared" si="83"/>
        <v>0</v>
      </c>
      <c r="DT16" s="167"/>
      <c r="DV16" s="164">
        <v>4</v>
      </c>
      <c r="DW16" s="225"/>
      <c r="DX16" s="226"/>
      <c r="DY16" s="1"/>
      <c r="DZ16" s="1"/>
      <c r="EA16" s="95"/>
      <c r="EB16" s="93"/>
      <c r="EC16" s="93"/>
      <c r="ED16" s="93"/>
      <c r="EE16" s="95" t="str">
        <f t="shared" si="16"/>
        <v>Completar</v>
      </c>
      <c r="EF16" s="96" t="str">
        <f t="shared" si="17"/>
        <v>Completar</v>
      </c>
      <c r="EG16" s="96" t="str">
        <f t="shared" si="18"/>
        <v>Completar</v>
      </c>
      <c r="EH16" s="94"/>
      <c r="EI16" s="95" t="str">
        <f t="shared" si="19"/>
        <v>Completar</v>
      </c>
      <c r="EJ16" s="95" t="str">
        <f t="shared" si="84"/>
        <v>Completar</v>
      </c>
      <c r="EK16" s="165">
        <f t="shared" si="85"/>
        <v>0</v>
      </c>
      <c r="EL16" s="219" t="b">
        <f t="shared" si="86"/>
        <v>0</v>
      </c>
      <c r="EM16" s="188">
        <f t="shared" si="87"/>
        <v>0</v>
      </c>
      <c r="EN16" s="164">
        <f t="shared" si="88"/>
        <v>0</v>
      </c>
      <c r="EO16" s="164">
        <f t="shared" si="89"/>
        <v>0.25</v>
      </c>
      <c r="EP16" s="164">
        <f t="shared" si="90"/>
        <v>0</v>
      </c>
      <c r="EQ16" s="164">
        <f t="shared" si="90"/>
        <v>0</v>
      </c>
      <c r="ER16" s="166">
        <f t="shared" si="91"/>
        <v>0</v>
      </c>
      <c r="ES16" s="167"/>
      <c r="EU16" s="164">
        <v>4</v>
      </c>
      <c r="EV16" s="225"/>
      <c r="EW16" s="226"/>
      <c r="EX16" s="1"/>
      <c r="EY16" s="1"/>
      <c r="EZ16" s="95"/>
      <c r="FA16" s="93"/>
      <c r="FB16" s="93"/>
      <c r="FC16" s="93"/>
      <c r="FD16" s="95" t="str">
        <f t="shared" si="20"/>
        <v>Completar</v>
      </c>
      <c r="FE16" s="96" t="str">
        <f t="shared" si="21"/>
        <v>Completar</v>
      </c>
      <c r="FF16" s="96" t="str">
        <f t="shared" si="22"/>
        <v>Completar</v>
      </c>
      <c r="FG16" s="94"/>
      <c r="FH16" s="95" t="str">
        <f t="shared" si="23"/>
        <v>Completar</v>
      </c>
      <c r="FI16" s="95" t="str">
        <f t="shared" si="92"/>
        <v>Completar</v>
      </c>
      <c r="FJ16" s="165">
        <f t="shared" si="93"/>
        <v>0</v>
      </c>
      <c r="FK16" s="219" t="b">
        <f t="shared" si="94"/>
        <v>0</v>
      </c>
      <c r="FL16" s="188">
        <f t="shared" si="95"/>
        <v>0</v>
      </c>
      <c r="FM16" s="164">
        <f t="shared" si="96"/>
        <v>0</v>
      </c>
      <c r="FN16" s="164">
        <f t="shared" si="97"/>
        <v>0.25</v>
      </c>
      <c r="FO16" s="164">
        <f t="shared" si="98"/>
        <v>0</v>
      </c>
      <c r="FP16" s="164">
        <f t="shared" si="98"/>
        <v>0</v>
      </c>
      <c r="FQ16" s="166">
        <f t="shared" si="99"/>
        <v>0</v>
      </c>
      <c r="FR16" s="167"/>
      <c r="FT16" s="164">
        <v>4</v>
      </c>
      <c r="FU16" s="225"/>
      <c r="FV16" s="226"/>
      <c r="FW16" s="1"/>
      <c r="FX16" s="1"/>
      <c r="FY16" s="95"/>
      <c r="FZ16" s="93"/>
      <c r="GA16" s="93"/>
      <c r="GB16" s="93"/>
      <c r="GC16" s="95" t="str">
        <f t="shared" si="24"/>
        <v>Completar</v>
      </c>
      <c r="GD16" s="96" t="str">
        <f t="shared" si="25"/>
        <v>Completar</v>
      </c>
      <c r="GE16" s="96" t="str">
        <f t="shared" si="26"/>
        <v>Completar</v>
      </c>
      <c r="GF16" s="94"/>
      <c r="GG16" s="95" t="str">
        <f t="shared" si="27"/>
        <v>Completar</v>
      </c>
      <c r="GH16" s="95" t="str">
        <f t="shared" si="100"/>
        <v>Completar</v>
      </c>
      <c r="GI16" s="165">
        <f t="shared" si="101"/>
        <v>0</v>
      </c>
      <c r="GJ16" s="219" t="b">
        <f t="shared" si="102"/>
        <v>0</v>
      </c>
      <c r="GK16" s="188">
        <f t="shared" si="103"/>
        <v>0</v>
      </c>
      <c r="GL16" s="164">
        <f t="shared" si="104"/>
        <v>0</v>
      </c>
      <c r="GM16" s="164">
        <f t="shared" si="105"/>
        <v>0.25</v>
      </c>
      <c r="GN16" s="164">
        <f t="shared" si="106"/>
        <v>0</v>
      </c>
      <c r="GO16" s="164">
        <f t="shared" si="106"/>
        <v>0</v>
      </c>
      <c r="GP16" s="166">
        <f t="shared" si="107"/>
        <v>0</v>
      </c>
      <c r="GQ16" s="167"/>
      <c r="GS16" s="164">
        <v>4</v>
      </c>
      <c r="GT16" s="225"/>
      <c r="GU16" s="226"/>
      <c r="GV16" s="1"/>
      <c r="GW16" s="1"/>
      <c r="GX16" s="95"/>
      <c r="GY16" s="93"/>
      <c r="GZ16" s="93"/>
      <c r="HA16" s="93"/>
      <c r="HB16" s="95" t="str">
        <f t="shared" si="28"/>
        <v>Completar</v>
      </c>
      <c r="HC16" s="96" t="str">
        <f t="shared" si="29"/>
        <v>Completar</v>
      </c>
      <c r="HD16" s="96" t="str">
        <f t="shared" si="30"/>
        <v>Completar</v>
      </c>
      <c r="HE16" s="94"/>
      <c r="HF16" s="95" t="str">
        <f t="shared" si="31"/>
        <v>Completar</v>
      </c>
      <c r="HG16" s="95" t="str">
        <f t="shared" si="108"/>
        <v>Completar</v>
      </c>
      <c r="HH16" s="165">
        <f t="shared" si="109"/>
        <v>0</v>
      </c>
      <c r="HI16" s="219" t="b">
        <f t="shared" si="110"/>
        <v>0</v>
      </c>
      <c r="HJ16" s="188">
        <f t="shared" si="111"/>
        <v>0</v>
      </c>
      <c r="HK16" s="164">
        <f t="shared" si="112"/>
        <v>0</v>
      </c>
      <c r="HL16" s="164">
        <f t="shared" si="113"/>
        <v>0.25</v>
      </c>
      <c r="HM16" s="164">
        <f t="shared" si="114"/>
        <v>0</v>
      </c>
      <c r="HN16" s="164">
        <f t="shared" si="114"/>
        <v>0</v>
      </c>
      <c r="HO16" s="166">
        <f t="shared" si="115"/>
        <v>0</v>
      </c>
      <c r="HP16" s="167"/>
      <c r="HR16" s="164">
        <v>4</v>
      </c>
      <c r="HS16" s="225"/>
      <c r="HT16" s="226"/>
      <c r="HU16" s="1"/>
      <c r="HV16" s="1"/>
      <c r="HW16" s="95"/>
      <c r="HX16" s="93"/>
      <c r="HY16" s="93"/>
      <c r="HZ16" s="93"/>
      <c r="IA16" s="95" t="str">
        <f t="shared" si="32"/>
        <v>Completar</v>
      </c>
      <c r="IB16" s="96" t="str">
        <f t="shared" si="33"/>
        <v>Completar</v>
      </c>
      <c r="IC16" s="96" t="str">
        <f t="shared" si="34"/>
        <v>Completar</v>
      </c>
      <c r="ID16" s="94"/>
      <c r="IE16" s="95" t="str">
        <f t="shared" si="35"/>
        <v>Completar</v>
      </c>
      <c r="IF16" s="95" t="str">
        <f t="shared" si="116"/>
        <v>Completar</v>
      </c>
      <c r="IG16" s="165">
        <f t="shared" si="117"/>
        <v>0</v>
      </c>
      <c r="IH16" s="219" t="b">
        <f t="shared" si="118"/>
        <v>0</v>
      </c>
      <c r="II16" s="188">
        <f t="shared" si="119"/>
        <v>0</v>
      </c>
      <c r="IJ16" s="164">
        <f t="shared" si="120"/>
        <v>0</v>
      </c>
      <c r="IK16" s="164">
        <f t="shared" si="121"/>
        <v>0.25</v>
      </c>
      <c r="IL16" s="164">
        <f t="shared" si="122"/>
        <v>0</v>
      </c>
      <c r="IM16" s="164">
        <f t="shared" si="122"/>
        <v>0</v>
      </c>
      <c r="IN16" s="166">
        <f t="shared" si="123"/>
        <v>0</v>
      </c>
      <c r="IO16" s="167"/>
      <c r="IQ16" s="164">
        <v>4</v>
      </c>
      <c r="IR16" s="225"/>
      <c r="IS16" s="226"/>
      <c r="IT16" s="1"/>
      <c r="IU16" s="1"/>
      <c r="IV16" s="95"/>
      <c r="IW16" s="93"/>
      <c r="IX16" s="93"/>
      <c r="IY16" s="93"/>
      <c r="IZ16" s="95" t="str">
        <f t="shared" si="36"/>
        <v>Completar</v>
      </c>
      <c r="JA16" s="96" t="str">
        <f t="shared" si="37"/>
        <v>Completar</v>
      </c>
      <c r="JB16" s="96" t="str">
        <f t="shared" si="38"/>
        <v>Completar</v>
      </c>
      <c r="JC16" s="94"/>
      <c r="JD16" s="95" t="str">
        <f t="shared" si="39"/>
        <v>Completar</v>
      </c>
      <c r="JE16" s="95" t="str">
        <f t="shared" si="124"/>
        <v>Completar</v>
      </c>
      <c r="JF16" s="165">
        <f t="shared" si="125"/>
        <v>0</v>
      </c>
      <c r="JG16" s="219" t="b">
        <f t="shared" si="126"/>
        <v>0</v>
      </c>
      <c r="JH16" s="188">
        <f t="shared" si="127"/>
        <v>0</v>
      </c>
      <c r="JI16" s="164">
        <f t="shared" si="128"/>
        <v>0</v>
      </c>
      <c r="JJ16" s="164">
        <f t="shared" si="129"/>
        <v>0.25</v>
      </c>
      <c r="JK16" s="164">
        <f t="shared" si="130"/>
        <v>0</v>
      </c>
      <c r="JL16" s="164">
        <f t="shared" si="130"/>
        <v>0</v>
      </c>
      <c r="JM16" s="166">
        <f t="shared" si="131"/>
        <v>0</v>
      </c>
      <c r="JN16" s="167"/>
      <c r="JO16" s="126"/>
      <c r="JP16" s="164">
        <v>4</v>
      </c>
      <c r="JQ16" s="225"/>
      <c r="JR16" s="226"/>
      <c r="JS16" s="1"/>
      <c r="JT16" s="1"/>
      <c r="JU16" s="95"/>
      <c r="JV16" s="93"/>
      <c r="JW16" s="93"/>
      <c r="JX16" s="93"/>
      <c r="JY16" s="95" t="str">
        <f t="shared" si="40"/>
        <v>Completar</v>
      </c>
      <c r="JZ16" s="96" t="str">
        <f t="shared" si="41"/>
        <v>Completar</v>
      </c>
      <c r="KA16" s="96" t="str">
        <f t="shared" si="42"/>
        <v>Completar</v>
      </c>
      <c r="KB16" s="94"/>
      <c r="KC16" s="95" t="str">
        <f t="shared" si="43"/>
        <v>Completar</v>
      </c>
      <c r="KD16" s="95" t="str">
        <f t="shared" si="132"/>
        <v>Completar</v>
      </c>
      <c r="KE16" s="165">
        <f t="shared" si="133"/>
        <v>0</v>
      </c>
      <c r="KF16" s="219" t="b">
        <f t="shared" si="134"/>
        <v>0</v>
      </c>
      <c r="KG16" s="188">
        <f t="shared" si="135"/>
        <v>0</v>
      </c>
      <c r="KH16" s="164">
        <f t="shared" si="136"/>
        <v>0</v>
      </c>
      <c r="KI16" s="164">
        <f t="shared" si="137"/>
        <v>0.25</v>
      </c>
      <c r="KJ16" s="164">
        <f t="shared" si="138"/>
        <v>0</v>
      </c>
      <c r="KK16" s="164">
        <f t="shared" si="138"/>
        <v>0</v>
      </c>
      <c r="KL16" s="166">
        <f t="shared" si="139"/>
        <v>0</v>
      </c>
    </row>
    <row r="17" spans="1:298" x14ac:dyDescent="0.25">
      <c r="A17" s="164">
        <v>5</v>
      </c>
      <c r="B17" s="225"/>
      <c r="C17" s="226"/>
      <c r="D17" s="1"/>
      <c r="E17" s="1"/>
      <c r="F17" s="95"/>
      <c r="G17" s="93"/>
      <c r="H17" s="93"/>
      <c r="I17" s="93"/>
      <c r="J17" s="95"/>
      <c r="K17" s="96" t="str">
        <f>IFERROR(VLOOKUP(D17,'Situación inicial'!JI$13:JS$112,8,FALSE),"Completar")</f>
        <v>Completar</v>
      </c>
      <c r="L17" s="96" t="str">
        <f>IFERROR(VLOOKUP(D17,'Situación inicial'!JI$13:JS$112,9,FALSE),"Completar")</f>
        <v>Completar</v>
      </c>
      <c r="M17" s="94"/>
      <c r="N17" s="95" t="str">
        <f>IFERROR(VLOOKUP(D17,'Situación inicial'!JI$13:JS$112,11,FALSE),"Completar")</f>
        <v>Completar</v>
      </c>
      <c r="O17" s="95" t="str">
        <f>IFERROR(VLOOKUP(D17,'Situación inicial'!JI$13:JT$112,12,FALSE),"Completar")</f>
        <v>Completar</v>
      </c>
      <c r="P17" s="165">
        <f t="shared" si="44"/>
        <v>0</v>
      </c>
      <c r="Q17" s="219" t="b">
        <f t="shared" si="45"/>
        <v>0</v>
      </c>
      <c r="R17" s="188">
        <f t="shared" si="46"/>
        <v>0</v>
      </c>
      <c r="S17" s="164">
        <f t="shared" si="47"/>
        <v>0</v>
      </c>
      <c r="T17" s="164">
        <f t="shared" si="48"/>
        <v>0.25</v>
      </c>
      <c r="U17" s="164">
        <f t="shared" si="49"/>
        <v>0</v>
      </c>
      <c r="V17" s="164">
        <f t="shared" si="49"/>
        <v>0</v>
      </c>
      <c r="W17" s="166">
        <f t="shared" si="50"/>
        <v>0</v>
      </c>
      <c r="X17" s="168">
        <f>IFERROR(VLOOKUP(D17,'Situación inicial'!JI$13:JZ$112,18,FALSE),0)</f>
        <v>0</v>
      </c>
      <c r="Z17" s="164">
        <v>5</v>
      </c>
      <c r="AA17" s="225"/>
      <c r="AB17" s="226"/>
      <c r="AC17" s="1"/>
      <c r="AD17" s="1"/>
      <c r="AE17" s="95"/>
      <c r="AF17" s="93"/>
      <c r="AG17" s="93"/>
      <c r="AH17" s="93"/>
      <c r="AI17" s="95" t="str">
        <f t="shared" si="0"/>
        <v>Completar</v>
      </c>
      <c r="AJ17" s="96" t="str">
        <f t="shared" si="1"/>
        <v>Completar</v>
      </c>
      <c r="AK17" s="96" t="str">
        <f t="shared" si="2"/>
        <v>Completar</v>
      </c>
      <c r="AL17" s="94"/>
      <c r="AM17" s="95" t="str">
        <f t="shared" si="51"/>
        <v>Completar</v>
      </c>
      <c r="AN17" s="95" t="str">
        <f t="shared" si="52"/>
        <v>Completar</v>
      </c>
      <c r="AO17" s="165">
        <f t="shared" si="53"/>
        <v>0</v>
      </c>
      <c r="AP17" s="219" t="b">
        <f t="shared" si="54"/>
        <v>0</v>
      </c>
      <c r="AQ17" s="188">
        <f t="shared" si="55"/>
        <v>0</v>
      </c>
      <c r="AR17" s="164">
        <f t="shared" si="56"/>
        <v>0</v>
      </c>
      <c r="AS17" s="164">
        <f t="shared" si="57"/>
        <v>0.25</v>
      </c>
      <c r="AT17" s="164">
        <f t="shared" si="58"/>
        <v>0</v>
      </c>
      <c r="AU17" s="164">
        <f t="shared" si="58"/>
        <v>0</v>
      </c>
      <c r="AV17" s="166">
        <f t="shared" si="59"/>
        <v>0</v>
      </c>
      <c r="AW17" s="168">
        <f t="shared" si="3"/>
        <v>0</v>
      </c>
      <c r="AY17" s="164">
        <v>5</v>
      </c>
      <c r="AZ17" s="225"/>
      <c r="BA17" s="226"/>
      <c r="BB17" s="1"/>
      <c r="BC17" s="1"/>
      <c r="BD17" s="95"/>
      <c r="BE17" s="93"/>
      <c r="BF17" s="93"/>
      <c r="BG17" s="93"/>
      <c r="BH17" s="95" t="str">
        <f t="shared" si="4"/>
        <v>Completar</v>
      </c>
      <c r="BI17" s="96" t="str">
        <f t="shared" si="5"/>
        <v>Completar</v>
      </c>
      <c r="BJ17" s="96" t="str">
        <f t="shared" si="6"/>
        <v>Completar</v>
      </c>
      <c r="BK17" s="94"/>
      <c r="BL17" s="95" t="str">
        <f t="shared" si="7"/>
        <v>Completar</v>
      </c>
      <c r="BM17" s="95" t="str">
        <f t="shared" si="60"/>
        <v>Completar</v>
      </c>
      <c r="BN17" s="165">
        <f t="shared" si="61"/>
        <v>0</v>
      </c>
      <c r="BO17" s="219" t="b">
        <f t="shared" si="62"/>
        <v>0</v>
      </c>
      <c r="BP17" s="188">
        <f t="shared" si="63"/>
        <v>0</v>
      </c>
      <c r="BQ17" s="164">
        <f t="shared" si="64"/>
        <v>0</v>
      </c>
      <c r="BR17" s="164">
        <f t="shared" si="65"/>
        <v>0.25</v>
      </c>
      <c r="BS17" s="164">
        <f t="shared" si="66"/>
        <v>0</v>
      </c>
      <c r="BT17" s="164">
        <f t="shared" si="66"/>
        <v>0</v>
      </c>
      <c r="BU17" s="166">
        <f t="shared" si="67"/>
        <v>0</v>
      </c>
      <c r="BV17" s="167"/>
      <c r="BX17" s="164">
        <v>5</v>
      </c>
      <c r="BY17" s="225"/>
      <c r="BZ17" s="226"/>
      <c r="CA17" s="1"/>
      <c r="CB17" s="1"/>
      <c r="CC17" s="95"/>
      <c r="CD17" s="93"/>
      <c r="CE17" s="93"/>
      <c r="CF17" s="93"/>
      <c r="CG17" s="95" t="str">
        <f t="shared" si="8"/>
        <v>Completar</v>
      </c>
      <c r="CH17" s="96" t="str">
        <f t="shared" si="9"/>
        <v>Completar</v>
      </c>
      <c r="CI17" s="96" t="str">
        <f t="shared" si="10"/>
        <v>Completar</v>
      </c>
      <c r="CJ17" s="94"/>
      <c r="CK17" s="95" t="str">
        <f t="shared" si="11"/>
        <v>Completar</v>
      </c>
      <c r="CL17" s="95" t="str">
        <f t="shared" si="68"/>
        <v>Completar</v>
      </c>
      <c r="CM17" s="165">
        <f t="shared" si="69"/>
        <v>0</v>
      </c>
      <c r="CN17" s="219" t="b">
        <f t="shared" si="70"/>
        <v>0</v>
      </c>
      <c r="CO17" s="188">
        <f t="shared" si="71"/>
        <v>0</v>
      </c>
      <c r="CP17" s="164">
        <f t="shared" si="72"/>
        <v>0</v>
      </c>
      <c r="CQ17" s="164">
        <f t="shared" si="73"/>
        <v>0.25</v>
      </c>
      <c r="CR17" s="164">
        <f t="shared" si="74"/>
        <v>0</v>
      </c>
      <c r="CS17" s="164">
        <f t="shared" si="74"/>
        <v>0</v>
      </c>
      <c r="CT17" s="166">
        <f t="shared" si="75"/>
        <v>0</v>
      </c>
      <c r="CU17" s="167"/>
      <c r="CW17" s="164">
        <v>5</v>
      </c>
      <c r="CX17" s="225"/>
      <c r="CY17" s="226"/>
      <c r="CZ17" s="1"/>
      <c r="DA17" s="1"/>
      <c r="DB17" s="95"/>
      <c r="DC17" s="93"/>
      <c r="DD17" s="93"/>
      <c r="DE17" s="93"/>
      <c r="DF17" s="95" t="str">
        <f t="shared" si="12"/>
        <v>Completar</v>
      </c>
      <c r="DG17" s="96" t="str">
        <f t="shared" si="13"/>
        <v>Completar</v>
      </c>
      <c r="DH17" s="96" t="str">
        <f t="shared" si="14"/>
        <v>Completar</v>
      </c>
      <c r="DI17" s="94"/>
      <c r="DJ17" s="95" t="str">
        <f t="shared" si="15"/>
        <v>Completar</v>
      </c>
      <c r="DK17" s="95" t="str">
        <f t="shared" si="76"/>
        <v>Completar</v>
      </c>
      <c r="DL17" s="165">
        <f t="shared" si="77"/>
        <v>0</v>
      </c>
      <c r="DM17" s="219" t="b">
        <f t="shared" si="78"/>
        <v>0</v>
      </c>
      <c r="DN17" s="188">
        <f t="shared" si="79"/>
        <v>0</v>
      </c>
      <c r="DO17" s="164">
        <f t="shared" si="80"/>
        <v>0</v>
      </c>
      <c r="DP17" s="164">
        <f t="shared" si="81"/>
        <v>0.25</v>
      </c>
      <c r="DQ17" s="164">
        <f t="shared" si="82"/>
        <v>0</v>
      </c>
      <c r="DR17" s="164">
        <f t="shared" si="82"/>
        <v>0</v>
      </c>
      <c r="DS17" s="166">
        <f t="shared" si="83"/>
        <v>0</v>
      </c>
      <c r="DT17" s="167"/>
      <c r="DV17" s="164">
        <v>5</v>
      </c>
      <c r="DW17" s="225"/>
      <c r="DX17" s="226"/>
      <c r="DY17" s="1"/>
      <c r="DZ17" s="1"/>
      <c r="EA17" s="95"/>
      <c r="EB17" s="93"/>
      <c r="EC17" s="93"/>
      <c r="ED17" s="93"/>
      <c r="EE17" s="95" t="str">
        <f t="shared" si="16"/>
        <v>Completar</v>
      </c>
      <c r="EF17" s="96" t="str">
        <f t="shared" si="17"/>
        <v>Completar</v>
      </c>
      <c r="EG17" s="96" t="str">
        <f t="shared" si="18"/>
        <v>Completar</v>
      </c>
      <c r="EH17" s="94"/>
      <c r="EI17" s="95" t="str">
        <f t="shared" si="19"/>
        <v>Completar</v>
      </c>
      <c r="EJ17" s="95" t="str">
        <f t="shared" si="84"/>
        <v>Completar</v>
      </c>
      <c r="EK17" s="165">
        <f t="shared" si="85"/>
        <v>0</v>
      </c>
      <c r="EL17" s="219" t="b">
        <f t="shared" si="86"/>
        <v>0</v>
      </c>
      <c r="EM17" s="188">
        <f t="shared" si="87"/>
        <v>0</v>
      </c>
      <c r="EN17" s="164">
        <f t="shared" si="88"/>
        <v>0</v>
      </c>
      <c r="EO17" s="164">
        <f t="shared" si="89"/>
        <v>0.25</v>
      </c>
      <c r="EP17" s="164">
        <f t="shared" si="90"/>
        <v>0</v>
      </c>
      <c r="EQ17" s="164">
        <f t="shared" si="90"/>
        <v>0</v>
      </c>
      <c r="ER17" s="166">
        <f t="shared" si="91"/>
        <v>0</v>
      </c>
      <c r="ES17" s="167"/>
      <c r="EU17" s="164">
        <v>5</v>
      </c>
      <c r="EV17" s="225"/>
      <c r="EW17" s="226"/>
      <c r="EX17" s="1"/>
      <c r="EY17" s="1"/>
      <c r="EZ17" s="95"/>
      <c r="FA17" s="93"/>
      <c r="FB17" s="93"/>
      <c r="FC17" s="93"/>
      <c r="FD17" s="95" t="str">
        <f t="shared" si="20"/>
        <v>Completar</v>
      </c>
      <c r="FE17" s="96" t="str">
        <f t="shared" si="21"/>
        <v>Completar</v>
      </c>
      <c r="FF17" s="96" t="str">
        <f t="shared" si="22"/>
        <v>Completar</v>
      </c>
      <c r="FG17" s="94"/>
      <c r="FH17" s="95" t="str">
        <f t="shared" si="23"/>
        <v>Completar</v>
      </c>
      <c r="FI17" s="95" t="str">
        <f t="shared" si="92"/>
        <v>Completar</v>
      </c>
      <c r="FJ17" s="165">
        <f t="shared" si="93"/>
        <v>0</v>
      </c>
      <c r="FK17" s="219" t="b">
        <f t="shared" si="94"/>
        <v>0</v>
      </c>
      <c r="FL17" s="188">
        <f t="shared" si="95"/>
        <v>0</v>
      </c>
      <c r="FM17" s="164">
        <f t="shared" si="96"/>
        <v>0</v>
      </c>
      <c r="FN17" s="164">
        <f t="shared" si="97"/>
        <v>0.25</v>
      </c>
      <c r="FO17" s="164">
        <f t="shared" si="98"/>
        <v>0</v>
      </c>
      <c r="FP17" s="164">
        <f t="shared" si="98"/>
        <v>0</v>
      </c>
      <c r="FQ17" s="166">
        <f t="shared" si="99"/>
        <v>0</v>
      </c>
      <c r="FR17" s="167"/>
      <c r="FT17" s="164">
        <v>5</v>
      </c>
      <c r="FU17" s="225"/>
      <c r="FV17" s="226"/>
      <c r="FW17" s="1"/>
      <c r="FX17" s="1"/>
      <c r="FY17" s="95"/>
      <c r="FZ17" s="93"/>
      <c r="GA17" s="93"/>
      <c r="GB17" s="93"/>
      <c r="GC17" s="95" t="str">
        <f t="shared" si="24"/>
        <v>Completar</v>
      </c>
      <c r="GD17" s="96" t="str">
        <f t="shared" si="25"/>
        <v>Completar</v>
      </c>
      <c r="GE17" s="96" t="str">
        <f t="shared" si="26"/>
        <v>Completar</v>
      </c>
      <c r="GF17" s="94"/>
      <c r="GG17" s="95" t="str">
        <f t="shared" si="27"/>
        <v>Completar</v>
      </c>
      <c r="GH17" s="95" t="str">
        <f t="shared" si="100"/>
        <v>Completar</v>
      </c>
      <c r="GI17" s="165">
        <f t="shared" si="101"/>
        <v>0</v>
      </c>
      <c r="GJ17" s="219" t="b">
        <f t="shared" si="102"/>
        <v>0</v>
      </c>
      <c r="GK17" s="188">
        <f t="shared" si="103"/>
        <v>0</v>
      </c>
      <c r="GL17" s="164">
        <f t="shared" si="104"/>
        <v>0</v>
      </c>
      <c r="GM17" s="164">
        <f t="shared" si="105"/>
        <v>0.25</v>
      </c>
      <c r="GN17" s="164">
        <f t="shared" si="106"/>
        <v>0</v>
      </c>
      <c r="GO17" s="164">
        <f t="shared" si="106"/>
        <v>0</v>
      </c>
      <c r="GP17" s="166">
        <f t="shared" si="107"/>
        <v>0</v>
      </c>
      <c r="GQ17" s="167"/>
      <c r="GS17" s="164">
        <v>5</v>
      </c>
      <c r="GT17" s="225"/>
      <c r="GU17" s="226"/>
      <c r="GV17" s="1"/>
      <c r="GW17" s="1"/>
      <c r="GX17" s="95"/>
      <c r="GY17" s="93"/>
      <c r="GZ17" s="93"/>
      <c r="HA17" s="93"/>
      <c r="HB17" s="95" t="str">
        <f t="shared" si="28"/>
        <v>Completar</v>
      </c>
      <c r="HC17" s="96" t="str">
        <f t="shared" si="29"/>
        <v>Completar</v>
      </c>
      <c r="HD17" s="96" t="str">
        <f t="shared" si="30"/>
        <v>Completar</v>
      </c>
      <c r="HE17" s="94"/>
      <c r="HF17" s="95" t="str">
        <f t="shared" si="31"/>
        <v>Completar</v>
      </c>
      <c r="HG17" s="95" t="str">
        <f t="shared" si="108"/>
        <v>Completar</v>
      </c>
      <c r="HH17" s="165">
        <f t="shared" si="109"/>
        <v>0</v>
      </c>
      <c r="HI17" s="219" t="b">
        <f t="shared" si="110"/>
        <v>0</v>
      </c>
      <c r="HJ17" s="188">
        <f t="shared" si="111"/>
        <v>0</v>
      </c>
      <c r="HK17" s="164">
        <f t="shared" si="112"/>
        <v>0</v>
      </c>
      <c r="HL17" s="164">
        <f t="shared" si="113"/>
        <v>0.25</v>
      </c>
      <c r="HM17" s="164">
        <f t="shared" si="114"/>
        <v>0</v>
      </c>
      <c r="HN17" s="164">
        <f t="shared" si="114"/>
        <v>0</v>
      </c>
      <c r="HO17" s="166">
        <f t="shared" si="115"/>
        <v>0</v>
      </c>
      <c r="HP17" s="167"/>
      <c r="HR17" s="164">
        <v>5</v>
      </c>
      <c r="HS17" s="225"/>
      <c r="HT17" s="226"/>
      <c r="HU17" s="1"/>
      <c r="HV17" s="1"/>
      <c r="HW17" s="95"/>
      <c r="HX17" s="93"/>
      <c r="HY17" s="93"/>
      <c r="HZ17" s="93"/>
      <c r="IA17" s="95" t="str">
        <f t="shared" si="32"/>
        <v>Completar</v>
      </c>
      <c r="IB17" s="96" t="str">
        <f t="shared" si="33"/>
        <v>Completar</v>
      </c>
      <c r="IC17" s="96" t="str">
        <f t="shared" si="34"/>
        <v>Completar</v>
      </c>
      <c r="ID17" s="94"/>
      <c r="IE17" s="95" t="str">
        <f t="shared" si="35"/>
        <v>Completar</v>
      </c>
      <c r="IF17" s="95" t="str">
        <f t="shared" si="116"/>
        <v>Completar</v>
      </c>
      <c r="IG17" s="165">
        <f t="shared" si="117"/>
        <v>0</v>
      </c>
      <c r="IH17" s="219" t="b">
        <f t="shared" si="118"/>
        <v>0</v>
      </c>
      <c r="II17" s="188">
        <f t="shared" si="119"/>
        <v>0</v>
      </c>
      <c r="IJ17" s="164">
        <f t="shared" si="120"/>
        <v>0</v>
      </c>
      <c r="IK17" s="164">
        <f t="shared" si="121"/>
        <v>0.25</v>
      </c>
      <c r="IL17" s="164">
        <f t="shared" si="122"/>
        <v>0</v>
      </c>
      <c r="IM17" s="164">
        <f t="shared" si="122"/>
        <v>0</v>
      </c>
      <c r="IN17" s="166">
        <f t="shared" si="123"/>
        <v>0</v>
      </c>
      <c r="IO17" s="167"/>
      <c r="IQ17" s="164">
        <v>5</v>
      </c>
      <c r="IR17" s="225"/>
      <c r="IS17" s="226"/>
      <c r="IT17" s="1"/>
      <c r="IU17" s="1"/>
      <c r="IV17" s="95"/>
      <c r="IW17" s="93"/>
      <c r="IX17" s="93"/>
      <c r="IY17" s="93"/>
      <c r="IZ17" s="95" t="str">
        <f t="shared" si="36"/>
        <v>Completar</v>
      </c>
      <c r="JA17" s="96" t="str">
        <f t="shared" si="37"/>
        <v>Completar</v>
      </c>
      <c r="JB17" s="96" t="str">
        <f t="shared" si="38"/>
        <v>Completar</v>
      </c>
      <c r="JC17" s="94"/>
      <c r="JD17" s="95" t="str">
        <f t="shared" si="39"/>
        <v>Completar</v>
      </c>
      <c r="JE17" s="95" t="str">
        <f t="shared" si="124"/>
        <v>Completar</v>
      </c>
      <c r="JF17" s="165">
        <f t="shared" si="125"/>
        <v>0</v>
      </c>
      <c r="JG17" s="219" t="b">
        <f t="shared" si="126"/>
        <v>0</v>
      </c>
      <c r="JH17" s="188">
        <f t="shared" si="127"/>
        <v>0</v>
      </c>
      <c r="JI17" s="164">
        <f t="shared" si="128"/>
        <v>0</v>
      </c>
      <c r="JJ17" s="164">
        <f t="shared" si="129"/>
        <v>0.25</v>
      </c>
      <c r="JK17" s="164">
        <f t="shared" si="130"/>
        <v>0</v>
      </c>
      <c r="JL17" s="164">
        <f t="shared" si="130"/>
        <v>0</v>
      </c>
      <c r="JM17" s="166">
        <f t="shared" si="131"/>
        <v>0</v>
      </c>
      <c r="JN17" s="167"/>
      <c r="JO17" s="126"/>
      <c r="JP17" s="164">
        <v>5</v>
      </c>
      <c r="JQ17" s="225"/>
      <c r="JR17" s="226"/>
      <c r="JS17" s="1"/>
      <c r="JT17" s="1"/>
      <c r="JU17" s="95"/>
      <c r="JV17" s="93"/>
      <c r="JW17" s="93"/>
      <c r="JX17" s="93"/>
      <c r="JY17" s="95" t="str">
        <f t="shared" si="40"/>
        <v>Completar</v>
      </c>
      <c r="JZ17" s="96" t="str">
        <f t="shared" si="41"/>
        <v>Completar</v>
      </c>
      <c r="KA17" s="96" t="str">
        <f t="shared" si="42"/>
        <v>Completar</v>
      </c>
      <c r="KB17" s="94"/>
      <c r="KC17" s="95" t="str">
        <f t="shared" si="43"/>
        <v>Completar</v>
      </c>
      <c r="KD17" s="95" t="str">
        <f t="shared" si="132"/>
        <v>Completar</v>
      </c>
      <c r="KE17" s="165">
        <f t="shared" si="133"/>
        <v>0</v>
      </c>
      <c r="KF17" s="219" t="b">
        <f t="shared" si="134"/>
        <v>0</v>
      </c>
      <c r="KG17" s="188">
        <f t="shared" si="135"/>
        <v>0</v>
      </c>
      <c r="KH17" s="164">
        <f t="shared" si="136"/>
        <v>0</v>
      </c>
      <c r="KI17" s="164">
        <f t="shared" si="137"/>
        <v>0.25</v>
      </c>
      <c r="KJ17" s="164">
        <f t="shared" si="138"/>
        <v>0</v>
      </c>
      <c r="KK17" s="164">
        <f t="shared" si="138"/>
        <v>0</v>
      </c>
      <c r="KL17" s="166">
        <f t="shared" si="139"/>
        <v>0</v>
      </c>
    </row>
    <row r="18" spans="1:298" x14ac:dyDescent="0.25">
      <c r="A18" s="164">
        <v>6</v>
      </c>
      <c r="B18" s="225"/>
      <c r="C18" s="226"/>
      <c r="D18" s="1"/>
      <c r="E18" s="1"/>
      <c r="F18" s="95"/>
      <c r="G18" s="93"/>
      <c r="H18" s="93"/>
      <c r="I18" s="93"/>
      <c r="J18" s="95"/>
      <c r="K18" s="96" t="str">
        <f>IFERROR(VLOOKUP(D18,'Situación inicial'!JI$13:JS$112,8,FALSE),"Completar")</f>
        <v>Completar</v>
      </c>
      <c r="L18" s="96" t="str">
        <f>IFERROR(VLOOKUP(D18,'Situación inicial'!JI$13:JS$112,9,FALSE),"Completar")</f>
        <v>Completar</v>
      </c>
      <c r="M18" s="94"/>
      <c r="N18" s="95" t="str">
        <f>IFERROR(VLOOKUP(D18,'Situación inicial'!JI$13:JS$112,11,FALSE),"Completar")</f>
        <v>Completar</v>
      </c>
      <c r="O18" s="95" t="str">
        <f>IFERROR(VLOOKUP(D18,'Situación inicial'!JI$13:JT$112,12,FALSE),"Completar")</f>
        <v>Completar</v>
      </c>
      <c r="P18" s="165">
        <f t="shared" si="44"/>
        <v>0</v>
      </c>
      <c r="Q18" s="219" t="b">
        <f t="shared" si="45"/>
        <v>0</v>
      </c>
      <c r="R18" s="188">
        <f t="shared" si="46"/>
        <v>0</v>
      </c>
      <c r="S18" s="164">
        <f t="shared" si="47"/>
        <v>0</v>
      </c>
      <c r="T18" s="164">
        <f t="shared" si="48"/>
        <v>0.25</v>
      </c>
      <c r="U18" s="164">
        <f t="shared" si="49"/>
        <v>0</v>
      </c>
      <c r="V18" s="164">
        <f t="shared" si="49"/>
        <v>0</v>
      </c>
      <c r="W18" s="166">
        <f t="shared" si="50"/>
        <v>0</v>
      </c>
      <c r="X18" s="168">
        <f>IFERROR(VLOOKUP(D18,'Situación inicial'!JI$13:JZ$112,18,FALSE),0)</f>
        <v>0</v>
      </c>
      <c r="Z18" s="164">
        <v>6</v>
      </c>
      <c r="AA18" s="225"/>
      <c r="AB18" s="226"/>
      <c r="AC18" s="1"/>
      <c r="AD18" s="1"/>
      <c r="AE18" s="95"/>
      <c r="AF18" s="93"/>
      <c r="AG18" s="93"/>
      <c r="AH18" s="93"/>
      <c r="AI18" s="95" t="str">
        <f t="shared" si="0"/>
        <v>Completar</v>
      </c>
      <c r="AJ18" s="96" t="str">
        <f t="shared" si="1"/>
        <v>Completar</v>
      </c>
      <c r="AK18" s="96" t="str">
        <f t="shared" si="2"/>
        <v>Completar</v>
      </c>
      <c r="AL18" s="94"/>
      <c r="AM18" s="95" t="str">
        <f t="shared" si="51"/>
        <v>Completar</v>
      </c>
      <c r="AN18" s="95" t="str">
        <f t="shared" si="52"/>
        <v>Completar</v>
      </c>
      <c r="AO18" s="165">
        <f t="shared" si="53"/>
        <v>0</v>
      </c>
      <c r="AP18" s="219" t="b">
        <f t="shared" si="54"/>
        <v>0</v>
      </c>
      <c r="AQ18" s="188">
        <f t="shared" si="55"/>
        <v>0</v>
      </c>
      <c r="AR18" s="164">
        <f t="shared" si="56"/>
        <v>0</v>
      </c>
      <c r="AS18" s="164">
        <f t="shared" si="57"/>
        <v>0.25</v>
      </c>
      <c r="AT18" s="164">
        <f t="shared" si="58"/>
        <v>0</v>
      </c>
      <c r="AU18" s="164">
        <f t="shared" si="58"/>
        <v>0</v>
      </c>
      <c r="AV18" s="166">
        <f t="shared" si="59"/>
        <v>0</v>
      </c>
      <c r="AW18" s="168">
        <f t="shared" si="3"/>
        <v>0</v>
      </c>
      <c r="AY18" s="164">
        <v>6</v>
      </c>
      <c r="AZ18" s="225"/>
      <c r="BA18" s="226"/>
      <c r="BB18" s="1"/>
      <c r="BC18" s="1"/>
      <c r="BD18" s="95"/>
      <c r="BE18" s="93"/>
      <c r="BF18" s="93"/>
      <c r="BG18" s="93"/>
      <c r="BH18" s="95" t="str">
        <f t="shared" si="4"/>
        <v>Completar</v>
      </c>
      <c r="BI18" s="96" t="str">
        <f t="shared" si="5"/>
        <v>Completar</v>
      </c>
      <c r="BJ18" s="96" t="str">
        <f t="shared" si="6"/>
        <v>Completar</v>
      </c>
      <c r="BK18" s="94"/>
      <c r="BL18" s="95" t="str">
        <f t="shared" si="7"/>
        <v>Completar</v>
      </c>
      <c r="BM18" s="95" t="str">
        <f t="shared" si="60"/>
        <v>Completar</v>
      </c>
      <c r="BN18" s="165">
        <f t="shared" si="61"/>
        <v>0</v>
      </c>
      <c r="BO18" s="219" t="b">
        <f t="shared" si="62"/>
        <v>0</v>
      </c>
      <c r="BP18" s="188">
        <f t="shared" si="63"/>
        <v>0</v>
      </c>
      <c r="BQ18" s="164">
        <f t="shared" si="64"/>
        <v>0</v>
      </c>
      <c r="BR18" s="164">
        <f t="shared" si="65"/>
        <v>0.25</v>
      </c>
      <c r="BS18" s="164">
        <f t="shared" si="66"/>
        <v>0</v>
      </c>
      <c r="BT18" s="164">
        <f t="shared" si="66"/>
        <v>0</v>
      </c>
      <c r="BU18" s="166">
        <f t="shared" si="67"/>
        <v>0</v>
      </c>
      <c r="BV18" s="167"/>
      <c r="BX18" s="164">
        <v>6</v>
      </c>
      <c r="BY18" s="225"/>
      <c r="BZ18" s="226"/>
      <c r="CA18" s="1"/>
      <c r="CB18" s="1"/>
      <c r="CC18" s="95"/>
      <c r="CD18" s="93"/>
      <c r="CE18" s="93"/>
      <c r="CF18" s="93"/>
      <c r="CG18" s="95" t="str">
        <f t="shared" si="8"/>
        <v>Completar</v>
      </c>
      <c r="CH18" s="96" t="str">
        <f t="shared" si="9"/>
        <v>Completar</v>
      </c>
      <c r="CI18" s="96" t="str">
        <f t="shared" si="10"/>
        <v>Completar</v>
      </c>
      <c r="CJ18" s="94"/>
      <c r="CK18" s="95" t="str">
        <f t="shared" si="11"/>
        <v>Completar</v>
      </c>
      <c r="CL18" s="95" t="str">
        <f t="shared" si="68"/>
        <v>Completar</v>
      </c>
      <c r="CM18" s="165">
        <f t="shared" si="69"/>
        <v>0</v>
      </c>
      <c r="CN18" s="219" t="b">
        <f t="shared" si="70"/>
        <v>0</v>
      </c>
      <c r="CO18" s="188">
        <f t="shared" si="71"/>
        <v>0</v>
      </c>
      <c r="CP18" s="164">
        <f t="shared" si="72"/>
        <v>0</v>
      </c>
      <c r="CQ18" s="164">
        <f t="shared" si="73"/>
        <v>0.25</v>
      </c>
      <c r="CR18" s="164">
        <f t="shared" si="74"/>
        <v>0</v>
      </c>
      <c r="CS18" s="164">
        <f t="shared" si="74"/>
        <v>0</v>
      </c>
      <c r="CT18" s="166">
        <f t="shared" si="75"/>
        <v>0</v>
      </c>
      <c r="CU18" s="167"/>
      <c r="CW18" s="164">
        <v>6</v>
      </c>
      <c r="CX18" s="225"/>
      <c r="CY18" s="226"/>
      <c r="CZ18" s="1"/>
      <c r="DA18" s="1"/>
      <c r="DB18" s="95"/>
      <c r="DC18" s="93"/>
      <c r="DD18" s="93"/>
      <c r="DE18" s="93"/>
      <c r="DF18" s="95" t="str">
        <f t="shared" si="12"/>
        <v>Completar</v>
      </c>
      <c r="DG18" s="96" t="str">
        <f t="shared" si="13"/>
        <v>Completar</v>
      </c>
      <c r="DH18" s="96" t="str">
        <f t="shared" si="14"/>
        <v>Completar</v>
      </c>
      <c r="DI18" s="94"/>
      <c r="DJ18" s="95" t="str">
        <f t="shared" si="15"/>
        <v>Completar</v>
      </c>
      <c r="DK18" s="95" t="str">
        <f t="shared" si="76"/>
        <v>Completar</v>
      </c>
      <c r="DL18" s="165">
        <f t="shared" si="77"/>
        <v>0</v>
      </c>
      <c r="DM18" s="219" t="b">
        <f t="shared" si="78"/>
        <v>0</v>
      </c>
      <c r="DN18" s="188">
        <f t="shared" si="79"/>
        <v>0</v>
      </c>
      <c r="DO18" s="164">
        <f t="shared" si="80"/>
        <v>0</v>
      </c>
      <c r="DP18" s="164">
        <f t="shared" si="81"/>
        <v>0.25</v>
      </c>
      <c r="DQ18" s="164">
        <f t="shared" si="82"/>
        <v>0</v>
      </c>
      <c r="DR18" s="164">
        <f t="shared" si="82"/>
        <v>0</v>
      </c>
      <c r="DS18" s="166">
        <f t="shared" si="83"/>
        <v>0</v>
      </c>
      <c r="DT18" s="167"/>
      <c r="DV18" s="164">
        <v>6</v>
      </c>
      <c r="DW18" s="225"/>
      <c r="DX18" s="226"/>
      <c r="DY18" s="1"/>
      <c r="DZ18" s="1"/>
      <c r="EA18" s="95"/>
      <c r="EB18" s="93"/>
      <c r="EC18" s="93"/>
      <c r="ED18" s="93"/>
      <c r="EE18" s="95" t="str">
        <f t="shared" si="16"/>
        <v>Completar</v>
      </c>
      <c r="EF18" s="96" t="str">
        <f t="shared" si="17"/>
        <v>Completar</v>
      </c>
      <c r="EG18" s="96" t="str">
        <f t="shared" si="18"/>
        <v>Completar</v>
      </c>
      <c r="EH18" s="94"/>
      <c r="EI18" s="95" t="str">
        <f t="shared" si="19"/>
        <v>Completar</v>
      </c>
      <c r="EJ18" s="95" t="str">
        <f t="shared" si="84"/>
        <v>Completar</v>
      </c>
      <c r="EK18" s="165">
        <f t="shared" si="85"/>
        <v>0</v>
      </c>
      <c r="EL18" s="219" t="b">
        <f t="shared" si="86"/>
        <v>0</v>
      </c>
      <c r="EM18" s="188">
        <f t="shared" si="87"/>
        <v>0</v>
      </c>
      <c r="EN18" s="164">
        <f t="shared" si="88"/>
        <v>0</v>
      </c>
      <c r="EO18" s="164">
        <f t="shared" si="89"/>
        <v>0.25</v>
      </c>
      <c r="EP18" s="164">
        <f t="shared" si="90"/>
        <v>0</v>
      </c>
      <c r="EQ18" s="164">
        <f t="shared" si="90"/>
        <v>0</v>
      </c>
      <c r="ER18" s="166">
        <f t="shared" si="91"/>
        <v>0</v>
      </c>
      <c r="ES18" s="167"/>
      <c r="EU18" s="164">
        <v>6</v>
      </c>
      <c r="EV18" s="225"/>
      <c r="EW18" s="226"/>
      <c r="EX18" s="1"/>
      <c r="EY18" s="1"/>
      <c r="EZ18" s="95"/>
      <c r="FA18" s="93"/>
      <c r="FB18" s="93"/>
      <c r="FC18" s="93"/>
      <c r="FD18" s="95" t="str">
        <f t="shared" si="20"/>
        <v>Completar</v>
      </c>
      <c r="FE18" s="96" t="str">
        <f t="shared" si="21"/>
        <v>Completar</v>
      </c>
      <c r="FF18" s="96" t="str">
        <f t="shared" si="22"/>
        <v>Completar</v>
      </c>
      <c r="FG18" s="94"/>
      <c r="FH18" s="95" t="str">
        <f t="shared" si="23"/>
        <v>Completar</v>
      </c>
      <c r="FI18" s="95" t="str">
        <f t="shared" si="92"/>
        <v>Completar</v>
      </c>
      <c r="FJ18" s="165">
        <f t="shared" si="93"/>
        <v>0</v>
      </c>
      <c r="FK18" s="219" t="b">
        <f t="shared" si="94"/>
        <v>0</v>
      </c>
      <c r="FL18" s="188">
        <f t="shared" si="95"/>
        <v>0</v>
      </c>
      <c r="FM18" s="164">
        <f t="shared" si="96"/>
        <v>0</v>
      </c>
      <c r="FN18" s="164">
        <f t="shared" si="97"/>
        <v>0.25</v>
      </c>
      <c r="FO18" s="164">
        <f t="shared" si="98"/>
        <v>0</v>
      </c>
      <c r="FP18" s="164">
        <f t="shared" si="98"/>
        <v>0</v>
      </c>
      <c r="FQ18" s="166">
        <f t="shared" si="99"/>
        <v>0</v>
      </c>
      <c r="FR18" s="167"/>
      <c r="FT18" s="164">
        <v>6</v>
      </c>
      <c r="FU18" s="225"/>
      <c r="FV18" s="226"/>
      <c r="FW18" s="1"/>
      <c r="FX18" s="1"/>
      <c r="FY18" s="95"/>
      <c r="FZ18" s="93"/>
      <c r="GA18" s="93"/>
      <c r="GB18" s="93"/>
      <c r="GC18" s="95" t="str">
        <f t="shared" si="24"/>
        <v>Completar</v>
      </c>
      <c r="GD18" s="96" t="str">
        <f t="shared" si="25"/>
        <v>Completar</v>
      </c>
      <c r="GE18" s="96" t="str">
        <f t="shared" si="26"/>
        <v>Completar</v>
      </c>
      <c r="GF18" s="94"/>
      <c r="GG18" s="95" t="str">
        <f t="shared" si="27"/>
        <v>Completar</v>
      </c>
      <c r="GH18" s="95" t="str">
        <f t="shared" si="100"/>
        <v>Completar</v>
      </c>
      <c r="GI18" s="165">
        <f t="shared" si="101"/>
        <v>0</v>
      </c>
      <c r="GJ18" s="219" t="b">
        <f t="shared" si="102"/>
        <v>0</v>
      </c>
      <c r="GK18" s="188">
        <f t="shared" si="103"/>
        <v>0</v>
      </c>
      <c r="GL18" s="164">
        <f t="shared" si="104"/>
        <v>0</v>
      </c>
      <c r="GM18" s="164">
        <f t="shared" si="105"/>
        <v>0.25</v>
      </c>
      <c r="GN18" s="164">
        <f t="shared" si="106"/>
        <v>0</v>
      </c>
      <c r="GO18" s="164">
        <f t="shared" si="106"/>
        <v>0</v>
      </c>
      <c r="GP18" s="166">
        <f t="shared" si="107"/>
        <v>0</v>
      </c>
      <c r="GQ18" s="167"/>
      <c r="GS18" s="164">
        <v>6</v>
      </c>
      <c r="GT18" s="225"/>
      <c r="GU18" s="226"/>
      <c r="GV18" s="1"/>
      <c r="GW18" s="1"/>
      <c r="GX18" s="95"/>
      <c r="GY18" s="93"/>
      <c r="GZ18" s="93"/>
      <c r="HA18" s="93"/>
      <c r="HB18" s="95" t="str">
        <f t="shared" si="28"/>
        <v>Completar</v>
      </c>
      <c r="HC18" s="96" t="str">
        <f t="shared" si="29"/>
        <v>Completar</v>
      </c>
      <c r="HD18" s="96" t="str">
        <f t="shared" si="30"/>
        <v>Completar</v>
      </c>
      <c r="HE18" s="94"/>
      <c r="HF18" s="95" t="str">
        <f t="shared" si="31"/>
        <v>Completar</v>
      </c>
      <c r="HG18" s="95" t="str">
        <f t="shared" si="108"/>
        <v>Completar</v>
      </c>
      <c r="HH18" s="165">
        <f t="shared" si="109"/>
        <v>0</v>
      </c>
      <c r="HI18" s="219" t="b">
        <f t="shared" si="110"/>
        <v>0</v>
      </c>
      <c r="HJ18" s="188">
        <f t="shared" si="111"/>
        <v>0</v>
      </c>
      <c r="HK18" s="164">
        <f t="shared" si="112"/>
        <v>0</v>
      </c>
      <c r="HL18" s="164">
        <f t="shared" si="113"/>
        <v>0.25</v>
      </c>
      <c r="HM18" s="164">
        <f t="shared" si="114"/>
        <v>0</v>
      </c>
      <c r="HN18" s="164">
        <f t="shared" si="114"/>
        <v>0</v>
      </c>
      <c r="HO18" s="166">
        <f t="shared" si="115"/>
        <v>0</v>
      </c>
      <c r="HP18" s="167"/>
      <c r="HR18" s="164">
        <v>6</v>
      </c>
      <c r="HS18" s="225"/>
      <c r="HT18" s="226"/>
      <c r="HU18" s="1"/>
      <c r="HV18" s="1"/>
      <c r="HW18" s="95"/>
      <c r="HX18" s="93"/>
      <c r="HY18" s="93"/>
      <c r="HZ18" s="93"/>
      <c r="IA18" s="95" t="str">
        <f t="shared" si="32"/>
        <v>Completar</v>
      </c>
      <c r="IB18" s="96" t="str">
        <f t="shared" si="33"/>
        <v>Completar</v>
      </c>
      <c r="IC18" s="96" t="str">
        <f t="shared" si="34"/>
        <v>Completar</v>
      </c>
      <c r="ID18" s="94"/>
      <c r="IE18" s="95" t="str">
        <f t="shared" si="35"/>
        <v>Completar</v>
      </c>
      <c r="IF18" s="95" t="str">
        <f t="shared" si="116"/>
        <v>Completar</v>
      </c>
      <c r="IG18" s="165">
        <f t="shared" si="117"/>
        <v>0</v>
      </c>
      <c r="IH18" s="219" t="b">
        <f t="shared" si="118"/>
        <v>0</v>
      </c>
      <c r="II18" s="188">
        <f t="shared" si="119"/>
        <v>0</v>
      </c>
      <c r="IJ18" s="164">
        <f t="shared" si="120"/>
        <v>0</v>
      </c>
      <c r="IK18" s="164">
        <f t="shared" si="121"/>
        <v>0.25</v>
      </c>
      <c r="IL18" s="164">
        <f t="shared" si="122"/>
        <v>0</v>
      </c>
      <c r="IM18" s="164">
        <f t="shared" si="122"/>
        <v>0</v>
      </c>
      <c r="IN18" s="166">
        <f t="shared" si="123"/>
        <v>0</v>
      </c>
      <c r="IO18" s="167"/>
      <c r="IQ18" s="164">
        <v>6</v>
      </c>
      <c r="IR18" s="225"/>
      <c r="IS18" s="226"/>
      <c r="IT18" s="1"/>
      <c r="IU18" s="1"/>
      <c r="IV18" s="95"/>
      <c r="IW18" s="93"/>
      <c r="IX18" s="93"/>
      <c r="IY18" s="93"/>
      <c r="IZ18" s="95" t="str">
        <f t="shared" si="36"/>
        <v>Completar</v>
      </c>
      <c r="JA18" s="96" t="str">
        <f t="shared" si="37"/>
        <v>Completar</v>
      </c>
      <c r="JB18" s="96" t="str">
        <f t="shared" si="38"/>
        <v>Completar</v>
      </c>
      <c r="JC18" s="94"/>
      <c r="JD18" s="95" t="str">
        <f t="shared" si="39"/>
        <v>Completar</v>
      </c>
      <c r="JE18" s="95" t="str">
        <f t="shared" si="124"/>
        <v>Completar</v>
      </c>
      <c r="JF18" s="165">
        <f t="shared" si="125"/>
        <v>0</v>
      </c>
      <c r="JG18" s="219" t="b">
        <f t="shared" si="126"/>
        <v>0</v>
      </c>
      <c r="JH18" s="188">
        <f t="shared" si="127"/>
        <v>0</v>
      </c>
      <c r="JI18" s="164">
        <f t="shared" si="128"/>
        <v>0</v>
      </c>
      <c r="JJ18" s="164">
        <f t="shared" si="129"/>
        <v>0.25</v>
      </c>
      <c r="JK18" s="164">
        <f t="shared" si="130"/>
        <v>0</v>
      </c>
      <c r="JL18" s="164">
        <f t="shared" si="130"/>
        <v>0</v>
      </c>
      <c r="JM18" s="166">
        <f t="shared" si="131"/>
        <v>0</v>
      </c>
      <c r="JN18" s="167"/>
      <c r="JO18" s="126"/>
      <c r="JP18" s="164">
        <v>6</v>
      </c>
      <c r="JQ18" s="225"/>
      <c r="JR18" s="226"/>
      <c r="JS18" s="1"/>
      <c r="JT18" s="1"/>
      <c r="JU18" s="95"/>
      <c r="JV18" s="93"/>
      <c r="JW18" s="93"/>
      <c r="JX18" s="93"/>
      <c r="JY18" s="95" t="str">
        <f t="shared" si="40"/>
        <v>Completar</v>
      </c>
      <c r="JZ18" s="96" t="str">
        <f t="shared" si="41"/>
        <v>Completar</v>
      </c>
      <c r="KA18" s="96" t="str">
        <f t="shared" si="42"/>
        <v>Completar</v>
      </c>
      <c r="KB18" s="94"/>
      <c r="KC18" s="95" t="str">
        <f t="shared" si="43"/>
        <v>Completar</v>
      </c>
      <c r="KD18" s="95" t="str">
        <f t="shared" si="132"/>
        <v>Completar</v>
      </c>
      <c r="KE18" s="165">
        <f t="shared" si="133"/>
        <v>0</v>
      </c>
      <c r="KF18" s="219" t="b">
        <f t="shared" si="134"/>
        <v>0</v>
      </c>
      <c r="KG18" s="188">
        <f t="shared" si="135"/>
        <v>0</v>
      </c>
      <c r="KH18" s="164">
        <f t="shared" si="136"/>
        <v>0</v>
      </c>
      <c r="KI18" s="164">
        <f t="shared" si="137"/>
        <v>0.25</v>
      </c>
      <c r="KJ18" s="164">
        <f t="shared" si="138"/>
        <v>0</v>
      </c>
      <c r="KK18" s="164">
        <f t="shared" si="138"/>
        <v>0</v>
      </c>
      <c r="KL18" s="166">
        <f t="shared" si="139"/>
        <v>0</v>
      </c>
    </row>
    <row r="19" spans="1:298" x14ac:dyDescent="0.25">
      <c r="A19" s="164">
        <v>7</v>
      </c>
      <c r="B19" s="225"/>
      <c r="C19" s="226"/>
      <c r="D19" s="1"/>
      <c r="E19" s="1"/>
      <c r="F19" s="95"/>
      <c r="G19" s="93"/>
      <c r="H19" s="93"/>
      <c r="I19" s="93"/>
      <c r="J19" s="95"/>
      <c r="K19" s="96" t="str">
        <f>IFERROR(VLOOKUP(D19,'Situación inicial'!JI$13:JS$112,8,FALSE),"Completar")</f>
        <v>Completar</v>
      </c>
      <c r="L19" s="96" t="str">
        <f>IFERROR(VLOOKUP(D19,'Situación inicial'!JI$13:JS$112,9,FALSE),"Completar")</f>
        <v>Completar</v>
      </c>
      <c r="M19" s="94"/>
      <c r="N19" s="95" t="str">
        <f>IFERROR(VLOOKUP(D19,'Situación inicial'!JI$13:JS$112,11,FALSE),"Completar")</f>
        <v>Completar</v>
      </c>
      <c r="O19" s="95" t="str">
        <f>IFERROR(VLOOKUP(D19,'Situación inicial'!JI$13:JT$112,12,FALSE),"Completar")</f>
        <v>Completar</v>
      </c>
      <c r="P19" s="165">
        <f t="shared" si="44"/>
        <v>0</v>
      </c>
      <c r="Q19" s="219" t="b">
        <f t="shared" si="45"/>
        <v>0</v>
      </c>
      <c r="R19" s="188">
        <f t="shared" si="46"/>
        <v>0</v>
      </c>
      <c r="S19" s="164">
        <f t="shared" si="47"/>
        <v>0</v>
      </c>
      <c r="T19" s="164">
        <f t="shared" si="48"/>
        <v>0.25</v>
      </c>
      <c r="U19" s="164">
        <f t="shared" si="49"/>
        <v>0</v>
      </c>
      <c r="V19" s="164">
        <f t="shared" si="49"/>
        <v>0</v>
      </c>
      <c r="W19" s="166">
        <f t="shared" si="50"/>
        <v>0</v>
      </c>
      <c r="X19" s="168">
        <f>IFERROR(VLOOKUP(D19,'Situación inicial'!JI$13:JZ$112,18,FALSE),0)</f>
        <v>0</v>
      </c>
      <c r="Z19" s="164">
        <v>7</v>
      </c>
      <c r="AA19" s="225"/>
      <c r="AB19" s="226"/>
      <c r="AC19" s="1"/>
      <c r="AD19" s="1"/>
      <c r="AE19" s="95"/>
      <c r="AF19" s="93"/>
      <c r="AG19" s="93"/>
      <c r="AH19" s="93"/>
      <c r="AI19" s="95" t="str">
        <f t="shared" si="0"/>
        <v>Completar</v>
      </c>
      <c r="AJ19" s="96" t="str">
        <f t="shared" si="1"/>
        <v>Completar</v>
      </c>
      <c r="AK19" s="96" t="str">
        <f t="shared" si="2"/>
        <v>Completar</v>
      </c>
      <c r="AL19" s="94"/>
      <c r="AM19" s="95" t="str">
        <f t="shared" si="51"/>
        <v>Completar</v>
      </c>
      <c r="AN19" s="95" t="str">
        <f t="shared" si="52"/>
        <v>Completar</v>
      </c>
      <c r="AO19" s="165">
        <f t="shared" si="53"/>
        <v>0</v>
      </c>
      <c r="AP19" s="219" t="b">
        <f t="shared" si="54"/>
        <v>0</v>
      </c>
      <c r="AQ19" s="188">
        <f t="shared" si="55"/>
        <v>0</v>
      </c>
      <c r="AR19" s="164">
        <f t="shared" si="56"/>
        <v>0</v>
      </c>
      <c r="AS19" s="164">
        <f t="shared" si="57"/>
        <v>0.25</v>
      </c>
      <c r="AT19" s="164">
        <f t="shared" si="58"/>
        <v>0</v>
      </c>
      <c r="AU19" s="164">
        <f t="shared" si="58"/>
        <v>0</v>
      </c>
      <c r="AV19" s="166">
        <f t="shared" si="59"/>
        <v>0</v>
      </c>
      <c r="AW19" s="168">
        <f t="shared" si="3"/>
        <v>0</v>
      </c>
      <c r="AY19" s="164">
        <v>7</v>
      </c>
      <c r="AZ19" s="225"/>
      <c r="BA19" s="226"/>
      <c r="BB19" s="1"/>
      <c r="BC19" s="1"/>
      <c r="BD19" s="95"/>
      <c r="BE19" s="93"/>
      <c r="BF19" s="93"/>
      <c r="BG19" s="93"/>
      <c r="BH19" s="95" t="str">
        <f t="shared" si="4"/>
        <v>Completar</v>
      </c>
      <c r="BI19" s="96" t="str">
        <f t="shared" si="5"/>
        <v>Completar</v>
      </c>
      <c r="BJ19" s="96" t="str">
        <f t="shared" si="6"/>
        <v>Completar</v>
      </c>
      <c r="BK19" s="94"/>
      <c r="BL19" s="95" t="str">
        <f t="shared" si="7"/>
        <v>Completar</v>
      </c>
      <c r="BM19" s="95" t="str">
        <f t="shared" si="60"/>
        <v>Completar</v>
      </c>
      <c r="BN19" s="165">
        <f t="shared" si="61"/>
        <v>0</v>
      </c>
      <c r="BO19" s="219" t="b">
        <f t="shared" si="62"/>
        <v>0</v>
      </c>
      <c r="BP19" s="188">
        <f t="shared" si="63"/>
        <v>0</v>
      </c>
      <c r="BQ19" s="164">
        <f t="shared" si="64"/>
        <v>0</v>
      </c>
      <c r="BR19" s="164">
        <f t="shared" si="65"/>
        <v>0.25</v>
      </c>
      <c r="BS19" s="164">
        <f t="shared" si="66"/>
        <v>0</v>
      </c>
      <c r="BT19" s="164">
        <f t="shared" si="66"/>
        <v>0</v>
      </c>
      <c r="BU19" s="166">
        <f t="shared" si="67"/>
        <v>0</v>
      </c>
      <c r="BV19" s="167"/>
      <c r="BX19" s="164">
        <v>7</v>
      </c>
      <c r="BY19" s="225"/>
      <c r="BZ19" s="226"/>
      <c r="CA19" s="1"/>
      <c r="CB19" s="1"/>
      <c r="CC19" s="95"/>
      <c r="CD19" s="93"/>
      <c r="CE19" s="93"/>
      <c r="CF19" s="93"/>
      <c r="CG19" s="95" t="str">
        <f t="shared" si="8"/>
        <v>Completar</v>
      </c>
      <c r="CH19" s="96" t="str">
        <f t="shared" si="9"/>
        <v>Completar</v>
      </c>
      <c r="CI19" s="96" t="str">
        <f t="shared" si="10"/>
        <v>Completar</v>
      </c>
      <c r="CJ19" s="94"/>
      <c r="CK19" s="95" t="str">
        <f t="shared" si="11"/>
        <v>Completar</v>
      </c>
      <c r="CL19" s="95" t="str">
        <f t="shared" si="68"/>
        <v>Completar</v>
      </c>
      <c r="CM19" s="165">
        <f t="shared" si="69"/>
        <v>0</v>
      </c>
      <c r="CN19" s="219" t="b">
        <f t="shared" si="70"/>
        <v>0</v>
      </c>
      <c r="CO19" s="188">
        <f t="shared" si="71"/>
        <v>0</v>
      </c>
      <c r="CP19" s="164">
        <f t="shared" si="72"/>
        <v>0</v>
      </c>
      <c r="CQ19" s="164">
        <f t="shared" si="73"/>
        <v>0.25</v>
      </c>
      <c r="CR19" s="164">
        <f t="shared" si="74"/>
        <v>0</v>
      </c>
      <c r="CS19" s="164">
        <f t="shared" si="74"/>
        <v>0</v>
      </c>
      <c r="CT19" s="166">
        <f t="shared" si="75"/>
        <v>0</v>
      </c>
      <c r="CU19" s="167"/>
      <c r="CW19" s="164">
        <v>7</v>
      </c>
      <c r="CX19" s="225"/>
      <c r="CY19" s="226"/>
      <c r="CZ19" s="1"/>
      <c r="DA19" s="1"/>
      <c r="DB19" s="95"/>
      <c r="DC19" s="93"/>
      <c r="DD19" s="93"/>
      <c r="DE19" s="93"/>
      <c r="DF19" s="95" t="str">
        <f t="shared" si="12"/>
        <v>Completar</v>
      </c>
      <c r="DG19" s="96" t="str">
        <f t="shared" si="13"/>
        <v>Completar</v>
      </c>
      <c r="DH19" s="96" t="str">
        <f t="shared" si="14"/>
        <v>Completar</v>
      </c>
      <c r="DI19" s="94"/>
      <c r="DJ19" s="95" t="str">
        <f t="shared" si="15"/>
        <v>Completar</v>
      </c>
      <c r="DK19" s="95" t="str">
        <f t="shared" si="76"/>
        <v>Completar</v>
      </c>
      <c r="DL19" s="165">
        <f t="shared" si="77"/>
        <v>0</v>
      </c>
      <c r="DM19" s="219" t="b">
        <f t="shared" si="78"/>
        <v>0</v>
      </c>
      <c r="DN19" s="188">
        <f t="shared" si="79"/>
        <v>0</v>
      </c>
      <c r="DO19" s="164">
        <f t="shared" si="80"/>
        <v>0</v>
      </c>
      <c r="DP19" s="164">
        <f t="shared" si="81"/>
        <v>0.25</v>
      </c>
      <c r="DQ19" s="164">
        <f t="shared" si="82"/>
        <v>0</v>
      </c>
      <c r="DR19" s="164">
        <f t="shared" si="82"/>
        <v>0</v>
      </c>
      <c r="DS19" s="166">
        <f t="shared" si="83"/>
        <v>0</v>
      </c>
      <c r="DT19" s="167"/>
      <c r="DV19" s="164">
        <v>7</v>
      </c>
      <c r="DW19" s="225"/>
      <c r="DX19" s="226"/>
      <c r="DY19" s="1"/>
      <c r="DZ19" s="1"/>
      <c r="EA19" s="95"/>
      <c r="EB19" s="93"/>
      <c r="EC19" s="93"/>
      <c r="ED19" s="93"/>
      <c r="EE19" s="95" t="str">
        <f t="shared" si="16"/>
        <v>Completar</v>
      </c>
      <c r="EF19" s="96" t="str">
        <f t="shared" si="17"/>
        <v>Completar</v>
      </c>
      <c r="EG19" s="96" t="str">
        <f t="shared" si="18"/>
        <v>Completar</v>
      </c>
      <c r="EH19" s="94"/>
      <c r="EI19" s="95" t="str">
        <f t="shared" si="19"/>
        <v>Completar</v>
      </c>
      <c r="EJ19" s="95" t="str">
        <f t="shared" si="84"/>
        <v>Completar</v>
      </c>
      <c r="EK19" s="165">
        <f t="shared" si="85"/>
        <v>0</v>
      </c>
      <c r="EL19" s="219" t="b">
        <f t="shared" si="86"/>
        <v>0</v>
      </c>
      <c r="EM19" s="188">
        <f t="shared" si="87"/>
        <v>0</v>
      </c>
      <c r="EN19" s="164">
        <f t="shared" si="88"/>
        <v>0</v>
      </c>
      <c r="EO19" s="164">
        <f t="shared" si="89"/>
        <v>0.25</v>
      </c>
      <c r="EP19" s="164">
        <f t="shared" si="90"/>
        <v>0</v>
      </c>
      <c r="EQ19" s="164">
        <f t="shared" si="90"/>
        <v>0</v>
      </c>
      <c r="ER19" s="166">
        <f t="shared" si="91"/>
        <v>0</v>
      </c>
      <c r="ES19" s="167"/>
      <c r="EU19" s="164">
        <v>7</v>
      </c>
      <c r="EV19" s="225"/>
      <c r="EW19" s="226"/>
      <c r="EX19" s="1"/>
      <c r="EY19" s="1"/>
      <c r="EZ19" s="95"/>
      <c r="FA19" s="93"/>
      <c r="FB19" s="93"/>
      <c r="FC19" s="93"/>
      <c r="FD19" s="95" t="str">
        <f t="shared" si="20"/>
        <v>Completar</v>
      </c>
      <c r="FE19" s="96" t="str">
        <f t="shared" si="21"/>
        <v>Completar</v>
      </c>
      <c r="FF19" s="96" t="str">
        <f t="shared" si="22"/>
        <v>Completar</v>
      </c>
      <c r="FG19" s="94"/>
      <c r="FH19" s="95" t="str">
        <f t="shared" si="23"/>
        <v>Completar</v>
      </c>
      <c r="FI19" s="95" t="str">
        <f t="shared" si="92"/>
        <v>Completar</v>
      </c>
      <c r="FJ19" s="165">
        <f t="shared" si="93"/>
        <v>0</v>
      </c>
      <c r="FK19" s="219" t="b">
        <f t="shared" si="94"/>
        <v>0</v>
      </c>
      <c r="FL19" s="188">
        <f t="shared" si="95"/>
        <v>0</v>
      </c>
      <c r="FM19" s="164">
        <f t="shared" si="96"/>
        <v>0</v>
      </c>
      <c r="FN19" s="164">
        <f t="shared" si="97"/>
        <v>0.25</v>
      </c>
      <c r="FO19" s="164">
        <f t="shared" si="98"/>
        <v>0</v>
      </c>
      <c r="FP19" s="164">
        <f t="shared" si="98"/>
        <v>0</v>
      </c>
      <c r="FQ19" s="166">
        <f t="shared" si="99"/>
        <v>0</v>
      </c>
      <c r="FR19" s="167"/>
      <c r="FT19" s="164">
        <v>7</v>
      </c>
      <c r="FU19" s="225"/>
      <c r="FV19" s="226"/>
      <c r="FW19" s="1"/>
      <c r="FX19" s="1"/>
      <c r="FY19" s="95"/>
      <c r="FZ19" s="93"/>
      <c r="GA19" s="93"/>
      <c r="GB19" s="93"/>
      <c r="GC19" s="95" t="str">
        <f t="shared" si="24"/>
        <v>Completar</v>
      </c>
      <c r="GD19" s="96" t="str">
        <f t="shared" si="25"/>
        <v>Completar</v>
      </c>
      <c r="GE19" s="96" t="str">
        <f t="shared" si="26"/>
        <v>Completar</v>
      </c>
      <c r="GF19" s="94"/>
      <c r="GG19" s="95" t="str">
        <f t="shared" si="27"/>
        <v>Completar</v>
      </c>
      <c r="GH19" s="95" t="str">
        <f t="shared" si="100"/>
        <v>Completar</v>
      </c>
      <c r="GI19" s="165">
        <f t="shared" si="101"/>
        <v>0</v>
      </c>
      <c r="GJ19" s="219" t="b">
        <f t="shared" si="102"/>
        <v>0</v>
      </c>
      <c r="GK19" s="188">
        <f t="shared" si="103"/>
        <v>0</v>
      </c>
      <c r="GL19" s="164">
        <f t="shared" si="104"/>
        <v>0</v>
      </c>
      <c r="GM19" s="164">
        <f t="shared" si="105"/>
        <v>0.25</v>
      </c>
      <c r="GN19" s="164">
        <f t="shared" si="106"/>
        <v>0</v>
      </c>
      <c r="GO19" s="164">
        <f t="shared" si="106"/>
        <v>0</v>
      </c>
      <c r="GP19" s="166">
        <f t="shared" si="107"/>
        <v>0</v>
      </c>
      <c r="GQ19" s="167"/>
      <c r="GS19" s="164">
        <v>7</v>
      </c>
      <c r="GT19" s="225"/>
      <c r="GU19" s="226"/>
      <c r="GV19" s="1"/>
      <c r="GW19" s="1"/>
      <c r="GX19" s="95"/>
      <c r="GY19" s="93"/>
      <c r="GZ19" s="93"/>
      <c r="HA19" s="93"/>
      <c r="HB19" s="95" t="str">
        <f t="shared" si="28"/>
        <v>Completar</v>
      </c>
      <c r="HC19" s="96" t="str">
        <f t="shared" si="29"/>
        <v>Completar</v>
      </c>
      <c r="HD19" s="96" t="str">
        <f t="shared" si="30"/>
        <v>Completar</v>
      </c>
      <c r="HE19" s="94"/>
      <c r="HF19" s="95" t="str">
        <f t="shared" si="31"/>
        <v>Completar</v>
      </c>
      <c r="HG19" s="95" t="str">
        <f t="shared" si="108"/>
        <v>Completar</v>
      </c>
      <c r="HH19" s="165">
        <f t="shared" si="109"/>
        <v>0</v>
      </c>
      <c r="HI19" s="219" t="b">
        <f t="shared" si="110"/>
        <v>0</v>
      </c>
      <c r="HJ19" s="188">
        <f t="shared" si="111"/>
        <v>0</v>
      </c>
      <c r="HK19" s="164">
        <f t="shared" si="112"/>
        <v>0</v>
      </c>
      <c r="HL19" s="164">
        <f t="shared" si="113"/>
        <v>0.25</v>
      </c>
      <c r="HM19" s="164">
        <f t="shared" si="114"/>
        <v>0</v>
      </c>
      <c r="HN19" s="164">
        <f t="shared" si="114"/>
        <v>0</v>
      </c>
      <c r="HO19" s="166">
        <f t="shared" si="115"/>
        <v>0</v>
      </c>
      <c r="HP19" s="167"/>
      <c r="HR19" s="164">
        <v>7</v>
      </c>
      <c r="HS19" s="225"/>
      <c r="HT19" s="226"/>
      <c r="HU19" s="1"/>
      <c r="HV19" s="1"/>
      <c r="HW19" s="95"/>
      <c r="HX19" s="93"/>
      <c r="HY19" s="93"/>
      <c r="HZ19" s="93"/>
      <c r="IA19" s="95" t="str">
        <f t="shared" si="32"/>
        <v>Completar</v>
      </c>
      <c r="IB19" s="96" t="str">
        <f t="shared" si="33"/>
        <v>Completar</v>
      </c>
      <c r="IC19" s="96" t="str">
        <f t="shared" si="34"/>
        <v>Completar</v>
      </c>
      <c r="ID19" s="94"/>
      <c r="IE19" s="95" t="str">
        <f t="shared" si="35"/>
        <v>Completar</v>
      </c>
      <c r="IF19" s="95" t="str">
        <f t="shared" si="116"/>
        <v>Completar</v>
      </c>
      <c r="IG19" s="165">
        <f t="shared" si="117"/>
        <v>0</v>
      </c>
      <c r="IH19" s="219" t="b">
        <f t="shared" si="118"/>
        <v>0</v>
      </c>
      <c r="II19" s="188">
        <f t="shared" si="119"/>
        <v>0</v>
      </c>
      <c r="IJ19" s="164">
        <f t="shared" si="120"/>
        <v>0</v>
      </c>
      <c r="IK19" s="164">
        <f t="shared" si="121"/>
        <v>0.25</v>
      </c>
      <c r="IL19" s="164">
        <f t="shared" si="122"/>
        <v>0</v>
      </c>
      <c r="IM19" s="164">
        <f t="shared" si="122"/>
        <v>0</v>
      </c>
      <c r="IN19" s="166">
        <f t="shared" si="123"/>
        <v>0</v>
      </c>
      <c r="IO19" s="167"/>
      <c r="IQ19" s="164">
        <v>7</v>
      </c>
      <c r="IR19" s="225"/>
      <c r="IS19" s="226"/>
      <c r="IT19" s="1"/>
      <c r="IU19" s="1"/>
      <c r="IV19" s="95"/>
      <c r="IW19" s="93"/>
      <c r="IX19" s="93"/>
      <c r="IY19" s="93"/>
      <c r="IZ19" s="95" t="str">
        <f t="shared" si="36"/>
        <v>Completar</v>
      </c>
      <c r="JA19" s="96" t="str">
        <f t="shared" si="37"/>
        <v>Completar</v>
      </c>
      <c r="JB19" s="96" t="str">
        <f t="shared" si="38"/>
        <v>Completar</v>
      </c>
      <c r="JC19" s="94"/>
      <c r="JD19" s="95" t="str">
        <f t="shared" si="39"/>
        <v>Completar</v>
      </c>
      <c r="JE19" s="95" t="str">
        <f t="shared" si="124"/>
        <v>Completar</v>
      </c>
      <c r="JF19" s="165">
        <f t="shared" si="125"/>
        <v>0</v>
      </c>
      <c r="JG19" s="219" t="b">
        <f t="shared" si="126"/>
        <v>0</v>
      </c>
      <c r="JH19" s="188">
        <f t="shared" si="127"/>
        <v>0</v>
      </c>
      <c r="JI19" s="164">
        <f t="shared" si="128"/>
        <v>0</v>
      </c>
      <c r="JJ19" s="164">
        <f t="shared" si="129"/>
        <v>0.25</v>
      </c>
      <c r="JK19" s="164">
        <f t="shared" si="130"/>
        <v>0</v>
      </c>
      <c r="JL19" s="164">
        <f t="shared" si="130"/>
        <v>0</v>
      </c>
      <c r="JM19" s="166">
        <f t="shared" si="131"/>
        <v>0</v>
      </c>
      <c r="JN19" s="167"/>
      <c r="JO19" s="126"/>
      <c r="JP19" s="164">
        <v>7</v>
      </c>
      <c r="JQ19" s="225"/>
      <c r="JR19" s="226"/>
      <c r="JS19" s="1"/>
      <c r="JT19" s="1"/>
      <c r="JU19" s="95"/>
      <c r="JV19" s="93"/>
      <c r="JW19" s="93"/>
      <c r="JX19" s="93"/>
      <c r="JY19" s="95" t="str">
        <f t="shared" si="40"/>
        <v>Completar</v>
      </c>
      <c r="JZ19" s="96" t="str">
        <f t="shared" si="41"/>
        <v>Completar</v>
      </c>
      <c r="KA19" s="96" t="str">
        <f t="shared" si="42"/>
        <v>Completar</v>
      </c>
      <c r="KB19" s="94"/>
      <c r="KC19" s="95" t="str">
        <f t="shared" si="43"/>
        <v>Completar</v>
      </c>
      <c r="KD19" s="95" t="str">
        <f t="shared" si="132"/>
        <v>Completar</v>
      </c>
      <c r="KE19" s="165">
        <f t="shared" si="133"/>
        <v>0</v>
      </c>
      <c r="KF19" s="219" t="b">
        <f t="shared" si="134"/>
        <v>0</v>
      </c>
      <c r="KG19" s="188">
        <f t="shared" si="135"/>
        <v>0</v>
      </c>
      <c r="KH19" s="164">
        <f t="shared" si="136"/>
        <v>0</v>
      </c>
      <c r="KI19" s="164">
        <f t="shared" si="137"/>
        <v>0.25</v>
      </c>
      <c r="KJ19" s="164">
        <f t="shared" si="138"/>
        <v>0</v>
      </c>
      <c r="KK19" s="164">
        <f t="shared" si="138"/>
        <v>0</v>
      </c>
      <c r="KL19" s="166">
        <f t="shared" si="139"/>
        <v>0</v>
      </c>
    </row>
    <row r="20" spans="1:298" x14ac:dyDescent="0.25">
      <c r="A20" s="164">
        <v>8</v>
      </c>
      <c r="B20" s="225"/>
      <c r="C20" s="226"/>
      <c r="D20" s="1"/>
      <c r="E20" s="1"/>
      <c r="F20" s="95"/>
      <c r="G20" s="93"/>
      <c r="H20" s="93"/>
      <c r="I20" s="93"/>
      <c r="J20" s="95"/>
      <c r="K20" s="96" t="str">
        <f>IFERROR(VLOOKUP(D20,'Situación inicial'!JI$13:JS$112,8,FALSE),"Completar")</f>
        <v>Completar</v>
      </c>
      <c r="L20" s="96" t="str">
        <f>IFERROR(VLOOKUP(D20,'Situación inicial'!JI$13:JS$112,9,FALSE),"Completar")</f>
        <v>Completar</v>
      </c>
      <c r="M20" s="94"/>
      <c r="N20" s="95" t="str">
        <f>IFERROR(VLOOKUP(D20,'Situación inicial'!JI$13:JS$112,11,FALSE),"Completar")</f>
        <v>Completar</v>
      </c>
      <c r="O20" s="95" t="str">
        <f>IFERROR(VLOOKUP(D20,'Situación inicial'!JI$13:JT$112,12,FALSE),"Completar")</f>
        <v>Completar</v>
      </c>
      <c r="P20" s="165">
        <f t="shared" si="44"/>
        <v>0</v>
      </c>
      <c r="Q20" s="219" t="b">
        <f t="shared" si="45"/>
        <v>0</v>
      </c>
      <c r="R20" s="188">
        <f t="shared" si="46"/>
        <v>0</v>
      </c>
      <c r="S20" s="164">
        <f t="shared" si="47"/>
        <v>0</v>
      </c>
      <c r="T20" s="164">
        <f t="shared" si="48"/>
        <v>0.25</v>
      </c>
      <c r="U20" s="164">
        <f t="shared" si="49"/>
        <v>0</v>
      </c>
      <c r="V20" s="164">
        <f t="shared" si="49"/>
        <v>0</v>
      </c>
      <c r="W20" s="166">
        <f t="shared" si="50"/>
        <v>0</v>
      </c>
      <c r="X20" s="168">
        <f>IFERROR(VLOOKUP(D20,'Situación inicial'!JI$13:JZ$112,18,FALSE),0)</f>
        <v>0</v>
      </c>
      <c r="Z20" s="164">
        <v>8</v>
      </c>
      <c r="AA20" s="225"/>
      <c r="AB20" s="226"/>
      <c r="AC20" s="1"/>
      <c r="AD20" s="1"/>
      <c r="AE20" s="95"/>
      <c r="AF20" s="93"/>
      <c r="AG20" s="93"/>
      <c r="AH20" s="93"/>
      <c r="AI20" s="95" t="str">
        <f t="shared" si="0"/>
        <v>Completar</v>
      </c>
      <c r="AJ20" s="96" t="str">
        <f t="shared" si="1"/>
        <v>Completar</v>
      </c>
      <c r="AK20" s="96" t="str">
        <f t="shared" si="2"/>
        <v>Completar</v>
      </c>
      <c r="AL20" s="94"/>
      <c r="AM20" s="95" t="str">
        <f t="shared" si="51"/>
        <v>Completar</v>
      </c>
      <c r="AN20" s="95" t="str">
        <f t="shared" si="52"/>
        <v>Completar</v>
      </c>
      <c r="AO20" s="165">
        <f t="shared" si="53"/>
        <v>0</v>
      </c>
      <c r="AP20" s="219" t="b">
        <f t="shared" si="54"/>
        <v>0</v>
      </c>
      <c r="AQ20" s="188">
        <f t="shared" si="55"/>
        <v>0</v>
      </c>
      <c r="AR20" s="164">
        <f t="shared" si="56"/>
        <v>0</v>
      </c>
      <c r="AS20" s="164">
        <f t="shared" si="57"/>
        <v>0.25</v>
      </c>
      <c r="AT20" s="164">
        <f t="shared" si="58"/>
        <v>0</v>
      </c>
      <c r="AU20" s="164">
        <f t="shared" si="58"/>
        <v>0</v>
      </c>
      <c r="AV20" s="166">
        <f t="shared" si="59"/>
        <v>0</v>
      </c>
      <c r="AW20" s="168">
        <f t="shared" si="3"/>
        <v>0</v>
      </c>
      <c r="AY20" s="164">
        <v>8</v>
      </c>
      <c r="AZ20" s="225"/>
      <c r="BA20" s="226"/>
      <c r="BB20" s="1"/>
      <c r="BC20" s="1"/>
      <c r="BD20" s="95"/>
      <c r="BE20" s="93"/>
      <c r="BF20" s="93"/>
      <c r="BG20" s="93"/>
      <c r="BH20" s="95" t="str">
        <f t="shared" si="4"/>
        <v>Completar</v>
      </c>
      <c r="BI20" s="96" t="str">
        <f t="shared" si="5"/>
        <v>Completar</v>
      </c>
      <c r="BJ20" s="96" t="str">
        <f t="shared" si="6"/>
        <v>Completar</v>
      </c>
      <c r="BK20" s="94"/>
      <c r="BL20" s="95" t="str">
        <f t="shared" si="7"/>
        <v>Completar</v>
      </c>
      <c r="BM20" s="95" t="str">
        <f t="shared" si="60"/>
        <v>Completar</v>
      </c>
      <c r="BN20" s="165">
        <f t="shared" si="61"/>
        <v>0</v>
      </c>
      <c r="BO20" s="219" t="b">
        <f t="shared" si="62"/>
        <v>0</v>
      </c>
      <c r="BP20" s="188">
        <f t="shared" si="63"/>
        <v>0</v>
      </c>
      <c r="BQ20" s="164">
        <f t="shared" si="64"/>
        <v>0</v>
      </c>
      <c r="BR20" s="164">
        <f t="shared" si="65"/>
        <v>0.25</v>
      </c>
      <c r="BS20" s="164">
        <f t="shared" si="66"/>
        <v>0</v>
      </c>
      <c r="BT20" s="164">
        <f t="shared" si="66"/>
        <v>0</v>
      </c>
      <c r="BU20" s="166">
        <f t="shared" si="67"/>
        <v>0</v>
      </c>
      <c r="BV20" s="167"/>
      <c r="BX20" s="164">
        <v>8</v>
      </c>
      <c r="BY20" s="225"/>
      <c r="BZ20" s="226"/>
      <c r="CA20" s="1"/>
      <c r="CB20" s="1"/>
      <c r="CC20" s="95"/>
      <c r="CD20" s="93"/>
      <c r="CE20" s="93"/>
      <c r="CF20" s="93"/>
      <c r="CG20" s="95" t="str">
        <f t="shared" si="8"/>
        <v>Completar</v>
      </c>
      <c r="CH20" s="96" t="str">
        <f t="shared" si="9"/>
        <v>Completar</v>
      </c>
      <c r="CI20" s="96" t="str">
        <f t="shared" si="10"/>
        <v>Completar</v>
      </c>
      <c r="CJ20" s="94"/>
      <c r="CK20" s="95" t="str">
        <f t="shared" si="11"/>
        <v>Completar</v>
      </c>
      <c r="CL20" s="95" t="str">
        <f t="shared" si="68"/>
        <v>Completar</v>
      </c>
      <c r="CM20" s="165">
        <f t="shared" si="69"/>
        <v>0</v>
      </c>
      <c r="CN20" s="219" t="b">
        <f t="shared" si="70"/>
        <v>0</v>
      </c>
      <c r="CO20" s="188">
        <f t="shared" si="71"/>
        <v>0</v>
      </c>
      <c r="CP20" s="164">
        <f t="shared" si="72"/>
        <v>0</v>
      </c>
      <c r="CQ20" s="164">
        <f t="shared" si="73"/>
        <v>0.25</v>
      </c>
      <c r="CR20" s="164">
        <f t="shared" si="74"/>
        <v>0</v>
      </c>
      <c r="CS20" s="164">
        <f t="shared" si="74"/>
        <v>0</v>
      </c>
      <c r="CT20" s="166">
        <f t="shared" si="75"/>
        <v>0</v>
      </c>
      <c r="CU20" s="167"/>
      <c r="CW20" s="164">
        <v>8</v>
      </c>
      <c r="CX20" s="225"/>
      <c r="CY20" s="226"/>
      <c r="CZ20" s="1"/>
      <c r="DA20" s="1"/>
      <c r="DB20" s="95"/>
      <c r="DC20" s="93"/>
      <c r="DD20" s="93"/>
      <c r="DE20" s="93"/>
      <c r="DF20" s="95" t="str">
        <f t="shared" si="12"/>
        <v>Completar</v>
      </c>
      <c r="DG20" s="96" t="str">
        <f t="shared" si="13"/>
        <v>Completar</v>
      </c>
      <c r="DH20" s="96" t="str">
        <f t="shared" si="14"/>
        <v>Completar</v>
      </c>
      <c r="DI20" s="94"/>
      <c r="DJ20" s="95" t="str">
        <f t="shared" si="15"/>
        <v>Completar</v>
      </c>
      <c r="DK20" s="95" t="str">
        <f t="shared" si="76"/>
        <v>Completar</v>
      </c>
      <c r="DL20" s="165">
        <f t="shared" si="77"/>
        <v>0</v>
      </c>
      <c r="DM20" s="219" t="b">
        <f t="shared" si="78"/>
        <v>0</v>
      </c>
      <c r="DN20" s="188">
        <f t="shared" si="79"/>
        <v>0</v>
      </c>
      <c r="DO20" s="164">
        <f t="shared" si="80"/>
        <v>0</v>
      </c>
      <c r="DP20" s="164">
        <f t="shared" si="81"/>
        <v>0.25</v>
      </c>
      <c r="DQ20" s="164">
        <f t="shared" si="82"/>
        <v>0</v>
      </c>
      <c r="DR20" s="164">
        <f t="shared" si="82"/>
        <v>0</v>
      </c>
      <c r="DS20" s="166">
        <f t="shared" si="83"/>
        <v>0</v>
      </c>
      <c r="DT20" s="167"/>
      <c r="DV20" s="164">
        <v>8</v>
      </c>
      <c r="DW20" s="225"/>
      <c r="DX20" s="226"/>
      <c r="DY20" s="1"/>
      <c r="DZ20" s="1"/>
      <c r="EA20" s="95"/>
      <c r="EB20" s="93"/>
      <c r="EC20" s="93"/>
      <c r="ED20" s="93"/>
      <c r="EE20" s="95" t="str">
        <f t="shared" si="16"/>
        <v>Completar</v>
      </c>
      <c r="EF20" s="96" t="str">
        <f t="shared" si="17"/>
        <v>Completar</v>
      </c>
      <c r="EG20" s="96" t="str">
        <f t="shared" si="18"/>
        <v>Completar</v>
      </c>
      <c r="EH20" s="94"/>
      <c r="EI20" s="95" t="str">
        <f t="shared" si="19"/>
        <v>Completar</v>
      </c>
      <c r="EJ20" s="95" t="str">
        <f t="shared" si="84"/>
        <v>Completar</v>
      </c>
      <c r="EK20" s="165">
        <f t="shared" si="85"/>
        <v>0</v>
      </c>
      <c r="EL20" s="219" t="b">
        <f t="shared" si="86"/>
        <v>0</v>
      </c>
      <c r="EM20" s="188">
        <f t="shared" si="87"/>
        <v>0</v>
      </c>
      <c r="EN20" s="164">
        <f t="shared" si="88"/>
        <v>0</v>
      </c>
      <c r="EO20" s="164">
        <f t="shared" si="89"/>
        <v>0.25</v>
      </c>
      <c r="EP20" s="164">
        <f t="shared" si="90"/>
        <v>0</v>
      </c>
      <c r="EQ20" s="164">
        <f t="shared" si="90"/>
        <v>0</v>
      </c>
      <c r="ER20" s="166">
        <f t="shared" si="91"/>
        <v>0</v>
      </c>
      <c r="ES20" s="167"/>
      <c r="EU20" s="164">
        <v>8</v>
      </c>
      <c r="EV20" s="225"/>
      <c r="EW20" s="226"/>
      <c r="EX20" s="1"/>
      <c r="EY20" s="1"/>
      <c r="EZ20" s="95"/>
      <c r="FA20" s="93"/>
      <c r="FB20" s="93"/>
      <c r="FC20" s="93"/>
      <c r="FD20" s="95" t="str">
        <f t="shared" si="20"/>
        <v>Completar</v>
      </c>
      <c r="FE20" s="96" t="str">
        <f t="shared" si="21"/>
        <v>Completar</v>
      </c>
      <c r="FF20" s="96" t="str">
        <f t="shared" si="22"/>
        <v>Completar</v>
      </c>
      <c r="FG20" s="94"/>
      <c r="FH20" s="95" t="str">
        <f t="shared" si="23"/>
        <v>Completar</v>
      </c>
      <c r="FI20" s="95" t="str">
        <f t="shared" si="92"/>
        <v>Completar</v>
      </c>
      <c r="FJ20" s="165">
        <f t="shared" si="93"/>
        <v>0</v>
      </c>
      <c r="FK20" s="219" t="b">
        <f t="shared" si="94"/>
        <v>0</v>
      </c>
      <c r="FL20" s="188">
        <f t="shared" si="95"/>
        <v>0</v>
      </c>
      <c r="FM20" s="164">
        <f t="shared" si="96"/>
        <v>0</v>
      </c>
      <c r="FN20" s="164">
        <f t="shared" si="97"/>
        <v>0.25</v>
      </c>
      <c r="FO20" s="164">
        <f t="shared" si="98"/>
        <v>0</v>
      </c>
      <c r="FP20" s="164">
        <f t="shared" si="98"/>
        <v>0</v>
      </c>
      <c r="FQ20" s="166">
        <f t="shared" si="99"/>
        <v>0</v>
      </c>
      <c r="FR20" s="167"/>
      <c r="FT20" s="164">
        <v>8</v>
      </c>
      <c r="FU20" s="225"/>
      <c r="FV20" s="226"/>
      <c r="FW20" s="1"/>
      <c r="FX20" s="1"/>
      <c r="FY20" s="95"/>
      <c r="FZ20" s="93"/>
      <c r="GA20" s="93"/>
      <c r="GB20" s="93"/>
      <c r="GC20" s="95" t="str">
        <f t="shared" si="24"/>
        <v>Completar</v>
      </c>
      <c r="GD20" s="96" t="str">
        <f t="shared" si="25"/>
        <v>Completar</v>
      </c>
      <c r="GE20" s="96" t="str">
        <f t="shared" si="26"/>
        <v>Completar</v>
      </c>
      <c r="GF20" s="94"/>
      <c r="GG20" s="95" t="str">
        <f t="shared" si="27"/>
        <v>Completar</v>
      </c>
      <c r="GH20" s="95" t="str">
        <f t="shared" si="100"/>
        <v>Completar</v>
      </c>
      <c r="GI20" s="165">
        <f t="shared" si="101"/>
        <v>0</v>
      </c>
      <c r="GJ20" s="219" t="b">
        <f t="shared" si="102"/>
        <v>0</v>
      </c>
      <c r="GK20" s="188">
        <f t="shared" si="103"/>
        <v>0</v>
      </c>
      <c r="GL20" s="164">
        <f t="shared" si="104"/>
        <v>0</v>
      </c>
      <c r="GM20" s="164">
        <f t="shared" si="105"/>
        <v>0.25</v>
      </c>
      <c r="GN20" s="164">
        <f t="shared" si="106"/>
        <v>0</v>
      </c>
      <c r="GO20" s="164">
        <f t="shared" si="106"/>
        <v>0</v>
      </c>
      <c r="GP20" s="166">
        <f t="shared" si="107"/>
        <v>0</v>
      </c>
      <c r="GQ20" s="167"/>
      <c r="GS20" s="164">
        <v>8</v>
      </c>
      <c r="GT20" s="225"/>
      <c r="GU20" s="226"/>
      <c r="GV20" s="1"/>
      <c r="GW20" s="1"/>
      <c r="GX20" s="95"/>
      <c r="GY20" s="93"/>
      <c r="GZ20" s="93"/>
      <c r="HA20" s="93"/>
      <c r="HB20" s="95" t="str">
        <f t="shared" si="28"/>
        <v>Completar</v>
      </c>
      <c r="HC20" s="96" t="str">
        <f t="shared" si="29"/>
        <v>Completar</v>
      </c>
      <c r="HD20" s="96" t="str">
        <f t="shared" si="30"/>
        <v>Completar</v>
      </c>
      <c r="HE20" s="94"/>
      <c r="HF20" s="95" t="str">
        <f t="shared" si="31"/>
        <v>Completar</v>
      </c>
      <c r="HG20" s="95" t="str">
        <f t="shared" si="108"/>
        <v>Completar</v>
      </c>
      <c r="HH20" s="165">
        <f t="shared" si="109"/>
        <v>0</v>
      </c>
      <c r="HI20" s="219" t="b">
        <f t="shared" si="110"/>
        <v>0</v>
      </c>
      <c r="HJ20" s="188">
        <f t="shared" si="111"/>
        <v>0</v>
      </c>
      <c r="HK20" s="164">
        <f t="shared" si="112"/>
        <v>0</v>
      </c>
      <c r="HL20" s="164">
        <f t="shared" si="113"/>
        <v>0.25</v>
      </c>
      <c r="HM20" s="164">
        <f t="shared" si="114"/>
        <v>0</v>
      </c>
      <c r="HN20" s="164">
        <f t="shared" si="114"/>
        <v>0</v>
      </c>
      <c r="HO20" s="166">
        <f t="shared" si="115"/>
        <v>0</v>
      </c>
      <c r="HP20" s="167"/>
      <c r="HR20" s="164">
        <v>8</v>
      </c>
      <c r="HS20" s="225"/>
      <c r="HT20" s="226"/>
      <c r="HU20" s="1"/>
      <c r="HV20" s="1"/>
      <c r="HW20" s="95"/>
      <c r="HX20" s="93"/>
      <c r="HY20" s="93"/>
      <c r="HZ20" s="93"/>
      <c r="IA20" s="95" t="str">
        <f t="shared" si="32"/>
        <v>Completar</v>
      </c>
      <c r="IB20" s="96" t="str">
        <f t="shared" si="33"/>
        <v>Completar</v>
      </c>
      <c r="IC20" s="96" t="str">
        <f t="shared" si="34"/>
        <v>Completar</v>
      </c>
      <c r="ID20" s="94"/>
      <c r="IE20" s="95" t="str">
        <f t="shared" si="35"/>
        <v>Completar</v>
      </c>
      <c r="IF20" s="95" t="str">
        <f t="shared" si="116"/>
        <v>Completar</v>
      </c>
      <c r="IG20" s="165">
        <f t="shared" si="117"/>
        <v>0</v>
      </c>
      <c r="IH20" s="219" t="b">
        <f t="shared" si="118"/>
        <v>0</v>
      </c>
      <c r="II20" s="188">
        <f t="shared" si="119"/>
        <v>0</v>
      </c>
      <c r="IJ20" s="164">
        <f t="shared" si="120"/>
        <v>0</v>
      </c>
      <c r="IK20" s="164">
        <f t="shared" si="121"/>
        <v>0.25</v>
      </c>
      <c r="IL20" s="164">
        <f t="shared" si="122"/>
        <v>0</v>
      </c>
      <c r="IM20" s="164">
        <f t="shared" si="122"/>
        <v>0</v>
      </c>
      <c r="IN20" s="166">
        <f t="shared" si="123"/>
        <v>0</v>
      </c>
      <c r="IO20" s="167"/>
      <c r="IQ20" s="164">
        <v>8</v>
      </c>
      <c r="IR20" s="225"/>
      <c r="IS20" s="226"/>
      <c r="IT20" s="1"/>
      <c r="IU20" s="1"/>
      <c r="IV20" s="95"/>
      <c r="IW20" s="93"/>
      <c r="IX20" s="93"/>
      <c r="IY20" s="93"/>
      <c r="IZ20" s="95" t="str">
        <f t="shared" si="36"/>
        <v>Completar</v>
      </c>
      <c r="JA20" s="96" t="str">
        <f t="shared" si="37"/>
        <v>Completar</v>
      </c>
      <c r="JB20" s="96" t="str">
        <f t="shared" si="38"/>
        <v>Completar</v>
      </c>
      <c r="JC20" s="94"/>
      <c r="JD20" s="95" t="str">
        <f t="shared" si="39"/>
        <v>Completar</v>
      </c>
      <c r="JE20" s="95" t="str">
        <f t="shared" si="124"/>
        <v>Completar</v>
      </c>
      <c r="JF20" s="165">
        <f t="shared" si="125"/>
        <v>0</v>
      </c>
      <c r="JG20" s="219" t="b">
        <f t="shared" si="126"/>
        <v>0</v>
      </c>
      <c r="JH20" s="188">
        <f t="shared" si="127"/>
        <v>0</v>
      </c>
      <c r="JI20" s="164">
        <f t="shared" si="128"/>
        <v>0</v>
      </c>
      <c r="JJ20" s="164">
        <f t="shared" si="129"/>
        <v>0.25</v>
      </c>
      <c r="JK20" s="164">
        <f t="shared" si="130"/>
        <v>0</v>
      </c>
      <c r="JL20" s="164">
        <f t="shared" si="130"/>
        <v>0</v>
      </c>
      <c r="JM20" s="166">
        <f t="shared" si="131"/>
        <v>0</v>
      </c>
      <c r="JN20" s="167"/>
      <c r="JO20" s="126"/>
      <c r="JP20" s="164">
        <v>8</v>
      </c>
      <c r="JQ20" s="225"/>
      <c r="JR20" s="226"/>
      <c r="JS20" s="1"/>
      <c r="JT20" s="1"/>
      <c r="JU20" s="95"/>
      <c r="JV20" s="93"/>
      <c r="JW20" s="93"/>
      <c r="JX20" s="93"/>
      <c r="JY20" s="95" t="str">
        <f t="shared" si="40"/>
        <v>Completar</v>
      </c>
      <c r="JZ20" s="96" t="str">
        <f t="shared" si="41"/>
        <v>Completar</v>
      </c>
      <c r="KA20" s="96" t="str">
        <f t="shared" si="42"/>
        <v>Completar</v>
      </c>
      <c r="KB20" s="94"/>
      <c r="KC20" s="95" t="str">
        <f t="shared" si="43"/>
        <v>Completar</v>
      </c>
      <c r="KD20" s="95" t="str">
        <f t="shared" si="132"/>
        <v>Completar</v>
      </c>
      <c r="KE20" s="165">
        <f t="shared" si="133"/>
        <v>0</v>
      </c>
      <c r="KF20" s="219" t="b">
        <f t="shared" si="134"/>
        <v>0</v>
      </c>
      <c r="KG20" s="188">
        <f t="shared" si="135"/>
        <v>0</v>
      </c>
      <c r="KH20" s="164">
        <f t="shared" si="136"/>
        <v>0</v>
      </c>
      <c r="KI20" s="164">
        <f t="shared" si="137"/>
        <v>0.25</v>
      </c>
      <c r="KJ20" s="164">
        <f t="shared" si="138"/>
        <v>0</v>
      </c>
      <c r="KK20" s="164">
        <f t="shared" si="138"/>
        <v>0</v>
      </c>
      <c r="KL20" s="166">
        <f t="shared" si="139"/>
        <v>0</v>
      </c>
    </row>
    <row r="21" spans="1:298" x14ac:dyDescent="0.25">
      <c r="A21" s="164">
        <v>9</v>
      </c>
      <c r="B21" s="225"/>
      <c r="C21" s="226"/>
      <c r="D21" s="1"/>
      <c r="E21" s="1"/>
      <c r="F21" s="95"/>
      <c r="G21" s="93"/>
      <c r="H21" s="93"/>
      <c r="I21" s="93"/>
      <c r="J21" s="95"/>
      <c r="K21" s="96" t="str">
        <f>IFERROR(VLOOKUP(D21,'Situación inicial'!JI$13:JS$112,8,FALSE),"Completar")</f>
        <v>Completar</v>
      </c>
      <c r="L21" s="96" t="str">
        <f>IFERROR(VLOOKUP(D21,'Situación inicial'!JI$13:JS$112,9,FALSE),"Completar")</f>
        <v>Completar</v>
      </c>
      <c r="M21" s="94"/>
      <c r="N21" s="95" t="str">
        <f>IFERROR(VLOOKUP(D21,'Situación inicial'!JI$13:JS$112,11,FALSE),"Completar")</f>
        <v>Completar</v>
      </c>
      <c r="O21" s="95" t="str">
        <f>IFERROR(VLOOKUP(D21,'Situación inicial'!JI$13:JT$112,12,FALSE),"Completar")</f>
        <v>Completar</v>
      </c>
      <c r="P21" s="165">
        <f t="shared" si="44"/>
        <v>0</v>
      </c>
      <c r="Q21" s="219" t="b">
        <f t="shared" si="45"/>
        <v>0</v>
      </c>
      <c r="R21" s="188">
        <f t="shared" si="46"/>
        <v>0</v>
      </c>
      <c r="S21" s="164">
        <f t="shared" si="47"/>
        <v>0</v>
      </c>
      <c r="T21" s="164">
        <f t="shared" si="48"/>
        <v>0.25</v>
      </c>
      <c r="U21" s="164">
        <f t="shared" si="49"/>
        <v>0</v>
      </c>
      <c r="V21" s="164">
        <f t="shared" si="49"/>
        <v>0</v>
      </c>
      <c r="W21" s="166">
        <f t="shared" si="50"/>
        <v>0</v>
      </c>
      <c r="X21" s="168">
        <f>IFERROR(VLOOKUP(D21,'Situación inicial'!JI$13:JZ$112,18,FALSE),0)</f>
        <v>0</v>
      </c>
      <c r="Z21" s="164">
        <v>9</v>
      </c>
      <c r="AA21" s="225"/>
      <c r="AB21" s="226"/>
      <c r="AC21" s="1"/>
      <c r="AD21" s="1"/>
      <c r="AE21" s="95"/>
      <c r="AF21" s="93"/>
      <c r="AG21" s="93"/>
      <c r="AH21" s="93"/>
      <c r="AI21" s="95" t="str">
        <f t="shared" si="0"/>
        <v>Completar</v>
      </c>
      <c r="AJ21" s="96" t="str">
        <f t="shared" si="1"/>
        <v>Completar</v>
      </c>
      <c r="AK21" s="96" t="str">
        <f t="shared" si="2"/>
        <v>Completar</v>
      </c>
      <c r="AL21" s="94"/>
      <c r="AM21" s="95" t="str">
        <f t="shared" si="51"/>
        <v>Completar</v>
      </c>
      <c r="AN21" s="95" t="str">
        <f t="shared" si="52"/>
        <v>Completar</v>
      </c>
      <c r="AO21" s="165">
        <f t="shared" si="53"/>
        <v>0</v>
      </c>
      <c r="AP21" s="219" t="b">
        <f t="shared" si="54"/>
        <v>0</v>
      </c>
      <c r="AQ21" s="188">
        <f t="shared" si="55"/>
        <v>0</v>
      </c>
      <c r="AR21" s="164">
        <f t="shared" si="56"/>
        <v>0</v>
      </c>
      <c r="AS21" s="164">
        <f t="shared" si="57"/>
        <v>0.25</v>
      </c>
      <c r="AT21" s="164">
        <f t="shared" si="58"/>
        <v>0</v>
      </c>
      <c r="AU21" s="164">
        <f t="shared" si="58"/>
        <v>0</v>
      </c>
      <c r="AV21" s="166">
        <f t="shared" si="59"/>
        <v>0</v>
      </c>
      <c r="AW21" s="168">
        <f t="shared" si="3"/>
        <v>0</v>
      </c>
      <c r="AY21" s="164">
        <v>9</v>
      </c>
      <c r="AZ21" s="225"/>
      <c r="BA21" s="226"/>
      <c r="BB21" s="1"/>
      <c r="BC21" s="1"/>
      <c r="BD21" s="95"/>
      <c r="BE21" s="93"/>
      <c r="BF21" s="93"/>
      <c r="BG21" s="93"/>
      <c r="BH21" s="95" t="str">
        <f t="shared" si="4"/>
        <v>Completar</v>
      </c>
      <c r="BI21" s="96" t="str">
        <f t="shared" si="5"/>
        <v>Completar</v>
      </c>
      <c r="BJ21" s="96" t="str">
        <f t="shared" si="6"/>
        <v>Completar</v>
      </c>
      <c r="BK21" s="94"/>
      <c r="BL21" s="95" t="str">
        <f t="shared" si="7"/>
        <v>Completar</v>
      </c>
      <c r="BM21" s="95" t="str">
        <f t="shared" si="60"/>
        <v>Completar</v>
      </c>
      <c r="BN21" s="165">
        <f t="shared" si="61"/>
        <v>0</v>
      </c>
      <c r="BO21" s="219" t="b">
        <f t="shared" si="62"/>
        <v>0</v>
      </c>
      <c r="BP21" s="188">
        <f t="shared" si="63"/>
        <v>0</v>
      </c>
      <c r="BQ21" s="164">
        <f t="shared" si="64"/>
        <v>0</v>
      </c>
      <c r="BR21" s="164">
        <f t="shared" si="65"/>
        <v>0.25</v>
      </c>
      <c r="BS21" s="164">
        <f t="shared" si="66"/>
        <v>0</v>
      </c>
      <c r="BT21" s="164">
        <f t="shared" si="66"/>
        <v>0</v>
      </c>
      <c r="BU21" s="166">
        <f t="shared" si="67"/>
        <v>0</v>
      </c>
      <c r="BV21" s="167"/>
      <c r="BX21" s="164">
        <v>9</v>
      </c>
      <c r="BY21" s="225"/>
      <c r="BZ21" s="226"/>
      <c r="CA21" s="1"/>
      <c r="CB21" s="1"/>
      <c r="CC21" s="95"/>
      <c r="CD21" s="93"/>
      <c r="CE21" s="93"/>
      <c r="CF21" s="93"/>
      <c r="CG21" s="95" t="str">
        <f t="shared" si="8"/>
        <v>Completar</v>
      </c>
      <c r="CH21" s="96" t="str">
        <f t="shared" si="9"/>
        <v>Completar</v>
      </c>
      <c r="CI21" s="96" t="str">
        <f t="shared" si="10"/>
        <v>Completar</v>
      </c>
      <c r="CJ21" s="94"/>
      <c r="CK21" s="95" t="str">
        <f t="shared" si="11"/>
        <v>Completar</v>
      </c>
      <c r="CL21" s="95" t="str">
        <f t="shared" si="68"/>
        <v>Completar</v>
      </c>
      <c r="CM21" s="165">
        <f t="shared" si="69"/>
        <v>0</v>
      </c>
      <c r="CN21" s="219" t="b">
        <f t="shared" si="70"/>
        <v>0</v>
      </c>
      <c r="CO21" s="188">
        <f t="shared" si="71"/>
        <v>0</v>
      </c>
      <c r="CP21" s="164">
        <f t="shared" si="72"/>
        <v>0</v>
      </c>
      <c r="CQ21" s="164">
        <f t="shared" si="73"/>
        <v>0.25</v>
      </c>
      <c r="CR21" s="164">
        <f t="shared" si="74"/>
        <v>0</v>
      </c>
      <c r="CS21" s="164">
        <f t="shared" si="74"/>
        <v>0</v>
      </c>
      <c r="CT21" s="166">
        <f t="shared" si="75"/>
        <v>0</v>
      </c>
      <c r="CU21" s="167"/>
      <c r="CW21" s="164">
        <v>9</v>
      </c>
      <c r="CX21" s="225"/>
      <c r="CY21" s="226"/>
      <c r="CZ21" s="1"/>
      <c r="DA21" s="1"/>
      <c r="DB21" s="95"/>
      <c r="DC21" s="93"/>
      <c r="DD21" s="93"/>
      <c r="DE21" s="93"/>
      <c r="DF21" s="95" t="str">
        <f t="shared" si="12"/>
        <v>Completar</v>
      </c>
      <c r="DG21" s="96" t="str">
        <f t="shared" si="13"/>
        <v>Completar</v>
      </c>
      <c r="DH21" s="96" t="str">
        <f t="shared" si="14"/>
        <v>Completar</v>
      </c>
      <c r="DI21" s="94"/>
      <c r="DJ21" s="95" t="str">
        <f t="shared" si="15"/>
        <v>Completar</v>
      </c>
      <c r="DK21" s="95" t="str">
        <f t="shared" si="76"/>
        <v>Completar</v>
      </c>
      <c r="DL21" s="165">
        <f t="shared" si="77"/>
        <v>0</v>
      </c>
      <c r="DM21" s="219" t="b">
        <f t="shared" si="78"/>
        <v>0</v>
      </c>
      <c r="DN21" s="188">
        <f t="shared" si="79"/>
        <v>0</v>
      </c>
      <c r="DO21" s="164">
        <f t="shared" si="80"/>
        <v>0</v>
      </c>
      <c r="DP21" s="164">
        <f t="shared" si="81"/>
        <v>0.25</v>
      </c>
      <c r="DQ21" s="164">
        <f t="shared" si="82"/>
        <v>0</v>
      </c>
      <c r="DR21" s="164">
        <f t="shared" si="82"/>
        <v>0</v>
      </c>
      <c r="DS21" s="166">
        <f t="shared" si="83"/>
        <v>0</v>
      </c>
      <c r="DT21" s="167"/>
      <c r="DV21" s="164">
        <v>9</v>
      </c>
      <c r="DW21" s="225"/>
      <c r="DX21" s="226"/>
      <c r="DY21" s="1"/>
      <c r="DZ21" s="1"/>
      <c r="EA21" s="95"/>
      <c r="EB21" s="93"/>
      <c r="EC21" s="93"/>
      <c r="ED21" s="93"/>
      <c r="EE21" s="95" t="str">
        <f t="shared" si="16"/>
        <v>Completar</v>
      </c>
      <c r="EF21" s="96" t="str">
        <f t="shared" si="17"/>
        <v>Completar</v>
      </c>
      <c r="EG21" s="96" t="str">
        <f t="shared" si="18"/>
        <v>Completar</v>
      </c>
      <c r="EH21" s="94"/>
      <c r="EI21" s="95" t="str">
        <f t="shared" si="19"/>
        <v>Completar</v>
      </c>
      <c r="EJ21" s="95" t="str">
        <f t="shared" si="84"/>
        <v>Completar</v>
      </c>
      <c r="EK21" s="165">
        <f t="shared" si="85"/>
        <v>0</v>
      </c>
      <c r="EL21" s="219" t="b">
        <f t="shared" si="86"/>
        <v>0</v>
      </c>
      <c r="EM21" s="188">
        <f t="shared" si="87"/>
        <v>0</v>
      </c>
      <c r="EN21" s="164">
        <f t="shared" si="88"/>
        <v>0</v>
      </c>
      <c r="EO21" s="164">
        <f t="shared" si="89"/>
        <v>0.25</v>
      </c>
      <c r="EP21" s="164">
        <f t="shared" si="90"/>
        <v>0</v>
      </c>
      <c r="EQ21" s="164">
        <f t="shared" si="90"/>
        <v>0</v>
      </c>
      <c r="ER21" s="166">
        <f t="shared" si="91"/>
        <v>0</v>
      </c>
      <c r="ES21" s="167"/>
      <c r="EU21" s="164">
        <v>9</v>
      </c>
      <c r="EV21" s="225"/>
      <c r="EW21" s="226"/>
      <c r="EX21" s="1"/>
      <c r="EY21" s="1"/>
      <c r="EZ21" s="95"/>
      <c r="FA21" s="93"/>
      <c r="FB21" s="93"/>
      <c r="FC21" s="93"/>
      <c r="FD21" s="95" t="str">
        <f t="shared" si="20"/>
        <v>Completar</v>
      </c>
      <c r="FE21" s="96" t="str">
        <f t="shared" si="21"/>
        <v>Completar</v>
      </c>
      <c r="FF21" s="96" t="str">
        <f t="shared" si="22"/>
        <v>Completar</v>
      </c>
      <c r="FG21" s="94"/>
      <c r="FH21" s="95" t="str">
        <f t="shared" si="23"/>
        <v>Completar</v>
      </c>
      <c r="FI21" s="95" t="str">
        <f t="shared" si="92"/>
        <v>Completar</v>
      </c>
      <c r="FJ21" s="165">
        <f t="shared" si="93"/>
        <v>0</v>
      </c>
      <c r="FK21" s="219" t="b">
        <f t="shared" si="94"/>
        <v>0</v>
      </c>
      <c r="FL21" s="188">
        <f t="shared" si="95"/>
        <v>0</v>
      </c>
      <c r="FM21" s="164">
        <f t="shared" si="96"/>
        <v>0</v>
      </c>
      <c r="FN21" s="164">
        <f t="shared" si="97"/>
        <v>0.25</v>
      </c>
      <c r="FO21" s="164">
        <f t="shared" si="98"/>
        <v>0</v>
      </c>
      <c r="FP21" s="164">
        <f t="shared" si="98"/>
        <v>0</v>
      </c>
      <c r="FQ21" s="166">
        <f t="shared" si="99"/>
        <v>0</v>
      </c>
      <c r="FR21" s="167"/>
      <c r="FT21" s="164">
        <v>9</v>
      </c>
      <c r="FU21" s="225"/>
      <c r="FV21" s="226"/>
      <c r="FW21" s="1"/>
      <c r="FX21" s="1"/>
      <c r="FY21" s="95"/>
      <c r="FZ21" s="93"/>
      <c r="GA21" s="93"/>
      <c r="GB21" s="93"/>
      <c r="GC21" s="95" t="str">
        <f t="shared" si="24"/>
        <v>Completar</v>
      </c>
      <c r="GD21" s="96" t="str">
        <f t="shared" si="25"/>
        <v>Completar</v>
      </c>
      <c r="GE21" s="96" t="str">
        <f t="shared" si="26"/>
        <v>Completar</v>
      </c>
      <c r="GF21" s="94"/>
      <c r="GG21" s="95" t="str">
        <f t="shared" si="27"/>
        <v>Completar</v>
      </c>
      <c r="GH21" s="95" t="str">
        <f t="shared" si="100"/>
        <v>Completar</v>
      </c>
      <c r="GI21" s="165">
        <f t="shared" si="101"/>
        <v>0</v>
      </c>
      <c r="GJ21" s="219" t="b">
        <f t="shared" si="102"/>
        <v>0</v>
      </c>
      <c r="GK21" s="188">
        <f t="shared" si="103"/>
        <v>0</v>
      </c>
      <c r="GL21" s="164">
        <f t="shared" si="104"/>
        <v>0</v>
      </c>
      <c r="GM21" s="164">
        <f t="shared" si="105"/>
        <v>0.25</v>
      </c>
      <c r="GN21" s="164">
        <f t="shared" si="106"/>
        <v>0</v>
      </c>
      <c r="GO21" s="164">
        <f t="shared" si="106"/>
        <v>0</v>
      </c>
      <c r="GP21" s="166">
        <f t="shared" si="107"/>
        <v>0</v>
      </c>
      <c r="GQ21" s="167"/>
      <c r="GS21" s="164">
        <v>9</v>
      </c>
      <c r="GT21" s="225"/>
      <c r="GU21" s="226"/>
      <c r="GV21" s="1"/>
      <c r="GW21" s="1"/>
      <c r="GX21" s="95"/>
      <c r="GY21" s="93"/>
      <c r="GZ21" s="93"/>
      <c r="HA21" s="93"/>
      <c r="HB21" s="95" t="str">
        <f t="shared" si="28"/>
        <v>Completar</v>
      </c>
      <c r="HC21" s="96" t="str">
        <f t="shared" si="29"/>
        <v>Completar</v>
      </c>
      <c r="HD21" s="96" t="str">
        <f t="shared" si="30"/>
        <v>Completar</v>
      </c>
      <c r="HE21" s="94"/>
      <c r="HF21" s="95" t="str">
        <f t="shared" si="31"/>
        <v>Completar</v>
      </c>
      <c r="HG21" s="95" t="str">
        <f t="shared" si="108"/>
        <v>Completar</v>
      </c>
      <c r="HH21" s="165">
        <f t="shared" si="109"/>
        <v>0</v>
      </c>
      <c r="HI21" s="219" t="b">
        <f t="shared" si="110"/>
        <v>0</v>
      </c>
      <c r="HJ21" s="188">
        <f t="shared" si="111"/>
        <v>0</v>
      </c>
      <c r="HK21" s="164">
        <f t="shared" si="112"/>
        <v>0</v>
      </c>
      <c r="HL21" s="164">
        <f t="shared" si="113"/>
        <v>0.25</v>
      </c>
      <c r="HM21" s="164">
        <f t="shared" si="114"/>
        <v>0</v>
      </c>
      <c r="HN21" s="164">
        <f t="shared" si="114"/>
        <v>0</v>
      </c>
      <c r="HO21" s="166">
        <f t="shared" si="115"/>
        <v>0</v>
      </c>
      <c r="HP21" s="167"/>
      <c r="HR21" s="164">
        <v>9</v>
      </c>
      <c r="HS21" s="225"/>
      <c r="HT21" s="226"/>
      <c r="HU21" s="1"/>
      <c r="HV21" s="1"/>
      <c r="HW21" s="95"/>
      <c r="HX21" s="93"/>
      <c r="HY21" s="93"/>
      <c r="HZ21" s="93"/>
      <c r="IA21" s="95" t="str">
        <f t="shared" si="32"/>
        <v>Completar</v>
      </c>
      <c r="IB21" s="96" t="str">
        <f t="shared" si="33"/>
        <v>Completar</v>
      </c>
      <c r="IC21" s="96" t="str">
        <f t="shared" si="34"/>
        <v>Completar</v>
      </c>
      <c r="ID21" s="94"/>
      <c r="IE21" s="95" t="str">
        <f t="shared" si="35"/>
        <v>Completar</v>
      </c>
      <c r="IF21" s="95" t="str">
        <f t="shared" si="116"/>
        <v>Completar</v>
      </c>
      <c r="IG21" s="165">
        <f t="shared" si="117"/>
        <v>0</v>
      </c>
      <c r="IH21" s="219" t="b">
        <f t="shared" si="118"/>
        <v>0</v>
      </c>
      <c r="II21" s="188">
        <f t="shared" si="119"/>
        <v>0</v>
      </c>
      <c r="IJ21" s="164">
        <f t="shared" si="120"/>
        <v>0</v>
      </c>
      <c r="IK21" s="164">
        <f t="shared" si="121"/>
        <v>0.25</v>
      </c>
      <c r="IL21" s="164">
        <f t="shared" si="122"/>
        <v>0</v>
      </c>
      <c r="IM21" s="164">
        <f t="shared" si="122"/>
        <v>0</v>
      </c>
      <c r="IN21" s="166">
        <f t="shared" si="123"/>
        <v>0</v>
      </c>
      <c r="IO21" s="167"/>
      <c r="IQ21" s="164">
        <v>9</v>
      </c>
      <c r="IR21" s="225"/>
      <c r="IS21" s="226"/>
      <c r="IT21" s="1"/>
      <c r="IU21" s="1"/>
      <c r="IV21" s="95"/>
      <c r="IW21" s="93"/>
      <c r="IX21" s="93"/>
      <c r="IY21" s="93"/>
      <c r="IZ21" s="95" t="str">
        <f t="shared" si="36"/>
        <v>Completar</v>
      </c>
      <c r="JA21" s="96" t="str">
        <f t="shared" si="37"/>
        <v>Completar</v>
      </c>
      <c r="JB21" s="96" t="str">
        <f t="shared" si="38"/>
        <v>Completar</v>
      </c>
      <c r="JC21" s="94"/>
      <c r="JD21" s="95" t="str">
        <f t="shared" si="39"/>
        <v>Completar</v>
      </c>
      <c r="JE21" s="95" t="str">
        <f t="shared" si="124"/>
        <v>Completar</v>
      </c>
      <c r="JF21" s="165">
        <f t="shared" si="125"/>
        <v>0</v>
      </c>
      <c r="JG21" s="219" t="b">
        <f t="shared" si="126"/>
        <v>0</v>
      </c>
      <c r="JH21" s="188">
        <f t="shared" si="127"/>
        <v>0</v>
      </c>
      <c r="JI21" s="164">
        <f t="shared" si="128"/>
        <v>0</v>
      </c>
      <c r="JJ21" s="164">
        <f t="shared" si="129"/>
        <v>0.25</v>
      </c>
      <c r="JK21" s="164">
        <f t="shared" si="130"/>
        <v>0</v>
      </c>
      <c r="JL21" s="164">
        <f t="shared" si="130"/>
        <v>0</v>
      </c>
      <c r="JM21" s="166">
        <f t="shared" si="131"/>
        <v>0</v>
      </c>
      <c r="JN21" s="167"/>
      <c r="JO21" s="126"/>
      <c r="JP21" s="164">
        <v>9</v>
      </c>
      <c r="JQ21" s="225"/>
      <c r="JR21" s="226"/>
      <c r="JS21" s="1"/>
      <c r="JT21" s="1"/>
      <c r="JU21" s="95"/>
      <c r="JV21" s="93"/>
      <c r="JW21" s="93"/>
      <c r="JX21" s="93"/>
      <c r="JY21" s="95" t="str">
        <f t="shared" si="40"/>
        <v>Completar</v>
      </c>
      <c r="JZ21" s="96" t="str">
        <f t="shared" si="41"/>
        <v>Completar</v>
      </c>
      <c r="KA21" s="96" t="str">
        <f t="shared" si="42"/>
        <v>Completar</v>
      </c>
      <c r="KB21" s="94"/>
      <c r="KC21" s="95" t="str">
        <f t="shared" si="43"/>
        <v>Completar</v>
      </c>
      <c r="KD21" s="95" t="str">
        <f t="shared" si="132"/>
        <v>Completar</v>
      </c>
      <c r="KE21" s="165">
        <f t="shared" si="133"/>
        <v>0</v>
      </c>
      <c r="KF21" s="219" t="b">
        <f t="shared" si="134"/>
        <v>0</v>
      </c>
      <c r="KG21" s="188">
        <f t="shared" si="135"/>
        <v>0</v>
      </c>
      <c r="KH21" s="164">
        <f t="shared" si="136"/>
        <v>0</v>
      </c>
      <c r="KI21" s="164">
        <f t="shared" si="137"/>
        <v>0.25</v>
      </c>
      <c r="KJ21" s="164">
        <f t="shared" si="138"/>
        <v>0</v>
      </c>
      <c r="KK21" s="164">
        <f t="shared" si="138"/>
        <v>0</v>
      </c>
      <c r="KL21" s="166">
        <f t="shared" si="139"/>
        <v>0</v>
      </c>
    </row>
    <row r="22" spans="1:298" x14ac:dyDescent="0.25">
      <c r="A22" s="164">
        <v>10</v>
      </c>
      <c r="B22" s="225"/>
      <c r="C22" s="226"/>
      <c r="D22" s="1"/>
      <c r="E22" s="1"/>
      <c r="F22" s="95"/>
      <c r="G22" s="93"/>
      <c r="H22" s="93"/>
      <c r="I22" s="93"/>
      <c r="J22" s="95"/>
      <c r="K22" s="96" t="str">
        <f>IFERROR(VLOOKUP(D22,'Situación inicial'!JI$13:JS$112,8,FALSE),"Completar")</f>
        <v>Completar</v>
      </c>
      <c r="L22" s="96" t="str">
        <f>IFERROR(VLOOKUP(D22,'Situación inicial'!JI$13:JS$112,9,FALSE),"Completar")</f>
        <v>Completar</v>
      </c>
      <c r="M22" s="94"/>
      <c r="N22" s="95" t="str">
        <f>IFERROR(VLOOKUP(D22,'Situación inicial'!JI$13:JS$112,11,FALSE),"Completar")</f>
        <v>Completar</v>
      </c>
      <c r="O22" s="95" t="str">
        <f>IFERROR(VLOOKUP(D22,'Situación inicial'!JI$13:JT$112,12,FALSE),"Completar")</f>
        <v>Completar</v>
      </c>
      <c r="P22" s="165">
        <f t="shared" si="44"/>
        <v>0</v>
      </c>
      <c r="Q22" s="219" t="b">
        <f t="shared" si="45"/>
        <v>0</v>
      </c>
      <c r="R22" s="188">
        <f t="shared" si="46"/>
        <v>0</v>
      </c>
      <c r="S22" s="164">
        <f t="shared" si="47"/>
        <v>0</v>
      </c>
      <c r="T22" s="164">
        <f t="shared" si="48"/>
        <v>0.25</v>
      </c>
      <c r="U22" s="164">
        <f t="shared" si="49"/>
        <v>0</v>
      </c>
      <c r="V22" s="164">
        <f t="shared" si="49"/>
        <v>0</v>
      </c>
      <c r="W22" s="166">
        <f t="shared" si="50"/>
        <v>0</v>
      </c>
      <c r="X22" s="168">
        <f>IFERROR(VLOOKUP(D22,'Situación inicial'!JI$13:JZ$112,18,FALSE),0)</f>
        <v>0</v>
      </c>
      <c r="Z22" s="164">
        <v>10</v>
      </c>
      <c r="AA22" s="225"/>
      <c r="AB22" s="226"/>
      <c r="AC22" s="1"/>
      <c r="AD22" s="1"/>
      <c r="AE22" s="95"/>
      <c r="AF22" s="93"/>
      <c r="AG22" s="93"/>
      <c r="AH22" s="93"/>
      <c r="AI22" s="95" t="str">
        <f t="shared" si="0"/>
        <v>Completar</v>
      </c>
      <c r="AJ22" s="96" t="str">
        <f t="shared" si="1"/>
        <v>Completar</v>
      </c>
      <c r="AK22" s="96" t="str">
        <f t="shared" si="2"/>
        <v>Completar</v>
      </c>
      <c r="AL22" s="94"/>
      <c r="AM22" s="95" t="str">
        <f t="shared" si="51"/>
        <v>Completar</v>
      </c>
      <c r="AN22" s="95" t="str">
        <f t="shared" si="52"/>
        <v>Completar</v>
      </c>
      <c r="AO22" s="165">
        <f t="shared" si="53"/>
        <v>0</v>
      </c>
      <c r="AP22" s="219" t="b">
        <f t="shared" si="54"/>
        <v>0</v>
      </c>
      <c r="AQ22" s="188">
        <f t="shared" si="55"/>
        <v>0</v>
      </c>
      <c r="AR22" s="164">
        <f t="shared" si="56"/>
        <v>0</v>
      </c>
      <c r="AS22" s="164">
        <f t="shared" si="57"/>
        <v>0.25</v>
      </c>
      <c r="AT22" s="164">
        <f t="shared" si="58"/>
        <v>0</v>
      </c>
      <c r="AU22" s="164">
        <f t="shared" si="58"/>
        <v>0</v>
      </c>
      <c r="AV22" s="166">
        <f t="shared" si="59"/>
        <v>0</v>
      </c>
      <c r="AW22" s="168">
        <f t="shared" si="3"/>
        <v>0</v>
      </c>
      <c r="AY22" s="164">
        <v>10</v>
      </c>
      <c r="AZ22" s="225"/>
      <c r="BA22" s="226"/>
      <c r="BB22" s="1"/>
      <c r="BC22" s="1"/>
      <c r="BD22" s="95"/>
      <c r="BE22" s="93"/>
      <c r="BF22" s="93"/>
      <c r="BG22" s="93"/>
      <c r="BH22" s="95" t="str">
        <f t="shared" si="4"/>
        <v>Completar</v>
      </c>
      <c r="BI22" s="96" t="str">
        <f t="shared" si="5"/>
        <v>Completar</v>
      </c>
      <c r="BJ22" s="96" t="str">
        <f t="shared" si="6"/>
        <v>Completar</v>
      </c>
      <c r="BK22" s="94"/>
      <c r="BL22" s="95" t="str">
        <f t="shared" si="7"/>
        <v>Completar</v>
      </c>
      <c r="BM22" s="95" t="str">
        <f t="shared" si="60"/>
        <v>Completar</v>
      </c>
      <c r="BN22" s="165">
        <f t="shared" si="61"/>
        <v>0</v>
      </c>
      <c r="BO22" s="219" t="b">
        <f t="shared" si="62"/>
        <v>0</v>
      </c>
      <c r="BP22" s="188">
        <f t="shared" si="63"/>
        <v>0</v>
      </c>
      <c r="BQ22" s="164">
        <f t="shared" si="64"/>
        <v>0</v>
      </c>
      <c r="BR22" s="164">
        <f t="shared" si="65"/>
        <v>0.25</v>
      </c>
      <c r="BS22" s="164">
        <f t="shared" si="66"/>
        <v>0</v>
      </c>
      <c r="BT22" s="164">
        <f t="shared" si="66"/>
        <v>0</v>
      </c>
      <c r="BU22" s="166">
        <f t="shared" si="67"/>
        <v>0</v>
      </c>
      <c r="BV22" s="167"/>
      <c r="BX22" s="164">
        <v>10</v>
      </c>
      <c r="BY22" s="225"/>
      <c r="BZ22" s="226"/>
      <c r="CA22" s="1"/>
      <c r="CB22" s="1"/>
      <c r="CC22" s="95"/>
      <c r="CD22" s="93"/>
      <c r="CE22" s="93"/>
      <c r="CF22" s="93"/>
      <c r="CG22" s="95" t="str">
        <f t="shared" si="8"/>
        <v>Completar</v>
      </c>
      <c r="CH22" s="96" t="str">
        <f t="shared" si="9"/>
        <v>Completar</v>
      </c>
      <c r="CI22" s="96" t="str">
        <f t="shared" si="10"/>
        <v>Completar</v>
      </c>
      <c r="CJ22" s="94"/>
      <c r="CK22" s="95" t="str">
        <f t="shared" si="11"/>
        <v>Completar</v>
      </c>
      <c r="CL22" s="95" t="str">
        <f t="shared" si="68"/>
        <v>Completar</v>
      </c>
      <c r="CM22" s="165">
        <f t="shared" si="69"/>
        <v>0</v>
      </c>
      <c r="CN22" s="219" t="b">
        <f t="shared" si="70"/>
        <v>0</v>
      </c>
      <c r="CO22" s="188">
        <f t="shared" si="71"/>
        <v>0</v>
      </c>
      <c r="CP22" s="164">
        <f t="shared" si="72"/>
        <v>0</v>
      </c>
      <c r="CQ22" s="164">
        <f t="shared" si="73"/>
        <v>0.25</v>
      </c>
      <c r="CR22" s="164">
        <f t="shared" si="74"/>
        <v>0</v>
      </c>
      <c r="CS22" s="164">
        <f t="shared" si="74"/>
        <v>0</v>
      </c>
      <c r="CT22" s="166">
        <f t="shared" si="75"/>
        <v>0</v>
      </c>
      <c r="CU22" s="167"/>
      <c r="CW22" s="164">
        <v>10</v>
      </c>
      <c r="CX22" s="225"/>
      <c r="CY22" s="226"/>
      <c r="CZ22" s="1"/>
      <c r="DA22" s="1"/>
      <c r="DB22" s="95"/>
      <c r="DC22" s="93"/>
      <c r="DD22" s="93"/>
      <c r="DE22" s="93"/>
      <c r="DF22" s="95" t="str">
        <f t="shared" si="12"/>
        <v>Completar</v>
      </c>
      <c r="DG22" s="96" t="str">
        <f t="shared" si="13"/>
        <v>Completar</v>
      </c>
      <c r="DH22" s="96" t="str">
        <f t="shared" si="14"/>
        <v>Completar</v>
      </c>
      <c r="DI22" s="94"/>
      <c r="DJ22" s="95" t="str">
        <f t="shared" si="15"/>
        <v>Completar</v>
      </c>
      <c r="DK22" s="95" t="str">
        <f t="shared" si="76"/>
        <v>Completar</v>
      </c>
      <c r="DL22" s="165">
        <f t="shared" si="77"/>
        <v>0</v>
      </c>
      <c r="DM22" s="219" t="b">
        <f t="shared" si="78"/>
        <v>0</v>
      </c>
      <c r="DN22" s="188">
        <f t="shared" si="79"/>
        <v>0</v>
      </c>
      <c r="DO22" s="164">
        <f t="shared" si="80"/>
        <v>0</v>
      </c>
      <c r="DP22" s="164">
        <f t="shared" si="81"/>
        <v>0.25</v>
      </c>
      <c r="DQ22" s="164">
        <f t="shared" si="82"/>
        <v>0</v>
      </c>
      <c r="DR22" s="164">
        <f t="shared" si="82"/>
        <v>0</v>
      </c>
      <c r="DS22" s="166">
        <f t="shared" si="83"/>
        <v>0</v>
      </c>
      <c r="DT22" s="167"/>
      <c r="DV22" s="164">
        <v>10</v>
      </c>
      <c r="DW22" s="225"/>
      <c r="DX22" s="226"/>
      <c r="DY22" s="1"/>
      <c r="DZ22" s="1"/>
      <c r="EA22" s="95"/>
      <c r="EB22" s="93"/>
      <c r="EC22" s="93"/>
      <c r="ED22" s="93"/>
      <c r="EE22" s="95" t="str">
        <f t="shared" si="16"/>
        <v>Completar</v>
      </c>
      <c r="EF22" s="96" t="str">
        <f t="shared" si="17"/>
        <v>Completar</v>
      </c>
      <c r="EG22" s="96" t="str">
        <f t="shared" si="18"/>
        <v>Completar</v>
      </c>
      <c r="EH22" s="94"/>
      <c r="EI22" s="95" t="str">
        <f t="shared" si="19"/>
        <v>Completar</v>
      </c>
      <c r="EJ22" s="95" t="str">
        <f t="shared" si="84"/>
        <v>Completar</v>
      </c>
      <c r="EK22" s="165">
        <f t="shared" si="85"/>
        <v>0</v>
      </c>
      <c r="EL22" s="219" t="b">
        <f t="shared" si="86"/>
        <v>0</v>
      </c>
      <c r="EM22" s="188">
        <f t="shared" si="87"/>
        <v>0</v>
      </c>
      <c r="EN22" s="164">
        <f t="shared" si="88"/>
        <v>0</v>
      </c>
      <c r="EO22" s="164">
        <f t="shared" si="89"/>
        <v>0.25</v>
      </c>
      <c r="EP22" s="164">
        <f t="shared" si="90"/>
        <v>0</v>
      </c>
      <c r="EQ22" s="164">
        <f t="shared" si="90"/>
        <v>0</v>
      </c>
      <c r="ER22" s="166">
        <f t="shared" si="91"/>
        <v>0</v>
      </c>
      <c r="ES22" s="167"/>
      <c r="EU22" s="164">
        <v>10</v>
      </c>
      <c r="EV22" s="225"/>
      <c r="EW22" s="226"/>
      <c r="EX22" s="1"/>
      <c r="EY22" s="1"/>
      <c r="EZ22" s="95"/>
      <c r="FA22" s="93"/>
      <c r="FB22" s="93"/>
      <c r="FC22" s="93"/>
      <c r="FD22" s="95" t="str">
        <f t="shared" si="20"/>
        <v>Completar</v>
      </c>
      <c r="FE22" s="96" t="str">
        <f t="shared" si="21"/>
        <v>Completar</v>
      </c>
      <c r="FF22" s="96" t="str">
        <f t="shared" si="22"/>
        <v>Completar</v>
      </c>
      <c r="FG22" s="94"/>
      <c r="FH22" s="95" t="str">
        <f t="shared" si="23"/>
        <v>Completar</v>
      </c>
      <c r="FI22" s="95" t="str">
        <f t="shared" si="92"/>
        <v>Completar</v>
      </c>
      <c r="FJ22" s="165">
        <f t="shared" si="93"/>
        <v>0</v>
      </c>
      <c r="FK22" s="219" t="b">
        <f t="shared" si="94"/>
        <v>0</v>
      </c>
      <c r="FL22" s="188">
        <f t="shared" si="95"/>
        <v>0</v>
      </c>
      <c r="FM22" s="164">
        <f t="shared" si="96"/>
        <v>0</v>
      </c>
      <c r="FN22" s="164">
        <f t="shared" si="97"/>
        <v>0.25</v>
      </c>
      <c r="FO22" s="164">
        <f t="shared" si="98"/>
        <v>0</v>
      </c>
      <c r="FP22" s="164">
        <f t="shared" si="98"/>
        <v>0</v>
      </c>
      <c r="FQ22" s="166">
        <f t="shared" si="99"/>
        <v>0</v>
      </c>
      <c r="FR22" s="167"/>
      <c r="FT22" s="164">
        <v>10</v>
      </c>
      <c r="FU22" s="225"/>
      <c r="FV22" s="226"/>
      <c r="FW22" s="1"/>
      <c r="FX22" s="1"/>
      <c r="FY22" s="95"/>
      <c r="FZ22" s="93"/>
      <c r="GA22" s="93"/>
      <c r="GB22" s="93"/>
      <c r="GC22" s="95" t="str">
        <f t="shared" si="24"/>
        <v>Completar</v>
      </c>
      <c r="GD22" s="96" t="str">
        <f t="shared" si="25"/>
        <v>Completar</v>
      </c>
      <c r="GE22" s="96" t="str">
        <f t="shared" si="26"/>
        <v>Completar</v>
      </c>
      <c r="GF22" s="94"/>
      <c r="GG22" s="95" t="str">
        <f t="shared" si="27"/>
        <v>Completar</v>
      </c>
      <c r="GH22" s="95" t="str">
        <f t="shared" si="100"/>
        <v>Completar</v>
      </c>
      <c r="GI22" s="165">
        <f t="shared" si="101"/>
        <v>0</v>
      </c>
      <c r="GJ22" s="219" t="b">
        <f t="shared" si="102"/>
        <v>0</v>
      </c>
      <c r="GK22" s="188">
        <f t="shared" si="103"/>
        <v>0</v>
      </c>
      <c r="GL22" s="164">
        <f t="shared" si="104"/>
        <v>0</v>
      </c>
      <c r="GM22" s="164">
        <f t="shared" si="105"/>
        <v>0.25</v>
      </c>
      <c r="GN22" s="164">
        <f t="shared" si="106"/>
        <v>0</v>
      </c>
      <c r="GO22" s="164">
        <f t="shared" si="106"/>
        <v>0</v>
      </c>
      <c r="GP22" s="166">
        <f t="shared" si="107"/>
        <v>0</v>
      </c>
      <c r="GQ22" s="167"/>
      <c r="GS22" s="164">
        <v>10</v>
      </c>
      <c r="GT22" s="225"/>
      <c r="GU22" s="226"/>
      <c r="GV22" s="1"/>
      <c r="GW22" s="1"/>
      <c r="GX22" s="95"/>
      <c r="GY22" s="93"/>
      <c r="GZ22" s="93"/>
      <c r="HA22" s="93"/>
      <c r="HB22" s="95" t="str">
        <f t="shared" si="28"/>
        <v>Completar</v>
      </c>
      <c r="HC22" s="96" t="str">
        <f t="shared" si="29"/>
        <v>Completar</v>
      </c>
      <c r="HD22" s="96" t="str">
        <f t="shared" si="30"/>
        <v>Completar</v>
      </c>
      <c r="HE22" s="94"/>
      <c r="HF22" s="95" t="str">
        <f t="shared" si="31"/>
        <v>Completar</v>
      </c>
      <c r="HG22" s="95" t="str">
        <f t="shared" si="108"/>
        <v>Completar</v>
      </c>
      <c r="HH22" s="165">
        <f t="shared" si="109"/>
        <v>0</v>
      </c>
      <c r="HI22" s="219" t="b">
        <f t="shared" si="110"/>
        <v>0</v>
      </c>
      <c r="HJ22" s="188">
        <f t="shared" si="111"/>
        <v>0</v>
      </c>
      <c r="HK22" s="164">
        <f t="shared" si="112"/>
        <v>0</v>
      </c>
      <c r="HL22" s="164">
        <f t="shared" si="113"/>
        <v>0.25</v>
      </c>
      <c r="HM22" s="164">
        <f t="shared" si="114"/>
        <v>0</v>
      </c>
      <c r="HN22" s="164">
        <f t="shared" si="114"/>
        <v>0</v>
      </c>
      <c r="HO22" s="166">
        <f t="shared" si="115"/>
        <v>0</v>
      </c>
      <c r="HP22" s="167"/>
      <c r="HR22" s="164">
        <v>10</v>
      </c>
      <c r="HS22" s="225"/>
      <c r="HT22" s="226"/>
      <c r="HU22" s="1"/>
      <c r="HV22" s="1"/>
      <c r="HW22" s="95"/>
      <c r="HX22" s="93"/>
      <c r="HY22" s="93"/>
      <c r="HZ22" s="93"/>
      <c r="IA22" s="95" t="str">
        <f t="shared" si="32"/>
        <v>Completar</v>
      </c>
      <c r="IB22" s="96" t="str">
        <f t="shared" si="33"/>
        <v>Completar</v>
      </c>
      <c r="IC22" s="96" t="str">
        <f t="shared" si="34"/>
        <v>Completar</v>
      </c>
      <c r="ID22" s="94"/>
      <c r="IE22" s="95" t="str">
        <f t="shared" si="35"/>
        <v>Completar</v>
      </c>
      <c r="IF22" s="95" t="str">
        <f t="shared" si="116"/>
        <v>Completar</v>
      </c>
      <c r="IG22" s="165">
        <f t="shared" si="117"/>
        <v>0</v>
      </c>
      <c r="IH22" s="219" t="b">
        <f t="shared" si="118"/>
        <v>0</v>
      </c>
      <c r="II22" s="188">
        <f t="shared" si="119"/>
        <v>0</v>
      </c>
      <c r="IJ22" s="164">
        <f t="shared" si="120"/>
        <v>0</v>
      </c>
      <c r="IK22" s="164">
        <f t="shared" si="121"/>
        <v>0.25</v>
      </c>
      <c r="IL22" s="164">
        <f t="shared" si="122"/>
        <v>0</v>
      </c>
      <c r="IM22" s="164">
        <f t="shared" si="122"/>
        <v>0</v>
      </c>
      <c r="IN22" s="166">
        <f t="shared" si="123"/>
        <v>0</v>
      </c>
      <c r="IO22" s="167"/>
      <c r="IQ22" s="164">
        <v>10</v>
      </c>
      <c r="IR22" s="225"/>
      <c r="IS22" s="226"/>
      <c r="IT22" s="1"/>
      <c r="IU22" s="1"/>
      <c r="IV22" s="95"/>
      <c r="IW22" s="93"/>
      <c r="IX22" s="93"/>
      <c r="IY22" s="93"/>
      <c r="IZ22" s="95" t="str">
        <f t="shared" si="36"/>
        <v>Completar</v>
      </c>
      <c r="JA22" s="96" t="str">
        <f t="shared" si="37"/>
        <v>Completar</v>
      </c>
      <c r="JB22" s="96" t="str">
        <f t="shared" si="38"/>
        <v>Completar</v>
      </c>
      <c r="JC22" s="94"/>
      <c r="JD22" s="95" t="str">
        <f t="shared" si="39"/>
        <v>Completar</v>
      </c>
      <c r="JE22" s="95" t="str">
        <f t="shared" si="124"/>
        <v>Completar</v>
      </c>
      <c r="JF22" s="165">
        <f t="shared" si="125"/>
        <v>0</v>
      </c>
      <c r="JG22" s="219" t="b">
        <f t="shared" si="126"/>
        <v>0</v>
      </c>
      <c r="JH22" s="188">
        <f t="shared" si="127"/>
        <v>0</v>
      </c>
      <c r="JI22" s="164">
        <f t="shared" si="128"/>
        <v>0</v>
      </c>
      <c r="JJ22" s="164">
        <f t="shared" si="129"/>
        <v>0.25</v>
      </c>
      <c r="JK22" s="164">
        <f t="shared" si="130"/>
        <v>0</v>
      </c>
      <c r="JL22" s="164">
        <f t="shared" si="130"/>
        <v>0</v>
      </c>
      <c r="JM22" s="166">
        <f t="shared" si="131"/>
        <v>0</v>
      </c>
      <c r="JN22" s="167"/>
      <c r="JO22" s="126"/>
      <c r="JP22" s="164">
        <v>10</v>
      </c>
      <c r="JQ22" s="225"/>
      <c r="JR22" s="226"/>
      <c r="JS22" s="1"/>
      <c r="JT22" s="1"/>
      <c r="JU22" s="95"/>
      <c r="JV22" s="93"/>
      <c r="JW22" s="93"/>
      <c r="JX22" s="93"/>
      <c r="JY22" s="95" t="str">
        <f t="shared" si="40"/>
        <v>Completar</v>
      </c>
      <c r="JZ22" s="96" t="str">
        <f t="shared" si="41"/>
        <v>Completar</v>
      </c>
      <c r="KA22" s="96" t="str">
        <f t="shared" si="42"/>
        <v>Completar</v>
      </c>
      <c r="KB22" s="94"/>
      <c r="KC22" s="95" t="str">
        <f t="shared" si="43"/>
        <v>Completar</v>
      </c>
      <c r="KD22" s="95" t="str">
        <f t="shared" si="132"/>
        <v>Completar</v>
      </c>
      <c r="KE22" s="165">
        <f t="shared" si="133"/>
        <v>0</v>
      </c>
      <c r="KF22" s="219" t="b">
        <f t="shared" si="134"/>
        <v>0</v>
      </c>
      <c r="KG22" s="188">
        <f t="shared" si="135"/>
        <v>0</v>
      </c>
      <c r="KH22" s="164">
        <f t="shared" si="136"/>
        <v>0</v>
      </c>
      <c r="KI22" s="164">
        <f t="shared" si="137"/>
        <v>0.25</v>
      </c>
      <c r="KJ22" s="164">
        <f t="shared" si="138"/>
        <v>0</v>
      </c>
      <c r="KK22" s="164">
        <f t="shared" si="138"/>
        <v>0</v>
      </c>
      <c r="KL22" s="166">
        <f t="shared" si="139"/>
        <v>0</v>
      </c>
    </row>
    <row r="23" spans="1:298" x14ac:dyDescent="0.25">
      <c r="A23" s="164">
        <v>11</v>
      </c>
      <c r="B23" s="225"/>
      <c r="C23" s="226"/>
      <c r="D23" s="1"/>
      <c r="E23" s="1"/>
      <c r="F23" s="95"/>
      <c r="G23" s="93"/>
      <c r="H23" s="93"/>
      <c r="I23" s="93"/>
      <c r="J23" s="95"/>
      <c r="K23" s="96" t="str">
        <f>IFERROR(VLOOKUP(D23,'Situación inicial'!JI$13:JS$112,8,FALSE),"Completar")</f>
        <v>Completar</v>
      </c>
      <c r="L23" s="96" t="str">
        <f>IFERROR(VLOOKUP(D23,'Situación inicial'!JI$13:JS$112,9,FALSE),"Completar")</f>
        <v>Completar</v>
      </c>
      <c r="M23" s="94"/>
      <c r="N23" s="95" t="str">
        <f>IFERROR(VLOOKUP(D23,'Situación inicial'!JI$13:JS$112,11,FALSE),"Completar")</f>
        <v>Completar</v>
      </c>
      <c r="O23" s="95" t="str">
        <f>IFERROR(VLOOKUP(D23,'Situación inicial'!JI$13:JT$112,12,FALSE),"Completar")</f>
        <v>Completar</v>
      </c>
      <c r="P23" s="165">
        <f t="shared" si="44"/>
        <v>0</v>
      </c>
      <c r="Q23" s="219" t="b">
        <f t="shared" si="45"/>
        <v>0</v>
      </c>
      <c r="R23" s="188">
        <f t="shared" si="46"/>
        <v>0</v>
      </c>
      <c r="S23" s="164">
        <f t="shared" si="47"/>
        <v>0</v>
      </c>
      <c r="T23" s="164">
        <f t="shared" si="48"/>
        <v>0.25</v>
      </c>
      <c r="U23" s="164">
        <f t="shared" si="49"/>
        <v>0</v>
      </c>
      <c r="V23" s="164">
        <f t="shared" si="49"/>
        <v>0</v>
      </c>
      <c r="W23" s="166">
        <f t="shared" si="50"/>
        <v>0</v>
      </c>
      <c r="X23" s="168">
        <f>IFERROR(VLOOKUP(D23,'Situación inicial'!JI$13:JZ$112,18,FALSE),0)</f>
        <v>0</v>
      </c>
      <c r="Z23" s="164">
        <v>11</v>
      </c>
      <c r="AA23" s="225"/>
      <c r="AB23" s="226"/>
      <c r="AC23" s="1"/>
      <c r="AD23" s="1"/>
      <c r="AE23" s="95"/>
      <c r="AF23" s="93"/>
      <c r="AG23" s="93"/>
      <c r="AH23" s="93"/>
      <c r="AI23" s="95" t="str">
        <f t="shared" si="0"/>
        <v>Completar</v>
      </c>
      <c r="AJ23" s="96" t="str">
        <f t="shared" si="1"/>
        <v>Completar</v>
      </c>
      <c r="AK23" s="96" t="str">
        <f t="shared" si="2"/>
        <v>Completar</v>
      </c>
      <c r="AL23" s="94"/>
      <c r="AM23" s="95" t="str">
        <f t="shared" si="51"/>
        <v>Completar</v>
      </c>
      <c r="AN23" s="95" t="str">
        <f t="shared" si="52"/>
        <v>Completar</v>
      </c>
      <c r="AO23" s="165">
        <f t="shared" si="53"/>
        <v>0</v>
      </c>
      <c r="AP23" s="219" t="b">
        <f t="shared" si="54"/>
        <v>0</v>
      </c>
      <c r="AQ23" s="188">
        <f t="shared" si="55"/>
        <v>0</v>
      </c>
      <c r="AR23" s="164">
        <f t="shared" si="56"/>
        <v>0</v>
      </c>
      <c r="AS23" s="164">
        <f t="shared" si="57"/>
        <v>0.25</v>
      </c>
      <c r="AT23" s="164">
        <f t="shared" si="58"/>
        <v>0</v>
      </c>
      <c r="AU23" s="164">
        <f t="shared" si="58"/>
        <v>0</v>
      </c>
      <c r="AV23" s="166">
        <f t="shared" si="59"/>
        <v>0</v>
      </c>
      <c r="AW23" s="168">
        <f t="shared" si="3"/>
        <v>0</v>
      </c>
      <c r="AY23" s="164">
        <v>11</v>
      </c>
      <c r="AZ23" s="225"/>
      <c r="BA23" s="226"/>
      <c r="BB23" s="1"/>
      <c r="BC23" s="1"/>
      <c r="BD23" s="95"/>
      <c r="BE23" s="93"/>
      <c r="BF23" s="93"/>
      <c r="BG23" s="93"/>
      <c r="BH23" s="95" t="str">
        <f t="shared" si="4"/>
        <v>Completar</v>
      </c>
      <c r="BI23" s="96" t="str">
        <f t="shared" si="5"/>
        <v>Completar</v>
      </c>
      <c r="BJ23" s="96" t="str">
        <f t="shared" si="6"/>
        <v>Completar</v>
      </c>
      <c r="BK23" s="94"/>
      <c r="BL23" s="95" t="str">
        <f t="shared" si="7"/>
        <v>Completar</v>
      </c>
      <c r="BM23" s="95" t="str">
        <f t="shared" si="60"/>
        <v>Completar</v>
      </c>
      <c r="BN23" s="165">
        <f t="shared" si="61"/>
        <v>0</v>
      </c>
      <c r="BO23" s="219" t="b">
        <f t="shared" si="62"/>
        <v>0</v>
      </c>
      <c r="BP23" s="188">
        <f t="shared" si="63"/>
        <v>0</v>
      </c>
      <c r="BQ23" s="164">
        <f t="shared" si="64"/>
        <v>0</v>
      </c>
      <c r="BR23" s="164">
        <f t="shared" si="65"/>
        <v>0.25</v>
      </c>
      <c r="BS23" s="164">
        <f t="shared" si="66"/>
        <v>0</v>
      </c>
      <c r="BT23" s="164">
        <f t="shared" si="66"/>
        <v>0</v>
      </c>
      <c r="BU23" s="166">
        <f t="shared" si="67"/>
        <v>0</v>
      </c>
      <c r="BV23" s="167"/>
      <c r="BX23" s="164">
        <v>11</v>
      </c>
      <c r="BY23" s="225"/>
      <c r="BZ23" s="226"/>
      <c r="CA23" s="1"/>
      <c r="CB23" s="1"/>
      <c r="CC23" s="95"/>
      <c r="CD23" s="93"/>
      <c r="CE23" s="93"/>
      <c r="CF23" s="93"/>
      <c r="CG23" s="95" t="str">
        <f t="shared" si="8"/>
        <v>Completar</v>
      </c>
      <c r="CH23" s="96" t="str">
        <f t="shared" si="9"/>
        <v>Completar</v>
      </c>
      <c r="CI23" s="96" t="str">
        <f t="shared" si="10"/>
        <v>Completar</v>
      </c>
      <c r="CJ23" s="94"/>
      <c r="CK23" s="95" t="str">
        <f t="shared" si="11"/>
        <v>Completar</v>
      </c>
      <c r="CL23" s="95" t="str">
        <f t="shared" si="68"/>
        <v>Completar</v>
      </c>
      <c r="CM23" s="165">
        <f t="shared" si="69"/>
        <v>0</v>
      </c>
      <c r="CN23" s="219" t="b">
        <f t="shared" si="70"/>
        <v>0</v>
      </c>
      <c r="CO23" s="188">
        <f t="shared" si="71"/>
        <v>0</v>
      </c>
      <c r="CP23" s="164">
        <f t="shared" si="72"/>
        <v>0</v>
      </c>
      <c r="CQ23" s="164">
        <f t="shared" si="73"/>
        <v>0.25</v>
      </c>
      <c r="CR23" s="164">
        <f t="shared" si="74"/>
        <v>0</v>
      </c>
      <c r="CS23" s="164">
        <f t="shared" si="74"/>
        <v>0</v>
      </c>
      <c r="CT23" s="166">
        <f t="shared" si="75"/>
        <v>0</v>
      </c>
      <c r="CU23" s="167"/>
      <c r="CW23" s="164">
        <v>11</v>
      </c>
      <c r="CX23" s="225"/>
      <c r="CY23" s="226"/>
      <c r="CZ23" s="1"/>
      <c r="DA23" s="1"/>
      <c r="DB23" s="95"/>
      <c r="DC23" s="93"/>
      <c r="DD23" s="93"/>
      <c r="DE23" s="93"/>
      <c r="DF23" s="95" t="str">
        <f t="shared" si="12"/>
        <v>Completar</v>
      </c>
      <c r="DG23" s="96" t="str">
        <f t="shared" si="13"/>
        <v>Completar</v>
      </c>
      <c r="DH23" s="96" t="str">
        <f t="shared" si="14"/>
        <v>Completar</v>
      </c>
      <c r="DI23" s="94"/>
      <c r="DJ23" s="95" t="str">
        <f t="shared" si="15"/>
        <v>Completar</v>
      </c>
      <c r="DK23" s="95" t="str">
        <f t="shared" si="76"/>
        <v>Completar</v>
      </c>
      <c r="DL23" s="165">
        <f t="shared" si="77"/>
        <v>0</v>
      </c>
      <c r="DM23" s="219" t="b">
        <f t="shared" si="78"/>
        <v>0</v>
      </c>
      <c r="DN23" s="188">
        <f t="shared" si="79"/>
        <v>0</v>
      </c>
      <c r="DO23" s="164">
        <f t="shared" si="80"/>
        <v>0</v>
      </c>
      <c r="DP23" s="164">
        <f t="shared" si="81"/>
        <v>0.25</v>
      </c>
      <c r="DQ23" s="164">
        <f t="shared" si="82"/>
        <v>0</v>
      </c>
      <c r="DR23" s="164">
        <f t="shared" si="82"/>
        <v>0</v>
      </c>
      <c r="DS23" s="166">
        <f t="shared" si="83"/>
        <v>0</v>
      </c>
      <c r="DT23" s="167"/>
      <c r="DV23" s="164">
        <v>11</v>
      </c>
      <c r="DW23" s="225"/>
      <c r="DX23" s="226"/>
      <c r="DY23" s="1"/>
      <c r="DZ23" s="1"/>
      <c r="EA23" s="95"/>
      <c r="EB23" s="93"/>
      <c r="EC23" s="93"/>
      <c r="ED23" s="93"/>
      <c r="EE23" s="95" t="str">
        <f t="shared" si="16"/>
        <v>Completar</v>
      </c>
      <c r="EF23" s="96" t="str">
        <f t="shared" si="17"/>
        <v>Completar</v>
      </c>
      <c r="EG23" s="96" t="str">
        <f t="shared" si="18"/>
        <v>Completar</v>
      </c>
      <c r="EH23" s="94"/>
      <c r="EI23" s="95" t="str">
        <f t="shared" si="19"/>
        <v>Completar</v>
      </c>
      <c r="EJ23" s="95" t="str">
        <f t="shared" si="84"/>
        <v>Completar</v>
      </c>
      <c r="EK23" s="165">
        <f t="shared" si="85"/>
        <v>0</v>
      </c>
      <c r="EL23" s="219" t="b">
        <f t="shared" si="86"/>
        <v>0</v>
      </c>
      <c r="EM23" s="188">
        <f t="shared" si="87"/>
        <v>0</v>
      </c>
      <c r="EN23" s="164">
        <f t="shared" si="88"/>
        <v>0</v>
      </c>
      <c r="EO23" s="164">
        <f t="shared" si="89"/>
        <v>0.25</v>
      </c>
      <c r="EP23" s="164">
        <f t="shared" si="90"/>
        <v>0</v>
      </c>
      <c r="EQ23" s="164">
        <f t="shared" si="90"/>
        <v>0</v>
      </c>
      <c r="ER23" s="166">
        <f t="shared" si="91"/>
        <v>0</v>
      </c>
      <c r="ES23" s="167"/>
      <c r="EU23" s="164">
        <v>11</v>
      </c>
      <c r="EV23" s="225"/>
      <c r="EW23" s="226"/>
      <c r="EX23" s="1"/>
      <c r="EY23" s="1"/>
      <c r="EZ23" s="95"/>
      <c r="FA23" s="93"/>
      <c r="FB23" s="93"/>
      <c r="FC23" s="93"/>
      <c r="FD23" s="95" t="str">
        <f t="shared" si="20"/>
        <v>Completar</v>
      </c>
      <c r="FE23" s="96" t="str">
        <f t="shared" si="21"/>
        <v>Completar</v>
      </c>
      <c r="FF23" s="96" t="str">
        <f t="shared" si="22"/>
        <v>Completar</v>
      </c>
      <c r="FG23" s="94"/>
      <c r="FH23" s="95" t="str">
        <f t="shared" si="23"/>
        <v>Completar</v>
      </c>
      <c r="FI23" s="95" t="str">
        <f t="shared" si="92"/>
        <v>Completar</v>
      </c>
      <c r="FJ23" s="165">
        <f t="shared" si="93"/>
        <v>0</v>
      </c>
      <c r="FK23" s="219" t="b">
        <f t="shared" si="94"/>
        <v>0</v>
      </c>
      <c r="FL23" s="188">
        <f t="shared" si="95"/>
        <v>0</v>
      </c>
      <c r="FM23" s="164">
        <f t="shared" si="96"/>
        <v>0</v>
      </c>
      <c r="FN23" s="164">
        <f t="shared" si="97"/>
        <v>0.25</v>
      </c>
      <c r="FO23" s="164">
        <f t="shared" si="98"/>
        <v>0</v>
      </c>
      <c r="FP23" s="164">
        <f t="shared" si="98"/>
        <v>0</v>
      </c>
      <c r="FQ23" s="166">
        <f t="shared" si="99"/>
        <v>0</v>
      </c>
      <c r="FR23" s="167"/>
      <c r="FT23" s="164">
        <v>11</v>
      </c>
      <c r="FU23" s="225"/>
      <c r="FV23" s="226"/>
      <c r="FW23" s="1"/>
      <c r="FX23" s="1"/>
      <c r="FY23" s="95"/>
      <c r="FZ23" s="93"/>
      <c r="GA23" s="93"/>
      <c r="GB23" s="93"/>
      <c r="GC23" s="95" t="str">
        <f t="shared" si="24"/>
        <v>Completar</v>
      </c>
      <c r="GD23" s="96" t="str">
        <f t="shared" si="25"/>
        <v>Completar</v>
      </c>
      <c r="GE23" s="96" t="str">
        <f t="shared" si="26"/>
        <v>Completar</v>
      </c>
      <c r="GF23" s="94"/>
      <c r="GG23" s="95" t="str">
        <f t="shared" si="27"/>
        <v>Completar</v>
      </c>
      <c r="GH23" s="95" t="str">
        <f t="shared" si="100"/>
        <v>Completar</v>
      </c>
      <c r="GI23" s="165">
        <f t="shared" si="101"/>
        <v>0</v>
      </c>
      <c r="GJ23" s="219" t="b">
        <f t="shared" si="102"/>
        <v>0</v>
      </c>
      <c r="GK23" s="188">
        <f t="shared" si="103"/>
        <v>0</v>
      </c>
      <c r="GL23" s="164">
        <f t="shared" si="104"/>
        <v>0</v>
      </c>
      <c r="GM23" s="164">
        <f t="shared" si="105"/>
        <v>0.25</v>
      </c>
      <c r="GN23" s="164">
        <f t="shared" si="106"/>
        <v>0</v>
      </c>
      <c r="GO23" s="164">
        <f t="shared" si="106"/>
        <v>0</v>
      </c>
      <c r="GP23" s="166">
        <f t="shared" si="107"/>
        <v>0</v>
      </c>
      <c r="GQ23" s="167"/>
      <c r="GS23" s="164">
        <v>11</v>
      </c>
      <c r="GT23" s="225"/>
      <c r="GU23" s="226"/>
      <c r="GV23" s="1"/>
      <c r="GW23" s="1"/>
      <c r="GX23" s="95"/>
      <c r="GY23" s="93"/>
      <c r="GZ23" s="93"/>
      <c r="HA23" s="93"/>
      <c r="HB23" s="95" t="str">
        <f t="shared" si="28"/>
        <v>Completar</v>
      </c>
      <c r="HC23" s="96" t="str">
        <f t="shared" si="29"/>
        <v>Completar</v>
      </c>
      <c r="HD23" s="96" t="str">
        <f t="shared" si="30"/>
        <v>Completar</v>
      </c>
      <c r="HE23" s="94"/>
      <c r="HF23" s="95" t="str">
        <f t="shared" si="31"/>
        <v>Completar</v>
      </c>
      <c r="HG23" s="95" t="str">
        <f t="shared" si="108"/>
        <v>Completar</v>
      </c>
      <c r="HH23" s="165">
        <f t="shared" si="109"/>
        <v>0</v>
      </c>
      <c r="HI23" s="219" t="b">
        <f t="shared" si="110"/>
        <v>0</v>
      </c>
      <c r="HJ23" s="188">
        <f t="shared" si="111"/>
        <v>0</v>
      </c>
      <c r="HK23" s="164">
        <f t="shared" si="112"/>
        <v>0</v>
      </c>
      <c r="HL23" s="164">
        <f t="shared" si="113"/>
        <v>0.25</v>
      </c>
      <c r="HM23" s="164">
        <f t="shared" si="114"/>
        <v>0</v>
      </c>
      <c r="HN23" s="164">
        <f t="shared" si="114"/>
        <v>0</v>
      </c>
      <c r="HO23" s="166">
        <f t="shared" si="115"/>
        <v>0</v>
      </c>
      <c r="HP23" s="167"/>
      <c r="HR23" s="164">
        <v>11</v>
      </c>
      <c r="HS23" s="225"/>
      <c r="HT23" s="226"/>
      <c r="HU23" s="1"/>
      <c r="HV23" s="1"/>
      <c r="HW23" s="95"/>
      <c r="HX23" s="93"/>
      <c r="HY23" s="93"/>
      <c r="HZ23" s="93"/>
      <c r="IA23" s="95" t="str">
        <f t="shared" si="32"/>
        <v>Completar</v>
      </c>
      <c r="IB23" s="96" t="str">
        <f t="shared" si="33"/>
        <v>Completar</v>
      </c>
      <c r="IC23" s="96" t="str">
        <f t="shared" si="34"/>
        <v>Completar</v>
      </c>
      <c r="ID23" s="94"/>
      <c r="IE23" s="95" t="str">
        <f t="shared" si="35"/>
        <v>Completar</v>
      </c>
      <c r="IF23" s="95" t="str">
        <f t="shared" si="116"/>
        <v>Completar</v>
      </c>
      <c r="IG23" s="165">
        <f t="shared" si="117"/>
        <v>0</v>
      </c>
      <c r="IH23" s="219" t="b">
        <f t="shared" si="118"/>
        <v>0</v>
      </c>
      <c r="II23" s="188">
        <f t="shared" si="119"/>
        <v>0</v>
      </c>
      <c r="IJ23" s="164">
        <f t="shared" si="120"/>
        <v>0</v>
      </c>
      <c r="IK23" s="164">
        <f t="shared" si="121"/>
        <v>0.25</v>
      </c>
      <c r="IL23" s="164">
        <f t="shared" si="122"/>
        <v>0</v>
      </c>
      <c r="IM23" s="164">
        <f t="shared" si="122"/>
        <v>0</v>
      </c>
      <c r="IN23" s="166">
        <f t="shared" si="123"/>
        <v>0</v>
      </c>
      <c r="IO23" s="167"/>
      <c r="IQ23" s="164">
        <v>11</v>
      </c>
      <c r="IR23" s="225"/>
      <c r="IS23" s="226"/>
      <c r="IT23" s="1"/>
      <c r="IU23" s="1"/>
      <c r="IV23" s="95"/>
      <c r="IW23" s="93"/>
      <c r="IX23" s="93"/>
      <c r="IY23" s="93"/>
      <c r="IZ23" s="95" t="str">
        <f t="shared" si="36"/>
        <v>Completar</v>
      </c>
      <c r="JA23" s="96" t="str">
        <f t="shared" si="37"/>
        <v>Completar</v>
      </c>
      <c r="JB23" s="96" t="str">
        <f t="shared" si="38"/>
        <v>Completar</v>
      </c>
      <c r="JC23" s="94"/>
      <c r="JD23" s="95" t="str">
        <f t="shared" si="39"/>
        <v>Completar</v>
      </c>
      <c r="JE23" s="95" t="str">
        <f t="shared" si="124"/>
        <v>Completar</v>
      </c>
      <c r="JF23" s="165">
        <f t="shared" si="125"/>
        <v>0</v>
      </c>
      <c r="JG23" s="219" t="b">
        <f t="shared" si="126"/>
        <v>0</v>
      </c>
      <c r="JH23" s="188">
        <f t="shared" si="127"/>
        <v>0</v>
      </c>
      <c r="JI23" s="164">
        <f t="shared" si="128"/>
        <v>0</v>
      </c>
      <c r="JJ23" s="164">
        <f t="shared" si="129"/>
        <v>0.25</v>
      </c>
      <c r="JK23" s="164">
        <f t="shared" si="130"/>
        <v>0</v>
      </c>
      <c r="JL23" s="164">
        <f t="shared" si="130"/>
        <v>0</v>
      </c>
      <c r="JM23" s="166">
        <f t="shared" si="131"/>
        <v>0</v>
      </c>
      <c r="JN23" s="167"/>
      <c r="JO23" s="126"/>
      <c r="JP23" s="164">
        <v>11</v>
      </c>
      <c r="JQ23" s="225"/>
      <c r="JR23" s="226"/>
      <c r="JS23" s="1"/>
      <c r="JT23" s="1"/>
      <c r="JU23" s="95"/>
      <c r="JV23" s="93"/>
      <c r="JW23" s="93"/>
      <c r="JX23" s="93"/>
      <c r="JY23" s="95" t="str">
        <f t="shared" si="40"/>
        <v>Completar</v>
      </c>
      <c r="JZ23" s="96" t="str">
        <f t="shared" si="41"/>
        <v>Completar</v>
      </c>
      <c r="KA23" s="96" t="str">
        <f t="shared" si="42"/>
        <v>Completar</v>
      </c>
      <c r="KB23" s="94"/>
      <c r="KC23" s="95" t="str">
        <f t="shared" si="43"/>
        <v>Completar</v>
      </c>
      <c r="KD23" s="95" t="str">
        <f t="shared" si="132"/>
        <v>Completar</v>
      </c>
      <c r="KE23" s="165">
        <f t="shared" si="133"/>
        <v>0</v>
      </c>
      <c r="KF23" s="219" t="b">
        <f t="shared" si="134"/>
        <v>0</v>
      </c>
      <c r="KG23" s="188">
        <f t="shared" si="135"/>
        <v>0</v>
      </c>
      <c r="KH23" s="164">
        <f t="shared" si="136"/>
        <v>0</v>
      </c>
      <c r="KI23" s="164">
        <f t="shared" si="137"/>
        <v>0.25</v>
      </c>
      <c r="KJ23" s="164">
        <f t="shared" si="138"/>
        <v>0</v>
      </c>
      <c r="KK23" s="164">
        <f t="shared" si="138"/>
        <v>0</v>
      </c>
      <c r="KL23" s="166">
        <f t="shared" si="139"/>
        <v>0</v>
      </c>
    </row>
    <row r="24" spans="1:298" x14ac:dyDescent="0.25">
      <c r="A24" s="164">
        <v>12</v>
      </c>
      <c r="B24" s="225"/>
      <c r="C24" s="226"/>
      <c r="D24" s="1"/>
      <c r="E24" s="1"/>
      <c r="F24" s="95"/>
      <c r="G24" s="93"/>
      <c r="H24" s="93"/>
      <c r="I24" s="93"/>
      <c r="J24" s="95"/>
      <c r="K24" s="96" t="str">
        <f>IFERROR(VLOOKUP(D24,'Situación inicial'!JI$13:JS$112,8,FALSE),"Completar")</f>
        <v>Completar</v>
      </c>
      <c r="L24" s="96" t="str">
        <f>IFERROR(VLOOKUP(D24,'Situación inicial'!JI$13:JS$112,9,FALSE),"Completar")</f>
        <v>Completar</v>
      </c>
      <c r="M24" s="94"/>
      <c r="N24" s="95" t="str">
        <f>IFERROR(VLOOKUP(D24,'Situación inicial'!JI$13:JS$112,11,FALSE),"Completar")</f>
        <v>Completar</v>
      </c>
      <c r="O24" s="95" t="str">
        <f>IFERROR(VLOOKUP(D24,'Situación inicial'!JI$13:JT$112,12,FALSE),"Completar")</f>
        <v>Completar</v>
      </c>
      <c r="P24" s="165">
        <f t="shared" si="44"/>
        <v>0</v>
      </c>
      <c r="Q24" s="219" t="b">
        <f t="shared" si="45"/>
        <v>0</v>
      </c>
      <c r="R24" s="188">
        <f t="shared" si="46"/>
        <v>0</v>
      </c>
      <c r="S24" s="164">
        <f t="shared" si="47"/>
        <v>0</v>
      </c>
      <c r="T24" s="164">
        <f t="shared" si="48"/>
        <v>0.25</v>
      </c>
      <c r="U24" s="164">
        <f t="shared" si="49"/>
        <v>0</v>
      </c>
      <c r="V24" s="164">
        <f t="shared" si="49"/>
        <v>0</v>
      </c>
      <c r="W24" s="166">
        <f t="shared" si="50"/>
        <v>0</v>
      </c>
      <c r="X24" s="168">
        <f>IFERROR(VLOOKUP(D24,'Situación inicial'!JI$13:JZ$112,18,FALSE),0)</f>
        <v>0</v>
      </c>
      <c r="Z24" s="164">
        <v>12</v>
      </c>
      <c r="AA24" s="225"/>
      <c r="AB24" s="226"/>
      <c r="AC24" s="1"/>
      <c r="AD24" s="1"/>
      <c r="AE24" s="95"/>
      <c r="AF24" s="93"/>
      <c r="AG24" s="93"/>
      <c r="AH24" s="93"/>
      <c r="AI24" s="95" t="str">
        <f t="shared" si="0"/>
        <v>Completar</v>
      </c>
      <c r="AJ24" s="96" t="str">
        <f t="shared" si="1"/>
        <v>Completar</v>
      </c>
      <c r="AK24" s="96" t="str">
        <f t="shared" si="2"/>
        <v>Completar</v>
      </c>
      <c r="AL24" s="94"/>
      <c r="AM24" s="95" t="str">
        <f t="shared" si="51"/>
        <v>Completar</v>
      </c>
      <c r="AN24" s="95" t="str">
        <f t="shared" si="52"/>
        <v>Completar</v>
      </c>
      <c r="AO24" s="165">
        <f t="shared" si="53"/>
        <v>0</v>
      </c>
      <c r="AP24" s="219" t="b">
        <f t="shared" si="54"/>
        <v>0</v>
      </c>
      <c r="AQ24" s="188">
        <f t="shared" si="55"/>
        <v>0</v>
      </c>
      <c r="AR24" s="164">
        <f t="shared" si="56"/>
        <v>0</v>
      </c>
      <c r="AS24" s="164">
        <f t="shared" si="57"/>
        <v>0.25</v>
      </c>
      <c r="AT24" s="164">
        <f t="shared" si="58"/>
        <v>0</v>
      </c>
      <c r="AU24" s="164">
        <f t="shared" si="58"/>
        <v>0</v>
      </c>
      <c r="AV24" s="166">
        <f t="shared" si="59"/>
        <v>0</v>
      </c>
      <c r="AW24" s="168">
        <f t="shared" si="3"/>
        <v>0</v>
      </c>
      <c r="AY24" s="164">
        <v>12</v>
      </c>
      <c r="AZ24" s="225"/>
      <c r="BA24" s="226"/>
      <c r="BB24" s="1"/>
      <c r="BC24" s="1"/>
      <c r="BD24" s="95"/>
      <c r="BE24" s="93"/>
      <c r="BF24" s="93"/>
      <c r="BG24" s="93"/>
      <c r="BH24" s="95" t="str">
        <f t="shared" si="4"/>
        <v>Completar</v>
      </c>
      <c r="BI24" s="96" t="str">
        <f t="shared" si="5"/>
        <v>Completar</v>
      </c>
      <c r="BJ24" s="96" t="str">
        <f t="shared" si="6"/>
        <v>Completar</v>
      </c>
      <c r="BK24" s="94"/>
      <c r="BL24" s="95" t="str">
        <f t="shared" si="7"/>
        <v>Completar</v>
      </c>
      <c r="BM24" s="95" t="str">
        <f t="shared" si="60"/>
        <v>Completar</v>
      </c>
      <c r="BN24" s="165">
        <f t="shared" si="61"/>
        <v>0</v>
      </c>
      <c r="BO24" s="219" t="b">
        <f t="shared" si="62"/>
        <v>0</v>
      </c>
      <c r="BP24" s="188">
        <f t="shared" si="63"/>
        <v>0</v>
      </c>
      <c r="BQ24" s="164">
        <f t="shared" si="64"/>
        <v>0</v>
      </c>
      <c r="BR24" s="164">
        <f t="shared" si="65"/>
        <v>0.25</v>
      </c>
      <c r="BS24" s="164">
        <f t="shared" si="66"/>
        <v>0</v>
      </c>
      <c r="BT24" s="164">
        <f t="shared" si="66"/>
        <v>0</v>
      </c>
      <c r="BU24" s="166">
        <f t="shared" si="67"/>
        <v>0</v>
      </c>
      <c r="BV24" s="167"/>
      <c r="BX24" s="164">
        <v>12</v>
      </c>
      <c r="BY24" s="225"/>
      <c r="BZ24" s="226"/>
      <c r="CA24" s="1"/>
      <c r="CB24" s="1"/>
      <c r="CC24" s="95"/>
      <c r="CD24" s="93"/>
      <c r="CE24" s="93"/>
      <c r="CF24" s="93"/>
      <c r="CG24" s="95" t="str">
        <f t="shared" si="8"/>
        <v>Completar</v>
      </c>
      <c r="CH24" s="96" t="str">
        <f t="shared" si="9"/>
        <v>Completar</v>
      </c>
      <c r="CI24" s="96" t="str">
        <f t="shared" si="10"/>
        <v>Completar</v>
      </c>
      <c r="CJ24" s="94"/>
      <c r="CK24" s="95" t="str">
        <f t="shared" si="11"/>
        <v>Completar</v>
      </c>
      <c r="CL24" s="95" t="str">
        <f t="shared" si="68"/>
        <v>Completar</v>
      </c>
      <c r="CM24" s="165">
        <f t="shared" si="69"/>
        <v>0</v>
      </c>
      <c r="CN24" s="219" t="b">
        <f t="shared" si="70"/>
        <v>0</v>
      </c>
      <c r="CO24" s="188">
        <f t="shared" si="71"/>
        <v>0</v>
      </c>
      <c r="CP24" s="164">
        <f t="shared" si="72"/>
        <v>0</v>
      </c>
      <c r="CQ24" s="164">
        <f t="shared" si="73"/>
        <v>0.25</v>
      </c>
      <c r="CR24" s="164">
        <f t="shared" si="74"/>
        <v>0</v>
      </c>
      <c r="CS24" s="164">
        <f t="shared" si="74"/>
        <v>0</v>
      </c>
      <c r="CT24" s="166">
        <f t="shared" si="75"/>
        <v>0</v>
      </c>
      <c r="CU24" s="167"/>
      <c r="CW24" s="164">
        <v>12</v>
      </c>
      <c r="CX24" s="225"/>
      <c r="CY24" s="226"/>
      <c r="CZ24" s="1"/>
      <c r="DA24" s="1"/>
      <c r="DB24" s="95"/>
      <c r="DC24" s="93"/>
      <c r="DD24" s="93"/>
      <c r="DE24" s="93"/>
      <c r="DF24" s="95" t="str">
        <f t="shared" si="12"/>
        <v>Completar</v>
      </c>
      <c r="DG24" s="96" t="str">
        <f t="shared" si="13"/>
        <v>Completar</v>
      </c>
      <c r="DH24" s="96" t="str">
        <f t="shared" si="14"/>
        <v>Completar</v>
      </c>
      <c r="DI24" s="94"/>
      <c r="DJ24" s="95" t="str">
        <f t="shared" si="15"/>
        <v>Completar</v>
      </c>
      <c r="DK24" s="95" t="str">
        <f t="shared" si="76"/>
        <v>Completar</v>
      </c>
      <c r="DL24" s="165">
        <f t="shared" si="77"/>
        <v>0</v>
      </c>
      <c r="DM24" s="219" t="b">
        <f t="shared" si="78"/>
        <v>0</v>
      </c>
      <c r="DN24" s="188">
        <f t="shared" si="79"/>
        <v>0</v>
      </c>
      <c r="DO24" s="164">
        <f t="shared" si="80"/>
        <v>0</v>
      </c>
      <c r="DP24" s="164">
        <f t="shared" si="81"/>
        <v>0.25</v>
      </c>
      <c r="DQ24" s="164">
        <f t="shared" si="82"/>
        <v>0</v>
      </c>
      <c r="DR24" s="164">
        <f t="shared" si="82"/>
        <v>0</v>
      </c>
      <c r="DS24" s="166">
        <f t="shared" si="83"/>
        <v>0</v>
      </c>
      <c r="DT24" s="167"/>
      <c r="DV24" s="164">
        <v>12</v>
      </c>
      <c r="DW24" s="225"/>
      <c r="DX24" s="226"/>
      <c r="DY24" s="1"/>
      <c r="DZ24" s="1"/>
      <c r="EA24" s="95"/>
      <c r="EB24" s="93"/>
      <c r="EC24" s="93"/>
      <c r="ED24" s="93"/>
      <c r="EE24" s="95" t="str">
        <f t="shared" si="16"/>
        <v>Completar</v>
      </c>
      <c r="EF24" s="96" t="str">
        <f t="shared" si="17"/>
        <v>Completar</v>
      </c>
      <c r="EG24" s="96" t="str">
        <f t="shared" si="18"/>
        <v>Completar</v>
      </c>
      <c r="EH24" s="94"/>
      <c r="EI24" s="95" t="str">
        <f t="shared" si="19"/>
        <v>Completar</v>
      </c>
      <c r="EJ24" s="95" t="str">
        <f t="shared" si="84"/>
        <v>Completar</v>
      </c>
      <c r="EK24" s="165">
        <f t="shared" si="85"/>
        <v>0</v>
      </c>
      <c r="EL24" s="219" t="b">
        <f t="shared" si="86"/>
        <v>0</v>
      </c>
      <c r="EM24" s="188">
        <f t="shared" si="87"/>
        <v>0</v>
      </c>
      <c r="EN24" s="164">
        <f t="shared" si="88"/>
        <v>0</v>
      </c>
      <c r="EO24" s="164">
        <f t="shared" si="89"/>
        <v>0.25</v>
      </c>
      <c r="EP24" s="164">
        <f t="shared" si="90"/>
        <v>0</v>
      </c>
      <c r="EQ24" s="164">
        <f t="shared" si="90"/>
        <v>0</v>
      </c>
      <c r="ER24" s="166">
        <f t="shared" si="91"/>
        <v>0</v>
      </c>
      <c r="ES24" s="167"/>
      <c r="EU24" s="164">
        <v>12</v>
      </c>
      <c r="EV24" s="225"/>
      <c r="EW24" s="226"/>
      <c r="EX24" s="1"/>
      <c r="EY24" s="1"/>
      <c r="EZ24" s="95"/>
      <c r="FA24" s="93"/>
      <c r="FB24" s="93"/>
      <c r="FC24" s="93"/>
      <c r="FD24" s="95" t="str">
        <f t="shared" si="20"/>
        <v>Completar</v>
      </c>
      <c r="FE24" s="96" t="str">
        <f t="shared" si="21"/>
        <v>Completar</v>
      </c>
      <c r="FF24" s="96" t="str">
        <f t="shared" si="22"/>
        <v>Completar</v>
      </c>
      <c r="FG24" s="94"/>
      <c r="FH24" s="95" t="str">
        <f t="shared" si="23"/>
        <v>Completar</v>
      </c>
      <c r="FI24" s="95" t="str">
        <f t="shared" si="92"/>
        <v>Completar</v>
      </c>
      <c r="FJ24" s="165">
        <f t="shared" si="93"/>
        <v>0</v>
      </c>
      <c r="FK24" s="219" t="b">
        <f t="shared" si="94"/>
        <v>0</v>
      </c>
      <c r="FL24" s="188">
        <f t="shared" si="95"/>
        <v>0</v>
      </c>
      <c r="FM24" s="164">
        <f t="shared" si="96"/>
        <v>0</v>
      </c>
      <c r="FN24" s="164">
        <f t="shared" si="97"/>
        <v>0.25</v>
      </c>
      <c r="FO24" s="164">
        <f t="shared" si="98"/>
        <v>0</v>
      </c>
      <c r="FP24" s="164">
        <f t="shared" si="98"/>
        <v>0</v>
      </c>
      <c r="FQ24" s="166">
        <f t="shared" si="99"/>
        <v>0</v>
      </c>
      <c r="FR24" s="167"/>
      <c r="FT24" s="164">
        <v>12</v>
      </c>
      <c r="FU24" s="225"/>
      <c r="FV24" s="226"/>
      <c r="FW24" s="1"/>
      <c r="FX24" s="1"/>
      <c r="FY24" s="95"/>
      <c r="FZ24" s="93"/>
      <c r="GA24" s="93"/>
      <c r="GB24" s="93"/>
      <c r="GC24" s="95" t="str">
        <f t="shared" si="24"/>
        <v>Completar</v>
      </c>
      <c r="GD24" s="96" t="str">
        <f t="shared" si="25"/>
        <v>Completar</v>
      </c>
      <c r="GE24" s="96" t="str">
        <f t="shared" si="26"/>
        <v>Completar</v>
      </c>
      <c r="GF24" s="94"/>
      <c r="GG24" s="95" t="str">
        <f t="shared" si="27"/>
        <v>Completar</v>
      </c>
      <c r="GH24" s="95" t="str">
        <f t="shared" si="100"/>
        <v>Completar</v>
      </c>
      <c r="GI24" s="165">
        <f t="shared" si="101"/>
        <v>0</v>
      </c>
      <c r="GJ24" s="219" t="b">
        <f t="shared" si="102"/>
        <v>0</v>
      </c>
      <c r="GK24" s="188">
        <f t="shared" si="103"/>
        <v>0</v>
      </c>
      <c r="GL24" s="164">
        <f t="shared" si="104"/>
        <v>0</v>
      </c>
      <c r="GM24" s="164">
        <f t="shared" si="105"/>
        <v>0.25</v>
      </c>
      <c r="GN24" s="164">
        <f t="shared" si="106"/>
        <v>0</v>
      </c>
      <c r="GO24" s="164">
        <f t="shared" si="106"/>
        <v>0</v>
      </c>
      <c r="GP24" s="166">
        <f t="shared" si="107"/>
        <v>0</v>
      </c>
      <c r="GQ24" s="167"/>
      <c r="GS24" s="164">
        <v>12</v>
      </c>
      <c r="GT24" s="225"/>
      <c r="GU24" s="226"/>
      <c r="GV24" s="1"/>
      <c r="GW24" s="1"/>
      <c r="GX24" s="95"/>
      <c r="GY24" s="93"/>
      <c r="GZ24" s="93"/>
      <c r="HA24" s="93"/>
      <c r="HB24" s="95" t="str">
        <f t="shared" si="28"/>
        <v>Completar</v>
      </c>
      <c r="HC24" s="96" t="str">
        <f t="shared" si="29"/>
        <v>Completar</v>
      </c>
      <c r="HD24" s="96" t="str">
        <f t="shared" si="30"/>
        <v>Completar</v>
      </c>
      <c r="HE24" s="94"/>
      <c r="HF24" s="95" t="str">
        <f t="shared" si="31"/>
        <v>Completar</v>
      </c>
      <c r="HG24" s="95" t="str">
        <f t="shared" si="108"/>
        <v>Completar</v>
      </c>
      <c r="HH24" s="165">
        <f t="shared" si="109"/>
        <v>0</v>
      </c>
      <c r="HI24" s="219" t="b">
        <f t="shared" si="110"/>
        <v>0</v>
      </c>
      <c r="HJ24" s="188">
        <f t="shared" si="111"/>
        <v>0</v>
      </c>
      <c r="HK24" s="164">
        <f t="shared" si="112"/>
        <v>0</v>
      </c>
      <c r="HL24" s="164">
        <f t="shared" si="113"/>
        <v>0.25</v>
      </c>
      <c r="HM24" s="164">
        <f t="shared" si="114"/>
        <v>0</v>
      </c>
      <c r="HN24" s="164">
        <f t="shared" si="114"/>
        <v>0</v>
      </c>
      <c r="HO24" s="166">
        <f t="shared" si="115"/>
        <v>0</v>
      </c>
      <c r="HP24" s="167"/>
      <c r="HR24" s="164">
        <v>12</v>
      </c>
      <c r="HS24" s="225"/>
      <c r="HT24" s="226"/>
      <c r="HU24" s="1"/>
      <c r="HV24" s="1"/>
      <c r="HW24" s="95"/>
      <c r="HX24" s="93"/>
      <c r="HY24" s="93"/>
      <c r="HZ24" s="93"/>
      <c r="IA24" s="95" t="str">
        <f t="shared" si="32"/>
        <v>Completar</v>
      </c>
      <c r="IB24" s="96" t="str">
        <f t="shared" si="33"/>
        <v>Completar</v>
      </c>
      <c r="IC24" s="96" t="str">
        <f t="shared" si="34"/>
        <v>Completar</v>
      </c>
      <c r="ID24" s="94"/>
      <c r="IE24" s="95" t="str">
        <f t="shared" si="35"/>
        <v>Completar</v>
      </c>
      <c r="IF24" s="95" t="str">
        <f t="shared" si="116"/>
        <v>Completar</v>
      </c>
      <c r="IG24" s="165">
        <f t="shared" si="117"/>
        <v>0</v>
      </c>
      <c r="IH24" s="219" t="b">
        <f t="shared" si="118"/>
        <v>0</v>
      </c>
      <c r="II24" s="188">
        <f t="shared" si="119"/>
        <v>0</v>
      </c>
      <c r="IJ24" s="164">
        <f t="shared" si="120"/>
        <v>0</v>
      </c>
      <c r="IK24" s="164">
        <f t="shared" si="121"/>
        <v>0.25</v>
      </c>
      <c r="IL24" s="164">
        <f t="shared" si="122"/>
        <v>0</v>
      </c>
      <c r="IM24" s="164">
        <f t="shared" si="122"/>
        <v>0</v>
      </c>
      <c r="IN24" s="166">
        <f t="shared" si="123"/>
        <v>0</v>
      </c>
      <c r="IO24" s="167"/>
      <c r="IQ24" s="164">
        <v>12</v>
      </c>
      <c r="IR24" s="225"/>
      <c r="IS24" s="226"/>
      <c r="IT24" s="1"/>
      <c r="IU24" s="1"/>
      <c r="IV24" s="95"/>
      <c r="IW24" s="93"/>
      <c r="IX24" s="93"/>
      <c r="IY24" s="93"/>
      <c r="IZ24" s="95" t="str">
        <f t="shared" si="36"/>
        <v>Completar</v>
      </c>
      <c r="JA24" s="96" t="str">
        <f t="shared" si="37"/>
        <v>Completar</v>
      </c>
      <c r="JB24" s="96" t="str">
        <f t="shared" si="38"/>
        <v>Completar</v>
      </c>
      <c r="JC24" s="94"/>
      <c r="JD24" s="95" t="str">
        <f t="shared" si="39"/>
        <v>Completar</v>
      </c>
      <c r="JE24" s="95" t="str">
        <f t="shared" si="124"/>
        <v>Completar</v>
      </c>
      <c r="JF24" s="165">
        <f t="shared" si="125"/>
        <v>0</v>
      </c>
      <c r="JG24" s="219" t="b">
        <f t="shared" si="126"/>
        <v>0</v>
      </c>
      <c r="JH24" s="188">
        <f t="shared" si="127"/>
        <v>0</v>
      </c>
      <c r="JI24" s="164">
        <f t="shared" si="128"/>
        <v>0</v>
      </c>
      <c r="JJ24" s="164">
        <f t="shared" si="129"/>
        <v>0.25</v>
      </c>
      <c r="JK24" s="164">
        <f t="shared" si="130"/>
        <v>0</v>
      </c>
      <c r="JL24" s="164">
        <f t="shared" si="130"/>
        <v>0</v>
      </c>
      <c r="JM24" s="166">
        <f t="shared" si="131"/>
        <v>0</v>
      </c>
      <c r="JN24" s="167"/>
      <c r="JO24" s="126"/>
      <c r="JP24" s="164">
        <v>12</v>
      </c>
      <c r="JQ24" s="225"/>
      <c r="JR24" s="226"/>
      <c r="JS24" s="1"/>
      <c r="JT24" s="1"/>
      <c r="JU24" s="95"/>
      <c r="JV24" s="93"/>
      <c r="JW24" s="93"/>
      <c r="JX24" s="93"/>
      <c r="JY24" s="95" t="str">
        <f t="shared" si="40"/>
        <v>Completar</v>
      </c>
      <c r="JZ24" s="96" t="str">
        <f t="shared" si="41"/>
        <v>Completar</v>
      </c>
      <c r="KA24" s="96" t="str">
        <f t="shared" si="42"/>
        <v>Completar</v>
      </c>
      <c r="KB24" s="94"/>
      <c r="KC24" s="95" t="str">
        <f t="shared" si="43"/>
        <v>Completar</v>
      </c>
      <c r="KD24" s="95" t="str">
        <f t="shared" si="132"/>
        <v>Completar</v>
      </c>
      <c r="KE24" s="165">
        <f t="shared" si="133"/>
        <v>0</v>
      </c>
      <c r="KF24" s="219" t="b">
        <f t="shared" si="134"/>
        <v>0</v>
      </c>
      <c r="KG24" s="188">
        <f t="shared" si="135"/>
        <v>0</v>
      </c>
      <c r="KH24" s="164">
        <f t="shared" si="136"/>
        <v>0</v>
      </c>
      <c r="KI24" s="164">
        <f t="shared" si="137"/>
        <v>0.25</v>
      </c>
      <c r="KJ24" s="164">
        <f t="shared" si="138"/>
        <v>0</v>
      </c>
      <c r="KK24" s="164">
        <f t="shared" si="138"/>
        <v>0</v>
      </c>
      <c r="KL24" s="166">
        <f t="shared" si="139"/>
        <v>0</v>
      </c>
    </row>
    <row r="25" spans="1:298" x14ac:dyDescent="0.25">
      <c r="A25" s="164">
        <v>13</v>
      </c>
      <c r="B25" s="225"/>
      <c r="C25" s="226"/>
      <c r="D25" s="1"/>
      <c r="E25" s="1"/>
      <c r="F25" s="95"/>
      <c r="G25" s="93"/>
      <c r="H25" s="93"/>
      <c r="I25" s="93"/>
      <c r="J25" s="95"/>
      <c r="K25" s="96" t="str">
        <f>IFERROR(VLOOKUP(D25,'Situación inicial'!JI$13:JS$112,8,FALSE),"Completar")</f>
        <v>Completar</v>
      </c>
      <c r="L25" s="96" t="str">
        <f>IFERROR(VLOOKUP(D25,'Situación inicial'!JI$13:JS$112,9,FALSE),"Completar")</f>
        <v>Completar</v>
      </c>
      <c r="M25" s="94"/>
      <c r="N25" s="95" t="str">
        <f>IFERROR(VLOOKUP(D25,'Situación inicial'!JI$13:JS$112,11,FALSE),"Completar")</f>
        <v>Completar</v>
      </c>
      <c r="O25" s="95" t="str">
        <f>IFERROR(VLOOKUP(D25,'Situación inicial'!JI$13:JT$112,12,FALSE),"Completar")</f>
        <v>Completar</v>
      </c>
      <c r="P25" s="165">
        <f t="shared" si="44"/>
        <v>0</v>
      </c>
      <c r="Q25" s="219" t="b">
        <f t="shared" si="45"/>
        <v>0</v>
      </c>
      <c r="R25" s="188">
        <f t="shared" si="46"/>
        <v>0</v>
      </c>
      <c r="S25" s="164">
        <f t="shared" si="47"/>
        <v>0</v>
      </c>
      <c r="T25" s="164">
        <f t="shared" si="48"/>
        <v>0.25</v>
      </c>
      <c r="U25" s="164">
        <f t="shared" si="49"/>
        <v>0</v>
      </c>
      <c r="V25" s="164">
        <f t="shared" si="49"/>
        <v>0</v>
      </c>
      <c r="W25" s="166">
        <f t="shared" si="50"/>
        <v>0</v>
      </c>
      <c r="X25" s="168">
        <f>IFERROR(VLOOKUP(D25,'Situación inicial'!JI$13:JZ$112,18,FALSE),0)</f>
        <v>0</v>
      </c>
      <c r="Z25" s="164">
        <v>13</v>
      </c>
      <c r="AA25" s="225"/>
      <c r="AB25" s="226"/>
      <c r="AC25" s="1"/>
      <c r="AD25" s="1"/>
      <c r="AE25" s="95"/>
      <c r="AF25" s="93"/>
      <c r="AG25" s="93"/>
      <c r="AH25" s="93"/>
      <c r="AI25" s="95" t="str">
        <f t="shared" si="0"/>
        <v>Completar</v>
      </c>
      <c r="AJ25" s="96" t="str">
        <f t="shared" si="1"/>
        <v>Completar</v>
      </c>
      <c r="AK25" s="96" t="str">
        <f t="shared" si="2"/>
        <v>Completar</v>
      </c>
      <c r="AL25" s="94"/>
      <c r="AM25" s="95" t="str">
        <f t="shared" si="51"/>
        <v>Completar</v>
      </c>
      <c r="AN25" s="95" t="str">
        <f t="shared" si="52"/>
        <v>Completar</v>
      </c>
      <c r="AO25" s="165">
        <f t="shared" si="53"/>
        <v>0</v>
      </c>
      <c r="AP25" s="219" t="b">
        <f t="shared" si="54"/>
        <v>0</v>
      </c>
      <c r="AQ25" s="188">
        <f t="shared" si="55"/>
        <v>0</v>
      </c>
      <c r="AR25" s="164">
        <f t="shared" si="56"/>
        <v>0</v>
      </c>
      <c r="AS25" s="164">
        <f t="shared" si="57"/>
        <v>0.25</v>
      </c>
      <c r="AT25" s="164">
        <f t="shared" si="58"/>
        <v>0</v>
      </c>
      <c r="AU25" s="164">
        <f t="shared" si="58"/>
        <v>0</v>
      </c>
      <c r="AV25" s="166">
        <f t="shared" si="59"/>
        <v>0</v>
      </c>
      <c r="AW25" s="168">
        <f t="shared" si="3"/>
        <v>0</v>
      </c>
      <c r="AY25" s="164">
        <v>13</v>
      </c>
      <c r="AZ25" s="225"/>
      <c r="BA25" s="226"/>
      <c r="BB25" s="1"/>
      <c r="BC25" s="1"/>
      <c r="BD25" s="95"/>
      <c r="BE25" s="93"/>
      <c r="BF25" s="93"/>
      <c r="BG25" s="93"/>
      <c r="BH25" s="95" t="str">
        <f t="shared" si="4"/>
        <v>Completar</v>
      </c>
      <c r="BI25" s="96" t="str">
        <f t="shared" si="5"/>
        <v>Completar</v>
      </c>
      <c r="BJ25" s="96" t="str">
        <f t="shared" si="6"/>
        <v>Completar</v>
      </c>
      <c r="BK25" s="94"/>
      <c r="BL25" s="95" t="str">
        <f t="shared" si="7"/>
        <v>Completar</v>
      </c>
      <c r="BM25" s="95" t="str">
        <f t="shared" si="60"/>
        <v>Completar</v>
      </c>
      <c r="BN25" s="165">
        <f t="shared" si="61"/>
        <v>0</v>
      </c>
      <c r="BO25" s="219" t="b">
        <f t="shared" si="62"/>
        <v>0</v>
      </c>
      <c r="BP25" s="188">
        <f t="shared" si="63"/>
        <v>0</v>
      </c>
      <c r="BQ25" s="164">
        <f t="shared" si="64"/>
        <v>0</v>
      </c>
      <c r="BR25" s="164">
        <f t="shared" si="65"/>
        <v>0.25</v>
      </c>
      <c r="BS25" s="164">
        <f t="shared" si="66"/>
        <v>0</v>
      </c>
      <c r="BT25" s="164">
        <f t="shared" si="66"/>
        <v>0</v>
      </c>
      <c r="BU25" s="166">
        <f t="shared" si="67"/>
        <v>0</v>
      </c>
      <c r="BV25" s="167"/>
      <c r="BX25" s="164">
        <v>13</v>
      </c>
      <c r="BY25" s="225"/>
      <c r="BZ25" s="226"/>
      <c r="CA25" s="1"/>
      <c r="CB25" s="1"/>
      <c r="CC25" s="95"/>
      <c r="CD25" s="93"/>
      <c r="CE25" s="93"/>
      <c r="CF25" s="93"/>
      <c r="CG25" s="95" t="str">
        <f t="shared" si="8"/>
        <v>Completar</v>
      </c>
      <c r="CH25" s="96" t="str">
        <f t="shared" si="9"/>
        <v>Completar</v>
      </c>
      <c r="CI25" s="96" t="str">
        <f t="shared" si="10"/>
        <v>Completar</v>
      </c>
      <c r="CJ25" s="94"/>
      <c r="CK25" s="95" t="str">
        <f t="shared" si="11"/>
        <v>Completar</v>
      </c>
      <c r="CL25" s="95" t="str">
        <f t="shared" si="68"/>
        <v>Completar</v>
      </c>
      <c r="CM25" s="165">
        <f t="shared" si="69"/>
        <v>0</v>
      </c>
      <c r="CN25" s="219" t="b">
        <f t="shared" si="70"/>
        <v>0</v>
      </c>
      <c r="CO25" s="188">
        <f t="shared" si="71"/>
        <v>0</v>
      </c>
      <c r="CP25" s="164">
        <f t="shared" si="72"/>
        <v>0</v>
      </c>
      <c r="CQ25" s="164">
        <f t="shared" si="73"/>
        <v>0.25</v>
      </c>
      <c r="CR25" s="164">
        <f t="shared" si="74"/>
        <v>0</v>
      </c>
      <c r="CS25" s="164">
        <f t="shared" si="74"/>
        <v>0</v>
      </c>
      <c r="CT25" s="166">
        <f t="shared" si="75"/>
        <v>0</v>
      </c>
      <c r="CU25" s="167"/>
      <c r="CW25" s="164">
        <v>13</v>
      </c>
      <c r="CX25" s="225"/>
      <c r="CY25" s="226"/>
      <c r="CZ25" s="1"/>
      <c r="DA25" s="1"/>
      <c r="DB25" s="95"/>
      <c r="DC25" s="93"/>
      <c r="DD25" s="93"/>
      <c r="DE25" s="93"/>
      <c r="DF25" s="95" t="str">
        <f t="shared" si="12"/>
        <v>Completar</v>
      </c>
      <c r="DG25" s="96" t="str">
        <f t="shared" si="13"/>
        <v>Completar</v>
      </c>
      <c r="DH25" s="96" t="str">
        <f t="shared" si="14"/>
        <v>Completar</v>
      </c>
      <c r="DI25" s="94"/>
      <c r="DJ25" s="95" t="str">
        <f t="shared" si="15"/>
        <v>Completar</v>
      </c>
      <c r="DK25" s="95" t="str">
        <f t="shared" si="76"/>
        <v>Completar</v>
      </c>
      <c r="DL25" s="165">
        <f t="shared" si="77"/>
        <v>0</v>
      </c>
      <c r="DM25" s="219" t="b">
        <f t="shared" si="78"/>
        <v>0</v>
      </c>
      <c r="DN25" s="188">
        <f t="shared" si="79"/>
        <v>0</v>
      </c>
      <c r="DO25" s="164">
        <f t="shared" si="80"/>
        <v>0</v>
      </c>
      <c r="DP25" s="164">
        <f t="shared" si="81"/>
        <v>0.25</v>
      </c>
      <c r="DQ25" s="164">
        <f t="shared" si="82"/>
        <v>0</v>
      </c>
      <c r="DR25" s="164">
        <f t="shared" si="82"/>
        <v>0</v>
      </c>
      <c r="DS25" s="166">
        <f t="shared" si="83"/>
        <v>0</v>
      </c>
      <c r="DT25" s="167"/>
      <c r="DV25" s="164">
        <v>13</v>
      </c>
      <c r="DW25" s="225"/>
      <c r="DX25" s="226"/>
      <c r="DY25" s="1"/>
      <c r="DZ25" s="1"/>
      <c r="EA25" s="95"/>
      <c r="EB25" s="93"/>
      <c r="EC25" s="93"/>
      <c r="ED25" s="93"/>
      <c r="EE25" s="95" t="str">
        <f t="shared" si="16"/>
        <v>Completar</v>
      </c>
      <c r="EF25" s="96" t="str">
        <f t="shared" si="17"/>
        <v>Completar</v>
      </c>
      <c r="EG25" s="96" t="str">
        <f t="shared" si="18"/>
        <v>Completar</v>
      </c>
      <c r="EH25" s="94"/>
      <c r="EI25" s="95" t="str">
        <f t="shared" si="19"/>
        <v>Completar</v>
      </c>
      <c r="EJ25" s="95" t="str">
        <f t="shared" si="84"/>
        <v>Completar</v>
      </c>
      <c r="EK25" s="165">
        <f t="shared" si="85"/>
        <v>0</v>
      </c>
      <c r="EL25" s="219" t="b">
        <f t="shared" si="86"/>
        <v>0</v>
      </c>
      <c r="EM25" s="188">
        <f t="shared" si="87"/>
        <v>0</v>
      </c>
      <c r="EN25" s="164">
        <f t="shared" si="88"/>
        <v>0</v>
      </c>
      <c r="EO25" s="164">
        <f t="shared" si="89"/>
        <v>0.25</v>
      </c>
      <c r="EP25" s="164">
        <f t="shared" si="90"/>
        <v>0</v>
      </c>
      <c r="EQ25" s="164">
        <f t="shared" si="90"/>
        <v>0</v>
      </c>
      <c r="ER25" s="166">
        <f t="shared" si="91"/>
        <v>0</v>
      </c>
      <c r="ES25" s="167"/>
      <c r="EU25" s="164">
        <v>13</v>
      </c>
      <c r="EV25" s="225"/>
      <c r="EW25" s="226"/>
      <c r="EX25" s="1"/>
      <c r="EY25" s="1"/>
      <c r="EZ25" s="95"/>
      <c r="FA25" s="93"/>
      <c r="FB25" s="93"/>
      <c r="FC25" s="93"/>
      <c r="FD25" s="95" t="str">
        <f t="shared" si="20"/>
        <v>Completar</v>
      </c>
      <c r="FE25" s="96" t="str">
        <f t="shared" si="21"/>
        <v>Completar</v>
      </c>
      <c r="FF25" s="96" t="str">
        <f t="shared" si="22"/>
        <v>Completar</v>
      </c>
      <c r="FG25" s="94"/>
      <c r="FH25" s="95" t="str">
        <f t="shared" si="23"/>
        <v>Completar</v>
      </c>
      <c r="FI25" s="95" t="str">
        <f t="shared" si="92"/>
        <v>Completar</v>
      </c>
      <c r="FJ25" s="165">
        <f t="shared" si="93"/>
        <v>0</v>
      </c>
      <c r="FK25" s="219" t="b">
        <f t="shared" si="94"/>
        <v>0</v>
      </c>
      <c r="FL25" s="188">
        <f t="shared" si="95"/>
        <v>0</v>
      </c>
      <c r="FM25" s="164">
        <f t="shared" si="96"/>
        <v>0</v>
      </c>
      <c r="FN25" s="164">
        <f t="shared" si="97"/>
        <v>0.25</v>
      </c>
      <c r="FO25" s="164">
        <f t="shared" si="98"/>
        <v>0</v>
      </c>
      <c r="FP25" s="164">
        <f t="shared" si="98"/>
        <v>0</v>
      </c>
      <c r="FQ25" s="166">
        <f t="shared" si="99"/>
        <v>0</v>
      </c>
      <c r="FR25" s="167"/>
      <c r="FT25" s="164">
        <v>13</v>
      </c>
      <c r="FU25" s="225"/>
      <c r="FV25" s="226"/>
      <c r="FW25" s="1"/>
      <c r="FX25" s="1"/>
      <c r="FY25" s="95"/>
      <c r="FZ25" s="93"/>
      <c r="GA25" s="93"/>
      <c r="GB25" s="93"/>
      <c r="GC25" s="95" t="str">
        <f t="shared" si="24"/>
        <v>Completar</v>
      </c>
      <c r="GD25" s="96" t="str">
        <f t="shared" si="25"/>
        <v>Completar</v>
      </c>
      <c r="GE25" s="96" t="str">
        <f t="shared" si="26"/>
        <v>Completar</v>
      </c>
      <c r="GF25" s="94"/>
      <c r="GG25" s="95" t="str">
        <f t="shared" si="27"/>
        <v>Completar</v>
      </c>
      <c r="GH25" s="95" t="str">
        <f t="shared" si="100"/>
        <v>Completar</v>
      </c>
      <c r="GI25" s="165">
        <f t="shared" si="101"/>
        <v>0</v>
      </c>
      <c r="GJ25" s="219" t="b">
        <f t="shared" si="102"/>
        <v>0</v>
      </c>
      <c r="GK25" s="188">
        <f t="shared" si="103"/>
        <v>0</v>
      </c>
      <c r="GL25" s="164">
        <f t="shared" si="104"/>
        <v>0</v>
      </c>
      <c r="GM25" s="164">
        <f t="shared" si="105"/>
        <v>0.25</v>
      </c>
      <c r="GN25" s="164">
        <f t="shared" si="106"/>
        <v>0</v>
      </c>
      <c r="GO25" s="164">
        <f t="shared" si="106"/>
        <v>0</v>
      </c>
      <c r="GP25" s="166">
        <f t="shared" si="107"/>
        <v>0</v>
      </c>
      <c r="GQ25" s="167"/>
      <c r="GS25" s="164">
        <v>13</v>
      </c>
      <c r="GT25" s="225"/>
      <c r="GU25" s="226"/>
      <c r="GV25" s="1"/>
      <c r="GW25" s="1"/>
      <c r="GX25" s="95"/>
      <c r="GY25" s="93"/>
      <c r="GZ25" s="93"/>
      <c r="HA25" s="93"/>
      <c r="HB25" s="95" t="str">
        <f t="shared" si="28"/>
        <v>Completar</v>
      </c>
      <c r="HC25" s="96" t="str">
        <f t="shared" si="29"/>
        <v>Completar</v>
      </c>
      <c r="HD25" s="96" t="str">
        <f t="shared" si="30"/>
        <v>Completar</v>
      </c>
      <c r="HE25" s="94"/>
      <c r="HF25" s="95" t="str">
        <f t="shared" si="31"/>
        <v>Completar</v>
      </c>
      <c r="HG25" s="95" t="str">
        <f t="shared" si="108"/>
        <v>Completar</v>
      </c>
      <c r="HH25" s="165">
        <f t="shared" si="109"/>
        <v>0</v>
      </c>
      <c r="HI25" s="219" t="b">
        <f t="shared" si="110"/>
        <v>0</v>
      </c>
      <c r="HJ25" s="188">
        <f t="shared" si="111"/>
        <v>0</v>
      </c>
      <c r="HK25" s="164">
        <f t="shared" si="112"/>
        <v>0</v>
      </c>
      <c r="HL25" s="164">
        <f t="shared" si="113"/>
        <v>0.25</v>
      </c>
      <c r="HM25" s="164">
        <f t="shared" si="114"/>
        <v>0</v>
      </c>
      <c r="HN25" s="164">
        <f t="shared" si="114"/>
        <v>0</v>
      </c>
      <c r="HO25" s="166">
        <f t="shared" si="115"/>
        <v>0</v>
      </c>
      <c r="HP25" s="167"/>
      <c r="HR25" s="164">
        <v>13</v>
      </c>
      <c r="HS25" s="225"/>
      <c r="HT25" s="226"/>
      <c r="HU25" s="1"/>
      <c r="HV25" s="1"/>
      <c r="HW25" s="95"/>
      <c r="HX25" s="93"/>
      <c r="HY25" s="93"/>
      <c r="HZ25" s="93"/>
      <c r="IA25" s="95" t="str">
        <f t="shared" si="32"/>
        <v>Completar</v>
      </c>
      <c r="IB25" s="96" t="str">
        <f t="shared" si="33"/>
        <v>Completar</v>
      </c>
      <c r="IC25" s="96" t="str">
        <f t="shared" si="34"/>
        <v>Completar</v>
      </c>
      <c r="ID25" s="94"/>
      <c r="IE25" s="95" t="str">
        <f t="shared" si="35"/>
        <v>Completar</v>
      </c>
      <c r="IF25" s="95" t="str">
        <f t="shared" si="116"/>
        <v>Completar</v>
      </c>
      <c r="IG25" s="165">
        <f t="shared" si="117"/>
        <v>0</v>
      </c>
      <c r="IH25" s="219" t="b">
        <f t="shared" si="118"/>
        <v>0</v>
      </c>
      <c r="II25" s="188">
        <f t="shared" si="119"/>
        <v>0</v>
      </c>
      <c r="IJ25" s="164">
        <f t="shared" si="120"/>
        <v>0</v>
      </c>
      <c r="IK25" s="164">
        <f t="shared" si="121"/>
        <v>0.25</v>
      </c>
      <c r="IL25" s="164">
        <f t="shared" si="122"/>
        <v>0</v>
      </c>
      <c r="IM25" s="164">
        <f t="shared" si="122"/>
        <v>0</v>
      </c>
      <c r="IN25" s="166">
        <f t="shared" si="123"/>
        <v>0</v>
      </c>
      <c r="IO25" s="167"/>
      <c r="IQ25" s="164">
        <v>13</v>
      </c>
      <c r="IR25" s="225"/>
      <c r="IS25" s="226"/>
      <c r="IT25" s="1"/>
      <c r="IU25" s="1"/>
      <c r="IV25" s="95"/>
      <c r="IW25" s="93"/>
      <c r="IX25" s="93"/>
      <c r="IY25" s="93"/>
      <c r="IZ25" s="95" t="str">
        <f t="shared" si="36"/>
        <v>Completar</v>
      </c>
      <c r="JA25" s="96" t="str">
        <f t="shared" si="37"/>
        <v>Completar</v>
      </c>
      <c r="JB25" s="96" t="str">
        <f t="shared" si="38"/>
        <v>Completar</v>
      </c>
      <c r="JC25" s="94"/>
      <c r="JD25" s="95" t="str">
        <f t="shared" si="39"/>
        <v>Completar</v>
      </c>
      <c r="JE25" s="95" t="str">
        <f t="shared" si="124"/>
        <v>Completar</v>
      </c>
      <c r="JF25" s="165">
        <f t="shared" si="125"/>
        <v>0</v>
      </c>
      <c r="JG25" s="219" t="b">
        <f t="shared" si="126"/>
        <v>0</v>
      </c>
      <c r="JH25" s="188">
        <f t="shared" si="127"/>
        <v>0</v>
      </c>
      <c r="JI25" s="164">
        <f t="shared" si="128"/>
        <v>0</v>
      </c>
      <c r="JJ25" s="164">
        <f t="shared" si="129"/>
        <v>0.25</v>
      </c>
      <c r="JK25" s="164">
        <f t="shared" si="130"/>
        <v>0</v>
      </c>
      <c r="JL25" s="164">
        <f t="shared" si="130"/>
        <v>0</v>
      </c>
      <c r="JM25" s="166">
        <f t="shared" si="131"/>
        <v>0</v>
      </c>
      <c r="JN25" s="167"/>
      <c r="JO25" s="126"/>
      <c r="JP25" s="164">
        <v>13</v>
      </c>
      <c r="JQ25" s="225"/>
      <c r="JR25" s="226"/>
      <c r="JS25" s="1"/>
      <c r="JT25" s="1"/>
      <c r="JU25" s="95"/>
      <c r="JV25" s="93"/>
      <c r="JW25" s="93"/>
      <c r="JX25" s="93"/>
      <c r="JY25" s="95" t="str">
        <f t="shared" si="40"/>
        <v>Completar</v>
      </c>
      <c r="JZ25" s="96" t="str">
        <f t="shared" si="41"/>
        <v>Completar</v>
      </c>
      <c r="KA25" s="96" t="str">
        <f t="shared" si="42"/>
        <v>Completar</v>
      </c>
      <c r="KB25" s="94"/>
      <c r="KC25" s="95" t="str">
        <f t="shared" si="43"/>
        <v>Completar</v>
      </c>
      <c r="KD25" s="95" t="str">
        <f t="shared" si="132"/>
        <v>Completar</v>
      </c>
      <c r="KE25" s="165">
        <f t="shared" si="133"/>
        <v>0</v>
      </c>
      <c r="KF25" s="219" t="b">
        <f t="shared" si="134"/>
        <v>0</v>
      </c>
      <c r="KG25" s="188">
        <f t="shared" si="135"/>
        <v>0</v>
      </c>
      <c r="KH25" s="164">
        <f t="shared" si="136"/>
        <v>0</v>
      </c>
      <c r="KI25" s="164">
        <f t="shared" si="137"/>
        <v>0.25</v>
      </c>
      <c r="KJ25" s="164">
        <f t="shared" si="138"/>
        <v>0</v>
      </c>
      <c r="KK25" s="164">
        <f t="shared" si="138"/>
        <v>0</v>
      </c>
      <c r="KL25" s="166">
        <f t="shared" si="139"/>
        <v>0</v>
      </c>
    </row>
    <row r="26" spans="1:298" x14ac:dyDescent="0.25">
      <c r="A26" s="164">
        <v>14</v>
      </c>
      <c r="B26" s="225"/>
      <c r="C26" s="226"/>
      <c r="D26" s="1"/>
      <c r="E26" s="1"/>
      <c r="F26" s="95"/>
      <c r="G26" s="93"/>
      <c r="H26" s="93"/>
      <c r="I26" s="93"/>
      <c r="J26" s="95"/>
      <c r="K26" s="96" t="str">
        <f>IFERROR(VLOOKUP(D26,'Situación inicial'!JI$13:JS$112,8,FALSE),"Completar")</f>
        <v>Completar</v>
      </c>
      <c r="L26" s="96" t="str">
        <f>IFERROR(VLOOKUP(D26,'Situación inicial'!JI$13:JS$112,9,FALSE),"Completar")</f>
        <v>Completar</v>
      </c>
      <c r="M26" s="94"/>
      <c r="N26" s="95" t="str">
        <f>IFERROR(VLOOKUP(D26,'Situación inicial'!JI$13:JS$112,11,FALSE),"Completar")</f>
        <v>Completar</v>
      </c>
      <c r="O26" s="95" t="str">
        <f>IFERROR(VLOOKUP(D26,'Situación inicial'!JI$13:JT$112,12,FALSE),"Completar")</f>
        <v>Completar</v>
      </c>
      <c r="P26" s="165">
        <f t="shared" si="44"/>
        <v>0</v>
      </c>
      <c r="Q26" s="219" t="b">
        <f t="shared" si="45"/>
        <v>0</v>
      </c>
      <c r="R26" s="188">
        <f t="shared" si="46"/>
        <v>0</v>
      </c>
      <c r="S26" s="164">
        <f t="shared" si="47"/>
        <v>0</v>
      </c>
      <c r="T26" s="164">
        <f t="shared" si="48"/>
        <v>0.25</v>
      </c>
      <c r="U26" s="164">
        <f t="shared" si="49"/>
        <v>0</v>
      </c>
      <c r="V26" s="164">
        <f t="shared" si="49"/>
        <v>0</v>
      </c>
      <c r="W26" s="166">
        <f t="shared" si="50"/>
        <v>0</v>
      </c>
      <c r="X26" s="168">
        <f>IFERROR(VLOOKUP(D26,'Situación inicial'!JI$13:JZ$112,18,FALSE),0)</f>
        <v>0</v>
      </c>
      <c r="Z26" s="164">
        <v>14</v>
      </c>
      <c r="AA26" s="225"/>
      <c r="AB26" s="226"/>
      <c r="AC26" s="1"/>
      <c r="AD26" s="1"/>
      <c r="AE26" s="95"/>
      <c r="AF26" s="93"/>
      <c r="AG26" s="93"/>
      <c r="AH26" s="93"/>
      <c r="AI26" s="95" t="str">
        <f t="shared" si="0"/>
        <v>Completar</v>
      </c>
      <c r="AJ26" s="96" t="str">
        <f t="shared" si="1"/>
        <v>Completar</v>
      </c>
      <c r="AK26" s="96" t="str">
        <f t="shared" si="2"/>
        <v>Completar</v>
      </c>
      <c r="AL26" s="94"/>
      <c r="AM26" s="95" t="str">
        <f t="shared" si="51"/>
        <v>Completar</v>
      </c>
      <c r="AN26" s="95" t="str">
        <f t="shared" si="52"/>
        <v>Completar</v>
      </c>
      <c r="AO26" s="165">
        <f t="shared" si="53"/>
        <v>0</v>
      </c>
      <c r="AP26" s="219" t="b">
        <f t="shared" si="54"/>
        <v>0</v>
      </c>
      <c r="AQ26" s="188">
        <f t="shared" si="55"/>
        <v>0</v>
      </c>
      <c r="AR26" s="164">
        <f t="shared" si="56"/>
        <v>0</v>
      </c>
      <c r="AS26" s="164">
        <f t="shared" si="57"/>
        <v>0.25</v>
      </c>
      <c r="AT26" s="164">
        <f t="shared" si="58"/>
        <v>0</v>
      </c>
      <c r="AU26" s="164">
        <f t="shared" si="58"/>
        <v>0</v>
      </c>
      <c r="AV26" s="166">
        <f t="shared" si="59"/>
        <v>0</v>
      </c>
      <c r="AW26" s="168">
        <f t="shared" si="3"/>
        <v>0</v>
      </c>
      <c r="AY26" s="164">
        <v>14</v>
      </c>
      <c r="AZ26" s="225"/>
      <c r="BA26" s="226"/>
      <c r="BB26" s="1"/>
      <c r="BC26" s="1"/>
      <c r="BD26" s="95"/>
      <c r="BE26" s="93"/>
      <c r="BF26" s="93"/>
      <c r="BG26" s="93"/>
      <c r="BH26" s="95" t="str">
        <f t="shared" si="4"/>
        <v>Completar</v>
      </c>
      <c r="BI26" s="96" t="str">
        <f t="shared" si="5"/>
        <v>Completar</v>
      </c>
      <c r="BJ26" s="96" t="str">
        <f t="shared" si="6"/>
        <v>Completar</v>
      </c>
      <c r="BK26" s="94"/>
      <c r="BL26" s="95" t="str">
        <f t="shared" si="7"/>
        <v>Completar</v>
      </c>
      <c r="BM26" s="95" t="str">
        <f t="shared" si="60"/>
        <v>Completar</v>
      </c>
      <c r="BN26" s="165">
        <f t="shared" si="61"/>
        <v>0</v>
      </c>
      <c r="BO26" s="219" t="b">
        <f t="shared" si="62"/>
        <v>0</v>
      </c>
      <c r="BP26" s="188">
        <f t="shared" si="63"/>
        <v>0</v>
      </c>
      <c r="BQ26" s="164">
        <f t="shared" si="64"/>
        <v>0</v>
      </c>
      <c r="BR26" s="164">
        <f t="shared" si="65"/>
        <v>0.25</v>
      </c>
      <c r="BS26" s="164">
        <f t="shared" si="66"/>
        <v>0</v>
      </c>
      <c r="BT26" s="164">
        <f t="shared" si="66"/>
        <v>0</v>
      </c>
      <c r="BU26" s="166">
        <f t="shared" si="67"/>
        <v>0</v>
      </c>
      <c r="BV26" s="167"/>
      <c r="BX26" s="164">
        <v>14</v>
      </c>
      <c r="BY26" s="225"/>
      <c r="BZ26" s="226"/>
      <c r="CA26" s="1"/>
      <c r="CB26" s="1"/>
      <c r="CC26" s="95"/>
      <c r="CD26" s="93"/>
      <c r="CE26" s="93"/>
      <c r="CF26" s="93"/>
      <c r="CG26" s="95" t="str">
        <f t="shared" si="8"/>
        <v>Completar</v>
      </c>
      <c r="CH26" s="96" t="str">
        <f t="shared" si="9"/>
        <v>Completar</v>
      </c>
      <c r="CI26" s="96" t="str">
        <f t="shared" si="10"/>
        <v>Completar</v>
      </c>
      <c r="CJ26" s="94"/>
      <c r="CK26" s="95" t="str">
        <f t="shared" si="11"/>
        <v>Completar</v>
      </c>
      <c r="CL26" s="95" t="str">
        <f t="shared" si="68"/>
        <v>Completar</v>
      </c>
      <c r="CM26" s="165">
        <f t="shared" si="69"/>
        <v>0</v>
      </c>
      <c r="CN26" s="219" t="b">
        <f t="shared" si="70"/>
        <v>0</v>
      </c>
      <c r="CO26" s="188">
        <f t="shared" si="71"/>
        <v>0</v>
      </c>
      <c r="CP26" s="164">
        <f t="shared" si="72"/>
        <v>0</v>
      </c>
      <c r="CQ26" s="164">
        <f t="shared" si="73"/>
        <v>0.25</v>
      </c>
      <c r="CR26" s="164">
        <f t="shared" si="74"/>
        <v>0</v>
      </c>
      <c r="CS26" s="164">
        <f t="shared" si="74"/>
        <v>0</v>
      </c>
      <c r="CT26" s="166">
        <f t="shared" si="75"/>
        <v>0</v>
      </c>
      <c r="CU26" s="167"/>
      <c r="CW26" s="164">
        <v>14</v>
      </c>
      <c r="CX26" s="225"/>
      <c r="CY26" s="226"/>
      <c r="CZ26" s="1"/>
      <c r="DA26" s="1"/>
      <c r="DB26" s="95"/>
      <c r="DC26" s="93"/>
      <c r="DD26" s="93"/>
      <c r="DE26" s="93"/>
      <c r="DF26" s="95" t="str">
        <f t="shared" si="12"/>
        <v>Completar</v>
      </c>
      <c r="DG26" s="96" t="str">
        <f t="shared" si="13"/>
        <v>Completar</v>
      </c>
      <c r="DH26" s="96" t="str">
        <f t="shared" si="14"/>
        <v>Completar</v>
      </c>
      <c r="DI26" s="94"/>
      <c r="DJ26" s="95" t="str">
        <f t="shared" si="15"/>
        <v>Completar</v>
      </c>
      <c r="DK26" s="95" t="str">
        <f t="shared" si="76"/>
        <v>Completar</v>
      </c>
      <c r="DL26" s="165">
        <f t="shared" si="77"/>
        <v>0</v>
      </c>
      <c r="DM26" s="219" t="b">
        <f t="shared" si="78"/>
        <v>0</v>
      </c>
      <c r="DN26" s="188">
        <f t="shared" si="79"/>
        <v>0</v>
      </c>
      <c r="DO26" s="164">
        <f t="shared" si="80"/>
        <v>0</v>
      </c>
      <c r="DP26" s="164">
        <f t="shared" si="81"/>
        <v>0.25</v>
      </c>
      <c r="DQ26" s="164">
        <f t="shared" si="82"/>
        <v>0</v>
      </c>
      <c r="DR26" s="164">
        <f t="shared" si="82"/>
        <v>0</v>
      </c>
      <c r="DS26" s="166">
        <f t="shared" si="83"/>
        <v>0</v>
      </c>
      <c r="DT26" s="167"/>
      <c r="DV26" s="164">
        <v>14</v>
      </c>
      <c r="DW26" s="225"/>
      <c r="DX26" s="226"/>
      <c r="DY26" s="1"/>
      <c r="DZ26" s="1"/>
      <c r="EA26" s="95"/>
      <c r="EB26" s="93"/>
      <c r="EC26" s="93"/>
      <c r="ED26" s="93"/>
      <c r="EE26" s="95" t="str">
        <f t="shared" si="16"/>
        <v>Completar</v>
      </c>
      <c r="EF26" s="96" t="str">
        <f t="shared" si="17"/>
        <v>Completar</v>
      </c>
      <c r="EG26" s="96" t="str">
        <f t="shared" si="18"/>
        <v>Completar</v>
      </c>
      <c r="EH26" s="94"/>
      <c r="EI26" s="95" t="str">
        <f t="shared" si="19"/>
        <v>Completar</v>
      </c>
      <c r="EJ26" s="95" t="str">
        <f t="shared" si="84"/>
        <v>Completar</v>
      </c>
      <c r="EK26" s="165">
        <f t="shared" si="85"/>
        <v>0</v>
      </c>
      <c r="EL26" s="219" t="b">
        <f t="shared" si="86"/>
        <v>0</v>
      </c>
      <c r="EM26" s="188">
        <f t="shared" si="87"/>
        <v>0</v>
      </c>
      <c r="EN26" s="164">
        <f t="shared" si="88"/>
        <v>0</v>
      </c>
      <c r="EO26" s="164">
        <f t="shared" si="89"/>
        <v>0.25</v>
      </c>
      <c r="EP26" s="164">
        <f t="shared" si="90"/>
        <v>0</v>
      </c>
      <c r="EQ26" s="164">
        <f t="shared" si="90"/>
        <v>0</v>
      </c>
      <c r="ER26" s="166">
        <f t="shared" si="91"/>
        <v>0</v>
      </c>
      <c r="ES26" s="167"/>
      <c r="EU26" s="164">
        <v>14</v>
      </c>
      <c r="EV26" s="225"/>
      <c r="EW26" s="226"/>
      <c r="EX26" s="1"/>
      <c r="EY26" s="1"/>
      <c r="EZ26" s="95"/>
      <c r="FA26" s="93"/>
      <c r="FB26" s="93"/>
      <c r="FC26" s="93"/>
      <c r="FD26" s="95" t="str">
        <f t="shared" si="20"/>
        <v>Completar</v>
      </c>
      <c r="FE26" s="96" t="str">
        <f t="shared" si="21"/>
        <v>Completar</v>
      </c>
      <c r="FF26" s="96" t="str">
        <f t="shared" si="22"/>
        <v>Completar</v>
      </c>
      <c r="FG26" s="94"/>
      <c r="FH26" s="95" t="str">
        <f t="shared" si="23"/>
        <v>Completar</v>
      </c>
      <c r="FI26" s="95" t="str">
        <f t="shared" si="92"/>
        <v>Completar</v>
      </c>
      <c r="FJ26" s="165">
        <f t="shared" si="93"/>
        <v>0</v>
      </c>
      <c r="FK26" s="219" t="b">
        <f t="shared" si="94"/>
        <v>0</v>
      </c>
      <c r="FL26" s="188">
        <f t="shared" si="95"/>
        <v>0</v>
      </c>
      <c r="FM26" s="164">
        <f t="shared" si="96"/>
        <v>0</v>
      </c>
      <c r="FN26" s="164">
        <f t="shared" si="97"/>
        <v>0.25</v>
      </c>
      <c r="FO26" s="164">
        <f t="shared" si="98"/>
        <v>0</v>
      </c>
      <c r="FP26" s="164">
        <f t="shared" si="98"/>
        <v>0</v>
      </c>
      <c r="FQ26" s="166">
        <f t="shared" si="99"/>
        <v>0</v>
      </c>
      <c r="FR26" s="167"/>
      <c r="FT26" s="164">
        <v>14</v>
      </c>
      <c r="FU26" s="225"/>
      <c r="FV26" s="226"/>
      <c r="FW26" s="1"/>
      <c r="FX26" s="1"/>
      <c r="FY26" s="95"/>
      <c r="FZ26" s="93"/>
      <c r="GA26" s="93"/>
      <c r="GB26" s="93"/>
      <c r="GC26" s="95" t="str">
        <f t="shared" si="24"/>
        <v>Completar</v>
      </c>
      <c r="GD26" s="96" t="str">
        <f t="shared" si="25"/>
        <v>Completar</v>
      </c>
      <c r="GE26" s="96" t="str">
        <f t="shared" si="26"/>
        <v>Completar</v>
      </c>
      <c r="GF26" s="94"/>
      <c r="GG26" s="95" t="str">
        <f t="shared" si="27"/>
        <v>Completar</v>
      </c>
      <c r="GH26" s="95" t="str">
        <f t="shared" si="100"/>
        <v>Completar</v>
      </c>
      <c r="GI26" s="165">
        <f t="shared" si="101"/>
        <v>0</v>
      </c>
      <c r="GJ26" s="219" t="b">
        <f t="shared" si="102"/>
        <v>0</v>
      </c>
      <c r="GK26" s="188">
        <f t="shared" si="103"/>
        <v>0</v>
      </c>
      <c r="GL26" s="164">
        <f t="shared" si="104"/>
        <v>0</v>
      </c>
      <c r="GM26" s="164">
        <f t="shared" si="105"/>
        <v>0.25</v>
      </c>
      <c r="GN26" s="164">
        <f t="shared" si="106"/>
        <v>0</v>
      </c>
      <c r="GO26" s="164">
        <f t="shared" si="106"/>
        <v>0</v>
      </c>
      <c r="GP26" s="166">
        <f t="shared" si="107"/>
        <v>0</v>
      </c>
      <c r="GQ26" s="167"/>
      <c r="GS26" s="164">
        <v>14</v>
      </c>
      <c r="GT26" s="225"/>
      <c r="GU26" s="226"/>
      <c r="GV26" s="1"/>
      <c r="GW26" s="1"/>
      <c r="GX26" s="95"/>
      <c r="GY26" s="93"/>
      <c r="GZ26" s="93"/>
      <c r="HA26" s="93"/>
      <c r="HB26" s="95" t="str">
        <f t="shared" si="28"/>
        <v>Completar</v>
      </c>
      <c r="HC26" s="96" t="str">
        <f t="shared" si="29"/>
        <v>Completar</v>
      </c>
      <c r="HD26" s="96" t="str">
        <f t="shared" si="30"/>
        <v>Completar</v>
      </c>
      <c r="HE26" s="94"/>
      <c r="HF26" s="95" t="str">
        <f t="shared" si="31"/>
        <v>Completar</v>
      </c>
      <c r="HG26" s="95" t="str">
        <f t="shared" si="108"/>
        <v>Completar</v>
      </c>
      <c r="HH26" s="165">
        <f t="shared" si="109"/>
        <v>0</v>
      </c>
      <c r="HI26" s="219" t="b">
        <f t="shared" si="110"/>
        <v>0</v>
      </c>
      <c r="HJ26" s="188">
        <f t="shared" si="111"/>
        <v>0</v>
      </c>
      <c r="HK26" s="164">
        <f t="shared" si="112"/>
        <v>0</v>
      </c>
      <c r="HL26" s="164">
        <f t="shared" si="113"/>
        <v>0.25</v>
      </c>
      <c r="HM26" s="164">
        <f t="shared" si="114"/>
        <v>0</v>
      </c>
      <c r="HN26" s="164">
        <f t="shared" si="114"/>
        <v>0</v>
      </c>
      <c r="HO26" s="166">
        <f t="shared" si="115"/>
        <v>0</v>
      </c>
      <c r="HP26" s="167"/>
      <c r="HR26" s="164">
        <v>14</v>
      </c>
      <c r="HS26" s="225"/>
      <c r="HT26" s="226"/>
      <c r="HU26" s="1"/>
      <c r="HV26" s="1"/>
      <c r="HW26" s="95"/>
      <c r="HX26" s="93"/>
      <c r="HY26" s="93"/>
      <c r="HZ26" s="93"/>
      <c r="IA26" s="95" t="str">
        <f t="shared" si="32"/>
        <v>Completar</v>
      </c>
      <c r="IB26" s="96" t="str">
        <f t="shared" si="33"/>
        <v>Completar</v>
      </c>
      <c r="IC26" s="96" t="str">
        <f t="shared" si="34"/>
        <v>Completar</v>
      </c>
      <c r="ID26" s="94"/>
      <c r="IE26" s="95" t="str">
        <f t="shared" si="35"/>
        <v>Completar</v>
      </c>
      <c r="IF26" s="95" t="str">
        <f t="shared" si="116"/>
        <v>Completar</v>
      </c>
      <c r="IG26" s="165">
        <f t="shared" si="117"/>
        <v>0</v>
      </c>
      <c r="IH26" s="219" t="b">
        <f t="shared" si="118"/>
        <v>0</v>
      </c>
      <c r="II26" s="188">
        <f t="shared" si="119"/>
        <v>0</v>
      </c>
      <c r="IJ26" s="164">
        <f t="shared" si="120"/>
        <v>0</v>
      </c>
      <c r="IK26" s="164">
        <f t="shared" si="121"/>
        <v>0.25</v>
      </c>
      <c r="IL26" s="164">
        <f t="shared" si="122"/>
        <v>0</v>
      </c>
      <c r="IM26" s="164">
        <f t="shared" si="122"/>
        <v>0</v>
      </c>
      <c r="IN26" s="166">
        <f t="shared" si="123"/>
        <v>0</v>
      </c>
      <c r="IO26" s="167"/>
      <c r="IQ26" s="164">
        <v>14</v>
      </c>
      <c r="IR26" s="225"/>
      <c r="IS26" s="226"/>
      <c r="IT26" s="1"/>
      <c r="IU26" s="1"/>
      <c r="IV26" s="95"/>
      <c r="IW26" s="93"/>
      <c r="IX26" s="93"/>
      <c r="IY26" s="93"/>
      <c r="IZ26" s="95" t="str">
        <f t="shared" si="36"/>
        <v>Completar</v>
      </c>
      <c r="JA26" s="96" t="str">
        <f t="shared" si="37"/>
        <v>Completar</v>
      </c>
      <c r="JB26" s="96" t="str">
        <f t="shared" si="38"/>
        <v>Completar</v>
      </c>
      <c r="JC26" s="94"/>
      <c r="JD26" s="95" t="str">
        <f t="shared" si="39"/>
        <v>Completar</v>
      </c>
      <c r="JE26" s="95" t="str">
        <f t="shared" si="124"/>
        <v>Completar</v>
      </c>
      <c r="JF26" s="165">
        <f t="shared" si="125"/>
        <v>0</v>
      </c>
      <c r="JG26" s="219" t="b">
        <f t="shared" si="126"/>
        <v>0</v>
      </c>
      <c r="JH26" s="188">
        <f t="shared" si="127"/>
        <v>0</v>
      </c>
      <c r="JI26" s="164">
        <f t="shared" si="128"/>
        <v>0</v>
      </c>
      <c r="JJ26" s="164">
        <f t="shared" si="129"/>
        <v>0.25</v>
      </c>
      <c r="JK26" s="164">
        <f t="shared" si="130"/>
        <v>0</v>
      </c>
      <c r="JL26" s="164">
        <f t="shared" si="130"/>
        <v>0</v>
      </c>
      <c r="JM26" s="166">
        <f t="shared" si="131"/>
        <v>0</v>
      </c>
      <c r="JN26" s="167"/>
      <c r="JO26" s="126"/>
      <c r="JP26" s="164">
        <v>14</v>
      </c>
      <c r="JQ26" s="225"/>
      <c r="JR26" s="226"/>
      <c r="JS26" s="1"/>
      <c r="JT26" s="1"/>
      <c r="JU26" s="95"/>
      <c r="JV26" s="93"/>
      <c r="JW26" s="93"/>
      <c r="JX26" s="93"/>
      <c r="JY26" s="95" t="str">
        <f t="shared" si="40"/>
        <v>Completar</v>
      </c>
      <c r="JZ26" s="96" t="str">
        <f t="shared" si="41"/>
        <v>Completar</v>
      </c>
      <c r="KA26" s="96" t="str">
        <f t="shared" si="42"/>
        <v>Completar</v>
      </c>
      <c r="KB26" s="94"/>
      <c r="KC26" s="95" t="str">
        <f t="shared" si="43"/>
        <v>Completar</v>
      </c>
      <c r="KD26" s="95" t="str">
        <f t="shared" si="132"/>
        <v>Completar</v>
      </c>
      <c r="KE26" s="165">
        <f t="shared" si="133"/>
        <v>0</v>
      </c>
      <c r="KF26" s="219" t="b">
        <f t="shared" si="134"/>
        <v>0</v>
      </c>
      <c r="KG26" s="188">
        <f t="shared" si="135"/>
        <v>0</v>
      </c>
      <c r="KH26" s="164">
        <f t="shared" si="136"/>
        <v>0</v>
      </c>
      <c r="KI26" s="164">
        <f t="shared" si="137"/>
        <v>0.25</v>
      </c>
      <c r="KJ26" s="164">
        <f t="shared" si="138"/>
        <v>0</v>
      </c>
      <c r="KK26" s="164">
        <f t="shared" si="138"/>
        <v>0</v>
      </c>
      <c r="KL26" s="166">
        <f t="shared" si="139"/>
        <v>0</v>
      </c>
    </row>
    <row r="27" spans="1:298" x14ac:dyDescent="0.25">
      <c r="A27" s="164">
        <v>15</v>
      </c>
      <c r="B27" s="225"/>
      <c r="C27" s="226"/>
      <c r="D27" s="1"/>
      <c r="E27" s="1"/>
      <c r="F27" s="95"/>
      <c r="G27" s="93"/>
      <c r="H27" s="93"/>
      <c r="I27" s="93"/>
      <c r="J27" s="95"/>
      <c r="K27" s="96" t="str">
        <f>IFERROR(VLOOKUP(D27,'Situación inicial'!JI$13:JS$112,8,FALSE),"Completar")</f>
        <v>Completar</v>
      </c>
      <c r="L27" s="96" t="str">
        <f>IFERROR(VLOOKUP(D27,'Situación inicial'!JI$13:JS$112,9,FALSE),"Completar")</f>
        <v>Completar</v>
      </c>
      <c r="M27" s="94"/>
      <c r="N27" s="95" t="str">
        <f>IFERROR(VLOOKUP(D27,'Situación inicial'!JI$13:JS$112,11,FALSE),"Completar")</f>
        <v>Completar</v>
      </c>
      <c r="O27" s="95" t="str">
        <f>IFERROR(VLOOKUP(D27,'Situación inicial'!JI$13:JT$112,12,FALSE),"Completar")</f>
        <v>Completar</v>
      </c>
      <c r="P27" s="165">
        <f t="shared" si="44"/>
        <v>0</v>
      </c>
      <c r="Q27" s="219" t="b">
        <f t="shared" si="45"/>
        <v>0</v>
      </c>
      <c r="R27" s="188">
        <f t="shared" si="46"/>
        <v>0</v>
      </c>
      <c r="S27" s="164">
        <f t="shared" si="47"/>
        <v>0</v>
      </c>
      <c r="T27" s="164">
        <f t="shared" si="48"/>
        <v>0.25</v>
      </c>
      <c r="U27" s="164">
        <f t="shared" si="49"/>
        <v>0</v>
      </c>
      <c r="V27" s="164">
        <f t="shared" si="49"/>
        <v>0</v>
      </c>
      <c r="W27" s="166">
        <f t="shared" si="50"/>
        <v>0</v>
      </c>
      <c r="X27" s="168">
        <f>IFERROR(VLOOKUP(D27,'Situación inicial'!JI$13:JZ$112,18,FALSE),0)</f>
        <v>0</v>
      </c>
      <c r="Z27" s="164">
        <v>15</v>
      </c>
      <c r="AA27" s="225"/>
      <c r="AB27" s="226"/>
      <c r="AC27" s="1"/>
      <c r="AD27" s="1"/>
      <c r="AE27" s="95"/>
      <c r="AF27" s="93"/>
      <c r="AG27" s="93"/>
      <c r="AH27" s="93"/>
      <c r="AI27" s="95" t="str">
        <f t="shared" si="0"/>
        <v>Completar</v>
      </c>
      <c r="AJ27" s="96" t="str">
        <f t="shared" si="1"/>
        <v>Completar</v>
      </c>
      <c r="AK27" s="96" t="str">
        <f t="shared" si="2"/>
        <v>Completar</v>
      </c>
      <c r="AL27" s="94"/>
      <c r="AM27" s="95" t="str">
        <f t="shared" si="51"/>
        <v>Completar</v>
      </c>
      <c r="AN27" s="95" t="str">
        <f t="shared" si="52"/>
        <v>Completar</v>
      </c>
      <c r="AO27" s="165">
        <f t="shared" si="53"/>
        <v>0</v>
      </c>
      <c r="AP27" s="219" t="b">
        <f t="shared" si="54"/>
        <v>0</v>
      </c>
      <c r="AQ27" s="188">
        <f t="shared" si="55"/>
        <v>0</v>
      </c>
      <c r="AR27" s="164">
        <f t="shared" si="56"/>
        <v>0</v>
      </c>
      <c r="AS27" s="164">
        <f t="shared" si="57"/>
        <v>0.25</v>
      </c>
      <c r="AT27" s="164">
        <f t="shared" si="58"/>
        <v>0</v>
      </c>
      <c r="AU27" s="164">
        <f t="shared" si="58"/>
        <v>0</v>
      </c>
      <c r="AV27" s="166">
        <f t="shared" si="59"/>
        <v>0</v>
      </c>
      <c r="AW27" s="168">
        <f t="shared" si="3"/>
        <v>0</v>
      </c>
      <c r="AY27" s="164">
        <v>15</v>
      </c>
      <c r="AZ27" s="225"/>
      <c r="BA27" s="226"/>
      <c r="BB27" s="1"/>
      <c r="BC27" s="1"/>
      <c r="BD27" s="95"/>
      <c r="BE27" s="93"/>
      <c r="BF27" s="93"/>
      <c r="BG27" s="93"/>
      <c r="BH27" s="95" t="str">
        <f t="shared" si="4"/>
        <v>Completar</v>
      </c>
      <c r="BI27" s="96" t="str">
        <f t="shared" si="5"/>
        <v>Completar</v>
      </c>
      <c r="BJ27" s="96" t="str">
        <f t="shared" si="6"/>
        <v>Completar</v>
      </c>
      <c r="BK27" s="94"/>
      <c r="BL27" s="95" t="str">
        <f t="shared" si="7"/>
        <v>Completar</v>
      </c>
      <c r="BM27" s="95" t="str">
        <f t="shared" si="60"/>
        <v>Completar</v>
      </c>
      <c r="BN27" s="165">
        <f t="shared" si="61"/>
        <v>0</v>
      </c>
      <c r="BO27" s="219" t="b">
        <f t="shared" si="62"/>
        <v>0</v>
      </c>
      <c r="BP27" s="188">
        <f t="shared" si="63"/>
        <v>0</v>
      </c>
      <c r="BQ27" s="164">
        <f t="shared" si="64"/>
        <v>0</v>
      </c>
      <c r="BR27" s="164">
        <f t="shared" si="65"/>
        <v>0.25</v>
      </c>
      <c r="BS27" s="164">
        <f t="shared" si="66"/>
        <v>0</v>
      </c>
      <c r="BT27" s="164">
        <f t="shared" si="66"/>
        <v>0</v>
      </c>
      <c r="BU27" s="166">
        <f t="shared" si="67"/>
        <v>0</v>
      </c>
      <c r="BV27" s="167"/>
      <c r="BX27" s="164">
        <v>15</v>
      </c>
      <c r="BY27" s="225"/>
      <c r="BZ27" s="226"/>
      <c r="CA27" s="1"/>
      <c r="CB27" s="1"/>
      <c r="CC27" s="95"/>
      <c r="CD27" s="93"/>
      <c r="CE27" s="93"/>
      <c r="CF27" s="93"/>
      <c r="CG27" s="95" t="str">
        <f t="shared" si="8"/>
        <v>Completar</v>
      </c>
      <c r="CH27" s="96" t="str">
        <f t="shared" si="9"/>
        <v>Completar</v>
      </c>
      <c r="CI27" s="96" t="str">
        <f t="shared" si="10"/>
        <v>Completar</v>
      </c>
      <c r="CJ27" s="94"/>
      <c r="CK27" s="95" t="str">
        <f t="shared" si="11"/>
        <v>Completar</v>
      </c>
      <c r="CL27" s="95" t="str">
        <f t="shared" si="68"/>
        <v>Completar</v>
      </c>
      <c r="CM27" s="165">
        <f t="shared" si="69"/>
        <v>0</v>
      </c>
      <c r="CN27" s="219" t="b">
        <f t="shared" si="70"/>
        <v>0</v>
      </c>
      <c r="CO27" s="188">
        <f t="shared" si="71"/>
        <v>0</v>
      </c>
      <c r="CP27" s="164">
        <f t="shared" si="72"/>
        <v>0</v>
      </c>
      <c r="CQ27" s="164">
        <f t="shared" si="73"/>
        <v>0.25</v>
      </c>
      <c r="CR27" s="164">
        <f t="shared" si="74"/>
        <v>0</v>
      </c>
      <c r="CS27" s="164">
        <f t="shared" si="74"/>
        <v>0</v>
      </c>
      <c r="CT27" s="166">
        <f t="shared" si="75"/>
        <v>0</v>
      </c>
      <c r="CU27" s="167"/>
      <c r="CW27" s="164">
        <v>15</v>
      </c>
      <c r="CX27" s="225"/>
      <c r="CY27" s="226"/>
      <c r="CZ27" s="1"/>
      <c r="DA27" s="1"/>
      <c r="DB27" s="95"/>
      <c r="DC27" s="93"/>
      <c r="DD27" s="93"/>
      <c r="DE27" s="93"/>
      <c r="DF27" s="95" t="str">
        <f t="shared" si="12"/>
        <v>Completar</v>
      </c>
      <c r="DG27" s="96" t="str">
        <f t="shared" si="13"/>
        <v>Completar</v>
      </c>
      <c r="DH27" s="96" t="str">
        <f t="shared" si="14"/>
        <v>Completar</v>
      </c>
      <c r="DI27" s="94"/>
      <c r="DJ27" s="95" t="str">
        <f t="shared" si="15"/>
        <v>Completar</v>
      </c>
      <c r="DK27" s="95" t="str">
        <f t="shared" si="76"/>
        <v>Completar</v>
      </c>
      <c r="DL27" s="165">
        <f t="shared" si="77"/>
        <v>0</v>
      </c>
      <c r="DM27" s="219" t="b">
        <f t="shared" si="78"/>
        <v>0</v>
      </c>
      <c r="DN27" s="188">
        <f t="shared" si="79"/>
        <v>0</v>
      </c>
      <c r="DO27" s="164">
        <f t="shared" si="80"/>
        <v>0</v>
      </c>
      <c r="DP27" s="164">
        <f t="shared" si="81"/>
        <v>0.25</v>
      </c>
      <c r="DQ27" s="164">
        <f t="shared" si="82"/>
        <v>0</v>
      </c>
      <c r="DR27" s="164">
        <f t="shared" si="82"/>
        <v>0</v>
      </c>
      <c r="DS27" s="166">
        <f t="shared" si="83"/>
        <v>0</v>
      </c>
      <c r="DT27" s="167"/>
      <c r="DV27" s="164">
        <v>15</v>
      </c>
      <c r="DW27" s="225"/>
      <c r="DX27" s="226"/>
      <c r="DY27" s="1"/>
      <c r="DZ27" s="1"/>
      <c r="EA27" s="95"/>
      <c r="EB27" s="93"/>
      <c r="EC27" s="93"/>
      <c r="ED27" s="93"/>
      <c r="EE27" s="95" t="str">
        <f t="shared" si="16"/>
        <v>Completar</v>
      </c>
      <c r="EF27" s="96" t="str">
        <f t="shared" si="17"/>
        <v>Completar</v>
      </c>
      <c r="EG27" s="96" t="str">
        <f t="shared" si="18"/>
        <v>Completar</v>
      </c>
      <c r="EH27" s="94"/>
      <c r="EI27" s="95" t="str">
        <f t="shared" si="19"/>
        <v>Completar</v>
      </c>
      <c r="EJ27" s="95" t="str">
        <f t="shared" si="84"/>
        <v>Completar</v>
      </c>
      <c r="EK27" s="165">
        <f t="shared" si="85"/>
        <v>0</v>
      </c>
      <c r="EL27" s="219" t="b">
        <f t="shared" si="86"/>
        <v>0</v>
      </c>
      <c r="EM27" s="188">
        <f t="shared" si="87"/>
        <v>0</v>
      </c>
      <c r="EN27" s="164">
        <f t="shared" si="88"/>
        <v>0</v>
      </c>
      <c r="EO27" s="164">
        <f t="shared" si="89"/>
        <v>0.25</v>
      </c>
      <c r="EP27" s="164">
        <f t="shared" si="90"/>
        <v>0</v>
      </c>
      <c r="EQ27" s="164">
        <f t="shared" si="90"/>
        <v>0</v>
      </c>
      <c r="ER27" s="166">
        <f t="shared" si="91"/>
        <v>0</v>
      </c>
      <c r="ES27" s="167"/>
      <c r="EU27" s="164">
        <v>15</v>
      </c>
      <c r="EV27" s="225"/>
      <c r="EW27" s="226"/>
      <c r="EX27" s="1"/>
      <c r="EY27" s="1"/>
      <c r="EZ27" s="95"/>
      <c r="FA27" s="93"/>
      <c r="FB27" s="93"/>
      <c r="FC27" s="93"/>
      <c r="FD27" s="95" t="str">
        <f t="shared" si="20"/>
        <v>Completar</v>
      </c>
      <c r="FE27" s="96" t="str">
        <f t="shared" si="21"/>
        <v>Completar</v>
      </c>
      <c r="FF27" s="96" t="str">
        <f t="shared" si="22"/>
        <v>Completar</v>
      </c>
      <c r="FG27" s="94"/>
      <c r="FH27" s="95" t="str">
        <f t="shared" si="23"/>
        <v>Completar</v>
      </c>
      <c r="FI27" s="95" t="str">
        <f t="shared" si="92"/>
        <v>Completar</v>
      </c>
      <c r="FJ27" s="165">
        <f t="shared" si="93"/>
        <v>0</v>
      </c>
      <c r="FK27" s="219" t="b">
        <f t="shared" si="94"/>
        <v>0</v>
      </c>
      <c r="FL27" s="188">
        <f t="shared" si="95"/>
        <v>0</v>
      </c>
      <c r="FM27" s="164">
        <f t="shared" si="96"/>
        <v>0</v>
      </c>
      <c r="FN27" s="164">
        <f t="shared" si="97"/>
        <v>0.25</v>
      </c>
      <c r="FO27" s="164">
        <f t="shared" si="98"/>
        <v>0</v>
      </c>
      <c r="FP27" s="164">
        <f t="shared" si="98"/>
        <v>0</v>
      </c>
      <c r="FQ27" s="166">
        <f t="shared" si="99"/>
        <v>0</v>
      </c>
      <c r="FR27" s="167"/>
      <c r="FT27" s="164">
        <v>15</v>
      </c>
      <c r="FU27" s="225"/>
      <c r="FV27" s="226"/>
      <c r="FW27" s="1"/>
      <c r="FX27" s="1"/>
      <c r="FY27" s="95"/>
      <c r="FZ27" s="93"/>
      <c r="GA27" s="93"/>
      <c r="GB27" s="93"/>
      <c r="GC27" s="95" t="str">
        <f t="shared" si="24"/>
        <v>Completar</v>
      </c>
      <c r="GD27" s="96" t="str">
        <f t="shared" si="25"/>
        <v>Completar</v>
      </c>
      <c r="GE27" s="96" t="str">
        <f t="shared" si="26"/>
        <v>Completar</v>
      </c>
      <c r="GF27" s="94"/>
      <c r="GG27" s="95" t="str">
        <f t="shared" si="27"/>
        <v>Completar</v>
      </c>
      <c r="GH27" s="95" t="str">
        <f t="shared" si="100"/>
        <v>Completar</v>
      </c>
      <c r="GI27" s="165">
        <f t="shared" si="101"/>
        <v>0</v>
      </c>
      <c r="GJ27" s="219" t="b">
        <f t="shared" si="102"/>
        <v>0</v>
      </c>
      <c r="GK27" s="188">
        <f t="shared" si="103"/>
        <v>0</v>
      </c>
      <c r="GL27" s="164">
        <f t="shared" si="104"/>
        <v>0</v>
      </c>
      <c r="GM27" s="164">
        <f t="shared" si="105"/>
        <v>0.25</v>
      </c>
      <c r="GN27" s="164">
        <f t="shared" si="106"/>
        <v>0</v>
      </c>
      <c r="GO27" s="164">
        <f t="shared" si="106"/>
        <v>0</v>
      </c>
      <c r="GP27" s="166">
        <f t="shared" si="107"/>
        <v>0</v>
      </c>
      <c r="GQ27" s="167"/>
      <c r="GS27" s="164">
        <v>15</v>
      </c>
      <c r="GT27" s="225"/>
      <c r="GU27" s="226"/>
      <c r="GV27" s="1"/>
      <c r="GW27" s="1"/>
      <c r="GX27" s="95"/>
      <c r="GY27" s="93"/>
      <c r="GZ27" s="93"/>
      <c r="HA27" s="93"/>
      <c r="HB27" s="95" t="str">
        <f t="shared" si="28"/>
        <v>Completar</v>
      </c>
      <c r="HC27" s="96" t="str">
        <f t="shared" si="29"/>
        <v>Completar</v>
      </c>
      <c r="HD27" s="96" t="str">
        <f t="shared" si="30"/>
        <v>Completar</v>
      </c>
      <c r="HE27" s="94"/>
      <c r="HF27" s="95" t="str">
        <f t="shared" si="31"/>
        <v>Completar</v>
      </c>
      <c r="HG27" s="95" t="str">
        <f t="shared" si="108"/>
        <v>Completar</v>
      </c>
      <c r="HH27" s="165">
        <f t="shared" si="109"/>
        <v>0</v>
      </c>
      <c r="HI27" s="219" t="b">
        <f t="shared" si="110"/>
        <v>0</v>
      </c>
      <c r="HJ27" s="188">
        <f t="shared" si="111"/>
        <v>0</v>
      </c>
      <c r="HK27" s="164">
        <f t="shared" si="112"/>
        <v>0</v>
      </c>
      <c r="HL27" s="164">
        <f t="shared" si="113"/>
        <v>0.25</v>
      </c>
      <c r="HM27" s="164">
        <f t="shared" si="114"/>
        <v>0</v>
      </c>
      <c r="HN27" s="164">
        <f t="shared" si="114"/>
        <v>0</v>
      </c>
      <c r="HO27" s="166">
        <f t="shared" si="115"/>
        <v>0</v>
      </c>
      <c r="HP27" s="167"/>
      <c r="HR27" s="164">
        <v>15</v>
      </c>
      <c r="HS27" s="225"/>
      <c r="HT27" s="226"/>
      <c r="HU27" s="1"/>
      <c r="HV27" s="1"/>
      <c r="HW27" s="95"/>
      <c r="HX27" s="93"/>
      <c r="HY27" s="93"/>
      <c r="HZ27" s="93"/>
      <c r="IA27" s="95" t="str">
        <f t="shared" si="32"/>
        <v>Completar</v>
      </c>
      <c r="IB27" s="96" t="str">
        <f t="shared" si="33"/>
        <v>Completar</v>
      </c>
      <c r="IC27" s="96" t="str">
        <f t="shared" si="34"/>
        <v>Completar</v>
      </c>
      <c r="ID27" s="94"/>
      <c r="IE27" s="95" t="str">
        <f t="shared" si="35"/>
        <v>Completar</v>
      </c>
      <c r="IF27" s="95" t="str">
        <f t="shared" si="116"/>
        <v>Completar</v>
      </c>
      <c r="IG27" s="165">
        <f t="shared" si="117"/>
        <v>0</v>
      </c>
      <c r="IH27" s="219" t="b">
        <f t="shared" si="118"/>
        <v>0</v>
      </c>
      <c r="II27" s="188">
        <f t="shared" si="119"/>
        <v>0</v>
      </c>
      <c r="IJ27" s="164">
        <f t="shared" si="120"/>
        <v>0</v>
      </c>
      <c r="IK27" s="164">
        <f t="shared" si="121"/>
        <v>0.25</v>
      </c>
      <c r="IL27" s="164">
        <f t="shared" si="122"/>
        <v>0</v>
      </c>
      <c r="IM27" s="164">
        <f t="shared" si="122"/>
        <v>0</v>
      </c>
      <c r="IN27" s="166">
        <f t="shared" si="123"/>
        <v>0</v>
      </c>
      <c r="IO27" s="167"/>
      <c r="IQ27" s="164">
        <v>15</v>
      </c>
      <c r="IR27" s="225"/>
      <c r="IS27" s="226"/>
      <c r="IT27" s="1"/>
      <c r="IU27" s="1"/>
      <c r="IV27" s="95"/>
      <c r="IW27" s="93"/>
      <c r="IX27" s="93"/>
      <c r="IY27" s="93"/>
      <c r="IZ27" s="95" t="str">
        <f t="shared" si="36"/>
        <v>Completar</v>
      </c>
      <c r="JA27" s="96" t="str">
        <f t="shared" si="37"/>
        <v>Completar</v>
      </c>
      <c r="JB27" s="96" t="str">
        <f t="shared" si="38"/>
        <v>Completar</v>
      </c>
      <c r="JC27" s="94"/>
      <c r="JD27" s="95" t="str">
        <f t="shared" si="39"/>
        <v>Completar</v>
      </c>
      <c r="JE27" s="95" t="str">
        <f t="shared" si="124"/>
        <v>Completar</v>
      </c>
      <c r="JF27" s="165">
        <f t="shared" si="125"/>
        <v>0</v>
      </c>
      <c r="JG27" s="219" t="b">
        <f t="shared" si="126"/>
        <v>0</v>
      </c>
      <c r="JH27" s="188">
        <f t="shared" si="127"/>
        <v>0</v>
      </c>
      <c r="JI27" s="164">
        <f t="shared" si="128"/>
        <v>0</v>
      </c>
      <c r="JJ27" s="164">
        <f t="shared" si="129"/>
        <v>0.25</v>
      </c>
      <c r="JK27" s="164">
        <f t="shared" si="130"/>
        <v>0</v>
      </c>
      <c r="JL27" s="164">
        <f t="shared" si="130"/>
        <v>0</v>
      </c>
      <c r="JM27" s="166">
        <f t="shared" si="131"/>
        <v>0</v>
      </c>
      <c r="JN27" s="167"/>
      <c r="JO27" s="126"/>
      <c r="JP27" s="164">
        <v>15</v>
      </c>
      <c r="JQ27" s="225"/>
      <c r="JR27" s="226"/>
      <c r="JS27" s="1"/>
      <c r="JT27" s="1"/>
      <c r="JU27" s="95"/>
      <c r="JV27" s="93"/>
      <c r="JW27" s="93"/>
      <c r="JX27" s="93"/>
      <c r="JY27" s="95" t="str">
        <f t="shared" si="40"/>
        <v>Completar</v>
      </c>
      <c r="JZ27" s="96" t="str">
        <f t="shared" si="41"/>
        <v>Completar</v>
      </c>
      <c r="KA27" s="96" t="str">
        <f t="shared" si="42"/>
        <v>Completar</v>
      </c>
      <c r="KB27" s="94"/>
      <c r="KC27" s="95" t="str">
        <f t="shared" si="43"/>
        <v>Completar</v>
      </c>
      <c r="KD27" s="95" t="str">
        <f t="shared" si="132"/>
        <v>Completar</v>
      </c>
      <c r="KE27" s="165">
        <f t="shared" si="133"/>
        <v>0</v>
      </c>
      <c r="KF27" s="219" t="b">
        <f t="shared" si="134"/>
        <v>0</v>
      </c>
      <c r="KG27" s="188">
        <f t="shared" si="135"/>
        <v>0</v>
      </c>
      <c r="KH27" s="164">
        <f t="shared" si="136"/>
        <v>0</v>
      </c>
      <c r="KI27" s="164">
        <f t="shared" si="137"/>
        <v>0.25</v>
      </c>
      <c r="KJ27" s="164">
        <f t="shared" si="138"/>
        <v>0</v>
      </c>
      <c r="KK27" s="164">
        <f t="shared" si="138"/>
        <v>0</v>
      </c>
      <c r="KL27" s="166">
        <f t="shared" si="139"/>
        <v>0</v>
      </c>
    </row>
    <row r="28" spans="1:298" x14ac:dyDescent="0.25">
      <c r="A28" s="164">
        <v>16</v>
      </c>
      <c r="B28" s="225"/>
      <c r="C28" s="226"/>
      <c r="D28" s="1"/>
      <c r="E28" s="1"/>
      <c r="F28" s="95"/>
      <c r="G28" s="93"/>
      <c r="H28" s="93"/>
      <c r="I28" s="93"/>
      <c r="J28" s="95"/>
      <c r="K28" s="96" t="str">
        <f>IFERROR(VLOOKUP(D28,'Situación inicial'!JI$13:JS$112,8,FALSE),"Completar")</f>
        <v>Completar</v>
      </c>
      <c r="L28" s="96" t="str">
        <f>IFERROR(VLOOKUP(D28,'Situación inicial'!JI$13:JS$112,9,FALSE),"Completar")</f>
        <v>Completar</v>
      </c>
      <c r="M28" s="94"/>
      <c r="N28" s="95" t="str">
        <f>IFERROR(VLOOKUP(D28,'Situación inicial'!JI$13:JS$112,11,FALSE),"Completar")</f>
        <v>Completar</v>
      </c>
      <c r="O28" s="95" t="str">
        <f>IFERROR(VLOOKUP(D28,'Situación inicial'!JI$13:JT$112,12,FALSE),"Completar")</f>
        <v>Completar</v>
      </c>
      <c r="P28" s="165">
        <f t="shared" si="44"/>
        <v>0</v>
      </c>
      <c r="Q28" s="219" t="b">
        <f t="shared" si="45"/>
        <v>0</v>
      </c>
      <c r="R28" s="188">
        <f t="shared" si="46"/>
        <v>0</v>
      </c>
      <c r="S28" s="164">
        <f t="shared" si="47"/>
        <v>0</v>
      </c>
      <c r="T28" s="164">
        <f t="shared" si="48"/>
        <v>0.25</v>
      </c>
      <c r="U28" s="164">
        <f t="shared" si="49"/>
        <v>0</v>
      </c>
      <c r="V28" s="164">
        <f t="shared" si="49"/>
        <v>0</v>
      </c>
      <c r="W28" s="166">
        <f t="shared" si="50"/>
        <v>0</v>
      </c>
      <c r="X28" s="168">
        <f>IFERROR(VLOOKUP(D28,'Situación inicial'!JI$13:JZ$112,18,FALSE),0)</f>
        <v>0</v>
      </c>
      <c r="Z28" s="164">
        <v>16</v>
      </c>
      <c r="AA28" s="225"/>
      <c r="AB28" s="226"/>
      <c r="AC28" s="1"/>
      <c r="AD28" s="1"/>
      <c r="AE28" s="95"/>
      <c r="AF28" s="93"/>
      <c r="AG28" s="93"/>
      <c r="AH28" s="93"/>
      <c r="AI28" s="95" t="str">
        <f t="shared" si="0"/>
        <v>Completar</v>
      </c>
      <c r="AJ28" s="96" t="str">
        <f t="shared" si="1"/>
        <v>Completar</v>
      </c>
      <c r="AK28" s="96" t="str">
        <f t="shared" si="2"/>
        <v>Completar</v>
      </c>
      <c r="AL28" s="94"/>
      <c r="AM28" s="95" t="str">
        <f t="shared" si="51"/>
        <v>Completar</v>
      </c>
      <c r="AN28" s="95" t="str">
        <f t="shared" si="52"/>
        <v>Completar</v>
      </c>
      <c r="AO28" s="165">
        <f t="shared" si="53"/>
        <v>0</v>
      </c>
      <c r="AP28" s="219" t="b">
        <f t="shared" si="54"/>
        <v>0</v>
      </c>
      <c r="AQ28" s="188">
        <f t="shared" si="55"/>
        <v>0</v>
      </c>
      <c r="AR28" s="164">
        <f t="shared" si="56"/>
        <v>0</v>
      </c>
      <c r="AS28" s="164">
        <f t="shared" si="57"/>
        <v>0.25</v>
      </c>
      <c r="AT28" s="164">
        <f t="shared" si="58"/>
        <v>0</v>
      </c>
      <c r="AU28" s="164">
        <f t="shared" si="58"/>
        <v>0</v>
      </c>
      <c r="AV28" s="166">
        <f t="shared" si="59"/>
        <v>0</v>
      </c>
      <c r="AW28" s="168">
        <f t="shared" si="3"/>
        <v>0</v>
      </c>
      <c r="AY28" s="164">
        <v>16</v>
      </c>
      <c r="AZ28" s="225"/>
      <c r="BA28" s="226"/>
      <c r="BB28" s="1"/>
      <c r="BC28" s="1"/>
      <c r="BD28" s="95"/>
      <c r="BE28" s="93"/>
      <c r="BF28" s="93"/>
      <c r="BG28" s="93"/>
      <c r="BH28" s="95" t="str">
        <f t="shared" si="4"/>
        <v>Completar</v>
      </c>
      <c r="BI28" s="96" t="str">
        <f t="shared" si="5"/>
        <v>Completar</v>
      </c>
      <c r="BJ28" s="96" t="str">
        <f t="shared" si="6"/>
        <v>Completar</v>
      </c>
      <c r="BK28" s="94"/>
      <c r="BL28" s="95" t="str">
        <f t="shared" si="7"/>
        <v>Completar</v>
      </c>
      <c r="BM28" s="95" t="str">
        <f t="shared" si="60"/>
        <v>Completar</v>
      </c>
      <c r="BN28" s="165">
        <f t="shared" si="61"/>
        <v>0</v>
      </c>
      <c r="BO28" s="219" t="b">
        <f t="shared" si="62"/>
        <v>0</v>
      </c>
      <c r="BP28" s="188">
        <f t="shared" si="63"/>
        <v>0</v>
      </c>
      <c r="BQ28" s="164">
        <f t="shared" si="64"/>
        <v>0</v>
      </c>
      <c r="BR28" s="164">
        <f t="shared" si="65"/>
        <v>0.25</v>
      </c>
      <c r="BS28" s="164">
        <f t="shared" si="66"/>
        <v>0</v>
      </c>
      <c r="BT28" s="164">
        <f t="shared" si="66"/>
        <v>0</v>
      </c>
      <c r="BU28" s="166">
        <f t="shared" si="67"/>
        <v>0</v>
      </c>
      <c r="BV28" s="167"/>
      <c r="BX28" s="164">
        <v>16</v>
      </c>
      <c r="BY28" s="225"/>
      <c r="BZ28" s="226"/>
      <c r="CA28" s="1"/>
      <c r="CB28" s="1"/>
      <c r="CC28" s="95"/>
      <c r="CD28" s="93"/>
      <c r="CE28" s="93"/>
      <c r="CF28" s="93"/>
      <c r="CG28" s="95" t="str">
        <f t="shared" si="8"/>
        <v>Completar</v>
      </c>
      <c r="CH28" s="96" t="str">
        <f t="shared" si="9"/>
        <v>Completar</v>
      </c>
      <c r="CI28" s="96" t="str">
        <f t="shared" si="10"/>
        <v>Completar</v>
      </c>
      <c r="CJ28" s="94"/>
      <c r="CK28" s="95" t="str">
        <f t="shared" si="11"/>
        <v>Completar</v>
      </c>
      <c r="CL28" s="95" t="str">
        <f t="shared" si="68"/>
        <v>Completar</v>
      </c>
      <c r="CM28" s="165">
        <f t="shared" si="69"/>
        <v>0</v>
      </c>
      <c r="CN28" s="219" t="b">
        <f t="shared" si="70"/>
        <v>0</v>
      </c>
      <c r="CO28" s="188">
        <f t="shared" si="71"/>
        <v>0</v>
      </c>
      <c r="CP28" s="164">
        <f t="shared" si="72"/>
        <v>0</v>
      </c>
      <c r="CQ28" s="164">
        <f t="shared" si="73"/>
        <v>0.25</v>
      </c>
      <c r="CR28" s="164">
        <f t="shared" si="74"/>
        <v>0</v>
      </c>
      <c r="CS28" s="164">
        <f t="shared" si="74"/>
        <v>0</v>
      </c>
      <c r="CT28" s="166">
        <f t="shared" si="75"/>
        <v>0</v>
      </c>
      <c r="CU28" s="167"/>
      <c r="CW28" s="164">
        <v>16</v>
      </c>
      <c r="CX28" s="225"/>
      <c r="CY28" s="226"/>
      <c r="CZ28" s="1"/>
      <c r="DA28" s="1"/>
      <c r="DB28" s="95"/>
      <c r="DC28" s="93"/>
      <c r="DD28" s="93"/>
      <c r="DE28" s="93"/>
      <c r="DF28" s="95" t="str">
        <f t="shared" si="12"/>
        <v>Completar</v>
      </c>
      <c r="DG28" s="96" t="str">
        <f t="shared" si="13"/>
        <v>Completar</v>
      </c>
      <c r="DH28" s="96" t="str">
        <f t="shared" si="14"/>
        <v>Completar</v>
      </c>
      <c r="DI28" s="94"/>
      <c r="DJ28" s="95" t="str">
        <f t="shared" si="15"/>
        <v>Completar</v>
      </c>
      <c r="DK28" s="95" t="str">
        <f t="shared" si="76"/>
        <v>Completar</v>
      </c>
      <c r="DL28" s="165">
        <f t="shared" si="77"/>
        <v>0</v>
      </c>
      <c r="DM28" s="219" t="b">
        <f t="shared" si="78"/>
        <v>0</v>
      </c>
      <c r="DN28" s="188">
        <f t="shared" si="79"/>
        <v>0</v>
      </c>
      <c r="DO28" s="164">
        <f t="shared" si="80"/>
        <v>0</v>
      </c>
      <c r="DP28" s="164">
        <f t="shared" si="81"/>
        <v>0.25</v>
      </c>
      <c r="DQ28" s="164">
        <f t="shared" si="82"/>
        <v>0</v>
      </c>
      <c r="DR28" s="164">
        <f t="shared" si="82"/>
        <v>0</v>
      </c>
      <c r="DS28" s="166">
        <f t="shared" si="83"/>
        <v>0</v>
      </c>
      <c r="DT28" s="167"/>
      <c r="DV28" s="164">
        <v>16</v>
      </c>
      <c r="DW28" s="225"/>
      <c r="DX28" s="226"/>
      <c r="DY28" s="1"/>
      <c r="DZ28" s="1"/>
      <c r="EA28" s="95"/>
      <c r="EB28" s="93"/>
      <c r="EC28" s="93"/>
      <c r="ED28" s="93"/>
      <c r="EE28" s="95" t="str">
        <f t="shared" si="16"/>
        <v>Completar</v>
      </c>
      <c r="EF28" s="96" t="str">
        <f t="shared" si="17"/>
        <v>Completar</v>
      </c>
      <c r="EG28" s="96" t="str">
        <f t="shared" si="18"/>
        <v>Completar</v>
      </c>
      <c r="EH28" s="94"/>
      <c r="EI28" s="95" t="str">
        <f t="shared" si="19"/>
        <v>Completar</v>
      </c>
      <c r="EJ28" s="95" t="str">
        <f t="shared" si="84"/>
        <v>Completar</v>
      </c>
      <c r="EK28" s="165">
        <f t="shared" si="85"/>
        <v>0</v>
      </c>
      <c r="EL28" s="219" t="b">
        <f t="shared" si="86"/>
        <v>0</v>
      </c>
      <c r="EM28" s="188">
        <f t="shared" si="87"/>
        <v>0</v>
      </c>
      <c r="EN28" s="164">
        <f t="shared" si="88"/>
        <v>0</v>
      </c>
      <c r="EO28" s="164">
        <f t="shared" si="89"/>
        <v>0.25</v>
      </c>
      <c r="EP28" s="164">
        <f t="shared" si="90"/>
        <v>0</v>
      </c>
      <c r="EQ28" s="164">
        <f t="shared" si="90"/>
        <v>0</v>
      </c>
      <c r="ER28" s="166">
        <f t="shared" si="91"/>
        <v>0</v>
      </c>
      <c r="ES28" s="167"/>
      <c r="EU28" s="164">
        <v>16</v>
      </c>
      <c r="EV28" s="225"/>
      <c r="EW28" s="226"/>
      <c r="EX28" s="1"/>
      <c r="EY28" s="1"/>
      <c r="EZ28" s="95"/>
      <c r="FA28" s="93"/>
      <c r="FB28" s="93"/>
      <c r="FC28" s="93"/>
      <c r="FD28" s="95" t="str">
        <f t="shared" si="20"/>
        <v>Completar</v>
      </c>
      <c r="FE28" s="96" t="str">
        <f t="shared" si="21"/>
        <v>Completar</v>
      </c>
      <c r="FF28" s="96" t="str">
        <f t="shared" si="22"/>
        <v>Completar</v>
      </c>
      <c r="FG28" s="94"/>
      <c r="FH28" s="95" t="str">
        <f t="shared" si="23"/>
        <v>Completar</v>
      </c>
      <c r="FI28" s="95" t="str">
        <f t="shared" si="92"/>
        <v>Completar</v>
      </c>
      <c r="FJ28" s="165">
        <f t="shared" si="93"/>
        <v>0</v>
      </c>
      <c r="FK28" s="219" t="b">
        <f t="shared" si="94"/>
        <v>0</v>
      </c>
      <c r="FL28" s="188">
        <f t="shared" si="95"/>
        <v>0</v>
      </c>
      <c r="FM28" s="164">
        <f t="shared" si="96"/>
        <v>0</v>
      </c>
      <c r="FN28" s="164">
        <f t="shared" si="97"/>
        <v>0.25</v>
      </c>
      <c r="FO28" s="164">
        <f t="shared" si="98"/>
        <v>0</v>
      </c>
      <c r="FP28" s="164">
        <f t="shared" si="98"/>
        <v>0</v>
      </c>
      <c r="FQ28" s="166">
        <f t="shared" si="99"/>
        <v>0</v>
      </c>
      <c r="FR28" s="167"/>
      <c r="FT28" s="164">
        <v>16</v>
      </c>
      <c r="FU28" s="225"/>
      <c r="FV28" s="226"/>
      <c r="FW28" s="1"/>
      <c r="FX28" s="1"/>
      <c r="FY28" s="95"/>
      <c r="FZ28" s="93"/>
      <c r="GA28" s="93"/>
      <c r="GB28" s="93"/>
      <c r="GC28" s="95" t="str">
        <f t="shared" si="24"/>
        <v>Completar</v>
      </c>
      <c r="GD28" s="96" t="str">
        <f t="shared" si="25"/>
        <v>Completar</v>
      </c>
      <c r="GE28" s="96" t="str">
        <f t="shared" si="26"/>
        <v>Completar</v>
      </c>
      <c r="GF28" s="94"/>
      <c r="GG28" s="95" t="str">
        <f t="shared" si="27"/>
        <v>Completar</v>
      </c>
      <c r="GH28" s="95" t="str">
        <f t="shared" si="100"/>
        <v>Completar</v>
      </c>
      <c r="GI28" s="165">
        <f t="shared" si="101"/>
        <v>0</v>
      </c>
      <c r="GJ28" s="219" t="b">
        <f t="shared" si="102"/>
        <v>0</v>
      </c>
      <c r="GK28" s="188">
        <f t="shared" si="103"/>
        <v>0</v>
      </c>
      <c r="GL28" s="164">
        <f t="shared" si="104"/>
        <v>0</v>
      </c>
      <c r="GM28" s="164">
        <f t="shared" si="105"/>
        <v>0.25</v>
      </c>
      <c r="GN28" s="164">
        <f t="shared" si="106"/>
        <v>0</v>
      </c>
      <c r="GO28" s="164">
        <f t="shared" si="106"/>
        <v>0</v>
      </c>
      <c r="GP28" s="166">
        <f t="shared" si="107"/>
        <v>0</v>
      </c>
      <c r="GQ28" s="167"/>
      <c r="GS28" s="164">
        <v>16</v>
      </c>
      <c r="GT28" s="225"/>
      <c r="GU28" s="226"/>
      <c r="GV28" s="1"/>
      <c r="GW28" s="1"/>
      <c r="GX28" s="95"/>
      <c r="GY28" s="93"/>
      <c r="GZ28" s="93"/>
      <c r="HA28" s="93"/>
      <c r="HB28" s="95" t="str">
        <f t="shared" si="28"/>
        <v>Completar</v>
      </c>
      <c r="HC28" s="96" t="str">
        <f t="shared" si="29"/>
        <v>Completar</v>
      </c>
      <c r="HD28" s="96" t="str">
        <f t="shared" si="30"/>
        <v>Completar</v>
      </c>
      <c r="HE28" s="94"/>
      <c r="HF28" s="95" t="str">
        <f t="shared" si="31"/>
        <v>Completar</v>
      </c>
      <c r="HG28" s="95" t="str">
        <f t="shared" si="108"/>
        <v>Completar</v>
      </c>
      <c r="HH28" s="165">
        <f t="shared" si="109"/>
        <v>0</v>
      </c>
      <c r="HI28" s="219" t="b">
        <f t="shared" si="110"/>
        <v>0</v>
      </c>
      <c r="HJ28" s="188">
        <f t="shared" si="111"/>
        <v>0</v>
      </c>
      <c r="HK28" s="164">
        <f t="shared" si="112"/>
        <v>0</v>
      </c>
      <c r="HL28" s="164">
        <f t="shared" si="113"/>
        <v>0.25</v>
      </c>
      <c r="HM28" s="164">
        <f t="shared" si="114"/>
        <v>0</v>
      </c>
      <c r="HN28" s="164">
        <f t="shared" si="114"/>
        <v>0</v>
      </c>
      <c r="HO28" s="166">
        <f t="shared" si="115"/>
        <v>0</v>
      </c>
      <c r="HP28" s="167"/>
      <c r="HR28" s="164">
        <v>16</v>
      </c>
      <c r="HS28" s="225"/>
      <c r="HT28" s="226"/>
      <c r="HU28" s="1"/>
      <c r="HV28" s="1"/>
      <c r="HW28" s="95"/>
      <c r="HX28" s="93"/>
      <c r="HY28" s="93"/>
      <c r="HZ28" s="93"/>
      <c r="IA28" s="95" t="str">
        <f t="shared" si="32"/>
        <v>Completar</v>
      </c>
      <c r="IB28" s="96" t="str">
        <f t="shared" si="33"/>
        <v>Completar</v>
      </c>
      <c r="IC28" s="96" t="str">
        <f t="shared" si="34"/>
        <v>Completar</v>
      </c>
      <c r="ID28" s="94"/>
      <c r="IE28" s="95" t="str">
        <f t="shared" si="35"/>
        <v>Completar</v>
      </c>
      <c r="IF28" s="95" t="str">
        <f t="shared" si="116"/>
        <v>Completar</v>
      </c>
      <c r="IG28" s="165">
        <f t="shared" si="117"/>
        <v>0</v>
      </c>
      <c r="IH28" s="219" t="b">
        <f t="shared" si="118"/>
        <v>0</v>
      </c>
      <c r="II28" s="188">
        <f t="shared" si="119"/>
        <v>0</v>
      </c>
      <c r="IJ28" s="164">
        <f t="shared" si="120"/>
        <v>0</v>
      </c>
      <c r="IK28" s="164">
        <f t="shared" si="121"/>
        <v>0.25</v>
      </c>
      <c r="IL28" s="164">
        <f t="shared" si="122"/>
        <v>0</v>
      </c>
      <c r="IM28" s="164">
        <f t="shared" si="122"/>
        <v>0</v>
      </c>
      <c r="IN28" s="166">
        <f t="shared" si="123"/>
        <v>0</v>
      </c>
      <c r="IO28" s="167"/>
      <c r="IQ28" s="164">
        <v>16</v>
      </c>
      <c r="IR28" s="225"/>
      <c r="IS28" s="226"/>
      <c r="IT28" s="1"/>
      <c r="IU28" s="1"/>
      <c r="IV28" s="95"/>
      <c r="IW28" s="93"/>
      <c r="IX28" s="93"/>
      <c r="IY28" s="93"/>
      <c r="IZ28" s="95" t="str">
        <f t="shared" si="36"/>
        <v>Completar</v>
      </c>
      <c r="JA28" s="96" t="str">
        <f t="shared" si="37"/>
        <v>Completar</v>
      </c>
      <c r="JB28" s="96" t="str">
        <f t="shared" si="38"/>
        <v>Completar</v>
      </c>
      <c r="JC28" s="94"/>
      <c r="JD28" s="95" t="str">
        <f t="shared" si="39"/>
        <v>Completar</v>
      </c>
      <c r="JE28" s="95" t="str">
        <f t="shared" si="124"/>
        <v>Completar</v>
      </c>
      <c r="JF28" s="165">
        <f t="shared" si="125"/>
        <v>0</v>
      </c>
      <c r="JG28" s="219" t="b">
        <f t="shared" si="126"/>
        <v>0</v>
      </c>
      <c r="JH28" s="188">
        <f t="shared" si="127"/>
        <v>0</v>
      </c>
      <c r="JI28" s="164">
        <f t="shared" si="128"/>
        <v>0</v>
      </c>
      <c r="JJ28" s="164">
        <f t="shared" si="129"/>
        <v>0.25</v>
      </c>
      <c r="JK28" s="164">
        <f t="shared" si="130"/>
        <v>0</v>
      </c>
      <c r="JL28" s="164">
        <f t="shared" si="130"/>
        <v>0</v>
      </c>
      <c r="JM28" s="166">
        <f t="shared" si="131"/>
        <v>0</v>
      </c>
      <c r="JN28" s="167"/>
      <c r="JO28" s="126"/>
      <c r="JP28" s="164">
        <v>16</v>
      </c>
      <c r="JQ28" s="225"/>
      <c r="JR28" s="226"/>
      <c r="JS28" s="1"/>
      <c r="JT28" s="1"/>
      <c r="JU28" s="95"/>
      <c r="JV28" s="93"/>
      <c r="JW28" s="93"/>
      <c r="JX28" s="93"/>
      <c r="JY28" s="95" t="str">
        <f t="shared" si="40"/>
        <v>Completar</v>
      </c>
      <c r="JZ28" s="96" t="str">
        <f t="shared" si="41"/>
        <v>Completar</v>
      </c>
      <c r="KA28" s="96" t="str">
        <f t="shared" si="42"/>
        <v>Completar</v>
      </c>
      <c r="KB28" s="94"/>
      <c r="KC28" s="95" t="str">
        <f t="shared" si="43"/>
        <v>Completar</v>
      </c>
      <c r="KD28" s="95" t="str">
        <f t="shared" si="132"/>
        <v>Completar</v>
      </c>
      <c r="KE28" s="165">
        <f t="shared" si="133"/>
        <v>0</v>
      </c>
      <c r="KF28" s="219" t="b">
        <f t="shared" si="134"/>
        <v>0</v>
      </c>
      <c r="KG28" s="188">
        <f t="shared" si="135"/>
        <v>0</v>
      </c>
      <c r="KH28" s="164">
        <f t="shared" si="136"/>
        <v>0</v>
      </c>
      <c r="KI28" s="164">
        <f t="shared" si="137"/>
        <v>0.25</v>
      </c>
      <c r="KJ28" s="164">
        <f t="shared" si="138"/>
        <v>0</v>
      </c>
      <c r="KK28" s="164">
        <f t="shared" si="138"/>
        <v>0</v>
      </c>
      <c r="KL28" s="166">
        <f t="shared" si="139"/>
        <v>0</v>
      </c>
    </row>
    <row r="29" spans="1:298" x14ac:dyDescent="0.25">
      <c r="A29" s="164">
        <v>17</v>
      </c>
      <c r="B29" s="225"/>
      <c r="C29" s="226"/>
      <c r="D29" s="1"/>
      <c r="E29" s="1"/>
      <c r="F29" s="95"/>
      <c r="G29" s="93"/>
      <c r="H29" s="93"/>
      <c r="I29" s="93"/>
      <c r="J29" s="95"/>
      <c r="K29" s="96" t="str">
        <f>IFERROR(VLOOKUP(D29,'Situación inicial'!JI$13:JS$112,8,FALSE),"Completar")</f>
        <v>Completar</v>
      </c>
      <c r="L29" s="96" t="str">
        <f>IFERROR(VLOOKUP(D29,'Situación inicial'!JI$13:JS$112,9,FALSE),"Completar")</f>
        <v>Completar</v>
      </c>
      <c r="M29" s="94"/>
      <c r="N29" s="95" t="str">
        <f>IFERROR(VLOOKUP(D29,'Situación inicial'!JI$13:JS$112,11,FALSE),"Completar")</f>
        <v>Completar</v>
      </c>
      <c r="O29" s="95" t="str">
        <f>IFERROR(VLOOKUP(D29,'Situación inicial'!JI$13:JT$112,12,FALSE),"Completar")</f>
        <v>Completar</v>
      </c>
      <c r="P29" s="165">
        <f t="shared" si="44"/>
        <v>0</v>
      </c>
      <c r="Q29" s="219" t="b">
        <f t="shared" si="45"/>
        <v>0</v>
      </c>
      <c r="R29" s="188">
        <f t="shared" si="46"/>
        <v>0</v>
      </c>
      <c r="S29" s="164">
        <f t="shared" si="47"/>
        <v>0</v>
      </c>
      <c r="T29" s="164">
        <f t="shared" si="48"/>
        <v>0.25</v>
      </c>
      <c r="U29" s="164">
        <f t="shared" si="49"/>
        <v>0</v>
      </c>
      <c r="V29" s="164">
        <f t="shared" si="49"/>
        <v>0</v>
      </c>
      <c r="W29" s="166">
        <f t="shared" si="50"/>
        <v>0</v>
      </c>
      <c r="X29" s="168">
        <f>IFERROR(VLOOKUP(D29,'Situación inicial'!JI$13:JZ$112,18,FALSE),0)</f>
        <v>0</v>
      </c>
      <c r="Z29" s="164">
        <v>17</v>
      </c>
      <c r="AA29" s="225"/>
      <c r="AB29" s="226"/>
      <c r="AC29" s="1"/>
      <c r="AD29" s="1"/>
      <c r="AE29" s="95"/>
      <c r="AF29" s="93"/>
      <c r="AG29" s="93"/>
      <c r="AH29" s="93"/>
      <c r="AI29" s="95" t="str">
        <f t="shared" si="0"/>
        <v>Completar</v>
      </c>
      <c r="AJ29" s="96" t="str">
        <f t="shared" si="1"/>
        <v>Completar</v>
      </c>
      <c r="AK29" s="96" t="str">
        <f t="shared" si="2"/>
        <v>Completar</v>
      </c>
      <c r="AL29" s="94"/>
      <c r="AM29" s="95" t="str">
        <f t="shared" si="51"/>
        <v>Completar</v>
      </c>
      <c r="AN29" s="95" t="str">
        <f t="shared" si="52"/>
        <v>Completar</v>
      </c>
      <c r="AO29" s="165">
        <f t="shared" si="53"/>
        <v>0</v>
      </c>
      <c r="AP29" s="219" t="b">
        <f t="shared" si="54"/>
        <v>0</v>
      </c>
      <c r="AQ29" s="188">
        <f t="shared" si="55"/>
        <v>0</v>
      </c>
      <c r="AR29" s="164">
        <f t="shared" si="56"/>
        <v>0</v>
      </c>
      <c r="AS29" s="164">
        <f t="shared" si="57"/>
        <v>0.25</v>
      </c>
      <c r="AT29" s="164">
        <f t="shared" si="58"/>
        <v>0</v>
      </c>
      <c r="AU29" s="164">
        <f t="shared" si="58"/>
        <v>0</v>
      </c>
      <c r="AV29" s="166">
        <f t="shared" si="59"/>
        <v>0</v>
      </c>
      <c r="AW29" s="168">
        <f t="shared" si="3"/>
        <v>0</v>
      </c>
      <c r="AY29" s="164">
        <v>17</v>
      </c>
      <c r="AZ29" s="225"/>
      <c r="BA29" s="226"/>
      <c r="BB29" s="1"/>
      <c r="BC29" s="1"/>
      <c r="BD29" s="95"/>
      <c r="BE29" s="93"/>
      <c r="BF29" s="93"/>
      <c r="BG29" s="93"/>
      <c r="BH29" s="95" t="str">
        <f t="shared" si="4"/>
        <v>Completar</v>
      </c>
      <c r="BI29" s="96" t="str">
        <f t="shared" si="5"/>
        <v>Completar</v>
      </c>
      <c r="BJ29" s="96" t="str">
        <f t="shared" si="6"/>
        <v>Completar</v>
      </c>
      <c r="BK29" s="94"/>
      <c r="BL29" s="95" t="str">
        <f t="shared" si="7"/>
        <v>Completar</v>
      </c>
      <c r="BM29" s="95" t="str">
        <f t="shared" si="60"/>
        <v>Completar</v>
      </c>
      <c r="BN29" s="165">
        <f t="shared" si="61"/>
        <v>0</v>
      </c>
      <c r="BO29" s="219" t="b">
        <f t="shared" si="62"/>
        <v>0</v>
      </c>
      <c r="BP29" s="188">
        <f t="shared" si="63"/>
        <v>0</v>
      </c>
      <c r="BQ29" s="164">
        <f t="shared" si="64"/>
        <v>0</v>
      </c>
      <c r="BR29" s="164">
        <f t="shared" si="65"/>
        <v>0.25</v>
      </c>
      <c r="BS29" s="164">
        <f t="shared" si="66"/>
        <v>0</v>
      </c>
      <c r="BT29" s="164">
        <f t="shared" si="66"/>
        <v>0</v>
      </c>
      <c r="BU29" s="166">
        <f t="shared" si="67"/>
        <v>0</v>
      </c>
      <c r="BV29" s="167"/>
      <c r="BX29" s="164">
        <v>17</v>
      </c>
      <c r="BY29" s="225"/>
      <c r="BZ29" s="226"/>
      <c r="CA29" s="1"/>
      <c r="CB29" s="1"/>
      <c r="CC29" s="95"/>
      <c r="CD29" s="93"/>
      <c r="CE29" s="93"/>
      <c r="CF29" s="93"/>
      <c r="CG29" s="95" t="str">
        <f t="shared" si="8"/>
        <v>Completar</v>
      </c>
      <c r="CH29" s="96" t="str">
        <f t="shared" si="9"/>
        <v>Completar</v>
      </c>
      <c r="CI29" s="96" t="str">
        <f t="shared" si="10"/>
        <v>Completar</v>
      </c>
      <c r="CJ29" s="94"/>
      <c r="CK29" s="95" t="str">
        <f t="shared" si="11"/>
        <v>Completar</v>
      </c>
      <c r="CL29" s="95" t="str">
        <f t="shared" si="68"/>
        <v>Completar</v>
      </c>
      <c r="CM29" s="165">
        <f t="shared" si="69"/>
        <v>0</v>
      </c>
      <c r="CN29" s="219" t="b">
        <f t="shared" si="70"/>
        <v>0</v>
      </c>
      <c r="CO29" s="188">
        <f t="shared" si="71"/>
        <v>0</v>
      </c>
      <c r="CP29" s="164">
        <f t="shared" si="72"/>
        <v>0</v>
      </c>
      <c r="CQ29" s="164">
        <f t="shared" si="73"/>
        <v>0.25</v>
      </c>
      <c r="CR29" s="164">
        <f t="shared" si="74"/>
        <v>0</v>
      </c>
      <c r="CS29" s="164">
        <f t="shared" si="74"/>
        <v>0</v>
      </c>
      <c r="CT29" s="166">
        <f t="shared" si="75"/>
        <v>0</v>
      </c>
      <c r="CU29" s="167"/>
      <c r="CW29" s="164">
        <v>17</v>
      </c>
      <c r="CX29" s="225"/>
      <c r="CY29" s="226"/>
      <c r="CZ29" s="1"/>
      <c r="DA29" s="1"/>
      <c r="DB29" s="95"/>
      <c r="DC29" s="93"/>
      <c r="DD29" s="93"/>
      <c r="DE29" s="93"/>
      <c r="DF29" s="95" t="str">
        <f t="shared" si="12"/>
        <v>Completar</v>
      </c>
      <c r="DG29" s="96" t="str">
        <f t="shared" si="13"/>
        <v>Completar</v>
      </c>
      <c r="DH29" s="96" t="str">
        <f t="shared" si="14"/>
        <v>Completar</v>
      </c>
      <c r="DI29" s="94"/>
      <c r="DJ29" s="95" t="str">
        <f t="shared" si="15"/>
        <v>Completar</v>
      </c>
      <c r="DK29" s="95" t="str">
        <f t="shared" si="76"/>
        <v>Completar</v>
      </c>
      <c r="DL29" s="165">
        <f t="shared" si="77"/>
        <v>0</v>
      </c>
      <c r="DM29" s="219" t="b">
        <f t="shared" si="78"/>
        <v>0</v>
      </c>
      <c r="DN29" s="188">
        <f t="shared" si="79"/>
        <v>0</v>
      </c>
      <c r="DO29" s="164">
        <f t="shared" si="80"/>
        <v>0</v>
      </c>
      <c r="DP29" s="164">
        <f t="shared" si="81"/>
        <v>0.25</v>
      </c>
      <c r="DQ29" s="164">
        <f t="shared" si="82"/>
        <v>0</v>
      </c>
      <c r="DR29" s="164">
        <f t="shared" si="82"/>
        <v>0</v>
      </c>
      <c r="DS29" s="166">
        <f t="shared" si="83"/>
        <v>0</v>
      </c>
      <c r="DT29" s="167"/>
      <c r="DV29" s="164">
        <v>17</v>
      </c>
      <c r="DW29" s="225"/>
      <c r="DX29" s="226"/>
      <c r="DY29" s="1"/>
      <c r="DZ29" s="1"/>
      <c r="EA29" s="95"/>
      <c r="EB29" s="93"/>
      <c r="EC29" s="93"/>
      <c r="ED29" s="93"/>
      <c r="EE29" s="95" t="str">
        <f t="shared" si="16"/>
        <v>Completar</v>
      </c>
      <c r="EF29" s="96" t="str">
        <f t="shared" si="17"/>
        <v>Completar</v>
      </c>
      <c r="EG29" s="96" t="str">
        <f t="shared" si="18"/>
        <v>Completar</v>
      </c>
      <c r="EH29" s="94"/>
      <c r="EI29" s="95" t="str">
        <f t="shared" si="19"/>
        <v>Completar</v>
      </c>
      <c r="EJ29" s="95" t="str">
        <f t="shared" si="84"/>
        <v>Completar</v>
      </c>
      <c r="EK29" s="165">
        <f t="shared" si="85"/>
        <v>0</v>
      </c>
      <c r="EL29" s="219" t="b">
        <f t="shared" si="86"/>
        <v>0</v>
      </c>
      <c r="EM29" s="188">
        <f t="shared" si="87"/>
        <v>0</v>
      </c>
      <c r="EN29" s="164">
        <f t="shared" si="88"/>
        <v>0</v>
      </c>
      <c r="EO29" s="164">
        <f t="shared" si="89"/>
        <v>0.25</v>
      </c>
      <c r="EP29" s="164">
        <f t="shared" si="90"/>
        <v>0</v>
      </c>
      <c r="EQ29" s="164">
        <f t="shared" si="90"/>
        <v>0</v>
      </c>
      <c r="ER29" s="166">
        <f t="shared" si="91"/>
        <v>0</v>
      </c>
      <c r="ES29" s="167"/>
      <c r="EU29" s="164">
        <v>17</v>
      </c>
      <c r="EV29" s="225"/>
      <c r="EW29" s="226"/>
      <c r="EX29" s="1"/>
      <c r="EY29" s="1"/>
      <c r="EZ29" s="95"/>
      <c r="FA29" s="93"/>
      <c r="FB29" s="93"/>
      <c r="FC29" s="93"/>
      <c r="FD29" s="95" t="str">
        <f t="shared" si="20"/>
        <v>Completar</v>
      </c>
      <c r="FE29" s="96" t="str">
        <f t="shared" si="21"/>
        <v>Completar</v>
      </c>
      <c r="FF29" s="96" t="str">
        <f t="shared" si="22"/>
        <v>Completar</v>
      </c>
      <c r="FG29" s="94"/>
      <c r="FH29" s="95" t="str">
        <f t="shared" si="23"/>
        <v>Completar</v>
      </c>
      <c r="FI29" s="95" t="str">
        <f t="shared" si="92"/>
        <v>Completar</v>
      </c>
      <c r="FJ29" s="165">
        <f t="shared" si="93"/>
        <v>0</v>
      </c>
      <c r="FK29" s="219" t="b">
        <f t="shared" si="94"/>
        <v>0</v>
      </c>
      <c r="FL29" s="188">
        <f t="shared" si="95"/>
        <v>0</v>
      </c>
      <c r="FM29" s="164">
        <f t="shared" si="96"/>
        <v>0</v>
      </c>
      <c r="FN29" s="164">
        <f t="shared" si="97"/>
        <v>0.25</v>
      </c>
      <c r="FO29" s="164">
        <f t="shared" si="98"/>
        <v>0</v>
      </c>
      <c r="FP29" s="164">
        <f t="shared" si="98"/>
        <v>0</v>
      </c>
      <c r="FQ29" s="166">
        <f t="shared" si="99"/>
        <v>0</v>
      </c>
      <c r="FR29" s="167"/>
      <c r="FT29" s="164">
        <v>17</v>
      </c>
      <c r="FU29" s="225"/>
      <c r="FV29" s="226"/>
      <c r="FW29" s="1"/>
      <c r="FX29" s="1"/>
      <c r="FY29" s="95"/>
      <c r="FZ29" s="93"/>
      <c r="GA29" s="93"/>
      <c r="GB29" s="93"/>
      <c r="GC29" s="95" t="str">
        <f t="shared" si="24"/>
        <v>Completar</v>
      </c>
      <c r="GD29" s="96" t="str">
        <f t="shared" si="25"/>
        <v>Completar</v>
      </c>
      <c r="GE29" s="96" t="str">
        <f t="shared" si="26"/>
        <v>Completar</v>
      </c>
      <c r="GF29" s="94"/>
      <c r="GG29" s="95" t="str">
        <f t="shared" si="27"/>
        <v>Completar</v>
      </c>
      <c r="GH29" s="95" t="str">
        <f t="shared" si="100"/>
        <v>Completar</v>
      </c>
      <c r="GI29" s="165">
        <f t="shared" si="101"/>
        <v>0</v>
      </c>
      <c r="GJ29" s="219" t="b">
        <f t="shared" si="102"/>
        <v>0</v>
      </c>
      <c r="GK29" s="188">
        <f t="shared" si="103"/>
        <v>0</v>
      </c>
      <c r="GL29" s="164">
        <f t="shared" si="104"/>
        <v>0</v>
      </c>
      <c r="GM29" s="164">
        <f t="shared" si="105"/>
        <v>0.25</v>
      </c>
      <c r="GN29" s="164">
        <f t="shared" si="106"/>
        <v>0</v>
      </c>
      <c r="GO29" s="164">
        <f t="shared" si="106"/>
        <v>0</v>
      </c>
      <c r="GP29" s="166">
        <f t="shared" si="107"/>
        <v>0</v>
      </c>
      <c r="GQ29" s="167"/>
      <c r="GS29" s="164">
        <v>17</v>
      </c>
      <c r="GT29" s="225"/>
      <c r="GU29" s="226"/>
      <c r="GV29" s="1"/>
      <c r="GW29" s="1"/>
      <c r="GX29" s="95"/>
      <c r="GY29" s="93"/>
      <c r="GZ29" s="93"/>
      <c r="HA29" s="93"/>
      <c r="HB29" s="95" t="str">
        <f t="shared" si="28"/>
        <v>Completar</v>
      </c>
      <c r="HC29" s="96" t="str">
        <f t="shared" si="29"/>
        <v>Completar</v>
      </c>
      <c r="HD29" s="96" t="str">
        <f t="shared" si="30"/>
        <v>Completar</v>
      </c>
      <c r="HE29" s="94"/>
      <c r="HF29" s="95" t="str">
        <f t="shared" si="31"/>
        <v>Completar</v>
      </c>
      <c r="HG29" s="95" t="str">
        <f t="shared" si="108"/>
        <v>Completar</v>
      </c>
      <c r="HH29" s="165">
        <f t="shared" si="109"/>
        <v>0</v>
      </c>
      <c r="HI29" s="219" t="b">
        <f t="shared" si="110"/>
        <v>0</v>
      </c>
      <c r="HJ29" s="188">
        <f t="shared" si="111"/>
        <v>0</v>
      </c>
      <c r="HK29" s="164">
        <f t="shared" si="112"/>
        <v>0</v>
      </c>
      <c r="HL29" s="164">
        <f t="shared" si="113"/>
        <v>0.25</v>
      </c>
      <c r="HM29" s="164">
        <f t="shared" si="114"/>
        <v>0</v>
      </c>
      <c r="HN29" s="164">
        <f t="shared" si="114"/>
        <v>0</v>
      </c>
      <c r="HO29" s="166">
        <f t="shared" si="115"/>
        <v>0</v>
      </c>
      <c r="HP29" s="167"/>
      <c r="HR29" s="164">
        <v>17</v>
      </c>
      <c r="HS29" s="225"/>
      <c r="HT29" s="226"/>
      <c r="HU29" s="1"/>
      <c r="HV29" s="1"/>
      <c r="HW29" s="95"/>
      <c r="HX29" s="93"/>
      <c r="HY29" s="93"/>
      <c r="HZ29" s="93"/>
      <c r="IA29" s="95" t="str">
        <f t="shared" si="32"/>
        <v>Completar</v>
      </c>
      <c r="IB29" s="96" t="str">
        <f t="shared" si="33"/>
        <v>Completar</v>
      </c>
      <c r="IC29" s="96" t="str">
        <f t="shared" si="34"/>
        <v>Completar</v>
      </c>
      <c r="ID29" s="94"/>
      <c r="IE29" s="95" t="str">
        <f t="shared" si="35"/>
        <v>Completar</v>
      </c>
      <c r="IF29" s="95" t="str">
        <f t="shared" si="116"/>
        <v>Completar</v>
      </c>
      <c r="IG29" s="165">
        <f t="shared" si="117"/>
        <v>0</v>
      </c>
      <c r="IH29" s="219" t="b">
        <f t="shared" si="118"/>
        <v>0</v>
      </c>
      <c r="II29" s="188">
        <f t="shared" si="119"/>
        <v>0</v>
      </c>
      <c r="IJ29" s="164">
        <f t="shared" si="120"/>
        <v>0</v>
      </c>
      <c r="IK29" s="164">
        <f t="shared" si="121"/>
        <v>0.25</v>
      </c>
      <c r="IL29" s="164">
        <f t="shared" si="122"/>
        <v>0</v>
      </c>
      <c r="IM29" s="164">
        <f t="shared" si="122"/>
        <v>0</v>
      </c>
      <c r="IN29" s="166">
        <f t="shared" si="123"/>
        <v>0</v>
      </c>
      <c r="IO29" s="167"/>
      <c r="IQ29" s="164">
        <v>17</v>
      </c>
      <c r="IR29" s="225"/>
      <c r="IS29" s="226"/>
      <c r="IT29" s="1"/>
      <c r="IU29" s="1"/>
      <c r="IV29" s="95"/>
      <c r="IW29" s="93"/>
      <c r="IX29" s="93"/>
      <c r="IY29" s="93"/>
      <c r="IZ29" s="95" t="str">
        <f t="shared" si="36"/>
        <v>Completar</v>
      </c>
      <c r="JA29" s="96" t="str">
        <f t="shared" si="37"/>
        <v>Completar</v>
      </c>
      <c r="JB29" s="96" t="str">
        <f t="shared" si="38"/>
        <v>Completar</v>
      </c>
      <c r="JC29" s="94"/>
      <c r="JD29" s="95" t="str">
        <f t="shared" si="39"/>
        <v>Completar</v>
      </c>
      <c r="JE29" s="95" t="str">
        <f t="shared" si="124"/>
        <v>Completar</v>
      </c>
      <c r="JF29" s="165">
        <f t="shared" si="125"/>
        <v>0</v>
      </c>
      <c r="JG29" s="219" t="b">
        <f t="shared" si="126"/>
        <v>0</v>
      </c>
      <c r="JH29" s="188">
        <f t="shared" si="127"/>
        <v>0</v>
      </c>
      <c r="JI29" s="164">
        <f t="shared" si="128"/>
        <v>0</v>
      </c>
      <c r="JJ29" s="164">
        <f t="shared" si="129"/>
        <v>0.25</v>
      </c>
      <c r="JK29" s="164">
        <f t="shared" si="130"/>
        <v>0</v>
      </c>
      <c r="JL29" s="164">
        <f t="shared" si="130"/>
        <v>0</v>
      </c>
      <c r="JM29" s="166">
        <f t="shared" si="131"/>
        <v>0</v>
      </c>
      <c r="JN29" s="167"/>
      <c r="JO29" s="126"/>
      <c r="JP29" s="164">
        <v>17</v>
      </c>
      <c r="JQ29" s="225"/>
      <c r="JR29" s="226"/>
      <c r="JS29" s="1"/>
      <c r="JT29" s="1"/>
      <c r="JU29" s="95"/>
      <c r="JV29" s="93"/>
      <c r="JW29" s="93"/>
      <c r="JX29" s="93"/>
      <c r="JY29" s="95" t="str">
        <f t="shared" si="40"/>
        <v>Completar</v>
      </c>
      <c r="JZ29" s="96" t="str">
        <f t="shared" si="41"/>
        <v>Completar</v>
      </c>
      <c r="KA29" s="96" t="str">
        <f t="shared" si="42"/>
        <v>Completar</v>
      </c>
      <c r="KB29" s="94"/>
      <c r="KC29" s="95" t="str">
        <f t="shared" si="43"/>
        <v>Completar</v>
      </c>
      <c r="KD29" s="95" t="str">
        <f t="shared" si="132"/>
        <v>Completar</v>
      </c>
      <c r="KE29" s="165">
        <f t="shared" si="133"/>
        <v>0</v>
      </c>
      <c r="KF29" s="219" t="b">
        <f t="shared" si="134"/>
        <v>0</v>
      </c>
      <c r="KG29" s="188">
        <f t="shared" si="135"/>
        <v>0</v>
      </c>
      <c r="KH29" s="164">
        <f t="shared" si="136"/>
        <v>0</v>
      </c>
      <c r="KI29" s="164">
        <f t="shared" si="137"/>
        <v>0.25</v>
      </c>
      <c r="KJ29" s="164">
        <f t="shared" si="138"/>
        <v>0</v>
      </c>
      <c r="KK29" s="164">
        <f t="shared" si="138"/>
        <v>0</v>
      </c>
      <c r="KL29" s="166">
        <f t="shared" si="139"/>
        <v>0</v>
      </c>
    </row>
    <row r="30" spans="1:298" x14ac:dyDescent="0.25">
      <c r="A30" s="164">
        <v>18</v>
      </c>
      <c r="B30" s="225"/>
      <c r="C30" s="226"/>
      <c r="D30" s="1"/>
      <c r="E30" s="1"/>
      <c r="F30" s="95"/>
      <c r="G30" s="93"/>
      <c r="H30" s="93"/>
      <c r="I30" s="93"/>
      <c r="J30" s="95"/>
      <c r="K30" s="96" t="str">
        <f>IFERROR(VLOOKUP(D30,'Situación inicial'!JI$13:JS$112,8,FALSE),"Completar")</f>
        <v>Completar</v>
      </c>
      <c r="L30" s="96" t="str">
        <f>IFERROR(VLOOKUP(D30,'Situación inicial'!JI$13:JS$112,9,FALSE),"Completar")</f>
        <v>Completar</v>
      </c>
      <c r="M30" s="94"/>
      <c r="N30" s="95" t="str">
        <f>IFERROR(VLOOKUP(D30,'Situación inicial'!JI$13:JS$112,11,FALSE),"Completar")</f>
        <v>Completar</v>
      </c>
      <c r="O30" s="95" t="str">
        <f>IFERROR(VLOOKUP(D30,'Situación inicial'!JI$13:JT$112,12,FALSE),"Completar")</f>
        <v>Completar</v>
      </c>
      <c r="P30" s="165">
        <f t="shared" si="44"/>
        <v>0</v>
      </c>
      <c r="Q30" s="219" t="b">
        <f t="shared" si="45"/>
        <v>0</v>
      </c>
      <c r="R30" s="188">
        <f t="shared" si="46"/>
        <v>0</v>
      </c>
      <c r="S30" s="164">
        <f t="shared" si="47"/>
        <v>0</v>
      </c>
      <c r="T30" s="164">
        <f t="shared" si="48"/>
        <v>0.25</v>
      </c>
      <c r="U30" s="164">
        <f t="shared" si="49"/>
        <v>0</v>
      </c>
      <c r="V30" s="164">
        <f t="shared" si="49"/>
        <v>0</v>
      </c>
      <c r="W30" s="166">
        <f t="shared" si="50"/>
        <v>0</v>
      </c>
      <c r="X30" s="168">
        <f>IFERROR(VLOOKUP(D30,'Situación inicial'!JI$13:JZ$112,18,FALSE),0)</f>
        <v>0</v>
      </c>
      <c r="Z30" s="164">
        <v>18</v>
      </c>
      <c r="AA30" s="225"/>
      <c r="AB30" s="226"/>
      <c r="AC30" s="1"/>
      <c r="AD30" s="1"/>
      <c r="AE30" s="95"/>
      <c r="AF30" s="93"/>
      <c r="AG30" s="93"/>
      <c r="AH30" s="93"/>
      <c r="AI30" s="95" t="str">
        <f t="shared" si="0"/>
        <v>Completar</v>
      </c>
      <c r="AJ30" s="96" t="str">
        <f t="shared" si="1"/>
        <v>Completar</v>
      </c>
      <c r="AK30" s="96" t="str">
        <f t="shared" si="2"/>
        <v>Completar</v>
      </c>
      <c r="AL30" s="94"/>
      <c r="AM30" s="95" t="str">
        <f t="shared" si="51"/>
        <v>Completar</v>
      </c>
      <c r="AN30" s="95" t="str">
        <f t="shared" si="52"/>
        <v>Completar</v>
      </c>
      <c r="AO30" s="165">
        <f t="shared" si="53"/>
        <v>0</v>
      </c>
      <c r="AP30" s="219" t="b">
        <f t="shared" si="54"/>
        <v>0</v>
      </c>
      <c r="AQ30" s="188">
        <f t="shared" si="55"/>
        <v>0</v>
      </c>
      <c r="AR30" s="164">
        <f t="shared" si="56"/>
        <v>0</v>
      </c>
      <c r="AS30" s="164">
        <f t="shared" si="57"/>
        <v>0.25</v>
      </c>
      <c r="AT30" s="164">
        <f t="shared" si="58"/>
        <v>0</v>
      </c>
      <c r="AU30" s="164">
        <f t="shared" si="58"/>
        <v>0</v>
      </c>
      <c r="AV30" s="166">
        <f t="shared" si="59"/>
        <v>0</v>
      </c>
      <c r="AW30" s="168">
        <f t="shared" si="3"/>
        <v>0</v>
      </c>
      <c r="AY30" s="164">
        <v>18</v>
      </c>
      <c r="AZ30" s="225"/>
      <c r="BA30" s="226"/>
      <c r="BB30" s="1"/>
      <c r="BC30" s="1"/>
      <c r="BD30" s="95"/>
      <c r="BE30" s="93"/>
      <c r="BF30" s="93"/>
      <c r="BG30" s="93"/>
      <c r="BH30" s="95" t="str">
        <f t="shared" si="4"/>
        <v>Completar</v>
      </c>
      <c r="BI30" s="96" t="str">
        <f t="shared" si="5"/>
        <v>Completar</v>
      </c>
      <c r="BJ30" s="96" t="str">
        <f t="shared" si="6"/>
        <v>Completar</v>
      </c>
      <c r="BK30" s="94"/>
      <c r="BL30" s="95" t="str">
        <f t="shared" si="7"/>
        <v>Completar</v>
      </c>
      <c r="BM30" s="95" t="str">
        <f t="shared" si="60"/>
        <v>Completar</v>
      </c>
      <c r="BN30" s="165">
        <f t="shared" si="61"/>
        <v>0</v>
      </c>
      <c r="BO30" s="219" t="b">
        <f t="shared" si="62"/>
        <v>0</v>
      </c>
      <c r="BP30" s="188">
        <f t="shared" si="63"/>
        <v>0</v>
      </c>
      <c r="BQ30" s="164">
        <f t="shared" si="64"/>
        <v>0</v>
      </c>
      <c r="BR30" s="164">
        <f t="shared" si="65"/>
        <v>0.25</v>
      </c>
      <c r="BS30" s="164">
        <f t="shared" si="66"/>
        <v>0</v>
      </c>
      <c r="BT30" s="164">
        <f t="shared" si="66"/>
        <v>0</v>
      </c>
      <c r="BU30" s="166">
        <f t="shared" si="67"/>
        <v>0</v>
      </c>
      <c r="BV30" s="167"/>
      <c r="BX30" s="164">
        <v>18</v>
      </c>
      <c r="BY30" s="225"/>
      <c r="BZ30" s="226"/>
      <c r="CA30" s="1"/>
      <c r="CB30" s="1"/>
      <c r="CC30" s="95"/>
      <c r="CD30" s="93"/>
      <c r="CE30" s="93"/>
      <c r="CF30" s="93"/>
      <c r="CG30" s="95" t="str">
        <f t="shared" si="8"/>
        <v>Completar</v>
      </c>
      <c r="CH30" s="96" t="str">
        <f t="shared" si="9"/>
        <v>Completar</v>
      </c>
      <c r="CI30" s="96" t="str">
        <f t="shared" si="10"/>
        <v>Completar</v>
      </c>
      <c r="CJ30" s="94"/>
      <c r="CK30" s="95" t="str">
        <f t="shared" si="11"/>
        <v>Completar</v>
      </c>
      <c r="CL30" s="95" t="str">
        <f t="shared" si="68"/>
        <v>Completar</v>
      </c>
      <c r="CM30" s="165">
        <f t="shared" si="69"/>
        <v>0</v>
      </c>
      <c r="CN30" s="219" t="b">
        <f t="shared" si="70"/>
        <v>0</v>
      </c>
      <c r="CO30" s="188">
        <f t="shared" si="71"/>
        <v>0</v>
      </c>
      <c r="CP30" s="164">
        <f t="shared" si="72"/>
        <v>0</v>
      </c>
      <c r="CQ30" s="164">
        <f t="shared" si="73"/>
        <v>0.25</v>
      </c>
      <c r="CR30" s="164">
        <f t="shared" si="74"/>
        <v>0</v>
      </c>
      <c r="CS30" s="164">
        <f t="shared" si="74"/>
        <v>0</v>
      </c>
      <c r="CT30" s="166">
        <f t="shared" si="75"/>
        <v>0</v>
      </c>
      <c r="CU30" s="167"/>
      <c r="CW30" s="164">
        <v>18</v>
      </c>
      <c r="CX30" s="225"/>
      <c r="CY30" s="226"/>
      <c r="CZ30" s="1"/>
      <c r="DA30" s="1"/>
      <c r="DB30" s="95"/>
      <c r="DC30" s="93"/>
      <c r="DD30" s="93"/>
      <c r="DE30" s="93"/>
      <c r="DF30" s="95" t="str">
        <f t="shared" si="12"/>
        <v>Completar</v>
      </c>
      <c r="DG30" s="96" t="str">
        <f t="shared" si="13"/>
        <v>Completar</v>
      </c>
      <c r="DH30" s="96" t="str">
        <f t="shared" si="14"/>
        <v>Completar</v>
      </c>
      <c r="DI30" s="94"/>
      <c r="DJ30" s="95" t="str">
        <f t="shared" si="15"/>
        <v>Completar</v>
      </c>
      <c r="DK30" s="95" t="str">
        <f t="shared" si="76"/>
        <v>Completar</v>
      </c>
      <c r="DL30" s="165">
        <f t="shared" si="77"/>
        <v>0</v>
      </c>
      <c r="DM30" s="219" t="b">
        <f t="shared" si="78"/>
        <v>0</v>
      </c>
      <c r="DN30" s="188">
        <f t="shared" si="79"/>
        <v>0</v>
      </c>
      <c r="DO30" s="164">
        <f t="shared" si="80"/>
        <v>0</v>
      </c>
      <c r="DP30" s="164">
        <f t="shared" si="81"/>
        <v>0.25</v>
      </c>
      <c r="DQ30" s="164">
        <f t="shared" si="82"/>
        <v>0</v>
      </c>
      <c r="DR30" s="164">
        <f t="shared" si="82"/>
        <v>0</v>
      </c>
      <c r="DS30" s="166">
        <f t="shared" si="83"/>
        <v>0</v>
      </c>
      <c r="DT30" s="167"/>
      <c r="DV30" s="164">
        <v>18</v>
      </c>
      <c r="DW30" s="225"/>
      <c r="DX30" s="226"/>
      <c r="DY30" s="1"/>
      <c r="DZ30" s="1"/>
      <c r="EA30" s="95"/>
      <c r="EB30" s="93"/>
      <c r="EC30" s="93"/>
      <c r="ED30" s="93"/>
      <c r="EE30" s="95" t="str">
        <f t="shared" si="16"/>
        <v>Completar</v>
      </c>
      <c r="EF30" s="96" t="str">
        <f t="shared" si="17"/>
        <v>Completar</v>
      </c>
      <c r="EG30" s="96" t="str">
        <f t="shared" si="18"/>
        <v>Completar</v>
      </c>
      <c r="EH30" s="94"/>
      <c r="EI30" s="95" t="str">
        <f t="shared" si="19"/>
        <v>Completar</v>
      </c>
      <c r="EJ30" s="95" t="str">
        <f t="shared" si="84"/>
        <v>Completar</v>
      </c>
      <c r="EK30" s="165">
        <f t="shared" si="85"/>
        <v>0</v>
      </c>
      <c r="EL30" s="219" t="b">
        <f t="shared" si="86"/>
        <v>0</v>
      </c>
      <c r="EM30" s="188">
        <f t="shared" si="87"/>
        <v>0</v>
      </c>
      <c r="EN30" s="164">
        <f t="shared" si="88"/>
        <v>0</v>
      </c>
      <c r="EO30" s="164">
        <f t="shared" si="89"/>
        <v>0.25</v>
      </c>
      <c r="EP30" s="164">
        <f t="shared" si="90"/>
        <v>0</v>
      </c>
      <c r="EQ30" s="164">
        <f t="shared" si="90"/>
        <v>0</v>
      </c>
      <c r="ER30" s="166">
        <f t="shared" si="91"/>
        <v>0</v>
      </c>
      <c r="ES30" s="167"/>
      <c r="EU30" s="164">
        <v>18</v>
      </c>
      <c r="EV30" s="225"/>
      <c r="EW30" s="226"/>
      <c r="EX30" s="1"/>
      <c r="EY30" s="1"/>
      <c r="EZ30" s="95"/>
      <c r="FA30" s="93"/>
      <c r="FB30" s="93"/>
      <c r="FC30" s="93"/>
      <c r="FD30" s="95" t="str">
        <f t="shared" si="20"/>
        <v>Completar</v>
      </c>
      <c r="FE30" s="96" t="str">
        <f t="shared" si="21"/>
        <v>Completar</v>
      </c>
      <c r="FF30" s="96" t="str">
        <f t="shared" si="22"/>
        <v>Completar</v>
      </c>
      <c r="FG30" s="94"/>
      <c r="FH30" s="95" t="str">
        <f t="shared" si="23"/>
        <v>Completar</v>
      </c>
      <c r="FI30" s="95" t="str">
        <f t="shared" si="92"/>
        <v>Completar</v>
      </c>
      <c r="FJ30" s="165">
        <f t="shared" si="93"/>
        <v>0</v>
      </c>
      <c r="FK30" s="219" t="b">
        <f t="shared" si="94"/>
        <v>0</v>
      </c>
      <c r="FL30" s="188">
        <f t="shared" si="95"/>
        <v>0</v>
      </c>
      <c r="FM30" s="164">
        <f t="shared" si="96"/>
        <v>0</v>
      </c>
      <c r="FN30" s="164">
        <f t="shared" si="97"/>
        <v>0.25</v>
      </c>
      <c r="FO30" s="164">
        <f t="shared" si="98"/>
        <v>0</v>
      </c>
      <c r="FP30" s="164">
        <f t="shared" si="98"/>
        <v>0</v>
      </c>
      <c r="FQ30" s="166">
        <f t="shared" si="99"/>
        <v>0</v>
      </c>
      <c r="FR30" s="167"/>
      <c r="FT30" s="164">
        <v>18</v>
      </c>
      <c r="FU30" s="225"/>
      <c r="FV30" s="226"/>
      <c r="FW30" s="1"/>
      <c r="FX30" s="1"/>
      <c r="FY30" s="95"/>
      <c r="FZ30" s="93"/>
      <c r="GA30" s="93"/>
      <c r="GB30" s="93"/>
      <c r="GC30" s="95" t="str">
        <f t="shared" si="24"/>
        <v>Completar</v>
      </c>
      <c r="GD30" s="96" t="str">
        <f t="shared" si="25"/>
        <v>Completar</v>
      </c>
      <c r="GE30" s="96" t="str">
        <f t="shared" si="26"/>
        <v>Completar</v>
      </c>
      <c r="GF30" s="94"/>
      <c r="GG30" s="95" t="str">
        <f t="shared" si="27"/>
        <v>Completar</v>
      </c>
      <c r="GH30" s="95" t="str">
        <f t="shared" si="100"/>
        <v>Completar</v>
      </c>
      <c r="GI30" s="165">
        <f t="shared" si="101"/>
        <v>0</v>
      </c>
      <c r="GJ30" s="219" t="b">
        <f t="shared" si="102"/>
        <v>0</v>
      </c>
      <c r="GK30" s="188">
        <f t="shared" si="103"/>
        <v>0</v>
      </c>
      <c r="GL30" s="164">
        <f t="shared" si="104"/>
        <v>0</v>
      </c>
      <c r="GM30" s="164">
        <f t="shared" si="105"/>
        <v>0.25</v>
      </c>
      <c r="GN30" s="164">
        <f t="shared" si="106"/>
        <v>0</v>
      </c>
      <c r="GO30" s="164">
        <f t="shared" si="106"/>
        <v>0</v>
      </c>
      <c r="GP30" s="166">
        <f t="shared" si="107"/>
        <v>0</v>
      </c>
      <c r="GQ30" s="167"/>
      <c r="GS30" s="164">
        <v>18</v>
      </c>
      <c r="GT30" s="225"/>
      <c r="GU30" s="226"/>
      <c r="GV30" s="1"/>
      <c r="GW30" s="1"/>
      <c r="GX30" s="95"/>
      <c r="GY30" s="93"/>
      <c r="GZ30" s="93"/>
      <c r="HA30" s="93"/>
      <c r="HB30" s="95" t="str">
        <f t="shared" si="28"/>
        <v>Completar</v>
      </c>
      <c r="HC30" s="96" t="str">
        <f t="shared" si="29"/>
        <v>Completar</v>
      </c>
      <c r="HD30" s="96" t="str">
        <f t="shared" si="30"/>
        <v>Completar</v>
      </c>
      <c r="HE30" s="94"/>
      <c r="HF30" s="95" t="str">
        <f t="shared" si="31"/>
        <v>Completar</v>
      </c>
      <c r="HG30" s="95" t="str">
        <f t="shared" si="108"/>
        <v>Completar</v>
      </c>
      <c r="HH30" s="165">
        <f t="shared" si="109"/>
        <v>0</v>
      </c>
      <c r="HI30" s="219" t="b">
        <f t="shared" si="110"/>
        <v>0</v>
      </c>
      <c r="HJ30" s="188">
        <f t="shared" si="111"/>
        <v>0</v>
      </c>
      <c r="HK30" s="164">
        <f t="shared" si="112"/>
        <v>0</v>
      </c>
      <c r="HL30" s="164">
        <f t="shared" si="113"/>
        <v>0.25</v>
      </c>
      <c r="HM30" s="164">
        <f t="shared" si="114"/>
        <v>0</v>
      </c>
      <c r="HN30" s="164">
        <f t="shared" si="114"/>
        <v>0</v>
      </c>
      <c r="HO30" s="166">
        <f t="shared" si="115"/>
        <v>0</v>
      </c>
      <c r="HP30" s="167"/>
      <c r="HR30" s="164">
        <v>18</v>
      </c>
      <c r="HS30" s="225"/>
      <c r="HT30" s="226"/>
      <c r="HU30" s="1"/>
      <c r="HV30" s="1"/>
      <c r="HW30" s="95"/>
      <c r="HX30" s="93"/>
      <c r="HY30" s="93"/>
      <c r="HZ30" s="93"/>
      <c r="IA30" s="95" t="str">
        <f t="shared" si="32"/>
        <v>Completar</v>
      </c>
      <c r="IB30" s="96" t="str">
        <f t="shared" si="33"/>
        <v>Completar</v>
      </c>
      <c r="IC30" s="96" t="str">
        <f t="shared" si="34"/>
        <v>Completar</v>
      </c>
      <c r="ID30" s="94"/>
      <c r="IE30" s="95" t="str">
        <f t="shared" si="35"/>
        <v>Completar</v>
      </c>
      <c r="IF30" s="95" t="str">
        <f t="shared" si="116"/>
        <v>Completar</v>
      </c>
      <c r="IG30" s="165">
        <f t="shared" si="117"/>
        <v>0</v>
      </c>
      <c r="IH30" s="219" t="b">
        <f t="shared" si="118"/>
        <v>0</v>
      </c>
      <c r="II30" s="188">
        <f t="shared" si="119"/>
        <v>0</v>
      </c>
      <c r="IJ30" s="164">
        <f t="shared" si="120"/>
        <v>0</v>
      </c>
      <c r="IK30" s="164">
        <f t="shared" si="121"/>
        <v>0.25</v>
      </c>
      <c r="IL30" s="164">
        <f t="shared" si="122"/>
        <v>0</v>
      </c>
      <c r="IM30" s="164">
        <f t="shared" si="122"/>
        <v>0</v>
      </c>
      <c r="IN30" s="166">
        <f t="shared" si="123"/>
        <v>0</v>
      </c>
      <c r="IO30" s="167"/>
      <c r="IQ30" s="164">
        <v>18</v>
      </c>
      <c r="IR30" s="225"/>
      <c r="IS30" s="226"/>
      <c r="IT30" s="1"/>
      <c r="IU30" s="1"/>
      <c r="IV30" s="95"/>
      <c r="IW30" s="93"/>
      <c r="IX30" s="93"/>
      <c r="IY30" s="93"/>
      <c r="IZ30" s="95" t="str">
        <f t="shared" si="36"/>
        <v>Completar</v>
      </c>
      <c r="JA30" s="96" t="str">
        <f t="shared" si="37"/>
        <v>Completar</v>
      </c>
      <c r="JB30" s="96" t="str">
        <f t="shared" si="38"/>
        <v>Completar</v>
      </c>
      <c r="JC30" s="94"/>
      <c r="JD30" s="95" t="str">
        <f t="shared" si="39"/>
        <v>Completar</v>
      </c>
      <c r="JE30" s="95" t="str">
        <f t="shared" si="124"/>
        <v>Completar</v>
      </c>
      <c r="JF30" s="165">
        <f t="shared" si="125"/>
        <v>0</v>
      </c>
      <c r="JG30" s="219" t="b">
        <f t="shared" si="126"/>
        <v>0</v>
      </c>
      <c r="JH30" s="188">
        <f t="shared" si="127"/>
        <v>0</v>
      </c>
      <c r="JI30" s="164">
        <f t="shared" si="128"/>
        <v>0</v>
      </c>
      <c r="JJ30" s="164">
        <f t="shared" si="129"/>
        <v>0.25</v>
      </c>
      <c r="JK30" s="164">
        <f t="shared" si="130"/>
        <v>0</v>
      </c>
      <c r="JL30" s="164">
        <f t="shared" si="130"/>
        <v>0</v>
      </c>
      <c r="JM30" s="166">
        <f t="shared" si="131"/>
        <v>0</v>
      </c>
      <c r="JN30" s="167"/>
      <c r="JO30" s="126"/>
      <c r="JP30" s="164">
        <v>18</v>
      </c>
      <c r="JQ30" s="225"/>
      <c r="JR30" s="226"/>
      <c r="JS30" s="1"/>
      <c r="JT30" s="1"/>
      <c r="JU30" s="95"/>
      <c r="JV30" s="93"/>
      <c r="JW30" s="93"/>
      <c r="JX30" s="93"/>
      <c r="JY30" s="95" t="str">
        <f t="shared" si="40"/>
        <v>Completar</v>
      </c>
      <c r="JZ30" s="96" t="str">
        <f t="shared" si="41"/>
        <v>Completar</v>
      </c>
      <c r="KA30" s="96" t="str">
        <f t="shared" si="42"/>
        <v>Completar</v>
      </c>
      <c r="KB30" s="94"/>
      <c r="KC30" s="95" t="str">
        <f t="shared" si="43"/>
        <v>Completar</v>
      </c>
      <c r="KD30" s="95" t="str">
        <f t="shared" si="132"/>
        <v>Completar</v>
      </c>
      <c r="KE30" s="165">
        <f t="shared" si="133"/>
        <v>0</v>
      </c>
      <c r="KF30" s="219" t="b">
        <f t="shared" si="134"/>
        <v>0</v>
      </c>
      <c r="KG30" s="188">
        <f t="shared" si="135"/>
        <v>0</v>
      </c>
      <c r="KH30" s="164">
        <f t="shared" si="136"/>
        <v>0</v>
      </c>
      <c r="KI30" s="164">
        <f t="shared" si="137"/>
        <v>0.25</v>
      </c>
      <c r="KJ30" s="164">
        <f t="shared" si="138"/>
        <v>0</v>
      </c>
      <c r="KK30" s="164">
        <f t="shared" si="138"/>
        <v>0</v>
      </c>
      <c r="KL30" s="166">
        <f t="shared" si="139"/>
        <v>0</v>
      </c>
    </row>
    <row r="31" spans="1:298" x14ac:dyDescent="0.25">
      <c r="A31" s="164">
        <v>19</v>
      </c>
      <c r="B31" s="225"/>
      <c r="C31" s="226"/>
      <c r="D31" s="1"/>
      <c r="E31" s="1"/>
      <c r="F31" s="95"/>
      <c r="G31" s="93"/>
      <c r="H31" s="93"/>
      <c r="I31" s="93"/>
      <c r="J31" s="95"/>
      <c r="K31" s="96" t="str">
        <f>IFERROR(VLOOKUP(D31,'Situación inicial'!JI$13:JS$112,8,FALSE),"Completar")</f>
        <v>Completar</v>
      </c>
      <c r="L31" s="96" t="str">
        <f>IFERROR(VLOOKUP(D31,'Situación inicial'!JI$13:JS$112,9,FALSE),"Completar")</f>
        <v>Completar</v>
      </c>
      <c r="M31" s="94"/>
      <c r="N31" s="95" t="str">
        <f>IFERROR(VLOOKUP(D31,'Situación inicial'!JI$13:JS$112,11,FALSE),"Completar")</f>
        <v>Completar</v>
      </c>
      <c r="O31" s="95" t="str">
        <f>IFERROR(VLOOKUP(D31,'Situación inicial'!JI$13:JT$112,12,FALSE),"Completar")</f>
        <v>Completar</v>
      </c>
      <c r="P31" s="165">
        <f t="shared" si="44"/>
        <v>0</v>
      </c>
      <c r="Q31" s="219" t="b">
        <f t="shared" si="45"/>
        <v>0</v>
      </c>
      <c r="R31" s="188">
        <f t="shared" si="46"/>
        <v>0</v>
      </c>
      <c r="S31" s="164">
        <f t="shared" si="47"/>
        <v>0</v>
      </c>
      <c r="T31" s="164">
        <f t="shared" si="48"/>
        <v>0.25</v>
      </c>
      <c r="U31" s="164">
        <f t="shared" si="49"/>
        <v>0</v>
      </c>
      <c r="V31" s="164">
        <f t="shared" si="49"/>
        <v>0</v>
      </c>
      <c r="W31" s="166">
        <f t="shared" si="50"/>
        <v>0</v>
      </c>
      <c r="X31" s="168">
        <f>IFERROR(VLOOKUP(D31,'Situación inicial'!JI$13:JZ$112,18,FALSE),0)</f>
        <v>0</v>
      </c>
      <c r="Z31" s="164">
        <v>19</v>
      </c>
      <c r="AA31" s="225"/>
      <c r="AB31" s="226"/>
      <c r="AC31" s="1"/>
      <c r="AD31" s="1"/>
      <c r="AE31" s="95"/>
      <c r="AF31" s="93"/>
      <c r="AG31" s="93"/>
      <c r="AH31" s="93"/>
      <c r="AI31" s="95" t="str">
        <f t="shared" si="0"/>
        <v>Completar</v>
      </c>
      <c r="AJ31" s="96" t="str">
        <f t="shared" si="1"/>
        <v>Completar</v>
      </c>
      <c r="AK31" s="96" t="str">
        <f t="shared" si="2"/>
        <v>Completar</v>
      </c>
      <c r="AL31" s="94"/>
      <c r="AM31" s="95" t="str">
        <f t="shared" si="51"/>
        <v>Completar</v>
      </c>
      <c r="AN31" s="95" t="str">
        <f t="shared" si="52"/>
        <v>Completar</v>
      </c>
      <c r="AO31" s="165">
        <f t="shared" si="53"/>
        <v>0</v>
      </c>
      <c r="AP31" s="219" t="b">
        <f t="shared" si="54"/>
        <v>0</v>
      </c>
      <c r="AQ31" s="188">
        <f t="shared" si="55"/>
        <v>0</v>
      </c>
      <c r="AR31" s="164">
        <f t="shared" si="56"/>
        <v>0</v>
      </c>
      <c r="AS31" s="164">
        <f t="shared" si="57"/>
        <v>0.25</v>
      </c>
      <c r="AT31" s="164">
        <f t="shared" si="58"/>
        <v>0</v>
      </c>
      <c r="AU31" s="164">
        <f t="shared" si="58"/>
        <v>0</v>
      </c>
      <c r="AV31" s="166">
        <f t="shared" si="59"/>
        <v>0</v>
      </c>
      <c r="AW31" s="168">
        <f t="shared" si="3"/>
        <v>0</v>
      </c>
      <c r="AY31" s="164">
        <v>19</v>
      </c>
      <c r="AZ31" s="225"/>
      <c r="BA31" s="226"/>
      <c r="BB31" s="1"/>
      <c r="BC31" s="1"/>
      <c r="BD31" s="95"/>
      <c r="BE31" s="93"/>
      <c r="BF31" s="93"/>
      <c r="BG31" s="93"/>
      <c r="BH31" s="95" t="str">
        <f t="shared" si="4"/>
        <v>Completar</v>
      </c>
      <c r="BI31" s="96" t="str">
        <f t="shared" si="5"/>
        <v>Completar</v>
      </c>
      <c r="BJ31" s="96" t="str">
        <f t="shared" si="6"/>
        <v>Completar</v>
      </c>
      <c r="BK31" s="94"/>
      <c r="BL31" s="95" t="str">
        <f t="shared" si="7"/>
        <v>Completar</v>
      </c>
      <c r="BM31" s="95" t="str">
        <f t="shared" si="60"/>
        <v>Completar</v>
      </c>
      <c r="BN31" s="165">
        <f t="shared" si="61"/>
        <v>0</v>
      </c>
      <c r="BO31" s="219" t="b">
        <f t="shared" si="62"/>
        <v>0</v>
      </c>
      <c r="BP31" s="188">
        <f t="shared" si="63"/>
        <v>0</v>
      </c>
      <c r="BQ31" s="164">
        <f t="shared" si="64"/>
        <v>0</v>
      </c>
      <c r="BR31" s="164">
        <f t="shared" si="65"/>
        <v>0.25</v>
      </c>
      <c r="BS31" s="164">
        <f t="shared" si="66"/>
        <v>0</v>
      </c>
      <c r="BT31" s="164">
        <f t="shared" si="66"/>
        <v>0</v>
      </c>
      <c r="BU31" s="166">
        <f t="shared" si="67"/>
        <v>0</v>
      </c>
      <c r="BV31" s="167"/>
      <c r="BX31" s="164">
        <v>19</v>
      </c>
      <c r="BY31" s="225"/>
      <c r="BZ31" s="226"/>
      <c r="CA31" s="1"/>
      <c r="CB31" s="1"/>
      <c r="CC31" s="95"/>
      <c r="CD31" s="93"/>
      <c r="CE31" s="93"/>
      <c r="CF31" s="93"/>
      <c r="CG31" s="95" t="str">
        <f t="shared" si="8"/>
        <v>Completar</v>
      </c>
      <c r="CH31" s="96" t="str">
        <f t="shared" si="9"/>
        <v>Completar</v>
      </c>
      <c r="CI31" s="96" t="str">
        <f t="shared" si="10"/>
        <v>Completar</v>
      </c>
      <c r="CJ31" s="94"/>
      <c r="CK31" s="95" t="str">
        <f t="shared" si="11"/>
        <v>Completar</v>
      </c>
      <c r="CL31" s="95" t="str">
        <f t="shared" si="68"/>
        <v>Completar</v>
      </c>
      <c r="CM31" s="165">
        <f t="shared" si="69"/>
        <v>0</v>
      </c>
      <c r="CN31" s="219" t="b">
        <f t="shared" si="70"/>
        <v>0</v>
      </c>
      <c r="CO31" s="188">
        <f t="shared" si="71"/>
        <v>0</v>
      </c>
      <c r="CP31" s="164">
        <f t="shared" si="72"/>
        <v>0</v>
      </c>
      <c r="CQ31" s="164">
        <f t="shared" si="73"/>
        <v>0.25</v>
      </c>
      <c r="CR31" s="164">
        <f t="shared" si="74"/>
        <v>0</v>
      </c>
      <c r="CS31" s="164">
        <f t="shared" si="74"/>
        <v>0</v>
      </c>
      <c r="CT31" s="166">
        <f t="shared" si="75"/>
        <v>0</v>
      </c>
      <c r="CU31" s="167"/>
      <c r="CW31" s="164">
        <v>19</v>
      </c>
      <c r="CX31" s="225"/>
      <c r="CY31" s="226"/>
      <c r="CZ31" s="1"/>
      <c r="DA31" s="1"/>
      <c r="DB31" s="95"/>
      <c r="DC31" s="93"/>
      <c r="DD31" s="93"/>
      <c r="DE31" s="93"/>
      <c r="DF31" s="95" t="str">
        <f t="shared" si="12"/>
        <v>Completar</v>
      </c>
      <c r="DG31" s="96" t="str">
        <f t="shared" si="13"/>
        <v>Completar</v>
      </c>
      <c r="DH31" s="96" t="str">
        <f t="shared" si="14"/>
        <v>Completar</v>
      </c>
      <c r="DI31" s="94"/>
      <c r="DJ31" s="95" t="str">
        <f t="shared" si="15"/>
        <v>Completar</v>
      </c>
      <c r="DK31" s="95" t="str">
        <f t="shared" si="76"/>
        <v>Completar</v>
      </c>
      <c r="DL31" s="165">
        <f t="shared" si="77"/>
        <v>0</v>
      </c>
      <c r="DM31" s="219" t="b">
        <f t="shared" si="78"/>
        <v>0</v>
      </c>
      <c r="DN31" s="188">
        <f t="shared" si="79"/>
        <v>0</v>
      </c>
      <c r="DO31" s="164">
        <f t="shared" si="80"/>
        <v>0</v>
      </c>
      <c r="DP31" s="164">
        <f t="shared" si="81"/>
        <v>0.25</v>
      </c>
      <c r="DQ31" s="164">
        <f t="shared" si="82"/>
        <v>0</v>
      </c>
      <c r="DR31" s="164">
        <f t="shared" si="82"/>
        <v>0</v>
      </c>
      <c r="DS31" s="166">
        <f t="shared" si="83"/>
        <v>0</v>
      </c>
      <c r="DT31" s="167"/>
      <c r="DV31" s="164">
        <v>19</v>
      </c>
      <c r="DW31" s="225"/>
      <c r="DX31" s="226"/>
      <c r="DY31" s="1"/>
      <c r="DZ31" s="1"/>
      <c r="EA31" s="95"/>
      <c r="EB31" s="93"/>
      <c r="EC31" s="93"/>
      <c r="ED31" s="93"/>
      <c r="EE31" s="95" t="str">
        <f t="shared" si="16"/>
        <v>Completar</v>
      </c>
      <c r="EF31" s="96" t="str">
        <f t="shared" si="17"/>
        <v>Completar</v>
      </c>
      <c r="EG31" s="96" t="str">
        <f t="shared" si="18"/>
        <v>Completar</v>
      </c>
      <c r="EH31" s="94"/>
      <c r="EI31" s="95" t="str">
        <f t="shared" si="19"/>
        <v>Completar</v>
      </c>
      <c r="EJ31" s="95" t="str">
        <f t="shared" si="84"/>
        <v>Completar</v>
      </c>
      <c r="EK31" s="165">
        <f t="shared" si="85"/>
        <v>0</v>
      </c>
      <c r="EL31" s="219" t="b">
        <f t="shared" si="86"/>
        <v>0</v>
      </c>
      <c r="EM31" s="188">
        <f t="shared" si="87"/>
        <v>0</v>
      </c>
      <c r="EN31" s="164">
        <f t="shared" si="88"/>
        <v>0</v>
      </c>
      <c r="EO31" s="164">
        <f t="shared" si="89"/>
        <v>0.25</v>
      </c>
      <c r="EP31" s="164">
        <f t="shared" si="90"/>
        <v>0</v>
      </c>
      <c r="EQ31" s="164">
        <f t="shared" si="90"/>
        <v>0</v>
      </c>
      <c r="ER31" s="166">
        <f t="shared" si="91"/>
        <v>0</v>
      </c>
      <c r="ES31" s="167"/>
      <c r="EU31" s="164">
        <v>19</v>
      </c>
      <c r="EV31" s="225"/>
      <c r="EW31" s="226"/>
      <c r="EX31" s="1"/>
      <c r="EY31" s="1"/>
      <c r="EZ31" s="95"/>
      <c r="FA31" s="93"/>
      <c r="FB31" s="93"/>
      <c r="FC31" s="93"/>
      <c r="FD31" s="95" t="str">
        <f t="shared" si="20"/>
        <v>Completar</v>
      </c>
      <c r="FE31" s="96" t="str">
        <f t="shared" si="21"/>
        <v>Completar</v>
      </c>
      <c r="FF31" s="96" t="str">
        <f t="shared" si="22"/>
        <v>Completar</v>
      </c>
      <c r="FG31" s="94"/>
      <c r="FH31" s="95" t="str">
        <f t="shared" si="23"/>
        <v>Completar</v>
      </c>
      <c r="FI31" s="95" t="str">
        <f t="shared" si="92"/>
        <v>Completar</v>
      </c>
      <c r="FJ31" s="165">
        <f t="shared" si="93"/>
        <v>0</v>
      </c>
      <c r="FK31" s="219" t="b">
        <f t="shared" si="94"/>
        <v>0</v>
      </c>
      <c r="FL31" s="188">
        <f t="shared" si="95"/>
        <v>0</v>
      </c>
      <c r="FM31" s="164">
        <f t="shared" si="96"/>
        <v>0</v>
      </c>
      <c r="FN31" s="164">
        <f t="shared" si="97"/>
        <v>0.25</v>
      </c>
      <c r="FO31" s="164">
        <f t="shared" si="98"/>
        <v>0</v>
      </c>
      <c r="FP31" s="164">
        <f t="shared" si="98"/>
        <v>0</v>
      </c>
      <c r="FQ31" s="166">
        <f t="shared" si="99"/>
        <v>0</v>
      </c>
      <c r="FR31" s="167"/>
      <c r="FT31" s="164">
        <v>19</v>
      </c>
      <c r="FU31" s="225"/>
      <c r="FV31" s="226"/>
      <c r="FW31" s="1"/>
      <c r="FX31" s="1"/>
      <c r="FY31" s="95"/>
      <c r="FZ31" s="93"/>
      <c r="GA31" s="93"/>
      <c r="GB31" s="93"/>
      <c r="GC31" s="95" t="str">
        <f t="shared" si="24"/>
        <v>Completar</v>
      </c>
      <c r="GD31" s="96" t="str">
        <f t="shared" si="25"/>
        <v>Completar</v>
      </c>
      <c r="GE31" s="96" t="str">
        <f t="shared" si="26"/>
        <v>Completar</v>
      </c>
      <c r="GF31" s="94"/>
      <c r="GG31" s="95" t="str">
        <f t="shared" si="27"/>
        <v>Completar</v>
      </c>
      <c r="GH31" s="95" t="str">
        <f t="shared" si="100"/>
        <v>Completar</v>
      </c>
      <c r="GI31" s="165">
        <f t="shared" si="101"/>
        <v>0</v>
      </c>
      <c r="GJ31" s="219" t="b">
        <f t="shared" si="102"/>
        <v>0</v>
      </c>
      <c r="GK31" s="188">
        <f t="shared" si="103"/>
        <v>0</v>
      </c>
      <c r="GL31" s="164">
        <f t="shared" si="104"/>
        <v>0</v>
      </c>
      <c r="GM31" s="164">
        <f t="shared" si="105"/>
        <v>0.25</v>
      </c>
      <c r="GN31" s="164">
        <f t="shared" si="106"/>
        <v>0</v>
      </c>
      <c r="GO31" s="164">
        <f t="shared" si="106"/>
        <v>0</v>
      </c>
      <c r="GP31" s="166">
        <f t="shared" si="107"/>
        <v>0</v>
      </c>
      <c r="GQ31" s="167"/>
      <c r="GS31" s="164">
        <v>19</v>
      </c>
      <c r="GT31" s="225"/>
      <c r="GU31" s="226"/>
      <c r="GV31" s="1"/>
      <c r="GW31" s="1"/>
      <c r="GX31" s="95"/>
      <c r="GY31" s="93"/>
      <c r="GZ31" s="93"/>
      <c r="HA31" s="93"/>
      <c r="HB31" s="95" t="str">
        <f t="shared" si="28"/>
        <v>Completar</v>
      </c>
      <c r="HC31" s="96" t="str">
        <f t="shared" si="29"/>
        <v>Completar</v>
      </c>
      <c r="HD31" s="96" t="str">
        <f t="shared" si="30"/>
        <v>Completar</v>
      </c>
      <c r="HE31" s="94"/>
      <c r="HF31" s="95" t="str">
        <f t="shared" si="31"/>
        <v>Completar</v>
      </c>
      <c r="HG31" s="95" t="str">
        <f t="shared" si="108"/>
        <v>Completar</v>
      </c>
      <c r="HH31" s="165">
        <f t="shared" si="109"/>
        <v>0</v>
      </c>
      <c r="HI31" s="219" t="b">
        <f t="shared" si="110"/>
        <v>0</v>
      </c>
      <c r="HJ31" s="188">
        <f t="shared" si="111"/>
        <v>0</v>
      </c>
      <c r="HK31" s="164">
        <f t="shared" si="112"/>
        <v>0</v>
      </c>
      <c r="HL31" s="164">
        <f t="shared" si="113"/>
        <v>0.25</v>
      </c>
      <c r="HM31" s="164">
        <f t="shared" si="114"/>
        <v>0</v>
      </c>
      <c r="HN31" s="164">
        <f t="shared" si="114"/>
        <v>0</v>
      </c>
      <c r="HO31" s="166">
        <f t="shared" si="115"/>
        <v>0</v>
      </c>
      <c r="HP31" s="167"/>
      <c r="HR31" s="164">
        <v>19</v>
      </c>
      <c r="HS31" s="225"/>
      <c r="HT31" s="226"/>
      <c r="HU31" s="1"/>
      <c r="HV31" s="1"/>
      <c r="HW31" s="95"/>
      <c r="HX31" s="93"/>
      <c r="HY31" s="93"/>
      <c r="HZ31" s="93"/>
      <c r="IA31" s="95" t="str">
        <f t="shared" si="32"/>
        <v>Completar</v>
      </c>
      <c r="IB31" s="96" t="str">
        <f t="shared" si="33"/>
        <v>Completar</v>
      </c>
      <c r="IC31" s="96" t="str">
        <f t="shared" si="34"/>
        <v>Completar</v>
      </c>
      <c r="ID31" s="94"/>
      <c r="IE31" s="95" t="str">
        <f t="shared" si="35"/>
        <v>Completar</v>
      </c>
      <c r="IF31" s="95" t="str">
        <f t="shared" si="116"/>
        <v>Completar</v>
      </c>
      <c r="IG31" s="165">
        <f t="shared" si="117"/>
        <v>0</v>
      </c>
      <c r="IH31" s="219" t="b">
        <f t="shared" si="118"/>
        <v>0</v>
      </c>
      <c r="II31" s="188">
        <f t="shared" si="119"/>
        <v>0</v>
      </c>
      <c r="IJ31" s="164">
        <f t="shared" si="120"/>
        <v>0</v>
      </c>
      <c r="IK31" s="164">
        <f t="shared" si="121"/>
        <v>0.25</v>
      </c>
      <c r="IL31" s="164">
        <f t="shared" si="122"/>
        <v>0</v>
      </c>
      <c r="IM31" s="164">
        <f t="shared" si="122"/>
        <v>0</v>
      </c>
      <c r="IN31" s="166">
        <f t="shared" si="123"/>
        <v>0</v>
      </c>
      <c r="IO31" s="167"/>
      <c r="IQ31" s="164">
        <v>19</v>
      </c>
      <c r="IR31" s="225"/>
      <c r="IS31" s="226"/>
      <c r="IT31" s="1"/>
      <c r="IU31" s="1"/>
      <c r="IV31" s="95"/>
      <c r="IW31" s="93"/>
      <c r="IX31" s="93"/>
      <c r="IY31" s="93"/>
      <c r="IZ31" s="95" t="str">
        <f t="shared" si="36"/>
        <v>Completar</v>
      </c>
      <c r="JA31" s="96" t="str">
        <f t="shared" si="37"/>
        <v>Completar</v>
      </c>
      <c r="JB31" s="96" t="str">
        <f t="shared" si="38"/>
        <v>Completar</v>
      </c>
      <c r="JC31" s="94"/>
      <c r="JD31" s="95" t="str">
        <f t="shared" si="39"/>
        <v>Completar</v>
      </c>
      <c r="JE31" s="95" t="str">
        <f t="shared" si="124"/>
        <v>Completar</v>
      </c>
      <c r="JF31" s="165">
        <f t="shared" si="125"/>
        <v>0</v>
      </c>
      <c r="JG31" s="219" t="b">
        <f t="shared" si="126"/>
        <v>0</v>
      </c>
      <c r="JH31" s="188">
        <f t="shared" si="127"/>
        <v>0</v>
      </c>
      <c r="JI31" s="164">
        <f t="shared" si="128"/>
        <v>0</v>
      </c>
      <c r="JJ31" s="164">
        <f t="shared" si="129"/>
        <v>0.25</v>
      </c>
      <c r="JK31" s="164">
        <f t="shared" si="130"/>
        <v>0</v>
      </c>
      <c r="JL31" s="164">
        <f t="shared" si="130"/>
        <v>0</v>
      </c>
      <c r="JM31" s="166">
        <f t="shared" si="131"/>
        <v>0</v>
      </c>
      <c r="JN31" s="167"/>
      <c r="JO31" s="126"/>
      <c r="JP31" s="164">
        <v>19</v>
      </c>
      <c r="JQ31" s="225"/>
      <c r="JR31" s="226"/>
      <c r="JS31" s="1"/>
      <c r="JT31" s="1"/>
      <c r="JU31" s="95"/>
      <c r="JV31" s="93"/>
      <c r="JW31" s="93"/>
      <c r="JX31" s="93"/>
      <c r="JY31" s="95" t="str">
        <f t="shared" si="40"/>
        <v>Completar</v>
      </c>
      <c r="JZ31" s="96" t="str">
        <f t="shared" si="41"/>
        <v>Completar</v>
      </c>
      <c r="KA31" s="96" t="str">
        <f t="shared" si="42"/>
        <v>Completar</v>
      </c>
      <c r="KB31" s="94"/>
      <c r="KC31" s="95" t="str">
        <f t="shared" si="43"/>
        <v>Completar</v>
      </c>
      <c r="KD31" s="95" t="str">
        <f t="shared" si="132"/>
        <v>Completar</v>
      </c>
      <c r="KE31" s="165">
        <f t="shared" si="133"/>
        <v>0</v>
      </c>
      <c r="KF31" s="219" t="b">
        <f t="shared" si="134"/>
        <v>0</v>
      </c>
      <c r="KG31" s="188">
        <f t="shared" si="135"/>
        <v>0</v>
      </c>
      <c r="KH31" s="164">
        <f t="shared" si="136"/>
        <v>0</v>
      </c>
      <c r="KI31" s="164">
        <f t="shared" si="137"/>
        <v>0.25</v>
      </c>
      <c r="KJ31" s="164">
        <f t="shared" si="138"/>
        <v>0</v>
      </c>
      <c r="KK31" s="164">
        <f t="shared" si="138"/>
        <v>0</v>
      </c>
      <c r="KL31" s="166">
        <f t="shared" si="139"/>
        <v>0</v>
      </c>
    </row>
    <row r="32" spans="1:298" x14ac:dyDescent="0.25">
      <c r="A32" s="164">
        <v>20</v>
      </c>
      <c r="B32" s="225"/>
      <c r="C32" s="226"/>
      <c r="D32" s="1"/>
      <c r="E32" s="1"/>
      <c r="F32" s="95"/>
      <c r="G32" s="93"/>
      <c r="H32" s="93"/>
      <c r="I32" s="93"/>
      <c r="J32" s="95"/>
      <c r="K32" s="96" t="str">
        <f>IFERROR(VLOOKUP(D32,'Situación inicial'!JI$13:JS$112,8,FALSE),"Completar")</f>
        <v>Completar</v>
      </c>
      <c r="L32" s="96" t="str">
        <f>IFERROR(VLOOKUP(D32,'Situación inicial'!JI$13:JS$112,9,FALSE),"Completar")</f>
        <v>Completar</v>
      </c>
      <c r="M32" s="94"/>
      <c r="N32" s="95" t="str">
        <f>IFERROR(VLOOKUP(D32,'Situación inicial'!JI$13:JS$112,11,FALSE),"Completar")</f>
        <v>Completar</v>
      </c>
      <c r="O32" s="95" t="str">
        <f>IFERROR(VLOOKUP(D32,'Situación inicial'!JI$13:JT$112,12,FALSE),"Completar")</f>
        <v>Completar</v>
      </c>
      <c r="P32" s="165">
        <f t="shared" si="44"/>
        <v>0</v>
      </c>
      <c r="Q32" s="219" t="b">
        <f t="shared" si="45"/>
        <v>0</v>
      </c>
      <c r="R32" s="188">
        <f t="shared" si="46"/>
        <v>0</v>
      </c>
      <c r="S32" s="164">
        <f t="shared" si="47"/>
        <v>0</v>
      </c>
      <c r="T32" s="164">
        <f t="shared" si="48"/>
        <v>0.25</v>
      </c>
      <c r="U32" s="164">
        <f t="shared" si="49"/>
        <v>0</v>
      </c>
      <c r="V32" s="164">
        <f t="shared" si="49"/>
        <v>0</v>
      </c>
      <c r="W32" s="166">
        <f t="shared" si="50"/>
        <v>0</v>
      </c>
      <c r="X32" s="168">
        <f>IFERROR(VLOOKUP(D32,'Situación inicial'!JI$13:JZ$112,18,FALSE),0)</f>
        <v>0</v>
      </c>
      <c r="Z32" s="164">
        <v>20</v>
      </c>
      <c r="AA32" s="225"/>
      <c r="AB32" s="226"/>
      <c r="AC32" s="1"/>
      <c r="AD32" s="1"/>
      <c r="AE32" s="95"/>
      <c r="AF32" s="93"/>
      <c r="AG32" s="93"/>
      <c r="AH32" s="93"/>
      <c r="AI32" s="95" t="str">
        <f t="shared" si="0"/>
        <v>Completar</v>
      </c>
      <c r="AJ32" s="96" t="str">
        <f t="shared" si="1"/>
        <v>Completar</v>
      </c>
      <c r="AK32" s="96" t="str">
        <f t="shared" si="2"/>
        <v>Completar</v>
      </c>
      <c r="AL32" s="94"/>
      <c r="AM32" s="95" t="str">
        <f t="shared" si="51"/>
        <v>Completar</v>
      </c>
      <c r="AN32" s="95" t="str">
        <f t="shared" si="52"/>
        <v>Completar</v>
      </c>
      <c r="AO32" s="165">
        <f t="shared" si="53"/>
        <v>0</v>
      </c>
      <c r="AP32" s="219" t="b">
        <f t="shared" si="54"/>
        <v>0</v>
      </c>
      <c r="AQ32" s="188">
        <f t="shared" si="55"/>
        <v>0</v>
      </c>
      <c r="AR32" s="164">
        <f t="shared" si="56"/>
        <v>0</v>
      </c>
      <c r="AS32" s="164">
        <f t="shared" si="57"/>
        <v>0.25</v>
      </c>
      <c r="AT32" s="164">
        <f t="shared" si="58"/>
        <v>0</v>
      </c>
      <c r="AU32" s="164">
        <f t="shared" si="58"/>
        <v>0</v>
      </c>
      <c r="AV32" s="166">
        <f t="shared" si="59"/>
        <v>0</v>
      </c>
      <c r="AW32" s="168">
        <f t="shared" si="3"/>
        <v>0</v>
      </c>
      <c r="AY32" s="164">
        <v>20</v>
      </c>
      <c r="AZ32" s="225"/>
      <c r="BA32" s="226"/>
      <c r="BB32" s="1"/>
      <c r="BC32" s="1"/>
      <c r="BD32" s="95"/>
      <c r="BE32" s="93"/>
      <c r="BF32" s="93"/>
      <c r="BG32" s="93"/>
      <c r="BH32" s="95" t="str">
        <f t="shared" si="4"/>
        <v>Completar</v>
      </c>
      <c r="BI32" s="96" t="str">
        <f t="shared" si="5"/>
        <v>Completar</v>
      </c>
      <c r="BJ32" s="96" t="str">
        <f t="shared" si="6"/>
        <v>Completar</v>
      </c>
      <c r="BK32" s="94"/>
      <c r="BL32" s="95" t="str">
        <f t="shared" si="7"/>
        <v>Completar</v>
      </c>
      <c r="BM32" s="95" t="str">
        <f t="shared" si="60"/>
        <v>Completar</v>
      </c>
      <c r="BN32" s="165">
        <f t="shared" si="61"/>
        <v>0</v>
      </c>
      <c r="BO32" s="219" t="b">
        <f t="shared" si="62"/>
        <v>0</v>
      </c>
      <c r="BP32" s="188">
        <f t="shared" si="63"/>
        <v>0</v>
      </c>
      <c r="BQ32" s="164">
        <f t="shared" si="64"/>
        <v>0</v>
      </c>
      <c r="BR32" s="164">
        <f t="shared" si="65"/>
        <v>0.25</v>
      </c>
      <c r="BS32" s="164">
        <f t="shared" si="66"/>
        <v>0</v>
      </c>
      <c r="BT32" s="164">
        <f t="shared" si="66"/>
        <v>0</v>
      </c>
      <c r="BU32" s="166">
        <f t="shared" si="67"/>
        <v>0</v>
      </c>
      <c r="BV32" s="167"/>
      <c r="BX32" s="164">
        <v>20</v>
      </c>
      <c r="BY32" s="225"/>
      <c r="BZ32" s="226"/>
      <c r="CA32" s="1"/>
      <c r="CB32" s="1"/>
      <c r="CC32" s="95"/>
      <c r="CD32" s="93"/>
      <c r="CE32" s="93"/>
      <c r="CF32" s="93"/>
      <c r="CG32" s="95" t="str">
        <f t="shared" si="8"/>
        <v>Completar</v>
      </c>
      <c r="CH32" s="96" t="str">
        <f t="shared" si="9"/>
        <v>Completar</v>
      </c>
      <c r="CI32" s="96" t="str">
        <f t="shared" si="10"/>
        <v>Completar</v>
      </c>
      <c r="CJ32" s="94"/>
      <c r="CK32" s="95" t="str">
        <f t="shared" si="11"/>
        <v>Completar</v>
      </c>
      <c r="CL32" s="95" t="str">
        <f t="shared" si="68"/>
        <v>Completar</v>
      </c>
      <c r="CM32" s="165">
        <f t="shared" si="69"/>
        <v>0</v>
      </c>
      <c r="CN32" s="219" t="b">
        <f t="shared" si="70"/>
        <v>0</v>
      </c>
      <c r="CO32" s="188">
        <f t="shared" si="71"/>
        <v>0</v>
      </c>
      <c r="CP32" s="164">
        <f t="shared" si="72"/>
        <v>0</v>
      </c>
      <c r="CQ32" s="164">
        <f t="shared" si="73"/>
        <v>0.25</v>
      </c>
      <c r="CR32" s="164">
        <f t="shared" si="74"/>
        <v>0</v>
      </c>
      <c r="CS32" s="164">
        <f t="shared" si="74"/>
        <v>0</v>
      </c>
      <c r="CT32" s="166">
        <f t="shared" si="75"/>
        <v>0</v>
      </c>
      <c r="CU32" s="167"/>
      <c r="CW32" s="164">
        <v>20</v>
      </c>
      <c r="CX32" s="225"/>
      <c r="CY32" s="226"/>
      <c r="CZ32" s="1"/>
      <c r="DA32" s="1"/>
      <c r="DB32" s="95"/>
      <c r="DC32" s="93"/>
      <c r="DD32" s="93"/>
      <c r="DE32" s="93"/>
      <c r="DF32" s="95" t="str">
        <f t="shared" si="12"/>
        <v>Completar</v>
      </c>
      <c r="DG32" s="96" t="str">
        <f t="shared" si="13"/>
        <v>Completar</v>
      </c>
      <c r="DH32" s="96" t="str">
        <f t="shared" si="14"/>
        <v>Completar</v>
      </c>
      <c r="DI32" s="94"/>
      <c r="DJ32" s="95" t="str">
        <f t="shared" si="15"/>
        <v>Completar</v>
      </c>
      <c r="DK32" s="95" t="str">
        <f t="shared" si="76"/>
        <v>Completar</v>
      </c>
      <c r="DL32" s="165">
        <f t="shared" si="77"/>
        <v>0</v>
      </c>
      <c r="DM32" s="219" t="b">
        <f t="shared" si="78"/>
        <v>0</v>
      </c>
      <c r="DN32" s="188">
        <f t="shared" si="79"/>
        <v>0</v>
      </c>
      <c r="DO32" s="164">
        <f t="shared" si="80"/>
        <v>0</v>
      </c>
      <c r="DP32" s="164">
        <f t="shared" si="81"/>
        <v>0.25</v>
      </c>
      <c r="DQ32" s="164">
        <f t="shared" si="82"/>
        <v>0</v>
      </c>
      <c r="DR32" s="164">
        <f t="shared" si="82"/>
        <v>0</v>
      </c>
      <c r="DS32" s="166">
        <f t="shared" si="83"/>
        <v>0</v>
      </c>
      <c r="DT32" s="167"/>
      <c r="DV32" s="164">
        <v>20</v>
      </c>
      <c r="DW32" s="225"/>
      <c r="DX32" s="226"/>
      <c r="DY32" s="1"/>
      <c r="DZ32" s="1"/>
      <c r="EA32" s="95"/>
      <c r="EB32" s="93"/>
      <c r="EC32" s="93"/>
      <c r="ED32" s="93"/>
      <c r="EE32" s="95" t="str">
        <f t="shared" si="16"/>
        <v>Completar</v>
      </c>
      <c r="EF32" s="96" t="str">
        <f t="shared" si="17"/>
        <v>Completar</v>
      </c>
      <c r="EG32" s="96" t="str">
        <f t="shared" si="18"/>
        <v>Completar</v>
      </c>
      <c r="EH32" s="94"/>
      <c r="EI32" s="95" t="str">
        <f t="shared" si="19"/>
        <v>Completar</v>
      </c>
      <c r="EJ32" s="95" t="str">
        <f t="shared" si="84"/>
        <v>Completar</v>
      </c>
      <c r="EK32" s="165">
        <f t="shared" si="85"/>
        <v>0</v>
      </c>
      <c r="EL32" s="219" t="b">
        <f t="shared" si="86"/>
        <v>0</v>
      </c>
      <c r="EM32" s="188">
        <f t="shared" si="87"/>
        <v>0</v>
      </c>
      <c r="EN32" s="164">
        <f t="shared" si="88"/>
        <v>0</v>
      </c>
      <c r="EO32" s="164">
        <f t="shared" si="89"/>
        <v>0.25</v>
      </c>
      <c r="EP32" s="164">
        <f t="shared" si="90"/>
        <v>0</v>
      </c>
      <c r="EQ32" s="164">
        <f t="shared" si="90"/>
        <v>0</v>
      </c>
      <c r="ER32" s="166">
        <f t="shared" si="91"/>
        <v>0</v>
      </c>
      <c r="ES32" s="167"/>
      <c r="EU32" s="164">
        <v>20</v>
      </c>
      <c r="EV32" s="225"/>
      <c r="EW32" s="226"/>
      <c r="EX32" s="1"/>
      <c r="EY32" s="1"/>
      <c r="EZ32" s="95"/>
      <c r="FA32" s="93"/>
      <c r="FB32" s="93"/>
      <c r="FC32" s="93"/>
      <c r="FD32" s="95" t="str">
        <f t="shared" si="20"/>
        <v>Completar</v>
      </c>
      <c r="FE32" s="96" t="str">
        <f t="shared" si="21"/>
        <v>Completar</v>
      </c>
      <c r="FF32" s="96" t="str">
        <f t="shared" si="22"/>
        <v>Completar</v>
      </c>
      <c r="FG32" s="94"/>
      <c r="FH32" s="95" t="str">
        <f t="shared" si="23"/>
        <v>Completar</v>
      </c>
      <c r="FI32" s="95" t="str">
        <f t="shared" si="92"/>
        <v>Completar</v>
      </c>
      <c r="FJ32" s="165">
        <f t="shared" si="93"/>
        <v>0</v>
      </c>
      <c r="FK32" s="219" t="b">
        <f t="shared" si="94"/>
        <v>0</v>
      </c>
      <c r="FL32" s="188">
        <f t="shared" si="95"/>
        <v>0</v>
      </c>
      <c r="FM32" s="164">
        <f t="shared" si="96"/>
        <v>0</v>
      </c>
      <c r="FN32" s="164">
        <f t="shared" si="97"/>
        <v>0.25</v>
      </c>
      <c r="FO32" s="164">
        <f t="shared" si="98"/>
        <v>0</v>
      </c>
      <c r="FP32" s="164">
        <f t="shared" si="98"/>
        <v>0</v>
      </c>
      <c r="FQ32" s="166">
        <f t="shared" si="99"/>
        <v>0</v>
      </c>
      <c r="FR32" s="167"/>
      <c r="FT32" s="164">
        <v>20</v>
      </c>
      <c r="FU32" s="225"/>
      <c r="FV32" s="226"/>
      <c r="FW32" s="1"/>
      <c r="FX32" s="1"/>
      <c r="FY32" s="95"/>
      <c r="FZ32" s="93"/>
      <c r="GA32" s="93"/>
      <c r="GB32" s="93"/>
      <c r="GC32" s="95" t="str">
        <f t="shared" si="24"/>
        <v>Completar</v>
      </c>
      <c r="GD32" s="96" t="str">
        <f t="shared" si="25"/>
        <v>Completar</v>
      </c>
      <c r="GE32" s="96" t="str">
        <f t="shared" si="26"/>
        <v>Completar</v>
      </c>
      <c r="GF32" s="94"/>
      <c r="GG32" s="95" t="str">
        <f t="shared" si="27"/>
        <v>Completar</v>
      </c>
      <c r="GH32" s="95" t="str">
        <f t="shared" si="100"/>
        <v>Completar</v>
      </c>
      <c r="GI32" s="165">
        <f t="shared" si="101"/>
        <v>0</v>
      </c>
      <c r="GJ32" s="219" t="b">
        <f t="shared" si="102"/>
        <v>0</v>
      </c>
      <c r="GK32" s="188">
        <f t="shared" si="103"/>
        <v>0</v>
      </c>
      <c r="GL32" s="164">
        <f t="shared" si="104"/>
        <v>0</v>
      </c>
      <c r="GM32" s="164">
        <f t="shared" si="105"/>
        <v>0.25</v>
      </c>
      <c r="GN32" s="164">
        <f t="shared" si="106"/>
        <v>0</v>
      </c>
      <c r="GO32" s="164">
        <f t="shared" si="106"/>
        <v>0</v>
      </c>
      <c r="GP32" s="166">
        <f t="shared" si="107"/>
        <v>0</v>
      </c>
      <c r="GQ32" s="167"/>
      <c r="GS32" s="164">
        <v>20</v>
      </c>
      <c r="GT32" s="225"/>
      <c r="GU32" s="226"/>
      <c r="GV32" s="1"/>
      <c r="GW32" s="1"/>
      <c r="GX32" s="95"/>
      <c r="GY32" s="93"/>
      <c r="GZ32" s="93"/>
      <c r="HA32" s="93"/>
      <c r="HB32" s="95" t="str">
        <f t="shared" si="28"/>
        <v>Completar</v>
      </c>
      <c r="HC32" s="96" t="str">
        <f t="shared" si="29"/>
        <v>Completar</v>
      </c>
      <c r="HD32" s="96" t="str">
        <f t="shared" si="30"/>
        <v>Completar</v>
      </c>
      <c r="HE32" s="94"/>
      <c r="HF32" s="95" t="str">
        <f t="shared" si="31"/>
        <v>Completar</v>
      </c>
      <c r="HG32" s="95" t="str">
        <f t="shared" si="108"/>
        <v>Completar</v>
      </c>
      <c r="HH32" s="165">
        <f t="shared" si="109"/>
        <v>0</v>
      </c>
      <c r="HI32" s="219" t="b">
        <f t="shared" si="110"/>
        <v>0</v>
      </c>
      <c r="HJ32" s="188">
        <f t="shared" si="111"/>
        <v>0</v>
      </c>
      <c r="HK32" s="164">
        <f t="shared" si="112"/>
        <v>0</v>
      </c>
      <c r="HL32" s="164">
        <f t="shared" si="113"/>
        <v>0.25</v>
      </c>
      <c r="HM32" s="164">
        <f t="shared" si="114"/>
        <v>0</v>
      </c>
      <c r="HN32" s="164">
        <f t="shared" si="114"/>
        <v>0</v>
      </c>
      <c r="HO32" s="166">
        <f t="shared" si="115"/>
        <v>0</v>
      </c>
      <c r="HP32" s="167"/>
      <c r="HR32" s="164">
        <v>20</v>
      </c>
      <c r="HS32" s="225"/>
      <c r="HT32" s="226"/>
      <c r="HU32" s="1"/>
      <c r="HV32" s="1"/>
      <c r="HW32" s="95"/>
      <c r="HX32" s="93"/>
      <c r="HY32" s="93"/>
      <c r="HZ32" s="93"/>
      <c r="IA32" s="95" t="str">
        <f t="shared" si="32"/>
        <v>Completar</v>
      </c>
      <c r="IB32" s="96" t="str">
        <f t="shared" si="33"/>
        <v>Completar</v>
      </c>
      <c r="IC32" s="96" t="str">
        <f t="shared" si="34"/>
        <v>Completar</v>
      </c>
      <c r="ID32" s="94"/>
      <c r="IE32" s="95" t="str">
        <f t="shared" si="35"/>
        <v>Completar</v>
      </c>
      <c r="IF32" s="95" t="str">
        <f t="shared" si="116"/>
        <v>Completar</v>
      </c>
      <c r="IG32" s="165">
        <f t="shared" si="117"/>
        <v>0</v>
      </c>
      <c r="IH32" s="219" t="b">
        <f t="shared" si="118"/>
        <v>0</v>
      </c>
      <c r="II32" s="188">
        <f t="shared" si="119"/>
        <v>0</v>
      </c>
      <c r="IJ32" s="164">
        <f t="shared" si="120"/>
        <v>0</v>
      </c>
      <c r="IK32" s="164">
        <f t="shared" si="121"/>
        <v>0.25</v>
      </c>
      <c r="IL32" s="164">
        <f t="shared" si="122"/>
        <v>0</v>
      </c>
      <c r="IM32" s="164">
        <f t="shared" si="122"/>
        <v>0</v>
      </c>
      <c r="IN32" s="166">
        <f t="shared" si="123"/>
        <v>0</v>
      </c>
      <c r="IO32" s="167"/>
      <c r="IQ32" s="164">
        <v>20</v>
      </c>
      <c r="IR32" s="225"/>
      <c r="IS32" s="226"/>
      <c r="IT32" s="1"/>
      <c r="IU32" s="1"/>
      <c r="IV32" s="95"/>
      <c r="IW32" s="93"/>
      <c r="IX32" s="93"/>
      <c r="IY32" s="93"/>
      <c r="IZ32" s="95" t="str">
        <f t="shared" si="36"/>
        <v>Completar</v>
      </c>
      <c r="JA32" s="96" t="str">
        <f t="shared" si="37"/>
        <v>Completar</v>
      </c>
      <c r="JB32" s="96" t="str">
        <f t="shared" si="38"/>
        <v>Completar</v>
      </c>
      <c r="JC32" s="94"/>
      <c r="JD32" s="95" t="str">
        <f t="shared" si="39"/>
        <v>Completar</v>
      </c>
      <c r="JE32" s="95" t="str">
        <f t="shared" si="124"/>
        <v>Completar</v>
      </c>
      <c r="JF32" s="165">
        <f t="shared" si="125"/>
        <v>0</v>
      </c>
      <c r="JG32" s="219" t="b">
        <f t="shared" si="126"/>
        <v>0</v>
      </c>
      <c r="JH32" s="188">
        <f t="shared" si="127"/>
        <v>0</v>
      </c>
      <c r="JI32" s="164">
        <f t="shared" si="128"/>
        <v>0</v>
      </c>
      <c r="JJ32" s="164">
        <f t="shared" si="129"/>
        <v>0.25</v>
      </c>
      <c r="JK32" s="164">
        <f t="shared" si="130"/>
        <v>0</v>
      </c>
      <c r="JL32" s="164">
        <f t="shared" si="130"/>
        <v>0</v>
      </c>
      <c r="JM32" s="166">
        <f t="shared" si="131"/>
        <v>0</v>
      </c>
      <c r="JN32" s="167"/>
      <c r="JO32" s="126"/>
      <c r="JP32" s="164">
        <v>20</v>
      </c>
      <c r="JQ32" s="225"/>
      <c r="JR32" s="226"/>
      <c r="JS32" s="1"/>
      <c r="JT32" s="1"/>
      <c r="JU32" s="95"/>
      <c r="JV32" s="93"/>
      <c r="JW32" s="93"/>
      <c r="JX32" s="93"/>
      <c r="JY32" s="95" t="str">
        <f t="shared" si="40"/>
        <v>Completar</v>
      </c>
      <c r="JZ32" s="96" t="str">
        <f t="shared" si="41"/>
        <v>Completar</v>
      </c>
      <c r="KA32" s="96" t="str">
        <f t="shared" si="42"/>
        <v>Completar</v>
      </c>
      <c r="KB32" s="94"/>
      <c r="KC32" s="95" t="str">
        <f t="shared" si="43"/>
        <v>Completar</v>
      </c>
      <c r="KD32" s="95" t="str">
        <f t="shared" si="132"/>
        <v>Completar</v>
      </c>
      <c r="KE32" s="165">
        <f t="shared" si="133"/>
        <v>0</v>
      </c>
      <c r="KF32" s="219" t="b">
        <f t="shared" si="134"/>
        <v>0</v>
      </c>
      <c r="KG32" s="188">
        <f t="shared" si="135"/>
        <v>0</v>
      </c>
      <c r="KH32" s="164">
        <f t="shared" si="136"/>
        <v>0</v>
      </c>
      <c r="KI32" s="164">
        <f t="shared" si="137"/>
        <v>0.25</v>
      </c>
      <c r="KJ32" s="164">
        <f t="shared" si="138"/>
        <v>0</v>
      </c>
      <c r="KK32" s="164">
        <f t="shared" si="138"/>
        <v>0</v>
      </c>
      <c r="KL32" s="166">
        <f t="shared" si="139"/>
        <v>0</v>
      </c>
    </row>
    <row r="33" spans="1:298" x14ac:dyDescent="0.25">
      <c r="A33" s="164">
        <v>21</v>
      </c>
      <c r="B33" s="225"/>
      <c r="C33" s="226"/>
      <c r="D33" s="1"/>
      <c r="E33" s="1"/>
      <c r="F33" s="95"/>
      <c r="G33" s="93"/>
      <c r="H33" s="93"/>
      <c r="I33" s="93"/>
      <c r="J33" s="95"/>
      <c r="K33" s="96" t="str">
        <f>IFERROR(VLOOKUP(D33,'Situación inicial'!JI$13:JS$112,8,FALSE),"Completar")</f>
        <v>Completar</v>
      </c>
      <c r="L33" s="96" t="str">
        <f>IFERROR(VLOOKUP(D33,'Situación inicial'!JI$13:JS$112,9,FALSE),"Completar")</f>
        <v>Completar</v>
      </c>
      <c r="M33" s="94"/>
      <c r="N33" s="95" t="str">
        <f>IFERROR(VLOOKUP(D33,'Situación inicial'!JI$13:JS$112,11,FALSE),"Completar")</f>
        <v>Completar</v>
      </c>
      <c r="O33" s="95" t="str">
        <f>IFERROR(VLOOKUP(D33,'Situación inicial'!JI$13:JT$112,12,FALSE),"Completar")</f>
        <v>Completar</v>
      </c>
      <c r="P33" s="165">
        <f t="shared" si="44"/>
        <v>0</v>
      </c>
      <c r="Q33" s="219" t="b">
        <f t="shared" si="45"/>
        <v>0</v>
      </c>
      <c r="R33" s="188">
        <f t="shared" si="46"/>
        <v>0</v>
      </c>
      <c r="S33" s="164">
        <f t="shared" si="47"/>
        <v>0</v>
      </c>
      <c r="T33" s="164">
        <f t="shared" si="48"/>
        <v>0.25</v>
      </c>
      <c r="U33" s="164">
        <f t="shared" si="49"/>
        <v>0</v>
      </c>
      <c r="V33" s="164">
        <f t="shared" si="49"/>
        <v>0</v>
      </c>
      <c r="W33" s="166">
        <f t="shared" si="50"/>
        <v>0</v>
      </c>
      <c r="X33" s="168">
        <f>IFERROR(VLOOKUP(D33,'Situación inicial'!JI$13:JZ$112,18,FALSE),0)</f>
        <v>0</v>
      </c>
      <c r="Z33" s="164">
        <v>21</v>
      </c>
      <c r="AA33" s="225"/>
      <c r="AB33" s="226"/>
      <c r="AC33" s="1"/>
      <c r="AD33" s="1"/>
      <c r="AE33" s="95"/>
      <c r="AF33" s="93"/>
      <c r="AG33" s="93"/>
      <c r="AH33" s="93"/>
      <c r="AI33" s="95" t="str">
        <f t="shared" si="0"/>
        <v>Completar</v>
      </c>
      <c r="AJ33" s="96" t="str">
        <f t="shared" si="1"/>
        <v>Completar</v>
      </c>
      <c r="AK33" s="96" t="str">
        <f t="shared" si="2"/>
        <v>Completar</v>
      </c>
      <c r="AL33" s="94"/>
      <c r="AM33" s="95" t="str">
        <f t="shared" si="51"/>
        <v>Completar</v>
      </c>
      <c r="AN33" s="95" t="str">
        <f t="shared" si="52"/>
        <v>Completar</v>
      </c>
      <c r="AO33" s="165">
        <f t="shared" si="53"/>
        <v>0</v>
      </c>
      <c r="AP33" s="219" t="b">
        <f t="shared" si="54"/>
        <v>0</v>
      </c>
      <c r="AQ33" s="188">
        <f t="shared" si="55"/>
        <v>0</v>
      </c>
      <c r="AR33" s="164">
        <f t="shared" si="56"/>
        <v>0</v>
      </c>
      <c r="AS33" s="164">
        <f t="shared" si="57"/>
        <v>0.25</v>
      </c>
      <c r="AT33" s="164">
        <f t="shared" si="58"/>
        <v>0</v>
      </c>
      <c r="AU33" s="164">
        <f t="shared" si="58"/>
        <v>0</v>
      </c>
      <c r="AV33" s="166">
        <f t="shared" si="59"/>
        <v>0</v>
      </c>
      <c r="AW33" s="168">
        <f t="shared" si="3"/>
        <v>0</v>
      </c>
      <c r="AY33" s="164">
        <v>21</v>
      </c>
      <c r="AZ33" s="225"/>
      <c r="BA33" s="226"/>
      <c r="BB33" s="1"/>
      <c r="BC33" s="1"/>
      <c r="BD33" s="95"/>
      <c r="BE33" s="93"/>
      <c r="BF33" s="93"/>
      <c r="BG33" s="93"/>
      <c r="BH33" s="95" t="str">
        <f t="shared" si="4"/>
        <v>Completar</v>
      </c>
      <c r="BI33" s="96" t="str">
        <f t="shared" si="5"/>
        <v>Completar</v>
      </c>
      <c r="BJ33" s="96" t="str">
        <f t="shared" si="6"/>
        <v>Completar</v>
      </c>
      <c r="BK33" s="94"/>
      <c r="BL33" s="95" t="str">
        <f t="shared" si="7"/>
        <v>Completar</v>
      </c>
      <c r="BM33" s="95" t="str">
        <f t="shared" si="60"/>
        <v>Completar</v>
      </c>
      <c r="BN33" s="165">
        <f t="shared" si="61"/>
        <v>0</v>
      </c>
      <c r="BO33" s="219" t="b">
        <f t="shared" si="62"/>
        <v>0</v>
      </c>
      <c r="BP33" s="188">
        <f t="shared" si="63"/>
        <v>0</v>
      </c>
      <c r="BQ33" s="164">
        <f t="shared" si="64"/>
        <v>0</v>
      </c>
      <c r="BR33" s="164">
        <f t="shared" si="65"/>
        <v>0.25</v>
      </c>
      <c r="BS33" s="164">
        <f t="shared" si="66"/>
        <v>0</v>
      </c>
      <c r="BT33" s="164">
        <f t="shared" si="66"/>
        <v>0</v>
      </c>
      <c r="BU33" s="166">
        <f t="shared" si="67"/>
        <v>0</v>
      </c>
      <c r="BV33" s="167"/>
      <c r="BX33" s="164">
        <v>21</v>
      </c>
      <c r="BY33" s="225"/>
      <c r="BZ33" s="226"/>
      <c r="CA33" s="1"/>
      <c r="CB33" s="1"/>
      <c r="CC33" s="95"/>
      <c r="CD33" s="93"/>
      <c r="CE33" s="93"/>
      <c r="CF33" s="93"/>
      <c r="CG33" s="95" t="str">
        <f t="shared" si="8"/>
        <v>Completar</v>
      </c>
      <c r="CH33" s="96" t="str">
        <f t="shared" si="9"/>
        <v>Completar</v>
      </c>
      <c r="CI33" s="96" t="str">
        <f t="shared" si="10"/>
        <v>Completar</v>
      </c>
      <c r="CJ33" s="94"/>
      <c r="CK33" s="95" t="str">
        <f t="shared" si="11"/>
        <v>Completar</v>
      </c>
      <c r="CL33" s="95" t="str">
        <f t="shared" si="68"/>
        <v>Completar</v>
      </c>
      <c r="CM33" s="165">
        <f t="shared" si="69"/>
        <v>0</v>
      </c>
      <c r="CN33" s="219" t="b">
        <f t="shared" si="70"/>
        <v>0</v>
      </c>
      <c r="CO33" s="188">
        <f t="shared" si="71"/>
        <v>0</v>
      </c>
      <c r="CP33" s="164">
        <f t="shared" si="72"/>
        <v>0</v>
      </c>
      <c r="CQ33" s="164">
        <f t="shared" si="73"/>
        <v>0.25</v>
      </c>
      <c r="CR33" s="164">
        <f t="shared" si="74"/>
        <v>0</v>
      </c>
      <c r="CS33" s="164">
        <f t="shared" si="74"/>
        <v>0</v>
      </c>
      <c r="CT33" s="166">
        <f t="shared" si="75"/>
        <v>0</v>
      </c>
      <c r="CU33" s="167"/>
      <c r="CW33" s="164">
        <v>21</v>
      </c>
      <c r="CX33" s="225"/>
      <c r="CY33" s="226"/>
      <c r="CZ33" s="1"/>
      <c r="DA33" s="1"/>
      <c r="DB33" s="95"/>
      <c r="DC33" s="93"/>
      <c r="DD33" s="93"/>
      <c r="DE33" s="93"/>
      <c r="DF33" s="95" t="str">
        <f t="shared" si="12"/>
        <v>Completar</v>
      </c>
      <c r="DG33" s="96" t="str">
        <f t="shared" si="13"/>
        <v>Completar</v>
      </c>
      <c r="DH33" s="96" t="str">
        <f t="shared" si="14"/>
        <v>Completar</v>
      </c>
      <c r="DI33" s="94"/>
      <c r="DJ33" s="95" t="str">
        <f t="shared" si="15"/>
        <v>Completar</v>
      </c>
      <c r="DK33" s="95" t="str">
        <f t="shared" si="76"/>
        <v>Completar</v>
      </c>
      <c r="DL33" s="165">
        <f t="shared" si="77"/>
        <v>0</v>
      </c>
      <c r="DM33" s="219" t="b">
        <f t="shared" si="78"/>
        <v>0</v>
      </c>
      <c r="DN33" s="188">
        <f t="shared" si="79"/>
        <v>0</v>
      </c>
      <c r="DO33" s="164">
        <f t="shared" si="80"/>
        <v>0</v>
      </c>
      <c r="DP33" s="164">
        <f t="shared" si="81"/>
        <v>0.25</v>
      </c>
      <c r="DQ33" s="164">
        <f t="shared" si="82"/>
        <v>0</v>
      </c>
      <c r="DR33" s="164">
        <f t="shared" si="82"/>
        <v>0</v>
      </c>
      <c r="DS33" s="166">
        <f t="shared" si="83"/>
        <v>0</v>
      </c>
      <c r="DT33" s="167"/>
      <c r="DV33" s="164">
        <v>21</v>
      </c>
      <c r="DW33" s="225"/>
      <c r="DX33" s="226"/>
      <c r="DY33" s="1"/>
      <c r="DZ33" s="1"/>
      <c r="EA33" s="95"/>
      <c r="EB33" s="93"/>
      <c r="EC33" s="93"/>
      <c r="ED33" s="93"/>
      <c r="EE33" s="95" t="str">
        <f t="shared" si="16"/>
        <v>Completar</v>
      </c>
      <c r="EF33" s="96" t="str">
        <f t="shared" si="17"/>
        <v>Completar</v>
      </c>
      <c r="EG33" s="96" t="str">
        <f t="shared" si="18"/>
        <v>Completar</v>
      </c>
      <c r="EH33" s="94"/>
      <c r="EI33" s="95" t="str">
        <f t="shared" si="19"/>
        <v>Completar</v>
      </c>
      <c r="EJ33" s="95" t="str">
        <f t="shared" si="84"/>
        <v>Completar</v>
      </c>
      <c r="EK33" s="165">
        <f t="shared" si="85"/>
        <v>0</v>
      </c>
      <c r="EL33" s="219" t="b">
        <f t="shared" si="86"/>
        <v>0</v>
      </c>
      <c r="EM33" s="188">
        <f t="shared" si="87"/>
        <v>0</v>
      </c>
      <c r="EN33" s="164">
        <f t="shared" si="88"/>
        <v>0</v>
      </c>
      <c r="EO33" s="164">
        <f t="shared" si="89"/>
        <v>0.25</v>
      </c>
      <c r="EP33" s="164">
        <f t="shared" si="90"/>
        <v>0</v>
      </c>
      <c r="EQ33" s="164">
        <f t="shared" si="90"/>
        <v>0</v>
      </c>
      <c r="ER33" s="166">
        <f t="shared" si="91"/>
        <v>0</v>
      </c>
      <c r="ES33" s="167"/>
      <c r="EU33" s="164">
        <v>21</v>
      </c>
      <c r="EV33" s="225"/>
      <c r="EW33" s="226"/>
      <c r="EX33" s="1"/>
      <c r="EY33" s="1"/>
      <c r="EZ33" s="95"/>
      <c r="FA33" s="93"/>
      <c r="FB33" s="93"/>
      <c r="FC33" s="93"/>
      <c r="FD33" s="95" t="str">
        <f t="shared" si="20"/>
        <v>Completar</v>
      </c>
      <c r="FE33" s="96" t="str">
        <f t="shared" si="21"/>
        <v>Completar</v>
      </c>
      <c r="FF33" s="96" t="str">
        <f t="shared" si="22"/>
        <v>Completar</v>
      </c>
      <c r="FG33" s="94"/>
      <c r="FH33" s="95" t="str">
        <f t="shared" si="23"/>
        <v>Completar</v>
      </c>
      <c r="FI33" s="95" t="str">
        <f t="shared" si="92"/>
        <v>Completar</v>
      </c>
      <c r="FJ33" s="165">
        <f t="shared" si="93"/>
        <v>0</v>
      </c>
      <c r="FK33" s="219" t="b">
        <f t="shared" si="94"/>
        <v>0</v>
      </c>
      <c r="FL33" s="188">
        <f t="shared" si="95"/>
        <v>0</v>
      </c>
      <c r="FM33" s="164">
        <f t="shared" si="96"/>
        <v>0</v>
      </c>
      <c r="FN33" s="164">
        <f t="shared" si="97"/>
        <v>0.25</v>
      </c>
      <c r="FO33" s="164">
        <f t="shared" si="98"/>
        <v>0</v>
      </c>
      <c r="FP33" s="164">
        <f t="shared" si="98"/>
        <v>0</v>
      </c>
      <c r="FQ33" s="166">
        <f t="shared" si="99"/>
        <v>0</v>
      </c>
      <c r="FR33" s="167"/>
      <c r="FT33" s="164">
        <v>21</v>
      </c>
      <c r="FU33" s="225"/>
      <c r="FV33" s="226"/>
      <c r="FW33" s="1"/>
      <c r="FX33" s="1"/>
      <c r="FY33" s="95"/>
      <c r="FZ33" s="93"/>
      <c r="GA33" s="93"/>
      <c r="GB33" s="93"/>
      <c r="GC33" s="95" t="str">
        <f t="shared" si="24"/>
        <v>Completar</v>
      </c>
      <c r="GD33" s="96" t="str">
        <f t="shared" si="25"/>
        <v>Completar</v>
      </c>
      <c r="GE33" s="96" t="str">
        <f t="shared" si="26"/>
        <v>Completar</v>
      </c>
      <c r="GF33" s="94"/>
      <c r="GG33" s="95" t="str">
        <f t="shared" si="27"/>
        <v>Completar</v>
      </c>
      <c r="GH33" s="95" t="str">
        <f t="shared" si="100"/>
        <v>Completar</v>
      </c>
      <c r="GI33" s="165">
        <f t="shared" si="101"/>
        <v>0</v>
      </c>
      <c r="GJ33" s="219" t="b">
        <f t="shared" si="102"/>
        <v>0</v>
      </c>
      <c r="GK33" s="188">
        <f t="shared" si="103"/>
        <v>0</v>
      </c>
      <c r="GL33" s="164">
        <f t="shared" si="104"/>
        <v>0</v>
      </c>
      <c r="GM33" s="164">
        <f t="shared" si="105"/>
        <v>0.25</v>
      </c>
      <c r="GN33" s="164">
        <f t="shared" si="106"/>
        <v>0</v>
      </c>
      <c r="GO33" s="164">
        <f t="shared" si="106"/>
        <v>0</v>
      </c>
      <c r="GP33" s="166">
        <f t="shared" si="107"/>
        <v>0</v>
      </c>
      <c r="GQ33" s="167"/>
      <c r="GS33" s="164">
        <v>21</v>
      </c>
      <c r="GT33" s="225"/>
      <c r="GU33" s="226"/>
      <c r="GV33" s="1"/>
      <c r="GW33" s="1"/>
      <c r="GX33" s="95"/>
      <c r="GY33" s="93"/>
      <c r="GZ33" s="93"/>
      <c r="HA33" s="93"/>
      <c r="HB33" s="95" t="str">
        <f t="shared" si="28"/>
        <v>Completar</v>
      </c>
      <c r="HC33" s="96" t="str">
        <f t="shared" si="29"/>
        <v>Completar</v>
      </c>
      <c r="HD33" s="96" t="str">
        <f t="shared" si="30"/>
        <v>Completar</v>
      </c>
      <c r="HE33" s="94"/>
      <c r="HF33" s="95" t="str">
        <f t="shared" si="31"/>
        <v>Completar</v>
      </c>
      <c r="HG33" s="95" t="str">
        <f t="shared" si="108"/>
        <v>Completar</v>
      </c>
      <c r="HH33" s="165">
        <f t="shared" si="109"/>
        <v>0</v>
      </c>
      <c r="HI33" s="219" t="b">
        <f t="shared" si="110"/>
        <v>0</v>
      </c>
      <c r="HJ33" s="188">
        <f t="shared" si="111"/>
        <v>0</v>
      </c>
      <c r="HK33" s="164">
        <f t="shared" si="112"/>
        <v>0</v>
      </c>
      <c r="HL33" s="164">
        <f t="shared" si="113"/>
        <v>0.25</v>
      </c>
      <c r="HM33" s="164">
        <f t="shared" si="114"/>
        <v>0</v>
      </c>
      <c r="HN33" s="164">
        <f t="shared" si="114"/>
        <v>0</v>
      </c>
      <c r="HO33" s="166">
        <f t="shared" si="115"/>
        <v>0</v>
      </c>
      <c r="HP33" s="167"/>
      <c r="HR33" s="164">
        <v>21</v>
      </c>
      <c r="HS33" s="225"/>
      <c r="HT33" s="226"/>
      <c r="HU33" s="1"/>
      <c r="HV33" s="1"/>
      <c r="HW33" s="95"/>
      <c r="HX33" s="93"/>
      <c r="HY33" s="93"/>
      <c r="HZ33" s="93"/>
      <c r="IA33" s="95" t="str">
        <f t="shared" si="32"/>
        <v>Completar</v>
      </c>
      <c r="IB33" s="96" t="str">
        <f t="shared" si="33"/>
        <v>Completar</v>
      </c>
      <c r="IC33" s="96" t="str">
        <f t="shared" si="34"/>
        <v>Completar</v>
      </c>
      <c r="ID33" s="94"/>
      <c r="IE33" s="95" t="str">
        <f t="shared" si="35"/>
        <v>Completar</v>
      </c>
      <c r="IF33" s="95" t="str">
        <f t="shared" si="116"/>
        <v>Completar</v>
      </c>
      <c r="IG33" s="165">
        <f t="shared" si="117"/>
        <v>0</v>
      </c>
      <c r="IH33" s="219" t="b">
        <f t="shared" si="118"/>
        <v>0</v>
      </c>
      <c r="II33" s="188">
        <f t="shared" si="119"/>
        <v>0</v>
      </c>
      <c r="IJ33" s="164">
        <f t="shared" si="120"/>
        <v>0</v>
      </c>
      <c r="IK33" s="164">
        <f t="shared" si="121"/>
        <v>0.25</v>
      </c>
      <c r="IL33" s="164">
        <f t="shared" si="122"/>
        <v>0</v>
      </c>
      <c r="IM33" s="164">
        <f t="shared" si="122"/>
        <v>0</v>
      </c>
      <c r="IN33" s="166">
        <f t="shared" si="123"/>
        <v>0</v>
      </c>
      <c r="IO33" s="167"/>
      <c r="IQ33" s="164">
        <v>21</v>
      </c>
      <c r="IR33" s="225"/>
      <c r="IS33" s="226"/>
      <c r="IT33" s="1"/>
      <c r="IU33" s="1"/>
      <c r="IV33" s="95"/>
      <c r="IW33" s="93"/>
      <c r="IX33" s="93"/>
      <c r="IY33" s="93"/>
      <c r="IZ33" s="95" t="str">
        <f t="shared" si="36"/>
        <v>Completar</v>
      </c>
      <c r="JA33" s="96" t="str">
        <f t="shared" si="37"/>
        <v>Completar</v>
      </c>
      <c r="JB33" s="96" t="str">
        <f t="shared" si="38"/>
        <v>Completar</v>
      </c>
      <c r="JC33" s="94"/>
      <c r="JD33" s="95" t="str">
        <f t="shared" si="39"/>
        <v>Completar</v>
      </c>
      <c r="JE33" s="95" t="str">
        <f t="shared" si="124"/>
        <v>Completar</v>
      </c>
      <c r="JF33" s="165">
        <f t="shared" si="125"/>
        <v>0</v>
      </c>
      <c r="JG33" s="219" t="b">
        <f t="shared" si="126"/>
        <v>0</v>
      </c>
      <c r="JH33" s="188">
        <f t="shared" si="127"/>
        <v>0</v>
      </c>
      <c r="JI33" s="164">
        <f t="shared" si="128"/>
        <v>0</v>
      </c>
      <c r="JJ33" s="164">
        <f t="shared" si="129"/>
        <v>0.25</v>
      </c>
      <c r="JK33" s="164">
        <f t="shared" si="130"/>
        <v>0</v>
      </c>
      <c r="JL33" s="164">
        <f t="shared" si="130"/>
        <v>0</v>
      </c>
      <c r="JM33" s="166">
        <f t="shared" si="131"/>
        <v>0</v>
      </c>
      <c r="JN33" s="167"/>
      <c r="JO33" s="126"/>
      <c r="JP33" s="164">
        <v>21</v>
      </c>
      <c r="JQ33" s="225"/>
      <c r="JR33" s="226"/>
      <c r="JS33" s="1"/>
      <c r="JT33" s="1"/>
      <c r="JU33" s="95"/>
      <c r="JV33" s="93"/>
      <c r="JW33" s="93"/>
      <c r="JX33" s="93"/>
      <c r="JY33" s="95" t="str">
        <f t="shared" si="40"/>
        <v>Completar</v>
      </c>
      <c r="JZ33" s="96" t="str">
        <f t="shared" si="41"/>
        <v>Completar</v>
      </c>
      <c r="KA33" s="96" t="str">
        <f t="shared" si="42"/>
        <v>Completar</v>
      </c>
      <c r="KB33" s="94"/>
      <c r="KC33" s="95" t="str">
        <f t="shared" si="43"/>
        <v>Completar</v>
      </c>
      <c r="KD33" s="95" t="str">
        <f t="shared" si="132"/>
        <v>Completar</v>
      </c>
      <c r="KE33" s="165">
        <f t="shared" si="133"/>
        <v>0</v>
      </c>
      <c r="KF33" s="219" t="b">
        <f t="shared" si="134"/>
        <v>0</v>
      </c>
      <c r="KG33" s="188">
        <f t="shared" si="135"/>
        <v>0</v>
      </c>
      <c r="KH33" s="164">
        <f t="shared" si="136"/>
        <v>0</v>
      </c>
      <c r="KI33" s="164">
        <f t="shared" si="137"/>
        <v>0.25</v>
      </c>
      <c r="KJ33" s="164">
        <f t="shared" si="138"/>
        <v>0</v>
      </c>
      <c r="KK33" s="164">
        <f t="shared" si="138"/>
        <v>0</v>
      </c>
      <c r="KL33" s="166">
        <f t="shared" si="139"/>
        <v>0</v>
      </c>
    </row>
    <row r="34" spans="1:298" x14ac:dyDescent="0.25">
      <c r="A34" s="164">
        <v>22</v>
      </c>
      <c r="B34" s="225"/>
      <c r="C34" s="226"/>
      <c r="D34" s="1"/>
      <c r="E34" s="1"/>
      <c r="F34" s="95"/>
      <c r="G34" s="93"/>
      <c r="H34" s="93"/>
      <c r="I34" s="93"/>
      <c r="J34" s="95"/>
      <c r="K34" s="96" t="str">
        <f>IFERROR(VLOOKUP(D34,'Situación inicial'!JI$13:JS$112,8,FALSE),"Completar")</f>
        <v>Completar</v>
      </c>
      <c r="L34" s="96" t="str">
        <f>IFERROR(VLOOKUP(D34,'Situación inicial'!JI$13:JS$112,9,FALSE),"Completar")</f>
        <v>Completar</v>
      </c>
      <c r="M34" s="94"/>
      <c r="N34" s="95" t="str">
        <f>IFERROR(VLOOKUP(D34,'Situación inicial'!JI$13:JS$112,11,FALSE),"Completar")</f>
        <v>Completar</v>
      </c>
      <c r="O34" s="95" t="str">
        <f>IFERROR(VLOOKUP(D34,'Situación inicial'!JI$13:JT$112,12,FALSE),"Completar")</f>
        <v>Completar</v>
      </c>
      <c r="P34" s="165">
        <f t="shared" si="44"/>
        <v>0</v>
      </c>
      <c r="Q34" s="219" t="b">
        <f t="shared" si="45"/>
        <v>0</v>
      </c>
      <c r="R34" s="188">
        <f t="shared" si="46"/>
        <v>0</v>
      </c>
      <c r="S34" s="164">
        <f t="shared" si="47"/>
        <v>0</v>
      </c>
      <c r="T34" s="164">
        <f t="shared" si="48"/>
        <v>0.25</v>
      </c>
      <c r="U34" s="164">
        <f t="shared" si="49"/>
        <v>0</v>
      </c>
      <c r="V34" s="164">
        <f t="shared" si="49"/>
        <v>0</v>
      </c>
      <c r="W34" s="166">
        <f t="shared" si="50"/>
        <v>0</v>
      </c>
      <c r="X34" s="168">
        <f>IFERROR(VLOOKUP(D34,'Situación inicial'!JI$13:JZ$112,18,FALSE),0)</f>
        <v>0</v>
      </c>
      <c r="Z34" s="164">
        <v>22</v>
      </c>
      <c r="AA34" s="225"/>
      <c r="AB34" s="226"/>
      <c r="AC34" s="1"/>
      <c r="AD34" s="1"/>
      <c r="AE34" s="95"/>
      <c r="AF34" s="93"/>
      <c r="AG34" s="93"/>
      <c r="AH34" s="93"/>
      <c r="AI34" s="95" t="str">
        <f t="shared" si="0"/>
        <v>Completar</v>
      </c>
      <c r="AJ34" s="96" t="str">
        <f t="shared" si="1"/>
        <v>Completar</v>
      </c>
      <c r="AK34" s="96" t="str">
        <f t="shared" si="2"/>
        <v>Completar</v>
      </c>
      <c r="AL34" s="94"/>
      <c r="AM34" s="95" t="str">
        <f t="shared" si="51"/>
        <v>Completar</v>
      </c>
      <c r="AN34" s="95" t="str">
        <f t="shared" si="52"/>
        <v>Completar</v>
      </c>
      <c r="AO34" s="165">
        <f t="shared" si="53"/>
        <v>0</v>
      </c>
      <c r="AP34" s="219" t="b">
        <f t="shared" si="54"/>
        <v>0</v>
      </c>
      <c r="AQ34" s="188">
        <f t="shared" si="55"/>
        <v>0</v>
      </c>
      <c r="AR34" s="164">
        <f t="shared" si="56"/>
        <v>0</v>
      </c>
      <c r="AS34" s="164">
        <f t="shared" si="57"/>
        <v>0.25</v>
      </c>
      <c r="AT34" s="164">
        <f t="shared" si="58"/>
        <v>0</v>
      </c>
      <c r="AU34" s="164">
        <f t="shared" si="58"/>
        <v>0</v>
      </c>
      <c r="AV34" s="166">
        <f t="shared" si="59"/>
        <v>0</v>
      </c>
      <c r="AW34" s="168">
        <f t="shared" si="3"/>
        <v>0</v>
      </c>
      <c r="AY34" s="164">
        <v>22</v>
      </c>
      <c r="AZ34" s="225"/>
      <c r="BA34" s="226"/>
      <c r="BB34" s="1"/>
      <c r="BC34" s="1"/>
      <c r="BD34" s="95"/>
      <c r="BE34" s="93"/>
      <c r="BF34" s="93"/>
      <c r="BG34" s="93"/>
      <c r="BH34" s="95" t="str">
        <f t="shared" si="4"/>
        <v>Completar</v>
      </c>
      <c r="BI34" s="96" t="str">
        <f t="shared" si="5"/>
        <v>Completar</v>
      </c>
      <c r="BJ34" s="96" t="str">
        <f t="shared" si="6"/>
        <v>Completar</v>
      </c>
      <c r="BK34" s="94"/>
      <c r="BL34" s="95" t="str">
        <f t="shared" si="7"/>
        <v>Completar</v>
      </c>
      <c r="BM34" s="95" t="str">
        <f t="shared" si="60"/>
        <v>Completar</v>
      </c>
      <c r="BN34" s="165">
        <f t="shared" si="61"/>
        <v>0</v>
      </c>
      <c r="BO34" s="219" t="b">
        <f t="shared" si="62"/>
        <v>0</v>
      </c>
      <c r="BP34" s="188">
        <f t="shared" si="63"/>
        <v>0</v>
      </c>
      <c r="BQ34" s="164">
        <f t="shared" si="64"/>
        <v>0</v>
      </c>
      <c r="BR34" s="164">
        <f t="shared" si="65"/>
        <v>0.25</v>
      </c>
      <c r="BS34" s="164">
        <f t="shared" si="66"/>
        <v>0</v>
      </c>
      <c r="BT34" s="164">
        <f t="shared" si="66"/>
        <v>0</v>
      </c>
      <c r="BU34" s="166">
        <f t="shared" si="67"/>
        <v>0</v>
      </c>
      <c r="BV34" s="167"/>
      <c r="BX34" s="164">
        <v>22</v>
      </c>
      <c r="BY34" s="225"/>
      <c r="BZ34" s="226"/>
      <c r="CA34" s="1"/>
      <c r="CB34" s="1"/>
      <c r="CC34" s="95"/>
      <c r="CD34" s="93"/>
      <c r="CE34" s="93"/>
      <c r="CF34" s="93"/>
      <c r="CG34" s="95" t="str">
        <f t="shared" si="8"/>
        <v>Completar</v>
      </c>
      <c r="CH34" s="96" t="str">
        <f t="shared" si="9"/>
        <v>Completar</v>
      </c>
      <c r="CI34" s="96" t="str">
        <f t="shared" si="10"/>
        <v>Completar</v>
      </c>
      <c r="CJ34" s="94"/>
      <c r="CK34" s="95" t="str">
        <f t="shared" si="11"/>
        <v>Completar</v>
      </c>
      <c r="CL34" s="95" t="str">
        <f t="shared" si="68"/>
        <v>Completar</v>
      </c>
      <c r="CM34" s="165">
        <f t="shared" si="69"/>
        <v>0</v>
      </c>
      <c r="CN34" s="219" t="b">
        <f t="shared" si="70"/>
        <v>0</v>
      </c>
      <c r="CO34" s="188">
        <f t="shared" si="71"/>
        <v>0</v>
      </c>
      <c r="CP34" s="164">
        <f t="shared" si="72"/>
        <v>0</v>
      </c>
      <c r="CQ34" s="164">
        <f t="shared" si="73"/>
        <v>0.25</v>
      </c>
      <c r="CR34" s="164">
        <f t="shared" si="74"/>
        <v>0</v>
      </c>
      <c r="CS34" s="164">
        <f t="shared" si="74"/>
        <v>0</v>
      </c>
      <c r="CT34" s="166">
        <f t="shared" si="75"/>
        <v>0</v>
      </c>
      <c r="CU34" s="167"/>
      <c r="CW34" s="164">
        <v>22</v>
      </c>
      <c r="CX34" s="225"/>
      <c r="CY34" s="226"/>
      <c r="CZ34" s="1"/>
      <c r="DA34" s="1"/>
      <c r="DB34" s="95"/>
      <c r="DC34" s="93"/>
      <c r="DD34" s="93"/>
      <c r="DE34" s="93"/>
      <c r="DF34" s="95" t="str">
        <f t="shared" si="12"/>
        <v>Completar</v>
      </c>
      <c r="DG34" s="96" t="str">
        <f t="shared" si="13"/>
        <v>Completar</v>
      </c>
      <c r="DH34" s="96" t="str">
        <f t="shared" si="14"/>
        <v>Completar</v>
      </c>
      <c r="DI34" s="94"/>
      <c r="DJ34" s="95" t="str">
        <f t="shared" si="15"/>
        <v>Completar</v>
      </c>
      <c r="DK34" s="95" t="str">
        <f t="shared" si="76"/>
        <v>Completar</v>
      </c>
      <c r="DL34" s="165">
        <f t="shared" si="77"/>
        <v>0</v>
      </c>
      <c r="DM34" s="219" t="b">
        <f t="shared" si="78"/>
        <v>0</v>
      </c>
      <c r="DN34" s="188">
        <f t="shared" si="79"/>
        <v>0</v>
      </c>
      <c r="DO34" s="164">
        <f t="shared" si="80"/>
        <v>0</v>
      </c>
      <c r="DP34" s="164">
        <f t="shared" si="81"/>
        <v>0.25</v>
      </c>
      <c r="DQ34" s="164">
        <f t="shared" si="82"/>
        <v>0</v>
      </c>
      <c r="DR34" s="164">
        <f t="shared" si="82"/>
        <v>0</v>
      </c>
      <c r="DS34" s="166">
        <f t="shared" si="83"/>
        <v>0</v>
      </c>
      <c r="DT34" s="167"/>
      <c r="DV34" s="164">
        <v>22</v>
      </c>
      <c r="DW34" s="225"/>
      <c r="DX34" s="226"/>
      <c r="DY34" s="1"/>
      <c r="DZ34" s="1"/>
      <c r="EA34" s="95"/>
      <c r="EB34" s="93"/>
      <c r="EC34" s="93"/>
      <c r="ED34" s="93"/>
      <c r="EE34" s="95" t="str">
        <f t="shared" si="16"/>
        <v>Completar</v>
      </c>
      <c r="EF34" s="96" t="str">
        <f t="shared" si="17"/>
        <v>Completar</v>
      </c>
      <c r="EG34" s="96" t="str">
        <f t="shared" si="18"/>
        <v>Completar</v>
      </c>
      <c r="EH34" s="94"/>
      <c r="EI34" s="95" t="str">
        <f t="shared" si="19"/>
        <v>Completar</v>
      </c>
      <c r="EJ34" s="95" t="str">
        <f t="shared" si="84"/>
        <v>Completar</v>
      </c>
      <c r="EK34" s="165">
        <f t="shared" si="85"/>
        <v>0</v>
      </c>
      <c r="EL34" s="219" t="b">
        <f t="shared" si="86"/>
        <v>0</v>
      </c>
      <c r="EM34" s="188">
        <f t="shared" si="87"/>
        <v>0</v>
      </c>
      <c r="EN34" s="164">
        <f t="shared" si="88"/>
        <v>0</v>
      </c>
      <c r="EO34" s="164">
        <f t="shared" si="89"/>
        <v>0.25</v>
      </c>
      <c r="EP34" s="164">
        <f t="shared" si="90"/>
        <v>0</v>
      </c>
      <c r="EQ34" s="164">
        <f t="shared" si="90"/>
        <v>0</v>
      </c>
      <c r="ER34" s="166">
        <f t="shared" si="91"/>
        <v>0</v>
      </c>
      <c r="ES34" s="167"/>
      <c r="EU34" s="164">
        <v>22</v>
      </c>
      <c r="EV34" s="225"/>
      <c r="EW34" s="226"/>
      <c r="EX34" s="1"/>
      <c r="EY34" s="1"/>
      <c r="EZ34" s="95"/>
      <c r="FA34" s="93"/>
      <c r="FB34" s="93"/>
      <c r="FC34" s="93"/>
      <c r="FD34" s="95" t="str">
        <f t="shared" si="20"/>
        <v>Completar</v>
      </c>
      <c r="FE34" s="96" t="str">
        <f t="shared" si="21"/>
        <v>Completar</v>
      </c>
      <c r="FF34" s="96" t="str">
        <f t="shared" si="22"/>
        <v>Completar</v>
      </c>
      <c r="FG34" s="94"/>
      <c r="FH34" s="95" t="str">
        <f t="shared" si="23"/>
        <v>Completar</v>
      </c>
      <c r="FI34" s="95" t="str">
        <f t="shared" si="92"/>
        <v>Completar</v>
      </c>
      <c r="FJ34" s="165">
        <f t="shared" si="93"/>
        <v>0</v>
      </c>
      <c r="FK34" s="219" t="b">
        <f t="shared" si="94"/>
        <v>0</v>
      </c>
      <c r="FL34" s="188">
        <f t="shared" si="95"/>
        <v>0</v>
      </c>
      <c r="FM34" s="164">
        <f t="shared" si="96"/>
        <v>0</v>
      </c>
      <c r="FN34" s="164">
        <f t="shared" si="97"/>
        <v>0.25</v>
      </c>
      <c r="FO34" s="164">
        <f t="shared" si="98"/>
        <v>0</v>
      </c>
      <c r="FP34" s="164">
        <f t="shared" si="98"/>
        <v>0</v>
      </c>
      <c r="FQ34" s="166">
        <f t="shared" si="99"/>
        <v>0</v>
      </c>
      <c r="FR34" s="167"/>
      <c r="FT34" s="164">
        <v>22</v>
      </c>
      <c r="FU34" s="225"/>
      <c r="FV34" s="226"/>
      <c r="FW34" s="1"/>
      <c r="FX34" s="1"/>
      <c r="FY34" s="95"/>
      <c r="FZ34" s="93"/>
      <c r="GA34" s="93"/>
      <c r="GB34" s="93"/>
      <c r="GC34" s="95" t="str">
        <f t="shared" si="24"/>
        <v>Completar</v>
      </c>
      <c r="GD34" s="96" t="str">
        <f t="shared" si="25"/>
        <v>Completar</v>
      </c>
      <c r="GE34" s="96" t="str">
        <f t="shared" si="26"/>
        <v>Completar</v>
      </c>
      <c r="GF34" s="94"/>
      <c r="GG34" s="95" t="str">
        <f t="shared" si="27"/>
        <v>Completar</v>
      </c>
      <c r="GH34" s="95" t="str">
        <f t="shared" si="100"/>
        <v>Completar</v>
      </c>
      <c r="GI34" s="165">
        <f t="shared" si="101"/>
        <v>0</v>
      </c>
      <c r="GJ34" s="219" t="b">
        <f t="shared" si="102"/>
        <v>0</v>
      </c>
      <c r="GK34" s="188">
        <f t="shared" si="103"/>
        <v>0</v>
      </c>
      <c r="GL34" s="164">
        <f t="shared" si="104"/>
        <v>0</v>
      </c>
      <c r="GM34" s="164">
        <f t="shared" si="105"/>
        <v>0.25</v>
      </c>
      <c r="GN34" s="164">
        <f t="shared" si="106"/>
        <v>0</v>
      </c>
      <c r="GO34" s="164">
        <f t="shared" si="106"/>
        <v>0</v>
      </c>
      <c r="GP34" s="166">
        <f t="shared" si="107"/>
        <v>0</v>
      </c>
      <c r="GQ34" s="167"/>
      <c r="GS34" s="164">
        <v>22</v>
      </c>
      <c r="GT34" s="225"/>
      <c r="GU34" s="226"/>
      <c r="GV34" s="1"/>
      <c r="GW34" s="1"/>
      <c r="GX34" s="95"/>
      <c r="GY34" s="93"/>
      <c r="GZ34" s="93"/>
      <c r="HA34" s="93"/>
      <c r="HB34" s="95" t="str">
        <f t="shared" si="28"/>
        <v>Completar</v>
      </c>
      <c r="HC34" s="96" t="str">
        <f t="shared" si="29"/>
        <v>Completar</v>
      </c>
      <c r="HD34" s="96" t="str">
        <f t="shared" si="30"/>
        <v>Completar</v>
      </c>
      <c r="HE34" s="94"/>
      <c r="HF34" s="95" t="str">
        <f t="shared" si="31"/>
        <v>Completar</v>
      </c>
      <c r="HG34" s="95" t="str">
        <f t="shared" si="108"/>
        <v>Completar</v>
      </c>
      <c r="HH34" s="165">
        <f t="shared" si="109"/>
        <v>0</v>
      </c>
      <c r="HI34" s="219" t="b">
        <f t="shared" si="110"/>
        <v>0</v>
      </c>
      <c r="HJ34" s="188">
        <f t="shared" si="111"/>
        <v>0</v>
      </c>
      <c r="HK34" s="164">
        <f t="shared" si="112"/>
        <v>0</v>
      </c>
      <c r="HL34" s="164">
        <f t="shared" si="113"/>
        <v>0.25</v>
      </c>
      <c r="HM34" s="164">
        <f t="shared" si="114"/>
        <v>0</v>
      </c>
      <c r="HN34" s="164">
        <f t="shared" si="114"/>
        <v>0</v>
      </c>
      <c r="HO34" s="166">
        <f t="shared" si="115"/>
        <v>0</v>
      </c>
      <c r="HP34" s="167"/>
      <c r="HR34" s="164">
        <v>22</v>
      </c>
      <c r="HS34" s="225"/>
      <c r="HT34" s="226"/>
      <c r="HU34" s="1"/>
      <c r="HV34" s="1"/>
      <c r="HW34" s="95"/>
      <c r="HX34" s="93"/>
      <c r="HY34" s="93"/>
      <c r="HZ34" s="93"/>
      <c r="IA34" s="95" t="str">
        <f t="shared" si="32"/>
        <v>Completar</v>
      </c>
      <c r="IB34" s="96" t="str">
        <f t="shared" si="33"/>
        <v>Completar</v>
      </c>
      <c r="IC34" s="96" t="str">
        <f t="shared" si="34"/>
        <v>Completar</v>
      </c>
      <c r="ID34" s="94"/>
      <c r="IE34" s="95" t="str">
        <f t="shared" si="35"/>
        <v>Completar</v>
      </c>
      <c r="IF34" s="95" t="str">
        <f t="shared" si="116"/>
        <v>Completar</v>
      </c>
      <c r="IG34" s="165">
        <f t="shared" si="117"/>
        <v>0</v>
      </c>
      <c r="IH34" s="219" t="b">
        <f t="shared" si="118"/>
        <v>0</v>
      </c>
      <c r="II34" s="188">
        <f t="shared" si="119"/>
        <v>0</v>
      </c>
      <c r="IJ34" s="164">
        <f t="shared" si="120"/>
        <v>0</v>
      </c>
      <c r="IK34" s="164">
        <f t="shared" si="121"/>
        <v>0.25</v>
      </c>
      <c r="IL34" s="164">
        <f t="shared" si="122"/>
        <v>0</v>
      </c>
      <c r="IM34" s="164">
        <f t="shared" si="122"/>
        <v>0</v>
      </c>
      <c r="IN34" s="166">
        <f t="shared" si="123"/>
        <v>0</v>
      </c>
      <c r="IO34" s="167"/>
      <c r="IQ34" s="164">
        <v>22</v>
      </c>
      <c r="IR34" s="225"/>
      <c r="IS34" s="226"/>
      <c r="IT34" s="1"/>
      <c r="IU34" s="1"/>
      <c r="IV34" s="95"/>
      <c r="IW34" s="93"/>
      <c r="IX34" s="93"/>
      <c r="IY34" s="93"/>
      <c r="IZ34" s="95" t="str">
        <f t="shared" si="36"/>
        <v>Completar</v>
      </c>
      <c r="JA34" s="96" t="str">
        <f t="shared" si="37"/>
        <v>Completar</v>
      </c>
      <c r="JB34" s="96" t="str">
        <f t="shared" si="38"/>
        <v>Completar</v>
      </c>
      <c r="JC34" s="94"/>
      <c r="JD34" s="95" t="str">
        <f t="shared" si="39"/>
        <v>Completar</v>
      </c>
      <c r="JE34" s="95" t="str">
        <f t="shared" si="124"/>
        <v>Completar</v>
      </c>
      <c r="JF34" s="165">
        <f t="shared" si="125"/>
        <v>0</v>
      </c>
      <c r="JG34" s="219" t="b">
        <f t="shared" si="126"/>
        <v>0</v>
      </c>
      <c r="JH34" s="188">
        <f t="shared" si="127"/>
        <v>0</v>
      </c>
      <c r="JI34" s="164">
        <f t="shared" si="128"/>
        <v>0</v>
      </c>
      <c r="JJ34" s="164">
        <f t="shared" si="129"/>
        <v>0.25</v>
      </c>
      <c r="JK34" s="164">
        <f t="shared" si="130"/>
        <v>0</v>
      </c>
      <c r="JL34" s="164">
        <f t="shared" si="130"/>
        <v>0</v>
      </c>
      <c r="JM34" s="166">
        <f t="shared" si="131"/>
        <v>0</v>
      </c>
      <c r="JN34" s="167"/>
      <c r="JO34" s="126"/>
      <c r="JP34" s="164">
        <v>22</v>
      </c>
      <c r="JQ34" s="225"/>
      <c r="JR34" s="226"/>
      <c r="JS34" s="1"/>
      <c r="JT34" s="1"/>
      <c r="JU34" s="95"/>
      <c r="JV34" s="93"/>
      <c r="JW34" s="93"/>
      <c r="JX34" s="93"/>
      <c r="JY34" s="95" t="str">
        <f t="shared" si="40"/>
        <v>Completar</v>
      </c>
      <c r="JZ34" s="96" t="str">
        <f t="shared" si="41"/>
        <v>Completar</v>
      </c>
      <c r="KA34" s="96" t="str">
        <f t="shared" si="42"/>
        <v>Completar</v>
      </c>
      <c r="KB34" s="94"/>
      <c r="KC34" s="95" t="str">
        <f t="shared" si="43"/>
        <v>Completar</v>
      </c>
      <c r="KD34" s="95" t="str">
        <f t="shared" si="132"/>
        <v>Completar</v>
      </c>
      <c r="KE34" s="165">
        <f t="shared" si="133"/>
        <v>0</v>
      </c>
      <c r="KF34" s="219" t="b">
        <f t="shared" si="134"/>
        <v>0</v>
      </c>
      <c r="KG34" s="188">
        <f t="shared" si="135"/>
        <v>0</v>
      </c>
      <c r="KH34" s="164">
        <f t="shared" si="136"/>
        <v>0</v>
      </c>
      <c r="KI34" s="164">
        <f t="shared" si="137"/>
        <v>0.25</v>
      </c>
      <c r="KJ34" s="164">
        <f t="shared" si="138"/>
        <v>0</v>
      </c>
      <c r="KK34" s="164">
        <f t="shared" si="138"/>
        <v>0</v>
      </c>
      <c r="KL34" s="166">
        <f t="shared" si="139"/>
        <v>0</v>
      </c>
    </row>
    <row r="35" spans="1:298" x14ac:dyDescent="0.25">
      <c r="A35" s="164">
        <v>23</v>
      </c>
      <c r="B35" s="225"/>
      <c r="C35" s="226"/>
      <c r="D35" s="1"/>
      <c r="E35" s="1"/>
      <c r="F35" s="95"/>
      <c r="G35" s="93"/>
      <c r="H35" s="93"/>
      <c r="I35" s="93"/>
      <c r="J35" s="95"/>
      <c r="K35" s="96" t="str">
        <f>IFERROR(VLOOKUP(D35,'Situación inicial'!JI$13:JS$112,8,FALSE),"Completar")</f>
        <v>Completar</v>
      </c>
      <c r="L35" s="96" t="str">
        <f>IFERROR(VLOOKUP(D35,'Situación inicial'!JI$13:JS$112,9,FALSE),"Completar")</f>
        <v>Completar</v>
      </c>
      <c r="M35" s="94"/>
      <c r="N35" s="95" t="str">
        <f>IFERROR(VLOOKUP(D35,'Situación inicial'!JI$13:JS$112,11,FALSE),"Completar")</f>
        <v>Completar</v>
      </c>
      <c r="O35" s="95" t="str">
        <f>IFERROR(VLOOKUP(D35,'Situación inicial'!JI$13:JT$112,12,FALSE),"Completar")</f>
        <v>Completar</v>
      </c>
      <c r="P35" s="165">
        <f t="shared" si="44"/>
        <v>0</v>
      </c>
      <c r="Q35" s="219" t="b">
        <f t="shared" si="45"/>
        <v>0</v>
      </c>
      <c r="R35" s="188">
        <f t="shared" si="46"/>
        <v>0</v>
      </c>
      <c r="S35" s="164">
        <f t="shared" si="47"/>
        <v>0</v>
      </c>
      <c r="T35" s="164">
        <f t="shared" si="48"/>
        <v>0.25</v>
      </c>
      <c r="U35" s="164">
        <f t="shared" si="49"/>
        <v>0</v>
      </c>
      <c r="V35" s="164">
        <f t="shared" si="49"/>
        <v>0</v>
      </c>
      <c r="W35" s="166">
        <f t="shared" si="50"/>
        <v>0</v>
      </c>
      <c r="X35" s="168">
        <f>IFERROR(VLOOKUP(D35,'Situación inicial'!JI$13:JZ$112,18,FALSE),0)</f>
        <v>0</v>
      </c>
      <c r="Z35" s="164">
        <v>23</v>
      </c>
      <c r="AA35" s="225"/>
      <c r="AB35" s="226"/>
      <c r="AC35" s="1"/>
      <c r="AD35" s="1"/>
      <c r="AE35" s="95"/>
      <c r="AF35" s="93"/>
      <c r="AG35" s="93"/>
      <c r="AH35" s="93"/>
      <c r="AI35" s="95" t="str">
        <f t="shared" si="0"/>
        <v>Completar</v>
      </c>
      <c r="AJ35" s="96" t="str">
        <f t="shared" si="1"/>
        <v>Completar</v>
      </c>
      <c r="AK35" s="96" t="str">
        <f t="shared" si="2"/>
        <v>Completar</v>
      </c>
      <c r="AL35" s="94"/>
      <c r="AM35" s="95" t="str">
        <f t="shared" si="51"/>
        <v>Completar</v>
      </c>
      <c r="AN35" s="95" t="str">
        <f t="shared" si="52"/>
        <v>Completar</v>
      </c>
      <c r="AO35" s="165">
        <f t="shared" si="53"/>
        <v>0</v>
      </c>
      <c r="AP35" s="219" t="b">
        <f t="shared" si="54"/>
        <v>0</v>
      </c>
      <c r="AQ35" s="188">
        <f t="shared" si="55"/>
        <v>0</v>
      </c>
      <c r="AR35" s="164">
        <f t="shared" si="56"/>
        <v>0</v>
      </c>
      <c r="AS35" s="164">
        <f t="shared" si="57"/>
        <v>0.25</v>
      </c>
      <c r="AT35" s="164">
        <f t="shared" si="58"/>
        <v>0</v>
      </c>
      <c r="AU35" s="164">
        <f t="shared" si="58"/>
        <v>0</v>
      </c>
      <c r="AV35" s="166">
        <f t="shared" si="59"/>
        <v>0</v>
      </c>
      <c r="AW35" s="168">
        <f t="shared" si="3"/>
        <v>0</v>
      </c>
      <c r="AY35" s="164">
        <v>23</v>
      </c>
      <c r="AZ35" s="225"/>
      <c r="BA35" s="226"/>
      <c r="BB35" s="1"/>
      <c r="BC35" s="1"/>
      <c r="BD35" s="95"/>
      <c r="BE35" s="93"/>
      <c r="BF35" s="93"/>
      <c r="BG35" s="93"/>
      <c r="BH35" s="95" t="str">
        <f t="shared" si="4"/>
        <v>Completar</v>
      </c>
      <c r="BI35" s="96" t="str">
        <f t="shared" si="5"/>
        <v>Completar</v>
      </c>
      <c r="BJ35" s="96" t="str">
        <f t="shared" si="6"/>
        <v>Completar</v>
      </c>
      <c r="BK35" s="94"/>
      <c r="BL35" s="95" t="str">
        <f t="shared" si="7"/>
        <v>Completar</v>
      </c>
      <c r="BM35" s="95" t="str">
        <f t="shared" si="60"/>
        <v>Completar</v>
      </c>
      <c r="BN35" s="165">
        <f t="shared" si="61"/>
        <v>0</v>
      </c>
      <c r="BO35" s="219" t="b">
        <f t="shared" si="62"/>
        <v>0</v>
      </c>
      <c r="BP35" s="188">
        <f t="shared" si="63"/>
        <v>0</v>
      </c>
      <c r="BQ35" s="164">
        <f t="shared" si="64"/>
        <v>0</v>
      </c>
      <c r="BR35" s="164">
        <f t="shared" si="65"/>
        <v>0.25</v>
      </c>
      <c r="BS35" s="164">
        <f t="shared" si="66"/>
        <v>0</v>
      </c>
      <c r="BT35" s="164">
        <f t="shared" si="66"/>
        <v>0</v>
      </c>
      <c r="BU35" s="166">
        <f t="shared" si="67"/>
        <v>0</v>
      </c>
      <c r="BV35" s="167"/>
      <c r="BX35" s="164">
        <v>23</v>
      </c>
      <c r="BY35" s="225"/>
      <c r="BZ35" s="226"/>
      <c r="CA35" s="1"/>
      <c r="CB35" s="1"/>
      <c r="CC35" s="95"/>
      <c r="CD35" s="93"/>
      <c r="CE35" s="93"/>
      <c r="CF35" s="93"/>
      <c r="CG35" s="95" t="str">
        <f t="shared" si="8"/>
        <v>Completar</v>
      </c>
      <c r="CH35" s="96" t="str">
        <f t="shared" si="9"/>
        <v>Completar</v>
      </c>
      <c r="CI35" s="96" t="str">
        <f t="shared" si="10"/>
        <v>Completar</v>
      </c>
      <c r="CJ35" s="94"/>
      <c r="CK35" s="95" t="str">
        <f t="shared" si="11"/>
        <v>Completar</v>
      </c>
      <c r="CL35" s="95" t="str">
        <f t="shared" si="68"/>
        <v>Completar</v>
      </c>
      <c r="CM35" s="165">
        <f t="shared" si="69"/>
        <v>0</v>
      </c>
      <c r="CN35" s="219" t="b">
        <f t="shared" si="70"/>
        <v>0</v>
      </c>
      <c r="CO35" s="188">
        <f t="shared" si="71"/>
        <v>0</v>
      </c>
      <c r="CP35" s="164">
        <f t="shared" si="72"/>
        <v>0</v>
      </c>
      <c r="CQ35" s="164">
        <f t="shared" si="73"/>
        <v>0.25</v>
      </c>
      <c r="CR35" s="164">
        <f t="shared" si="74"/>
        <v>0</v>
      </c>
      <c r="CS35" s="164">
        <f t="shared" si="74"/>
        <v>0</v>
      </c>
      <c r="CT35" s="166">
        <f t="shared" si="75"/>
        <v>0</v>
      </c>
      <c r="CU35" s="167"/>
      <c r="CW35" s="164">
        <v>23</v>
      </c>
      <c r="CX35" s="225"/>
      <c r="CY35" s="226"/>
      <c r="CZ35" s="1"/>
      <c r="DA35" s="1"/>
      <c r="DB35" s="95"/>
      <c r="DC35" s="93"/>
      <c r="DD35" s="93"/>
      <c r="DE35" s="93"/>
      <c r="DF35" s="95" t="str">
        <f t="shared" si="12"/>
        <v>Completar</v>
      </c>
      <c r="DG35" s="96" t="str">
        <f t="shared" si="13"/>
        <v>Completar</v>
      </c>
      <c r="DH35" s="96" t="str">
        <f t="shared" si="14"/>
        <v>Completar</v>
      </c>
      <c r="DI35" s="94"/>
      <c r="DJ35" s="95" t="str">
        <f t="shared" si="15"/>
        <v>Completar</v>
      </c>
      <c r="DK35" s="95" t="str">
        <f t="shared" si="76"/>
        <v>Completar</v>
      </c>
      <c r="DL35" s="165">
        <f t="shared" si="77"/>
        <v>0</v>
      </c>
      <c r="DM35" s="219" t="b">
        <f t="shared" si="78"/>
        <v>0</v>
      </c>
      <c r="DN35" s="188">
        <f t="shared" si="79"/>
        <v>0</v>
      </c>
      <c r="DO35" s="164">
        <f t="shared" si="80"/>
        <v>0</v>
      </c>
      <c r="DP35" s="164">
        <f t="shared" si="81"/>
        <v>0.25</v>
      </c>
      <c r="DQ35" s="164">
        <f t="shared" si="82"/>
        <v>0</v>
      </c>
      <c r="DR35" s="164">
        <f t="shared" si="82"/>
        <v>0</v>
      </c>
      <c r="DS35" s="166">
        <f t="shared" si="83"/>
        <v>0</v>
      </c>
      <c r="DT35" s="167"/>
      <c r="DV35" s="164">
        <v>23</v>
      </c>
      <c r="DW35" s="225"/>
      <c r="DX35" s="226"/>
      <c r="DY35" s="1"/>
      <c r="DZ35" s="1"/>
      <c r="EA35" s="95"/>
      <c r="EB35" s="93"/>
      <c r="EC35" s="93"/>
      <c r="ED35" s="93"/>
      <c r="EE35" s="95" t="str">
        <f t="shared" si="16"/>
        <v>Completar</v>
      </c>
      <c r="EF35" s="96" t="str">
        <f t="shared" si="17"/>
        <v>Completar</v>
      </c>
      <c r="EG35" s="96" t="str">
        <f t="shared" si="18"/>
        <v>Completar</v>
      </c>
      <c r="EH35" s="94"/>
      <c r="EI35" s="95" t="str">
        <f t="shared" si="19"/>
        <v>Completar</v>
      </c>
      <c r="EJ35" s="95" t="str">
        <f t="shared" si="84"/>
        <v>Completar</v>
      </c>
      <c r="EK35" s="165">
        <f t="shared" si="85"/>
        <v>0</v>
      </c>
      <c r="EL35" s="219" t="b">
        <f t="shared" si="86"/>
        <v>0</v>
      </c>
      <c r="EM35" s="188">
        <f t="shared" si="87"/>
        <v>0</v>
      </c>
      <c r="EN35" s="164">
        <f t="shared" si="88"/>
        <v>0</v>
      </c>
      <c r="EO35" s="164">
        <f t="shared" si="89"/>
        <v>0.25</v>
      </c>
      <c r="EP35" s="164">
        <f t="shared" si="90"/>
        <v>0</v>
      </c>
      <c r="EQ35" s="164">
        <f t="shared" si="90"/>
        <v>0</v>
      </c>
      <c r="ER35" s="166">
        <f t="shared" si="91"/>
        <v>0</v>
      </c>
      <c r="ES35" s="167"/>
      <c r="EU35" s="164">
        <v>23</v>
      </c>
      <c r="EV35" s="225"/>
      <c r="EW35" s="226"/>
      <c r="EX35" s="1"/>
      <c r="EY35" s="1"/>
      <c r="EZ35" s="95"/>
      <c r="FA35" s="93"/>
      <c r="FB35" s="93"/>
      <c r="FC35" s="93"/>
      <c r="FD35" s="95" t="str">
        <f t="shared" si="20"/>
        <v>Completar</v>
      </c>
      <c r="FE35" s="96" t="str">
        <f t="shared" si="21"/>
        <v>Completar</v>
      </c>
      <c r="FF35" s="96" t="str">
        <f t="shared" si="22"/>
        <v>Completar</v>
      </c>
      <c r="FG35" s="94"/>
      <c r="FH35" s="95" t="str">
        <f t="shared" si="23"/>
        <v>Completar</v>
      </c>
      <c r="FI35" s="95" t="str">
        <f t="shared" si="92"/>
        <v>Completar</v>
      </c>
      <c r="FJ35" s="165">
        <f t="shared" si="93"/>
        <v>0</v>
      </c>
      <c r="FK35" s="219" t="b">
        <f t="shared" si="94"/>
        <v>0</v>
      </c>
      <c r="FL35" s="188">
        <f t="shared" si="95"/>
        <v>0</v>
      </c>
      <c r="FM35" s="164">
        <f t="shared" si="96"/>
        <v>0</v>
      </c>
      <c r="FN35" s="164">
        <f t="shared" si="97"/>
        <v>0.25</v>
      </c>
      <c r="FO35" s="164">
        <f t="shared" si="98"/>
        <v>0</v>
      </c>
      <c r="FP35" s="164">
        <f t="shared" si="98"/>
        <v>0</v>
      </c>
      <c r="FQ35" s="166">
        <f t="shared" si="99"/>
        <v>0</v>
      </c>
      <c r="FR35" s="167"/>
      <c r="FT35" s="164">
        <v>23</v>
      </c>
      <c r="FU35" s="225"/>
      <c r="FV35" s="226"/>
      <c r="FW35" s="1"/>
      <c r="FX35" s="1"/>
      <c r="FY35" s="95"/>
      <c r="FZ35" s="93"/>
      <c r="GA35" s="93"/>
      <c r="GB35" s="93"/>
      <c r="GC35" s="95" t="str">
        <f t="shared" si="24"/>
        <v>Completar</v>
      </c>
      <c r="GD35" s="96" t="str">
        <f t="shared" si="25"/>
        <v>Completar</v>
      </c>
      <c r="GE35" s="96" t="str">
        <f t="shared" si="26"/>
        <v>Completar</v>
      </c>
      <c r="GF35" s="94"/>
      <c r="GG35" s="95" t="str">
        <f t="shared" si="27"/>
        <v>Completar</v>
      </c>
      <c r="GH35" s="95" t="str">
        <f t="shared" si="100"/>
        <v>Completar</v>
      </c>
      <c r="GI35" s="165">
        <f t="shared" si="101"/>
        <v>0</v>
      </c>
      <c r="GJ35" s="219" t="b">
        <f t="shared" si="102"/>
        <v>0</v>
      </c>
      <c r="GK35" s="188">
        <f t="shared" si="103"/>
        <v>0</v>
      </c>
      <c r="GL35" s="164">
        <f t="shared" si="104"/>
        <v>0</v>
      </c>
      <c r="GM35" s="164">
        <f t="shared" si="105"/>
        <v>0.25</v>
      </c>
      <c r="GN35" s="164">
        <f t="shared" si="106"/>
        <v>0</v>
      </c>
      <c r="GO35" s="164">
        <f t="shared" si="106"/>
        <v>0</v>
      </c>
      <c r="GP35" s="166">
        <f t="shared" si="107"/>
        <v>0</v>
      </c>
      <c r="GQ35" s="167"/>
      <c r="GS35" s="164">
        <v>23</v>
      </c>
      <c r="GT35" s="225"/>
      <c r="GU35" s="226"/>
      <c r="GV35" s="1"/>
      <c r="GW35" s="1"/>
      <c r="GX35" s="95"/>
      <c r="GY35" s="93"/>
      <c r="GZ35" s="93"/>
      <c r="HA35" s="93"/>
      <c r="HB35" s="95" t="str">
        <f t="shared" si="28"/>
        <v>Completar</v>
      </c>
      <c r="HC35" s="96" t="str">
        <f t="shared" si="29"/>
        <v>Completar</v>
      </c>
      <c r="HD35" s="96" t="str">
        <f t="shared" si="30"/>
        <v>Completar</v>
      </c>
      <c r="HE35" s="94"/>
      <c r="HF35" s="95" t="str">
        <f t="shared" si="31"/>
        <v>Completar</v>
      </c>
      <c r="HG35" s="95" t="str">
        <f t="shared" si="108"/>
        <v>Completar</v>
      </c>
      <c r="HH35" s="165">
        <f t="shared" si="109"/>
        <v>0</v>
      </c>
      <c r="HI35" s="219" t="b">
        <f t="shared" si="110"/>
        <v>0</v>
      </c>
      <c r="HJ35" s="188">
        <f t="shared" si="111"/>
        <v>0</v>
      </c>
      <c r="HK35" s="164">
        <f t="shared" si="112"/>
        <v>0</v>
      </c>
      <c r="HL35" s="164">
        <f t="shared" si="113"/>
        <v>0.25</v>
      </c>
      <c r="HM35" s="164">
        <f t="shared" si="114"/>
        <v>0</v>
      </c>
      <c r="HN35" s="164">
        <f t="shared" si="114"/>
        <v>0</v>
      </c>
      <c r="HO35" s="166">
        <f t="shared" si="115"/>
        <v>0</v>
      </c>
      <c r="HP35" s="167"/>
      <c r="HR35" s="164">
        <v>23</v>
      </c>
      <c r="HS35" s="225"/>
      <c r="HT35" s="226"/>
      <c r="HU35" s="1"/>
      <c r="HV35" s="1"/>
      <c r="HW35" s="95"/>
      <c r="HX35" s="93"/>
      <c r="HY35" s="93"/>
      <c r="HZ35" s="93"/>
      <c r="IA35" s="95" t="str">
        <f t="shared" si="32"/>
        <v>Completar</v>
      </c>
      <c r="IB35" s="96" t="str">
        <f t="shared" si="33"/>
        <v>Completar</v>
      </c>
      <c r="IC35" s="96" t="str">
        <f t="shared" si="34"/>
        <v>Completar</v>
      </c>
      <c r="ID35" s="94"/>
      <c r="IE35" s="95" t="str">
        <f t="shared" si="35"/>
        <v>Completar</v>
      </c>
      <c r="IF35" s="95" t="str">
        <f t="shared" si="116"/>
        <v>Completar</v>
      </c>
      <c r="IG35" s="165">
        <f t="shared" si="117"/>
        <v>0</v>
      </c>
      <c r="IH35" s="219" t="b">
        <f t="shared" si="118"/>
        <v>0</v>
      </c>
      <c r="II35" s="188">
        <f t="shared" si="119"/>
        <v>0</v>
      </c>
      <c r="IJ35" s="164">
        <f t="shared" si="120"/>
        <v>0</v>
      </c>
      <c r="IK35" s="164">
        <f t="shared" si="121"/>
        <v>0.25</v>
      </c>
      <c r="IL35" s="164">
        <f t="shared" si="122"/>
        <v>0</v>
      </c>
      <c r="IM35" s="164">
        <f t="shared" si="122"/>
        <v>0</v>
      </c>
      <c r="IN35" s="166">
        <f t="shared" si="123"/>
        <v>0</v>
      </c>
      <c r="IO35" s="167"/>
      <c r="IQ35" s="164">
        <v>23</v>
      </c>
      <c r="IR35" s="225"/>
      <c r="IS35" s="226"/>
      <c r="IT35" s="1"/>
      <c r="IU35" s="1"/>
      <c r="IV35" s="95"/>
      <c r="IW35" s="93"/>
      <c r="IX35" s="93"/>
      <c r="IY35" s="93"/>
      <c r="IZ35" s="95" t="str">
        <f t="shared" si="36"/>
        <v>Completar</v>
      </c>
      <c r="JA35" s="96" t="str">
        <f t="shared" si="37"/>
        <v>Completar</v>
      </c>
      <c r="JB35" s="96" t="str">
        <f t="shared" si="38"/>
        <v>Completar</v>
      </c>
      <c r="JC35" s="94"/>
      <c r="JD35" s="95" t="str">
        <f t="shared" si="39"/>
        <v>Completar</v>
      </c>
      <c r="JE35" s="95" t="str">
        <f t="shared" si="124"/>
        <v>Completar</v>
      </c>
      <c r="JF35" s="165">
        <f t="shared" si="125"/>
        <v>0</v>
      </c>
      <c r="JG35" s="219" t="b">
        <f t="shared" si="126"/>
        <v>0</v>
      </c>
      <c r="JH35" s="188">
        <f t="shared" si="127"/>
        <v>0</v>
      </c>
      <c r="JI35" s="164">
        <f t="shared" si="128"/>
        <v>0</v>
      </c>
      <c r="JJ35" s="164">
        <f t="shared" si="129"/>
        <v>0.25</v>
      </c>
      <c r="JK35" s="164">
        <f t="shared" si="130"/>
        <v>0</v>
      </c>
      <c r="JL35" s="164">
        <f t="shared" si="130"/>
        <v>0</v>
      </c>
      <c r="JM35" s="166">
        <f t="shared" si="131"/>
        <v>0</v>
      </c>
      <c r="JN35" s="167"/>
      <c r="JO35" s="126"/>
      <c r="JP35" s="164">
        <v>23</v>
      </c>
      <c r="JQ35" s="225"/>
      <c r="JR35" s="226"/>
      <c r="JS35" s="1"/>
      <c r="JT35" s="1"/>
      <c r="JU35" s="95"/>
      <c r="JV35" s="93"/>
      <c r="JW35" s="93"/>
      <c r="JX35" s="93"/>
      <c r="JY35" s="95" t="str">
        <f t="shared" si="40"/>
        <v>Completar</v>
      </c>
      <c r="JZ35" s="96" t="str">
        <f t="shared" si="41"/>
        <v>Completar</v>
      </c>
      <c r="KA35" s="96" t="str">
        <f t="shared" si="42"/>
        <v>Completar</v>
      </c>
      <c r="KB35" s="94"/>
      <c r="KC35" s="95" t="str">
        <f t="shared" si="43"/>
        <v>Completar</v>
      </c>
      <c r="KD35" s="95" t="str">
        <f t="shared" si="132"/>
        <v>Completar</v>
      </c>
      <c r="KE35" s="165">
        <f t="shared" si="133"/>
        <v>0</v>
      </c>
      <c r="KF35" s="219" t="b">
        <f t="shared" si="134"/>
        <v>0</v>
      </c>
      <c r="KG35" s="188">
        <f t="shared" si="135"/>
        <v>0</v>
      </c>
      <c r="KH35" s="164">
        <f t="shared" si="136"/>
        <v>0</v>
      </c>
      <c r="KI35" s="164">
        <f t="shared" si="137"/>
        <v>0.25</v>
      </c>
      <c r="KJ35" s="164">
        <f t="shared" si="138"/>
        <v>0</v>
      </c>
      <c r="KK35" s="164">
        <f t="shared" si="138"/>
        <v>0</v>
      </c>
      <c r="KL35" s="166">
        <f t="shared" si="139"/>
        <v>0</v>
      </c>
    </row>
    <row r="36" spans="1:298" x14ac:dyDescent="0.25">
      <c r="A36" s="164">
        <v>24</v>
      </c>
      <c r="B36" s="225"/>
      <c r="C36" s="226"/>
      <c r="D36" s="1"/>
      <c r="E36" s="1"/>
      <c r="F36" s="95"/>
      <c r="G36" s="93"/>
      <c r="H36" s="93"/>
      <c r="I36" s="93"/>
      <c r="J36" s="95"/>
      <c r="K36" s="96" t="str">
        <f>IFERROR(VLOOKUP(D36,'Situación inicial'!JI$13:JS$112,8,FALSE),"Completar")</f>
        <v>Completar</v>
      </c>
      <c r="L36" s="96" t="str">
        <f>IFERROR(VLOOKUP(D36,'Situación inicial'!JI$13:JS$112,9,FALSE),"Completar")</f>
        <v>Completar</v>
      </c>
      <c r="M36" s="94"/>
      <c r="N36" s="95" t="str">
        <f>IFERROR(VLOOKUP(D36,'Situación inicial'!JI$13:JS$112,11,FALSE),"Completar")</f>
        <v>Completar</v>
      </c>
      <c r="O36" s="95" t="str">
        <f>IFERROR(VLOOKUP(D36,'Situación inicial'!JI$13:JT$112,12,FALSE),"Completar")</f>
        <v>Completar</v>
      </c>
      <c r="P36" s="165">
        <f t="shared" si="44"/>
        <v>0</v>
      </c>
      <c r="Q36" s="219" t="b">
        <f t="shared" si="45"/>
        <v>0</v>
      </c>
      <c r="R36" s="188">
        <f t="shared" si="46"/>
        <v>0</v>
      </c>
      <c r="S36" s="164">
        <f t="shared" si="47"/>
        <v>0</v>
      </c>
      <c r="T36" s="164">
        <f t="shared" si="48"/>
        <v>0.25</v>
      </c>
      <c r="U36" s="164">
        <f t="shared" si="49"/>
        <v>0</v>
      </c>
      <c r="V36" s="164">
        <f t="shared" si="49"/>
        <v>0</v>
      </c>
      <c r="W36" s="166">
        <f t="shared" si="50"/>
        <v>0</v>
      </c>
      <c r="X36" s="168">
        <f>IFERROR(VLOOKUP(D36,'Situación inicial'!JI$13:JZ$112,18,FALSE),0)</f>
        <v>0</v>
      </c>
      <c r="Z36" s="164">
        <v>24</v>
      </c>
      <c r="AA36" s="225"/>
      <c r="AB36" s="226"/>
      <c r="AC36" s="1"/>
      <c r="AD36" s="1"/>
      <c r="AE36" s="95"/>
      <c r="AF36" s="93"/>
      <c r="AG36" s="93"/>
      <c r="AH36" s="93"/>
      <c r="AI36" s="95" t="str">
        <f t="shared" si="0"/>
        <v>Completar</v>
      </c>
      <c r="AJ36" s="96" t="str">
        <f t="shared" si="1"/>
        <v>Completar</v>
      </c>
      <c r="AK36" s="96" t="str">
        <f t="shared" si="2"/>
        <v>Completar</v>
      </c>
      <c r="AL36" s="94"/>
      <c r="AM36" s="95" t="str">
        <f t="shared" si="51"/>
        <v>Completar</v>
      </c>
      <c r="AN36" s="95" t="str">
        <f t="shared" si="52"/>
        <v>Completar</v>
      </c>
      <c r="AO36" s="165">
        <f t="shared" si="53"/>
        <v>0</v>
      </c>
      <c r="AP36" s="219" t="b">
        <f t="shared" si="54"/>
        <v>0</v>
      </c>
      <c r="AQ36" s="188">
        <f t="shared" si="55"/>
        <v>0</v>
      </c>
      <c r="AR36" s="164">
        <f t="shared" si="56"/>
        <v>0</v>
      </c>
      <c r="AS36" s="164">
        <f t="shared" si="57"/>
        <v>0.25</v>
      </c>
      <c r="AT36" s="164">
        <f t="shared" si="58"/>
        <v>0</v>
      </c>
      <c r="AU36" s="164">
        <f t="shared" si="58"/>
        <v>0</v>
      </c>
      <c r="AV36" s="166">
        <f t="shared" si="59"/>
        <v>0</v>
      </c>
      <c r="AW36" s="168">
        <f t="shared" si="3"/>
        <v>0</v>
      </c>
      <c r="AY36" s="164">
        <v>24</v>
      </c>
      <c r="AZ36" s="225"/>
      <c r="BA36" s="226"/>
      <c r="BB36" s="1"/>
      <c r="BC36" s="1"/>
      <c r="BD36" s="95"/>
      <c r="BE36" s="93"/>
      <c r="BF36" s="93"/>
      <c r="BG36" s="93"/>
      <c r="BH36" s="95" t="str">
        <f t="shared" si="4"/>
        <v>Completar</v>
      </c>
      <c r="BI36" s="96" t="str">
        <f t="shared" si="5"/>
        <v>Completar</v>
      </c>
      <c r="BJ36" s="96" t="str">
        <f t="shared" si="6"/>
        <v>Completar</v>
      </c>
      <c r="BK36" s="94"/>
      <c r="BL36" s="95" t="str">
        <f t="shared" si="7"/>
        <v>Completar</v>
      </c>
      <c r="BM36" s="95" t="str">
        <f t="shared" si="60"/>
        <v>Completar</v>
      </c>
      <c r="BN36" s="165">
        <f t="shared" si="61"/>
        <v>0</v>
      </c>
      <c r="BO36" s="219" t="b">
        <f t="shared" si="62"/>
        <v>0</v>
      </c>
      <c r="BP36" s="188">
        <f t="shared" si="63"/>
        <v>0</v>
      </c>
      <c r="BQ36" s="164">
        <f t="shared" si="64"/>
        <v>0</v>
      </c>
      <c r="BR36" s="164">
        <f t="shared" si="65"/>
        <v>0.25</v>
      </c>
      <c r="BS36" s="164">
        <f t="shared" si="66"/>
        <v>0</v>
      </c>
      <c r="BT36" s="164">
        <f t="shared" si="66"/>
        <v>0</v>
      </c>
      <c r="BU36" s="166">
        <f t="shared" si="67"/>
        <v>0</v>
      </c>
      <c r="BV36" s="167"/>
      <c r="BX36" s="164">
        <v>24</v>
      </c>
      <c r="BY36" s="225"/>
      <c r="BZ36" s="226"/>
      <c r="CA36" s="1"/>
      <c r="CB36" s="1"/>
      <c r="CC36" s="95"/>
      <c r="CD36" s="93"/>
      <c r="CE36" s="93"/>
      <c r="CF36" s="93"/>
      <c r="CG36" s="95" t="str">
        <f t="shared" si="8"/>
        <v>Completar</v>
      </c>
      <c r="CH36" s="96" t="str">
        <f t="shared" si="9"/>
        <v>Completar</v>
      </c>
      <c r="CI36" s="96" t="str">
        <f t="shared" si="10"/>
        <v>Completar</v>
      </c>
      <c r="CJ36" s="94"/>
      <c r="CK36" s="95" t="str">
        <f t="shared" si="11"/>
        <v>Completar</v>
      </c>
      <c r="CL36" s="95" t="str">
        <f t="shared" si="68"/>
        <v>Completar</v>
      </c>
      <c r="CM36" s="165">
        <f t="shared" si="69"/>
        <v>0</v>
      </c>
      <c r="CN36" s="219" t="b">
        <f t="shared" si="70"/>
        <v>0</v>
      </c>
      <c r="CO36" s="188">
        <f t="shared" si="71"/>
        <v>0</v>
      </c>
      <c r="CP36" s="164">
        <f t="shared" si="72"/>
        <v>0</v>
      </c>
      <c r="CQ36" s="164">
        <f t="shared" si="73"/>
        <v>0.25</v>
      </c>
      <c r="CR36" s="164">
        <f t="shared" si="74"/>
        <v>0</v>
      </c>
      <c r="CS36" s="164">
        <f t="shared" si="74"/>
        <v>0</v>
      </c>
      <c r="CT36" s="166">
        <f t="shared" si="75"/>
        <v>0</v>
      </c>
      <c r="CU36" s="167"/>
      <c r="CW36" s="164">
        <v>24</v>
      </c>
      <c r="CX36" s="225"/>
      <c r="CY36" s="226"/>
      <c r="CZ36" s="1"/>
      <c r="DA36" s="1"/>
      <c r="DB36" s="95"/>
      <c r="DC36" s="93"/>
      <c r="DD36" s="93"/>
      <c r="DE36" s="93"/>
      <c r="DF36" s="95" t="str">
        <f t="shared" si="12"/>
        <v>Completar</v>
      </c>
      <c r="DG36" s="96" t="str">
        <f t="shared" si="13"/>
        <v>Completar</v>
      </c>
      <c r="DH36" s="96" t="str">
        <f t="shared" si="14"/>
        <v>Completar</v>
      </c>
      <c r="DI36" s="94"/>
      <c r="DJ36" s="95" t="str">
        <f t="shared" si="15"/>
        <v>Completar</v>
      </c>
      <c r="DK36" s="95" t="str">
        <f t="shared" si="76"/>
        <v>Completar</v>
      </c>
      <c r="DL36" s="165">
        <f t="shared" si="77"/>
        <v>0</v>
      </c>
      <c r="DM36" s="219" t="b">
        <f t="shared" si="78"/>
        <v>0</v>
      </c>
      <c r="DN36" s="188">
        <f t="shared" si="79"/>
        <v>0</v>
      </c>
      <c r="DO36" s="164">
        <f t="shared" si="80"/>
        <v>0</v>
      </c>
      <c r="DP36" s="164">
        <f t="shared" si="81"/>
        <v>0.25</v>
      </c>
      <c r="DQ36" s="164">
        <f t="shared" si="82"/>
        <v>0</v>
      </c>
      <c r="DR36" s="164">
        <f t="shared" si="82"/>
        <v>0</v>
      </c>
      <c r="DS36" s="166">
        <f t="shared" si="83"/>
        <v>0</v>
      </c>
      <c r="DT36" s="167"/>
      <c r="DV36" s="164">
        <v>24</v>
      </c>
      <c r="DW36" s="225"/>
      <c r="DX36" s="226"/>
      <c r="DY36" s="1"/>
      <c r="DZ36" s="1"/>
      <c r="EA36" s="95"/>
      <c r="EB36" s="93"/>
      <c r="EC36" s="93"/>
      <c r="ED36" s="93"/>
      <c r="EE36" s="95" t="str">
        <f t="shared" si="16"/>
        <v>Completar</v>
      </c>
      <c r="EF36" s="96" t="str">
        <f t="shared" si="17"/>
        <v>Completar</v>
      </c>
      <c r="EG36" s="96" t="str">
        <f t="shared" si="18"/>
        <v>Completar</v>
      </c>
      <c r="EH36" s="94"/>
      <c r="EI36" s="95" t="str">
        <f t="shared" si="19"/>
        <v>Completar</v>
      </c>
      <c r="EJ36" s="95" t="str">
        <f t="shared" si="84"/>
        <v>Completar</v>
      </c>
      <c r="EK36" s="165">
        <f t="shared" si="85"/>
        <v>0</v>
      </c>
      <c r="EL36" s="219" t="b">
        <f t="shared" si="86"/>
        <v>0</v>
      </c>
      <c r="EM36" s="188">
        <f t="shared" si="87"/>
        <v>0</v>
      </c>
      <c r="EN36" s="164">
        <f t="shared" si="88"/>
        <v>0</v>
      </c>
      <c r="EO36" s="164">
        <f t="shared" si="89"/>
        <v>0.25</v>
      </c>
      <c r="EP36" s="164">
        <f t="shared" si="90"/>
        <v>0</v>
      </c>
      <c r="EQ36" s="164">
        <f t="shared" si="90"/>
        <v>0</v>
      </c>
      <c r="ER36" s="166">
        <f t="shared" si="91"/>
        <v>0</v>
      </c>
      <c r="ES36" s="167"/>
      <c r="EU36" s="164">
        <v>24</v>
      </c>
      <c r="EV36" s="225"/>
      <c r="EW36" s="226"/>
      <c r="EX36" s="1"/>
      <c r="EY36" s="1"/>
      <c r="EZ36" s="95"/>
      <c r="FA36" s="93"/>
      <c r="FB36" s="93"/>
      <c r="FC36" s="93"/>
      <c r="FD36" s="95" t="str">
        <f t="shared" si="20"/>
        <v>Completar</v>
      </c>
      <c r="FE36" s="96" t="str">
        <f t="shared" si="21"/>
        <v>Completar</v>
      </c>
      <c r="FF36" s="96" t="str">
        <f t="shared" si="22"/>
        <v>Completar</v>
      </c>
      <c r="FG36" s="94"/>
      <c r="FH36" s="95" t="str">
        <f t="shared" si="23"/>
        <v>Completar</v>
      </c>
      <c r="FI36" s="95" t="str">
        <f t="shared" si="92"/>
        <v>Completar</v>
      </c>
      <c r="FJ36" s="165">
        <f t="shared" si="93"/>
        <v>0</v>
      </c>
      <c r="FK36" s="219" t="b">
        <f t="shared" si="94"/>
        <v>0</v>
      </c>
      <c r="FL36" s="188">
        <f t="shared" si="95"/>
        <v>0</v>
      </c>
      <c r="FM36" s="164">
        <f t="shared" si="96"/>
        <v>0</v>
      </c>
      <c r="FN36" s="164">
        <f t="shared" si="97"/>
        <v>0.25</v>
      </c>
      <c r="FO36" s="164">
        <f t="shared" si="98"/>
        <v>0</v>
      </c>
      <c r="FP36" s="164">
        <f t="shared" si="98"/>
        <v>0</v>
      </c>
      <c r="FQ36" s="166">
        <f t="shared" si="99"/>
        <v>0</v>
      </c>
      <c r="FR36" s="167"/>
      <c r="FT36" s="164">
        <v>24</v>
      </c>
      <c r="FU36" s="225"/>
      <c r="FV36" s="226"/>
      <c r="FW36" s="1"/>
      <c r="FX36" s="1"/>
      <c r="FY36" s="95"/>
      <c r="FZ36" s="93"/>
      <c r="GA36" s="93"/>
      <c r="GB36" s="93"/>
      <c r="GC36" s="95" t="str">
        <f t="shared" si="24"/>
        <v>Completar</v>
      </c>
      <c r="GD36" s="96" t="str">
        <f t="shared" si="25"/>
        <v>Completar</v>
      </c>
      <c r="GE36" s="96" t="str">
        <f t="shared" si="26"/>
        <v>Completar</v>
      </c>
      <c r="GF36" s="94"/>
      <c r="GG36" s="95" t="str">
        <f t="shared" si="27"/>
        <v>Completar</v>
      </c>
      <c r="GH36" s="95" t="str">
        <f t="shared" si="100"/>
        <v>Completar</v>
      </c>
      <c r="GI36" s="165">
        <f t="shared" si="101"/>
        <v>0</v>
      </c>
      <c r="GJ36" s="219" t="b">
        <f t="shared" si="102"/>
        <v>0</v>
      </c>
      <c r="GK36" s="188">
        <f t="shared" si="103"/>
        <v>0</v>
      </c>
      <c r="GL36" s="164">
        <f t="shared" si="104"/>
        <v>0</v>
      </c>
      <c r="GM36" s="164">
        <f t="shared" si="105"/>
        <v>0.25</v>
      </c>
      <c r="GN36" s="164">
        <f t="shared" si="106"/>
        <v>0</v>
      </c>
      <c r="GO36" s="164">
        <f t="shared" si="106"/>
        <v>0</v>
      </c>
      <c r="GP36" s="166">
        <f t="shared" si="107"/>
        <v>0</v>
      </c>
      <c r="GQ36" s="167"/>
      <c r="GS36" s="164">
        <v>24</v>
      </c>
      <c r="GT36" s="225"/>
      <c r="GU36" s="226"/>
      <c r="GV36" s="1"/>
      <c r="GW36" s="1"/>
      <c r="GX36" s="95"/>
      <c r="GY36" s="93"/>
      <c r="GZ36" s="93"/>
      <c r="HA36" s="93"/>
      <c r="HB36" s="95" t="str">
        <f t="shared" si="28"/>
        <v>Completar</v>
      </c>
      <c r="HC36" s="96" t="str">
        <f t="shared" si="29"/>
        <v>Completar</v>
      </c>
      <c r="HD36" s="96" t="str">
        <f t="shared" si="30"/>
        <v>Completar</v>
      </c>
      <c r="HE36" s="94"/>
      <c r="HF36" s="95" t="str">
        <f t="shared" si="31"/>
        <v>Completar</v>
      </c>
      <c r="HG36" s="95" t="str">
        <f t="shared" si="108"/>
        <v>Completar</v>
      </c>
      <c r="HH36" s="165">
        <f t="shared" si="109"/>
        <v>0</v>
      </c>
      <c r="HI36" s="219" t="b">
        <f t="shared" si="110"/>
        <v>0</v>
      </c>
      <c r="HJ36" s="188">
        <f t="shared" si="111"/>
        <v>0</v>
      </c>
      <c r="HK36" s="164">
        <f t="shared" si="112"/>
        <v>0</v>
      </c>
      <c r="HL36" s="164">
        <f t="shared" si="113"/>
        <v>0.25</v>
      </c>
      <c r="HM36" s="164">
        <f t="shared" si="114"/>
        <v>0</v>
      </c>
      <c r="HN36" s="164">
        <f t="shared" si="114"/>
        <v>0</v>
      </c>
      <c r="HO36" s="166">
        <f t="shared" si="115"/>
        <v>0</v>
      </c>
      <c r="HP36" s="167"/>
      <c r="HR36" s="164">
        <v>24</v>
      </c>
      <c r="HS36" s="225"/>
      <c r="HT36" s="226"/>
      <c r="HU36" s="1"/>
      <c r="HV36" s="1"/>
      <c r="HW36" s="95"/>
      <c r="HX36" s="93"/>
      <c r="HY36" s="93"/>
      <c r="HZ36" s="93"/>
      <c r="IA36" s="95" t="str">
        <f t="shared" si="32"/>
        <v>Completar</v>
      </c>
      <c r="IB36" s="96" t="str">
        <f t="shared" si="33"/>
        <v>Completar</v>
      </c>
      <c r="IC36" s="96" t="str">
        <f t="shared" si="34"/>
        <v>Completar</v>
      </c>
      <c r="ID36" s="94"/>
      <c r="IE36" s="95" t="str">
        <f t="shared" si="35"/>
        <v>Completar</v>
      </c>
      <c r="IF36" s="95" t="str">
        <f t="shared" si="116"/>
        <v>Completar</v>
      </c>
      <c r="IG36" s="165">
        <f t="shared" si="117"/>
        <v>0</v>
      </c>
      <c r="IH36" s="219" t="b">
        <f t="shared" si="118"/>
        <v>0</v>
      </c>
      <c r="II36" s="188">
        <f t="shared" si="119"/>
        <v>0</v>
      </c>
      <c r="IJ36" s="164">
        <f t="shared" si="120"/>
        <v>0</v>
      </c>
      <c r="IK36" s="164">
        <f t="shared" si="121"/>
        <v>0.25</v>
      </c>
      <c r="IL36" s="164">
        <f t="shared" si="122"/>
        <v>0</v>
      </c>
      <c r="IM36" s="164">
        <f t="shared" si="122"/>
        <v>0</v>
      </c>
      <c r="IN36" s="166">
        <f t="shared" si="123"/>
        <v>0</v>
      </c>
      <c r="IO36" s="167"/>
      <c r="IQ36" s="164">
        <v>24</v>
      </c>
      <c r="IR36" s="225"/>
      <c r="IS36" s="226"/>
      <c r="IT36" s="1"/>
      <c r="IU36" s="1"/>
      <c r="IV36" s="95"/>
      <c r="IW36" s="93"/>
      <c r="IX36" s="93"/>
      <c r="IY36" s="93"/>
      <c r="IZ36" s="95" t="str">
        <f t="shared" si="36"/>
        <v>Completar</v>
      </c>
      <c r="JA36" s="96" t="str">
        <f t="shared" si="37"/>
        <v>Completar</v>
      </c>
      <c r="JB36" s="96" t="str">
        <f t="shared" si="38"/>
        <v>Completar</v>
      </c>
      <c r="JC36" s="94"/>
      <c r="JD36" s="95" t="str">
        <f t="shared" si="39"/>
        <v>Completar</v>
      </c>
      <c r="JE36" s="95" t="str">
        <f t="shared" si="124"/>
        <v>Completar</v>
      </c>
      <c r="JF36" s="165">
        <f t="shared" si="125"/>
        <v>0</v>
      </c>
      <c r="JG36" s="219" t="b">
        <f t="shared" si="126"/>
        <v>0</v>
      </c>
      <c r="JH36" s="188">
        <f t="shared" si="127"/>
        <v>0</v>
      </c>
      <c r="JI36" s="164">
        <f t="shared" si="128"/>
        <v>0</v>
      </c>
      <c r="JJ36" s="164">
        <f t="shared" si="129"/>
        <v>0.25</v>
      </c>
      <c r="JK36" s="164">
        <f t="shared" si="130"/>
        <v>0</v>
      </c>
      <c r="JL36" s="164">
        <f t="shared" si="130"/>
        <v>0</v>
      </c>
      <c r="JM36" s="166">
        <f t="shared" si="131"/>
        <v>0</v>
      </c>
      <c r="JN36" s="167"/>
      <c r="JO36" s="126"/>
      <c r="JP36" s="164">
        <v>24</v>
      </c>
      <c r="JQ36" s="225"/>
      <c r="JR36" s="226"/>
      <c r="JS36" s="1"/>
      <c r="JT36" s="1"/>
      <c r="JU36" s="95"/>
      <c r="JV36" s="93"/>
      <c r="JW36" s="93"/>
      <c r="JX36" s="93"/>
      <c r="JY36" s="95" t="str">
        <f t="shared" si="40"/>
        <v>Completar</v>
      </c>
      <c r="JZ36" s="96" t="str">
        <f t="shared" si="41"/>
        <v>Completar</v>
      </c>
      <c r="KA36" s="96" t="str">
        <f t="shared" si="42"/>
        <v>Completar</v>
      </c>
      <c r="KB36" s="94"/>
      <c r="KC36" s="95" t="str">
        <f t="shared" si="43"/>
        <v>Completar</v>
      </c>
      <c r="KD36" s="95" t="str">
        <f t="shared" si="132"/>
        <v>Completar</v>
      </c>
      <c r="KE36" s="165">
        <f t="shared" si="133"/>
        <v>0</v>
      </c>
      <c r="KF36" s="219" t="b">
        <f t="shared" si="134"/>
        <v>0</v>
      </c>
      <c r="KG36" s="188">
        <f t="shared" si="135"/>
        <v>0</v>
      </c>
      <c r="KH36" s="164">
        <f t="shared" si="136"/>
        <v>0</v>
      </c>
      <c r="KI36" s="164">
        <f t="shared" si="137"/>
        <v>0.25</v>
      </c>
      <c r="KJ36" s="164">
        <f t="shared" si="138"/>
        <v>0</v>
      </c>
      <c r="KK36" s="164">
        <f t="shared" si="138"/>
        <v>0</v>
      </c>
      <c r="KL36" s="166">
        <f t="shared" si="139"/>
        <v>0</v>
      </c>
    </row>
    <row r="37" spans="1:298" x14ac:dyDescent="0.25">
      <c r="A37" s="164">
        <v>25</v>
      </c>
      <c r="B37" s="225"/>
      <c r="C37" s="226"/>
      <c r="D37" s="1"/>
      <c r="E37" s="1"/>
      <c r="F37" s="95"/>
      <c r="G37" s="93"/>
      <c r="H37" s="93"/>
      <c r="I37" s="93"/>
      <c r="J37" s="95"/>
      <c r="K37" s="96" t="str">
        <f>IFERROR(VLOOKUP(D37,'Situación inicial'!JI$13:JS$112,8,FALSE),"Completar")</f>
        <v>Completar</v>
      </c>
      <c r="L37" s="96" t="str">
        <f>IFERROR(VLOOKUP(D37,'Situación inicial'!JI$13:JS$112,9,FALSE),"Completar")</f>
        <v>Completar</v>
      </c>
      <c r="M37" s="94"/>
      <c r="N37" s="95" t="str">
        <f>IFERROR(VLOOKUP(D37,'Situación inicial'!JI$13:JS$112,11,FALSE),"Completar")</f>
        <v>Completar</v>
      </c>
      <c r="O37" s="95" t="str">
        <f>IFERROR(VLOOKUP(D37,'Situación inicial'!JI$13:JT$112,12,FALSE),"Completar")</f>
        <v>Completar</v>
      </c>
      <c r="P37" s="165">
        <f t="shared" si="44"/>
        <v>0</v>
      </c>
      <c r="Q37" s="219" t="b">
        <f t="shared" si="45"/>
        <v>0</v>
      </c>
      <c r="R37" s="188">
        <f t="shared" si="46"/>
        <v>0</v>
      </c>
      <c r="S37" s="164">
        <f t="shared" si="47"/>
        <v>0</v>
      </c>
      <c r="T37" s="164">
        <f t="shared" si="48"/>
        <v>0.25</v>
      </c>
      <c r="U37" s="164">
        <f t="shared" si="49"/>
        <v>0</v>
      </c>
      <c r="V37" s="164">
        <f t="shared" si="49"/>
        <v>0</v>
      </c>
      <c r="W37" s="166">
        <f t="shared" si="50"/>
        <v>0</v>
      </c>
      <c r="X37" s="168">
        <f>IFERROR(VLOOKUP(D37,'Situación inicial'!JI$13:JZ$112,18,FALSE),0)</f>
        <v>0</v>
      </c>
      <c r="Z37" s="164">
        <v>25</v>
      </c>
      <c r="AA37" s="225"/>
      <c r="AB37" s="226"/>
      <c r="AC37" s="1"/>
      <c r="AD37" s="1"/>
      <c r="AE37" s="95"/>
      <c r="AF37" s="93"/>
      <c r="AG37" s="93"/>
      <c r="AH37" s="93"/>
      <c r="AI37" s="95" t="str">
        <f t="shared" si="0"/>
        <v>Completar</v>
      </c>
      <c r="AJ37" s="96" t="str">
        <f t="shared" si="1"/>
        <v>Completar</v>
      </c>
      <c r="AK37" s="96" t="str">
        <f t="shared" si="2"/>
        <v>Completar</v>
      </c>
      <c r="AL37" s="94"/>
      <c r="AM37" s="95" t="str">
        <f t="shared" si="51"/>
        <v>Completar</v>
      </c>
      <c r="AN37" s="95" t="str">
        <f t="shared" si="52"/>
        <v>Completar</v>
      </c>
      <c r="AO37" s="165">
        <f t="shared" si="53"/>
        <v>0</v>
      </c>
      <c r="AP37" s="219" t="b">
        <f t="shared" si="54"/>
        <v>0</v>
      </c>
      <c r="AQ37" s="188">
        <f t="shared" si="55"/>
        <v>0</v>
      </c>
      <c r="AR37" s="164">
        <f t="shared" si="56"/>
        <v>0</v>
      </c>
      <c r="AS37" s="164">
        <f t="shared" si="57"/>
        <v>0.25</v>
      </c>
      <c r="AT37" s="164">
        <f t="shared" si="58"/>
        <v>0</v>
      </c>
      <c r="AU37" s="164">
        <f t="shared" si="58"/>
        <v>0</v>
      </c>
      <c r="AV37" s="166">
        <f t="shared" si="59"/>
        <v>0</v>
      </c>
      <c r="AW37" s="168">
        <f t="shared" si="3"/>
        <v>0</v>
      </c>
      <c r="AY37" s="164">
        <v>25</v>
      </c>
      <c r="AZ37" s="225"/>
      <c r="BA37" s="226"/>
      <c r="BB37" s="1"/>
      <c r="BC37" s="1"/>
      <c r="BD37" s="95"/>
      <c r="BE37" s="93"/>
      <c r="BF37" s="93"/>
      <c r="BG37" s="93"/>
      <c r="BH37" s="95" t="str">
        <f t="shared" si="4"/>
        <v>Completar</v>
      </c>
      <c r="BI37" s="96" t="str">
        <f t="shared" si="5"/>
        <v>Completar</v>
      </c>
      <c r="BJ37" s="96" t="str">
        <f t="shared" si="6"/>
        <v>Completar</v>
      </c>
      <c r="BK37" s="94"/>
      <c r="BL37" s="95" t="str">
        <f t="shared" si="7"/>
        <v>Completar</v>
      </c>
      <c r="BM37" s="95" t="str">
        <f t="shared" si="60"/>
        <v>Completar</v>
      </c>
      <c r="BN37" s="165">
        <f t="shared" si="61"/>
        <v>0</v>
      </c>
      <c r="BO37" s="219" t="b">
        <f t="shared" si="62"/>
        <v>0</v>
      </c>
      <c r="BP37" s="188">
        <f t="shared" si="63"/>
        <v>0</v>
      </c>
      <c r="BQ37" s="164">
        <f t="shared" si="64"/>
        <v>0</v>
      </c>
      <c r="BR37" s="164">
        <f t="shared" si="65"/>
        <v>0.25</v>
      </c>
      <c r="BS37" s="164">
        <f t="shared" si="66"/>
        <v>0</v>
      </c>
      <c r="BT37" s="164">
        <f t="shared" si="66"/>
        <v>0</v>
      </c>
      <c r="BU37" s="166">
        <f t="shared" si="67"/>
        <v>0</v>
      </c>
      <c r="BV37" s="167"/>
      <c r="BX37" s="164">
        <v>25</v>
      </c>
      <c r="BY37" s="225"/>
      <c r="BZ37" s="226"/>
      <c r="CA37" s="1"/>
      <c r="CB37" s="1"/>
      <c r="CC37" s="95"/>
      <c r="CD37" s="93"/>
      <c r="CE37" s="93"/>
      <c r="CF37" s="93"/>
      <c r="CG37" s="95" t="str">
        <f t="shared" si="8"/>
        <v>Completar</v>
      </c>
      <c r="CH37" s="96" t="str">
        <f t="shared" si="9"/>
        <v>Completar</v>
      </c>
      <c r="CI37" s="96" t="str">
        <f t="shared" si="10"/>
        <v>Completar</v>
      </c>
      <c r="CJ37" s="94"/>
      <c r="CK37" s="95" t="str">
        <f t="shared" si="11"/>
        <v>Completar</v>
      </c>
      <c r="CL37" s="95" t="str">
        <f t="shared" si="68"/>
        <v>Completar</v>
      </c>
      <c r="CM37" s="165">
        <f t="shared" si="69"/>
        <v>0</v>
      </c>
      <c r="CN37" s="219" t="b">
        <f t="shared" si="70"/>
        <v>0</v>
      </c>
      <c r="CO37" s="188">
        <f t="shared" si="71"/>
        <v>0</v>
      </c>
      <c r="CP37" s="164">
        <f t="shared" si="72"/>
        <v>0</v>
      </c>
      <c r="CQ37" s="164">
        <f t="shared" si="73"/>
        <v>0.25</v>
      </c>
      <c r="CR37" s="164">
        <f t="shared" si="74"/>
        <v>0</v>
      </c>
      <c r="CS37" s="164">
        <f t="shared" si="74"/>
        <v>0</v>
      </c>
      <c r="CT37" s="166">
        <f t="shared" si="75"/>
        <v>0</v>
      </c>
      <c r="CU37" s="167"/>
      <c r="CW37" s="164">
        <v>25</v>
      </c>
      <c r="CX37" s="225"/>
      <c r="CY37" s="226"/>
      <c r="CZ37" s="1"/>
      <c r="DA37" s="1"/>
      <c r="DB37" s="95"/>
      <c r="DC37" s="93"/>
      <c r="DD37" s="93"/>
      <c r="DE37" s="93"/>
      <c r="DF37" s="95" t="str">
        <f t="shared" si="12"/>
        <v>Completar</v>
      </c>
      <c r="DG37" s="96" t="str">
        <f t="shared" si="13"/>
        <v>Completar</v>
      </c>
      <c r="DH37" s="96" t="str">
        <f t="shared" si="14"/>
        <v>Completar</v>
      </c>
      <c r="DI37" s="94"/>
      <c r="DJ37" s="95" t="str">
        <f t="shared" si="15"/>
        <v>Completar</v>
      </c>
      <c r="DK37" s="95" t="str">
        <f t="shared" si="76"/>
        <v>Completar</v>
      </c>
      <c r="DL37" s="165">
        <f t="shared" si="77"/>
        <v>0</v>
      </c>
      <c r="DM37" s="219" t="b">
        <f t="shared" si="78"/>
        <v>0</v>
      </c>
      <c r="DN37" s="188">
        <f t="shared" si="79"/>
        <v>0</v>
      </c>
      <c r="DO37" s="164">
        <f t="shared" si="80"/>
        <v>0</v>
      </c>
      <c r="DP37" s="164">
        <f t="shared" si="81"/>
        <v>0.25</v>
      </c>
      <c r="DQ37" s="164">
        <f t="shared" si="82"/>
        <v>0</v>
      </c>
      <c r="DR37" s="164">
        <f t="shared" si="82"/>
        <v>0</v>
      </c>
      <c r="DS37" s="166">
        <f t="shared" si="83"/>
        <v>0</v>
      </c>
      <c r="DT37" s="167"/>
      <c r="DV37" s="164">
        <v>25</v>
      </c>
      <c r="DW37" s="225"/>
      <c r="DX37" s="226"/>
      <c r="DY37" s="1"/>
      <c r="DZ37" s="1"/>
      <c r="EA37" s="95"/>
      <c r="EB37" s="93"/>
      <c r="EC37" s="93"/>
      <c r="ED37" s="93"/>
      <c r="EE37" s="95" t="str">
        <f t="shared" si="16"/>
        <v>Completar</v>
      </c>
      <c r="EF37" s="96" t="str">
        <f t="shared" si="17"/>
        <v>Completar</v>
      </c>
      <c r="EG37" s="96" t="str">
        <f t="shared" si="18"/>
        <v>Completar</v>
      </c>
      <c r="EH37" s="94"/>
      <c r="EI37" s="95" t="str">
        <f t="shared" si="19"/>
        <v>Completar</v>
      </c>
      <c r="EJ37" s="95" t="str">
        <f t="shared" si="84"/>
        <v>Completar</v>
      </c>
      <c r="EK37" s="165">
        <f t="shared" si="85"/>
        <v>0</v>
      </c>
      <c r="EL37" s="219" t="b">
        <f t="shared" si="86"/>
        <v>0</v>
      </c>
      <c r="EM37" s="188">
        <f t="shared" si="87"/>
        <v>0</v>
      </c>
      <c r="EN37" s="164">
        <f t="shared" si="88"/>
        <v>0</v>
      </c>
      <c r="EO37" s="164">
        <f t="shared" si="89"/>
        <v>0.25</v>
      </c>
      <c r="EP37" s="164">
        <f t="shared" si="90"/>
        <v>0</v>
      </c>
      <c r="EQ37" s="164">
        <f t="shared" si="90"/>
        <v>0</v>
      </c>
      <c r="ER37" s="166">
        <f t="shared" si="91"/>
        <v>0</v>
      </c>
      <c r="ES37" s="167"/>
      <c r="EU37" s="164">
        <v>25</v>
      </c>
      <c r="EV37" s="225"/>
      <c r="EW37" s="226"/>
      <c r="EX37" s="1"/>
      <c r="EY37" s="1"/>
      <c r="EZ37" s="95"/>
      <c r="FA37" s="93"/>
      <c r="FB37" s="93"/>
      <c r="FC37" s="93"/>
      <c r="FD37" s="95" t="str">
        <f t="shared" si="20"/>
        <v>Completar</v>
      </c>
      <c r="FE37" s="96" t="str">
        <f t="shared" si="21"/>
        <v>Completar</v>
      </c>
      <c r="FF37" s="96" t="str">
        <f t="shared" si="22"/>
        <v>Completar</v>
      </c>
      <c r="FG37" s="94"/>
      <c r="FH37" s="95" t="str">
        <f t="shared" si="23"/>
        <v>Completar</v>
      </c>
      <c r="FI37" s="95" t="str">
        <f t="shared" si="92"/>
        <v>Completar</v>
      </c>
      <c r="FJ37" s="165">
        <f t="shared" si="93"/>
        <v>0</v>
      </c>
      <c r="FK37" s="219" t="b">
        <f t="shared" si="94"/>
        <v>0</v>
      </c>
      <c r="FL37" s="188">
        <f t="shared" si="95"/>
        <v>0</v>
      </c>
      <c r="FM37" s="164">
        <f t="shared" si="96"/>
        <v>0</v>
      </c>
      <c r="FN37" s="164">
        <f t="shared" si="97"/>
        <v>0.25</v>
      </c>
      <c r="FO37" s="164">
        <f t="shared" si="98"/>
        <v>0</v>
      </c>
      <c r="FP37" s="164">
        <f t="shared" si="98"/>
        <v>0</v>
      </c>
      <c r="FQ37" s="166">
        <f t="shared" si="99"/>
        <v>0</v>
      </c>
      <c r="FR37" s="167"/>
      <c r="FT37" s="164">
        <v>25</v>
      </c>
      <c r="FU37" s="225"/>
      <c r="FV37" s="226"/>
      <c r="FW37" s="1"/>
      <c r="FX37" s="1"/>
      <c r="FY37" s="95"/>
      <c r="FZ37" s="93"/>
      <c r="GA37" s="93"/>
      <c r="GB37" s="93"/>
      <c r="GC37" s="95" t="str">
        <f t="shared" si="24"/>
        <v>Completar</v>
      </c>
      <c r="GD37" s="96" t="str">
        <f t="shared" si="25"/>
        <v>Completar</v>
      </c>
      <c r="GE37" s="96" t="str">
        <f t="shared" si="26"/>
        <v>Completar</v>
      </c>
      <c r="GF37" s="94"/>
      <c r="GG37" s="95" t="str">
        <f t="shared" si="27"/>
        <v>Completar</v>
      </c>
      <c r="GH37" s="95" t="str">
        <f t="shared" si="100"/>
        <v>Completar</v>
      </c>
      <c r="GI37" s="165">
        <f t="shared" si="101"/>
        <v>0</v>
      </c>
      <c r="GJ37" s="219" t="b">
        <f t="shared" si="102"/>
        <v>0</v>
      </c>
      <c r="GK37" s="188">
        <f t="shared" si="103"/>
        <v>0</v>
      </c>
      <c r="GL37" s="164">
        <f t="shared" si="104"/>
        <v>0</v>
      </c>
      <c r="GM37" s="164">
        <f t="shared" si="105"/>
        <v>0.25</v>
      </c>
      <c r="GN37" s="164">
        <f t="shared" si="106"/>
        <v>0</v>
      </c>
      <c r="GO37" s="164">
        <f t="shared" si="106"/>
        <v>0</v>
      </c>
      <c r="GP37" s="166">
        <f t="shared" si="107"/>
        <v>0</v>
      </c>
      <c r="GQ37" s="167"/>
      <c r="GS37" s="164">
        <v>25</v>
      </c>
      <c r="GT37" s="225"/>
      <c r="GU37" s="226"/>
      <c r="GV37" s="1"/>
      <c r="GW37" s="1"/>
      <c r="GX37" s="95"/>
      <c r="GY37" s="93"/>
      <c r="GZ37" s="93"/>
      <c r="HA37" s="93"/>
      <c r="HB37" s="95" t="str">
        <f t="shared" si="28"/>
        <v>Completar</v>
      </c>
      <c r="HC37" s="96" t="str">
        <f t="shared" si="29"/>
        <v>Completar</v>
      </c>
      <c r="HD37" s="96" t="str">
        <f t="shared" si="30"/>
        <v>Completar</v>
      </c>
      <c r="HE37" s="94"/>
      <c r="HF37" s="95" t="str">
        <f t="shared" si="31"/>
        <v>Completar</v>
      </c>
      <c r="HG37" s="95" t="str">
        <f t="shared" si="108"/>
        <v>Completar</v>
      </c>
      <c r="HH37" s="165">
        <f t="shared" si="109"/>
        <v>0</v>
      </c>
      <c r="HI37" s="219" t="b">
        <f t="shared" si="110"/>
        <v>0</v>
      </c>
      <c r="HJ37" s="188">
        <f t="shared" si="111"/>
        <v>0</v>
      </c>
      <c r="HK37" s="164">
        <f t="shared" si="112"/>
        <v>0</v>
      </c>
      <c r="HL37" s="164">
        <f t="shared" si="113"/>
        <v>0.25</v>
      </c>
      <c r="HM37" s="164">
        <f t="shared" si="114"/>
        <v>0</v>
      </c>
      <c r="HN37" s="164">
        <f t="shared" si="114"/>
        <v>0</v>
      </c>
      <c r="HO37" s="166">
        <f t="shared" si="115"/>
        <v>0</v>
      </c>
      <c r="HP37" s="167"/>
      <c r="HR37" s="164">
        <v>25</v>
      </c>
      <c r="HS37" s="225"/>
      <c r="HT37" s="226"/>
      <c r="HU37" s="1"/>
      <c r="HV37" s="1"/>
      <c r="HW37" s="95"/>
      <c r="HX37" s="93"/>
      <c r="HY37" s="93"/>
      <c r="HZ37" s="93"/>
      <c r="IA37" s="95" t="str">
        <f t="shared" si="32"/>
        <v>Completar</v>
      </c>
      <c r="IB37" s="96" t="str">
        <f t="shared" si="33"/>
        <v>Completar</v>
      </c>
      <c r="IC37" s="96" t="str">
        <f t="shared" si="34"/>
        <v>Completar</v>
      </c>
      <c r="ID37" s="94"/>
      <c r="IE37" s="95" t="str">
        <f t="shared" si="35"/>
        <v>Completar</v>
      </c>
      <c r="IF37" s="95" t="str">
        <f t="shared" si="116"/>
        <v>Completar</v>
      </c>
      <c r="IG37" s="165">
        <f t="shared" si="117"/>
        <v>0</v>
      </c>
      <c r="IH37" s="219" t="b">
        <f t="shared" si="118"/>
        <v>0</v>
      </c>
      <c r="II37" s="188">
        <f t="shared" si="119"/>
        <v>0</v>
      </c>
      <c r="IJ37" s="164">
        <f t="shared" si="120"/>
        <v>0</v>
      </c>
      <c r="IK37" s="164">
        <f t="shared" si="121"/>
        <v>0.25</v>
      </c>
      <c r="IL37" s="164">
        <f t="shared" si="122"/>
        <v>0</v>
      </c>
      <c r="IM37" s="164">
        <f t="shared" si="122"/>
        <v>0</v>
      </c>
      <c r="IN37" s="166">
        <f t="shared" si="123"/>
        <v>0</v>
      </c>
      <c r="IO37" s="167"/>
      <c r="IQ37" s="164">
        <v>25</v>
      </c>
      <c r="IR37" s="225"/>
      <c r="IS37" s="226"/>
      <c r="IT37" s="1"/>
      <c r="IU37" s="1"/>
      <c r="IV37" s="95"/>
      <c r="IW37" s="93"/>
      <c r="IX37" s="93"/>
      <c r="IY37" s="93"/>
      <c r="IZ37" s="95" t="str">
        <f t="shared" si="36"/>
        <v>Completar</v>
      </c>
      <c r="JA37" s="96" t="str">
        <f t="shared" si="37"/>
        <v>Completar</v>
      </c>
      <c r="JB37" s="96" t="str">
        <f t="shared" si="38"/>
        <v>Completar</v>
      </c>
      <c r="JC37" s="94"/>
      <c r="JD37" s="95" t="str">
        <f t="shared" si="39"/>
        <v>Completar</v>
      </c>
      <c r="JE37" s="95" t="str">
        <f t="shared" si="124"/>
        <v>Completar</v>
      </c>
      <c r="JF37" s="165">
        <f t="shared" si="125"/>
        <v>0</v>
      </c>
      <c r="JG37" s="219" t="b">
        <f t="shared" si="126"/>
        <v>0</v>
      </c>
      <c r="JH37" s="188">
        <f t="shared" si="127"/>
        <v>0</v>
      </c>
      <c r="JI37" s="164">
        <f t="shared" si="128"/>
        <v>0</v>
      </c>
      <c r="JJ37" s="164">
        <f t="shared" si="129"/>
        <v>0.25</v>
      </c>
      <c r="JK37" s="164">
        <f t="shared" si="130"/>
        <v>0</v>
      </c>
      <c r="JL37" s="164">
        <f t="shared" si="130"/>
        <v>0</v>
      </c>
      <c r="JM37" s="166">
        <f t="shared" si="131"/>
        <v>0</v>
      </c>
      <c r="JN37" s="167"/>
      <c r="JO37" s="126"/>
      <c r="JP37" s="164">
        <v>25</v>
      </c>
      <c r="JQ37" s="225"/>
      <c r="JR37" s="226"/>
      <c r="JS37" s="1"/>
      <c r="JT37" s="1"/>
      <c r="JU37" s="95"/>
      <c r="JV37" s="93"/>
      <c r="JW37" s="93"/>
      <c r="JX37" s="93"/>
      <c r="JY37" s="95" t="str">
        <f t="shared" si="40"/>
        <v>Completar</v>
      </c>
      <c r="JZ37" s="96" t="str">
        <f t="shared" si="41"/>
        <v>Completar</v>
      </c>
      <c r="KA37" s="96" t="str">
        <f t="shared" si="42"/>
        <v>Completar</v>
      </c>
      <c r="KB37" s="94"/>
      <c r="KC37" s="95" t="str">
        <f t="shared" si="43"/>
        <v>Completar</v>
      </c>
      <c r="KD37" s="95" t="str">
        <f t="shared" si="132"/>
        <v>Completar</v>
      </c>
      <c r="KE37" s="165">
        <f t="shared" si="133"/>
        <v>0</v>
      </c>
      <c r="KF37" s="219" t="b">
        <f t="shared" si="134"/>
        <v>0</v>
      </c>
      <c r="KG37" s="188">
        <f t="shared" si="135"/>
        <v>0</v>
      </c>
      <c r="KH37" s="164">
        <f t="shared" si="136"/>
        <v>0</v>
      </c>
      <c r="KI37" s="164">
        <f t="shared" si="137"/>
        <v>0.25</v>
      </c>
      <c r="KJ37" s="164">
        <f t="shared" si="138"/>
        <v>0</v>
      </c>
      <c r="KK37" s="164">
        <f t="shared" si="138"/>
        <v>0</v>
      </c>
      <c r="KL37" s="166">
        <f t="shared" si="139"/>
        <v>0</v>
      </c>
    </row>
    <row r="38" spans="1:298" x14ac:dyDescent="0.25">
      <c r="A38" s="164">
        <v>26</v>
      </c>
      <c r="B38" s="225"/>
      <c r="C38" s="226"/>
      <c r="D38" s="1"/>
      <c r="E38" s="1"/>
      <c r="F38" s="95"/>
      <c r="G38" s="93"/>
      <c r="H38" s="93"/>
      <c r="I38" s="93"/>
      <c r="J38" s="95"/>
      <c r="K38" s="96" t="str">
        <f>IFERROR(VLOOKUP(D38,'Situación inicial'!JI$13:JS$112,8,FALSE),"Completar")</f>
        <v>Completar</v>
      </c>
      <c r="L38" s="96" t="str">
        <f>IFERROR(VLOOKUP(D38,'Situación inicial'!JI$13:JS$112,9,FALSE),"Completar")</f>
        <v>Completar</v>
      </c>
      <c r="M38" s="94"/>
      <c r="N38" s="95" t="str">
        <f>IFERROR(VLOOKUP(D38,'Situación inicial'!JI$13:JS$112,11,FALSE),"Completar")</f>
        <v>Completar</v>
      </c>
      <c r="O38" s="95" t="str">
        <f>IFERROR(VLOOKUP(D38,'Situación inicial'!JI$13:JT$112,12,FALSE),"Completar")</f>
        <v>Completar</v>
      </c>
      <c r="P38" s="165">
        <f t="shared" si="44"/>
        <v>0</v>
      </c>
      <c r="Q38" s="219" t="b">
        <f t="shared" si="45"/>
        <v>0</v>
      </c>
      <c r="R38" s="188">
        <f t="shared" si="46"/>
        <v>0</v>
      </c>
      <c r="S38" s="164">
        <f t="shared" si="47"/>
        <v>0</v>
      </c>
      <c r="T38" s="164">
        <f t="shared" si="48"/>
        <v>0.25</v>
      </c>
      <c r="U38" s="164">
        <f t="shared" si="49"/>
        <v>0</v>
      </c>
      <c r="V38" s="164">
        <f t="shared" si="49"/>
        <v>0</v>
      </c>
      <c r="W38" s="166">
        <f t="shared" si="50"/>
        <v>0</v>
      </c>
      <c r="X38" s="168">
        <f>IFERROR(VLOOKUP(D38,'Situación inicial'!JI$13:JZ$112,18,FALSE),0)</f>
        <v>0</v>
      </c>
      <c r="Z38" s="164">
        <v>26</v>
      </c>
      <c r="AA38" s="225"/>
      <c r="AB38" s="226"/>
      <c r="AC38" s="1"/>
      <c r="AD38" s="1"/>
      <c r="AE38" s="95"/>
      <c r="AF38" s="93"/>
      <c r="AG38" s="93"/>
      <c r="AH38" s="93"/>
      <c r="AI38" s="95" t="str">
        <f t="shared" si="0"/>
        <v>Completar</v>
      </c>
      <c r="AJ38" s="96" t="str">
        <f t="shared" si="1"/>
        <v>Completar</v>
      </c>
      <c r="AK38" s="96" t="str">
        <f t="shared" si="2"/>
        <v>Completar</v>
      </c>
      <c r="AL38" s="94"/>
      <c r="AM38" s="95" t="str">
        <f t="shared" si="51"/>
        <v>Completar</v>
      </c>
      <c r="AN38" s="95" t="str">
        <f t="shared" si="52"/>
        <v>Completar</v>
      </c>
      <c r="AO38" s="165">
        <f t="shared" si="53"/>
        <v>0</v>
      </c>
      <c r="AP38" s="219" t="b">
        <f t="shared" si="54"/>
        <v>0</v>
      </c>
      <c r="AQ38" s="188">
        <f t="shared" si="55"/>
        <v>0</v>
      </c>
      <c r="AR38" s="164">
        <f t="shared" si="56"/>
        <v>0</v>
      </c>
      <c r="AS38" s="164">
        <f t="shared" si="57"/>
        <v>0.25</v>
      </c>
      <c r="AT38" s="164">
        <f t="shared" si="58"/>
        <v>0</v>
      </c>
      <c r="AU38" s="164">
        <f t="shared" si="58"/>
        <v>0</v>
      </c>
      <c r="AV38" s="166">
        <f t="shared" si="59"/>
        <v>0</v>
      </c>
      <c r="AW38" s="168">
        <f t="shared" si="3"/>
        <v>0</v>
      </c>
      <c r="AY38" s="164">
        <v>26</v>
      </c>
      <c r="AZ38" s="225"/>
      <c r="BA38" s="226"/>
      <c r="BB38" s="1"/>
      <c r="BC38" s="1"/>
      <c r="BD38" s="95"/>
      <c r="BE38" s="93"/>
      <c r="BF38" s="93"/>
      <c r="BG38" s="93"/>
      <c r="BH38" s="95" t="str">
        <f t="shared" si="4"/>
        <v>Completar</v>
      </c>
      <c r="BI38" s="96" t="str">
        <f t="shared" si="5"/>
        <v>Completar</v>
      </c>
      <c r="BJ38" s="96" t="str">
        <f t="shared" si="6"/>
        <v>Completar</v>
      </c>
      <c r="BK38" s="94"/>
      <c r="BL38" s="95" t="str">
        <f t="shared" si="7"/>
        <v>Completar</v>
      </c>
      <c r="BM38" s="95" t="str">
        <f t="shared" si="60"/>
        <v>Completar</v>
      </c>
      <c r="BN38" s="165">
        <f t="shared" si="61"/>
        <v>0</v>
      </c>
      <c r="BO38" s="219" t="b">
        <f t="shared" si="62"/>
        <v>0</v>
      </c>
      <c r="BP38" s="188">
        <f t="shared" si="63"/>
        <v>0</v>
      </c>
      <c r="BQ38" s="164">
        <f t="shared" si="64"/>
        <v>0</v>
      </c>
      <c r="BR38" s="164">
        <f t="shared" si="65"/>
        <v>0.25</v>
      </c>
      <c r="BS38" s="164">
        <f t="shared" si="66"/>
        <v>0</v>
      </c>
      <c r="BT38" s="164">
        <f t="shared" si="66"/>
        <v>0</v>
      </c>
      <c r="BU38" s="166">
        <f t="shared" si="67"/>
        <v>0</v>
      </c>
      <c r="BV38" s="167"/>
      <c r="BX38" s="164">
        <v>26</v>
      </c>
      <c r="BY38" s="225"/>
      <c r="BZ38" s="226"/>
      <c r="CA38" s="1"/>
      <c r="CB38" s="1"/>
      <c r="CC38" s="95"/>
      <c r="CD38" s="93"/>
      <c r="CE38" s="93"/>
      <c r="CF38" s="93"/>
      <c r="CG38" s="95" t="str">
        <f t="shared" si="8"/>
        <v>Completar</v>
      </c>
      <c r="CH38" s="96" t="str">
        <f t="shared" si="9"/>
        <v>Completar</v>
      </c>
      <c r="CI38" s="96" t="str">
        <f t="shared" si="10"/>
        <v>Completar</v>
      </c>
      <c r="CJ38" s="94"/>
      <c r="CK38" s="95" t="str">
        <f t="shared" si="11"/>
        <v>Completar</v>
      </c>
      <c r="CL38" s="95" t="str">
        <f t="shared" si="68"/>
        <v>Completar</v>
      </c>
      <c r="CM38" s="165">
        <f t="shared" si="69"/>
        <v>0</v>
      </c>
      <c r="CN38" s="219" t="b">
        <f t="shared" si="70"/>
        <v>0</v>
      </c>
      <c r="CO38" s="188">
        <f t="shared" si="71"/>
        <v>0</v>
      </c>
      <c r="CP38" s="164">
        <f t="shared" si="72"/>
        <v>0</v>
      </c>
      <c r="CQ38" s="164">
        <f t="shared" si="73"/>
        <v>0.25</v>
      </c>
      <c r="CR38" s="164">
        <f t="shared" si="74"/>
        <v>0</v>
      </c>
      <c r="CS38" s="164">
        <f t="shared" si="74"/>
        <v>0</v>
      </c>
      <c r="CT38" s="166">
        <f t="shared" si="75"/>
        <v>0</v>
      </c>
      <c r="CU38" s="167"/>
      <c r="CW38" s="164">
        <v>26</v>
      </c>
      <c r="CX38" s="225"/>
      <c r="CY38" s="226"/>
      <c r="CZ38" s="1"/>
      <c r="DA38" s="1"/>
      <c r="DB38" s="95"/>
      <c r="DC38" s="93"/>
      <c r="DD38" s="93"/>
      <c r="DE38" s="93"/>
      <c r="DF38" s="95" t="str">
        <f t="shared" si="12"/>
        <v>Completar</v>
      </c>
      <c r="DG38" s="96" t="str">
        <f t="shared" si="13"/>
        <v>Completar</v>
      </c>
      <c r="DH38" s="96" t="str">
        <f t="shared" si="14"/>
        <v>Completar</v>
      </c>
      <c r="DI38" s="94"/>
      <c r="DJ38" s="95" t="str">
        <f t="shared" si="15"/>
        <v>Completar</v>
      </c>
      <c r="DK38" s="95" t="str">
        <f t="shared" si="76"/>
        <v>Completar</v>
      </c>
      <c r="DL38" s="165">
        <f t="shared" si="77"/>
        <v>0</v>
      </c>
      <c r="DM38" s="219" t="b">
        <f t="shared" si="78"/>
        <v>0</v>
      </c>
      <c r="DN38" s="188">
        <f t="shared" si="79"/>
        <v>0</v>
      </c>
      <c r="DO38" s="164">
        <f t="shared" si="80"/>
        <v>0</v>
      </c>
      <c r="DP38" s="164">
        <f t="shared" si="81"/>
        <v>0.25</v>
      </c>
      <c r="DQ38" s="164">
        <f t="shared" si="82"/>
        <v>0</v>
      </c>
      <c r="DR38" s="164">
        <f t="shared" si="82"/>
        <v>0</v>
      </c>
      <c r="DS38" s="166">
        <f t="shared" si="83"/>
        <v>0</v>
      </c>
      <c r="DT38" s="167"/>
      <c r="DV38" s="164">
        <v>26</v>
      </c>
      <c r="DW38" s="225"/>
      <c r="DX38" s="226"/>
      <c r="DY38" s="1"/>
      <c r="DZ38" s="1"/>
      <c r="EA38" s="95"/>
      <c r="EB38" s="93"/>
      <c r="EC38" s="93"/>
      <c r="ED38" s="93"/>
      <c r="EE38" s="95" t="str">
        <f t="shared" si="16"/>
        <v>Completar</v>
      </c>
      <c r="EF38" s="96" t="str">
        <f t="shared" si="17"/>
        <v>Completar</v>
      </c>
      <c r="EG38" s="96" t="str">
        <f t="shared" si="18"/>
        <v>Completar</v>
      </c>
      <c r="EH38" s="94"/>
      <c r="EI38" s="95" t="str">
        <f t="shared" si="19"/>
        <v>Completar</v>
      </c>
      <c r="EJ38" s="95" t="str">
        <f t="shared" si="84"/>
        <v>Completar</v>
      </c>
      <c r="EK38" s="165">
        <f t="shared" si="85"/>
        <v>0</v>
      </c>
      <c r="EL38" s="219" t="b">
        <f t="shared" si="86"/>
        <v>0</v>
      </c>
      <c r="EM38" s="188">
        <f t="shared" si="87"/>
        <v>0</v>
      </c>
      <c r="EN38" s="164">
        <f t="shared" si="88"/>
        <v>0</v>
      </c>
      <c r="EO38" s="164">
        <f t="shared" si="89"/>
        <v>0.25</v>
      </c>
      <c r="EP38" s="164">
        <f t="shared" si="90"/>
        <v>0</v>
      </c>
      <c r="EQ38" s="164">
        <f t="shared" si="90"/>
        <v>0</v>
      </c>
      <c r="ER38" s="166">
        <f t="shared" si="91"/>
        <v>0</v>
      </c>
      <c r="ES38" s="167"/>
      <c r="EU38" s="164">
        <v>26</v>
      </c>
      <c r="EV38" s="225"/>
      <c r="EW38" s="226"/>
      <c r="EX38" s="1"/>
      <c r="EY38" s="1"/>
      <c r="EZ38" s="95"/>
      <c r="FA38" s="93"/>
      <c r="FB38" s="93"/>
      <c r="FC38" s="93"/>
      <c r="FD38" s="95" t="str">
        <f t="shared" si="20"/>
        <v>Completar</v>
      </c>
      <c r="FE38" s="96" t="str">
        <f t="shared" si="21"/>
        <v>Completar</v>
      </c>
      <c r="FF38" s="96" t="str">
        <f t="shared" si="22"/>
        <v>Completar</v>
      </c>
      <c r="FG38" s="94"/>
      <c r="FH38" s="95" t="str">
        <f t="shared" si="23"/>
        <v>Completar</v>
      </c>
      <c r="FI38" s="95" t="str">
        <f t="shared" si="92"/>
        <v>Completar</v>
      </c>
      <c r="FJ38" s="165">
        <f t="shared" si="93"/>
        <v>0</v>
      </c>
      <c r="FK38" s="219" t="b">
        <f t="shared" si="94"/>
        <v>0</v>
      </c>
      <c r="FL38" s="188">
        <f t="shared" si="95"/>
        <v>0</v>
      </c>
      <c r="FM38" s="164">
        <f t="shared" si="96"/>
        <v>0</v>
      </c>
      <c r="FN38" s="164">
        <f t="shared" si="97"/>
        <v>0.25</v>
      </c>
      <c r="FO38" s="164">
        <f t="shared" si="98"/>
        <v>0</v>
      </c>
      <c r="FP38" s="164">
        <f t="shared" si="98"/>
        <v>0</v>
      </c>
      <c r="FQ38" s="166">
        <f t="shared" si="99"/>
        <v>0</v>
      </c>
      <c r="FR38" s="167"/>
      <c r="FT38" s="164">
        <v>26</v>
      </c>
      <c r="FU38" s="225"/>
      <c r="FV38" s="226"/>
      <c r="FW38" s="1"/>
      <c r="FX38" s="1"/>
      <c r="FY38" s="95"/>
      <c r="FZ38" s="93"/>
      <c r="GA38" s="93"/>
      <c r="GB38" s="93"/>
      <c r="GC38" s="95" t="str">
        <f t="shared" si="24"/>
        <v>Completar</v>
      </c>
      <c r="GD38" s="96" t="str">
        <f t="shared" si="25"/>
        <v>Completar</v>
      </c>
      <c r="GE38" s="96" t="str">
        <f t="shared" si="26"/>
        <v>Completar</v>
      </c>
      <c r="GF38" s="94"/>
      <c r="GG38" s="95" t="str">
        <f t="shared" si="27"/>
        <v>Completar</v>
      </c>
      <c r="GH38" s="95" t="str">
        <f t="shared" si="100"/>
        <v>Completar</v>
      </c>
      <c r="GI38" s="165">
        <f t="shared" si="101"/>
        <v>0</v>
      </c>
      <c r="GJ38" s="219" t="b">
        <f t="shared" si="102"/>
        <v>0</v>
      </c>
      <c r="GK38" s="188">
        <f t="shared" si="103"/>
        <v>0</v>
      </c>
      <c r="GL38" s="164">
        <f t="shared" si="104"/>
        <v>0</v>
      </c>
      <c r="GM38" s="164">
        <f t="shared" si="105"/>
        <v>0.25</v>
      </c>
      <c r="GN38" s="164">
        <f t="shared" si="106"/>
        <v>0</v>
      </c>
      <c r="GO38" s="164">
        <f t="shared" si="106"/>
        <v>0</v>
      </c>
      <c r="GP38" s="166">
        <f t="shared" si="107"/>
        <v>0</v>
      </c>
      <c r="GQ38" s="167"/>
      <c r="GS38" s="164">
        <v>26</v>
      </c>
      <c r="GT38" s="225"/>
      <c r="GU38" s="226"/>
      <c r="GV38" s="1"/>
      <c r="GW38" s="1"/>
      <c r="GX38" s="95"/>
      <c r="GY38" s="93"/>
      <c r="GZ38" s="93"/>
      <c r="HA38" s="93"/>
      <c r="HB38" s="95" t="str">
        <f t="shared" si="28"/>
        <v>Completar</v>
      </c>
      <c r="HC38" s="96" t="str">
        <f t="shared" si="29"/>
        <v>Completar</v>
      </c>
      <c r="HD38" s="96" t="str">
        <f t="shared" si="30"/>
        <v>Completar</v>
      </c>
      <c r="HE38" s="94"/>
      <c r="HF38" s="95" t="str">
        <f t="shared" si="31"/>
        <v>Completar</v>
      </c>
      <c r="HG38" s="95" t="str">
        <f t="shared" si="108"/>
        <v>Completar</v>
      </c>
      <c r="HH38" s="165">
        <f t="shared" si="109"/>
        <v>0</v>
      </c>
      <c r="HI38" s="219" t="b">
        <f t="shared" si="110"/>
        <v>0</v>
      </c>
      <c r="HJ38" s="188">
        <f t="shared" si="111"/>
        <v>0</v>
      </c>
      <c r="HK38" s="164">
        <f t="shared" si="112"/>
        <v>0</v>
      </c>
      <c r="HL38" s="164">
        <f t="shared" si="113"/>
        <v>0.25</v>
      </c>
      <c r="HM38" s="164">
        <f t="shared" si="114"/>
        <v>0</v>
      </c>
      <c r="HN38" s="164">
        <f t="shared" si="114"/>
        <v>0</v>
      </c>
      <c r="HO38" s="166">
        <f t="shared" si="115"/>
        <v>0</v>
      </c>
      <c r="HP38" s="167"/>
      <c r="HR38" s="164">
        <v>26</v>
      </c>
      <c r="HS38" s="225"/>
      <c r="HT38" s="226"/>
      <c r="HU38" s="1"/>
      <c r="HV38" s="1"/>
      <c r="HW38" s="95"/>
      <c r="HX38" s="93"/>
      <c r="HY38" s="93"/>
      <c r="HZ38" s="93"/>
      <c r="IA38" s="95" t="str">
        <f t="shared" si="32"/>
        <v>Completar</v>
      </c>
      <c r="IB38" s="96" t="str">
        <f t="shared" si="33"/>
        <v>Completar</v>
      </c>
      <c r="IC38" s="96" t="str">
        <f t="shared" si="34"/>
        <v>Completar</v>
      </c>
      <c r="ID38" s="94"/>
      <c r="IE38" s="95" t="str">
        <f t="shared" si="35"/>
        <v>Completar</v>
      </c>
      <c r="IF38" s="95" t="str">
        <f t="shared" si="116"/>
        <v>Completar</v>
      </c>
      <c r="IG38" s="165">
        <f t="shared" si="117"/>
        <v>0</v>
      </c>
      <c r="IH38" s="219" t="b">
        <f t="shared" si="118"/>
        <v>0</v>
      </c>
      <c r="II38" s="188">
        <f t="shared" si="119"/>
        <v>0</v>
      </c>
      <c r="IJ38" s="164">
        <f t="shared" si="120"/>
        <v>0</v>
      </c>
      <c r="IK38" s="164">
        <f t="shared" si="121"/>
        <v>0.25</v>
      </c>
      <c r="IL38" s="164">
        <f t="shared" si="122"/>
        <v>0</v>
      </c>
      <c r="IM38" s="164">
        <f t="shared" si="122"/>
        <v>0</v>
      </c>
      <c r="IN38" s="166">
        <f t="shared" si="123"/>
        <v>0</v>
      </c>
      <c r="IO38" s="167"/>
      <c r="IQ38" s="164">
        <v>26</v>
      </c>
      <c r="IR38" s="225"/>
      <c r="IS38" s="226"/>
      <c r="IT38" s="1"/>
      <c r="IU38" s="1"/>
      <c r="IV38" s="95"/>
      <c r="IW38" s="93"/>
      <c r="IX38" s="93"/>
      <c r="IY38" s="93"/>
      <c r="IZ38" s="95" t="str">
        <f t="shared" si="36"/>
        <v>Completar</v>
      </c>
      <c r="JA38" s="96" t="str">
        <f t="shared" si="37"/>
        <v>Completar</v>
      </c>
      <c r="JB38" s="96" t="str">
        <f t="shared" si="38"/>
        <v>Completar</v>
      </c>
      <c r="JC38" s="94"/>
      <c r="JD38" s="95" t="str">
        <f t="shared" si="39"/>
        <v>Completar</v>
      </c>
      <c r="JE38" s="95" t="str">
        <f t="shared" si="124"/>
        <v>Completar</v>
      </c>
      <c r="JF38" s="165">
        <f t="shared" si="125"/>
        <v>0</v>
      </c>
      <c r="JG38" s="219" t="b">
        <f t="shared" si="126"/>
        <v>0</v>
      </c>
      <c r="JH38" s="188">
        <f t="shared" si="127"/>
        <v>0</v>
      </c>
      <c r="JI38" s="164">
        <f t="shared" si="128"/>
        <v>0</v>
      </c>
      <c r="JJ38" s="164">
        <f t="shared" si="129"/>
        <v>0.25</v>
      </c>
      <c r="JK38" s="164">
        <f t="shared" si="130"/>
        <v>0</v>
      </c>
      <c r="JL38" s="164">
        <f t="shared" si="130"/>
        <v>0</v>
      </c>
      <c r="JM38" s="166">
        <f t="shared" si="131"/>
        <v>0</v>
      </c>
      <c r="JN38" s="167"/>
      <c r="JO38" s="126"/>
      <c r="JP38" s="164">
        <v>26</v>
      </c>
      <c r="JQ38" s="225"/>
      <c r="JR38" s="226"/>
      <c r="JS38" s="1"/>
      <c r="JT38" s="1"/>
      <c r="JU38" s="95"/>
      <c r="JV38" s="93"/>
      <c r="JW38" s="93"/>
      <c r="JX38" s="93"/>
      <c r="JY38" s="95" t="str">
        <f t="shared" si="40"/>
        <v>Completar</v>
      </c>
      <c r="JZ38" s="96" t="str">
        <f t="shared" si="41"/>
        <v>Completar</v>
      </c>
      <c r="KA38" s="96" t="str">
        <f t="shared" si="42"/>
        <v>Completar</v>
      </c>
      <c r="KB38" s="94"/>
      <c r="KC38" s="95" t="str">
        <f t="shared" si="43"/>
        <v>Completar</v>
      </c>
      <c r="KD38" s="95" t="str">
        <f t="shared" si="132"/>
        <v>Completar</v>
      </c>
      <c r="KE38" s="165">
        <f t="shared" si="133"/>
        <v>0</v>
      </c>
      <c r="KF38" s="219" t="b">
        <f t="shared" si="134"/>
        <v>0</v>
      </c>
      <c r="KG38" s="188">
        <f t="shared" si="135"/>
        <v>0</v>
      </c>
      <c r="KH38" s="164">
        <f t="shared" si="136"/>
        <v>0</v>
      </c>
      <c r="KI38" s="164">
        <f t="shared" si="137"/>
        <v>0.25</v>
      </c>
      <c r="KJ38" s="164">
        <f t="shared" si="138"/>
        <v>0</v>
      </c>
      <c r="KK38" s="164">
        <f t="shared" si="138"/>
        <v>0</v>
      </c>
      <c r="KL38" s="166">
        <f t="shared" si="139"/>
        <v>0</v>
      </c>
    </row>
    <row r="39" spans="1:298" x14ac:dyDescent="0.25">
      <c r="A39" s="164">
        <v>27</v>
      </c>
      <c r="B39" s="225"/>
      <c r="C39" s="226"/>
      <c r="D39" s="1"/>
      <c r="E39" s="1"/>
      <c r="F39" s="95"/>
      <c r="G39" s="93"/>
      <c r="H39" s="93"/>
      <c r="I39" s="93"/>
      <c r="J39" s="95"/>
      <c r="K39" s="96" t="str">
        <f>IFERROR(VLOOKUP(D39,'Situación inicial'!JI$13:JS$112,8,FALSE),"Completar")</f>
        <v>Completar</v>
      </c>
      <c r="L39" s="96" t="str">
        <f>IFERROR(VLOOKUP(D39,'Situación inicial'!JI$13:JS$112,9,FALSE),"Completar")</f>
        <v>Completar</v>
      </c>
      <c r="M39" s="94"/>
      <c r="N39" s="95" t="str">
        <f>IFERROR(VLOOKUP(D39,'Situación inicial'!JI$13:JS$112,11,FALSE),"Completar")</f>
        <v>Completar</v>
      </c>
      <c r="O39" s="95" t="str">
        <f>IFERROR(VLOOKUP(D39,'Situación inicial'!JI$13:JT$112,12,FALSE),"Completar")</f>
        <v>Completar</v>
      </c>
      <c r="P39" s="165">
        <f t="shared" si="44"/>
        <v>0</v>
      </c>
      <c r="Q39" s="219" t="b">
        <f t="shared" si="45"/>
        <v>0</v>
      </c>
      <c r="R39" s="188">
        <f t="shared" si="46"/>
        <v>0</v>
      </c>
      <c r="S39" s="164">
        <f t="shared" si="47"/>
        <v>0</v>
      </c>
      <c r="T39" s="164">
        <f t="shared" si="48"/>
        <v>0.25</v>
      </c>
      <c r="U39" s="164">
        <f t="shared" si="49"/>
        <v>0</v>
      </c>
      <c r="V39" s="164">
        <f t="shared" si="49"/>
        <v>0</v>
      </c>
      <c r="W39" s="166">
        <f t="shared" si="50"/>
        <v>0</v>
      </c>
      <c r="X39" s="168">
        <f>IFERROR(VLOOKUP(D39,'Situación inicial'!JI$13:JZ$112,18,FALSE),0)</f>
        <v>0</v>
      </c>
      <c r="Z39" s="164">
        <v>27</v>
      </c>
      <c r="AA39" s="225"/>
      <c r="AB39" s="226"/>
      <c r="AC39" s="1"/>
      <c r="AD39" s="1"/>
      <c r="AE39" s="95"/>
      <c r="AF39" s="93"/>
      <c r="AG39" s="93"/>
      <c r="AH39" s="93"/>
      <c r="AI39" s="95" t="str">
        <f t="shared" si="0"/>
        <v>Completar</v>
      </c>
      <c r="AJ39" s="96" t="str">
        <f t="shared" si="1"/>
        <v>Completar</v>
      </c>
      <c r="AK39" s="96" t="str">
        <f t="shared" si="2"/>
        <v>Completar</v>
      </c>
      <c r="AL39" s="94"/>
      <c r="AM39" s="95" t="str">
        <f t="shared" si="51"/>
        <v>Completar</v>
      </c>
      <c r="AN39" s="95" t="str">
        <f t="shared" si="52"/>
        <v>Completar</v>
      </c>
      <c r="AO39" s="165">
        <f t="shared" si="53"/>
        <v>0</v>
      </c>
      <c r="AP39" s="219" t="b">
        <f t="shared" si="54"/>
        <v>0</v>
      </c>
      <c r="AQ39" s="188">
        <f t="shared" si="55"/>
        <v>0</v>
      </c>
      <c r="AR39" s="164">
        <f t="shared" si="56"/>
        <v>0</v>
      </c>
      <c r="AS39" s="164">
        <f t="shared" si="57"/>
        <v>0.25</v>
      </c>
      <c r="AT39" s="164">
        <f t="shared" si="58"/>
        <v>0</v>
      </c>
      <c r="AU39" s="164">
        <f t="shared" si="58"/>
        <v>0</v>
      </c>
      <c r="AV39" s="166">
        <f t="shared" si="59"/>
        <v>0</v>
      </c>
      <c r="AW39" s="168">
        <f t="shared" si="3"/>
        <v>0</v>
      </c>
      <c r="AY39" s="164">
        <v>27</v>
      </c>
      <c r="AZ39" s="225"/>
      <c r="BA39" s="226"/>
      <c r="BB39" s="1"/>
      <c r="BC39" s="1"/>
      <c r="BD39" s="95"/>
      <c r="BE39" s="93"/>
      <c r="BF39" s="93"/>
      <c r="BG39" s="93"/>
      <c r="BH39" s="95" t="str">
        <f t="shared" si="4"/>
        <v>Completar</v>
      </c>
      <c r="BI39" s="96" t="str">
        <f t="shared" si="5"/>
        <v>Completar</v>
      </c>
      <c r="BJ39" s="96" t="str">
        <f t="shared" si="6"/>
        <v>Completar</v>
      </c>
      <c r="BK39" s="94"/>
      <c r="BL39" s="95" t="str">
        <f t="shared" si="7"/>
        <v>Completar</v>
      </c>
      <c r="BM39" s="95" t="str">
        <f t="shared" si="60"/>
        <v>Completar</v>
      </c>
      <c r="BN39" s="165">
        <f t="shared" si="61"/>
        <v>0</v>
      </c>
      <c r="BO39" s="219" t="b">
        <f t="shared" si="62"/>
        <v>0</v>
      </c>
      <c r="BP39" s="188">
        <f t="shared" si="63"/>
        <v>0</v>
      </c>
      <c r="BQ39" s="164">
        <f t="shared" si="64"/>
        <v>0</v>
      </c>
      <c r="BR39" s="164">
        <f t="shared" si="65"/>
        <v>0.25</v>
      </c>
      <c r="BS39" s="164">
        <f t="shared" si="66"/>
        <v>0</v>
      </c>
      <c r="BT39" s="164">
        <f t="shared" si="66"/>
        <v>0</v>
      </c>
      <c r="BU39" s="166">
        <f t="shared" si="67"/>
        <v>0</v>
      </c>
      <c r="BV39" s="167"/>
      <c r="BX39" s="164">
        <v>27</v>
      </c>
      <c r="BY39" s="225"/>
      <c r="BZ39" s="226"/>
      <c r="CA39" s="1"/>
      <c r="CB39" s="1"/>
      <c r="CC39" s="95"/>
      <c r="CD39" s="93"/>
      <c r="CE39" s="93"/>
      <c r="CF39" s="93"/>
      <c r="CG39" s="95" t="str">
        <f t="shared" si="8"/>
        <v>Completar</v>
      </c>
      <c r="CH39" s="96" t="str">
        <f t="shared" si="9"/>
        <v>Completar</v>
      </c>
      <c r="CI39" s="96" t="str">
        <f t="shared" si="10"/>
        <v>Completar</v>
      </c>
      <c r="CJ39" s="94"/>
      <c r="CK39" s="95" t="str">
        <f t="shared" si="11"/>
        <v>Completar</v>
      </c>
      <c r="CL39" s="95" t="str">
        <f t="shared" si="68"/>
        <v>Completar</v>
      </c>
      <c r="CM39" s="165">
        <f t="shared" si="69"/>
        <v>0</v>
      </c>
      <c r="CN39" s="219" t="b">
        <f t="shared" si="70"/>
        <v>0</v>
      </c>
      <c r="CO39" s="188">
        <f t="shared" si="71"/>
        <v>0</v>
      </c>
      <c r="CP39" s="164">
        <f t="shared" si="72"/>
        <v>0</v>
      </c>
      <c r="CQ39" s="164">
        <f t="shared" si="73"/>
        <v>0.25</v>
      </c>
      <c r="CR39" s="164">
        <f t="shared" si="74"/>
        <v>0</v>
      </c>
      <c r="CS39" s="164">
        <f t="shared" si="74"/>
        <v>0</v>
      </c>
      <c r="CT39" s="166">
        <f t="shared" si="75"/>
        <v>0</v>
      </c>
      <c r="CU39" s="167"/>
      <c r="CW39" s="164">
        <v>27</v>
      </c>
      <c r="CX39" s="225"/>
      <c r="CY39" s="226"/>
      <c r="CZ39" s="1"/>
      <c r="DA39" s="1"/>
      <c r="DB39" s="95"/>
      <c r="DC39" s="93"/>
      <c r="DD39" s="93"/>
      <c r="DE39" s="93"/>
      <c r="DF39" s="95" t="str">
        <f t="shared" si="12"/>
        <v>Completar</v>
      </c>
      <c r="DG39" s="96" t="str">
        <f t="shared" si="13"/>
        <v>Completar</v>
      </c>
      <c r="DH39" s="96" t="str">
        <f t="shared" si="14"/>
        <v>Completar</v>
      </c>
      <c r="DI39" s="94"/>
      <c r="DJ39" s="95" t="str">
        <f t="shared" si="15"/>
        <v>Completar</v>
      </c>
      <c r="DK39" s="95" t="str">
        <f t="shared" si="76"/>
        <v>Completar</v>
      </c>
      <c r="DL39" s="165">
        <f t="shared" si="77"/>
        <v>0</v>
      </c>
      <c r="DM39" s="219" t="b">
        <f t="shared" si="78"/>
        <v>0</v>
      </c>
      <c r="DN39" s="188">
        <f t="shared" si="79"/>
        <v>0</v>
      </c>
      <c r="DO39" s="164">
        <f t="shared" si="80"/>
        <v>0</v>
      </c>
      <c r="DP39" s="164">
        <f t="shared" si="81"/>
        <v>0.25</v>
      </c>
      <c r="DQ39" s="164">
        <f t="shared" si="82"/>
        <v>0</v>
      </c>
      <c r="DR39" s="164">
        <f t="shared" si="82"/>
        <v>0</v>
      </c>
      <c r="DS39" s="166">
        <f t="shared" si="83"/>
        <v>0</v>
      </c>
      <c r="DT39" s="167"/>
      <c r="DV39" s="164">
        <v>27</v>
      </c>
      <c r="DW39" s="225"/>
      <c r="DX39" s="226"/>
      <c r="DY39" s="1"/>
      <c r="DZ39" s="1"/>
      <c r="EA39" s="95"/>
      <c r="EB39" s="93"/>
      <c r="EC39" s="93"/>
      <c r="ED39" s="93"/>
      <c r="EE39" s="95" t="str">
        <f t="shared" si="16"/>
        <v>Completar</v>
      </c>
      <c r="EF39" s="96" t="str">
        <f t="shared" si="17"/>
        <v>Completar</v>
      </c>
      <c r="EG39" s="96" t="str">
        <f t="shared" si="18"/>
        <v>Completar</v>
      </c>
      <c r="EH39" s="94"/>
      <c r="EI39" s="95" t="str">
        <f t="shared" si="19"/>
        <v>Completar</v>
      </c>
      <c r="EJ39" s="95" t="str">
        <f t="shared" si="84"/>
        <v>Completar</v>
      </c>
      <c r="EK39" s="165">
        <f t="shared" si="85"/>
        <v>0</v>
      </c>
      <c r="EL39" s="219" t="b">
        <f t="shared" si="86"/>
        <v>0</v>
      </c>
      <c r="EM39" s="188">
        <f t="shared" si="87"/>
        <v>0</v>
      </c>
      <c r="EN39" s="164">
        <f t="shared" si="88"/>
        <v>0</v>
      </c>
      <c r="EO39" s="164">
        <f t="shared" si="89"/>
        <v>0.25</v>
      </c>
      <c r="EP39" s="164">
        <f t="shared" si="90"/>
        <v>0</v>
      </c>
      <c r="EQ39" s="164">
        <f t="shared" si="90"/>
        <v>0</v>
      </c>
      <c r="ER39" s="166">
        <f t="shared" si="91"/>
        <v>0</v>
      </c>
      <c r="ES39" s="167"/>
      <c r="EU39" s="164">
        <v>27</v>
      </c>
      <c r="EV39" s="225"/>
      <c r="EW39" s="226"/>
      <c r="EX39" s="1"/>
      <c r="EY39" s="1"/>
      <c r="EZ39" s="95"/>
      <c r="FA39" s="93"/>
      <c r="FB39" s="93"/>
      <c r="FC39" s="93"/>
      <c r="FD39" s="95" t="str">
        <f t="shared" si="20"/>
        <v>Completar</v>
      </c>
      <c r="FE39" s="96" t="str">
        <f t="shared" si="21"/>
        <v>Completar</v>
      </c>
      <c r="FF39" s="96" t="str">
        <f t="shared" si="22"/>
        <v>Completar</v>
      </c>
      <c r="FG39" s="94"/>
      <c r="FH39" s="95" t="str">
        <f t="shared" si="23"/>
        <v>Completar</v>
      </c>
      <c r="FI39" s="95" t="str">
        <f t="shared" si="92"/>
        <v>Completar</v>
      </c>
      <c r="FJ39" s="165">
        <f t="shared" si="93"/>
        <v>0</v>
      </c>
      <c r="FK39" s="219" t="b">
        <f t="shared" si="94"/>
        <v>0</v>
      </c>
      <c r="FL39" s="188">
        <f t="shared" si="95"/>
        <v>0</v>
      </c>
      <c r="FM39" s="164">
        <f t="shared" si="96"/>
        <v>0</v>
      </c>
      <c r="FN39" s="164">
        <f t="shared" si="97"/>
        <v>0.25</v>
      </c>
      <c r="FO39" s="164">
        <f t="shared" si="98"/>
        <v>0</v>
      </c>
      <c r="FP39" s="164">
        <f t="shared" si="98"/>
        <v>0</v>
      </c>
      <c r="FQ39" s="166">
        <f t="shared" si="99"/>
        <v>0</v>
      </c>
      <c r="FR39" s="167"/>
      <c r="FT39" s="164">
        <v>27</v>
      </c>
      <c r="FU39" s="225"/>
      <c r="FV39" s="226"/>
      <c r="FW39" s="1"/>
      <c r="FX39" s="1"/>
      <c r="FY39" s="95"/>
      <c r="FZ39" s="93"/>
      <c r="GA39" s="93"/>
      <c r="GB39" s="93"/>
      <c r="GC39" s="95" t="str">
        <f t="shared" si="24"/>
        <v>Completar</v>
      </c>
      <c r="GD39" s="96" t="str">
        <f t="shared" si="25"/>
        <v>Completar</v>
      </c>
      <c r="GE39" s="96" t="str">
        <f t="shared" si="26"/>
        <v>Completar</v>
      </c>
      <c r="GF39" s="94"/>
      <c r="GG39" s="95" t="str">
        <f t="shared" si="27"/>
        <v>Completar</v>
      </c>
      <c r="GH39" s="95" t="str">
        <f t="shared" si="100"/>
        <v>Completar</v>
      </c>
      <c r="GI39" s="165">
        <f t="shared" si="101"/>
        <v>0</v>
      </c>
      <c r="GJ39" s="219" t="b">
        <f t="shared" si="102"/>
        <v>0</v>
      </c>
      <c r="GK39" s="188">
        <f t="shared" si="103"/>
        <v>0</v>
      </c>
      <c r="GL39" s="164">
        <f t="shared" si="104"/>
        <v>0</v>
      </c>
      <c r="GM39" s="164">
        <f t="shared" si="105"/>
        <v>0.25</v>
      </c>
      <c r="GN39" s="164">
        <f t="shared" si="106"/>
        <v>0</v>
      </c>
      <c r="GO39" s="164">
        <f t="shared" si="106"/>
        <v>0</v>
      </c>
      <c r="GP39" s="166">
        <f t="shared" si="107"/>
        <v>0</v>
      </c>
      <c r="GQ39" s="167"/>
      <c r="GS39" s="164">
        <v>27</v>
      </c>
      <c r="GT39" s="225"/>
      <c r="GU39" s="226"/>
      <c r="GV39" s="1"/>
      <c r="GW39" s="1"/>
      <c r="GX39" s="95"/>
      <c r="GY39" s="93"/>
      <c r="GZ39" s="93"/>
      <c r="HA39" s="93"/>
      <c r="HB39" s="95" t="str">
        <f t="shared" si="28"/>
        <v>Completar</v>
      </c>
      <c r="HC39" s="96" t="str">
        <f t="shared" si="29"/>
        <v>Completar</v>
      </c>
      <c r="HD39" s="96" t="str">
        <f t="shared" si="30"/>
        <v>Completar</v>
      </c>
      <c r="HE39" s="94"/>
      <c r="HF39" s="95" t="str">
        <f t="shared" si="31"/>
        <v>Completar</v>
      </c>
      <c r="HG39" s="95" t="str">
        <f t="shared" si="108"/>
        <v>Completar</v>
      </c>
      <c r="HH39" s="165">
        <f t="shared" si="109"/>
        <v>0</v>
      </c>
      <c r="HI39" s="219" t="b">
        <f t="shared" si="110"/>
        <v>0</v>
      </c>
      <c r="HJ39" s="188">
        <f t="shared" si="111"/>
        <v>0</v>
      </c>
      <c r="HK39" s="164">
        <f t="shared" si="112"/>
        <v>0</v>
      </c>
      <c r="HL39" s="164">
        <f t="shared" si="113"/>
        <v>0.25</v>
      </c>
      <c r="HM39" s="164">
        <f t="shared" si="114"/>
        <v>0</v>
      </c>
      <c r="HN39" s="164">
        <f t="shared" si="114"/>
        <v>0</v>
      </c>
      <c r="HO39" s="166">
        <f t="shared" si="115"/>
        <v>0</v>
      </c>
      <c r="HP39" s="167"/>
      <c r="HR39" s="164">
        <v>27</v>
      </c>
      <c r="HS39" s="225"/>
      <c r="HT39" s="226"/>
      <c r="HU39" s="1"/>
      <c r="HV39" s="1"/>
      <c r="HW39" s="95"/>
      <c r="HX39" s="93"/>
      <c r="HY39" s="93"/>
      <c r="HZ39" s="93"/>
      <c r="IA39" s="95" t="str">
        <f t="shared" si="32"/>
        <v>Completar</v>
      </c>
      <c r="IB39" s="96" t="str">
        <f t="shared" si="33"/>
        <v>Completar</v>
      </c>
      <c r="IC39" s="96" t="str">
        <f t="shared" si="34"/>
        <v>Completar</v>
      </c>
      <c r="ID39" s="94"/>
      <c r="IE39" s="95" t="str">
        <f t="shared" si="35"/>
        <v>Completar</v>
      </c>
      <c r="IF39" s="95" t="str">
        <f t="shared" si="116"/>
        <v>Completar</v>
      </c>
      <c r="IG39" s="165">
        <f t="shared" si="117"/>
        <v>0</v>
      </c>
      <c r="IH39" s="219" t="b">
        <f t="shared" si="118"/>
        <v>0</v>
      </c>
      <c r="II39" s="188">
        <f t="shared" si="119"/>
        <v>0</v>
      </c>
      <c r="IJ39" s="164">
        <f t="shared" si="120"/>
        <v>0</v>
      </c>
      <c r="IK39" s="164">
        <f t="shared" si="121"/>
        <v>0.25</v>
      </c>
      <c r="IL39" s="164">
        <f t="shared" si="122"/>
        <v>0</v>
      </c>
      <c r="IM39" s="164">
        <f t="shared" si="122"/>
        <v>0</v>
      </c>
      <c r="IN39" s="166">
        <f t="shared" si="123"/>
        <v>0</v>
      </c>
      <c r="IO39" s="167"/>
      <c r="IQ39" s="164">
        <v>27</v>
      </c>
      <c r="IR39" s="225"/>
      <c r="IS39" s="226"/>
      <c r="IT39" s="1"/>
      <c r="IU39" s="1"/>
      <c r="IV39" s="95"/>
      <c r="IW39" s="93"/>
      <c r="IX39" s="93"/>
      <c r="IY39" s="93"/>
      <c r="IZ39" s="95" t="str">
        <f t="shared" si="36"/>
        <v>Completar</v>
      </c>
      <c r="JA39" s="96" t="str">
        <f t="shared" si="37"/>
        <v>Completar</v>
      </c>
      <c r="JB39" s="96" t="str">
        <f t="shared" si="38"/>
        <v>Completar</v>
      </c>
      <c r="JC39" s="94"/>
      <c r="JD39" s="95" t="str">
        <f t="shared" si="39"/>
        <v>Completar</v>
      </c>
      <c r="JE39" s="95" t="str">
        <f t="shared" si="124"/>
        <v>Completar</v>
      </c>
      <c r="JF39" s="165">
        <f t="shared" si="125"/>
        <v>0</v>
      </c>
      <c r="JG39" s="219" t="b">
        <f t="shared" si="126"/>
        <v>0</v>
      </c>
      <c r="JH39" s="188">
        <f t="shared" si="127"/>
        <v>0</v>
      </c>
      <c r="JI39" s="164">
        <f t="shared" si="128"/>
        <v>0</v>
      </c>
      <c r="JJ39" s="164">
        <f t="shared" si="129"/>
        <v>0.25</v>
      </c>
      <c r="JK39" s="164">
        <f t="shared" si="130"/>
        <v>0</v>
      </c>
      <c r="JL39" s="164">
        <f t="shared" si="130"/>
        <v>0</v>
      </c>
      <c r="JM39" s="166">
        <f t="shared" si="131"/>
        <v>0</v>
      </c>
      <c r="JN39" s="167"/>
      <c r="JO39" s="126"/>
      <c r="JP39" s="164">
        <v>27</v>
      </c>
      <c r="JQ39" s="225"/>
      <c r="JR39" s="226"/>
      <c r="JS39" s="1"/>
      <c r="JT39" s="1"/>
      <c r="JU39" s="95"/>
      <c r="JV39" s="93"/>
      <c r="JW39" s="93"/>
      <c r="JX39" s="93"/>
      <c r="JY39" s="95" t="str">
        <f t="shared" si="40"/>
        <v>Completar</v>
      </c>
      <c r="JZ39" s="96" t="str">
        <f t="shared" si="41"/>
        <v>Completar</v>
      </c>
      <c r="KA39" s="96" t="str">
        <f t="shared" si="42"/>
        <v>Completar</v>
      </c>
      <c r="KB39" s="94"/>
      <c r="KC39" s="95" t="str">
        <f t="shared" si="43"/>
        <v>Completar</v>
      </c>
      <c r="KD39" s="95" t="str">
        <f t="shared" si="132"/>
        <v>Completar</v>
      </c>
      <c r="KE39" s="165">
        <f t="shared" si="133"/>
        <v>0</v>
      </c>
      <c r="KF39" s="219" t="b">
        <f t="shared" si="134"/>
        <v>0</v>
      </c>
      <c r="KG39" s="188">
        <f t="shared" si="135"/>
        <v>0</v>
      </c>
      <c r="KH39" s="164">
        <f t="shared" si="136"/>
        <v>0</v>
      </c>
      <c r="KI39" s="164">
        <f t="shared" si="137"/>
        <v>0.25</v>
      </c>
      <c r="KJ39" s="164">
        <f t="shared" si="138"/>
        <v>0</v>
      </c>
      <c r="KK39" s="164">
        <f t="shared" si="138"/>
        <v>0</v>
      </c>
      <c r="KL39" s="166">
        <f t="shared" si="139"/>
        <v>0</v>
      </c>
    </row>
    <row r="40" spans="1:298" x14ac:dyDescent="0.25">
      <c r="A40" s="164">
        <v>28</v>
      </c>
      <c r="B40" s="225"/>
      <c r="C40" s="226"/>
      <c r="D40" s="1"/>
      <c r="E40" s="1"/>
      <c r="F40" s="95"/>
      <c r="G40" s="93"/>
      <c r="H40" s="93"/>
      <c r="I40" s="93"/>
      <c r="J40" s="95"/>
      <c r="K40" s="96" t="str">
        <f>IFERROR(VLOOKUP(D40,'Situación inicial'!JI$13:JS$112,8,FALSE),"Completar")</f>
        <v>Completar</v>
      </c>
      <c r="L40" s="96" t="str">
        <f>IFERROR(VLOOKUP(D40,'Situación inicial'!JI$13:JS$112,9,FALSE),"Completar")</f>
        <v>Completar</v>
      </c>
      <c r="M40" s="94"/>
      <c r="N40" s="95" t="str">
        <f>IFERROR(VLOOKUP(D40,'Situación inicial'!JI$13:JS$112,11,FALSE),"Completar")</f>
        <v>Completar</v>
      </c>
      <c r="O40" s="95" t="str">
        <f>IFERROR(VLOOKUP(D40,'Situación inicial'!JI$13:JT$112,12,FALSE),"Completar")</f>
        <v>Completar</v>
      </c>
      <c r="P40" s="165">
        <f t="shared" si="44"/>
        <v>0</v>
      </c>
      <c r="Q40" s="219" t="b">
        <f t="shared" si="45"/>
        <v>0</v>
      </c>
      <c r="R40" s="188">
        <f t="shared" si="46"/>
        <v>0</v>
      </c>
      <c r="S40" s="164">
        <f t="shared" si="47"/>
        <v>0</v>
      </c>
      <c r="T40" s="164">
        <f t="shared" si="48"/>
        <v>0.25</v>
      </c>
      <c r="U40" s="164">
        <f t="shared" si="49"/>
        <v>0</v>
      </c>
      <c r="V40" s="164">
        <f t="shared" si="49"/>
        <v>0</v>
      </c>
      <c r="W40" s="166">
        <f t="shared" si="50"/>
        <v>0</v>
      </c>
      <c r="X40" s="168">
        <f>IFERROR(VLOOKUP(D40,'Situación inicial'!JI$13:JZ$112,18,FALSE),0)</f>
        <v>0</v>
      </c>
      <c r="Z40" s="164">
        <v>28</v>
      </c>
      <c r="AA40" s="225"/>
      <c r="AB40" s="226"/>
      <c r="AC40" s="1"/>
      <c r="AD40" s="1"/>
      <c r="AE40" s="95"/>
      <c r="AF40" s="93"/>
      <c r="AG40" s="93"/>
      <c r="AH40" s="93"/>
      <c r="AI40" s="95" t="str">
        <f t="shared" si="0"/>
        <v>Completar</v>
      </c>
      <c r="AJ40" s="96" t="str">
        <f t="shared" si="1"/>
        <v>Completar</v>
      </c>
      <c r="AK40" s="96" t="str">
        <f t="shared" si="2"/>
        <v>Completar</v>
      </c>
      <c r="AL40" s="94"/>
      <c r="AM40" s="95" t="str">
        <f t="shared" si="51"/>
        <v>Completar</v>
      </c>
      <c r="AN40" s="95" t="str">
        <f t="shared" si="52"/>
        <v>Completar</v>
      </c>
      <c r="AO40" s="165">
        <f t="shared" si="53"/>
        <v>0</v>
      </c>
      <c r="AP40" s="219" t="b">
        <f t="shared" si="54"/>
        <v>0</v>
      </c>
      <c r="AQ40" s="188">
        <f t="shared" si="55"/>
        <v>0</v>
      </c>
      <c r="AR40" s="164">
        <f t="shared" si="56"/>
        <v>0</v>
      </c>
      <c r="AS40" s="164">
        <f t="shared" si="57"/>
        <v>0.25</v>
      </c>
      <c r="AT40" s="164">
        <f t="shared" si="58"/>
        <v>0</v>
      </c>
      <c r="AU40" s="164">
        <f t="shared" si="58"/>
        <v>0</v>
      </c>
      <c r="AV40" s="166">
        <f t="shared" si="59"/>
        <v>0</v>
      </c>
      <c r="AW40" s="168">
        <f t="shared" si="3"/>
        <v>0</v>
      </c>
      <c r="AY40" s="164">
        <v>28</v>
      </c>
      <c r="AZ40" s="225"/>
      <c r="BA40" s="226"/>
      <c r="BB40" s="1"/>
      <c r="BC40" s="1"/>
      <c r="BD40" s="95"/>
      <c r="BE40" s="93"/>
      <c r="BF40" s="93"/>
      <c r="BG40" s="93"/>
      <c r="BH40" s="95" t="str">
        <f t="shared" si="4"/>
        <v>Completar</v>
      </c>
      <c r="BI40" s="96" t="str">
        <f t="shared" si="5"/>
        <v>Completar</v>
      </c>
      <c r="BJ40" s="96" t="str">
        <f t="shared" si="6"/>
        <v>Completar</v>
      </c>
      <c r="BK40" s="94"/>
      <c r="BL40" s="95" t="str">
        <f t="shared" si="7"/>
        <v>Completar</v>
      </c>
      <c r="BM40" s="95" t="str">
        <f t="shared" si="60"/>
        <v>Completar</v>
      </c>
      <c r="BN40" s="165">
        <f t="shared" si="61"/>
        <v>0</v>
      </c>
      <c r="BO40" s="219" t="b">
        <f t="shared" si="62"/>
        <v>0</v>
      </c>
      <c r="BP40" s="188">
        <f t="shared" si="63"/>
        <v>0</v>
      </c>
      <c r="BQ40" s="164">
        <f t="shared" si="64"/>
        <v>0</v>
      </c>
      <c r="BR40" s="164">
        <f t="shared" si="65"/>
        <v>0.25</v>
      </c>
      <c r="BS40" s="164">
        <f t="shared" si="66"/>
        <v>0</v>
      </c>
      <c r="BT40" s="164">
        <f t="shared" si="66"/>
        <v>0</v>
      </c>
      <c r="BU40" s="166">
        <f t="shared" si="67"/>
        <v>0</v>
      </c>
      <c r="BV40" s="167"/>
      <c r="BX40" s="164">
        <v>28</v>
      </c>
      <c r="BY40" s="225"/>
      <c r="BZ40" s="226"/>
      <c r="CA40" s="1"/>
      <c r="CB40" s="1"/>
      <c r="CC40" s="95"/>
      <c r="CD40" s="93"/>
      <c r="CE40" s="93"/>
      <c r="CF40" s="93"/>
      <c r="CG40" s="95" t="str">
        <f t="shared" si="8"/>
        <v>Completar</v>
      </c>
      <c r="CH40" s="96" t="str">
        <f t="shared" si="9"/>
        <v>Completar</v>
      </c>
      <c r="CI40" s="96" t="str">
        <f t="shared" si="10"/>
        <v>Completar</v>
      </c>
      <c r="CJ40" s="94"/>
      <c r="CK40" s="95" t="str">
        <f t="shared" si="11"/>
        <v>Completar</v>
      </c>
      <c r="CL40" s="95" t="str">
        <f t="shared" si="68"/>
        <v>Completar</v>
      </c>
      <c r="CM40" s="165">
        <f t="shared" si="69"/>
        <v>0</v>
      </c>
      <c r="CN40" s="219" t="b">
        <f t="shared" si="70"/>
        <v>0</v>
      </c>
      <c r="CO40" s="188">
        <f t="shared" si="71"/>
        <v>0</v>
      </c>
      <c r="CP40" s="164">
        <f t="shared" si="72"/>
        <v>0</v>
      </c>
      <c r="CQ40" s="164">
        <f t="shared" si="73"/>
        <v>0.25</v>
      </c>
      <c r="CR40" s="164">
        <f t="shared" si="74"/>
        <v>0</v>
      </c>
      <c r="CS40" s="164">
        <f t="shared" si="74"/>
        <v>0</v>
      </c>
      <c r="CT40" s="166">
        <f t="shared" si="75"/>
        <v>0</v>
      </c>
      <c r="CU40" s="167"/>
      <c r="CW40" s="164">
        <v>28</v>
      </c>
      <c r="CX40" s="225"/>
      <c r="CY40" s="226"/>
      <c r="CZ40" s="1"/>
      <c r="DA40" s="1"/>
      <c r="DB40" s="95"/>
      <c r="DC40" s="93"/>
      <c r="DD40" s="93"/>
      <c r="DE40" s="93"/>
      <c r="DF40" s="95" t="str">
        <f t="shared" si="12"/>
        <v>Completar</v>
      </c>
      <c r="DG40" s="96" t="str">
        <f t="shared" si="13"/>
        <v>Completar</v>
      </c>
      <c r="DH40" s="96" t="str">
        <f t="shared" si="14"/>
        <v>Completar</v>
      </c>
      <c r="DI40" s="94"/>
      <c r="DJ40" s="95" t="str">
        <f t="shared" si="15"/>
        <v>Completar</v>
      </c>
      <c r="DK40" s="95" t="str">
        <f t="shared" si="76"/>
        <v>Completar</v>
      </c>
      <c r="DL40" s="165">
        <f t="shared" si="77"/>
        <v>0</v>
      </c>
      <c r="DM40" s="219" t="b">
        <f t="shared" si="78"/>
        <v>0</v>
      </c>
      <c r="DN40" s="188">
        <f t="shared" si="79"/>
        <v>0</v>
      </c>
      <c r="DO40" s="164">
        <f t="shared" si="80"/>
        <v>0</v>
      </c>
      <c r="DP40" s="164">
        <f t="shared" si="81"/>
        <v>0.25</v>
      </c>
      <c r="DQ40" s="164">
        <f t="shared" si="82"/>
        <v>0</v>
      </c>
      <c r="DR40" s="164">
        <f t="shared" si="82"/>
        <v>0</v>
      </c>
      <c r="DS40" s="166">
        <f t="shared" si="83"/>
        <v>0</v>
      </c>
      <c r="DT40" s="167"/>
      <c r="DV40" s="164">
        <v>28</v>
      </c>
      <c r="DW40" s="225"/>
      <c r="DX40" s="226"/>
      <c r="DY40" s="1"/>
      <c r="DZ40" s="1"/>
      <c r="EA40" s="95"/>
      <c r="EB40" s="93"/>
      <c r="EC40" s="93"/>
      <c r="ED40" s="93"/>
      <c r="EE40" s="95" t="str">
        <f t="shared" si="16"/>
        <v>Completar</v>
      </c>
      <c r="EF40" s="96" t="str">
        <f t="shared" si="17"/>
        <v>Completar</v>
      </c>
      <c r="EG40" s="96" t="str">
        <f t="shared" si="18"/>
        <v>Completar</v>
      </c>
      <c r="EH40" s="94"/>
      <c r="EI40" s="95" t="str">
        <f t="shared" si="19"/>
        <v>Completar</v>
      </c>
      <c r="EJ40" s="95" t="str">
        <f t="shared" si="84"/>
        <v>Completar</v>
      </c>
      <c r="EK40" s="165">
        <f t="shared" si="85"/>
        <v>0</v>
      </c>
      <c r="EL40" s="219" t="b">
        <f t="shared" si="86"/>
        <v>0</v>
      </c>
      <c r="EM40" s="188">
        <f t="shared" si="87"/>
        <v>0</v>
      </c>
      <c r="EN40" s="164">
        <f t="shared" si="88"/>
        <v>0</v>
      </c>
      <c r="EO40" s="164">
        <f t="shared" si="89"/>
        <v>0.25</v>
      </c>
      <c r="EP40" s="164">
        <f t="shared" si="90"/>
        <v>0</v>
      </c>
      <c r="EQ40" s="164">
        <f t="shared" si="90"/>
        <v>0</v>
      </c>
      <c r="ER40" s="166">
        <f t="shared" si="91"/>
        <v>0</v>
      </c>
      <c r="ES40" s="167"/>
      <c r="EU40" s="164">
        <v>28</v>
      </c>
      <c r="EV40" s="225"/>
      <c r="EW40" s="226"/>
      <c r="EX40" s="1"/>
      <c r="EY40" s="1"/>
      <c r="EZ40" s="95"/>
      <c r="FA40" s="93"/>
      <c r="FB40" s="93"/>
      <c r="FC40" s="93"/>
      <c r="FD40" s="95" t="str">
        <f t="shared" si="20"/>
        <v>Completar</v>
      </c>
      <c r="FE40" s="96" t="str">
        <f t="shared" si="21"/>
        <v>Completar</v>
      </c>
      <c r="FF40" s="96" t="str">
        <f t="shared" si="22"/>
        <v>Completar</v>
      </c>
      <c r="FG40" s="94"/>
      <c r="FH40" s="95" t="str">
        <f t="shared" si="23"/>
        <v>Completar</v>
      </c>
      <c r="FI40" s="95" t="str">
        <f t="shared" si="92"/>
        <v>Completar</v>
      </c>
      <c r="FJ40" s="165">
        <f t="shared" si="93"/>
        <v>0</v>
      </c>
      <c r="FK40" s="219" t="b">
        <f t="shared" si="94"/>
        <v>0</v>
      </c>
      <c r="FL40" s="188">
        <f t="shared" si="95"/>
        <v>0</v>
      </c>
      <c r="FM40" s="164">
        <f t="shared" si="96"/>
        <v>0</v>
      </c>
      <c r="FN40" s="164">
        <f t="shared" si="97"/>
        <v>0.25</v>
      </c>
      <c r="FO40" s="164">
        <f t="shared" si="98"/>
        <v>0</v>
      </c>
      <c r="FP40" s="164">
        <f t="shared" si="98"/>
        <v>0</v>
      </c>
      <c r="FQ40" s="166">
        <f t="shared" si="99"/>
        <v>0</v>
      </c>
      <c r="FR40" s="167"/>
      <c r="FT40" s="164">
        <v>28</v>
      </c>
      <c r="FU40" s="225"/>
      <c r="FV40" s="226"/>
      <c r="FW40" s="1"/>
      <c r="FX40" s="1"/>
      <c r="FY40" s="95"/>
      <c r="FZ40" s="93"/>
      <c r="GA40" s="93"/>
      <c r="GB40" s="93"/>
      <c r="GC40" s="95" t="str">
        <f t="shared" si="24"/>
        <v>Completar</v>
      </c>
      <c r="GD40" s="96" t="str">
        <f t="shared" si="25"/>
        <v>Completar</v>
      </c>
      <c r="GE40" s="96" t="str">
        <f t="shared" si="26"/>
        <v>Completar</v>
      </c>
      <c r="GF40" s="94"/>
      <c r="GG40" s="95" t="str">
        <f t="shared" si="27"/>
        <v>Completar</v>
      </c>
      <c r="GH40" s="95" t="str">
        <f t="shared" si="100"/>
        <v>Completar</v>
      </c>
      <c r="GI40" s="165">
        <f t="shared" si="101"/>
        <v>0</v>
      </c>
      <c r="GJ40" s="219" t="b">
        <f t="shared" si="102"/>
        <v>0</v>
      </c>
      <c r="GK40" s="188">
        <f t="shared" si="103"/>
        <v>0</v>
      </c>
      <c r="GL40" s="164">
        <f t="shared" si="104"/>
        <v>0</v>
      </c>
      <c r="GM40" s="164">
        <f t="shared" si="105"/>
        <v>0.25</v>
      </c>
      <c r="GN40" s="164">
        <f t="shared" si="106"/>
        <v>0</v>
      </c>
      <c r="GO40" s="164">
        <f t="shared" si="106"/>
        <v>0</v>
      </c>
      <c r="GP40" s="166">
        <f t="shared" si="107"/>
        <v>0</v>
      </c>
      <c r="GQ40" s="167"/>
      <c r="GS40" s="164">
        <v>28</v>
      </c>
      <c r="GT40" s="225"/>
      <c r="GU40" s="226"/>
      <c r="GV40" s="1"/>
      <c r="GW40" s="1"/>
      <c r="GX40" s="95"/>
      <c r="GY40" s="93"/>
      <c r="GZ40" s="93"/>
      <c r="HA40" s="93"/>
      <c r="HB40" s="95" t="str">
        <f t="shared" si="28"/>
        <v>Completar</v>
      </c>
      <c r="HC40" s="96" t="str">
        <f t="shared" si="29"/>
        <v>Completar</v>
      </c>
      <c r="HD40" s="96" t="str">
        <f t="shared" si="30"/>
        <v>Completar</v>
      </c>
      <c r="HE40" s="94"/>
      <c r="HF40" s="95" t="str">
        <f t="shared" si="31"/>
        <v>Completar</v>
      </c>
      <c r="HG40" s="95" t="str">
        <f t="shared" si="108"/>
        <v>Completar</v>
      </c>
      <c r="HH40" s="165">
        <f t="shared" si="109"/>
        <v>0</v>
      </c>
      <c r="HI40" s="219" t="b">
        <f t="shared" si="110"/>
        <v>0</v>
      </c>
      <c r="HJ40" s="188">
        <f t="shared" si="111"/>
        <v>0</v>
      </c>
      <c r="HK40" s="164">
        <f t="shared" si="112"/>
        <v>0</v>
      </c>
      <c r="HL40" s="164">
        <f t="shared" si="113"/>
        <v>0.25</v>
      </c>
      <c r="HM40" s="164">
        <f t="shared" si="114"/>
        <v>0</v>
      </c>
      <c r="HN40" s="164">
        <f t="shared" si="114"/>
        <v>0</v>
      </c>
      <c r="HO40" s="166">
        <f t="shared" si="115"/>
        <v>0</v>
      </c>
      <c r="HP40" s="167"/>
      <c r="HR40" s="164">
        <v>28</v>
      </c>
      <c r="HS40" s="225"/>
      <c r="HT40" s="226"/>
      <c r="HU40" s="1"/>
      <c r="HV40" s="1"/>
      <c r="HW40" s="95"/>
      <c r="HX40" s="93"/>
      <c r="HY40" s="93"/>
      <c r="HZ40" s="93"/>
      <c r="IA40" s="95" t="str">
        <f t="shared" si="32"/>
        <v>Completar</v>
      </c>
      <c r="IB40" s="96" t="str">
        <f t="shared" si="33"/>
        <v>Completar</v>
      </c>
      <c r="IC40" s="96" t="str">
        <f t="shared" si="34"/>
        <v>Completar</v>
      </c>
      <c r="ID40" s="94"/>
      <c r="IE40" s="95" t="str">
        <f t="shared" si="35"/>
        <v>Completar</v>
      </c>
      <c r="IF40" s="95" t="str">
        <f t="shared" si="116"/>
        <v>Completar</v>
      </c>
      <c r="IG40" s="165">
        <f t="shared" si="117"/>
        <v>0</v>
      </c>
      <c r="IH40" s="219" t="b">
        <f t="shared" si="118"/>
        <v>0</v>
      </c>
      <c r="II40" s="188">
        <f t="shared" si="119"/>
        <v>0</v>
      </c>
      <c r="IJ40" s="164">
        <f t="shared" si="120"/>
        <v>0</v>
      </c>
      <c r="IK40" s="164">
        <f t="shared" si="121"/>
        <v>0.25</v>
      </c>
      <c r="IL40" s="164">
        <f t="shared" si="122"/>
        <v>0</v>
      </c>
      <c r="IM40" s="164">
        <f t="shared" si="122"/>
        <v>0</v>
      </c>
      <c r="IN40" s="166">
        <f t="shared" si="123"/>
        <v>0</v>
      </c>
      <c r="IO40" s="167"/>
      <c r="IQ40" s="164">
        <v>28</v>
      </c>
      <c r="IR40" s="225"/>
      <c r="IS40" s="226"/>
      <c r="IT40" s="1"/>
      <c r="IU40" s="1"/>
      <c r="IV40" s="95"/>
      <c r="IW40" s="93"/>
      <c r="IX40" s="93"/>
      <c r="IY40" s="93"/>
      <c r="IZ40" s="95" t="str">
        <f t="shared" si="36"/>
        <v>Completar</v>
      </c>
      <c r="JA40" s="96" t="str">
        <f t="shared" si="37"/>
        <v>Completar</v>
      </c>
      <c r="JB40" s="96" t="str">
        <f t="shared" si="38"/>
        <v>Completar</v>
      </c>
      <c r="JC40" s="94"/>
      <c r="JD40" s="95" t="str">
        <f t="shared" si="39"/>
        <v>Completar</v>
      </c>
      <c r="JE40" s="95" t="str">
        <f t="shared" si="124"/>
        <v>Completar</v>
      </c>
      <c r="JF40" s="165">
        <f t="shared" si="125"/>
        <v>0</v>
      </c>
      <c r="JG40" s="219" t="b">
        <f t="shared" si="126"/>
        <v>0</v>
      </c>
      <c r="JH40" s="188">
        <f t="shared" si="127"/>
        <v>0</v>
      </c>
      <c r="JI40" s="164">
        <f t="shared" si="128"/>
        <v>0</v>
      </c>
      <c r="JJ40" s="164">
        <f t="shared" si="129"/>
        <v>0.25</v>
      </c>
      <c r="JK40" s="164">
        <f t="shared" si="130"/>
        <v>0</v>
      </c>
      <c r="JL40" s="164">
        <f t="shared" si="130"/>
        <v>0</v>
      </c>
      <c r="JM40" s="166">
        <f t="shared" si="131"/>
        <v>0</v>
      </c>
      <c r="JN40" s="167"/>
      <c r="JO40" s="126"/>
      <c r="JP40" s="164">
        <v>28</v>
      </c>
      <c r="JQ40" s="225"/>
      <c r="JR40" s="226"/>
      <c r="JS40" s="1"/>
      <c r="JT40" s="1"/>
      <c r="JU40" s="95"/>
      <c r="JV40" s="93"/>
      <c r="JW40" s="93"/>
      <c r="JX40" s="93"/>
      <c r="JY40" s="95" t="str">
        <f t="shared" si="40"/>
        <v>Completar</v>
      </c>
      <c r="JZ40" s="96" t="str">
        <f t="shared" si="41"/>
        <v>Completar</v>
      </c>
      <c r="KA40" s="96" t="str">
        <f t="shared" si="42"/>
        <v>Completar</v>
      </c>
      <c r="KB40" s="94"/>
      <c r="KC40" s="95" t="str">
        <f t="shared" si="43"/>
        <v>Completar</v>
      </c>
      <c r="KD40" s="95" t="str">
        <f t="shared" si="132"/>
        <v>Completar</v>
      </c>
      <c r="KE40" s="165">
        <f t="shared" si="133"/>
        <v>0</v>
      </c>
      <c r="KF40" s="219" t="b">
        <f t="shared" si="134"/>
        <v>0</v>
      </c>
      <c r="KG40" s="188">
        <f t="shared" si="135"/>
        <v>0</v>
      </c>
      <c r="KH40" s="164">
        <f t="shared" si="136"/>
        <v>0</v>
      </c>
      <c r="KI40" s="164">
        <f t="shared" si="137"/>
        <v>0.25</v>
      </c>
      <c r="KJ40" s="164">
        <f t="shared" si="138"/>
        <v>0</v>
      </c>
      <c r="KK40" s="164">
        <f t="shared" si="138"/>
        <v>0</v>
      </c>
      <c r="KL40" s="166">
        <f t="shared" si="139"/>
        <v>0</v>
      </c>
    </row>
    <row r="41" spans="1:298" x14ac:dyDescent="0.25">
      <c r="A41" s="164">
        <v>29</v>
      </c>
      <c r="B41" s="225"/>
      <c r="C41" s="226"/>
      <c r="D41" s="1"/>
      <c r="E41" s="1"/>
      <c r="F41" s="95"/>
      <c r="G41" s="93"/>
      <c r="H41" s="93"/>
      <c r="I41" s="93"/>
      <c r="J41" s="95"/>
      <c r="K41" s="96" t="str">
        <f>IFERROR(VLOOKUP(D41,'Situación inicial'!JI$13:JS$112,8,FALSE),"Completar")</f>
        <v>Completar</v>
      </c>
      <c r="L41" s="96" t="str">
        <f>IFERROR(VLOOKUP(D41,'Situación inicial'!JI$13:JS$112,9,FALSE),"Completar")</f>
        <v>Completar</v>
      </c>
      <c r="M41" s="94"/>
      <c r="N41" s="95" t="str">
        <f>IFERROR(VLOOKUP(D41,'Situación inicial'!JI$13:JS$112,11,FALSE),"Completar")</f>
        <v>Completar</v>
      </c>
      <c r="O41" s="95" t="str">
        <f>IFERROR(VLOOKUP(D41,'Situación inicial'!JI$13:JT$112,12,FALSE),"Completar")</f>
        <v>Completar</v>
      </c>
      <c r="P41" s="165">
        <f t="shared" si="44"/>
        <v>0</v>
      </c>
      <c r="Q41" s="219" t="b">
        <f t="shared" si="45"/>
        <v>0</v>
      </c>
      <c r="R41" s="188">
        <f t="shared" si="46"/>
        <v>0</v>
      </c>
      <c r="S41" s="164">
        <f t="shared" si="47"/>
        <v>0</v>
      </c>
      <c r="T41" s="164">
        <f t="shared" si="48"/>
        <v>0.25</v>
      </c>
      <c r="U41" s="164">
        <f t="shared" si="49"/>
        <v>0</v>
      </c>
      <c r="V41" s="164">
        <f t="shared" si="49"/>
        <v>0</v>
      </c>
      <c r="W41" s="166">
        <f t="shared" si="50"/>
        <v>0</v>
      </c>
      <c r="X41" s="168">
        <f>IFERROR(VLOOKUP(D41,'Situación inicial'!JI$13:JZ$112,18,FALSE),0)</f>
        <v>0</v>
      </c>
      <c r="Z41" s="164">
        <v>29</v>
      </c>
      <c r="AA41" s="225"/>
      <c r="AB41" s="226"/>
      <c r="AC41" s="1"/>
      <c r="AD41" s="1"/>
      <c r="AE41" s="95"/>
      <c r="AF41" s="93"/>
      <c r="AG41" s="93"/>
      <c r="AH41" s="93"/>
      <c r="AI41" s="95" t="str">
        <f t="shared" si="0"/>
        <v>Completar</v>
      </c>
      <c r="AJ41" s="96" t="str">
        <f t="shared" si="1"/>
        <v>Completar</v>
      </c>
      <c r="AK41" s="96" t="str">
        <f t="shared" si="2"/>
        <v>Completar</v>
      </c>
      <c r="AL41" s="94"/>
      <c r="AM41" s="95" t="str">
        <f t="shared" si="51"/>
        <v>Completar</v>
      </c>
      <c r="AN41" s="95" t="str">
        <f t="shared" si="52"/>
        <v>Completar</v>
      </c>
      <c r="AO41" s="165">
        <f t="shared" si="53"/>
        <v>0</v>
      </c>
      <c r="AP41" s="219" t="b">
        <f t="shared" si="54"/>
        <v>0</v>
      </c>
      <c r="AQ41" s="188">
        <f t="shared" si="55"/>
        <v>0</v>
      </c>
      <c r="AR41" s="164">
        <f t="shared" si="56"/>
        <v>0</v>
      </c>
      <c r="AS41" s="164">
        <f t="shared" si="57"/>
        <v>0.25</v>
      </c>
      <c r="AT41" s="164">
        <f t="shared" si="58"/>
        <v>0</v>
      </c>
      <c r="AU41" s="164">
        <f t="shared" si="58"/>
        <v>0</v>
      </c>
      <c r="AV41" s="166">
        <f t="shared" si="59"/>
        <v>0</v>
      </c>
      <c r="AW41" s="168">
        <f t="shared" si="3"/>
        <v>0</v>
      </c>
      <c r="AY41" s="164">
        <v>29</v>
      </c>
      <c r="AZ41" s="225"/>
      <c r="BA41" s="226"/>
      <c r="BB41" s="1"/>
      <c r="BC41" s="1"/>
      <c r="BD41" s="95"/>
      <c r="BE41" s="93"/>
      <c r="BF41" s="93"/>
      <c r="BG41" s="93"/>
      <c r="BH41" s="95" t="str">
        <f t="shared" si="4"/>
        <v>Completar</v>
      </c>
      <c r="BI41" s="96" t="str">
        <f t="shared" si="5"/>
        <v>Completar</v>
      </c>
      <c r="BJ41" s="96" t="str">
        <f t="shared" si="6"/>
        <v>Completar</v>
      </c>
      <c r="BK41" s="94"/>
      <c r="BL41" s="95" t="str">
        <f t="shared" si="7"/>
        <v>Completar</v>
      </c>
      <c r="BM41" s="95" t="str">
        <f t="shared" si="60"/>
        <v>Completar</v>
      </c>
      <c r="BN41" s="165">
        <f t="shared" si="61"/>
        <v>0</v>
      </c>
      <c r="BO41" s="219" t="b">
        <f t="shared" si="62"/>
        <v>0</v>
      </c>
      <c r="BP41" s="188">
        <f t="shared" si="63"/>
        <v>0</v>
      </c>
      <c r="BQ41" s="164">
        <f t="shared" si="64"/>
        <v>0</v>
      </c>
      <c r="BR41" s="164">
        <f t="shared" si="65"/>
        <v>0.25</v>
      </c>
      <c r="BS41" s="164">
        <f t="shared" si="66"/>
        <v>0</v>
      </c>
      <c r="BT41" s="164">
        <f t="shared" si="66"/>
        <v>0</v>
      </c>
      <c r="BU41" s="166">
        <f t="shared" si="67"/>
        <v>0</v>
      </c>
      <c r="BV41" s="167"/>
      <c r="BX41" s="164">
        <v>29</v>
      </c>
      <c r="BY41" s="225"/>
      <c r="BZ41" s="226"/>
      <c r="CA41" s="1"/>
      <c r="CB41" s="1"/>
      <c r="CC41" s="95"/>
      <c r="CD41" s="93"/>
      <c r="CE41" s="93"/>
      <c r="CF41" s="93"/>
      <c r="CG41" s="95" t="str">
        <f t="shared" si="8"/>
        <v>Completar</v>
      </c>
      <c r="CH41" s="96" t="str">
        <f t="shared" si="9"/>
        <v>Completar</v>
      </c>
      <c r="CI41" s="96" t="str">
        <f t="shared" si="10"/>
        <v>Completar</v>
      </c>
      <c r="CJ41" s="94"/>
      <c r="CK41" s="95" t="str">
        <f t="shared" si="11"/>
        <v>Completar</v>
      </c>
      <c r="CL41" s="95" t="str">
        <f t="shared" si="68"/>
        <v>Completar</v>
      </c>
      <c r="CM41" s="165">
        <f t="shared" si="69"/>
        <v>0</v>
      </c>
      <c r="CN41" s="219" t="b">
        <f t="shared" si="70"/>
        <v>0</v>
      </c>
      <c r="CO41" s="188">
        <f t="shared" si="71"/>
        <v>0</v>
      </c>
      <c r="CP41" s="164">
        <f t="shared" si="72"/>
        <v>0</v>
      </c>
      <c r="CQ41" s="164">
        <f t="shared" si="73"/>
        <v>0.25</v>
      </c>
      <c r="CR41" s="164">
        <f t="shared" si="74"/>
        <v>0</v>
      </c>
      <c r="CS41" s="164">
        <f t="shared" si="74"/>
        <v>0</v>
      </c>
      <c r="CT41" s="166">
        <f t="shared" si="75"/>
        <v>0</v>
      </c>
      <c r="CU41" s="167"/>
      <c r="CW41" s="164">
        <v>29</v>
      </c>
      <c r="CX41" s="225"/>
      <c r="CY41" s="226"/>
      <c r="CZ41" s="1"/>
      <c r="DA41" s="1"/>
      <c r="DB41" s="95"/>
      <c r="DC41" s="93"/>
      <c r="DD41" s="93"/>
      <c r="DE41" s="93"/>
      <c r="DF41" s="95" t="str">
        <f t="shared" si="12"/>
        <v>Completar</v>
      </c>
      <c r="DG41" s="96" t="str">
        <f t="shared" si="13"/>
        <v>Completar</v>
      </c>
      <c r="DH41" s="96" t="str">
        <f t="shared" si="14"/>
        <v>Completar</v>
      </c>
      <c r="DI41" s="94"/>
      <c r="DJ41" s="95" t="str">
        <f t="shared" si="15"/>
        <v>Completar</v>
      </c>
      <c r="DK41" s="95" t="str">
        <f t="shared" si="76"/>
        <v>Completar</v>
      </c>
      <c r="DL41" s="165">
        <f t="shared" si="77"/>
        <v>0</v>
      </c>
      <c r="DM41" s="219" t="b">
        <f t="shared" si="78"/>
        <v>0</v>
      </c>
      <c r="DN41" s="188">
        <f t="shared" si="79"/>
        <v>0</v>
      </c>
      <c r="DO41" s="164">
        <f t="shared" si="80"/>
        <v>0</v>
      </c>
      <c r="DP41" s="164">
        <f t="shared" si="81"/>
        <v>0.25</v>
      </c>
      <c r="DQ41" s="164">
        <f t="shared" si="82"/>
        <v>0</v>
      </c>
      <c r="DR41" s="164">
        <f t="shared" si="82"/>
        <v>0</v>
      </c>
      <c r="DS41" s="166">
        <f t="shared" si="83"/>
        <v>0</v>
      </c>
      <c r="DT41" s="167"/>
      <c r="DV41" s="164">
        <v>29</v>
      </c>
      <c r="DW41" s="225"/>
      <c r="DX41" s="226"/>
      <c r="DY41" s="1"/>
      <c r="DZ41" s="1"/>
      <c r="EA41" s="95"/>
      <c r="EB41" s="93"/>
      <c r="EC41" s="93"/>
      <c r="ED41" s="93"/>
      <c r="EE41" s="95" t="str">
        <f t="shared" si="16"/>
        <v>Completar</v>
      </c>
      <c r="EF41" s="96" t="str">
        <f t="shared" si="17"/>
        <v>Completar</v>
      </c>
      <c r="EG41" s="96" t="str">
        <f t="shared" si="18"/>
        <v>Completar</v>
      </c>
      <c r="EH41" s="94"/>
      <c r="EI41" s="95" t="str">
        <f t="shared" si="19"/>
        <v>Completar</v>
      </c>
      <c r="EJ41" s="95" t="str">
        <f t="shared" si="84"/>
        <v>Completar</v>
      </c>
      <c r="EK41" s="165">
        <f t="shared" si="85"/>
        <v>0</v>
      </c>
      <c r="EL41" s="219" t="b">
        <f t="shared" si="86"/>
        <v>0</v>
      </c>
      <c r="EM41" s="188">
        <f t="shared" si="87"/>
        <v>0</v>
      </c>
      <c r="EN41" s="164">
        <f t="shared" si="88"/>
        <v>0</v>
      </c>
      <c r="EO41" s="164">
        <f t="shared" si="89"/>
        <v>0.25</v>
      </c>
      <c r="EP41" s="164">
        <f t="shared" si="90"/>
        <v>0</v>
      </c>
      <c r="EQ41" s="164">
        <f t="shared" si="90"/>
        <v>0</v>
      </c>
      <c r="ER41" s="166">
        <f t="shared" si="91"/>
        <v>0</v>
      </c>
      <c r="ES41" s="167"/>
      <c r="EU41" s="164">
        <v>29</v>
      </c>
      <c r="EV41" s="225"/>
      <c r="EW41" s="226"/>
      <c r="EX41" s="1"/>
      <c r="EY41" s="1"/>
      <c r="EZ41" s="95"/>
      <c r="FA41" s="93"/>
      <c r="FB41" s="93"/>
      <c r="FC41" s="93"/>
      <c r="FD41" s="95" t="str">
        <f t="shared" si="20"/>
        <v>Completar</v>
      </c>
      <c r="FE41" s="96" t="str">
        <f t="shared" si="21"/>
        <v>Completar</v>
      </c>
      <c r="FF41" s="96" t="str">
        <f t="shared" si="22"/>
        <v>Completar</v>
      </c>
      <c r="FG41" s="94"/>
      <c r="FH41" s="95" t="str">
        <f t="shared" si="23"/>
        <v>Completar</v>
      </c>
      <c r="FI41" s="95" t="str">
        <f t="shared" si="92"/>
        <v>Completar</v>
      </c>
      <c r="FJ41" s="165">
        <f t="shared" si="93"/>
        <v>0</v>
      </c>
      <c r="FK41" s="219" t="b">
        <f t="shared" si="94"/>
        <v>0</v>
      </c>
      <c r="FL41" s="188">
        <f t="shared" si="95"/>
        <v>0</v>
      </c>
      <c r="FM41" s="164">
        <f t="shared" si="96"/>
        <v>0</v>
      </c>
      <c r="FN41" s="164">
        <f t="shared" si="97"/>
        <v>0.25</v>
      </c>
      <c r="FO41" s="164">
        <f t="shared" si="98"/>
        <v>0</v>
      </c>
      <c r="FP41" s="164">
        <f t="shared" si="98"/>
        <v>0</v>
      </c>
      <c r="FQ41" s="166">
        <f t="shared" si="99"/>
        <v>0</v>
      </c>
      <c r="FR41" s="167"/>
      <c r="FT41" s="164">
        <v>29</v>
      </c>
      <c r="FU41" s="225"/>
      <c r="FV41" s="226"/>
      <c r="FW41" s="1"/>
      <c r="FX41" s="1"/>
      <c r="FY41" s="95"/>
      <c r="FZ41" s="93"/>
      <c r="GA41" s="93"/>
      <c r="GB41" s="93"/>
      <c r="GC41" s="95" t="str">
        <f t="shared" si="24"/>
        <v>Completar</v>
      </c>
      <c r="GD41" s="96" t="str">
        <f t="shared" si="25"/>
        <v>Completar</v>
      </c>
      <c r="GE41" s="96" t="str">
        <f t="shared" si="26"/>
        <v>Completar</v>
      </c>
      <c r="GF41" s="94"/>
      <c r="GG41" s="95" t="str">
        <f t="shared" si="27"/>
        <v>Completar</v>
      </c>
      <c r="GH41" s="95" t="str">
        <f t="shared" si="100"/>
        <v>Completar</v>
      </c>
      <c r="GI41" s="165">
        <f t="shared" si="101"/>
        <v>0</v>
      </c>
      <c r="GJ41" s="219" t="b">
        <f t="shared" si="102"/>
        <v>0</v>
      </c>
      <c r="GK41" s="188">
        <f t="shared" si="103"/>
        <v>0</v>
      </c>
      <c r="GL41" s="164">
        <f t="shared" si="104"/>
        <v>0</v>
      </c>
      <c r="GM41" s="164">
        <f t="shared" si="105"/>
        <v>0.25</v>
      </c>
      <c r="GN41" s="164">
        <f t="shared" si="106"/>
        <v>0</v>
      </c>
      <c r="GO41" s="164">
        <f t="shared" si="106"/>
        <v>0</v>
      </c>
      <c r="GP41" s="166">
        <f t="shared" si="107"/>
        <v>0</v>
      </c>
      <c r="GQ41" s="167"/>
      <c r="GS41" s="164">
        <v>29</v>
      </c>
      <c r="GT41" s="225"/>
      <c r="GU41" s="226"/>
      <c r="GV41" s="1"/>
      <c r="GW41" s="1"/>
      <c r="GX41" s="95"/>
      <c r="GY41" s="93"/>
      <c r="GZ41" s="93"/>
      <c r="HA41" s="93"/>
      <c r="HB41" s="95" t="str">
        <f t="shared" si="28"/>
        <v>Completar</v>
      </c>
      <c r="HC41" s="96" t="str">
        <f t="shared" si="29"/>
        <v>Completar</v>
      </c>
      <c r="HD41" s="96" t="str">
        <f t="shared" si="30"/>
        <v>Completar</v>
      </c>
      <c r="HE41" s="94"/>
      <c r="HF41" s="95" t="str">
        <f t="shared" si="31"/>
        <v>Completar</v>
      </c>
      <c r="HG41" s="95" t="str">
        <f t="shared" si="108"/>
        <v>Completar</v>
      </c>
      <c r="HH41" s="165">
        <f t="shared" si="109"/>
        <v>0</v>
      </c>
      <c r="HI41" s="219" t="b">
        <f t="shared" si="110"/>
        <v>0</v>
      </c>
      <c r="HJ41" s="188">
        <f t="shared" si="111"/>
        <v>0</v>
      </c>
      <c r="HK41" s="164">
        <f t="shared" si="112"/>
        <v>0</v>
      </c>
      <c r="HL41" s="164">
        <f t="shared" si="113"/>
        <v>0.25</v>
      </c>
      <c r="HM41" s="164">
        <f t="shared" si="114"/>
        <v>0</v>
      </c>
      <c r="HN41" s="164">
        <f t="shared" si="114"/>
        <v>0</v>
      </c>
      <c r="HO41" s="166">
        <f t="shared" si="115"/>
        <v>0</v>
      </c>
      <c r="HP41" s="167"/>
      <c r="HR41" s="164">
        <v>29</v>
      </c>
      <c r="HS41" s="225"/>
      <c r="HT41" s="226"/>
      <c r="HU41" s="1"/>
      <c r="HV41" s="1"/>
      <c r="HW41" s="95"/>
      <c r="HX41" s="93"/>
      <c r="HY41" s="93"/>
      <c r="HZ41" s="93"/>
      <c r="IA41" s="95" t="str">
        <f t="shared" si="32"/>
        <v>Completar</v>
      </c>
      <c r="IB41" s="96" t="str">
        <f t="shared" si="33"/>
        <v>Completar</v>
      </c>
      <c r="IC41" s="96" t="str">
        <f t="shared" si="34"/>
        <v>Completar</v>
      </c>
      <c r="ID41" s="94"/>
      <c r="IE41" s="95" t="str">
        <f t="shared" si="35"/>
        <v>Completar</v>
      </c>
      <c r="IF41" s="95" t="str">
        <f t="shared" si="116"/>
        <v>Completar</v>
      </c>
      <c r="IG41" s="165">
        <f t="shared" si="117"/>
        <v>0</v>
      </c>
      <c r="IH41" s="219" t="b">
        <f t="shared" si="118"/>
        <v>0</v>
      </c>
      <c r="II41" s="188">
        <f t="shared" si="119"/>
        <v>0</v>
      </c>
      <c r="IJ41" s="164">
        <f t="shared" si="120"/>
        <v>0</v>
      </c>
      <c r="IK41" s="164">
        <f t="shared" si="121"/>
        <v>0.25</v>
      </c>
      <c r="IL41" s="164">
        <f t="shared" si="122"/>
        <v>0</v>
      </c>
      <c r="IM41" s="164">
        <f t="shared" si="122"/>
        <v>0</v>
      </c>
      <c r="IN41" s="166">
        <f t="shared" si="123"/>
        <v>0</v>
      </c>
      <c r="IO41" s="167"/>
      <c r="IQ41" s="164">
        <v>29</v>
      </c>
      <c r="IR41" s="225"/>
      <c r="IS41" s="226"/>
      <c r="IT41" s="1"/>
      <c r="IU41" s="1"/>
      <c r="IV41" s="95"/>
      <c r="IW41" s="93"/>
      <c r="IX41" s="93"/>
      <c r="IY41" s="93"/>
      <c r="IZ41" s="95" t="str">
        <f t="shared" si="36"/>
        <v>Completar</v>
      </c>
      <c r="JA41" s="96" t="str">
        <f t="shared" si="37"/>
        <v>Completar</v>
      </c>
      <c r="JB41" s="96" t="str">
        <f t="shared" si="38"/>
        <v>Completar</v>
      </c>
      <c r="JC41" s="94"/>
      <c r="JD41" s="95" t="str">
        <f t="shared" si="39"/>
        <v>Completar</v>
      </c>
      <c r="JE41" s="95" t="str">
        <f t="shared" si="124"/>
        <v>Completar</v>
      </c>
      <c r="JF41" s="165">
        <f t="shared" si="125"/>
        <v>0</v>
      </c>
      <c r="JG41" s="219" t="b">
        <f t="shared" si="126"/>
        <v>0</v>
      </c>
      <c r="JH41" s="188">
        <f t="shared" si="127"/>
        <v>0</v>
      </c>
      <c r="JI41" s="164">
        <f t="shared" si="128"/>
        <v>0</v>
      </c>
      <c r="JJ41" s="164">
        <f t="shared" si="129"/>
        <v>0.25</v>
      </c>
      <c r="JK41" s="164">
        <f t="shared" si="130"/>
        <v>0</v>
      </c>
      <c r="JL41" s="164">
        <f t="shared" si="130"/>
        <v>0</v>
      </c>
      <c r="JM41" s="166">
        <f t="shared" si="131"/>
        <v>0</v>
      </c>
      <c r="JN41" s="167"/>
      <c r="JO41" s="126"/>
      <c r="JP41" s="164">
        <v>29</v>
      </c>
      <c r="JQ41" s="225"/>
      <c r="JR41" s="226"/>
      <c r="JS41" s="1"/>
      <c r="JT41" s="1"/>
      <c r="JU41" s="95"/>
      <c r="JV41" s="93"/>
      <c r="JW41" s="93"/>
      <c r="JX41" s="93"/>
      <c r="JY41" s="95" t="str">
        <f t="shared" si="40"/>
        <v>Completar</v>
      </c>
      <c r="JZ41" s="96" t="str">
        <f t="shared" si="41"/>
        <v>Completar</v>
      </c>
      <c r="KA41" s="96" t="str">
        <f t="shared" si="42"/>
        <v>Completar</v>
      </c>
      <c r="KB41" s="94"/>
      <c r="KC41" s="95" t="str">
        <f t="shared" si="43"/>
        <v>Completar</v>
      </c>
      <c r="KD41" s="95" t="str">
        <f t="shared" si="132"/>
        <v>Completar</v>
      </c>
      <c r="KE41" s="165">
        <f t="shared" si="133"/>
        <v>0</v>
      </c>
      <c r="KF41" s="219" t="b">
        <f t="shared" si="134"/>
        <v>0</v>
      </c>
      <c r="KG41" s="188">
        <f t="shared" si="135"/>
        <v>0</v>
      </c>
      <c r="KH41" s="164">
        <f t="shared" si="136"/>
        <v>0</v>
      </c>
      <c r="KI41" s="164">
        <f t="shared" si="137"/>
        <v>0.25</v>
      </c>
      <c r="KJ41" s="164">
        <f t="shared" si="138"/>
        <v>0</v>
      </c>
      <c r="KK41" s="164">
        <f t="shared" si="138"/>
        <v>0</v>
      </c>
      <c r="KL41" s="166">
        <f t="shared" si="139"/>
        <v>0</v>
      </c>
    </row>
    <row r="42" spans="1:298" x14ac:dyDescent="0.25">
      <c r="A42" s="164">
        <v>30</v>
      </c>
      <c r="B42" s="225"/>
      <c r="C42" s="226"/>
      <c r="D42" s="1"/>
      <c r="E42" s="1"/>
      <c r="F42" s="95"/>
      <c r="G42" s="93"/>
      <c r="H42" s="93"/>
      <c r="I42" s="93"/>
      <c r="J42" s="95"/>
      <c r="K42" s="96" t="str">
        <f>IFERROR(VLOOKUP(D42,'Situación inicial'!JI$13:JS$112,8,FALSE),"Completar")</f>
        <v>Completar</v>
      </c>
      <c r="L42" s="96" t="str">
        <f>IFERROR(VLOOKUP(D42,'Situación inicial'!JI$13:JS$112,9,FALSE),"Completar")</f>
        <v>Completar</v>
      </c>
      <c r="M42" s="94"/>
      <c r="N42" s="95" t="str">
        <f>IFERROR(VLOOKUP(D42,'Situación inicial'!JI$13:JS$112,11,FALSE),"Completar")</f>
        <v>Completar</v>
      </c>
      <c r="O42" s="95" t="str">
        <f>IFERROR(VLOOKUP(D42,'Situación inicial'!JI$13:JT$112,12,FALSE),"Completar")</f>
        <v>Completar</v>
      </c>
      <c r="P42" s="165">
        <f t="shared" si="44"/>
        <v>0</v>
      </c>
      <c r="Q42" s="219" t="b">
        <f t="shared" si="45"/>
        <v>0</v>
      </c>
      <c r="R42" s="188">
        <f t="shared" si="46"/>
        <v>0</v>
      </c>
      <c r="S42" s="164">
        <f t="shared" si="47"/>
        <v>0</v>
      </c>
      <c r="T42" s="164">
        <f t="shared" si="48"/>
        <v>0.25</v>
      </c>
      <c r="U42" s="164">
        <f t="shared" si="49"/>
        <v>0</v>
      </c>
      <c r="V42" s="164">
        <f t="shared" si="49"/>
        <v>0</v>
      </c>
      <c r="W42" s="166">
        <f t="shared" si="50"/>
        <v>0</v>
      </c>
      <c r="X42" s="168">
        <f>IFERROR(VLOOKUP(D42,'Situación inicial'!JI$13:JZ$112,18,FALSE),0)</f>
        <v>0</v>
      </c>
      <c r="Z42" s="164">
        <v>30</v>
      </c>
      <c r="AA42" s="225"/>
      <c r="AB42" s="226"/>
      <c r="AC42" s="1"/>
      <c r="AD42" s="1"/>
      <c r="AE42" s="95"/>
      <c r="AF42" s="93"/>
      <c r="AG42" s="93"/>
      <c r="AH42" s="93"/>
      <c r="AI42" s="95" t="str">
        <f t="shared" si="0"/>
        <v>Completar</v>
      </c>
      <c r="AJ42" s="96" t="str">
        <f t="shared" si="1"/>
        <v>Completar</v>
      </c>
      <c r="AK42" s="96" t="str">
        <f t="shared" si="2"/>
        <v>Completar</v>
      </c>
      <c r="AL42" s="94"/>
      <c r="AM42" s="95" t="str">
        <f t="shared" si="51"/>
        <v>Completar</v>
      </c>
      <c r="AN42" s="95" t="str">
        <f t="shared" si="52"/>
        <v>Completar</v>
      </c>
      <c r="AO42" s="165">
        <f t="shared" si="53"/>
        <v>0</v>
      </c>
      <c r="AP42" s="219" t="b">
        <f t="shared" si="54"/>
        <v>0</v>
      </c>
      <c r="AQ42" s="188">
        <f t="shared" si="55"/>
        <v>0</v>
      </c>
      <c r="AR42" s="164">
        <f t="shared" si="56"/>
        <v>0</v>
      </c>
      <c r="AS42" s="164">
        <f t="shared" si="57"/>
        <v>0.25</v>
      </c>
      <c r="AT42" s="164">
        <f t="shared" si="58"/>
        <v>0</v>
      </c>
      <c r="AU42" s="164">
        <f t="shared" si="58"/>
        <v>0</v>
      </c>
      <c r="AV42" s="166">
        <f t="shared" si="59"/>
        <v>0</v>
      </c>
      <c r="AW42" s="168">
        <f t="shared" si="3"/>
        <v>0</v>
      </c>
      <c r="AY42" s="164">
        <v>30</v>
      </c>
      <c r="AZ42" s="225"/>
      <c r="BA42" s="226"/>
      <c r="BB42" s="1"/>
      <c r="BC42" s="1"/>
      <c r="BD42" s="95"/>
      <c r="BE42" s="93"/>
      <c r="BF42" s="93"/>
      <c r="BG42" s="93"/>
      <c r="BH42" s="95" t="str">
        <f t="shared" si="4"/>
        <v>Completar</v>
      </c>
      <c r="BI42" s="96" t="str">
        <f t="shared" si="5"/>
        <v>Completar</v>
      </c>
      <c r="BJ42" s="96" t="str">
        <f t="shared" si="6"/>
        <v>Completar</v>
      </c>
      <c r="BK42" s="94"/>
      <c r="BL42" s="95" t="str">
        <f t="shared" si="7"/>
        <v>Completar</v>
      </c>
      <c r="BM42" s="95" t="str">
        <f t="shared" si="60"/>
        <v>Completar</v>
      </c>
      <c r="BN42" s="165">
        <f t="shared" si="61"/>
        <v>0</v>
      </c>
      <c r="BO42" s="219" t="b">
        <f t="shared" si="62"/>
        <v>0</v>
      </c>
      <c r="BP42" s="188">
        <f t="shared" si="63"/>
        <v>0</v>
      </c>
      <c r="BQ42" s="164">
        <f t="shared" si="64"/>
        <v>0</v>
      </c>
      <c r="BR42" s="164">
        <f t="shared" si="65"/>
        <v>0.25</v>
      </c>
      <c r="BS42" s="164">
        <f t="shared" si="66"/>
        <v>0</v>
      </c>
      <c r="BT42" s="164">
        <f t="shared" si="66"/>
        <v>0</v>
      </c>
      <c r="BU42" s="166">
        <f t="shared" si="67"/>
        <v>0</v>
      </c>
      <c r="BV42" s="167"/>
      <c r="BX42" s="164">
        <v>30</v>
      </c>
      <c r="BY42" s="225"/>
      <c r="BZ42" s="226"/>
      <c r="CA42" s="1"/>
      <c r="CB42" s="1"/>
      <c r="CC42" s="95"/>
      <c r="CD42" s="93"/>
      <c r="CE42" s="93"/>
      <c r="CF42" s="93"/>
      <c r="CG42" s="95" t="str">
        <f t="shared" si="8"/>
        <v>Completar</v>
      </c>
      <c r="CH42" s="96" t="str">
        <f t="shared" si="9"/>
        <v>Completar</v>
      </c>
      <c r="CI42" s="96" t="str">
        <f t="shared" si="10"/>
        <v>Completar</v>
      </c>
      <c r="CJ42" s="94"/>
      <c r="CK42" s="95" t="str">
        <f t="shared" si="11"/>
        <v>Completar</v>
      </c>
      <c r="CL42" s="95" t="str">
        <f t="shared" si="68"/>
        <v>Completar</v>
      </c>
      <c r="CM42" s="165">
        <f t="shared" si="69"/>
        <v>0</v>
      </c>
      <c r="CN42" s="219" t="b">
        <f t="shared" si="70"/>
        <v>0</v>
      </c>
      <c r="CO42" s="188">
        <f t="shared" si="71"/>
        <v>0</v>
      </c>
      <c r="CP42" s="164">
        <f t="shared" si="72"/>
        <v>0</v>
      </c>
      <c r="CQ42" s="164">
        <f t="shared" si="73"/>
        <v>0.25</v>
      </c>
      <c r="CR42" s="164">
        <f t="shared" si="74"/>
        <v>0</v>
      </c>
      <c r="CS42" s="164">
        <f t="shared" si="74"/>
        <v>0</v>
      </c>
      <c r="CT42" s="166">
        <f t="shared" si="75"/>
        <v>0</v>
      </c>
      <c r="CU42" s="167"/>
      <c r="CW42" s="164">
        <v>30</v>
      </c>
      <c r="CX42" s="225"/>
      <c r="CY42" s="226"/>
      <c r="CZ42" s="1"/>
      <c r="DA42" s="1"/>
      <c r="DB42" s="95"/>
      <c r="DC42" s="93"/>
      <c r="DD42" s="93"/>
      <c r="DE42" s="93"/>
      <c r="DF42" s="95" t="str">
        <f t="shared" si="12"/>
        <v>Completar</v>
      </c>
      <c r="DG42" s="96" t="str">
        <f t="shared" si="13"/>
        <v>Completar</v>
      </c>
      <c r="DH42" s="96" t="str">
        <f t="shared" si="14"/>
        <v>Completar</v>
      </c>
      <c r="DI42" s="94"/>
      <c r="DJ42" s="95" t="str">
        <f t="shared" si="15"/>
        <v>Completar</v>
      </c>
      <c r="DK42" s="95" t="str">
        <f t="shared" si="76"/>
        <v>Completar</v>
      </c>
      <c r="DL42" s="165">
        <f t="shared" si="77"/>
        <v>0</v>
      </c>
      <c r="DM42" s="219" t="b">
        <f t="shared" si="78"/>
        <v>0</v>
      </c>
      <c r="DN42" s="188">
        <f t="shared" si="79"/>
        <v>0</v>
      </c>
      <c r="DO42" s="164">
        <f t="shared" si="80"/>
        <v>0</v>
      </c>
      <c r="DP42" s="164">
        <f t="shared" si="81"/>
        <v>0.25</v>
      </c>
      <c r="DQ42" s="164">
        <f t="shared" si="82"/>
        <v>0</v>
      </c>
      <c r="DR42" s="164">
        <f t="shared" si="82"/>
        <v>0</v>
      </c>
      <c r="DS42" s="166">
        <f t="shared" si="83"/>
        <v>0</v>
      </c>
      <c r="DT42" s="167"/>
      <c r="DV42" s="164">
        <v>30</v>
      </c>
      <c r="DW42" s="225"/>
      <c r="DX42" s="226"/>
      <c r="DY42" s="1"/>
      <c r="DZ42" s="1"/>
      <c r="EA42" s="95"/>
      <c r="EB42" s="93"/>
      <c r="EC42" s="93"/>
      <c r="ED42" s="93"/>
      <c r="EE42" s="95" t="str">
        <f t="shared" si="16"/>
        <v>Completar</v>
      </c>
      <c r="EF42" s="96" t="str">
        <f t="shared" si="17"/>
        <v>Completar</v>
      </c>
      <c r="EG42" s="96" t="str">
        <f t="shared" si="18"/>
        <v>Completar</v>
      </c>
      <c r="EH42" s="94"/>
      <c r="EI42" s="95" t="str">
        <f t="shared" si="19"/>
        <v>Completar</v>
      </c>
      <c r="EJ42" s="95" t="str">
        <f t="shared" si="84"/>
        <v>Completar</v>
      </c>
      <c r="EK42" s="165">
        <f t="shared" si="85"/>
        <v>0</v>
      </c>
      <c r="EL42" s="219" t="b">
        <f t="shared" si="86"/>
        <v>0</v>
      </c>
      <c r="EM42" s="188">
        <f t="shared" si="87"/>
        <v>0</v>
      </c>
      <c r="EN42" s="164">
        <f t="shared" si="88"/>
        <v>0</v>
      </c>
      <c r="EO42" s="164">
        <f t="shared" si="89"/>
        <v>0.25</v>
      </c>
      <c r="EP42" s="164">
        <f t="shared" si="90"/>
        <v>0</v>
      </c>
      <c r="EQ42" s="164">
        <f t="shared" si="90"/>
        <v>0</v>
      </c>
      <c r="ER42" s="166">
        <f t="shared" si="91"/>
        <v>0</v>
      </c>
      <c r="ES42" s="167"/>
      <c r="EU42" s="164">
        <v>30</v>
      </c>
      <c r="EV42" s="225"/>
      <c r="EW42" s="226"/>
      <c r="EX42" s="1"/>
      <c r="EY42" s="1"/>
      <c r="EZ42" s="95"/>
      <c r="FA42" s="93"/>
      <c r="FB42" s="93"/>
      <c r="FC42" s="93"/>
      <c r="FD42" s="95" t="str">
        <f t="shared" si="20"/>
        <v>Completar</v>
      </c>
      <c r="FE42" s="96" t="str">
        <f t="shared" si="21"/>
        <v>Completar</v>
      </c>
      <c r="FF42" s="96" t="str">
        <f t="shared" si="22"/>
        <v>Completar</v>
      </c>
      <c r="FG42" s="94"/>
      <c r="FH42" s="95" t="str">
        <f t="shared" si="23"/>
        <v>Completar</v>
      </c>
      <c r="FI42" s="95" t="str">
        <f t="shared" si="92"/>
        <v>Completar</v>
      </c>
      <c r="FJ42" s="165">
        <f t="shared" si="93"/>
        <v>0</v>
      </c>
      <c r="FK42" s="219" t="b">
        <f t="shared" si="94"/>
        <v>0</v>
      </c>
      <c r="FL42" s="188">
        <f t="shared" si="95"/>
        <v>0</v>
      </c>
      <c r="FM42" s="164">
        <f t="shared" si="96"/>
        <v>0</v>
      </c>
      <c r="FN42" s="164">
        <f t="shared" si="97"/>
        <v>0.25</v>
      </c>
      <c r="FO42" s="164">
        <f t="shared" si="98"/>
        <v>0</v>
      </c>
      <c r="FP42" s="164">
        <f t="shared" si="98"/>
        <v>0</v>
      </c>
      <c r="FQ42" s="166">
        <f t="shared" si="99"/>
        <v>0</v>
      </c>
      <c r="FR42" s="167"/>
      <c r="FT42" s="164">
        <v>30</v>
      </c>
      <c r="FU42" s="225"/>
      <c r="FV42" s="226"/>
      <c r="FW42" s="1"/>
      <c r="FX42" s="1"/>
      <c r="FY42" s="95"/>
      <c r="FZ42" s="93"/>
      <c r="GA42" s="93"/>
      <c r="GB42" s="93"/>
      <c r="GC42" s="95" t="str">
        <f t="shared" si="24"/>
        <v>Completar</v>
      </c>
      <c r="GD42" s="96" t="str">
        <f t="shared" si="25"/>
        <v>Completar</v>
      </c>
      <c r="GE42" s="96" t="str">
        <f t="shared" si="26"/>
        <v>Completar</v>
      </c>
      <c r="GF42" s="94"/>
      <c r="GG42" s="95" t="str">
        <f t="shared" si="27"/>
        <v>Completar</v>
      </c>
      <c r="GH42" s="95" t="str">
        <f t="shared" si="100"/>
        <v>Completar</v>
      </c>
      <c r="GI42" s="165">
        <f t="shared" si="101"/>
        <v>0</v>
      </c>
      <c r="GJ42" s="219" t="b">
        <f t="shared" si="102"/>
        <v>0</v>
      </c>
      <c r="GK42" s="188">
        <f t="shared" si="103"/>
        <v>0</v>
      </c>
      <c r="GL42" s="164">
        <f t="shared" si="104"/>
        <v>0</v>
      </c>
      <c r="GM42" s="164">
        <f t="shared" si="105"/>
        <v>0.25</v>
      </c>
      <c r="GN42" s="164">
        <f t="shared" si="106"/>
        <v>0</v>
      </c>
      <c r="GO42" s="164">
        <f t="shared" si="106"/>
        <v>0</v>
      </c>
      <c r="GP42" s="166">
        <f t="shared" si="107"/>
        <v>0</v>
      </c>
      <c r="GQ42" s="167"/>
      <c r="GS42" s="164">
        <v>30</v>
      </c>
      <c r="GT42" s="225"/>
      <c r="GU42" s="226"/>
      <c r="GV42" s="1"/>
      <c r="GW42" s="1"/>
      <c r="GX42" s="95"/>
      <c r="GY42" s="93"/>
      <c r="GZ42" s="93"/>
      <c r="HA42" s="93"/>
      <c r="HB42" s="95" t="str">
        <f t="shared" si="28"/>
        <v>Completar</v>
      </c>
      <c r="HC42" s="96" t="str">
        <f t="shared" si="29"/>
        <v>Completar</v>
      </c>
      <c r="HD42" s="96" t="str">
        <f t="shared" si="30"/>
        <v>Completar</v>
      </c>
      <c r="HE42" s="94"/>
      <c r="HF42" s="95" t="str">
        <f t="shared" si="31"/>
        <v>Completar</v>
      </c>
      <c r="HG42" s="95" t="str">
        <f t="shared" si="108"/>
        <v>Completar</v>
      </c>
      <c r="HH42" s="165">
        <f t="shared" si="109"/>
        <v>0</v>
      </c>
      <c r="HI42" s="219" t="b">
        <f t="shared" si="110"/>
        <v>0</v>
      </c>
      <c r="HJ42" s="188">
        <f t="shared" si="111"/>
        <v>0</v>
      </c>
      <c r="HK42" s="164">
        <f t="shared" si="112"/>
        <v>0</v>
      </c>
      <c r="HL42" s="164">
        <f t="shared" si="113"/>
        <v>0.25</v>
      </c>
      <c r="HM42" s="164">
        <f t="shared" si="114"/>
        <v>0</v>
      </c>
      <c r="HN42" s="164">
        <f t="shared" si="114"/>
        <v>0</v>
      </c>
      <c r="HO42" s="166">
        <f t="shared" si="115"/>
        <v>0</v>
      </c>
      <c r="HP42" s="167"/>
      <c r="HR42" s="164">
        <v>30</v>
      </c>
      <c r="HS42" s="225"/>
      <c r="HT42" s="226"/>
      <c r="HU42" s="1"/>
      <c r="HV42" s="1"/>
      <c r="HW42" s="95"/>
      <c r="HX42" s="93"/>
      <c r="HY42" s="93"/>
      <c r="HZ42" s="93"/>
      <c r="IA42" s="95" t="str">
        <f t="shared" si="32"/>
        <v>Completar</v>
      </c>
      <c r="IB42" s="96" t="str">
        <f t="shared" si="33"/>
        <v>Completar</v>
      </c>
      <c r="IC42" s="96" t="str">
        <f t="shared" si="34"/>
        <v>Completar</v>
      </c>
      <c r="ID42" s="94"/>
      <c r="IE42" s="95" t="str">
        <f t="shared" si="35"/>
        <v>Completar</v>
      </c>
      <c r="IF42" s="95" t="str">
        <f t="shared" si="116"/>
        <v>Completar</v>
      </c>
      <c r="IG42" s="165">
        <f t="shared" si="117"/>
        <v>0</v>
      </c>
      <c r="IH42" s="219" t="b">
        <f t="shared" si="118"/>
        <v>0</v>
      </c>
      <c r="II42" s="188">
        <f t="shared" si="119"/>
        <v>0</v>
      </c>
      <c r="IJ42" s="164">
        <f t="shared" si="120"/>
        <v>0</v>
      </c>
      <c r="IK42" s="164">
        <f t="shared" si="121"/>
        <v>0.25</v>
      </c>
      <c r="IL42" s="164">
        <f t="shared" si="122"/>
        <v>0</v>
      </c>
      <c r="IM42" s="164">
        <f t="shared" si="122"/>
        <v>0</v>
      </c>
      <c r="IN42" s="166">
        <f t="shared" si="123"/>
        <v>0</v>
      </c>
      <c r="IO42" s="167"/>
      <c r="IQ42" s="164">
        <v>30</v>
      </c>
      <c r="IR42" s="225"/>
      <c r="IS42" s="226"/>
      <c r="IT42" s="1"/>
      <c r="IU42" s="1"/>
      <c r="IV42" s="95"/>
      <c r="IW42" s="93"/>
      <c r="IX42" s="93"/>
      <c r="IY42" s="93"/>
      <c r="IZ42" s="95" t="str">
        <f t="shared" si="36"/>
        <v>Completar</v>
      </c>
      <c r="JA42" s="96" t="str">
        <f t="shared" si="37"/>
        <v>Completar</v>
      </c>
      <c r="JB42" s="96" t="str">
        <f t="shared" si="38"/>
        <v>Completar</v>
      </c>
      <c r="JC42" s="94"/>
      <c r="JD42" s="95" t="str">
        <f t="shared" si="39"/>
        <v>Completar</v>
      </c>
      <c r="JE42" s="95" t="str">
        <f t="shared" si="124"/>
        <v>Completar</v>
      </c>
      <c r="JF42" s="165">
        <f t="shared" si="125"/>
        <v>0</v>
      </c>
      <c r="JG42" s="219" t="b">
        <f t="shared" si="126"/>
        <v>0</v>
      </c>
      <c r="JH42" s="188">
        <f t="shared" si="127"/>
        <v>0</v>
      </c>
      <c r="JI42" s="164">
        <f t="shared" si="128"/>
        <v>0</v>
      </c>
      <c r="JJ42" s="164">
        <f t="shared" si="129"/>
        <v>0.25</v>
      </c>
      <c r="JK42" s="164">
        <f t="shared" si="130"/>
        <v>0</v>
      </c>
      <c r="JL42" s="164">
        <f t="shared" si="130"/>
        <v>0</v>
      </c>
      <c r="JM42" s="166">
        <f t="shared" si="131"/>
        <v>0</v>
      </c>
      <c r="JN42" s="167"/>
      <c r="JO42" s="126"/>
      <c r="JP42" s="164">
        <v>30</v>
      </c>
      <c r="JQ42" s="225"/>
      <c r="JR42" s="226"/>
      <c r="JS42" s="1"/>
      <c r="JT42" s="1"/>
      <c r="JU42" s="95"/>
      <c r="JV42" s="93"/>
      <c r="JW42" s="93"/>
      <c r="JX42" s="93"/>
      <c r="JY42" s="95" t="str">
        <f t="shared" si="40"/>
        <v>Completar</v>
      </c>
      <c r="JZ42" s="96" t="str">
        <f t="shared" si="41"/>
        <v>Completar</v>
      </c>
      <c r="KA42" s="96" t="str">
        <f t="shared" si="42"/>
        <v>Completar</v>
      </c>
      <c r="KB42" s="94"/>
      <c r="KC42" s="95" t="str">
        <f t="shared" si="43"/>
        <v>Completar</v>
      </c>
      <c r="KD42" s="95" t="str">
        <f t="shared" si="132"/>
        <v>Completar</v>
      </c>
      <c r="KE42" s="165">
        <f t="shared" si="133"/>
        <v>0</v>
      </c>
      <c r="KF42" s="219" t="b">
        <f t="shared" si="134"/>
        <v>0</v>
      </c>
      <c r="KG42" s="188">
        <f t="shared" si="135"/>
        <v>0</v>
      </c>
      <c r="KH42" s="164">
        <f t="shared" si="136"/>
        <v>0</v>
      </c>
      <c r="KI42" s="164">
        <f t="shared" si="137"/>
        <v>0.25</v>
      </c>
      <c r="KJ42" s="164">
        <f t="shared" si="138"/>
        <v>0</v>
      </c>
      <c r="KK42" s="164">
        <f t="shared" si="138"/>
        <v>0</v>
      </c>
      <c r="KL42" s="166">
        <f t="shared" si="139"/>
        <v>0</v>
      </c>
    </row>
    <row r="43" spans="1:298" x14ac:dyDescent="0.25">
      <c r="A43" s="164">
        <v>31</v>
      </c>
      <c r="B43" s="225"/>
      <c r="C43" s="226"/>
      <c r="D43" s="1"/>
      <c r="E43" s="1"/>
      <c r="F43" s="95"/>
      <c r="G43" s="93"/>
      <c r="H43" s="93"/>
      <c r="I43" s="93"/>
      <c r="J43" s="95"/>
      <c r="K43" s="96" t="str">
        <f>IFERROR(VLOOKUP(D43,'Situación inicial'!JI$13:JS$112,8,FALSE),"Completar")</f>
        <v>Completar</v>
      </c>
      <c r="L43" s="96" t="str">
        <f>IFERROR(VLOOKUP(D43,'Situación inicial'!JI$13:JS$112,9,FALSE),"Completar")</f>
        <v>Completar</v>
      </c>
      <c r="M43" s="94"/>
      <c r="N43" s="95" t="str">
        <f>IFERROR(VLOOKUP(D43,'Situación inicial'!JI$13:JS$112,11,FALSE),"Completar")</f>
        <v>Completar</v>
      </c>
      <c r="O43" s="95" t="str">
        <f>IFERROR(VLOOKUP(D43,'Situación inicial'!JI$13:JT$112,12,FALSE),"Completar")</f>
        <v>Completar</v>
      </c>
      <c r="P43" s="165">
        <f t="shared" si="44"/>
        <v>0</v>
      </c>
      <c r="Q43" s="219" t="b">
        <f t="shared" si="45"/>
        <v>0</v>
      </c>
      <c r="R43" s="188">
        <f t="shared" si="46"/>
        <v>0</v>
      </c>
      <c r="S43" s="164">
        <f t="shared" si="47"/>
        <v>0</v>
      </c>
      <c r="T43" s="164">
        <f t="shared" si="48"/>
        <v>0.25</v>
      </c>
      <c r="U43" s="164">
        <f t="shared" si="49"/>
        <v>0</v>
      </c>
      <c r="V43" s="164">
        <f t="shared" si="49"/>
        <v>0</v>
      </c>
      <c r="W43" s="166">
        <f t="shared" si="50"/>
        <v>0</v>
      </c>
      <c r="X43" s="168">
        <f>IFERROR(VLOOKUP(D43,'Situación inicial'!JI$13:JZ$112,18,FALSE),0)</f>
        <v>0</v>
      </c>
      <c r="Z43" s="164">
        <v>31</v>
      </c>
      <c r="AA43" s="225"/>
      <c r="AB43" s="226"/>
      <c r="AC43" s="1"/>
      <c r="AD43" s="1"/>
      <c r="AE43" s="95"/>
      <c r="AF43" s="93"/>
      <c r="AG43" s="93"/>
      <c r="AH43" s="93"/>
      <c r="AI43" s="95" t="str">
        <f t="shared" si="0"/>
        <v>Completar</v>
      </c>
      <c r="AJ43" s="96" t="str">
        <f t="shared" si="1"/>
        <v>Completar</v>
      </c>
      <c r="AK43" s="96" t="str">
        <f t="shared" si="2"/>
        <v>Completar</v>
      </c>
      <c r="AL43" s="94"/>
      <c r="AM43" s="95" t="str">
        <f t="shared" si="51"/>
        <v>Completar</v>
      </c>
      <c r="AN43" s="95" t="str">
        <f t="shared" si="52"/>
        <v>Completar</v>
      </c>
      <c r="AO43" s="165">
        <f t="shared" si="53"/>
        <v>0</v>
      </c>
      <c r="AP43" s="219" t="b">
        <f t="shared" si="54"/>
        <v>0</v>
      </c>
      <c r="AQ43" s="188">
        <f t="shared" si="55"/>
        <v>0</v>
      </c>
      <c r="AR43" s="164">
        <f t="shared" si="56"/>
        <v>0</v>
      </c>
      <c r="AS43" s="164">
        <f t="shared" si="57"/>
        <v>0.25</v>
      </c>
      <c r="AT43" s="164">
        <f t="shared" si="58"/>
        <v>0</v>
      </c>
      <c r="AU43" s="164">
        <f t="shared" si="58"/>
        <v>0</v>
      </c>
      <c r="AV43" s="166">
        <f t="shared" si="59"/>
        <v>0</v>
      </c>
      <c r="AW43" s="168">
        <f t="shared" si="3"/>
        <v>0</v>
      </c>
      <c r="AY43" s="164">
        <v>31</v>
      </c>
      <c r="AZ43" s="225"/>
      <c r="BA43" s="226"/>
      <c r="BB43" s="1"/>
      <c r="BC43" s="1"/>
      <c r="BD43" s="95"/>
      <c r="BE43" s="93"/>
      <c r="BF43" s="93"/>
      <c r="BG43" s="93"/>
      <c r="BH43" s="95" t="str">
        <f t="shared" si="4"/>
        <v>Completar</v>
      </c>
      <c r="BI43" s="96" t="str">
        <f t="shared" si="5"/>
        <v>Completar</v>
      </c>
      <c r="BJ43" s="96" t="str">
        <f t="shared" si="6"/>
        <v>Completar</v>
      </c>
      <c r="BK43" s="94"/>
      <c r="BL43" s="95" t="str">
        <f t="shared" si="7"/>
        <v>Completar</v>
      </c>
      <c r="BM43" s="95" t="str">
        <f t="shared" si="60"/>
        <v>Completar</v>
      </c>
      <c r="BN43" s="165">
        <f t="shared" si="61"/>
        <v>0</v>
      </c>
      <c r="BO43" s="219" t="b">
        <f t="shared" si="62"/>
        <v>0</v>
      </c>
      <c r="BP43" s="188">
        <f t="shared" si="63"/>
        <v>0</v>
      </c>
      <c r="BQ43" s="164">
        <f t="shared" si="64"/>
        <v>0</v>
      </c>
      <c r="BR43" s="164">
        <f t="shared" si="65"/>
        <v>0.25</v>
      </c>
      <c r="BS43" s="164">
        <f t="shared" si="66"/>
        <v>0</v>
      </c>
      <c r="BT43" s="164">
        <f t="shared" si="66"/>
        <v>0</v>
      </c>
      <c r="BU43" s="166">
        <f t="shared" si="67"/>
        <v>0</v>
      </c>
      <c r="BV43" s="167"/>
      <c r="BX43" s="164">
        <v>31</v>
      </c>
      <c r="BY43" s="225"/>
      <c r="BZ43" s="226"/>
      <c r="CA43" s="1"/>
      <c r="CB43" s="1"/>
      <c r="CC43" s="95"/>
      <c r="CD43" s="93"/>
      <c r="CE43" s="93"/>
      <c r="CF43" s="93"/>
      <c r="CG43" s="95" t="str">
        <f t="shared" si="8"/>
        <v>Completar</v>
      </c>
      <c r="CH43" s="96" t="str">
        <f t="shared" si="9"/>
        <v>Completar</v>
      </c>
      <c r="CI43" s="96" t="str">
        <f t="shared" si="10"/>
        <v>Completar</v>
      </c>
      <c r="CJ43" s="94"/>
      <c r="CK43" s="95" t="str">
        <f t="shared" si="11"/>
        <v>Completar</v>
      </c>
      <c r="CL43" s="95" t="str">
        <f t="shared" si="68"/>
        <v>Completar</v>
      </c>
      <c r="CM43" s="165">
        <f t="shared" si="69"/>
        <v>0</v>
      </c>
      <c r="CN43" s="219" t="b">
        <f t="shared" si="70"/>
        <v>0</v>
      </c>
      <c r="CO43" s="188">
        <f t="shared" si="71"/>
        <v>0</v>
      </c>
      <c r="CP43" s="164">
        <f t="shared" si="72"/>
        <v>0</v>
      </c>
      <c r="CQ43" s="164">
        <f t="shared" si="73"/>
        <v>0.25</v>
      </c>
      <c r="CR43" s="164">
        <f t="shared" si="74"/>
        <v>0</v>
      </c>
      <c r="CS43" s="164">
        <f t="shared" si="74"/>
        <v>0</v>
      </c>
      <c r="CT43" s="166">
        <f t="shared" si="75"/>
        <v>0</v>
      </c>
      <c r="CU43" s="167"/>
      <c r="CW43" s="164">
        <v>31</v>
      </c>
      <c r="CX43" s="225"/>
      <c r="CY43" s="226"/>
      <c r="CZ43" s="1"/>
      <c r="DA43" s="1"/>
      <c r="DB43" s="95"/>
      <c r="DC43" s="93"/>
      <c r="DD43" s="93"/>
      <c r="DE43" s="93"/>
      <c r="DF43" s="95" t="str">
        <f t="shared" si="12"/>
        <v>Completar</v>
      </c>
      <c r="DG43" s="96" t="str">
        <f t="shared" si="13"/>
        <v>Completar</v>
      </c>
      <c r="DH43" s="96" t="str">
        <f t="shared" si="14"/>
        <v>Completar</v>
      </c>
      <c r="DI43" s="94"/>
      <c r="DJ43" s="95" t="str">
        <f t="shared" si="15"/>
        <v>Completar</v>
      </c>
      <c r="DK43" s="95" t="str">
        <f t="shared" si="76"/>
        <v>Completar</v>
      </c>
      <c r="DL43" s="165">
        <f t="shared" si="77"/>
        <v>0</v>
      </c>
      <c r="DM43" s="219" t="b">
        <f t="shared" si="78"/>
        <v>0</v>
      </c>
      <c r="DN43" s="188">
        <f t="shared" si="79"/>
        <v>0</v>
      </c>
      <c r="DO43" s="164">
        <f t="shared" si="80"/>
        <v>0</v>
      </c>
      <c r="DP43" s="164">
        <f t="shared" si="81"/>
        <v>0.25</v>
      </c>
      <c r="DQ43" s="164">
        <f t="shared" si="82"/>
        <v>0</v>
      </c>
      <c r="DR43" s="164">
        <f t="shared" si="82"/>
        <v>0</v>
      </c>
      <c r="DS43" s="166">
        <f t="shared" si="83"/>
        <v>0</v>
      </c>
      <c r="DT43" s="167"/>
      <c r="DV43" s="164">
        <v>31</v>
      </c>
      <c r="DW43" s="225"/>
      <c r="DX43" s="226"/>
      <c r="DY43" s="1"/>
      <c r="DZ43" s="1"/>
      <c r="EA43" s="95"/>
      <c r="EB43" s="93"/>
      <c r="EC43" s="93"/>
      <c r="ED43" s="93"/>
      <c r="EE43" s="95" t="str">
        <f t="shared" si="16"/>
        <v>Completar</v>
      </c>
      <c r="EF43" s="96" t="str">
        <f t="shared" si="17"/>
        <v>Completar</v>
      </c>
      <c r="EG43" s="96" t="str">
        <f t="shared" si="18"/>
        <v>Completar</v>
      </c>
      <c r="EH43" s="94"/>
      <c r="EI43" s="95" t="str">
        <f t="shared" si="19"/>
        <v>Completar</v>
      </c>
      <c r="EJ43" s="95" t="str">
        <f t="shared" si="84"/>
        <v>Completar</v>
      </c>
      <c r="EK43" s="165">
        <f t="shared" si="85"/>
        <v>0</v>
      </c>
      <c r="EL43" s="219" t="b">
        <f t="shared" si="86"/>
        <v>0</v>
      </c>
      <c r="EM43" s="188">
        <f t="shared" si="87"/>
        <v>0</v>
      </c>
      <c r="EN43" s="164">
        <f t="shared" si="88"/>
        <v>0</v>
      </c>
      <c r="EO43" s="164">
        <f t="shared" si="89"/>
        <v>0.25</v>
      </c>
      <c r="EP43" s="164">
        <f t="shared" si="90"/>
        <v>0</v>
      </c>
      <c r="EQ43" s="164">
        <f t="shared" si="90"/>
        <v>0</v>
      </c>
      <c r="ER43" s="166">
        <f t="shared" si="91"/>
        <v>0</v>
      </c>
      <c r="ES43" s="167"/>
      <c r="EU43" s="164">
        <v>31</v>
      </c>
      <c r="EV43" s="225"/>
      <c r="EW43" s="226"/>
      <c r="EX43" s="1"/>
      <c r="EY43" s="1"/>
      <c r="EZ43" s="95"/>
      <c r="FA43" s="93"/>
      <c r="FB43" s="93"/>
      <c r="FC43" s="93"/>
      <c r="FD43" s="95" t="str">
        <f t="shared" si="20"/>
        <v>Completar</v>
      </c>
      <c r="FE43" s="96" t="str">
        <f t="shared" si="21"/>
        <v>Completar</v>
      </c>
      <c r="FF43" s="96" t="str">
        <f t="shared" si="22"/>
        <v>Completar</v>
      </c>
      <c r="FG43" s="94"/>
      <c r="FH43" s="95" t="str">
        <f t="shared" si="23"/>
        <v>Completar</v>
      </c>
      <c r="FI43" s="95" t="str">
        <f t="shared" si="92"/>
        <v>Completar</v>
      </c>
      <c r="FJ43" s="165">
        <f t="shared" si="93"/>
        <v>0</v>
      </c>
      <c r="FK43" s="219" t="b">
        <f t="shared" si="94"/>
        <v>0</v>
      </c>
      <c r="FL43" s="188">
        <f t="shared" si="95"/>
        <v>0</v>
      </c>
      <c r="FM43" s="164">
        <f t="shared" si="96"/>
        <v>0</v>
      </c>
      <c r="FN43" s="164">
        <f t="shared" si="97"/>
        <v>0.25</v>
      </c>
      <c r="FO43" s="164">
        <f t="shared" si="98"/>
        <v>0</v>
      </c>
      <c r="FP43" s="164">
        <f t="shared" si="98"/>
        <v>0</v>
      </c>
      <c r="FQ43" s="166">
        <f t="shared" si="99"/>
        <v>0</v>
      </c>
      <c r="FR43" s="167"/>
      <c r="FT43" s="164">
        <v>31</v>
      </c>
      <c r="FU43" s="225"/>
      <c r="FV43" s="226"/>
      <c r="FW43" s="1"/>
      <c r="FX43" s="1"/>
      <c r="FY43" s="95"/>
      <c r="FZ43" s="93"/>
      <c r="GA43" s="93"/>
      <c r="GB43" s="93"/>
      <c r="GC43" s="95" t="str">
        <f t="shared" si="24"/>
        <v>Completar</v>
      </c>
      <c r="GD43" s="96" t="str">
        <f t="shared" si="25"/>
        <v>Completar</v>
      </c>
      <c r="GE43" s="96" t="str">
        <f t="shared" si="26"/>
        <v>Completar</v>
      </c>
      <c r="GF43" s="94"/>
      <c r="GG43" s="95" t="str">
        <f t="shared" si="27"/>
        <v>Completar</v>
      </c>
      <c r="GH43" s="95" t="str">
        <f t="shared" si="100"/>
        <v>Completar</v>
      </c>
      <c r="GI43" s="165">
        <f t="shared" si="101"/>
        <v>0</v>
      </c>
      <c r="GJ43" s="219" t="b">
        <f t="shared" si="102"/>
        <v>0</v>
      </c>
      <c r="GK43" s="188">
        <f t="shared" si="103"/>
        <v>0</v>
      </c>
      <c r="GL43" s="164">
        <f t="shared" si="104"/>
        <v>0</v>
      </c>
      <c r="GM43" s="164">
        <f t="shared" si="105"/>
        <v>0.25</v>
      </c>
      <c r="GN43" s="164">
        <f t="shared" si="106"/>
        <v>0</v>
      </c>
      <c r="GO43" s="164">
        <f t="shared" si="106"/>
        <v>0</v>
      </c>
      <c r="GP43" s="166">
        <f t="shared" si="107"/>
        <v>0</v>
      </c>
      <c r="GQ43" s="167"/>
      <c r="GS43" s="164">
        <v>31</v>
      </c>
      <c r="GT43" s="225"/>
      <c r="GU43" s="226"/>
      <c r="GV43" s="1"/>
      <c r="GW43" s="1"/>
      <c r="GX43" s="95"/>
      <c r="GY43" s="93"/>
      <c r="GZ43" s="93"/>
      <c r="HA43" s="93"/>
      <c r="HB43" s="95" t="str">
        <f t="shared" si="28"/>
        <v>Completar</v>
      </c>
      <c r="HC43" s="96" t="str">
        <f t="shared" si="29"/>
        <v>Completar</v>
      </c>
      <c r="HD43" s="96" t="str">
        <f t="shared" si="30"/>
        <v>Completar</v>
      </c>
      <c r="HE43" s="94"/>
      <c r="HF43" s="95" t="str">
        <f t="shared" si="31"/>
        <v>Completar</v>
      </c>
      <c r="HG43" s="95" t="str">
        <f t="shared" si="108"/>
        <v>Completar</v>
      </c>
      <c r="HH43" s="165">
        <f t="shared" si="109"/>
        <v>0</v>
      </c>
      <c r="HI43" s="219" t="b">
        <f t="shared" si="110"/>
        <v>0</v>
      </c>
      <c r="HJ43" s="188">
        <f t="shared" si="111"/>
        <v>0</v>
      </c>
      <c r="HK43" s="164">
        <f t="shared" si="112"/>
        <v>0</v>
      </c>
      <c r="HL43" s="164">
        <f t="shared" si="113"/>
        <v>0.25</v>
      </c>
      <c r="HM43" s="164">
        <f t="shared" si="114"/>
        <v>0</v>
      </c>
      <c r="HN43" s="164">
        <f t="shared" si="114"/>
        <v>0</v>
      </c>
      <c r="HO43" s="166">
        <f t="shared" si="115"/>
        <v>0</v>
      </c>
      <c r="HP43" s="167"/>
      <c r="HR43" s="164">
        <v>31</v>
      </c>
      <c r="HS43" s="225"/>
      <c r="HT43" s="226"/>
      <c r="HU43" s="1"/>
      <c r="HV43" s="1"/>
      <c r="HW43" s="95"/>
      <c r="HX43" s="93"/>
      <c r="HY43" s="93"/>
      <c r="HZ43" s="93"/>
      <c r="IA43" s="95" t="str">
        <f t="shared" si="32"/>
        <v>Completar</v>
      </c>
      <c r="IB43" s="96" t="str">
        <f t="shared" si="33"/>
        <v>Completar</v>
      </c>
      <c r="IC43" s="96" t="str">
        <f t="shared" si="34"/>
        <v>Completar</v>
      </c>
      <c r="ID43" s="94"/>
      <c r="IE43" s="95" t="str">
        <f t="shared" si="35"/>
        <v>Completar</v>
      </c>
      <c r="IF43" s="95" t="str">
        <f t="shared" si="116"/>
        <v>Completar</v>
      </c>
      <c r="IG43" s="165">
        <f t="shared" si="117"/>
        <v>0</v>
      </c>
      <c r="IH43" s="219" t="b">
        <f t="shared" si="118"/>
        <v>0</v>
      </c>
      <c r="II43" s="188">
        <f t="shared" si="119"/>
        <v>0</v>
      </c>
      <c r="IJ43" s="164">
        <f t="shared" si="120"/>
        <v>0</v>
      </c>
      <c r="IK43" s="164">
        <f t="shared" si="121"/>
        <v>0.25</v>
      </c>
      <c r="IL43" s="164">
        <f t="shared" si="122"/>
        <v>0</v>
      </c>
      <c r="IM43" s="164">
        <f t="shared" si="122"/>
        <v>0</v>
      </c>
      <c r="IN43" s="166">
        <f t="shared" si="123"/>
        <v>0</v>
      </c>
      <c r="IO43" s="167"/>
      <c r="IQ43" s="164">
        <v>31</v>
      </c>
      <c r="IR43" s="225"/>
      <c r="IS43" s="226"/>
      <c r="IT43" s="1"/>
      <c r="IU43" s="1"/>
      <c r="IV43" s="95"/>
      <c r="IW43" s="93"/>
      <c r="IX43" s="93"/>
      <c r="IY43" s="93"/>
      <c r="IZ43" s="95" t="str">
        <f t="shared" si="36"/>
        <v>Completar</v>
      </c>
      <c r="JA43" s="96" t="str">
        <f t="shared" si="37"/>
        <v>Completar</v>
      </c>
      <c r="JB43" s="96" t="str">
        <f t="shared" si="38"/>
        <v>Completar</v>
      </c>
      <c r="JC43" s="94"/>
      <c r="JD43" s="95" t="str">
        <f t="shared" si="39"/>
        <v>Completar</v>
      </c>
      <c r="JE43" s="95" t="str">
        <f t="shared" si="124"/>
        <v>Completar</v>
      </c>
      <c r="JF43" s="165">
        <f t="shared" si="125"/>
        <v>0</v>
      </c>
      <c r="JG43" s="219" t="b">
        <f t="shared" si="126"/>
        <v>0</v>
      </c>
      <c r="JH43" s="188">
        <f t="shared" si="127"/>
        <v>0</v>
      </c>
      <c r="JI43" s="164">
        <f t="shared" si="128"/>
        <v>0</v>
      </c>
      <c r="JJ43" s="164">
        <f t="shared" si="129"/>
        <v>0.25</v>
      </c>
      <c r="JK43" s="164">
        <f t="shared" si="130"/>
        <v>0</v>
      </c>
      <c r="JL43" s="164">
        <f t="shared" si="130"/>
        <v>0</v>
      </c>
      <c r="JM43" s="166">
        <f t="shared" si="131"/>
        <v>0</v>
      </c>
      <c r="JN43" s="167"/>
      <c r="JO43" s="126"/>
      <c r="JP43" s="164">
        <v>31</v>
      </c>
      <c r="JQ43" s="225"/>
      <c r="JR43" s="226"/>
      <c r="JS43" s="1"/>
      <c r="JT43" s="1"/>
      <c r="JU43" s="95"/>
      <c r="JV43" s="93"/>
      <c r="JW43" s="93"/>
      <c r="JX43" s="93"/>
      <c r="JY43" s="95" t="str">
        <f t="shared" si="40"/>
        <v>Completar</v>
      </c>
      <c r="JZ43" s="96" t="str">
        <f t="shared" si="41"/>
        <v>Completar</v>
      </c>
      <c r="KA43" s="96" t="str">
        <f t="shared" si="42"/>
        <v>Completar</v>
      </c>
      <c r="KB43" s="94"/>
      <c r="KC43" s="95" t="str">
        <f t="shared" si="43"/>
        <v>Completar</v>
      </c>
      <c r="KD43" s="95" t="str">
        <f t="shared" si="132"/>
        <v>Completar</v>
      </c>
      <c r="KE43" s="165">
        <f t="shared" si="133"/>
        <v>0</v>
      </c>
      <c r="KF43" s="219" t="b">
        <f t="shared" si="134"/>
        <v>0</v>
      </c>
      <c r="KG43" s="188">
        <f t="shared" si="135"/>
        <v>0</v>
      </c>
      <c r="KH43" s="164">
        <f t="shared" si="136"/>
        <v>0</v>
      </c>
      <c r="KI43" s="164">
        <f t="shared" si="137"/>
        <v>0.25</v>
      </c>
      <c r="KJ43" s="164">
        <f t="shared" si="138"/>
        <v>0</v>
      </c>
      <c r="KK43" s="164">
        <f t="shared" si="138"/>
        <v>0</v>
      </c>
      <c r="KL43" s="166">
        <f t="shared" si="139"/>
        <v>0</v>
      </c>
    </row>
    <row r="44" spans="1:298" x14ac:dyDescent="0.25">
      <c r="A44" s="164">
        <v>32</v>
      </c>
      <c r="B44" s="225"/>
      <c r="C44" s="226"/>
      <c r="D44" s="1"/>
      <c r="E44" s="1"/>
      <c r="F44" s="95"/>
      <c r="G44" s="93"/>
      <c r="H44" s="93"/>
      <c r="I44" s="93"/>
      <c r="J44" s="95"/>
      <c r="K44" s="96" t="str">
        <f>IFERROR(VLOOKUP(D44,'Situación inicial'!JI$13:JS$112,8,FALSE),"Completar")</f>
        <v>Completar</v>
      </c>
      <c r="L44" s="96" t="str">
        <f>IFERROR(VLOOKUP(D44,'Situación inicial'!JI$13:JS$112,9,FALSE),"Completar")</f>
        <v>Completar</v>
      </c>
      <c r="M44" s="94"/>
      <c r="N44" s="95" t="str">
        <f>IFERROR(VLOOKUP(D44,'Situación inicial'!JI$13:JS$112,11,FALSE),"Completar")</f>
        <v>Completar</v>
      </c>
      <c r="O44" s="95" t="str">
        <f>IFERROR(VLOOKUP(D44,'Situación inicial'!JI$13:JT$112,12,FALSE),"Completar")</f>
        <v>Completar</v>
      </c>
      <c r="P44" s="165">
        <f t="shared" si="44"/>
        <v>0</v>
      </c>
      <c r="Q44" s="219" t="b">
        <f t="shared" si="45"/>
        <v>0</v>
      </c>
      <c r="R44" s="188">
        <f t="shared" si="46"/>
        <v>0</v>
      </c>
      <c r="S44" s="164">
        <f t="shared" si="47"/>
        <v>0</v>
      </c>
      <c r="T44" s="164">
        <f t="shared" si="48"/>
        <v>0.25</v>
      </c>
      <c r="U44" s="164">
        <f t="shared" si="49"/>
        <v>0</v>
      </c>
      <c r="V44" s="164">
        <f t="shared" si="49"/>
        <v>0</v>
      </c>
      <c r="W44" s="166">
        <f t="shared" si="50"/>
        <v>0</v>
      </c>
      <c r="X44" s="168">
        <f>IFERROR(VLOOKUP(D44,'Situación inicial'!JI$13:JZ$112,18,FALSE),0)</f>
        <v>0</v>
      </c>
      <c r="Z44" s="164">
        <v>32</v>
      </c>
      <c r="AA44" s="225"/>
      <c r="AB44" s="226"/>
      <c r="AC44" s="1"/>
      <c r="AD44" s="1"/>
      <c r="AE44" s="95"/>
      <c r="AF44" s="93"/>
      <c r="AG44" s="93"/>
      <c r="AH44" s="93"/>
      <c r="AI44" s="95" t="str">
        <f t="shared" si="0"/>
        <v>Completar</v>
      </c>
      <c r="AJ44" s="96" t="str">
        <f t="shared" si="1"/>
        <v>Completar</v>
      </c>
      <c r="AK44" s="96" t="str">
        <f t="shared" si="2"/>
        <v>Completar</v>
      </c>
      <c r="AL44" s="94"/>
      <c r="AM44" s="95" t="str">
        <f t="shared" si="51"/>
        <v>Completar</v>
      </c>
      <c r="AN44" s="95" t="str">
        <f t="shared" si="52"/>
        <v>Completar</v>
      </c>
      <c r="AO44" s="165">
        <f t="shared" si="53"/>
        <v>0</v>
      </c>
      <c r="AP44" s="219" t="b">
        <f t="shared" si="54"/>
        <v>0</v>
      </c>
      <c r="AQ44" s="188">
        <f t="shared" si="55"/>
        <v>0</v>
      </c>
      <c r="AR44" s="164">
        <f t="shared" si="56"/>
        <v>0</v>
      </c>
      <c r="AS44" s="164">
        <f t="shared" si="57"/>
        <v>0.25</v>
      </c>
      <c r="AT44" s="164">
        <f t="shared" si="58"/>
        <v>0</v>
      </c>
      <c r="AU44" s="164">
        <f t="shared" si="58"/>
        <v>0</v>
      </c>
      <c r="AV44" s="166">
        <f t="shared" si="59"/>
        <v>0</v>
      </c>
      <c r="AW44" s="168">
        <f t="shared" si="3"/>
        <v>0</v>
      </c>
      <c r="AY44" s="164">
        <v>32</v>
      </c>
      <c r="AZ44" s="225"/>
      <c r="BA44" s="226"/>
      <c r="BB44" s="1"/>
      <c r="BC44" s="1"/>
      <c r="BD44" s="95"/>
      <c r="BE44" s="93"/>
      <c r="BF44" s="93"/>
      <c r="BG44" s="93"/>
      <c r="BH44" s="95" t="str">
        <f t="shared" si="4"/>
        <v>Completar</v>
      </c>
      <c r="BI44" s="96" t="str">
        <f t="shared" si="5"/>
        <v>Completar</v>
      </c>
      <c r="BJ44" s="96" t="str">
        <f t="shared" si="6"/>
        <v>Completar</v>
      </c>
      <c r="BK44" s="94"/>
      <c r="BL44" s="95" t="str">
        <f t="shared" si="7"/>
        <v>Completar</v>
      </c>
      <c r="BM44" s="95" t="str">
        <f t="shared" si="60"/>
        <v>Completar</v>
      </c>
      <c r="BN44" s="165">
        <f t="shared" si="61"/>
        <v>0</v>
      </c>
      <c r="BO44" s="219" t="b">
        <f t="shared" si="62"/>
        <v>0</v>
      </c>
      <c r="BP44" s="188">
        <f t="shared" si="63"/>
        <v>0</v>
      </c>
      <c r="BQ44" s="164">
        <f t="shared" si="64"/>
        <v>0</v>
      </c>
      <c r="BR44" s="164">
        <f t="shared" si="65"/>
        <v>0.25</v>
      </c>
      <c r="BS44" s="164">
        <f t="shared" si="66"/>
        <v>0</v>
      </c>
      <c r="BT44" s="164">
        <f t="shared" si="66"/>
        <v>0</v>
      </c>
      <c r="BU44" s="166">
        <f t="shared" si="67"/>
        <v>0</v>
      </c>
      <c r="BV44" s="167"/>
      <c r="BX44" s="164">
        <v>32</v>
      </c>
      <c r="BY44" s="225"/>
      <c r="BZ44" s="226"/>
      <c r="CA44" s="1"/>
      <c r="CB44" s="1"/>
      <c r="CC44" s="95"/>
      <c r="CD44" s="93"/>
      <c r="CE44" s="93"/>
      <c r="CF44" s="93"/>
      <c r="CG44" s="95" t="str">
        <f t="shared" si="8"/>
        <v>Completar</v>
      </c>
      <c r="CH44" s="96" t="str">
        <f t="shared" si="9"/>
        <v>Completar</v>
      </c>
      <c r="CI44" s="96" t="str">
        <f t="shared" si="10"/>
        <v>Completar</v>
      </c>
      <c r="CJ44" s="94"/>
      <c r="CK44" s="95" t="str">
        <f t="shared" si="11"/>
        <v>Completar</v>
      </c>
      <c r="CL44" s="95" t="str">
        <f t="shared" si="68"/>
        <v>Completar</v>
      </c>
      <c r="CM44" s="165">
        <f t="shared" si="69"/>
        <v>0</v>
      </c>
      <c r="CN44" s="219" t="b">
        <f t="shared" si="70"/>
        <v>0</v>
      </c>
      <c r="CO44" s="188">
        <f t="shared" si="71"/>
        <v>0</v>
      </c>
      <c r="CP44" s="164">
        <f t="shared" si="72"/>
        <v>0</v>
      </c>
      <c r="CQ44" s="164">
        <f t="shared" si="73"/>
        <v>0.25</v>
      </c>
      <c r="CR44" s="164">
        <f t="shared" si="74"/>
        <v>0</v>
      </c>
      <c r="CS44" s="164">
        <f t="shared" si="74"/>
        <v>0</v>
      </c>
      <c r="CT44" s="166">
        <f t="shared" si="75"/>
        <v>0</v>
      </c>
      <c r="CU44" s="167"/>
      <c r="CW44" s="164">
        <v>32</v>
      </c>
      <c r="CX44" s="225"/>
      <c r="CY44" s="226"/>
      <c r="CZ44" s="1"/>
      <c r="DA44" s="1"/>
      <c r="DB44" s="95"/>
      <c r="DC44" s="93"/>
      <c r="DD44" s="93"/>
      <c r="DE44" s="93"/>
      <c r="DF44" s="95" t="str">
        <f t="shared" si="12"/>
        <v>Completar</v>
      </c>
      <c r="DG44" s="96" t="str">
        <f t="shared" si="13"/>
        <v>Completar</v>
      </c>
      <c r="DH44" s="96" t="str">
        <f t="shared" si="14"/>
        <v>Completar</v>
      </c>
      <c r="DI44" s="94"/>
      <c r="DJ44" s="95" t="str">
        <f t="shared" si="15"/>
        <v>Completar</v>
      </c>
      <c r="DK44" s="95" t="str">
        <f t="shared" si="76"/>
        <v>Completar</v>
      </c>
      <c r="DL44" s="165">
        <f t="shared" si="77"/>
        <v>0</v>
      </c>
      <c r="DM44" s="219" t="b">
        <f t="shared" si="78"/>
        <v>0</v>
      </c>
      <c r="DN44" s="188">
        <f t="shared" si="79"/>
        <v>0</v>
      </c>
      <c r="DO44" s="164">
        <f t="shared" si="80"/>
        <v>0</v>
      </c>
      <c r="DP44" s="164">
        <f t="shared" si="81"/>
        <v>0.25</v>
      </c>
      <c r="DQ44" s="164">
        <f t="shared" si="82"/>
        <v>0</v>
      </c>
      <c r="DR44" s="164">
        <f t="shared" si="82"/>
        <v>0</v>
      </c>
      <c r="DS44" s="166">
        <f t="shared" si="83"/>
        <v>0</v>
      </c>
      <c r="DT44" s="167"/>
      <c r="DV44" s="164">
        <v>32</v>
      </c>
      <c r="DW44" s="225"/>
      <c r="DX44" s="226"/>
      <c r="DY44" s="1"/>
      <c r="DZ44" s="1"/>
      <c r="EA44" s="95"/>
      <c r="EB44" s="93"/>
      <c r="EC44" s="93"/>
      <c r="ED44" s="93"/>
      <c r="EE44" s="95" t="str">
        <f t="shared" si="16"/>
        <v>Completar</v>
      </c>
      <c r="EF44" s="96" t="str">
        <f t="shared" si="17"/>
        <v>Completar</v>
      </c>
      <c r="EG44" s="96" t="str">
        <f t="shared" si="18"/>
        <v>Completar</v>
      </c>
      <c r="EH44" s="94"/>
      <c r="EI44" s="95" t="str">
        <f t="shared" si="19"/>
        <v>Completar</v>
      </c>
      <c r="EJ44" s="95" t="str">
        <f t="shared" si="84"/>
        <v>Completar</v>
      </c>
      <c r="EK44" s="165">
        <f t="shared" si="85"/>
        <v>0</v>
      </c>
      <c r="EL44" s="219" t="b">
        <f t="shared" si="86"/>
        <v>0</v>
      </c>
      <c r="EM44" s="188">
        <f t="shared" si="87"/>
        <v>0</v>
      </c>
      <c r="EN44" s="164">
        <f t="shared" si="88"/>
        <v>0</v>
      </c>
      <c r="EO44" s="164">
        <f t="shared" si="89"/>
        <v>0.25</v>
      </c>
      <c r="EP44" s="164">
        <f t="shared" si="90"/>
        <v>0</v>
      </c>
      <c r="EQ44" s="164">
        <f t="shared" si="90"/>
        <v>0</v>
      </c>
      <c r="ER44" s="166">
        <f t="shared" si="91"/>
        <v>0</v>
      </c>
      <c r="ES44" s="167"/>
      <c r="EU44" s="164">
        <v>32</v>
      </c>
      <c r="EV44" s="225"/>
      <c r="EW44" s="226"/>
      <c r="EX44" s="1"/>
      <c r="EY44" s="1"/>
      <c r="EZ44" s="95"/>
      <c r="FA44" s="93"/>
      <c r="FB44" s="93"/>
      <c r="FC44" s="93"/>
      <c r="FD44" s="95" t="str">
        <f t="shared" si="20"/>
        <v>Completar</v>
      </c>
      <c r="FE44" s="96" t="str">
        <f t="shared" si="21"/>
        <v>Completar</v>
      </c>
      <c r="FF44" s="96" t="str">
        <f t="shared" si="22"/>
        <v>Completar</v>
      </c>
      <c r="FG44" s="94"/>
      <c r="FH44" s="95" t="str">
        <f t="shared" si="23"/>
        <v>Completar</v>
      </c>
      <c r="FI44" s="95" t="str">
        <f t="shared" si="92"/>
        <v>Completar</v>
      </c>
      <c r="FJ44" s="165">
        <f t="shared" si="93"/>
        <v>0</v>
      </c>
      <c r="FK44" s="219" t="b">
        <f t="shared" si="94"/>
        <v>0</v>
      </c>
      <c r="FL44" s="188">
        <f t="shared" si="95"/>
        <v>0</v>
      </c>
      <c r="FM44" s="164">
        <f t="shared" si="96"/>
        <v>0</v>
      </c>
      <c r="FN44" s="164">
        <f t="shared" si="97"/>
        <v>0.25</v>
      </c>
      <c r="FO44" s="164">
        <f t="shared" si="98"/>
        <v>0</v>
      </c>
      <c r="FP44" s="164">
        <f t="shared" si="98"/>
        <v>0</v>
      </c>
      <c r="FQ44" s="166">
        <f t="shared" si="99"/>
        <v>0</v>
      </c>
      <c r="FR44" s="167"/>
      <c r="FT44" s="164">
        <v>32</v>
      </c>
      <c r="FU44" s="225"/>
      <c r="FV44" s="226"/>
      <c r="FW44" s="1"/>
      <c r="FX44" s="1"/>
      <c r="FY44" s="95"/>
      <c r="FZ44" s="93"/>
      <c r="GA44" s="93"/>
      <c r="GB44" s="93"/>
      <c r="GC44" s="95" t="str">
        <f t="shared" si="24"/>
        <v>Completar</v>
      </c>
      <c r="GD44" s="96" t="str">
        <f t="shared" si="25"/>
        <v>Completar</v>
      </c>
      <c r="GE44" s="96" t="str">
        <f t="shared" si="26"/>
        <v>Completar</v>
      </c>
      <c r="GF44" s="94"/>
      <c r="GG44" s="95" t="str">
        <f t="shared" si="27"/>
        <v>Completar</v>
      </c>
      <c r="GH44" s="95" t="str">
        <f t="shared" si="100"/>
        <v>Completar</v>
      </c>
      <c r="GI44" s="165">
        <f t="shared" si="101"/>
        <v>0</v>
      </c>
      <c r="GJ44" s="219" t="b">
        <f t="shared" si="102"/>
        <v>0</v>
      </c>
      <c r="GK44" s="188">
        <f t="shared" si="103"/>
        <v>0</v>
      </c>
      <c r="GL44" s="164">
        <f t="shared" si="104"/>
        <v>0</v>
      </c>
      <c r="GM44" s="164">
        <f t="shared" si="105"/>
        <v>0.25</v>
      </c>
      <c r="GN44" s="164">
        <f t="shared" si="106"/>
        <v>0</v>
      </c>
      <c r="GO44" s="164">
        <f t="shared" si="106"/>
        <v>0</v>
      </c>
      <c r="GP44" s="166">
        <f t="shared" si="107"/>
        <v>0</v>
      </c>
      <c r="GQ44" s="167"/>
      <c r="GS44" s="164">
        <v>32</v>
      </c>
      <c r="GT44" s="225"/>
      <c r="GU44" s="226"/>
      <c r="GV44" s="1"/>
      <c r="GW44" s="1"/>
      <c r="GX44" s="95"/>
      <c r="GY44" s="93"/>
      <c r="GZ44" s="93"/>
      <c r="HA44" s="93"/>
      <c r="HB44" s="95" t="str">
        <f t="shared" si="28"/>
        <v>Completar</v>
      </c>
      <c r="HC44" s="96" t="str">
        <f t="shared" si="29"/>
        <v>Completar</v>
      </c>
      <c r="HD44" s="96" t="str">
        <f t="shared" si="30"/>
        <v>Completar</v>
      </c>
      <c r="HE44" s="94"/>
      <c r="HF44" s="95" t="str">
        <f t="shared" si="31"/>
        <v>Completar</v>
      </c>
      <c r="HG44" s="95" t="str">
        <f t="shared" si="108"/>
        <v>Completar</v>
      </c>
      <c r="HH44" s="165">
        <f t="shared" si="109"/>
        <v>0</v>
      </c>
      <c r="HI44" s="219" t="b">
        <f t="shared" si="110"/>
        <v>0</v>
      </c>
      <c r="HJ44" s="188">
        <f t="shared" si="111"/>
        <v>0</v>
      </c>
      <c r="HK44" s="164">
        <f t="shared" si="112"/>
        <v>0</v>
      </c>
      <c r="HL44" s="164">
        <f t="shared" si="113"/>
        <v>0.25</v>
      </c>
      <c r="HM44" s="164">
        <f t="shared" si="114"/>
        <v>0</v>
      </c>
      <c r="HN44" s="164">
        <f t="shared" si="114"/>
        <v>0</v>
      </c>
      <c r="HO44" s="166">
        <f t="shared" si="115"/>
        <v>0</v>
      </c>
      <c r="HP44" s="167"/>
      <c r="HR44" s="164">
        <v>32</v>
      </c>
      <c r="HS44" s="225"/>
      <c r="HT44" s="226"/>
      <c r="HU44" s="1"/>
      <c r="HV44" s="1"/>
      <c r="HW44" s="95"/>
      <c r="HX44" s="93"/>
      <c r="HY44" s="93"/>
      <c r="HZ44" s="93"/>
      <c r="IA44" s="95" t="str">
        <f t="shared" si="32"/>
        <v>Completar</v>
      </c>
      <c r="IB44" s="96" t="str">
        <f t="shared" si="33"/>
        <v>Completar</v>
      </c>
      <c r="IC44" s="96" t="str">
        <f t="shared" si="34"/>
        <v>Completar</v>
      </c>
      <c r="ID44" s="94"/>
      <c r="IE44" s="95" t="str">
        <f t="shared" si="35"/>
        <v>Completar</v>
      </c>
      <c r="IF44" s="95" t="str">
        <f t="shared" si="116"/>
        <v>Completar</v>
      </c>
      <c r="IG44" s="165">
        <f t="shared" si="117"/>
        <v>0</v>
      </c>
      <c r="IH44" s="219" t="b">
        <f t="shared" si="118"/>
        <v>0</v>
      </c>
      <c r="II44" s="188">
        <f t="shared" si="119"/>
        <v>0</v>
      </c>
      <c r="IJ44" s="164">
        <f t="shared" si="120"/>
        <v>0</v>
      </c>
      <c r="IK44" s="164">
        <f t="shared" si="121"/>
        <v>0.25</v>
      </c>
      <c r="IL44" s="164">
        <f t="shared" si="122"/>
        <v>0</v>
      </c>
      <c r="IM44" s="164">
        <f t="shared" si="122"/>
        <v>0</v>
      </c>
      <c r="IN44" s="166">
        <f t="shared" si="123"/>
        <v>0</v>
      </c>
      <c r="IO44" s="167"/>
      <c r="IQ44" s="164">
        <v>32</v>
      </c>
      <c r="IR44" s="225"/>
      <c r="IS44" s="226"/>
      <c r="IT44" s="1"/>
      <c r="IU44" s="1"/>
      <c r="IV44" s="95"/>
      <c r="IW44" s="93"/>
      <c r="IX44" s="93"/>
      <c r="IY44" s="93"/>
      <c r="IZ44" s="95" t="str">
        <f t="shared" si="36"/>
        <v>Completar</v>
      </c>
      <c r="JA44" s="96" t="str">
        <f t="shared" si="37"/>
        <v>Completar</v>
      </c>
      <c r="JB44" s="96" t="str">
        <f t="shared" si="38"/>
        <v>Completar</v>
      </c>
      <c r="JC44" s="94"/>
      <c r="JD44" s="95" t="str">
        <f t="shared" si="39"/>
        <v>Completar</v>
      </c>
      <c r="JE44" s="95" t="str">
        <f t="shared" si="124"/>
        <v>Completar</v>
      </c>
      <c r="JF44" s="165">
        <f t="shared" si="125"/>
        <v>0</v>
      </c>
      <c r="JG44" s="219" t="b">
        <f t="shared" si="126"/>
        <v>0</v>
      </c>
      <c r="JH44" s="188">
        <f t="shared" si="127"/>
        <v>0</v>
      </c>
      <c r="JI44" s="164">
        <f t="shared" si="128"/>
        <v>0</v>
      </c>
      <c r="JJ44" s="164">
        <f t="shared" si="129"/>
        <v>0.25</v>
      </c>
      <c r="JK44" s="164">
        <f t="shared" si="130"/>
        <v>0</v>
      </c>
      <c r="JL44" s="164">
        <f t="shared" si="130"/>
        <v>0</v>
      </c>
      <c r="JM44" s="166">
        <f t="shared" si="131"/>
        <v>0</v>
      </c>
      <c r="JN44" s="167"/>
      <c r="JO44" s="126"/>
      <c r="JP44" s="164">
        <v>32</v>
      </c>
      <c r="JQ44" s="225"/>
      <c r="JR44" s="226"/>
      <c r="JS44" s="1"/>
      <c r="JT44" s="1"/>
      <c r="JU44" s="95"/>
      <c r="JV44" s="93"/>
      <c r="JW44" s="93"/>
      <c r="JX44" s="93"/>
      <c r="JY44" s="95" t="str">
        <f t="shared" si="40"/>
        <v>Completar</v>
      </c>
      <c r="JZ44" s="96" t="str">
        <f t="shared" si="41"/>
        <v>Completar</v>
      </c>
      <c r="KA44" s="96" t="str">
        <f t="shared" si="42"/>
        <v>Completar</v>
      </c>
      <c r="KB44" s="94"/>
      <c r="KC44" s="95" t="str">
        <f t="shared" si="43"/>
        <v>Completar</v>
      </c>
      <c r="KD44" s="95" t="str">
        <f t="shared" si="132"/>
        <v>Completar</v>
      </c>
      <c r="KE44" s="165">
        <f t="shared" si="133"/>
        <v>0</v>
      </c>
      <c r="KF44" s="219" t="b">
        <f t="shared" si="134"/>
        <v>0</v>
      </c>
      <c r="KG44" s="188">
        <f t="shared" si="135"/>
        <v>0</v>
      </c>
      <c r="KH44" s="164">
        <f t="shared" si="136"/>
        <v>0</v>
      </c>
      <c r="KI44" s="164">
        <f t="shared" si="137"/>
        <v>0.25</v>
      </c>
      <c r="KJ44" s="164">
        <f t="shared" si="138"/>
        <v>0</v>
      </c>
      <c r="KK44" s="164">
        <f t="shared" si="138"/>
        <v>0</v>
      </c>
      <c r="KL44" s="166">
        <f t="shared" si="139"/>
        <v>0</v>
      </c>
    </row>
    <row r="45" spans="1:298" x14ac:dyDescent="0.25">
      <c r="A45" s="164">
        <v>33</v>
      </c>
      <c r="B45" s="225"/>
      <c r="C45" s="226"/>
      <c r="D45" s="1"/>
      <c r="E45" s="1"/>
      <c r="F45" s="95"/>
      <c r="G45" s="93"/>
      <c r="H45" s="93"/>
      <c r="I45" s="93"/>
      <c r="J45" s="95"/>
      <c r="K45" s="96" t="str">
        <f>IFERROR(VLOOKUP(D45,'Situación inicial'!JI$13:JS$112,8,FALSE),"Completar")</f>
        <v>Completar</v>
      </c>
      <c r="L45" s="96" t="str">
        <f>IFERROR(VLOOKUP(D45,'Situación inicial'!JI$13:JS$112,9,FALSE),"Completar")</f>
        <v>Completar</v>
      </c>
      <c r="M45" s="94"/>
      <c r="N45" s="95" t="str">
        <f>IFERROR(VLOOKUP(D45,'Situación inicial'!JI$13:JS$112,11,FALSE),"Completar")</f>
        <v>Completar</v>
      </c>
      <c r="O45" s="95" t="str">
        <f>IFERROR(VLOOKUP(D45,'Situación inicial'!JI$13:JT$112,12,FALSE),"Completar")</f>
        <v>Completar</v>
      </c>
      <c r="P45" s="165">
        <f t="shared" si="44"/>
        <v>0</v>
      </c>
      <c r="Q45" s="219" t="b">
        <f t="shared" si="45"/>
        <v>0</v>
      </c>
      <c r="R45" s="188">
        <f t="shared" si="46"/>
        <v>0</v>
      </c>
      <c r="S45" s="164">
        <f t="shared" si="47"/>
        <v>0</v>
      </c>
      <c r="T45" s="164">
        <f t="shared" si="48"/>
        <v>0.25</v>
      </c>
      <c r="U45" s="164">
        <f t="shared" si="49"/>
        <v>0</v>
      </c>
      <c r="V45" s="164">
        <f t="shared" si="49"/>
        <v>0</v>
      </c>
      <c r="W45" s="166">
        <f t="shared" si="50"/>
        <v>0</v>
      </c>
      <c r="X45" s="168">
        <f>IFERROR(VLOOKUP(D45,'Situación inicial'!JI$13:JZ$112,18,FALSE),0)</f>
        <v>0</v>
      </c>
      <c r="Z45" s="164">
        <v>33</v>
      </c>
      <c r="AA45" s="225"/>
      <c r="AB45" s="226"/>
      <c r="AC45" s="1"/>
      <c r="AD45" s="1"/>
      <c r="AE45" s="95"/>
      <c r="AF45" s="93"/>
      <c r="AG45" s="93"/>
      <c r="AH45" s="93"/>
      <c r="AI45" s="95" t="str">
        <f t="shared" si="0"/>
        <v>Completar</v>
      </c>
      <c r="AJ45" s="96" t="str">
        <f t="shared" si="1"/>
        <v>Completar</v>
      </c>
      <c r="AK45" s="96" t="str">
        <f t="shared" si="2"/>
        <v>Completar</v>
      </c>
      <c r="AL45" s="94"/>
      <c r="AM45" s="95" t="str">
        <f t="shared" si="51"/>
        <v>Completar</v>
      </c>
      <c r="AN45" s="95" t="str">
        <f t="shared" si="52"/>
        <v>Completar</v>
      </c>
      <c r="AO45" s="165">
        <f t="shared" si="53"/>
        <v>0</v>
      </c>
      <c r="AP45" s="219" t="b">
        <f t="shared" si="54"/>
        <v>0</v>
      </c>
      <c r="AQ45" s="188">
        <f t="shared" si="55"/>
        <v>0</v>
      </c>
      <c r="AR45" s="164">
        <f t="shared" si="56"/>
        <v>0</v>
      </c>
      <c r="AS45" s="164">
        <f t="shared" si="57"/>
        <v>0.25</v>
      </c>
      <c r="AT45" s="164">
        <f t="shared" si="58"/>
        <v>0</v>
      </c>
      <c r="AU45" s="164">
        <f t="shared" si="58"/>
        <v>0</v>
      </c>
      <c r="AV45" s="166">
        <f t="shared" si="59"/>
        <v>0</v>
      </c>
      <c r="AW45" s="168">
        <f t="shared" si="3"/>
        <v>0</v>
      </c>
      <c r="AY45" s="164">
        <v>33</v>
      </c>
      <c r="AZ45" s="225"/>
      <c r="BA45" s="226"/>
      <c r="BB45" s="1"/>
      <c r="BC45" s="1"/>
      <c r="BD45" s="95"/>
      <c r="BE45" s="93"/>
      <c r="BF45" s="93"/>
      <c r="BG45" s="93"/>
      <c r="BH45" s="95" t="str">
        <f t="shared" si="4"/>
        <v>Completar</v>
      </c>
      <c r="BI45" s="96" t="str">
        <f t="shared" si="5"/>
        <v>Completar</v>
      </c>
      <c r="BJ45" s="96" t="str">
        <f t="shared" si="6"/>
        <v>Completar</v>
      </c>
      <c r="BK45" s="94"/>
      <c r="BL45" s="95" t="str">
        <f t="shared" si="7"/>
        <v>Completar</v>
      </c>
      <c r="BM45" s="95" t="str">
        <f t="shared" si="60"/>
        <v>Completar</v>
      </c>
      <c r="BN45" s="165">
        <f t="shared" si="61"/>
        <v>0</v>
      </c>
      <c r="BO45" s="219" t="b">
        <f t="shared" si="62"/>
        <v>0</v>
      </c>
      <c r="BP45" s="188">
        <f t="shared" si="63"/>
        <v>0</v>
      </c>
      <c r="BQ45" s="164">
        <f t="shared" si="64"/>
        <v>0</v>
      </c>
      <c r="BR45" s="164">
        <f t="shared" si="65"/>
        <v>0.25</v>
      </c>
      <c r="BS45" s="164">
        <f t="shared" si="66"/>
        <v>0</v>
      </c>
      <c r="BT45" s="164">
        <f t="shared" si="66"/>
        <v>0</v>
      </c>
      <c r="BU45" s="166">
        <f t="shared" si="67"/>
        <v>0</v>
      </c>
      <c r="BV45" s="167"/>
      <c r="BX45" s="164">
        <v>33</v>
      </c>
      <c r="BY45" s="225"/>
      <c r="BZ45" s="226"/>
      <c r="CA45" s="1"/>
      <c r="CB45" s="1"/>
      <c r="CC45" s="95"/>
      <c r="CD45" s="93"/>
      <c r="CE45" s="93"/>
      <c r="CF45" s="93"/>
      <c r="CG45" s="95" t="str">
        <f t="shared" si="8"/>
        <v>Completar</v>
      </c>
      <c r="CH45" s="96" t="str">
        <f t="shared" si="9"/>
        <v>Completar</v>
      </c>
      <c r="CI45" s="96" t="str">
        <f t="shared" si="10"/>
        <v>Completar</v>
      </c>
      <c r="CJ45" s="94"/>
      <c r="CK45" s="95" t="str">
        <f t="shared" si="11"/>
        <v>Completar</v>
      </c>
      <c r="CL45" s="95" t="str">
        <f t="shared" si="68"/>
        <v>Completar</v>
      </c>
      <c r="CM45" s="165">
        <f t="shared" si="69"/>
        <v>0</v>
      </c>
      <c r="CN45" s="219" t="b">
        <f t="shared" si="70"/>
        <v>0</v>
      </c>
      <c r="CO45" s="188">
        <f t="shared" si="71"/>
        <v>0</v>
      </c>
      <c r="CP45" s="164">
        <f t="shared" si="72"/>
        <v>0</v>
      </c>
      <c r="CQ45" s="164">
        <f t="shared" si="73"/>
        <v>0.25</v>
      </c>
      <c r="CR45" s="164">
        <f t="shared" si="74"/>
        <v>0</v>
      </c>
      <c r="CS45" s="164">
        <f t="shared" si="74"/>
        <v>0</v>
      </c>
      <c r="CT45" s="166">
        <f t="shared" si="75"/>
        <v>0</v>
      </c>
      <c r="CU45" s="167"/>
      <c r="CW45" s="164">
        <v>33</v>
      </c>
      <c r="CX45" s="225"/>
      <c r="CY45" s="226"/>
      <c r="CZ45" s="1"/>
      <c r="DA45" s="1"/>
      <c r="DB45" s="95"/>
      <c r="DC45" s="93"/>
      <c r="DD45" s="93"/>
      <c r="DE45" s="93"/>
      <c r="DF45" s="95" t="str">
        <f t="shared" si="12"/>
        <v>Completar</v>
      </c>
      <c r="DG45" s="96" t="str">
        <f t="shared" si="13"/>
        <v>Completar</v>
      </c>
      <c r="DH45" s="96" t="str">
        <f t="shared" si="14"/>
        <v>Completar</v>
      </c>
      <c r="DI45" s="94"/>
      <c r="DJ45" s="95" t="str">
        <f t="shared" si="15"/>
        <v>Completar</v>
      </c>
      <c r="DK45" s="95" t="str">
        <f t="shared" si="76"/>
        <v>Completar</v>
      </c>
      <c r="DL45" s="165">
        <f t="shared" si="77"/>
        <v>0</v>
      </c>
      <c r="DM45" s="219" t="b">
        <f t="shared" si="78"/>
        <v>0</v>
      </c>
      <c r="DN45" s="188">
        <f t="shared" si="79"/>
        <v>0</v>
      </c>
      <c r="DO45" s="164">
        <f t="shared" si="80"/>
        <v>0</v>
      </c>
      <c r="DP45" s="164">
        <f t="shared" si="81"/>
        <v>0.25</v>
      </c>
      <c r="DQ45" s="164">
        <f t="shared" si="82"/>
        <v>0</v>
      </c>
      <c r="DR45" s="164">
        <f t="shared" si="82"/>
        <v>0</v>
      </c>
      <c r="DS45" s="166">
        <f t="shared" si="83"/>
        <v>0</v>
      </c>
      <c r="DT45" s="167"/>
      <c r="DV45" s="164">
        <v>33</v>
      </c>
      <c r="DW45" s="225"/>
      <c r="DX45" s="226"/>
      <c r="DY45" s="1"/>
      <c r="DZ45" s="1"/>
      <c r="EA45" s="95"/>
      <c r="EB45" s="93"/>
      <c r="EC45" s="93"/>
      <c r="ED45" s="93"/>
      <c r="EE45" s="95" t="str">
        <f t="shared" si="16"/>
        <v>Completar</v>
      </c>
      <c r="EF45" s="96" t="str">
        <f t="shared" si="17"/>
        <v>Completar</v>
      </c>
      <c r="EG45" s="96" t="str">
        <f t="shared" si="18"/>
        <v>Completar</v>
      </c>
      <c r="EH45" s="94"/>
      <c r="EI45" s="95" t="str">
        <f t="shared" si="19"/>
        <v>Completar</v>
      </c>
      <c r="EJ45" s="95" t="str">
        <f t="shared" si="84"/>
        <v>Completar</v>
      </c>
      <c r="EK45" s="165">
        <f t="shared" si="85"/>
        <v>0</v>
      </c>
      <c r="EL45" s="219" t="b">
        <f t="shared" si="86"/>
        <v>0</v>
      </c>
      <c r="EM45" s="188">
        <f t="shared" si="87"/>
        <v>0</v>
      </c>
      <c r="EN45" s="164">
        <f t="shared" si="88"/>
        <v>0</v>
      </c>
      <c r="EO45" s="164">
        <f t="shared" si="89"/>
        <v>0.25</v>
      </c>
      <c r="EP45" s="164">
        <f t="shared" si="90"/>
        <v>0</v>
      </c>
      <c r="EQ45" s="164">
        <f t="shared" si="90"/>
        <v>0</v>
      </c>
      <c r="ER45" s="166">
        <f t="shared" si="91"/>
        <v>0</v>
      </c>
      <c r="ES45" s="167"/>
      <c r="EU45" s="164">
        <v>33</v>
      </c>
      <c r="EV45" s="225"/>
      <c r="EW45" s="226"/>
      <c r="EX45" s="1"/>
      <c r="EY45" s="1"/>
      <c r="EZ45" s="95"/>
      <c r="FA45" s="93"/>
      <c r="FB45" s="93"/>
      <c r="FC45" s="93"/>
      <c r="FD45" s="95" t="str">
        <f t="shared" si="20"/>
        <v>Completar</v>
      </c>
      <c r="FE45" s="96" t="str">
        <f t="shared" si="21"/>
        <v>Completar</v>
      </c>
      <c r="FF45" s="96" t="str">
        <f t="shared" si="22"/>
        <v>Completar</v>
      </c>
      <c r="FG45" s="94"/>
      <c r="FH45" s="95" t="str">
        <f t="shared" si="23"/>
        <v>Completar</v>
      </c>
      <c r="FI45" s="95" t="str">
        <f t="shared" si="92"/>
        <v>Completar</v>
      </c>
      <c r="FJ45" s="165">
        <f t="shared" si="93"/>
        <v>0</v>
      </c>
      <c r="FK45" s="219" t="b">
        <f t="shared" si="94"/>
        <v>0</v>
      </c>
      <c r="FL45" s="188">
        <f t="shared" si="95"/>
        <v>0</v>
      </c>
      <c r="FM45" s="164">
        <f t="shared" si="96"/>
        <v>0</v>
      </c>
      <c r="FN45" s="164">
        <f t="shared" si="97"/>
        <v>0.25</v>
      </c>
      <c r="FO45" s="164">
        <f t="shared" si="98"/>
        <v>0</v>
      </c>
      <c r="FP45" s="164">
        <f t="shared" si="98"/>
        <v>0</v>
      </c>
      <c r="FQ45" s="166">
        <f t="shared" si="99"/>
        <v>0</v>
      </c>
      <c r="FR45" s="167"/>
      <c r="FT45" s="164">
        <v>33</v>
      </c>
      <c r="FU45" s="225"/>
      <c r="FV45" s="226"/>
      <c r="FW45" s="1"/>
      <c r="FX45" s="1"/>
      <c r="FY45" s="95"/>
      <c r="FZ45" s="93"/>
      <c r="GA45" s="93"/>
      <c r="GB45" s="93"/>
      <c r="GC45" s="95" t="str">
        <f t="shared" si="24"/>
        <v>Completar</v>
      </c>
      <c r="GD45" s="96" t="str">
        <f t="shared" si="25"/>
        <v>Completar</v>
      </c>
      <c r="GE45" s="96" t="str">
        <f t="shared" si="26"/>
        <v>Completar</v>
      </c>
      <c r="GF45" s="94"/>
      <c r="GG45" s="95" t="str">
        <f t="shared" si="27"/>
        <v>Completar</v>
      </c>
      <c r="GH45" s="95" t="str">
        <f t="shared" si="100"/>
        <v>Completar</v>
      </c>
      <c r="GI45" s="165">
        <f t="shared" si="101"/>
        <v>0</v>
      </c>
      <c r="GJ45" s="219" t="b">
        <f t="shared" si="102"/>
        <v>0</v>
      </c>
      <c r="GK45" s="188">
        <f t="shared" si="103"/>
        <v>0</v>
      </c>
      <c r="GL45" s="164">
        <f t="shared" si="104"/>
        <v>0</v>
      </c>
      <c r="GM45" s="164">
        <f t="shared" si="105"/>
        <v>0.25</v>
      </c>
      <c r="GN45" s="164">
        <f t="shared" si="106"/>
        <v>0</v>
      </c>
      <c r="GO45" s="164">
        <f t="shared" si="106"/>
        <v>0</v>
      </c>
      <c r="GP45" s="166">
        <f t="shared" si="107"/>
        <v>0</v>
      </c>
      <c r="GQ45" s="167"/>
      <c r="GS45" s="164">
        <v>33</v>
      </c>
      <c r="GT45" s="225"/>
      <c r="GU45" s="226"/>
      <c r="GV45" s="1"/>
      <c r="GW45" s="1"/>
      <c r="GX45" s="95"/>
      <c r="GY45" s="93"/>
      <c r="GZ45" s="93"/>
      <c r="HA45" s="93"/>
      <c r="HB45" s="95" t="str">
        <f t="shared" si="28"/>
        <v>Completar</v>
      </c>
      <c r="HC45" s="96" t="str">
        <f t="shared" si="29"/>
        <v>Completar</v>
      </c>
      <c r="HD45" s="96" t="str">
        <f t="shared" si="30"/>
        <v>Completar</v>
      </c>
      <c r="HE45" s="94"/>
      <c r="HF45" s="95" t="str">
        <f t="shared" si="31"/>
        <v>Completar</v>
      </c>
      <c r="HG45" s="95" t="str">
        <f t="shared" si="108"/>
        <v>Completar</v>
      </c>
      <c r="HH45" s="165">
        <f t="shared" si="109"/>
        <v>0</v>
      </c>
      <c r="HI45" s="219" t="b">
        <f t="shared" si="110"/>
        <v>0</v>
      </c>
      <c r="HJ45" s="188">
        <f t="shared" si="111"/>
        <v>0</v>
      </c>
      <c r="HK45" s="164">
        <f t="shared" si="112"/>
        <v>0</v>
      </c>
      <c r="HL45" s="164">
        <f t="shared" si="113"/>
        <v>0.25</v>
      </c>
      <c r="HM45" s="164">
        <f t="shared" si="114"/>
        <v>0</v>
      </c>
      <c r="HN45" s="164">
        <f t="shared" si="114"/>
        <v>0</v>
      </c>
      <c r="HO45" s="166">
        <f t="shared" si="115"/>
        <v>0</v>
      </c>
      <c r="HP45" s="167"/>
      <c r="HR45" s="164">
        <v>33</v>
      </c>
      <c r="HS45" s="225"/>
      <c r="HT45" s="226"/>
      <c r="HU45" s="1"/>
      <c r="HV45" s="1"/>
      <c r="HW45" s="95"/>
      <c r="HX45" s="93"/>
      <c r="HY45" s="93"/>
      <c r="HZ45" s="93"/>
      <c r="IA45" s="95" t="str">
        <f t="shared" si="32"/>
        <v>Completar</v>
      </c>
      <c r="IB45" s="96" t="str">
        <f t="shared" si="33"/>
        <v>Completar</v>
      </c>
      <c r="IC45" s="96" t="str">
        <f t="shared" si="34"/>
        <v>Completar</v>
      </c>
      <c r="ID45" s="94"/>
      <c r="IE45" s="95" t="str">
        <f t="shared" si="35"/>
        <v>Completar</v>
      </c>
      <c r="IF45" s="95" t="str">
        <f t="shared" si="116"/>
        <v>Completar</v>
      </c>
      <c r="IG45" s="165">
        <f t="shared" si="117"/>
        <v>0</v>
      </c>
      <c r="IH45" s="219" t="b">
        <f t="shared" si="118"/>
        <v>0</v>
      </c>
      <c r="II45" s="188">
        <f t="shared" si="119"/>
        <v>0</v>
      </c>
      <c r="IJ45" s="164">
        <f t="shared" si="120"/>
        <v>0</v>
      </c>
      <c r="IK45" s="164">
        <f t="shared" si="121"/>
        <v>0.25</v>
      </c>
      <c r="IL45" s="164">
        <f t="shared" si="122"/>
        <v>0</v>
      </c>
      <c r="IM45" s="164">
        <f t="shared" si="122"/>
        <v>0</v>
      </c>
      <c r="IN45" s="166">
        <f t="shared" si="123"/>
        <v>0</v>
      </c>
      <c r="IO45" s="167"/>
      <c r="IQ45" s="164">
        <v>33</v>
      </c>
      <c r="IR45" s="225"/>
      <c r="IS45" s="226"/>
      <c r="IT45" s="1"/>
      <c r="IU45" s="1"/>
      <c r="IV45" s="95"/>
      <c r="IW45" s="93"/>
      <c r="IX45" s="93"/>
      <c r="IY45" s="93"/>
      <c r="IZ45" s="95" t="str">
        <f t="shared" si="36"/>
        <v>Completar</v>
      </c>
      <c r="JA45" s="96" t="str">
        <f t="shared" si="37"/>
        <v>Completar</v>
      </c>
      <c r="JB45" s="96" t="str">
        <f t="shared" si="38"/>
        <v>Completar</v>
      </c>
      <c r="JC45" s="94"/>
      <c r="JD45" s="95" t="str">
        <f t="shared" si="39"/>
        <v>Completar</v>
      </c>
      <c r="JE45" s="95" t="str">
        <f t="shared" si="124"/>
        <v>Completar</v>
      </c>
      <c r="JF45" s="165">
        <f t="shared" si="125"/>
        <v>0</v>
      </c>
      <c r="JG45" s="219" t="b">
        <f t="shared" si="126"/>
        <v>0</v>
      </c>
      <c r="JH45" s="188">
        <f t="shared" si="127"/>
        <v>0</v>
      </c>
      <c r="JI45" s="164">
        <f t="shared" si="128"/>
        <v>0</v>
      </c>
      <c r="JJ45" s="164">
        <f t="shared" si="129"/>
        <v>0.25</v>
      </c>
      <c r="JK45" s="164">
        <f t="shared" si="130"/>
        <v>0</v>
      </c>
      <c r="JL45" s="164">
        <f t="shared" si="130"/>
        <v>0</v>
      </c>
      <c r="JM45" s="166">
        <f t="shared" si="131"/>
        <v>0</v>
      </c>
      <c r="JN45" s="167"/>
      <c r="JO45" s="126"/>
      <c r="JP45" s="164">
        <v>33</v>
      </c>
      <c r="JQ45" s="225"/>
      <c r="JR45" s="226"/>
      <c r="JS45" s="1"/>
      <c r="JT45" s="1"/>
      <c r="JU45" s="95"/>
      <c r="JV45" s="93"/>
      <c r="JW45" s="93"/>
      <c r="JX45" s="93"/>
      <c r="JY45" s="95" t="str">
        <f t="shared" si="40"/>
        <v>Completar</v>
      </c>
      <c r="JZ45" s="96" t="str">
        <f t="shared" si="41"/>
        <v>Completar</v>
      </c>
      <c r="KA45" s="96" t="str">
        <f t="shared" si="42"/>
        <v>Completar</v>
      </c>
      <c r="KB45" s="94"/>
      <c r="KC45" s="95" t="str">
        <f t="shared" si="43"/>
        <v>Completar</v>
      </c>
      <c r="KD45" s="95" t="str">
        <f t="shared" si="132"/>
        <v>Completar</v>
      </c>
      <c r="KE45" s="165">
        <f t="shared" si="133"/>
        <v>0</v>
      </c>
      <c r="KF45" s="219" t="b">
        <f t="shared" si="134"/>
        <v>0</v>
      </c>
      <c r="KG45" s="188">
        <f t="shared" si="135"/>
        <v>0</v>
      </c>
      <c r="KH45" s="164">
        <f t="shared" si="136"/>
        <v>0</v>
      </c>
      <c r="KI45" s="164">
        <f t="shared" si="137"/>
        <v>0.25</v>
      </c>
      <c r="KJ45" s="164">
        <f t="shared" si="138"/>
        <v>0</v>
      </c>
      <c r="KK45" s="164">
        <f t="shared" si="138"/>
        <v>0</v>
      </c>
      <c r="KL45" s="166">
        <f t="shared" si="139"/>
        <v>0</v>
      </c>
    </row>
    <row r="46" spans="1:298" x14ac:dyDescent="0.25">
      <c r="A46" s="164">
        <v>34</v>
      </c>
      <c r="B46" s="225"/>
      <c r="C46" s="226"/>
      <c r="D46" s="1"/>
      <c r="E46" s="1"/>
      <c r="F46" s="95"/>
      <c r="G46" s="93"/>
      <c r="H46" s="93"/>
      <c r="I46" s="93"/>
      <c r="J46" s="95"/>
      <c r="K46" s="96" t="str">
        <f>IFERROR(VLOOKUP(D46,'Situación inicial'!JI$13:JS$112,8,FALSE),"Completar")</f>
        <v>Completar</v>
      </c>
      <c r="L46" s="96" t="str">
        <f>IFERROR(VLOOKUP(D46,'Situación inicial'!JI$13:JS$112,9,FALSE),"Completar")</f>
        <v>Completar</v>
      </c>
      <c r="M46" s="94"/>
      <c r="N46" s="95" t="str">
        <f>IFERROR(VLOOKUP(D46,'Situación inicial'!JI$13:JS$112,11,FALSE),"Completar")</f>
        <v>Completar</v>
      </c>
      <c r="O46" s="95" t="str">
        <f>IFERROR(VLOOKUP(D46,'Situación inicial'!JI$13:JT$112,12,FALSE),"Completar")</f>
        <v>Completar</v>
      </c>
      <c r="P46" s="165">
        <f t="shared" si="44"/>
        <v>0</v>
      </c>
      <c r="Q46" s="219" t="b">
        <f t="shared" si="45"/>
        <v>0</v>
      </c>
      <c r="R46" s="188">
        <f t="shared" si="46"/>
        <v>0</v>
      </c>
      <c r="S46" s="164">
        <f t="shared" si="47"/>
        <v>0</v>
      </c>
      <c r="T46" s="164">
        <f t="shared" si="48"/>
        <v>0.25</v>
      </c>
      <c r="U46" s="164">
        <f t="shared" si="49"/>
        <v>0</v>
      </c>
      <c r="V46" s="164">
        <f t="shared" si="49"/>
        <v>0</v>
      </c>
      <c r="W46" s="166">
        <f t="shared" si="50"/>
        <v>0</v>
      </c>
      <c r="X46" s="168">
        <f>IFERROR(VLOOKUP(D46,'Situación inicial'!JI$13:JZ$112,18,FALSE),0)</f>
        <v>0</v>
      </c>
      <c r="Z46" s="164">
        <v>34</v>
      </c>
      <c r="AA46" s="225"/>
      <c r="AB46" s="226"/>
      <c r="AC46" s="1"/>
      <c r="AD46" s="1"/>
      <c r="AE46" s="95"/>
      <c r="AF46" s="93"/>
      <c r="AG46" s="93"/>
      <c r="AH46" s="93"/>
      <c r="AI46" s="95" t="str">
        <f t="shared" si="0"/>
        <v>Completar</v>
      </c>
      <c r="AJ46" s="96" t="str">
        <f t="shared" si="1"/>
        <v>Completar</v>
      </c>
      <c r="AK46" s="96" t="str">
        <f t="shared" si="2"/>
        <v>Completar</v>
      </c>
      <c r="AL46" s="94"/>
      <c r="AM46" s="95" t="str">
        <f t="shared" si="51"/>
        <v>Completar</v>
      </c>
      <c r="AN46" s="95" t="str">
        <f t="shared" si="52"/>
        <v>Completar</v>
      </c>
      <c r="AO46" s="165">
        <f t="shared" si="53"/>
        <v>0</v>
      </c>
      <c r="AP46" s="219" t="b">
        <f t="shared" si="54"/>
        <v>0</v>
      </c>
      <c r="AQ46" s="188">
        <f t="shared" si="55"/>
        <v>0</v>
      </c>
      <c r="AR46" s="164">
        <f t="shared" si="56"/>
        <v>0</v>
      </c>
      <c r="AS46" s="164">
        <f t="shared" si="57"/>
        <v>0.25</v>
      </c>
      <c r="AT46" s="164">
        <f t="shared" si="58"/>
        <v>0</v>
      </c>
      <c r="AU46" s="164">
        <f t="shared" si="58"/>
        <v>0</v>
      </c>
      <c r="AV46" s="166">
        <f t="shared" si="59"/>
        <v>0</v>
      </c>
      <c r="AW46" s="168">
        <f t="shared" si="3"/>
        <v>0</v>
      </c>
      <c r="AY46" s="164">
        <v>34</v>
      </c>
      <c r="AZ46" s="225"/>
      <c r="BA46" s="226"/>
      <c r="BB46" s="1"/>
      <c r="BC46" s="1"/>
      <c r="BD46" s="95"/>
      <c r="BE46" s="93"/>
      <c r="BF46" s="93"/>
      <c r="BG46" s="93"/>
      <c r="BH46" s="95" t="str">
        <f t="shared" si="4"/>
        <v>Completar</v>
      </c>
      <c r="BI46" s="96" t="str">
        <f t="shared" si="5"/>
        <v>Completar</v>
      </c>
      <c r="BJ46" s="96" t="str">
        <f t="shared" si="6"/>
        <v>Completar</v>
      </c>
      <c r="BK46" s="94"/>
      <c r="BL46" s="95" t="str">
        <f t="shared" si="7"/>
        <v>Completar</v>
      </c>
      <c r="BM46" s="95" t="str">
        <f t="shared" si="60"/>
        <v>Completar</v>
      </c>
      <c r="BN46" s="165">
        <f t="shared" si="61"/>
        <v>0</v>
      </c>
      <c r="BO46" s="219" t="b">
        <f t="shared" si="62"/>
        <v>0</v>
      </c>
      <c r="BP46" s="188">
        <f t="shared" si="63"/>
        <v>0</v>
      </c>
      <c r="BQ46" s="164">
        <f t="shared" si="64"/>
        <v>0</v>
      </c>
      <c r="BR46" s="164">
        <f t="shared" si="65"/>
        <v>0.25</v>
      </c>
      <c r="BS46" s="164">
        <f t="shared" si="66"/>
        <v>0</v>
      </c>
      <c r="BT46" s="164">
        <f t="shared" si="66"/>
        <v>0</v>
      </c>
      <c r="BU46" s="166">
        <f t="shared" si="67"/>
        <v>0</v>
      </c>
      <c r="BV46" s="167"/>
      <c r="BX46" s="164">
        <v>34</v>
      </c>
      <c r="BY46" s="225"/>
      <c r="BZ46" s="226"/>
      <c r="CA46" s="1"/>
      <c r="CB46" s="1"/>
      <c r="CC46" s="95"/>
      <c r="CD46" s="93"/>
      <c r="CE46" s="93"/>
      <c r="CF46" s="93"/>
      <c r="CG46" s="95" t="str">
        <f t="shared" si="8"/>
        <v>Completar</v>
      </c>
      <c r="CH46" s="96" t="str">
        <f t="shared" si="9"/>
        <v>Completar</v>
      </c>
      <c r="CI46" s="96" t="str">
        <f t="shared" si="10"/>
        <v>Completar</v>
      </c>
      <c r="CJ46" s="94"/>
      <c r="CK46" s="95" t="str">
        <f t="shared" si="11"/>
        <v>Completar</v>
      </c>
      <c r="CL46" s="95" t="str">
        <f t="shared" si="68"/>
        <v>Completar</v>
      </c>
      <c r="CM46" s="165">
        <f t="shared" si="69"/>
        <v>0</v>
      </c>
      <c r="CN46" s="219" t="b">
        <f t="shared" si="70"/>
        <v>0</v>
      </c>
      <c r="CO46" s="188">
        <f t="shared" si="71"/>
        <v>0</v>
      </c>
      <c r="CP46" s="164">
        <f t="shared" si="72"/>
        <v>0</v>
      </c>
      <c r="CQ46" s="164">
        <f t="shared" si="73"/>
        <v>0.25</v>
      </c>
      <c r="CR46" s="164">
        <f t="shared" si="74"/>
        <v>0</v>
      </c>
      <c r="CS46" s="164">
        <f t="shared" si="74"/>
        <v>0</v>
      </c>
      <c r="CT46" s="166">
        <f t="shared" si="75"/>
        <v>0</v>
      </c>
      <c r="CU46" s="167"/>
      <c r="CW46" s="164">
        <v>34</v>
      </c>
      <c r="CX46" s="225"/>
      <c r="CY46" s="226"/>
      <c r="CZ46" s="1"/>
      <c r="DA46" s="1"/>
      <c r="DB46" s="95"/>
      <c r="DC46" s="93"/>
      <c r="DD46" s="93"/>
      <c r="DE46" s="93"/>
      <c r="DF46" s="95" t="str">
        <f t="shared" si="12"/>
        <v>Completar</v>
      </c>
      <c r="DG46" s="96" t="str">
        <f t="shared" si="13"/>
        <v>Completar</v>
      </c>
      <c r="DH46" s="96" t="str">
        <f t="shared" si="14"/>
        <v>Completar</v>
      </c>
      <c r="DI46" s="94"/>
      <c r="DJ46" s="95" t="str">
        <f t="shared" si="15"/>
        <v>Completar</v>
      </c>
      <c r="DK46" s="95" t="str">
        <f t="shared" si="76"/>
        <v>Completar</v>
      </c>
      <c r="DL46" s="165">
        <f t="shared" si="77"/>
        <v>0</v>
      </c>
      <c r="DM46" s="219" t="b">
        <f t="shared" si="78"/>
        <v>0</v>
      </c>
      <c r="DN46" s="188">
        <f t="shared" si="79"/>
        <v>0</v>
      </c>
      <c r="DO46" s="164">
        <f t="shared" si="80"/>
        <v>0</v>
      </c>
      <c r="DP46" s="164">
        <f t="shared" si="81"/>
        <v>0.25</v>
      </c>
      <c r="DQ46" s="164">
        <f t="shared" si="82"/>
        <v>0</v>
      </c>
      <c r="DR46" s="164">
        <f t="shared" si="82"/>
        <v>0</v>
      </c>
      <c r="DS46" s="166">
        <f t="shared" si="83"/>
        <v>0</v>
      </c>
      <c r="DT46" s="167"/>
      <c r="DV46" s="164">
        <v>34</v>
      </c>
      <c r="DW46" s="225"/>
      <c r="DX46" s="226"/>
      <c r="DY46" s="1"/>
      <c r="DZ46" s="1"/>
      <c r="EA46" s="95"/>
      <c r="EB46" s="93"/>
      <c r="EC46" s="93"/>
      <c r="ED46" s="93"/>
      <c r="EE46" s="95" t="str">
        <f t="shared" si="16"/>
        <v>Completar</v>
      </c>
      <c r="EF46" s="96" t="str">
        <f t="shared" si="17"/>
        <v>Completar</v>
      </c>
      <c r="EG46" s="96" t="str">
        <f t="shared" si="18"/>
        <v>Completar</v>
      </c>
      <c r="EH46" s="94"/>
      <c r="EI46" s="95" t="str">
        <f t="shared" si="19"/>
        <v>Completar</v>
      </c>
      <c r="EJ46" s="95" t="str">
        <f t="shared" si="84"/>
        <v>Completar</v>
      </c>
      <c r="EK46" s="165">
        <f t="shared" si="85"/>
        <v>0</v>
      </c>
      <c r="EL46" s="219" t="b">
        <f t="shared" si="86"/>
        <v>0</v>
      </c>
      <c r="EM46" s="188">
        <f t="shared" si="87"/>
        <v>0</v>
      </c>
      <c r="EN46" s="164">
        <f t="shared" si="88"/>
        <v>0</v>
      </c>
      <c r="EO46" s="164">
        <f t="shared" si="89"/>
        <v>0.25</v>
      </c>
      <c r="EP46" s="164">
        <f t="shared" si="90"/>
        <v>0</v>
      </c>
      <c r="EQ46" s="164">
        <f t="shared" si="90"/>
        <v>0</v>
      </c>
      <c r="ER46" s="166">
        <f t="shared" si="91"/>
        <v>0</v>
      </c>
      <c r="ES46" s="167"/>
      <c r="EU46" s="164">
        <v>34</v>
      </c>
      <c r="EV46" s="225"/>
      <c r="EW46" s="226"/>
      <c r="EX46" s="1"/>
      <c r="EY46" s="1"/>
      <c r="EZ46" s="95"/>
      <c r="FA46" s="93"/>
      <c r="FB46" s="93"/>
      <c r="FC46" s="93"/>
      <c r="FD46" s="95" t="str">
        <f t="shared" si="20"/>
        <v>Completar</v>
      </c>
      <c r="FE46" s="96" t="str">
        <f t="shared" si="21"/>
        <v>Completar</v>
      </c>
      <c r="FF46" s="96" t="str">
        <f t="shared" si="22"/>
        <v>Completar</v>
      </c>
      <c r="FG46" s="94"/>
      <c r="FH46" s="95" t="str">
        <f t="shared" si="23"/>
        <v>Completar</v>
      </c>
      <c r="FI46" s="95" t="str">
        <f t="shared" si="92"/>
        <v>Completar</v>
      </c>
      <c r="FJ46" s="165">
        <f t="shared" si="93"/>
        <v>0</v>
      </c>
      <c r="FK46" s="219" t="b">
        <f t="shared" si="94"/>
        <v>0</v>
      </c>
      <c r="FL46" s="188">
        <f t="shared" si="95"/>
        <v>0</v>
      </c>
      <c r="FM46" s="164">
        <f t="shared" si="96"/>
        <v>0</v>
      </c>
      <c r="FN46" s="164">
        <f t="shared" si="97"/>
        <v>0.25</v>
      </c>
      <c r="FO46" s="164">
        <f t="shared" si="98"/>
        <v>0</v>
      </c>
      <c r="FP46" s="164">
        <f t="shared" si="98"/>
        <v>0</v>
      </c>
      <c r="FQ46" s="166">
        <f t="shared" si="99"/>
        <v>0</v>
      </c>
      <c r="FR46" s="167"/>
      <c r="FT46" s="164">
        <v>34</v>
      </c>
      <c r="FU46" s="225"/>
      <c r="FV46" s="226"/>
      <c r="FW46" s="1"/>
      <c r="FX46" s="1"/>
      <c r="FY46" s="95"/>
      <c r="FZ46" s="93"/>
      <c r="GA46" s="93"/>
      <c r="GB46" s="93"/>
      <c r="GC46" s="95" t="str">
        <f t="shared" si="24"/>
        <v>Completar</v>
      </c>
      <c r="GD46" s="96" t="str">
        <f t="shared" si="25"/>
        <v>Completar</v>
      </c>
      <c r="GE46" s="96" t="str">
        <f t="shared" si="26"/>
        <v>Completar</v>
      </c>
      <c r="GF46" s="94"/>
      <c r="GG46" s="95" t="str">
        <f t="shared" si="27"/>
        <v>Completar</v>
      </c>
      <c r="GH46" s="95" t="str">
        <f t="shared" si="100"/>
        <v>Completar</v>
      </c>
      <c r="GI46" s="165">
        <f t="shared" si="101"/>
        <v>0</v>
      </c>
      <c r="GJ46" s="219" t="b">
        <f t="shared" si="102"/>
        <v>0</v>
      </c>
      <c r="GK46" s="188">
        <f t="shared" si="103"/>
        <v>0</v>
      </c>
      <c r="GL46" s="164">
        <f t="shared" si="104"/>
        <v>0</v>
      </c>
      <c r="GM46" s="164">
        <f t="shared" si="105"/>
        <v>0.25</v>
      </c>
      <c r="GN46" s="164">
        <f t="shared" si="106"/>
        <v>0</v>
      </c>
      <c r="GO46" s="164">
        <f t="shared" si="106"/>
        <v>0</v>
      </c>
      <c r="GP46" s="166">
        <f t="shared" si="107"/>
        <v>0</v>
      </c>
      <c r="GQ46" s="167"/>
      <c r="GS46" s="164">
        <v>34</v>
      </c>
      <c r="GT46" s="225"/>
      <c r="GU46" s="226"/>
      <c r="GV46" s="1"/>
      <c r="GW46" s="1"/>
      <c r="GX46" s="95"/>
      <c r="GY46" s="93"/>
      <c r="GZ46" s="93"/>
      <c r="HA46" s="93"/>
      <c r="HB46" s="95" t="str">
        <f t="shared" si="28"/>
        <v>Completar</v>
      </c>
      <c r="HC46" s="96" t="str">
        <f t="shared" si="29"/>
        <v>Completar</v>
      </c>
      <c r="HD46" s="96" t="str">
        <f t="shared" si="30"/>
        <v>Completar</v>
      </c>
      <c r="HE46" s="94"/>
      <c r="HF46" s="95" t="str">
        <f t="shared" si="31"/>
        <v>Completar</v>
      </c>
      <c r="HG46" s="95" t="str">
        <f t="shared" si="108"/>
        <v>Completar</v>
      </c>
      <c r="HH46" s="165">
        <f t="shared" si="109"/>
        <v>0</v>
      </c>
      <c r="HI46" s="219" t="b">
        <f t="shared" si="110"/>
        <v>0</v>
      </c>
      <c r="HJ46" s="188">
        <f t="shared" si="111"/>
        <v>0</v>
      </c>
      <c r="HK46" s="164">
        <f t="shared" si="112"/>
        <v>0</v>
      </c>
      <c r="HL46" s="164">
        <f t="shared" si="113"/>
        <v>0.25</v>
      </c>
      <c r="HM46" s="164">
        <f t="shared" si="114"/>
        <v>0</v>
      </c>
      <c r="HN46" s="164">
        <f t="shared" si="114"/>
        <v>0</v>
      </c>
      <c r="HO46" s="166">
        <f t="shared" si="115"/>
        <v>0</v>
      </c>
      <c r="HP46" s="167"/>
      <c r="HR46" s="164">
        <v>34</v>
      </c>
      <c r="HS46" s="225"/>
      <c r="HT46" s="226"/>
      <c r="HU46" s="1"/>
      <c r="HV46" s="1"/>
      <c r="HW46" s="95"/>
      <c r="HX46" s="93"/>
      <c r="HY46" s="93"/>
      <c r="HZ46" s="93"/>
      <c r="IA46" s="95" t="str">
        <f t="shared" si="32"/>
        <v>Completar</v>
      </c>
      <c r="IB46" s="96" t="str">
        <f t="shared" si="33"/>
        <v>Completar</v>
      </c>
      <c r="IC46" s="96" t="str">
        <f t="shared" si="34"/>
        <v>Completar</v>
      </c>
      <c r="ID46" s="94"/>
      <c r="IE46" s="95" t="str">
        <f t="shared" si="35"/>
        <v>Completar</v>
      </c>
      <c r="IF46" s="95" t="str">
        <f t="shared" si="116"/>
        <v>Completar</v>
      </c>
      <c r="IG46" s="165">
        <f t="shared" si="117"/>
        <v>0</v>
      </c>
      <c r="IH46" s="219" t="b">
        <f t="shared" si="118"/>
        <v>0</v>
      </c>
      <c r="II46" s="188">
        <f t="shared" si="119"/>
        <v>0</v>
      </c>
      <c r="IJ46" s="164">
        <f t="shared" si="120"/>
        <v>0</v>
      </c>
      <c r="IK46" s="164">
        <f t="shared" si="121"/>
        <v>0.25</v>
      </c>
      <c r="IL46" s="164">
        <f t="shared" si="122"/>
        <v>0</v>
      </c>
      <c r="IM46" s="164">
        <f t="shared" si="122"/>
        <v>0</v>
      </c>
      <c r="IN46" s="166">
        <f t="shared" si="123"/>
        <v>0</v>
      </c>
      <c r="IO46" s="167"/>
      <c r="IQ46" s="164">
        <v>34</v>
      </c>
      <c r="IR46" s="225"/>
      <c r="IS46" s="226"/>
      <c r="IT46" s="1"/>
      <c r="IU46" s="1"/>
      <c r="IV46" s="95"/>
      <c r="IW46" s="93"/>
      <c r="IX46" s="93"/>
      <c r="IY46" s="93"/>
      <c r="IZ46" s="95" t="str">
        <f t="shared" si="36"/>
        <v>Completar</v>
      </c>
      <c r="JA46" s="96" t="str">
        <f t="shared" si="37"/>
        <v>Completar</v>
      </c>
      <c r="JB46" s="96" t="str">
        <f t="shared" si="38"/>
        <v>Completar</v>
      </c>
      <c r="JC46" s="94"/>
      <c r="JD46" s="95" t="str">
        <f t="shared" si="39"/>
        <v>Completar</v>
      </c>
      <c r="JE46" s="95" t="str">
        <f t="shared" si="124"/>
        <v>Completar</v>
      </c>
      <c r="JF46" s="165">
        <f t="shared" si="125"/>
        <v>0</v>
      </c>
      <c r="JG46" s="219" t="b">
        <f t="shared" si="126"/>
        <v>0</v>
      </c>
      <c r="JH46" s="188">
        <f t="shared" si="127"/>
        <v>0</v>
      </c>
      <c r="JI46" s="164">
        <f t="shared" si="128"/>
        <v>0</v>
      </c>
      <c r="JJ46" s="164">
        <f t="shared" si="129"/>
        <v>0.25</v>
      </c>
      <c r="JK46" s="164">
        <f t="shared" si="130"/>
        <v>0</v>
      </c>
      <c r="JL46" s="164">
        <f t="shared" si="130"/>
        <v>0</v>
      </c>
      <c r="JM46" s="166">
        <f t="shared" si="131"/>
        <v>0</v>
      </c>
      <c r="JN46" s="167"/>
      <c r="JO46" s="126"/>
      <c r="JP46" s="164">
        <v>34</v>
      </c>
      <c r="JQ46" s="225"/>
      <c r="JR46" s="226"/>
      <c r="JS46" s="1"/>
      <c r="JT46" s="1"/>
      <c r="JU46" s="95"/>
      <c r="JV46" s="93"/>
      <c r="JW46" s="93"/>
      <c r="JX46" s="93"/>
      <c r="JY46" s="95" t="str">
        <f t="shared" si="40"/>
        <v>Completar</v>
      </c>
      <c r="JZ46" s="96" t="str">
        <f t="shared" si="41"/>
        <v>Completar</v>
      </c>
      <c r="KA46" s="96" t="str">
        <f t="shared" si="42"/>
        <v>Completar</v>
      </c>
      <c r="KB46" s="94"/>
      <c r="KC46" s="95" t="str">
        <f t="shared" si="43"/>
        <v>Completar</v>
      </c>
      <c r="KD46" s="95" t="str">
        <f t="shared" si="132"/>
        <v>Completar</v>
      </c>
      <c r="KE46" s="165">
        <f t="shared" si="133"/>
        <v>0</v>
      </c>
      <c r="KF46" s="219" t="b">
        <f t="shared" si="134"/>
        <v>0</v>
      </c>
      <c r="KG46" s="188">
        <f t="shared" si="135"/>
        <v>0</v>
      </c>
      <c r="KH46" s="164">
        <f t="shared" si="136"/>
        <v>0</v>
      </c>
      <c r="KI46" s="164">
        <f t="shared" si="137"/>
        <v>0.25</v>
      </c>
      <c r="KJ46" s="164">
        <f t="shared" si="138"/>
        <v>0</v>
      </c>
      <c r="KK46" s="164">
        <f t="shared" si="138"/>
        <v>0</v>
      </c>
      <c r="KL46" s="166">
        <f t="shared" si="139"/>
        <v>0</v>
      </c>
    </row>
    <row r="47" spans="1:298" x14ac:dyDescent="0.25">
      <c r="A47" s="164">
        <v>35</v>
      </c>
      <c r="B47" s="225"/>
      <c r="C47" s="226"/>
      <c r="D47" s="1"/>
      <c r="E47" s="1"/>
      <c r="F47" s="95"/>
      <c r="G47" s="93"/>
      <c r="H47" s="93"/>
      <c r="I47" s="93"/>
      <c r="J47" s="95"/>
      <c r="K47" s="96" t="str">
        <f>IFERROR(VLOOKUP(D47,'Situación inicial'!JI$13:JS$112,8,FALSE),"Completar")</f>
        <v>Completar</v>
      </c>
      <c r="L47" s="96" t="str">
        <f>IFERROR(VLOOKUP(D47,'Situación inicial'!JI$13:JS$112,9,FALSE),"Completar")</f>
        <v>Completar</v>
      </c>
      <c r="M47" s="94"/>
      <c r="N47" s="95" t="str">
        <f>IFERROR(VLOOKUP(D47,'Situación inicial'!JI$13:JS$112,11,FALSE),"Completar")</f>
        <v>Completar</v>
      </c>
      <c r="O47" s="95" t="str">
        <f>IFERROR(VLOOKUP(D47,'Situación inicial'!JI$13:JT$112,12,FALSE),"Completar")</f>
        <v>Completar</v>
      </c>
      <c r="P47" s="165">
        <f t="shared" si="44"/>
        <v>0</v>
      </c>
      <c r="Q47" s="219" t="b">
        <f t="shared" si="45"/>
        <v>0</v>
      </c>
      <c r="R47" s="188">
        <f t="shared" si="46"/>
        <v>0</v>
      </c>
      <c r="S47" s="164">
        <f t="shared" si="47"/>
        <v>0</v>
      </c>
      <c r="T47" s="164">
        <f t="shared" si="48"/>
        <v>0.25</v>
      </c>
      <c r="U47" s="164">
        <f t="shared" si="49"/>
        <v>0</v>
      </c>
      <c r="V47" s="164">
        <f t="shared" si="49"/>
        <v>0</v>
      </c>
      <c r="W47" s="166">
        <f t="shared" si="50"/>
        <v>0</v>
      </c>
      <c r="X47" s="168">
        <f>IFERROR(VLOOKUP(D47,'Situación inicial'!JI$13:JZ$112,18,FALSE),0)</f>
        <v>0</v>
      </c>
      <c r="Z47" s="164">
        <v>35</v>
      </c>
      <c r="AA47" s="225"/>
      <c r="AB47" s="226"/>
      <c r="AC47" s="1"/>
      <c r="AD47" s="1"/>
      <c r="AE47" s="95"/>
      <c r="AF47" s="93"/>
      <c r="AG47" s="93"/>
      <c r="AH47" s="93"/>
      <c r="AI47" s="95" t="str">
        <f t="shared" si="0"/>
        <v>Completar</v>
      </c>
      <c r="AJ47" s="96" t="str">
        <f t="shared" si="1"/>
        <v>Completar</v>
      </c>
      <c r="AK47" s="96" t="str">
        <f t="shared" si="2"/>
        <v>Completar</v>
      </c>
      <c r="AL47" s="94"/>
      <c r="AM47" s="95" t="str">
        <f t="shared" si="51"/>
        <v>Completar</v>
      </c>
      <c r="AN47" s="95" t="str">
        <f t="shared" si="52"/>
        <v>Completar</v>
      </c>
      <c r="AO47" s="165">
        <f t="shared" si="53"/>
        <v>0</v>
      </c>
      <c r="AP47" s="219" t="b">
        <f t="shared" si="54"/>
        <v>0</v>
      </c>
      <c r="AQ47" s="188">
        <f t="shared" si="55"/>
        <v>0</v>
      </c>
      <c r="AR47" s="164">
        <f t="shared" si="56"/>
        <v>0</v>
      </c>
      <c r="AS47" s="164">
        <f t="shared" si="57"/>
        <v>0.25</v>
      </c>
      <c r="AT47" s="164">
        <f t="shared" si="58"/>
        <v>0</v>
      </c>
      <c r="AU47" s="164">
        <f t="shared" si="58"/>
        <v>0</v>
      </c>
      <c r="AV47" s="166">
        <f t="shared" si="59"/>
        <v>0</v>
      </c>
      <c r="AW47" s="168">
        <f t="shared" si="3"/>
        <v>0</v>
      </c>
      <c r="AY47" s="164">
        <v>35</v>
      </c>
      <c r="AZ47" s="225"/>
      <c r="BA47" s="226"/>
      <c r="BB47" s="1"/>
      <c r="BC47" s="1"/>
      <c r="BD47" s="95"/>
      <c r="BE47" s="93"/>
      <c r="BF47" s="93"/>
      <c r="BG47" s="93"/>
      <c r="BH47" s="95" t="str">
        <f t="shared" si="4"/>
        <v>Completar</v>
      </c>
      <c r="BI47" s="96" t="str">
        <f t="shared" si="5"/>
        <v>Completar</v>
      </c>
      <c r="BJ47" s="96" t="str">
        <f t="shared" si="6"/>
        <v>Completar</v>
      </c>
      <c r="BK47" s="94"/>
      <c r="BL47" s="95" t="str">
        <f t="shared" si="7"/>
        <v>Completar</v>
      </c>
      <c r="BM47" s="95" t="str">
        <f t="shared" si="60"/>
        <v>Completar</v>
      </c>
      <c r="BN47" s="165">
        <f t="shared" si="61"/>
        <v>0</v>
      </c>
      <c r="BO47" s="219" t="b">
        <f t="shared" si="62"/>
        <v>0</v>
      </c>
      <c r="BP47" s="188">
        <f t="shared" si="63"/>
        <v>0</v>
      </c>
      <c r="BQ47" s="164">
        <f t="shared" si="64"/>
        <v>0</v>
      </c>
      <c r="BR47" s="164">
        <f t="shared" si="65"/>
        <v>0.25</v>
      </c>
      <c r="BS47" s="164">
        <f t="shared" si="66"/>
        <v>0</v>
      </c>
      <c r="BT47" s="164">
        <f t="shared" si="66"/>
        <v>0</v>
      </c>
      <c r="BU47" s="166">
        <f t="shared" si="67"/>
        <v>0</v>
      </c>
      <c r="BV47" s="167"/>
      <c r="BX47" s="164">
        <v>35</v>
      </c>
      <c r="BY47" s="225"/>
      <c r="BZ47" s="226"/>
      <c r="CA47" s="1"/>
      <c r="CB47" s="1"/>
      <c r="CC47" s="95"/>
      <c r="CD47" s="93"/>
      <c r="CE47" s="93"/>
      <c r="CF47" s="93"/>
      <c r="CG47" s="95" t="str">
        <f t="shared" si="8"/>
        <v>Completar</v>
      </c>
      <c r="CH47" s="96" t="str">
        <f t="shared" si="9"/>
        <v>Completar</v>
      </c>
      <c r="CI47" s="96" t="str">
        <f t="shared" si="10"/>
        <v>Completar</v>
      </c>
      <c r="CJ47" s="94"/>
      <c r="CK47" s="95" t="str">
        <f t="shared" si="11"/>
        <v>Completar</v>
      </c>
      <c r="CL47" s="95" t="str">
        <f t="shared" si="68"/>
        <v>Completar</v>
      </c>
      <c r="CM47" s="165">
        <f t="shared" si="69"/>
        <v>0</v>
      </c>
      <c r="CN47" s="219" t="b">
        <f t="shared" si="70"/>
        <v>0</v>
      </c>
      <c r="CO47" s="188">
        <f t="shared" si="71"/>
        <v>0</v>
      </c>
      <c r="CP47" s="164">
        <f t="shared" si="72"/>
        <v>0</v>
      </c>
      <c r="CQ47" s="164">
        <f t="shared" si="73"/>
        <v>0.25</v>
      </c>
      <c r="CR47" s="164">
        <f t="shared" si="74"/>
        <v>0</v>
      </c>
      <c r="CS47" s="164">
        <f t="shared" si="74"/>
        <v>0</v>
      </c>
      <c r="CT47" s="166">
        <f t="shared" si="75"/>
        <v>0</v>
      </c>
      <c r="CU47" s="167"/>
      <c r="CW47" s="164">
        <v>35</v>
      </c>
      <c r="CX47" s="225"/>
      <c r="CY47" s="226"/>
      <c r="CZ47" s="1"/>
      <c r="DA47" s="1"/>
      <c r="DB47" s="95"/>
      <c r="DC47" s="93"/>
      <c r="DD47" s="93"/>
      <c r="DE47" s="93"/>
      <c r="DF47" s="95" t="str">
        <f t="shared" si="12"/>
        <v>Completar</v>
      </c>
      <c r="DG47" s="96" t="str">
        <f t="shared" si="13"/>
        <v>Completar</v>
      </c>
      <c r="DH47" s="96" t="str">
        <f t="shared" si="14"/>
        <v>Completar</v>
      </c>
      <c r="DI47" s="94"/>
      <c r="DJ47" s="95" t="str">
        <f t="shared" si="15"/>
        <v>Completar</v>
      </c>
      <c r="DK47" s="95" t="str">
        <f t="shared" si="76"/>
        <v>Completar</v>
      </c>
      <c r="DL47" s="165">
        <f t="shared" si="77"/>
        <v>0</v>
      </c>
      <c r="DM47" s="219" t="b">
        <f t="shared" si="78"/>
        <v>0</v>
      </c>
      <c r="DN47" s="188">
        <f t="shared" si="79"/>
        <v>0</v>
      </c>
      <c r="DO47" s="164">
        <f t="shared" si="80"/>
        <v>0</v>
      </c>
      <c r="DP47" s="164">
        <f t="shared" si="81"/>
        <v>0.25</v>
      </c>
      <c r="DQ47" s="164">
        <f t="shared" si="82"/>
        <v>0</v>
      </c>
      <c r="DR47" s="164">
        <f t="shared" si="82"/>
        <v>0</v>
      </c>
      <c r="DS47" s="166">
        <f t="shared" si="83"/>
        <v>0</v>
      </c>
      <c r="DT47" s="167"/>
      <c r="DV47" s="164">
        <v>35</v>
      </c>
      <c r="DW47" s="225"/>
      <c r="DX47" s="226"/>
      <c r="DY47" s="1"/>
      <c r="DZ47" s="1"/>
      <c r="EA47" s="95"/>
      <c r="EB47" s="93"/>
      <c r="EC47" s="93"/>
      <c r="ED47" s="93"/>
      <c r="EE47" s="95" t="str">
        <f t="shared" si="16"/>
        <v>Completar</v>
      </c>
      <c r="EF47" s="96" t="str">
        <f t="shared" si="17"/>
        <v>Completar</v>
      </c>
      <c r="EG47" s="96" t="str">
        <f t="shared" si="18"/>
        <v>Completar</v>
      </c>
      <c r="EH47" s="94"/>
      <c r="EI47" s="95" t="str">
        <f t="shared" si="19"/>
        <v>Completar</v>
      </c>
      <c r="EJ47" s="95" t="str">
        <f t="shared" si="84"/>
        <v>Completar</v>
      </c>
      <c r="EK47" s="165">
        <f t="shared" si="85"/>
        <v>0</v>
      </c>
      <c r="EL47" s="219" t="b">
        <f t="shared" si="86"/>
        <v>0</v>
      </c>
      <c r="EM47" s="188">
        <f t="shared" si="87"/>
        <v>0</v>
      </c>
      <c r="EN47" s="164">
        <f t="shared" si="88"/>
        <v>0</v>
      </c>
      <c r="EO47" s="164">
        <f t="shared" si="89"/>
        <v>0.25</v>
      </c>
      <c r="EP47" s="164">
        <f t="shared" si="90"/>
        <v>0</v>
      </c>
      <c r="EQ47" s="164">
        <f t="shared" si="90"/>
        <v>0</v>
      </c>
      <c r="ER47" s="166">
        <f t="shared" si="91"/>
        <v>0</v>
      </c>
      <c r="ES47" s="167"/>
      <c r="EU47" s="164">
        <v>35</v>
      </c>
      <c r="EV47" s="225"/>
      <c r="EW47" s="226"/>
      <c r="EX47" s="1"/>
      <c r="EY47" s="1"/>
      <c r="EZ47" s="95"/>
      <c r="FA47" s="93"/>
      <c r="FB47" s="93"/>
      <c r="FC47" s="93"/>
      <c r="FD47" s="95" t="str">
        <f t="shared" si="20"/>
        <v>Completar</v>
      </c>
      <c r="FE47" s="96" t="str">
        <f t="shared" si="21"/>
        <v>Completar</v>
      </c>
      <c r="FF47" s="96" t="str">
        <f t="shared" si="22"/>
        <v>Completar</v>
      </c>
      <c r="FG47" s="94"/>
      <c r="FH47" s="95" t="str">
        <f t="shared" si="23"/>
        <v>Completar</v>
      </c>
      <c r="FI47" s="95" t="str">
        <f t="shared" si="92"/>
        <v>Completar</v>
      </c>
      <c r="FJ47" s="165">
        <f t="shared" si="93"/>
        <v>0</v>
      </c>
      <c r="FK47" s="219" t="b">
        <f t="shared" si="94"/>
        <v>0</v>
      </c>
      <c r="FL47" s="188">
        <f t="shared" si="95"/>
        <v>0</v>
      </c>
      <c r="FM47" s="164">
        <f t="shared" si="96"/>
        <v>0</v>
      </c>
      <c r="FN47" s="164">
        <f t="shared" si="97"/>
        <v>0.25</v>
      </c>
      <c r="FO47" s="164">
        <f t="shared" si="98"/>
        <v>0</v>
      </c>
      <c r="FP47" s="164">
        <f t="shared" si="98"/>
        <v>0</v>
      </c>
      <c r="FQ47" s="166">
        <f t="shared" si="99"/>
        <v>0</v>
      </c>
      <c r="FR47" s="167"/>
      <c r="FT47" s="164">
        <v>35</v>
      </c>
      <c r="FU47" s="225"/>
      <c r="FV47" s="226"/>
      <c r="FW47" s="1"/>
      <c r="FX47" s="1"/>
      <c r="FY47" s="95"/>
      <c r="FZ47" s="93"/>
      <c r="GA47" s="93"/>
      <c r="GB47" s="93"/>
      <c r="GC47" s="95" t="str">
        <f t="shared" si="24"/>
        <v>Completar</v>
      </c>
      <c r="GD47" s="96" t="str">
        <f t="shared" si="25"/>
        <v>Completar</v>
      </c>
      <c r="GE47" s="96" t="str">
        <f t="shared" si="26"/>
        <v>Completar</v>
      </c>
      <c r="GF47" s="94"/>
      <c r="GG47" s="95" t="str">
        <f t="shared" si="27"/>
        <v>Completar</v>
      </c>
      <c r="GH47" s="95" t="str">
        <f t="shared" si="100"/>
        <v>Completar</v>
      </c>
      <c r="GI47" s="165">
        <f t="shared" si="101"/>
        <v>0</v>
      </c>
      <c r="GJ47" s="219" t="b">
        <f t="shared" si="102"/>
        <v>0</v>
      </c>
      <c r="GK47" s="188">
        <f t="shared" si="103"/>
        <v>0</v>
      </c>
      <c r="GL47" s="164">
        <f t="shared" si="104"/>
        <v>0</v>
      </c>
      <c r="GM47" s="164">
        <f t="shared" si="105"/>
        <v>0.25</v>
      </c>
      <c r="GN47" s="164">
        <f t="shared" si="106"/>
        <v>0</v>
      </c>
      <c r="GO47" s="164">
        <f t="shared" si="106"/>
        <v>0</v>
      </c>
      <c r="GP47" s="166">
        <f t="shared" si="107"/>
        <v>0</v>
      </c>
      <c r="GQ47" s="167"/>
      <c r="GS47" s="164">
        <v>35</v>
      </c>
      <c r="GT47" s="225"/>
      <c r="GU47" s="226"/>
      <c r="GV47" s="1"/>
      <c r="GW47" s="1"/>
      <c r="GX47" s="95"/>
      <c r="GY47" s="93"/>
      <c r="GZ47" s="93"/>
      <c r="HA47" s="93"/>
      <c r="HB47" s="95" t="str">
        <f t="shared" si="28"/>
        <v>Completar</v>
      </c>
      <c r="HC47" s="96" t="str">
        <f t="shared" si="29"/>
        <v>Completar</v>
      </c>
      <c r="HD47" s="96" t="str">
        <f t="shared" si="30"/>
        <v>Completar</v>
      </c>
      <c r="HE47" s="94"/>
      <c r="HF47" s="95" t="str">
        <f t="shared" si="31"/>
        <v>Completar</v>
      </c>
      <c r="HG47" s="95" t="str">
        <f t="shared" si="108"/>
        <v>Completar</v>
      </c>
      <c r="HH47" s="165">
        <f t="shared" si="109"/>
        <v>0</v>
      </c>
      <c r="HI47" s="219" t="b">
        <f t="shared" si="110"/>
        <v>0</v>
      </c>
      <c r="HJ47" s="188">
        <f t="shared" si="111"/>
        <v>0</v>
      </c>
      <c r="HK47" s="164">
        <f t="shared" si="112"/>
        <v>0</v>
      </c>
      <c r="HL47" s="164">
        <f t="shared" si="113"/>
        <v>0.25</v>
      </c>
      <c r="HM47" s="164">
        <f t="shared" si="114"/>
        <v>0</v>
      </c>
      <c r="HN47" s="164">
        <f t="shared" si="114"/>
        <v>0</v>
      </c>
      <c r="HO47" s="166">
        <f t="shared" si="115"/>
        <v>0</v>
      </c>
      <c r="HP47" s="167"/>
      <c r="HR47" s="164">
        <v>35</v>
      </c>
      <c r="HS47" s="225"/>
      <c r="HT47" s="226"/>
      <c r="HU47" s="1"/>
      <c r="HV47" s="1"/>
      <c r="HW47" s="95"/>
      <c r="HX47" s="93"/>
      <c r="HY47" s="93"/>
      <c r="HZ47" s="93"/>
      <c r="IA47" s="95" t="str">
        <f t="shared" si="32"/>
        <v>Completar</v>
      </c>
      <c r="IB47" s="96" t="str">
        <f t="shared" si="33"/>
        <v>Completar</v>
      </c>
      <c r="IC47" s="96" t="str">
        <f t="shared" si="34"/>
        <v>Completar</v>
      </c>
      <c r="ID47" s="94"/>
      <c r="IE47" s="95" t="str">
        <f t="shared" si="35"/>
        <v>Completar</v>
      </c>
      <c r="IF47" s="95" t="str">
        <f t="shared" si="116"/>
        <v>Completar</v>
      </c>
      <c r="IG47" s="165">
        <f t="shared" si="117"/>
        <v>0</v>
      </c>
      <c r="IH47" s="219" t="b">
        <f t="shared" si="118"/>
        <v>0</v>
      </c>
      <c r="II47" s="188">
        <f t="shared" si="119"/>
        <v>0</v>
      </c>
      <c r="IJ47" s="164">
        <f t="shared" si="120"/>
        <v>0</v>
      </c>
      <c r="IK47" s="164">
        <f t="shared" si="121"/>
        <v>0.25</v>
      </c>
      <c r="IL47" s="164">
        <f t="shared" si="122"/>
        <v>0</v>
      </c>
      <c r="IM47" s="164">
        <f t="shared" si="122"/>
        <v>0</v>
      </c>
      <c r="IN47" s="166">
        <f t="shared" si="123"/>
        <v>0</v>
      </c>
      <c r="IO47" s="167"/>
      <c r="IQ47" s="164">
        <v>35</v>
      </c>
      <c r="IR47" s="225"/>
      <c r="IS47" s="226"/>
      <c r="IT47" s="1"/>
      <c r="IU47" s="1"/>
      <c r="IV47" s="95"/>
      <c r="IW47" s="93"/>
      <c r="IX47" s="93"/>
      <c r="IY47" s="93"/>
      <c r="IZ47" s="95" t="str">
        <f t="shared" si="36"/>
        <v>Completar</v>
      </c>
      <c r="JA47" s="96" t="str">
        <f t="shared" si="37"/>
        <v>Completar</v>
      </c>
      <c r="JB47" s="96" t="str">
        <f t="shared" si="38"/>
        <v>Completar</v>
      </c>
      <c r="JC47" s="94"/>
      <c r="JD47" s="95" t="str">
        <f t="shared" si="39"/>
        <v>Completar</v>
      </c>
      <c r="JE47" s="95" t="str">
        <f t="shared" si="124"/>
        <v>Completar</v>
      </c>
      <c r="JF47" s="165">
        <f t="shared" si="125"/>
        <v>0</v>
      </c>
      <c r="JG47" s="219" t="b">
        <f t="shared" si="126"/>
        <v>0</v>
      </c>
      <c r="JH47" s="188">
        <f t="shared" si="127"/>
        <v>0</v>
      </c>
      <c r="JI47" s="164">
        <f t="shared" si="128"/>
        <v>0</v>
      </c>
      <c r="JJ47" s="164">
        <f t="shared" si="129"/>
        <v>0.25</v>
      </c>
      <c r="JK47" s="164">
        <f t="shared" si="130"/>
        <v>0</v>
      </c>
      <c r="JL47" s="164">
        <f t="shared" si="130"/>
        <v>0</v>
      </c>
      <c r="JM47" s="166">
        <f t="shared" si="131"/>
        <v>0</v>
      </c>
      <c r="JN47" s="167"/>
      <c r="JO47" s="126"/>
      <c r="JP47" s="164">
        <v>35</v>
      </c>
      <c r="JQ47" s="225"/>
      <c r="JR47" s="226"/>
      <c r="JS47" s="1"/>
      <c r="JT47" s="1"/>
      <c r="JU47" s="95"/>
      <c r="JV47" s="93"/>
      <c r="JW47" s="93"/>
      <c r="JX47" s="93"/>
      <c r="JY47" s="95" t="str">
        <f t="shared" si="40"/>
        <v>Completar</v>
      </c>
      <c r="JZ47" s="96" t="str">
        <f t="shared" si="41"/>
        <v>Completar</v>
      </c>
      <c r="KA47" s="96" t="str">
        <f t="shared" si="42"/>
        <v>Completar</v>
      </c>
      <c r="KB47" s="94"/>
      <c r="KC47" s="95" t="str">
        <f t="shared" si="43"/>
        <v>Completar</v>
      </c>
      <c r="KD47" s="95" t="str">
        <f t="shared" si="132"/>
        <v>Completar</v>
      </c>
      <c r="KE47" s="165">
        <f t="shared" si="133"/>
        <v>0</v>
      </c>
      <c r="KF47" s="219" t="b">
        <f t="shared" si="134"/>
        <v>0</v>
      </c>
      <c r="KG47" s="188">
        <f t="shared" si="135"/>
        <v>0</v>
      </c>
      <c r="KH47" s="164">
        <f t="shared" si="136"/>
        <v>0</v>
      </c>
      <c r="KI47" s="164">
        <f t="shared" si="137"/>
        <v>0.25</v>
      </c>
      <c r="KJ47" s="164">
        <f t="shared" si="138"/>
        <v>0</v>
      </c>
      <c r="KK47" s="164">
        <f t="shared" si="138"/>
        <v>0</v>
      </c>
      <c r="KL47" s="166">
        <f t="shared" si="139"/>
        <v>0</v>
      </c>
    </row>
    <row r="48" spans="1:298" x14ac:dyDescent="0.25">
      <c r="A48" s="164">
        <v>36</v>
      </c>
      <c r="B48" s="225"/>
      <c r="C48" s="226"/>
      <c r="D48" s="1"/>
      <c r="E48" s="1"/>
      <c r="F48" s="95"/>
      <c r="G48" s="93"/>
      <c r="H48" s="93"/>
      <c r="I48" s="93"/>
      <c r="J48" s="95"/>
      <c r="K48" s="96" t="str">
        <f>IFERROR(VLOOKUP(D48,'Situación inicial'!JI$13:JS$112,8,FALSE),"Completar")</f>
        <v>Completar</v>
      </c>
      <c r="L48" s="96" t="str">
        <f>IFERROR(VLOOKUP(D48,'Situación inicial'!JI$13:JS$112,9,FALSE),"Completar")</f>
        <v>Completar</v>
      </c>
      <c r="M48" s="94"/>
      <c r="N48" s="95" t="str">
        <f>IFERROR(VLOOKUP(D48,'Situación inicial'!JI$13:JS$112,11,FALSE),"Completar")</f>
        <v>Completar</v>
      </c>
      <c r="O48" s="95" t="str">
        <f>IFERROR(VLOOKUP(D48,'Situación inicial'!JI$13:JT$112,12,FALSE),"Completar")</f>
        <v>Completar</v>
      </c>
      <c r="P48" s="165">
        <f t="shared" si="44"/>
        <v>0</v>
      </c>
      <c r="Q48" s="219" t="b">
        <f t="shared" si="45"/>
        <v>0</v>
      </c>
      <c r="R48" s="188">
        <f t="shared" si="46"/>
        <v>0</v>
      </c>
      <c r="S48" s="164">
        <f t="shared" si="47"/>
        <v>0</v>
      </c>
      <c r="T48" s="164">
        <f t="shared" si="48"/>
        <v>0.25</v>
      </c>
      <c r="U48" s="164">
        <f t="shared" si="49"/>
        <v>0</v>
      </c>
      <c r="V48" s="164">
        <f t="shared" si="49"/>
        <v>0</v>
      </c>
      <c r="W48" s="166">
        <f t="shared" si="50"/>
        <v>0</v>
      </c>
      <c r="X48" s="168">
        <f>IFERROR(VLOOKUP(D48,'Situación inicial'!JI$13:JZ$112,18,FALSE),0)</f>
        <v>0</v>
      </c>
      <c r="Z48" s="164">
        <v>36</v>
      </c>
      <c r="AA48" s="225"/>
      <c r="AB48" s="226"/>
      <c r="AC48" s="1"/>
      <c r="AD48" s="1"/>
      <c r="AE48" s="95"/>
      <c r="AF48" s="93"/>
      <c r="AG48" s="93"/>
      <c r="AH48" s="93"/>
      <c r="AI48" s="95" t="str">
        <f t="shared" si="0"/>
        <v>Completar</v>
      </c>
      <c r="AJ48" s="96" t="str">
        <f t="shared" si="1"/>
        <v>Completar</v>
      </c>
      <c r="AK48" s="96" t="str">
        <f t="shared" si="2"/>
        <v>Completar</v>
      </c>
      <c r="AL48" s="94"/>
      <c r="AM48" s="95" t="str">
        <f t="shared" si="51"/>
        <v>Completar</v>
      </c>
      <c r="AN48" s="95" t="str">
        <f t="shared" si="52"/>
        <v>Completar</v>
      </c>
      <c r="AO48" s="165">
        <f t="shared" si="53"/>
        <v>0</v>
      </c>
      <c r="AP48" s="219" t="b">
        <f t="shared" si="54"/>
        <v>0</v>
      </c>
      <c r="AQ48" s="188">
        <f t="shared" si="55"/>
        <v>0</v>
      </c>
      <c r="AR48" s="164">
        <f t="shared" si="56"/>
        <v>0</v>
      </c>
      <c r="AS48" s="164">
        <f t="shared" si="57"/>
        <v>0.25</v>
      </c>
      <c r="AT48" s="164">
        <f t="shared" si="58"/>
        <v>0</v>
      </c>
      <c r="AU48" s="164">
        <f t="shared" si="58"/>
        <v>0</v>
      </c>
      <c r="AV48" s="166">
        <f t="shared" si="59"/>
        <v>0</v>
      </c>
      <c r="AW48" s="168">
        <f t="shared" si="3"/>
        <v>0</v>
      </c>
      <c r="AY48" s="164">
        <v>36</v>
      </c>
      <c r="AZ48" s="225"/>
      <c r="BA48" s="226"/>
      <c r="BB48" s="1"/>
      <c r="BC48" s="1"/>
      <c r="BD48" s="95"/>
      <c r="BE48" s="93"/>
      <c r="BF48" s="93"/>
      <c r="BG48" s="93"/>
      <c r="BH48" s="95" t="str">
        <f t="shared" si="4"/>
        <v>Completar</v>
      </c>
      <c r="BI48" s="96" t="str">
        <f t="shared" si="5"/>
        <v>Completar</v>
      </c>
      <c r="BJ48" s="96" t="str">
        <f t="shared" si="6"/>
        <v>Completar</v>
      </c>
      <c r="BK48" s="94"/>
      <c r="BL48" s="95" t="str">
        <f t="shared" si="7"/>
        <v>Completar</v>
      </c>
      <c r="BM48" s="95" t="str">
        <f t="shared" si="60"/>
        <v>Completar</v>
      </c>
      <c r="BN48" s="165">
        <f t="shared" si="61"/>
        <v>0</v>
      </c>
      <c r="BO48" s="219" t="b">
        <f t="shared" si="62"/>
        <v>0</v>
      </c>
      <c r="BP48" s="188">
        <f t="shared" si="63"/>
        <v>0</v>
      </c>
      <c r="BQ48" s="164">
        <f t="shared" si="64"/>
        <v>0</v>
      </c>
      <c r="BR48" s="164">
        <f t="shared" si="65"/>
        <v>0.25</v>
      </c>
      <c r="BS48" s="164">
        <f t="shared" si="66"/>
        <v>0</v>
      </c>
      <c r="BT48" s="164">
        <f t="shared" si="66"/>
        <v>0</v>
      </c>
      <c r="BU48" s="166">
        <f t="shared" si="67"/>
        <v>0</v>
      </c>
      <c r="BV48" s="167"/>
      <c r="BX48" s="164">
        <v>36</v>
      </c>
      <c r="BY48" s="225"/>
      <c r="BZ48" s="226"/>
      <c r="CA48" s="1"/>
      <c r="CB48" s="1"/>
      <c r="CC48" s="95"/>
      <c r="CD48" s="93"/>
      <c r="CE48" s="93"/>
      <c r="CF48" s="93"/>
      <c r="CG48" s="95" t="str">
        <f t="shared" si="8"/>
        <v>Completar</v>
      </c>
      <c r="CH48" s="96" t="str">
        <f t="shared" si="9"/>
        <v>Completar</v>
      </c>
      <c r="CI48" s="96" t="str">
        <f t="shared" si="10"/>
        <v>Completar</v>
      </c>
      <c r="CJ48" s="94"/>
      <c r="CK48" s="95" t="str">
        <f t="shared" si="11"/>
        <v>Completar</v>
      </c>
      <c r="CL48" s="95" t="str">
        <f t="shared" si="68"/>
        <v>Completar</v>
      </c>
      <c r="CM48" s="165">
        <f t="shared" si="69"/>
        <v>0</v>
      </c>
      <c r="CN48" s="219" t="b">
        <f t="shared" si="70"/>
        <v>0</v>
      </c>
      <c r="CO48" s="188">
        <f t="shared" si="71"/>
        <v>0</v>
      </c>
      <c r="CP48" s="164">
        <f t="shared" si="72"/>
        <v>0</v>
      </c>
      <c r="CQ48" s="164">
        <f t="shared" si="73"/>
        <v>0.25</v>
      </c>
      <c r="CR48" s="164">
        <f t="shared" si="74"/>
        <v>0</v>
      </c>
      <c r="CS48" s="164">
        <f t="shared" si="74"/>
        <v>0</v>
      </c>
      <c r="CT48" s="166">
        <f t="shared" si="75"/>
        <v>0</v>
      </c>
      <c r="CU48" s="167"/>
      <c r="CW48" s="164">
        <v>36</v>
      </c>
      <c r="CX48" s="225"/>
      <c r="CY48" s="226"/>
      <c r="CZ48" s="1"/>
      <c r="DA48" s="1"/>
      <c r="DB48" s="95"/>
      <c r="DC48" s="93"/>
      <c r="DD48" s="93"/>
      <c r="DE48" s="93"/>
      <c r="DF48" s="95" t="str">
        <f t="shared" si="12"/>
        <v>Completar</v>
      </c>
      <c r="DG48" s="96" t="str">
        <f t="shared" si="13"/>
        <v>Completar</v>
      </c>
      <c r="DH48" s="96" t="str">
        <f t="shared" si="14"/>
        <v>Completar</v>
      </c>
      <c r="DI48" s="94"/>
      <c r="DJ48" s="95" t="str">
        <f t="shared" si="15"/>
        <v>Completar</v>
      </c>
      <c r="DK48" s="95" t="str">
        <f t="shared" si="76"/>
        <v>Completar</v>
      </c>
      <c r="DL48" s="165">
        <f t="shared" si="77"/>
        <v>0</v>
      </c>
      <c r="DM48" s="219" t="b">
        <f t="shared" si="78"/>
        <v>0</v>
      </c>
      <c r="DN48" s="188">
        <f t="shared" si="79"/>
        <v>0</v>
      </c>
      <c r="DO48" s="164">
        <f t="shared" si="80"/>
        <v>0</v>
      </c>
      <c r="DP48" s="164">
        <f t="shared" si="81"/>
        <v>0.25</v>
      </c>
      <c r="DQ48" s="164">
        <f t="shared" si="82"/>
        <v>0</v>
      </c>
      <c r="DR48" s="164">
        <f t="shared" si="82"/>
        <v>0</v>
      </c>
      <c r="DS48" s="166">
        <f t="shared" si="83"/>
        <v>0</v>
      </c>
      <c r="DT48" s="167"/>
      <c r="DV48" s="164">
        <v>36</v>
      </c>
      <c r="DW48" s="225"/>
      <c r="DX48" s="226"/>
      <c r="DY48" s="1"/>
      <c r="DZ48" s="1"/>
      <c r="EA48" s="95"/>
      <c r="EB48" s="93"/>
      <c r="EC48" s="93"/>
      <c r="ED48" s="93"/>
      <c r="EE48" s="95" t="str">
        <f t="shared" si="16"/>
        <v>Completar</v>
      </c>
      <c r="EF48" s="96" t="str">
        <f t="shared" si="17"/>
        <v>Completar</v>
      </c>
      <c r="EG48" s="96" t="str">
        <f t="shared" si="18"/>
        <v>Completar</v>
      </c>
      <c r="EH48" s="94"/>
      <c r="EI48" s="95" t="str">
        <f t="shared" si="19"/>
        <v>Completar</v>
      </c>
      <c r="EJ48" s="95" t="str">
        <f t="shared" si="84"/>
        <v>Completar</v>
      </c>
      <c r="EK48" s="165">
        <f t="shared" si="85"/>
        <v>0</v>
      </c>
      <c r="EL48" s="219" t="b">
        <f t="shared" si="86"/>
        <v>0</v>
      </c>
      <c r="EM48" s="188">
        <f t="shared" si="87"/>
        <v>0</v>
      </c>
      <c r="EN48" s="164">
        <f t="shared" si="88"/>
        <v>0</v>
      </c>
      <c r="EO48" s="164">
        <f t="shared" si="89"/>
        <v>0.25</v>
      </c>
      <c r="EP48" s="164">
        <f t="shared" si="90"/>
        <v>0</v>
      </c>
      <c r="EQ48" s="164">
        <f t="shared" si="90"/>
        <v>0</v>
      </c>
      <c r="ER48" s="166">
        <f t="shared" si="91"/>
        <v>0</v>
      </c>
      <c r="ES48" s="167"/>
      <c r="EU48" s="164">
        <v>36</v>
      </c>
      <c r="EV48" s="225"/>
      <c r="EW48" s="226"/>
      <c r="EX48" s="1"/>
      <c r="EY48" s="1"/>
      <c r="EZ48" s="95"/>
      <c r="FA48" s="93"/>
      <c r="FB48" s="93"/>
      <c r="FC48" s="93"/>
      <c r="FD48" s="95" t="str">
        <f t="shared" si="20"/>
        <v>Completar</v>
      </c>
      <c r="FE48" s="96" t="str">
        <f t="shared" si="21"/>
        <v>Completar</v>
      </c>
      <c r="FF48" s="96" t="str">
        <f t="shared" si="22"/>
        <v>Completar</v>
      </c>
      <c r="FG48" s="94"/>
      <c r="FH48" s="95" t="str">
        <f t="shared" si="23"/>
        <v>Completar</v>
      </c>
      <c r="FI48" s="95" t="str">
        <f t="shared" si="92"/>
        <v>Completar</v>
      </c>
      <c r="FJ48" s="165">
        <f t="shared" si="93"/>
        <v>0</v>
      </c>
      <c r="FK48" s="219" t="b">
        <f t="shared" si="94"/>
        <v>0</v>
      </c>
      <c r="FL48" s="188">
        <f t="shared" si="95"/>
        <v>0</v>
      </c>
      <c r="FM48" s="164">
        <f t="shared" si="96"/>
        <v>0</v>
      </c>
      <c r="FN48" s="164">
        <f t="shared" si="97"/>
        <v>0.25</v>
      </c>
      <c r="FO48" s="164">
        <f t="shared" si="98"/>
        <v>0</v>
      </c>
      <c r="FP48" s="164">
        <f t="shared" si="98"/>
        <v>0</v>
      </c>
      <c r="FQ48" s="166">
        <f t="shared" si="99"/>
        <v>0</v>
      </c>
      <c r="FR48" s="167"/>
      <c r="FT48" s="164">
        <v>36</v>
      </c>
      <c r="FU48" s="225"/>
      <c r="FV48" s="226"/>
      <c r="FW48" s="1"/>
      <c r="FX48" s="1"/>
      <c r="FY48" s="95"/>
      <c r="FZ48" s="93"/>
      <c r="GA48" s="93"/>
      <c r="GB48" s="93"/>
      <c r="GC48" s="95" t="str">
        <f t="shared" si="24"/>
        <v>Completar</v>
      </c>
      <c r="GD48" s="96" t="str">
        <f t="shared" si="25"/>
        <v>Completar</v>
      </c>
      <c r="GE48" s="96" t="str">
        <f t="shared" si="26"/>
        <v>Completar</v>
      </c>
      <c r="GF48" s="94"/>
      <c r="GG48" s="95" t="str">
        <f t="shared" si="27"/>
        <v>Completar</v>
      </c>
      <c r="GH48" s="95" t="str">
        <f t="shared" si="100"/>
        <v>Completar</v>
      </c>
      <c r="GI48" s="165">
        <f t="shared" si="101"/>
        <v>0</v>
      </c>
      <c r="GJ48" s="219" t="b">
        <f t="shared" si="102"/>
        <v>0</v>
      </c>
      <c r="GK48" s="188">
        <f t="shared" si="103"/>
        <v>0</v>
      </c>
      <c r="GL48" s="164">
        <f t="shared" si="104"/>
        <v>0</v>
      </c>
      <c r="GM48" s="164">
        <f t="shared" si="105"/>
        <v>0.25</v>
      </c>
      <c r="GN48" s="164">
        <f t="shared" si="106"/>
        <v>0</v>
      </c>
      <c r="GO48" s="164">
        <f t="shared" si="106"/>
        <v>0</v>
      </c>
      <c r="GP48" s="166">
        <f t="shared" si="107"/>
        <v>0</v>
      </c>
      <c r="GQ48" s="167"/>
      <c r="GS48" s="164">
        <v>36</v>
      </c>
      <c r="GT48" s="225"/>
      <c r="GU48" s="226"/>
      <c r="GV48" s="1"/>
      <c r="GW48" s="1"/>
      <c r="GX48" s="95"/>
      <c r="GY48" s="93"/>
      <c r="GZ48" s="93"/>
      <c r="HA48" s="93"/>
      <c r="HB48" s="95" t="str">
        <f t="shared" si="28"/>
        <v>Completar</v>
      </c>
      <c r="HC48" s="96" t="str">
        <f t="shared" si="29"/>
        <v>Completar</v>
      </c>
      <c r="HD48" s="96" t="str">
        <f t="shared" si="30"/>
        <v>Completar</v>
      </c>
      <c r="HE48" s="94"/>
      <c r="HF48" s="95" t="str">
        <f t="shared" si="31"/>
        <v>Completar</v>
      </c>
      <c r="HG48" s="95" t="str">
        <f t="shared" si="108"/>
        <v>Completar</v>
      </c>
      <c r="HH48" s="165">
        <f t="shared" si="109"/>
        <v>0</v>
      </c>
      <c r="HI48" s="219" t="b">
        <f t="shared" si="110"/>
        <v>0</v>
      </c>
      <c r="HJ48" s="188">
        <f t="shared" si="111"/>
        <v>0</v>
      </c>
      <c r="HK48" s="164">
        <f t="shared" si="112"/>
        <v>0</v>
      </c>
      <c r="HL48" s="164">
        <f t="shared" si="113"/>
        <v>0.25</v>
      </c>
      <c r="HM48" s="164">
        <f t="shared" si="114"/>
        <v>0</v>
      </c>
      <c r="HN48" s="164">
        <f t="shared" si="114"/>
        <v>0</v>
      </c>
      <c r="HO48" s="166">
        <f t="shared" si="115"/>
        <v>0</v>
      </c>
      <c r="HP48" s="167"/>
      <c r="HR48" s="164">
        <v>36</v>
      </c>
      <c r="HS48" s="225"/>
      <c r="HT48" s="226"/>
      <c r="HU48" s="1"/>
      <c r="HV48" s="1"/>
      <c r="HW48" s="95"/>
      <c r="HX48" s="93"/>
      <c r="HY48" s="93"/>
      <c r="HZ48" s="93"/>
      <c r="IA48" s="95" t="str">
        <f t="shared" si="32"/>
        <v>Completar</v>
      </c>
      <c r="IB48" s="96" t="str">
        <f t="shared" si="33"/>
        <v>Completar</v>
      </c>
      <c r="IC48" s="96" t="str">
        <f t="shared" si="34"/>
        <v>Completar</v>
      </c>
      <c r="ID48" s="94"/>
      <c r="IE48" s="95" t="str">
        <f t="shared" si="35"/>
        <v>Completar</v>
      </c>
      <c r="IF48" s="95" t="str">
        <f t="shared" si="116"/>
        <v>Completar</v>
      </c>
      <c r="IG48" s="165">
        <f t="shared" si="117"/>
        <v>0</v>
      </c>
      <c r="IH48" s="219" t="b">
        <f t="shared" si="118"/>
        <v>0</v>
      </c>
      <c r="II48" s="188">
        <f t="shared" si="119"/>
        <v>0</v>
      </c>
      <c r="IJ48" s="164">
        <f t="shared" si="120"/>
        <v>0</v>
      </c>
      <c r="IK48" s="164">
        <f t="shared" si="121"/>
        <v>0.25</v>
      </c>
      <c r="IL48" s="164">
        <f t="shared" si="122"/>
        <v>0</v>
      </c>
      <c r="IM48" s="164">
        <f t="shared" si="122"/>
        <v>0</v>
      </c>
      <c r="IN48" s="166">
        <f t="shared" si="123"/>
        <v>0</v>
      </c>
      <c r="IO48" s="167"/>
      <c r="IQ48" s="164">
        <v>36</v>
      </c>
      <c r="IR48" s="225"/>
      <c r="IS48" s="226"/>
      <c r="IT48" s="1"/>
      <c r="IU48" s="1"/>
      <c r="IV48" s="95"/>
      <c r="IW48" s="93"/>
      <c r="IX48" s="93"/>
      <c r="IY48" s="93"/>
      <c r="IZ48" s="95" t="str">
        <f t="shared" si="36"/>
        <v>Completar</v>
      </c>
      <c r="JA48" s="96" t="str">
        <f t="shared" si="37"/>
        <v>Completar</v>
      </c>
      <c r="JB48" s="96" t="str">
        <f t="shared" si="38"/>
        <v>Completar</v>
      </c>
      <c r="JC48" s="94"/>
      <c r="JD48" s="95" t="str">
        <f t="shared" si="39"/>
        <v>Completar</v>
      </c>
      <c r="JE48" s="95" t="str">
        <f t="shared" si="124"/>
        <v>Completar</v>
      </c>
      <c r="JF48" s="165">
        <f t="shared" si="125"/>
        <v>0</v>
      </c>
      <c r="JG48" s="219" t="b">
        <f t="shared" si="126"/>
        <v>0</v>
      </c>
      <c r="JH48" s="188">
        <f t="shared" si="127"/>
        <v>0</v>
      </c>
      <c r="JI48" s="164">
        <f t="shared" si="128"/>
        <v>0</v>
      </c>
      <c r="JJ48" s="164">
        <f t="shared" si="129"/>
        <v>0.25</v>
      </c>
      <c r="JK48" s="164">
        <f t="shared" si="130"/>
        <v>0</v>
      </c>
      <c r="JL48" s="164">
        <f t="shared" si="130"/>
        <v>0</v>
      </c>
      <c r="JM48" s="166">
        <f t="shared" si="131"/>
        <v>0</v>
      </c>
      <c r="JN48" s="167"/>
      <c r="JO48" s="126"/>
      <c r="JP48" s="164">
        <v>36</v>
      </c>
      <c r="JQ48" s="225"/>
      <c r="JR48" s="226"/>
      <c r="JS48" s="1"/>
      <c r="JT48" s="1"/>
      <c r="JU48" s="95"/>
      <c r="JV48" s="93"/>
      <c r="JW48" s="93"/>
      <c r="JX48" s="93"/>
      <c r="JY48" s="95" t="str">
        <f t="shared" si="40"/>
        <v>Completar</v>
      </c>
      <c r="JZ48" s="96" t="str">
        <f t="shared" si="41"/>
        <v>Completar</v>
      </c>
      <c r="KA48" s="96" t="str">
        <f t="shared" si="42"/>
        <v>Completar</v>
      </c>
      <c r="KB48" s="94"/>
      <c r="KC48" s="95" t="str">
        <f t="shared" si="43"/>
        <v>Completar</v>
      </c>
      <c r="KD48" s="95" t="str">
        <f t="shared" si="132"/>
        <v>Completar</v>
      </c>
      <c r="KE48" s="165">
        <f t="shared" si="133"/>
        <v>0</v>
      </c>
      <c r="KF48" s="219" t="b">
        <f t="shared" si="134"/>
        <v>0</v>
      </c>
      <c r="KG48" s="188">
        <f t="shared" si="135"/>
        <v>0</v>
      </c>
      <c r="KH48" s="164">
        <f t="shared" si="136"/>
        <v>0</v>
      </c>
      <c r="KI48" s="164">
        <f t="shared" si="137"/>
        <v>0.25</v>
      </c>
      <c r="KJ48" s="164">
        <f t="shared" si="138"/>
        <v>0</v>
      </c>
      <c r="KK48" s="164">
        <f t="shared" si="138"/>
        <v>0</v>
      </c>
      <c r="KL48" s="166">
        <f t="shared" si="139"/>
        <v>0</v>
      </c>
    </row>
    <row r="49" spans="1:298" x14ac:dyDescent="0.25">
      <c r="A49" s="164">
        <v>37</v>
      </c>
      <c r="B49" s="225"/>
      <c r="C49" s="226"/>
      <c r="D49" s="1"/>
      <c r="E49" s="1"/>
      <c r="F49" s="95"/>
      <c r="G49" s="93"/>
      <c r="H49" s="93"/>
      <c r="I49" s="93"/>
      <c r="J49" s="95"/>
      <c r="K49" s="96" t="str">
        <f>IFERROR(VLOOKUP(D49,'Situación inicial'!JI$13:JS$112,8,FALSE),"Completar")</f>
        <v>Completar</v>
      </c>
      <c r="L49" s="96" t="str">
        <f>IFERROR(VLOOKUP(D49,'Situación inicial'!JI$13:JS$112,9,FALSE),"Completar")</f>
        <v>Completar</v>
      </c>
      <c r="M49" s="94"/>
      <c r="N49" s="95" t="str">
        <f>IFERROR(VLOOKUP(D49,'Situación inicial'!JI$13:JS$112,11,FALSE),"Completar")</f>
        <v>Completar</v>
      </c>
      <c r="O49" s="95" t="str">
        <f>IFERROR(VLOOKUP(D49,'Situación inicial'!JI$13:JT$112,12,FALSE),"Completar")</f>
        <v>Completar</v>
      </c>
      <c r="P49" s="165">
        <f t="shared" si="44"/>
        <v>0</v>
      </c>
      <c r="Q49" s="219" t="b">
        <f t="shared" si="45"/>
        <v>0</v>
      </c>
      <c r="R49" s="188">
        <f t="shared" si="46"/>
        <v>0</v>
      </c>
      <c r="S49" s="164">
        <f t="shared" si="47"/>
        <v>0</v>
      </c>
      <c r="T49" s="164">
        <f t="shared" si="48"/>
        <v>0.25</v>
      </c>
      <c r="U49" s="164">
        <f t="shared" si="49"/>
        <v>0</v>
      </c>
      <c r="V49" s="164">
        <f t="shared" si="49"/>
        <v>0</v>
      </c>
      <c r="W49" s="166">
        <f t="shared" si="50"/>
        <v>0</v>
      </c>
      <c r="X49" s="168">
        <f>IFERROR(VLOOKUP(D49,'Situación inicial'!JI$13:JZ$112,18,FALSE),0)</f>
        <v>0</v>
      </c>
      <c r="Z49" s="164">
        <v>37</v>
      </c>
      <c r="AA49" s="225"/>
      <c r="AB49" s="226"/>
      <c r="AC49" s="1"/>
      <c r="AD49" s="1"/>
      <c r="AE49" s="95"/>
      <c r="AF49" s="93"/>
      <c r="AG49" s="93"/>
      <c r="AH49" s="93"/>
      <c r="AI49" s="95" t="str">
        <f t="shared" si="0"/>
        <v>Completar</v>
      </c>
      <c r="AJ49" s="96" t="str">
        <f t="shared" si="1"/>
        <v>Completar</v>
      </c>
      <c r="AK49" s="96" t="str">
        <f t="shared" si="2"/>
        <v>Completar</v>
      </c>
      <c r="AL49" s="94"/>
      <c r="AM49" s="95" t="str">
        <f t="shared" si="51"/>
        <v>Completar</v>
      </c>
      <c r="AN49" s="95" t="str">
        <f t="shared" si="52"/>
        <v>Completar</v>
      </c>
      <c r="AO49" s="165">
        <f t="shared" si="53"/>
        <v>0</v>
      </c>
      <c r="AP49" s="219" t="b">
        <f t="shared" si="54"/>
        <v>0</v>
      </c>
      <c r="AQ49" s="188">
        <f t="shared" si="55"/>
        <v>0</v>
      </c>
      <c r="AR49" s="164">
        <f t="shared" si="56"/>
        <v>0</v>
      </c>
      <c r="AS49" s="164">
        <f t="shared" si="57"/>
        <v>0.25</v>
      </c>
      <c r="AT49" s="164">
        <f t="shared" si="58"/>
        <v>0</v>
      </c>
      <c r="AU49" s="164">
        <f t="shared" si="58"/>
        <v>0</v>
      </c>
      <c r="AV49" s="166">
        <f t="shared" si="59"/>
        <v>0</v>
      </c>
      <c r="AW49" s="168">
        <f t="shared" si="3"/>
        <v>0</v>
      </c>
      <c r="AY49" s="164">
        <v>37</v>
      </c>
      <c r="AZ49" s="225"/>
      <c r="BA49" s="226"/>
      <c r="BB49" s="1"/>
      <c r="BC49" s="1"/>
      <c r="BD49" s="95"/>
      <c r="BE49" s="93"/>
      <c r="BF49" s="93"/>
      <c r="BG49" s="93"/>
      <c r="BH49" s="95" t="str">
        <f t="shared" si="4"/>
        <v>Completar</v>
      </c>
      <c r="BI49" s="96" t="str">
        <f t="shared" si="5"/>
        <v>Completar</v>
      </c>
      <c r="BJ49" s="96" t="str">
        <f t="shared" si="6"/>
        <v>Completar</v>
      </c>
      <c r="BK49" s="94"/>
      <c r="BL49" s="95" t="str">
        <f t="shared" si="7"/>
        <v>Completar</v>
      </c>
      <c r="BM49" s="95" t="str">
        <f t="shared" si="60"/>
        <v>Completar</v>
      </c>
      <c r="BN49" s="165">
        <f t="shared" si="61"/>
        <v>0</v>
      </c>
      <c r="BO49" s="219" t="b">
        <f t="shared" si="62"/>
        <v>0</v>
      </c>
      <c r="BP49" s="188">
        <f t="shared" si="63"/>
        <v>0</v>
      </c>
      <c r="BQ49" s="164">
        <f t="shared" si="64"/>
        <v>0</v>
      </c>
      <c r="BR49" s="164">
        <f t="shared" si="65"/>
        <v>0.25</v>
      </c>
      <c r="BS49" s="164">
        <f t="shared" si="66"/>
        <v>0</v>
      </c>
      <c r="BT49" s="164">
        <f t="shared" si="66"/>
        <v>0</v>
      </c>
      <c r="BU49" s="166">
        <f t="shared" si="67"/>
        <v>0</v>
      </c>
      <c r="BV49" s="167"/>
      <c r="BX49" s="164">
        <v>37</v>
      </c>
      <c r="BY49" s="225"/>
      <c r="BZ49" s="226"/>
      <c r="CA49" s="1"/>
      <c r="CB49" s="1"/>
      <c r="CC49" s="95"/>
      <c r="CD49" s="93"/>
      <c r="CE49" s="93"/>
      <c r="CF49" s="93"/>
      <c r="CG49" s="95" t="str">
        <f t="shared" si="8"/>
        <v>Completar</v>
      </c>
      <c r="CH49" s="96" t="str">
        <f t="shared" si="9"/>
        <v>Completar</v>
      </c>
      <c r="CI49" s="96" t="str">
        <f t="shared" si="10"/>
        <v>Completar</v>
      </c>
      <c r="CJ49" s="94"/>
      <c r="CK49" s="95" t="str">
        <f t="shared" si="11"/>
        <v>Completar</v>
      </c>
      <c r="CL49" s="95" t="str">
        <f t="shared" si="68"/>
        <v>Completar</v>
      </c>
      <c r="CM49" s="165">
        <f t="shared" si="69"/>
        <v>0</v>
      </c>
      <c r="CN49" s="219" t="b">
        <f t="shared" si="70"/>
        <v>0</v>
      </c>
      <c r="CO49" s="188">
        <f t="shared" si="71"/>
        <v>0</v>
      </c>
      <c r="CP49" s="164">
        <f t="shared" si="72"/>
        <v>0</v>
      </c>
      <c r="CQ49" s="164">
        <f t="shared" si="73"/>
        <v>0.25</v>
      </c>
      <c r="CR49" s="164">
        <f t="shared" si="74"/>
        <v>0</v>
      </c>
      <c r="CS49" s="164">
        <f t="shared" si="74"/>
        <v>0</v>
      </c>
      <c r="CT49" s="166">
        <f t="shared" si="75"/>
        <v>0</v>
      </c>
      <c r="CU49" s="167"/>
      <c r="CW49" s="164">
        <v>37</v>
      </c>
      <c r="CX49" s="225"/>
      <c r="CY49" s="226"/>
      <c r="CZ49" s="1"/>
      <c r="DA49" s="1"/>
      <c r="DB49" s="95"/>
      <c r="DC49" s="93"/>
      <c r="DD49" s="93"/>
      <c r="DE49" s="93"/>
      <c r="DF49" s="95" t="str">
        <f t="shared" si="12"/>
        <v>Completar</v>
      </c>
      <c r="DG49" s="96" t="str">
        <f t="shared" si="13"/>
        <v>Completar</v>
      </c>
      <c r="DH49" s="96" t="str">
        <f t="shared" si="14"/>
        <v>Completar</v>
      </c>
      <c r="DI49" s="94"/>
      <c r="DJ49" s="95" t="str">
        <f t="shared" si="15"/>
        <v>Completar</v>
      </c>
      <c r="DK49" s="95" t="str">
        <f t="shared" si="76"/>
        <v>Completar</v>
      </c>
      <c r="DL49" s="165">
        <f t="shared" si="77"/>
        <v>0</v>
      </c>
      <c r="DM49" s="219" t="b">
        <f t="shared" si="78"/>
        <v>0</v>
      </c>
      <c r="DN49" s="188">
        <f t="shared" si="79"/>
        <v>0</v>
      </c>
      <c r="DO49" s="164">
        <f t="shared" si="80"/>
        <v>0</v>
      </c>
      <c r="DP49" s="164">
        <f t="shared" si="81"/>
        <v>0.25</v>
      </c>
      <c r="DQ49" s="164">
        <f t="shared" si="82"/>
        <v>0</v>
      </c>
      <c r="DR49" s="164">
        <f t="shared" si="82"/>
        <v>0</v>
      </c>
      <c r="DS49" s="166">
        <f t="shared" si="83"/>
        <v>0</v>
      </c>
      <c r="DT49" s="167"/>
      <c r="DV49" s="164">
        <v>37</v>
      </c>
      <c r="DW49" s="225"/>
      <c r="DX49" s="226"/>
      <c r="DY49" s="1"/>
      <c r="DZ49" s="1"/>
      <c r="EA49" s="95"/>
      <c r="EB49" s="93"/>
      <c r="EC49" s="93"/>
      <c r="ED49" s="93"/>
      <c r="EE49" s="95" t="str">
        <f t="shared" si="16"/>
        <v>Completar</v>
      </c>
      <c r="EF49" s="96" t="str">
        <f t="shared" si="17"/>
        <v>Completar</v>
      </c>
      <c r="EG49" s="96" t="str">
        <f t="shared" si="18"/>
        <v>Completar</v>
      </c>
      <c r="EH49" s="94"/>
      <c r="EI49" s="95" t="str">
        <f t="shared" si="19"/>
        <v>Completar</v>
      </c>
      <c r="EJ49" s="95" t="str">
        <f t="shared" si="84"/>
        <v>Completar</v>
      </c>
      <c r="EK49" s="165">
        <f t="shared" si="85"/>
        <v>0</v>
      </c>
      <c r="EL49" s="219" t="b">
        <f t="shared" si="86"/>
        <v>0</v>
      </c>
      <c r="EM49" s="188">
        <f t="shared" si="87"/>
        <v>0</v>
      </c>
      <c r="EN49" s="164">
        <f t="shared" si="88"/>
        <v>0</v>
      </c>
      <c r="EO49" s="164">
        <f t="shared" si="89"/>
        <v>0.25</v>
      </c>
      <c r="EP49" s="164">
        <f t="shared" si="90"/>
        <v>0</v>
      </c>
      <c r="EQ49" s="164">
        <f t="shared" si="90"/>
        <v>0</v>
      </c>
      <c r="ER49" s="166">
        <f t="shared" si="91"/>
        <v>0</v>
      </c>
      <c r="ES49" s="167"/>
      <c r="EU49" s="164">
        <v>37</v>
      </c>
      <c r="EV49" s="225"/>
      <c r="EW49" s="226"/>
      <c r="EX49" s="1"/>
      <c r="EY49" s="1"/>
      <c r="EZ49" s="95"/>
      <c r="FA49" s="93"/>
      <c r="FB49" s="93"/>
      <c r="FC49" s="93"/>
      <c r="FD49" s="95" t="str">
        <f t="shared" si="20"/>
        <v>Completar</v>
      </c>
      <c r="FE49" s="96" t="str">
        <f t="shared" si="21"/>
        <v>Completar</v>
      </c>
      <c r="FF49" s="96" t="str">
        <f t="shared" si="22"/>
        <v>Completar</v>
      </c>
      <c r="FG49" s="94"/>
      <c r="FH49" s="95" t="str">
        <f t="shared" si="23"/>
        <v>Completar</v>
      </c>
      <c r="FI49" s="95" t="str">
        <f t="shared" si="92"/>
        <v>Completar</v>
      </c>
      <c r="FJ49" s="165">
        <f t="shared" si="93"/>
        <v>0</v>
      </c>
      <c r="FK49" s="219" t="b">
        <f t="shared" si="94"/>
        <v>0</v>
      </c>
      <c r="FL49" s="188">
        <f t="shared" si="95"/>
        <v>0</v>
      </c>
      <c r="FM49" s="164">
        <f t="shared" si="96"/>
        <v>0</v>
      </c>
      <c r="FN49" s="164">
        <f t="shared" si="97"/>
        <v>0.25</v>
      </c>
      <c r="FO49" s="164">
        <f t="shared" si="98"/>
        <v>0</v>
      </c>
      <c r="FP49" s="164">
        <f t="shared" si="98"/>
        <v>0</v>
      </c>
      <c r="FQ49" s="166">
        <f t="shared" si="99"/>
        <v>0</v>
      </c>
      <c r="FR49" s="167"/>
      <c r="FT49" s="164">
        <v>37</v>
      </c>
      <c r="FU49" s="225"/>
      <c r="FV49" s="226"/>
      <c r="FW49" s="1"/>
      <c r="FX49" s="1"/>
      <c r="FY49" s="95"/>
      <c r="FZ49" s="93"/>
      <c r="GA49" s="93"/>
      <c r="GB49" s="93"/>
      <c r="GC49" s="95" t="str">
        <f t="shared" si="24"/>
        <v>Completar</v>
      </c>
      <c r="GD49" s="96" t="str">
        <f t="shared" si="25"/>
        <v>Completar</v>
      </c>
      <c r="GE49" s="96" t="str">
        <f t="shared" si="26"/>
        <v>Completar</v>
      </c>
      <c r="GF49" s="94"/>
      <c r="GG49" s="95" t="str">
        <f t="shared" si="27"/>
        <v>Completar</v>
      </c>
      <c r="GH49" s="95" t="str">
        <f t="shared" si="100"/>
        <v>Completar</v>
      </c>
      <c r="GI49" s="165">
        <f t="shared" si="101"/>
        <v>0</v>
      </c>
      <c r="GJ49" s="219" t="b">
        <f t="shared" si="102"/>
        <v>0</v>
      </c>
      <c r="GK49" s="188">
        <f t="shared" si="103"/>
        <v>0</v>
      </c>
      <c r="GL49" s="164">
        <f t="shared" si="104"/>
        <v>0</v>
      </c>
      <c r="GM49" s="164">
        <f t="shared" si="105"/>
        <v>0.25</v>
      </c>
      <c r="GN49" s="164">
        <f t="shared" si="106"/>
        <v>0</v>
      </c>
      <c r="GO49" s="164">
        <f t="shared" si="106"/>
        <v>0</v>
      </c>
      <c r="GP49" s="166">
        <f t="shared" si="107"/>
        <v>0</v>
      </c>
      <c r="GQ49" s="167"/>
      <c r="GS49" s="164">
        <v>37</v>
      </c>
      <c r="GT49" s="225"/>
      <c r="GU49" s="226"/>
      <c r="GV49" s="1"/>
      <c r="GW49" s="1"/>
      <c r="GX49" s="95"/>
      <c r="GY49" s="93"/>
      <c r="GZ49" s="93"/>
      <c r="HA49" s="93"/>
      <c r="HB49" s="95" t="str">
        <f t="shared" si="28"/>
        <v>Completar</v>
      </c>
      <c r="HC49" s="96" t="str">
        <f t="shared" si="29"/>
        <v>Completar</v>
      </c>
      <c r="HD49" s="96" t="str">
        <f t="shared" si="30"/>
        <v>Completar</v>
      </c>
      <c r="HE49" s="94"/>
      <c r="HF49" s="95" t="str">
        <f t="shared" si="31"/>
        <v>Completar</v>
      </c>
      <c r="HG49" s="95" t="str">
        <f t="shared" si="108"/>
        <v>Completar</v>
      </c>
      <c r="HH49" s="165">
        <f t="shared" si="109"/>
        <v>0</v>
      </c>
      <c r="HI49" s="219" t="b">
        <f t="shared" si="110"/>
        <v>0</v>
      </c>
      <c r="HJ49" s="188">
        <f t="shared" si="111"/>
        <v>0</v>
      </c>
      <c r="HK49" s="164">
        <f t="shared" si="112"/>
        <v>0</v>
      </c>
      <c r="HL49" s="164">
        <f t="shared" si="113"/>
        <v>0.25</v>
      </c>
      <c r="HM49" s="164">
        <f t="shared" si="114"/>
        <v>0</v>
      </c>
      <c r="HN49" s="164">
        <f t="shared" si="114"/>
        <v>0</v>
      </c>
      <c r="HO49" s="166">
        <f t="shared" si="115"/>
        <v>0</v>
      </c>
      <c r="HP49" s="167"/>
      <c r="HR49" s="164">
        <v>37</v>
      </c>
      <c r="HS49" s="225"/>
      <c r="HT49" s="226"/>
      <c r="HU49" s="1"/>
      <c r="HV49" s="1"/>
      <c r="HW49" s="95"/>
      <c r="HX49" s="93"/>
      <c r="HY49" s="93"/>
      <c r="HZ49" s="93"/>
      <c r="IA49" s="95" t="str">
        <f t="shared" si="32"/>
        <v>Completar</v>
      </c>
      <c r="IB49" s="96" t="str">
        <f t="shared" si="33"/>
        <v>Completar</v>
      </c>
      <c r="IC49" s="96" t="str">
        <f t="shared" si="34"/>
        <v>Completar</v>
      </c>
      <c r="ID49" s="94"/>
      <c r="IE49" s="95" t="str">
        <f t="shared" si="35"/>
        <v>Completar</v>
      </c>
      <c r="IF49" s="95" t="str">
        <f t="shared" si="116"/>
        <v>Completar</v>
      </c>
      <c r="IG49" s="165">
        <f t="shared" si="117"/>
        <v>0</v>
      </c>
      <c r="IH49" s="219" t="b">
        <f t="shared" si="118"/>
        <v>0</v>
      </c>
      <c r="II49" s="188">
        <f t="shared" si="119"/>
        <v>0</v>
      </c>
      <c r="IJ49" s="164">
        <f t="shared" si="120"/>
        <v>0</v>
      </c>
      <c r="IK49" s="164">
        <f t="shared" si="121"/>
        <v>0.25</v>
      </c>
      <c r="IL49" s="164">
        <f t="shared" si="122"/>
        <v>0</v>
      </c>
      <c r="IM49" s="164">
        <f t="shared" si="122"/>
        <v>0</v>
      </c>
      <c r="IN49" s="166">
        <f t="shared" si="123"/>
        <v>0</v>
      </c>
      <c r="IO49" s="167"/>
      <c r="IQ49" s="164">
        <v>37</v>
      </c>
      <c r="IR49" s="225"/>
      <c r="IS49" s="226"/>
      <c r="IT49" s="1"/>
      <c r="IU49" s="1"/>
      <c r="IV49" s="95"/>
      <c r="IW49" s="93"/>
      <c r="IX49" s="93"/>
      <c r="IY49" s="93"/>
      <c r="IZ49" s="95" t="str">
        <f t="shared" si="36"/>
        <v>Completar</v>
      </c>
      <c r="JA49" s="96" t="str">
        <f t="shared" si="37"/>
        <v>Completar</v>
      </c>
      <c r="JB49" s="96" t="str">
        <f t="shared" si="38"/>
        <v>Completar</v>
      </c>
      <c r="JC49" s="94"/>
      <c r="JD49" s="95" t="str">
        <f t="shared" si="39"/>
        <v>Completar</v>
      </c>
      <c r="JE49" s="95" t="str">
        <f t="shared" si="124"/>
        <v>Completar</v>
      </c>
      <c r="JF49" s="165">
        <f t="shared" si="125"/>
        <v>0</v>
      </c>
      <c r="JG49" s="219" t="b">
        <f t="shared" si="126"/>
        <v>0</v>
      </c>
      <c r="JH49" s="188">
        <f t="shared" si="127"/>
        <v>0</v>
      </c>
      <c r="JI49" s="164">
        <f t="shared" si="128"/>
        <v>0</v>
      </c>
      <c r="JJ49" s="164">
        <f t="shared" si="129"/>
        <v>0.25</v>
      </c>
      <c r="JK49" s="164">
        <f t="shared" si="130"/>
        <v>0</v>
      </c>
      <c r="JL49" s="164">
        <f t="shared" si="130"/>
        <v>0</v>
      </c>
      <c r="JM49" s="166">
        <f t="shared" si="131"/>
        <v>0</v>
      </c>
      <c r="JN49" s="167"/>
      <c r="JO49" s="126"/>
      <c r="JP49" s="164">
        <v>37</v>
      </c>
      <c r="JQ49" s="225"/>
      <c r="JR49" s="226"/>
      <c r="JS49" s="1"/>
      <c r="JT49" s="1"/>
      <c r="JU49" s="95"/>
      <c r="JV49" s="93"/>
      <c r="JW49" s="93"/>
      <c r="JX49" s="93"/>
      <c r="JY49" s="95" t="str">
        <f t="shared" si="40"/>
        <v>Completar</v>
      </c>
      <c r="JZ49" s="96" t="str">
        <f t="shared" si="41"/>
        <v>Completar</v>
      </c>
      <c r="KA49" s="96" t="str">
        <f t="shared" si="42"/>
        <v>Completar</v>
      </c>
      <c r="KB49" s="94"/>
      <c r="KC49" s="95" t="str">
        <f t="shared" si="43"/>
        <v>Completar</v>
      </c>
      <c r="KD49" s="95" t="str">
        <f t="shared" si="132"/>
        <v>Completar</v>
      </c>
      <c r="KE49" s="165">
        <f t="shared" si="133"/>
        <v>0</v>
      </c>
      <c r="KF49" s="219" t="b">
        <f t="shared" si="134"/>
        <v>0</v>
      </c>
      <c r="KG49" s="188">
        <f t="shared" si="135"/>
        <v>0</v>
      </c>
      <c r="KH49" s="164">
        <f t="shared" si="136"/>
        <v>0</v>
      </c>
      <c r="KI49" s="164">
        <f t="shared" si="137"/>
        <v>0.25</v>
      </c>
      <c r="KJ49" s="164">
        <f t="shared" si="138"/>
        <v>0</v>
      </c>
      <c r="KK49" s="164">
        <f t="shared" si="138"/>
        <v>0</v>
      </c>
      <c r="KL49" s="166">
        <f t="shared" si="139"/>
        <v>0</v>
      </c>
    </row>
    <row r="50" spans="1:298" x14ac:dyDescent="0.25">
      <c r="A50" s="164">
        <v>38</v>
      </c>
      <c r="B50" s="225"/>
      <c r="C50" s="226"/>
      <c r="D50" s="1"/>
      <c r="E50" s="1"/>
      <c r="F50" s="95"/>
      <c r="G50" s="93"/>
      <c r="H50" s="93"/>
      <c r="I50" s="93"/>
      <c r="J50" s="95"/>
      <c r="K50" s="96" t="str">
        <f>IFERROR(VLOOKUP(D50,'Situación inicial'!JI$13:JS$112,8,FALSE),"Completar")</f>
        <v>Completar</v>
      </c>
      <c r="L50" s="96" t="str">
        <f>IFERROR(VLOOKUP(D50,'Situación inicial'!JI$13:JS$112,9,FALSE),"Completar")</f>
        <v>Completar</v>
      </c>
      <c r="M50" s="94"/>
      <c r="N50" s="95" t="str">
        <f>IFERROR(VLOOKUP(D50,'Situación inicial'!JI$13:JS$112,11,FALSE),"Completar")</f>
        <v>Completar</v>
      </c>
      <c r="O50" s="95" t="str">
        <f>IFERROR(VLOOKUP(D50,'Situación inicial'!JI$13:JT$112,12,FALSE),"Completar")</f>
        <v>Completar</v>
      </c>
      <c r="P50" s="165">
        <f t="shared" si="44"/>
        <v>0</v>
      </c>
      <c r="Q50" s="219" t="b">
        <f t="shared" si="45"/>
        <v>0</v>
      </c>
      <c r="R50" s="188">
        <f t="shared" si="46"/>
        <v>0</v>
      </c>
      <c r="S50" s="164">
        <f t="shared" si="47"/>
        <v>0</v>
      </c>
      <c r="T50" s="164">
        <f t="shared" si="48"/>
        <v>0.25</v>
      </c>
      <c r="U50" s="164">
        <f t="shared" si="49"/>
        <v>0</v>
      </c>
      <c r="V50" s="164">
        <f t="shared" si="49"/>
        <v>0</v>
      </c>
      <c r="W50" s="166">
        <f t="shared" si="50"/>
        <v>0</v>
      </c>
      <c r="X50" s="168">
        <f>IFERROR(VLOOKUP(D50,'Situación inicial'!JI$13:JZ$112,18,FALSE),0)</f>
        <v>0</v>
      </c>
      <c r="Z50" s="164">
        <v>38</v>
      </c>
      <c r="AA50" s="225"/>
      <c r="AB50" s="226"/>
      <c r="AC50" s="1"/>
      <c r="AD50" s="1"/>
      <c r="AE50" s="95"/>
      <c r="AF50" s="93"/>
      <c r="AG50" s="93"/>
      <c r="AH50" s="93"/>
      <c r="AI50" s="95" t="str">
        <f t="shared" si="0"/>
        <v>Completar</v>
      </c>
      <c r="AJ50" s="96" t="str">
        <f t="shared" si="1"/>
        <v>Completar</v>
      </c>
      <c r="AK50" s="96" t="str">
        <f t="shared" si="2"/>
        <v>Completar</v>
      </c>
      <c r="AL50" s="94"/>
      <c r="AM50" s="95" t="str">
        <f t="shared" si="51"/>
        <v>Completar</v>
      </c>
      <c r="AN50" s="95" t="str">
        <f t="shared" si="52"/>
        <v>Completar</v>
      </c>
      <c r="AO50" s="165">
        <f t="shared" si="53"/>
        <v>0</v>
      </c>
      <c r="AP50" s="219" t="b">
        <f t="shared" si="54"/>
        <v>0</v>
      </c>
      <c r="AQ50" s="188">
        <f t="shared" si="55"/>
        <v>0</v>
      </c>
      <c r="AR50" s="164">
        <f t="shared" si="56"/>
        <v>0</v>
      </c>
      <c r="AS50" s="164">
        <f t="shared" si="57"/>
        <v>0.25</v>
      </c>
      <c r="AT50" s="164">
        <f t="shared" si="58"/>
        <v>0</v>
      </c>
      <c r="AU50" s="164">
        <f t="shared" si="58"/>
        <v>0</v>
      </c>
      <c r="AV50" s="166">
        <f t="shared" si="59"/>
        <v>0</v>
      </c>
      <c r="AW50" s="168">
        <f t="shared" si="3"/>
        <v>0</v>
      </c>
      <c r="AY50" s="164">
        <v>38</v>
      </c>
      <c r="AZ50" s="225"/>
      <c r="BA50" s="226"/>
      <c r="BB50" s="1"/>
      <c r="BC50" s="1"/>
      <c r="BD50" s="95"/>
      <c r="BE50" s="93"/>
      <c r="BF50" s="93"/>
      <c r="BG50" s="93"/>
      <c r="BH50" s="95" t="str">
        <f t="shared" si="4"/>
        <v>Completar</v>
      </c>
      <c r="BI50" s="96" t="str">
        <f t="shared" si="5"/>
        <v>Completar</v>
      </c>
      <c r="BJ50" s="96" t="str">
        <f t="shared" si="6"/>
        <v>Completar</v>
      </c>
      <c r="BK50" s="94"/>
      <c r="BL50" s="95" t="str">
        <f t="shared" si="7"/>
        <v>Completar</v>
      </c>
      <c r="BM50" s="95" t="str">
        <f t="shared" si="60"/>
        <v>Completar</v>
      </c>
      <c r="BN50" s="165">
        <f t="shared" si="61"/>
        <v>0</v>
      </c>
      <c r="BO50" s="219" t="b">
        <f t="shared" si="62"/>
        <v>0</v>
      </c>
      <c r="BP50" s="188">
        <f t="shared" si="63"/>
        <v>0</v>
      </c>
      <c r="BQ50" s="164">
        <f t="shared" si="64"/>
        <v>0</v>
      </c>
      <c r="BR50" s="164">
        <f t="shared" si="65"/>
        <v>0.25</v>
      </c>
      <c r="BS50" s="164">
        <f t="shared" si="66"/>
        <v>0</v>
      </c>
      <c r="BT50" s="164">
        <f t="shared" si="66"/>
        <v>0</v>
      </c>
      <c r="BU50" s="166">
        <f t="shared" si="67"/>
        <v>0</v>
      </c>
      <c r="BV50" s="167"/>
      <c r="BX50" s="164">
        <v>38</v>
      </c>
      <c r="BY50" s="225"/>
      <c r="BZ50" s="226"/>
      <c r="CA50" s="1"/>
      <c r="CB50" s="1"/>
      <c r="CC50" s="95"/>
      <c r="CD50" s="93"/>
      <c r="CE50" s="93"/>
      <c r="CF50" s="93"/>
      <c r="CG50" s="95" t="str">
        <f t="shared" si="8"/>
        <v>Completar</v>
      </c>
      <c r="CH50" s="96" t="str">
        <f t="shared" si="9"/>
        <v>Completar</v>
      </c>
      <c r="CI50" s="96" t="str">
        <f t="shared" si="10"/>
        <v>Completar</v>
      </c>
      <c r="CJ50" s="94"/>
      <c r="CK50" s="95" t="str">
        <f t="shared" si="11"/>
        <v>Completar</v>
      </c>
      <c r="CL50" s="95" t="str">
        <f t="shared" si="68"/>
        <v>Completar</v>
      </c>
      <c r="CM50" s="165">
        <f t="shared" si="69"/>
        <v>0</v>
      </c>
      <c r="CN50" s="219" t="b">
        <f t="shared" si="70"/>
        <v>0</v>
      </c>
      <c r="CO50" s="188">
        <f t="shared" si="71"/>
        <v>0</v>
      </c>
      <c r="CP50" s="164">
        <f t="shared" si="72"/>
        <v>0</v>
      </c>
      <c r="CQ50" s="164">
        <f t="shared" si="73"/>
        <v>0.25</v>
      </c>
      <c r="CR50" s="164">
        <f t="shared" si="74"/>
        <v>0</v>
      </c>
      <c r="CS50" s="164">
        <f t="shared" si="74"/>
        <v>0</v>
      </c>
      <c r="CT50" s="166">
        <f t="shared" si="75"/>
        <v>0</v>
      </c>
      <c r="CU50" s="167"/>
      <c r="CW50" s="164">
        <v>38</v>
      </c>
      <c r="CX50" s="225"/>
      <c r="CY50" s="226"/>
      <c r="CZ50" s="1"/>
      <c r="DA50" s="1"/>
      <c r="DB50" s="95"/>
      <c r="DC50" s="93"/>
      <c r="DD50" s="93"/>
      <c r="DE50" s="93"/>
      <c r="DF50" s="95" t="str">
        <f t="shared" si="12"/>
        <v>Completar</v>
      </c>
      <c r="DG50" s="96" t="str">
        <f t="shared" si="13"/>
        <v>Completar</v>
      </c>
      <c r="DH50" s="96" t="str">
        <f t="shared" si="14"/>
        <v>Completar</v>
      </c>
      <c r="DI50" s="94"/>
      <c r="DJ50" s="95" t="str">
        <f t="shared" si="15"/>
        <v>Completar</v>
      </c>
      <c r="DK50" s="95" t="str">
        <f t="shared" si="76"/>
        <v>Completar</v>
      </c>
      <c r="DL50" s="165">
        <f t="shared" si="77"/>
        <v>0</v>
      </c>
      <c r="DM50" s="219" t="b">
        <f t="shared" si="78"/>
        <v>0</v>
      </c>
      <c r="DN50" s="188">
        <f t="shared" si="79"/>
        <v>0</v>
      </c>
      <c r="DO50" s="164">
        <f t="shared" si="80"/>
        <v>0</v>
      </c>
      <c r="DP50" s="164">
        <f t="shared" si="81"/>
        <v>0.25</v>
      </c>
      <c r="DQ50" s="164">
        <f t="shared" si="82"/>
        <v>0</v>
      </c>
      <c r="DR50" s="164">
        <f t="shared" si="82"/>
        <v>0</v>
      </c>
      <c r="DS50" s="166">
        <f t="shared" si="83"/>
        <v>0</v>
      </c>
      <c r="DT50" s="167"/>
      <c r="DV50" s="164">
        <v>38</v>
      </c>
      <c r="DW50" s="225"/>
      <c r="DX50" s="226"/>
      <c r="DY50" s="1"/>
      <c r="DZ50" s="1"/>
      <c r="EA50" s="95"/>
      <c r="EB50" s="93"/>
      <c r="EC50" s="93"/>
      <c r="ED50" s="93"/>
      <c r="EE50" s="95" t="str">
        <f t="shared" si="16"/>
        <v>Completar</v>
      </c>
      <c r="EF50" s="96" t="str">
        <f t="shared" si="17"/>
        <v>Completar</v>
      </c>
      <c r="EG50" s="96" t="str">
        <f t="shared" si="18"/>
        <v>Completar</v>
      </c>
      <c r="EH50" s="94"/>
      <c r="EI50" s="95" t="str">
        <f t="shared" si="19"/>
        <v>Completar</v>
      </c>
      <c r="EJ50" s="95" t="str">
        <f t="shared" si="84"/>
        <v>Completar</v>
      </c>
      <c r="EK50" s="165">
        <f t="shared" si="85"/>
        <v>0</v>
      </c>
      <c r="EL50" s="219" t="b">
        <f t="shared" si="86"/>
        <v>0</v>
      </c>
      <c r="EM50" s="188">
        <f t="shared" si="87"/>
        <v>0</v>
      </c>
      <c r="EN50" s="164">
        <f t="shared" si="88"/>
        <v>0</v>
      </c>
      <c r="EO50" s="164">
        <f t="shared" si="89"/>
        <v>0.25</v>
      </c>
      <c r="EP50" s="164">
        <f t="shared" si="90"/>
        <v>0</v>
      </c>
      <c r="EQ50" s="164">
        <f t="shared" si="90"/>
        <v>0</v>
      </c>
      <c r="ER50" s="166">
        <f t="shared" si="91"/>
        <v>0</v>
      </c>
      <c r="ES50" s="167"/>
      <c r="EU50" s="164">
        <v>38</v>
      </c>
      <c r="EV50" s="225"/>
      <c r="EW50" s="226"/>
      <c r="EX50" s="1"/>
      <c r="EY50" s="1"/>
      <c r="EZ50" s="95"/>
      <c r="FA50" s="93"/>
      <c r="FB50" s="93"/>
      <c r="FC50" s="93"/>
      <c r="FD50" s="95" t="str">
        <f t="shared" si="20"/>
        <v>Completar</v>
      </c>
      <c r="FE50" s="96" t="str">
        <f t="shared" si="21"/>
        <v>Completar</v>
      </c>
      <c r="FF50" s="96" t="str">
        <f t="shared" si="22"/>
        <v>Completar</v>
      </c>
      <c r="FG50" s="94"/>
      <c r="FH50" s="95" t="str">
        <f t="shared" si="23"/>
        <v>Completar</v>
      </c>
      <c r="FI50" s="95" t="str">
        <f t="shared" si="92"/>
        <v>Completar</v>
      </c>
      <c r="FJ50" s="165">
        <f t="shared" si="93"/>
        <v>0</v>
      </c>
      <c r="FK50" s="219" t="b">
        <f t="shared" si="94"/>
        <v>0</v>
      </c>
      <c r="FL50" s="188">
        <f t="shared" si="95"/>
        <v>0</v>
      </c>
      <c r="FM50" s="164">
        <f t="shared" si="96"/>
        <v>0</v>
      </c>
      <c r="FN50" s="164">
        <f t="shared" si="97"/>
        <v>0.25</v>
      </c>
      <c r="FO50" s="164">
        <f t="shared" si="98"/>
        <v>0</v>
      </c>
      <c r="FP50" s="164">
        <f t="shared" si="98"/>
        <v>0</v>
      </c>
      <c r="FQ50" s="166">
        <f t="shared" si="99"/>
        <v>0</v>
      </c>
      <c r="FR50" s="167"/>
      <c r="FT50" s="164">
        <v>38</v>
      </c>
      <c r="FU50" s="225"/>
      <c r="FV50" s="226"/>
      <c r="FW50" s="1"/>
      <c r="FX50" s="1"/>
      <c r="FY50" s="95"/>
      <c r="FZ50" s="93"/>
      <c r="GA50" s="93"/>
      <c r="GB50" s="93"/>
      <c r="GC50" s="95" t="str">
        <f t="shared" si="24"/>
        <v>Completar</v>
      </c>
      <c r="GD50" s="96" t="str">
        <f t="shared" si="25"/>
        <v>Completar</v>
      </c>
      <c r="GE50" s="96" t="str">
        <f t="shared" si="26"/>
        <v>Completar</v>
      </c>
      <c r="GF50" s="94"/>
      <c r="GG50" s="95" t="str">
        <f t="shared" si="27"/>
        <v>Completar</v>
      </c>
      <c r="GH50" s="95" t="str">
        <f t="shared" si="100"/>
        <v>Completar</v>
      </c>
      <c r="GI50" s="165">
        <f t="shared" si="101"/>
        <v>0</v>
      </c>
      <c r="GJ50" s="219" t="b">
        <f t="shared" si="102"/>
        <v>0</v>
      </c>
      <c r="GK50" s="188">
        <f t="shared" si="103"/>
        <v>0</v>
      </c>
      <c r="GL50" s="164">
        <f t="shared" si="104"/>
        <v>0</v>
      </c>
      <c r="GM50" s="164">
        <f t="shared" si="105"/>
        <v>0.25</v>
      </c>
      <c r="GN50" s="164">
        <f t="shared" si="106"/>
        <v>0</v>
      </c>
      <c r="GO50" s="164">
        <f t="shared" si="106"/>
        <v>0</v>
      </c>
      <c r="GP50" s="166">
        <f t="shared" si="107"/>
        <v>0</v>
      </c>
      <c r="GQ50" s="167"/>
      <c r="GS50" s="164">
        <v>38</v>
      </c>
      <c r="GT50" s="225"/>
      <c r="GU50" s="226"/>
      <c r="GV50" s="1"/>
      <c r="GW50" s="1"/>
      <c r="GX50" s="95"/>
      <c r="GY50" s="93"/>
      <c r="GZ50" s="93"/>
      <c r="HA50" s="93"/>
      <c r="HB50" s="95" t="str">
        <f t="shared" si="28"/>
        <v>Completar</v>
      </c>
      <c r="HC50" s="96" t="str">
        <f t="shared" si="29"/>
        <v>Completar</v>
      </c>
      <c r="HD50" s="96" t="str">
        <f t="shared" si="30"/>
        <v>Completar</v>
      </c>
      <c r="HE50" s="94"/>
      <c r="HF50" s="95" t="str">
        <f t="shared" si="31"/>
        <v>Completar</v>
      </c>
      <c r="HG50" s="95" t="str">
        <f t="shared" si="108"/>
        <v>Completar</v>
      </c>
      <c r="HH50" s="165">
        <f t="shared" si="109"/>
        <v>0</v>
      </c>
      <c r="HI50" s="219" t="b">
        <f t="shared" si="110"/>
        <v>0</v>
      </c>
      <c r="HJ50" s="188">
        <f t="shared" si="111"/>
        <v>0</v>
      </c>
      <c r="HK50" s="164">
        <f t="shared" si="112"/>
        <v>0</v>
      </c>
      <c r="HL50" s="164">
        <f t="shared" si="113"/>
        <v>0.25</v>
      </c>
      <c r="HM50" s="164">
        <f t="shared" si="114"/>
        <v>0</v>
      </c>
      <c r="HN50" s="164">
        <f t="shared" si="114"/>
        <v>0</v>
      </c>
      <c r="HO50" s="166">
        <f t="shared" si="115"/>
        <v>0</v>
      </c>
      <c r="HP50" s="167"/>
      <c r="HR50" s="164">
        <v>38</v>
      </c>
      <c r="HS50" s="225"/>
      <c r="HT50" s="226"/>
      <c r="HU50" s="1"/>
      <c r="HV50" s="1"/>
      <c r="HW50" s="95"/>
      <c r="HX50" s="93"/>
      <c r="HY50" s="93"/>
      <c r="HZ50" s="93"/>
      <c r="IA50" s="95" t="str">
        <f t="shared" si="32"/>
        <v>Completar</v>
      </c>
      <c r="IB50" s="96" t="str">
        <f t="shared" si="33"/>
        <v>Completar</v>
      </c>
      <c r="IC50" s="96" t="str">
        <f t="shared" si="34"/>
        <v>Completar</v>
      </c>
      <c r="ID50" s="94"/>
      <c r="IE50" s="95" t="str">
        <f t="shared" si="35"/>
        <v>Completar</v>
      </c>
      <c r="IF50" s="95" t="str">
        <f t="shared" si="116"/>
        <v>Completar</v>
      </c>
      <c r="IG50" s="165">
        <f t="shared" si="117"/>
        <v>0</v>
      </c>
      <c r="IH50" s="219" t="b">
        <f t="shared" si="118"/>
        <v>0</v>
      </c>
      <c r="II50" s="188">
        <f t="shared" si="119"/>
        <v>0</v>
      </c>
      <c r="IJ50" s="164">
        <f t="shared" si="120"/>
        <v>0</v>
      </c>
      <c r="IK50" s="164">
        <f t="shared" si="121"/>
        <v>0.25</v>
      </c>
      <c r="IL50" s="164">
        <f t="shared" si="122"/>
        <v>0</v>
      </c>
      <c r="IM50" s="164">
        <f t="shared" si="122"/>
        <v>0</v>
      </c>
      <c r="IN50" s="166">
        <f t="shared" si="123"/>
        <v>0</v>
      </c>
      <c r="IO50" s="167"/>
      <c r="IQ50" s="164">
        <v>38</v>
      </c>
      <c r="IR50" s="225"/>
      <c r="IS50" s="226"/>
      <c r="IT50" s="1"/>
      <c r="IU50" s="1"/>
      <c r="IV50" s="95"/>
      <c r="IW50" s="93"/>
      <c r="IX50" s="93"/>
      <c r="IY50" s="93"/>
      <c r="IZ50" s="95" t="str">
        <f t="shared" si="36"/>
        <v>Completar</v>
      </c>
      <c r="JA50" s="96" t="str">
        <f t="shared" si="37"/>
        <v>Completar</v>
      </c>
      <c r="JB50" s="96" t="str">
        <f t="shared" si="38"/>
        <v>Completar</v>
      </c>
      <c r="JC50" s="94"/>
      <c r="JD50" s="95" t="str">
        <f t="shared" si="39"/>
        <v>Completar</v>
      </c>
      <c r="JE50" s="95" t="str">
        <f t="shared" si="124"/>
        <v>Completar</v>
      </c>
      <c r="JF50" s="165">
        <f t="shared" si="125"/>
        <v>0</v>
      </c>
      <c r="JG50" s="219" t="b">
        <f t="shared" si="126"/>
        <v>0</v>
      </c>
      <c r="JH50" s="188">
        <f t="shared" si="127"/>
        <v>0</v>
      </c>
      <c r="JI50" s="164">
        <f t="shared" si="128"/>
        <v>0</v>
      </c>
      <c r="JJ50" s="164">
        <f t="shared" si="129"/>
        <v>0.25</v>
      </c>
      <c r="JK50" s="164">
        <f t="shared" si="130"/>
        <v>0</v>
      </c>
      <c r="JL50" s="164">
        <f t="shared" si="130"/>
        <v>0</v>
      </c>
      <c r="JM50" s="166">
        <f t="shared" si="131"/>
        <v>0</v>
      </c>
      <c r="JN50" s="167"/>
      <c r="JO50" s="126"/>
      <c r="JP50" s="164">
        <v>38</v>
      </c>
      <c r="JQ50" s="225"/>
      <c r="JR50" s="226"/>
      <c r="JS50" s="1"/>
      <c r="JT50" s="1"/>
      <c r="JU50" s="95"/>
      <c r="JV50" s="93"/>
      <c r="JW50" s="93"/>
      <c r="JX50" s="93"/>
      <c r="JY50" s="95" t="str">
        <f t="shared" si="40"/>
        <v>Completar</v>
      </c>
      <c r="JZ50" s="96" t="str">
        <f t="shared" si="41"/>
        <v>Completar</v>
      </c>
      <c r="KA50" s="96" t="str">
        <f t="shared" si="42"/>
        <v>Completar</v>
      </c>
      <c r="KB50" s="94"/>
      <c r="KC50" s="95" t="str">
        <f t="shared" si="43"/>
        <v>Completar</v>
      </c>
      <c r="KD50" s="95" t="str">
        <f t="shared" si="132"/>
        <v>Completar</v>
      </c>
      <c r="KE50" s="165">
        <f t="shared" si="133"/>
        <v>0</v>
      </c>
      <c r="KF50" s="219" t="b">
        <f t="shared" si="134"/>
        <v>0</v>
      </c>
      <c r="KG50" s="188">
        <f t="shared" si="135"/>
        <v>0</v>
      </c>
      <c r="KH50" s="164">
        <f t="shared" si="136"/>
        <v>0</v>
      </c>
      <c r="KI50" s="164">
        <f t="shared" si="137"/>
        <v>0.25</v>
      </c>
      <c r="KJ50" s="164">
        <f t="shared" si="138"/>
        <v>0</v>
      </c>
      <c r="KK50" s="164">
        <f t="shared" si="138"/>
        <v>0</v>
      </c>
      <c r="KL50" s="166">
        <f t="shared" si="139"/>
        <v>0</v>
      </c>
    </row>
    <row r="51" spans="1:298" x14ac:dyDescent="0.25">
      <c r="A51" s="164">
        <v>39</v>
      </c>
      <c r="B51" s="225"/>
      <c r="C51" s="226"/>
      <c r="D51" s="1"/>
      <c r="E51" s="1"/>
      <c r="F51" s="95"/>
      <c r="G51" s="93"/>
      <c r="H51" s="93"/>
      <c r="I51" s="93"/>
      <c r="J51" s="95"/>
      <c r="K51" s="96" t="str">
        <f>IFERROR(VLOOKUP(D51,'Situación inicial'!JI$13:JS$112,8,FALSE),"Completar")</f>
        <v>Completar</v>
      </c>
      <c r="L51" s="96" t="str">
        <f>IFERROR(VLOOKUP(D51,'Situación inicial'!JI$13:JS$112,9,FALSE),"Completar")</f>
        <v>Completar</v>
      </c>
      <c r="M51" s="94"/>
      <c r="N51" s="95" t="str">
        <f>IFERROR(VLOOKUP(D51,'Situación inicial'!JI$13:JS$112,11,FALSE),"Completar")</f>
        <v>Completar</v>
      </c>
      <c r="O51" s="95" t="str">
        <f>IFERROR(VLOOKUP(D51,'Situación inicial'!JI$13:JT$112,12,FALSE),"Completar")</f>
        <v>Completar</v>
      </c>
      <c r="P51" s="165">
        <f t="shared" si="44"/>
        <v>0</v>
      </c>
      <c r="Q51" s="219" t="b">
        <f t="shared" si="45"/>
        <v>0</v>
      </c>
      <c r="R51" s="188">
        <f t="shared" si="46"/>
        <v>0</v>
      </c>
      <c r="S51" s="164">
        <f t="shared" si="47"/>
        <v>0</v>
      </c>
      <c r="T51" s="164">
        <f t="shared" si="48"/>
        <v>0.25</v>
      </c>
      <c r="U51" s="164">
        <f t="shared" si="49"/>
        <v>0</v>
      </c>
      <c r="V51" s="164">
        <f t="shared" si="49"/>
        <v>0</v>
      </c>
      <c r="W51" s="166">
        <f t="shared" si="50"/>
        <v>0</v>
      </c>
      <c r="X51" s="168">
        <f>IFERROR(VLOOKUP(D51,'Situación inicial'!JI$13:JZ$112,18,FALSE),0)</f>
        <v>0</v>
      </c>
      <c r="Z51" s="164">
        <v>39</v>
      </c>
      <c r="AA51" s="225"/>
      <c r="AB51" s="226"/>
      <c r="AC51" s="1"/>
      <c r="AD51" s="1"/>
      <c r="AE51" s="95"/>
      <c r="AF51" s="93"/>
      <c r="AG51" s="93"/>
      <c r="AH51" s="93"/>
      <c r="AI51" s="95" t="str">
        <f t="shared" si="0"/>
        <v>Completar</v>
      </c>
      <c r="AJ51" s="96" t="str">
        <f t="shared" si="1"/>
        <v>Completar</v>
      </c>
      <c r="AK51" s="96" t="str">
        <f t="shared" si="2"/>
        <v>Completar</v>
      </c>
      <c r="AL51" s="94"/>
      <c r="AM51" s="95" t="str">
        <f t="shared" si="51"/>
        <v>Completar</v>
      </c>
      <c r="AN51" s="95" t="str">
        <f t="shared" si="52"/>
        <v>Completar</v>
      </c>
      <c r="AO51" s="165">
        <f t="shared" si="53"/>
        <v>0</v>
      </c>
      <c r="AP51" s="219" t="b">
        <f t="shared" si="54"/>
        <v>0</v>
      </c>
      <c r="AQ51" s="188">
        <f t="shared" si="55"/>
        <v>0</v>
      </c>
      <c r="AR51" s="164">
        <f t="shared" si="56"/>
        <v>0</v>
      </c>
      <c r="AS51" s="164">
        <f t="shared" si="57"/>
        <v>0.25</v>
      </c>
      <c r="AT51" s="164">
        <f t="shared" si="58"/>
        <v>0</v>
      </c>
      <c r="AU51" s="164">
        <f t="shared" si="58"/>
        <v>0</v>
      </c>
      <c r="AV51" s="166">
        <f t="shared" si="59"/>
        <v>0</v>
      </c>
      <c r="AW51" s="168">
        <f t="shared" si="3"/>
        <v>0</v>
      </c>
      <c r="AY51" s="164">
        <v>39</v>
      </c>
      <c r="AZ51" s="225"/>
      <c r="BA51" s="226"/>
      <c r="BB51" s="1"/>
      <c r="BC51" s="1"/>
      <c r="BD51" s="95"/>
      <c r="BE51" s="93"/>
      <c r="BF51" s="93"/>
      <c r="BG51" s="93"/>
      <c r="BH51" s="95" t="str">
        <f t="shared" si="4"/>
        <v>Completar</v>
      </c>
      <c r="BI51" s="96" t="str">
        <f t="shared" si="5"/>
        <v>Completar</v>
      </c>
      <c r="BJ51" s="96" t="str">
        <f t="shared" si="6"/>
        <v>Completar</v>
      </c>
      <c r="BK51" s="94"/>
      <c r="BL51" s="95" t="str">
        <f t="shared" si="7"/>
        <v>Completar</v>
      </c>
      <c r="BM51" s="95" t="str">
        <f t="shared" si="60"/>
        <v>Completar</v>
      </c>
      <c r="BN51" s="165">
        <f t="shared" si="61"/>
        <v>0</v>
      </c>
      <c r="BO51" s="219" t="b">
        <f t="shared" si="62"/>
        <v>0</v>
      </c>
      <c r="BP51" s="188">
        <f t="shared" si="63"/>
        <v>0</v>
      </c>
      <c r="BQ51" s="164">
        <f t="shared" si="64"/>
        <v>0</v>
      </c>
      <c r="BR51" s="164">
        <f t="shared" si="65"/>
        <v>0.25</v>
      </c>
      <c r="BS51" s="164">
        <f t="shared" si="66"/>
        <v>0</v>
      </c>
      <c r="BT51" s="164">
        <f t="shared" si="66"/>
        <v>0</v>
      </c>
      <c r="BU51" s="166">
        <f t="shared" si="67"/>
        <v>0</v>
      </c>
      <c r="BV51" s="167"/>
      <c r="BX51" s="164">
        <v>39</v>
      </c>
      <c r="BY51" s="225"/>
      <c r="BZ51" s="226"/>
      <c r="CA51" s="1"/>
      <c r="CB51" s="1"/>
      <c r="CC51" s="95"/>
      <c r="CD51" s="93"/>
      <c r="CE51" s="93"/>
      <c r="CF51" s="93"/>
      <c r="CG51" s="95" t="str">
        <f t="shared" si="8"/>
        <v>Completar</v>
      </c>
      <c r="CH51" s="96" t="str">
        <f t="shared" si="9"/>
        <v>Completar</v>
      </c>
      <c r="CI51" s="96" t="str">
        <f t="shared" si="10"/>
        <v>Completar</v>
      </c>
      <c r="CJ51" s="94"/>
      <c r="CK51" s="95" t="str">
        <f t="shared" si="11"/>
        <v>Completar</v>
      </c>
      <c r="CL51" s="95" t="str">
        <f t="shared" si="68"/>
        <v>Completar</v>
      </c>
      <c r="CM51" s="165">
        <f t="shared" si="69"/>
        <v>0</v>
      </c>
      <c r="CN51" s="219" t="b">
        <f t="shared" si="70"/>
        <v>0</v>
      </c>
      <c r="CO51" s="188">
        <f t="shared" si="71"/>
        <v>0</v>
      </c>
      <c r="CP51" s="164">
        <f t="shared" si="72"/>
        <v>0</v>
      </c>
      <c r="CQ51" s="164">
        <f t="shared" si="73"/>
        <v>0.25</v>
      </c>
      <c r="CR51" s="164">
        <f t="shared" si="74"/>
        <v>0</v>
      </c>
      <c r="CS51" s="164">
        <f t="shared" si="74"/>
        <v>0</v>
      </c>
      <c r="CT51" s="166">
        <f t="shared" si="75"/>
        <v>0</v>
      </c>
      <c r="CU51" s="167"/>
      <c r="CW51" s="164">
        <v>39</v>
      </c>
      <c r="CX51" s="225"/>
      <c r="CY51" s="226"/>
      <c r="CZ51" s="1"/>
      <c r="DA51" s="1"/>
      <c r="DB51" s="95"/>
      <c r="DC51" s="93"/>
      <c r="DD51" s="93"/>
      <c r="DE51" s="93"/>
      <c r="DF51" s="95" t="str">
        <f t="shared" si="12"/>
        <v>Completar</v>
      </c>
      <c r="DG51" s="96" t="str">
        <f t="shared" si="13"/>
        <v>Completar</v>
      </c>
      <c r="DH51" s="96" t="str">
        <f t="shared" si="14"/>
        <v>Completar</v>
      </c>
      <c r="DI51" s="94"/>
      <c r="DJ51" s="95" t="str">
        <f t="shared" si="15"/>
        <v>Completar</v>
      </c>
      <c r="DK51" s="95" t="str">
        <f t="shared" si="76"/>
        <v>Completar</v>
      </c>
      <c r="DL51" s="165">
        <f t="shared" si="77"/>
        <v>0</v>
      </c>
      <c r="DM51" s="219" t="b">
        <f t="shared" si="78"/>
        <v>0</v>
      </c>
      <c r="DN51" s="188">
        <f t="shared" si="79"/>
        <v>0</v>
      </c>
      <c r="DO51" s="164">
        <f t="shared" si="80"/>
        <v>0</v>
      </c>
      <c r="DP51" s="164">
        <f t="shared" si="81"/>
        <v>0.25</v>
      </c>
      <c r="DQ51" s="164">
        <f t="shared" si="82"/>
        <v>0</v>
      </c>
      <c r="DR51" s="164">
        <f t="shared" si="82"/>
        <v>0</v>
      </c>
      <c r="DS51" s="166">
        <f t="shared" si="83"/>
        <v>0</v>
      </c>
      <c r="DT51" s="167"/>
      <c r="DV51" s="164">
        <v>39</v>
      </c>
      <c r="DW51" s="225"/>
      <c r="DX51" s="226"/>
      <c r="DY51" s="1"/>
      <c r="DZ51" s="1"/>
      <c r="EA51" s="95"/>
      <c r="EB51" s="93"/>
      <c r="EC51" s="93"/>
      <c r="ED51" s="93"/>
      <c r="EE51" s="95" t="str">
        <f t="shared" si="16"/>
        <v>Completar</v>
      </c>
      <c r="EF51" s="96" t="str">
        <f t="shared" si="17"/>
        <v>Completar</v>
      </c>
      <c r="EG51" s="96" t="str">
        <f t="shared" si="18"/>
        <v>Completar</v>
      </c>
      <c r="EH51" s="94"/>
      <c r="EI51" s="95" t="str">
        <f t="shared" si="19"/>
        <v>Completar</v>
      </c>
      <c r="EJ51" s="95" t="str">
        <f t="shared" si="84"/>
        <v>Completar</v>
      </c>
      <c r="EK51" s="165">
        <f t="shared" si="85"/>
        <v>0</v>
      </c>
      <c r="EL51" s="219" t="b">
        <f t="shared" si="86"/>
        <v>0</v>
      </c>
      <c r="EM51" s="188">
        <f t="shared" si="87"/>
        <v>0</v>
      </c>
      <c r="EN51" s="164">
        <f t="shared" si="88"/>
        <v>0</v>
      </c>
      <c r="EO51" s="164">
        <f t="shared" si="89"/>
        <v>0.25</v>
      </c>
      <c r="EP51" s="164">
        <f t="shared" si="90"/>
        <v>0</v>
      </c>
      <c r="EQ51" s="164">
        <f t="shared" si="90"/>
        <v>0</v>
      </c>
      <c r="ER51" s="166">
        <f t="shared" si="91"/>
        <v>0</v>
      </c>
      <c r="ES51" s="167"/>
      <c r="EU51" s="164">
        <v>39</v>
      </c>
      <c r="EV51" s="225"/>
      <c r="EW51" s="226"/>
      <c r="EX51" s="1"/>
      <c r="EY51" s="1"/>
      <c r="EZ51" s="95"/>
      <c r="FA51" s="93"/>
      <c r="FB51" s="93"/>
      <c r="FC51" s="93"/>
      <c r="FD51" s="95" t="str">
        <f t="shared" si="20"/>
        <v>Completar</v>
      </c>
      <c r="FE51" s="96" t="str">
        <f t="shared" si="21"/>
        <v>Completar</v>
      </c>
      <c r="FF51" s="96" t="str">
        <f t="shared" si="22"/>
        <v>Completar</v>
      </c>
      <c r="FG51" s="94"/>
      <c r="FH51" s="95" t="str">
        <f t="shared" si="23"/>
        <v>Completar</v>
      </c>
      <c r="FI51" s="95" t="str">
        <f t="shared" si="92"/>
        <v>Completar</v>
      </c>
      <c r="FJ51" s="165">
        <f t="shared" si="93"/>
        <v>0</v>
      </c>
      <c r="FK51" s="219" t="b">
        <f t="shared" si="94"/>
        <v>0</v>
      </c>
      <c r="FL51" s="188">
        <f t="shared" si="95"/>
        <v>0</v>
      </c>
      <c r="FM51" s="164">
        <f t="shared" si="96"/>
        <v>0</v>
      </c>
      <c r="FN51" s="164">
        <f t="shared" si="97"/>
        <v>0.25</v>
      </c>
      <c r="FO51" s="164">
        <f t="shared" si="98"/>
        <v>0</v>
      </c>
      <c r="FP51" s="164">
        <f t="shared" si="98"/>
        <v>0</v>
      </c>
      <c r="FQ51" s="166">
        <f t="shared" si="99"/>
        <v>0</v>
      </c>
      <c r="FR51" s="167"/>
      <c r="FT51" s="164">
        <v>39</v>
      </c>
      <c r="FU51" s="225"/>
      <c r="FV51" s="226"/>
      <c r="FW51" s="1"/>
      <c r="FX51" s="1"/>
      <c r="FY51" s="95"/>
      <c r="FZ51" s="93"/>
      <c r="GA51" s="93"/>
      <c r="GB51" s="93"/>
      <c r="GC51" s="95" t="str">
        <f t="shared" si="24"/>
        <v>Completar</v>
      </c>
      <c r="GD51" s="96" t="str">
        <f t="shared" si="25"/>
        <v>Completar</v>
      </c>
      <c r="GE51" s="96" t="str">
        <f t="shared" si="26"/>
        <v>Completar</v>
      </c>
      <c r="GF51" s="94"/>
      <c r="GG51" s="95" t="str">
        <f t="shared" si="27"/>
        <v>Completar</v>
      </c>
      <c r="GH51" s="95" t="str">
        <f t="shared" si="100"/>
        <v>Completar</v>
      </c>
      <c r="GI51" s="165">
        <f t="shared" si="101"/>
        <v>0</v>
      </c>
      <c r="GJ51" s="219" t="b">
        <f t="shared" si="102"/>
        <v>0</v>
      </c>
      <c r="GK51" s="188">
        <f t="shared" si="103"/>
        <v>0</v>
      </c>
      <c r="GL51" s="164">
        <f t="shared" si="104"/>
        <v>0</v>
      </c>
      <c r="GM51" s="164">
        <f t="shared" si="105"/>
        <v>0.25</v>
      </c>
      <c r="GN51" s="164">
        <f t="shared" si="106"/>
        <v>0</v>
      </c>
      <c r="GO51" s="164">
        <f t="shared" si="106"/>
        <v>0</v>
      </c>
      <c r="GP51" s="166">
        <f t="shared" si="107"/>
        <v>0</v>
      </c>
      <c r="GQ51" s="167"/>
      <c r="GS51" s="164">
        <v>39</v>
      </c>
      <c r="GT51" s="225"/>
      <c r="GU51" s="226"/>
      <c r="GV51" s="1"/>
      <c r="GW51" s="1"/>
      <c r="GX51" s="95"/>
      <c r="GY51" s="93"/>
      <c r="GZ51" s="93"/>
      <c r="HA51" s="93"/>
      <c r="HB51" s="95" t="str">
        <f t="shared" si="28"/>
        <v>Completar</v>
      </c>
      <c r="HC51" s="96" t="str">
        <f t="shared" si="29"/>
        <v>Completar</v>
      </c>
      <c r="HD51" s="96" t="str">
        <f t="shared" si="30"/>
        <v>Completar</v>
      </c>
      <c r="HE51" s="94"/>
      <c r="HF51" s="95" t="str">
        <f t="shared" si="31"/>
        <v>Completar</v>
      </c>
      <c r="HG51" s="95" t="str">
        <f t="shared" si="108"/>
        <v>Completar</v>
      </c>
      <c r="HH51" s="165">
        <f t="shared" si="109"/>
        <v>0</v>
      </c>
      <c r="HI51" s="219" t="b">
        <f t="shared" si="110"/>
        <v>0</v>
      </c>
      <c r="HJ51" s="188">
        <f t="shared" si="111"/>
        <v>0</v>
      </c>
      <c r="HK51" s="164">
        <f t="shared" si="112"/>
        <v>0</v>
      </c>
      <c r="HL51" s="164">
        <f t="shared" si="113"/>
        <v>0.25</v>
      </c>
      <c r="HM51" s="164">
        <f t="shared" si="114"/>
        <v>0</v>
      </c>
      <c r="HN51" s="164">
        <f t="shared" si="114"/>
        <v>0</v>
      </c>
      <c r="HO51" s="166">
        <f t="shared" si="115"/>
        <v>0</v>
      </c>
      <c r="HP51" s="167"/>
      <c r="HR51" s="164">
        <v>39</v>
      </c>
      <c r="HS51" s="225"/>
      <c r="HT51" s="226"/>
      <c r="HU51" s="1"/>
      <c r="HV51" s="1"/>
      <c r="HW51" s="95"/>
      <c r="HX51" s="93"/>
      <c r="HY51" s="93"/>
      <c r="HZ51" s="93"/>
      <c r="IA51" s="95" t="str">
        <f t="shared" si="32"/>
        <v>Completar</v>
      </c>
      <c r="IB51" s="96" t="str">
        <f t="shared" si="33"/>
        <v>Completar</v>
      </c>
      <c r="IC51" s="96" t="str">
        <f t="shared" si="34"/>
        <v>Completar</v>
      </c>
      <c r="ID51" s="94"/>
      <c r="IE51" s="95" t="str">
        <f t="shared" si="35"/>
        <v>Completar</v>
      </c>
      <c r="IF51" s="95" t="str">
        <f t="shared" si="116"/>
        <v>Completar</v>
      </c>
      <c r="IG51" s="165">
        <f t="shared" si="117"/>
        <v>0</v>
      </c>
      <c r="IH51" s="219" t="b">
        <f t="shared" si="118"/>
        <v>0</v>
      </c>
      <c r="II51" s="188">
        <f t="shared" si="119"/>
        <v>0</v>
      </c>
      <c r="IJ51" s="164">
        <f t="shared" si="120"/>
        <v>0</v>
      </c>
      <c r="IK51" s="164">
        <f t="shared" si="121"/>
        <v>0.25</v>
      </c>
      <c r="IL51" s="164">
        <f t="shared" si="122"/>
        <v>0</v>
      </c>
      <c r="IM51" s="164">
        <f t="shared" si="122"/>
        <v>0</v>
      </c>
      <c r="IN51" s="166">
        <f t="shared" si="123"/>
        <v>0</v>
      </c>
      <c r="IO51" s="167"/>
      <c r="IQ51" s="164">
        <v>39</v>
      </c>
      <c r="IR51" s="225"/>
      <c r="IS51" s="226"/>
      <c r="IT51" s="1"/>
      <c r="IU51" s="1"/>
      <c r="IV51" s="95"/>
      <c r="IW51" s="93"/>
      <c r="IX51" s="93"/>
      <c r="IY51" s="93"/>
      <c r="IZ51" s="95" t="str">
        <f t="shared" si="36"/>
        <v>Completar</v>
      </c>
      <c r="JA51" s="96" t="str">
        <f t="shared" si="37"/>
        <v>Completar</v>
      </c>
      <c r="JB51" s="96" t="str">
        <f t="shared" si="38"/>
        <v>Completar</v>
      </c>
      <c r="JC51" s="94"/>
      <c r="JD51" s="95" t="str">
        <f t="shared" si="39"/>
        <v>Completar</v>
      </c>
      <c r="JE51" s="95" t="str">
        <f t="shared" si="124"/>
        <v>Completar</v>
      </c>
      <c r="JF51" s="165">
        <f t="shared" si="125"/>
        <v>0</v>
      </c>
      <c r="JG51" s="219" t="b">
        <f t="shared" si="126"/>
        <v>0</v>
      </c>
      <c r="JH51" s="188">
        <f t="shared" si="127"/>
        <v>0</v>
      </c>
      <c r="JI51" s="164">
        <f t="shared" si="128"/>
        <v>0</v>
      </c>
      <c r="JJ51" s="164">
        <f t="shared" si="129"/>
        <v>0.25</v>
      </c>
      <c r="JK51" s="164">
        <f t="shared" si="130"/>
        <v>0</v>
      </c>
      <c r="JL51" s="164">
        <f t="shared" si="130"/>
        <v>0</v>
      </c>
      <c r="JM51" s="166">
        <f t="shared" si="131"/>
        <v>0</v>
      </c>
      <c r="JN51" s="167"/>
      <c r="JO51" s="126"/>
      <c r="JP51" s="164">
        <v>39</v>
      </c>
      <c r="JQ51" s="225"/>
      <c r="JR51" s="226"/>
      <c r="JS51" s="1"/>
      <c r="JT51" s="1"/>
      <c r="JU51" s="95"/>
      <c r="JV51" s="93"/>
      <c r="JW51" s="93"/>
      <c r="JX51" s="93"/>
      <c r="JY51" s="95" t="str">
        <f t="shared" si="40"/>
        <v>Completar</v>
      </c>
      <c r="JZ51" s="96" t="str">
        <f t="shared" si="41"/>
        <v>Completar</v>
      </c>
      <c r="KA51" s="96" t="str">
        <f t="shared" si="42"/>
        <v>Completar</v>
      </c>
      <c r="KB51" s="94"/>
      <c r="KC51" s="95" t="str">
        <f t="shared" si="43"/>
        <v>Completar</v>
      </c>
      <c r="KD51" s="95" t="str">
        <f t="shared" si="132"/>
        <v>Completar</v>
      </c>
      <c r="KE51" s="165">
        <f t="shared" si="133"/>
        <v>0</v>
      </c>
      <c r="KF51" s="219" t="b">
        <f t="shared" si="134"/>
        <v>0</v>
      </c>
      <c r="KG51" s="188">
        <f t="shared" si="135"/>
        <v>0</v>
      </c>
      <c r="KH51" s="164">
        <f t="shared" si="136"/>
        <v>0</v>
      </c>
      <c r="KI51" s="164">
        <f t="shared" si="137"/>
        <v>0.25</v>
      </c>
      <c r="KJ51" s="164">
        <f t="shared" si="138"/>
        <v>0</v>
      </c>
      <c r="KK51" s="164">
        <f t="shared" si="138"/>
        <v>0</v>
      </c>
      <c r="KL51" s="166">
        <f t="shared" si="139"/>
        <v>0</v>
      </c>
    </row>
    <row r="52" spans="1:298" x14ac:dyDescent="0.25">
      <c r="A52" s="164">
        <v>40</v>
      </c>
      <c r="B52" s="225"/>
      <c r="C52" s="226"/>
      <c r="D52" s="1"/>
      <c r="E52" s="1"/>
      <c r="F52" s="95"/>
      <c r="G52" s="93"/>
      <c r="H52" s="93"/>
      <c r="I52" s="93"/>
      <c r="J52" s="95"/>
      <c r="K52" s="96" t="str">
        <f>IFERROR(VLOOKUP(D52,'Situación inicial'!JI$13:JS$112,8,FALSE),"Completar")</f>
        <v>Completar</v>
      </c>
      <c r="L52" s="96" t="str">
        <f>IFERROR(VLOOKUP(D52,'Situación inicial'!JI$13:JS$112,9,FALSE),"Completar")</f>
        <v>Completar</v>
      </c>
      <c r="M52" s="94"/>
      <c r="N52" s="95" t="str">
        <f>IFERROR(VLOOKUP(D52,'Situación inicial'!JI$13:JS$112,11,FALSE),"Completar")</f>
        <v>Completar</v>
      </c>
      <c r="O52" s="95" t="str">
        <f>IFERROR(VLOOKUP(D52,'Situación inicial'!JI$13:JT$112,12,FALSE),"Completar")</f>
        <v>Completar</v>
      </c>
      <c r="P52" s="165">
        <f t="shared" si="44"/>
        <v>0</v>
      </c>
      <c r="Q52" s="219" t="b">
        <f t="shared" si="45"/>
        <v>0</v>
      </c>
      <c r="R52" s="188">
        <f t="shared" si="46"/>
        <v>0</v>
      </c>
      <c r="S52" s="164">
        <f t="shared" si="47"/>
        <v>0</v>
      </c>
      <c r="T52" s="164">
        <f t="shared" si="48"/>
        <v>0.25</v>
      </c>
      <c r="U52" s="164">
        <f t="shared" si="49"/>
        <v>0</v>
      </c>
      <c r="V52" s="164">
        <f t="shared" si="49"/>
        <v>0</v>
      </c>
      <c r="W52" s="166">
        <f t="shared" si="50"/>
        <v>0</v>
      </c>
      <c r="X52" s="168">
        <f>IFERROR(VLOOKUP(D52,'Situación inicial'!JI$13:JZ$112,18,FALSE),0)</f>
        <v>0</v>
      </c>
      <c r="Z52" s="164">
        <v>40</v>
      </c>
      <c r="AA52" s="225"/>
      <c r="AB52" s="226"/>
      <c r="AC52" s="1"/>
      <c r="AD52" s="1"/>
      <c r="AE52" s="95"/>
      <c r="AF52" s="93"/>
      <c r="AG52" s="93"/>
      <c r="AH52" s="93"/>
      <c r="AI52" s="95" t="str">
        <f t="shared" si="0"/>
        <v>Completar</v>
      </c>
      <c r="AJ52" s="96" t="str">
        <f t="shared" si="1"/>
        <v>Completar</v>
      </c>
      <c r="AK52" s="96" t="str">
        <f t="shared" si="2"/>
        <v>Completar</v>
      </c>
      <c r="AL52" s="94"/>
      <c r="AM52" s="95" t="str">
        <f t="shared" si="51"/>
        <v>Completar</v>
      </c>
      <c r="AN52" s="95" t="str">
        <f t="shared" si="52"/>
        <v>Completar</v>
      </c>
      <c r="AO52" s="165">
        <f t="shared" si="53"/>
        <v>0</v>
      </c>
      <c r="AP52" s="219" t="b">
        <f t="shared" si="54"/>
        <v>0</v>
      </c>
      <c r="AQ52" s="188">
        <f t="shared" si="55"/>
        <v>0</v>
      </c>
      <c r="AR52" s="164">
        <f t="shared" si="56"/>
        <v>0</v>
      </c>
      <c r="AS52" s="164">
        <f t="shared" si="57"/>
        <v>0.25</v>
      </c>
      <c r="AT52" s="164">
        <f t="shared" si="58"/>
        <v>0</v>
      </c>
      <c r="AU52" s="164">
        <f t="shared" si="58"/>
        <v>0</v>
      </c>
      <c r="AV52" s="166">
        <f t="shared" si="59"/>
        <v>0</v>
      </c>
      <c r="AW52" s="168">
        <f t="shared" si="3"/>
        <v>0</v>
      </c>
      <c r="AY52" s="164">
        <v>40</v>
      </c>
      <c r="AZ52" s="225"/>
      <c r="BA52" s="226"/>
      <c r="BB52" s="1"/>
      <c r="BC52" s="1"/>
      <c r="BD52" s="95"/>
      <c r="BE52" s="93"/>
      <c r="BF52" s="93"/>
      <c r="BG52" s="93"/>
      <c r="BH52" s="95" t="str">
        <f t="shared" si="4"/>
        <v>Completar</v>
      </c>
      <c r="BI52" s="96" t="str">
        <f t="shared" si="5"/>
        <v>Completar</v>
      </c>
      <c r="BJ52" s="96" t="str">
        <f t="shared" si="6"/>
        <v>Completar</v>
      </c>
      <c r="BK52" s="94"/>
      <c r="BL52" s="95" t="str">
        <f t="shared" si="7"/>
        <v>Completar</v>
      </c>
      <c r="BM52" s="95" t="str">
        <f t="shared" si="60"/>
        <v>Completar</v>
      </c>
      <c r="BN52" s="165">
        <f t="shared" si="61"/>
        <v>0</v>
      </c>
      <c r="BO52" s="219" t="b">
        <f t="shared" si="62"/>
        <v>0</v>
      </c>
      <c r="BP52" s="188">
        <f t="shared" si="63"/>
        <v>0</v>
      </c>
      <c r="BQ52" s="164">
        <f t="shared" si="64"/>
        <v>0</v>
      </c>
      <c r="BR52" s="164">
        <f t="shared" si="65"/>
        <v>0.25</v>
      </c>
      <c r="BS52" s="164">
        <f t="shared" si="66"/>
        <v>0</v>
      </c>
      <c r="BT52" s="164">
        <f t="shared" si="66"/>
        <v>0</v>
      </c>
      <c r="BU52" s="166">
        <f t="shared" si="67"/>
        <v>0</v>
      </c>
      <c r="BV52" s="167"/>
      <c r="BX52" s="164">
        <v>40</v>
      </c>
      <c r="BY52" s="225"/>
      <c r="BZ52" s="226"/>
      <c r="CA52" s="1"/>
      <c r="CB52" s="1"/>
      <c r="CC52" s="95"/>
      <c r="CD52" s="93"/>
      <c r="CE52" s="93"/>
      <c r="CF52" s="93"/>
      <c r="CG52" s="95" t="str">
        <f t="shared" si="8"/>
        <v>Completar</v>
      </c>
      <c r="CH52" s="96" t="str">
        <f t="shared" si="9"/>
        <v>Completar</v>
      </c>
      <c r="CI52" s="96" t="str">
        <f t="shared" si="10"/>
        <v>Completar</v>
      </c>
      <c r="CJ52" s="94"/>
      <c r="CK52" s="95" t="str">
        <f t="shared" si="11"/>
        <v>Completar</v>
      </c>
      <c r="CL52" s="95" t="str">
        <f t="shared" si="68"/>
        <v>Completar</v>
      </c>
      <c r="CM52" s="165">
        <f t="shared" si="69"/>
        <v>0</v>
      </c>
      <c r="CN52" s="219" t="b">
        <f t="shared" si="70"/>
        <v>0</v>
      </c>
      <c r="CO52" s="188">
        <f t="shared" si="71"/>
        <v>0</v>
      </c>
      <c r="CP52" s="164">
        <f t="shared" si="72"/>
        <v>0</v>
      </c>
      <c r="CQ52" s="164">
        <f t="shared" si="73"/>
        <v>0.25</v>
      </c>
      <c r="CR52" s="164">
        <f t="shared" si="74"/>
        <v>0</v>
      </c>
      <c r="CS52" s="164">
        <f t="shared" si="74"/>
        <v>0</v>
      </c>
      <c r="CT52" s="166">
        <f t="shared" si="75"/>
        <v>0</v>
      </c>
      <c r="CU52" s="167"/>
      <c r="CW52" s="164">
        <v>40</v>
      </c>
      <c r="CX52" s="225"/>
      <c r="CY52" s="226"/>
      <c r="CZ52" s="1"/>
      <c r="DA52" s="1"/>
      <c r="DB52" s="95"/>
      <c r="DC52" s="93"/>
      <c r="DD52" s="93"/>
      <c r="DE52" s="93"/>
      <c r="DF52" s="95" t="str">
        <f t="shared" si="12"/>
        <v>Completar</v>
      </c>
      <c r="DG52" s="96" t="str">
        <f t="shared" si="13"/>
        <v>Completar</v>
      </c>
      <c r="DH52" s="96" t="str">
        <f t="shared" si="14"/>
        <v>Completar</v>
      </c>
      <c r="DI52" s="94"/>
      <c r="DJ52" s="95" t="str">
        <f t="shared" si="15"/>
        <v>Completar</v>
      </c>
      <c r="DK52" s="95" t="str">
        <f t="shared" si="76"/>
        <v>Completar</v>
      </c>
      <c r="DL52" s="165">
        <f t="shared" si="77"/>
        <v>0</v>
      </c>
      <c r="DM52" s="219" t="b">
        <f t="shared" si="78"/>
        <v>0</v>
      </c>
      <c r="DN52" s="188">
        <f t="shared" si="79"/>
        <v>0</v>
      </c>
      <c r="DO52" s="164">
        <f t="shared" si="80"/>
        <v>0</v>
      </c>
      <c r="DP52" s="164">
        <f t="shared" si="81"/>
        <v>0.25</v>
      </c>
      <c r="DQ52" s="164">
        <f t="shared" si="82"/>
        <v>0</v>
      </c>
      <c r="DR52" s="164">
        <f t="shared" si="82"/>
        <v>0</v>
      </c>
      <c r="DS52" s="166">
        <f t="shared" si="83"/>
        <v>0</v>
      </c>
      <c r="DT52" s="167"/>
      <c r="DV52" s="164">
        <v>40</v>
      </c>
      <c r="DW52" s="225"/>
      <c r="DX52" s="226"/>
      <c r="DY52" s="1"/>
      <c r="DZ52" s="1"/>
      <c r="EA52" s="95"/>
      <c r="EB52" s="93"/>
      <c r="EC52" s="93"/>
      <c r="ED52" s="93"/>
      <c r="EE52" s="95" t="str">
        <f t="shared" si="16"/>
        <v>Completar</v>
      </c>
      <c r="EF52" s="96" t="str">
        <f t="shared" si="17"/>
        <v>Completar</v>
      </c>
      <c r="EG52" s="96" t="str">
        <f t="shared" si="18"/>
        <v>Completar</v>
      </c>
      <c r="EH52" s="94"/>
      <c r="EI52" s="95" t="str">
        <f t="shared" si="19"/>
        <v>Completar</v>
      </c>
      <c r="EJ52" s="95" t="str">
        <f t="shared" si="84"/>
        <v>Completar</v>
      </c>
      <c r="EK52" s="165">
        <f t="shared" si="85"/>
        <v>0</v>
      </c>
      <c r="EL52" s="219" t="b">
        <f t="shared" si="86"/>
        <v>0</v>
      </c>
      <c r="EM52" s="188">
        <f t="shared" si="87"/>
        <v>0</v>
      </c>
      <c r="EN52" s="164">
        <f t="shared" si="88"/>
        <v>0</v>
      </c>
      <c r="EO52" s="164">
        <f t="shared" si="89"/>
        <v>0.25</v>
      </c>
      <c r="EP52" s="164">
        <f t="shared" si="90"/>
        <v>0</v>
      </c>
      <c r="EQ52" s="164">
        <f t="shared" si="90"/>
        <v>0</v>
      </c>
      <c r="ER52" s="166">
        <f t="shared" si="91"/>
        <v>0</v>
      </c>
      <c r="ES52" s="167"/>
      <c r="EU52" s="164">
        <v>40</v>
      </c>
      <c r="EV52" s="225"/>
      <c r="EW52" s="226"/>
      <c r="EX52" s="1"/>
      <c r="EY52" s="1"/>
      <c r="EZ52" s="95"/>
      <c r="FA52" s="93"/>
      <c r="FB52" s="93"/>
      <c r="FC52" s="93"/>
      <c r="FD52" s="95" t="str">
        <f t="shared" si="20"/>
        <v>Completar</v>
      </c>
      <c r="FE52" s="96" t="str">
        <f t="shared" si="21"/>
        <v>Completar</v>
      </c>
      <c r="FF52" s="96" t="str">
        <f t="shared" si="22"/>
        <v>Completar</v>
      </c>
      <c r="FG52" s="94"/>
      <c r="FH52" s="95" t="str">
        <f t="shared" si="23"/>
        <v>Completar</v>
      </c>
      <c r="FI52" s="95" t="str">
        <f t="shared" si="92"/>
        <v>Completar</v>
      </c>
      <c r="FJ52" s="165">
        <f t="shared" si="93"/>
        <v>0</v>
      </c>
      <c r="FK52" s="219" t="b">
        <f t="shared" si="94"/>
        <v>0</v>
      </c>
      <c r="FL52" s="188">
        <f t="shared" si="95"/>
        <v>0</v>
      </c>
      <c r="FM52" s="164">
        <f t="shared" si="96"/>
        <v>0</v>
      </c>
      <c r="FN52" s="164">
        <f t="shared" si="97"/>
        <v>0.25</v>
      </c>
      <c r="FO52" s="164">
        <f t="shared" si="98"/>
        <v>0</v>
      </c>
      <c r="FP52" s="164">
        <f t="shared" si="98"/>
        <v>0</v>
      </c>
      <c r="FQ52" s="166">
        <f t="shared" si="99"/>
        <v>0</v>
      </c>
      <c r="FR52" s="167"/>
      <c r="FT52" s="164">
        <v>40</v>
      </c>
      <c r="FU52" s="225"/>
      <c r="FV52" s="226"/>
      <c r="FW52" s="1"/>
      <c r="FX52" s="1"/>
      <c r="FY52" s="95"/>
      <c r="FZ52" s="93"/>
      <c r="GA52" s="93"/>
      <c r="GB52" s="93"/>
      <c r="GC52" s="95" t="str">
        <f t="shared" si="24"/>
        <v>Completar</v>
      </c>
      <c r="GD52" s="96" t="str">
        <f t="shared" si="25"/>
        <v>Completar</v>
      </c>
      <c r="GE52" s="96" t="str">
        <f t="shared" si="26"/>
        <v>Completar</v>
      </c>
      <c r="GF52" s="94"/>
      <c r="GG52" s="95" t="str">
        <f t="shared" si="27"/>
        <v>Completar</v>
      </c>
      <c r="GH52" s="95" t="str">
        <f t="shared" si="100"/>
        <v>Completar</v>
      </c>
      <c r="GI52" s="165">
        <f t="shared" si="101"/>
        <v>0</v>
      </c>
      <c r="GJ52" s="219" t="b">
        <f t="shared" si="102"/>
        <v>0</v>
      </c>
      <c r="GK52" s="188">
        <f t="shared" si="103"/>
        <v>0</v>
      </c>
      <c r="GL52" s="164">
        <f t="shared" si="104"/>
        <v>0</v>
      </c>
      <c r="GM52" s="164">
        <f t="shared" si="105"/>
        <v>0.25</v>
      </c>
      <c r="GN52" s="164">
        <f t="shared" si="106"/>
        <v>0</v>
      </c>
      <c r="GO52" s="164">
        <f t="shared" si="106"/>
        <v>0</v>
      </c>
      <c r="GP52" s="166">
        <f t="shared" si="107"/>
        <v>0</v>
      </c>
      <c r="GQ52" s="167"/>
      <c r="GS52" s="164">
        <v>40</v>
      </c>
      <c r="GT52" s="225"/>
      <c r="GU52" s="226"/>
      <c r="GV52" s="1"/>
      <c r="GW52" s="1"/>
      <c r="GX52" s="95"/>
      <c r="GY52" s="93"/>
      <c r="GZ52" s="93"/>
      <c r="HA52" s="93"/>
      <c r="HB52" s="95" t="str">
        <f t="shared" si="28"/>
        <v>Completar</v>
      </c>
      <c r="HC52" s="96" t="str">
        <f t="shared" si="29"/>
        <v>Completar</v>
      </c>
      <c r="HD52" s="96" t="str">
        <f t="shared" si="30"/>
        <v>Completar</v>
      </c>
      <c r="HE52" s="94"/>
      <c r="HF52" s="95" t="str">
        <f t="shared" si="31"/>
        <v>Completar</v>
      </c>
      <c r="HG52" s="95" t="str">
        <f t="shared" si="108"/>
        <v>Completar</v>
      </c>
      <c r="HH52" s="165">
        <f t="shared" si="109"/>
        <v>0</v>
      </c>
      <c r="HI52" s="219" t="b">
        <f t="shared" si="110"/>
        <v>0</v>
      </c>
      <c r="HJ52" s="188">
        <f t="shared" si="111"/>
        <v>0</v>
      </c>
      <c r="HK52" s="164">
        <f t="shared" si="112"/>
        <v>0</v>
      </c>
      <c r="HL52" s="164">
        <f t="shared" si="113"/>
        <v>0.25</v>
      </c>
      <c r="HM52" s="164">
        <f t="shared" si="114"/>
        <v>0</v>
      </c>
      <c r="HN52" s="164">
        <f t="shared" si="114"/>
        <v>0</v>
      </c>
      <c r="HO52" s="166">
        <f t="shared" si="115"/>
        <v>0</v>
      </c>
      <c r="HP52" s="167"/>
      <c r="HR52" s="164">
        <v>40</v>
      </c>
      <c r="HS52" s="225"/>
      <c r="HT52" s="226"/>
      <c r="HU52" s="1"/>
      <c r="HV52" s="1"/>
      <c r="HW52" s="95"/>
      <c r="HX52" s="93"/>
      <c r="HY52" s="93"/>
      <c r="HZ52" s="93"/>
      <c r="IA52" s="95" t="str">
        <f t="shared" si="32"/>
        <v>Completar</v>
      </c>
      <c r="IB52" s="96" t="str">
        <f t="shared" si="33"/>
        <v>Completar</v>
      </c>
      <c r="IC52" s="96" t="str">
        <f t="shared" si="34"/>
        <v>Completar</v>
      </c>
      <c r="ID52" s="94"/>
      <c r="IE52" s="95" t="str">
        <f t="shared" si="35"/>
        <v>Completar</v>
      </c>
      <c r="IF52" s="95" t="str">
        <f t="shared" si="116"/>
        <v>Completar</v>
      </c>
      <c r="IG52" s="165">
        <f t="shared" si="117"/>
        <v>0</v>
      </c>
      <c r="IH52" s="219" t="b">
        <f t="shared" si="118"/>
        <v>0</v>
      </c>
      <c r="II52" s="188">
        <f t="shared" si="119"/>
        <v>0</v>
      </c>
      <c r="IJ52" s="164">
        <f t="shared" si="120"/>
        <v>0</v>
      </c>
      <c r="IK52" s="164">
        <f t="shared" si="121"/>
        <v>0.25</v>
      </c>
      <c r="IL52" s="164">
        <f t="shared" si="122"/>
        <v>0</v>
      </c>
      <c r="IM52" s="164">
        <f t="shared" si="122"/>
        <v>0</v>
      </c>
      <c r="IN52" s="166">
        <f t="shared" si="123"/>
        <v>0</v>
      </c>
      <c r="IO52" s="167"/>
      <c r="IQ52" s="164">
        <v>40</v>
      </c>
      <c r="IR52" s="225"/>
      <c r="IS52" s="226"/>
      <c r="IT52" s="1"/>
      <c r="IU52" s="1"/>
      <c r="IV52" s="95"/>
      <c r="IW52" s="93"/>
      <c r="IX52" s="93"/>
      <c r="IY52" s="93"/>
      <c r="IZ52" s="95" t="str">
        <f t="shared" si="36"/>
        <v>Completar</v>
      </c>
      <c r="JA52" s="96" t="str">
        <f t="shared" si="37"/>
        <v>Completar</v>
      </c>
      <c r="JB52" s="96" t="str">
        <f t="shared" si="38"/>
        <v>Completar</v>
      </c>
      <c r="JC52" s="94"/>
      <c r="JD52" s="95" t="str">
        <f t="shared" si="39"/>
        <v>Completar</v>
      </c>
      <c r="JE52" s="95" t="str">
        <f t="shared" si="124"/>
        <v>Completar</v>
      </c>
      <c r="JF52" s="165">
        <f t="shared" si="125"/>
        <v>0</v>
      </c>
      <c r="JG52" s="219" t="b">
        <f t="shared" si="126"/>
        <v>0</v>
      </c>
      <c r="JH52" s="188">
        <f t="shared" si="127"/>
        <v>0</v>
      </c>
      <c r="JI52" s="164">
        <f t="shared" si="128"/>
        <v>0</v>
      </c>
      <c r="JJ52" s="164">
        <f t="shared" si="129"/>
        <v>0.25</v>
      </c>
      <c r="JK52" s="164">
        <f t="shared" si="130"/>
        <v>0</v>
      </c>
      <c r="JL52" s="164">
        <f t="shared" si="130"/>
        <v>0</v>
      </c>
      <c r="JM52" s="166">
        <f t="shared" si="131"/>
        <v>0</v>
      </c>
      <c r="JN52" s="167"/>
      <c r="JO52" s="126"/>
      <c r="JP52" s="164">
        <v>40</v>
      </c>
      <c r="JQ52" s="225"/>
      <c r="JR52" s="226"/>
      <c r="JS52" s="1"/>
      <c r="JT52" s="1"/>
      <c r="JU52" s="95"/>
      <c r="JV52" s="93"/>
      <c r="JW52" s="93"/>
      <c r="JX52" s="93"/>
      <c r="JY52" s="95" t="str">
        <f t="shared" si="40"/>
        <v>Completar</v>
      </c>
      <c r="JZ52" s="96" t="str">
        <f t="shared" si="41"/>
        <v>Completar</v>
      </c>
      <c r="KA52" s="96" t="str">
        <f t="shared" si="42"/>
        <v>Completar</v>
      </c>
      <c r="KB52" s="94"/>
      <c r="KC52" s="95" t="str">
        <f t="shared" si="43"/>
        <v>Completar</v>
      </c>
      <c r="KD52" s="95" t="str">
        <f t="shared" si="132"/>
        <v>Completar</v>
      </c>
      <c r="KE52" s="165">
        <f t="shared" si="133"/>
        <v>0</v>
      </c>
      <c r="KF52" s="219" t="b">
        <f t="shared" si="134"/>
        <v>0</v>
      </c>
      <c r="KG52" s="188">
        <f t="shared" si="135"/>
        <v>0</v>
      </c>
      <c r="KH52" s="164">
        <f t="shared" si="136"/>
        <v>0</v>
      </c>
      <c r="KI52" s="164">
        <f t="shared" si="137"/>
        <v>0.25</v>
      </c>
      <c r="KJ52" s="164">
        <f t="shared" si="138"/>
        <v>0</v>
      </c>
      <c r="KK52" s="164">
        <f t="shared" si="138"/>
        <v>0</v>
      </c>
      <c r="KL52" s="166">
        <f t="shared" si="139"/>
        <v>0</v>
      </c>
    </row>
    <row r="53" spans="1:298" x14ac:dyDescent="0.25">
      <c r="A53" s="164">
        <v>41</v>
      </c>
      <c r="B53" s="225"/>
      <c r="C53" s="226"/>
      <c r="D53" s="1"/>
      <c r="E53" s="1"/>
      <c r="F53" s="95"/>
      <c r="G53" s="93"/>
      <c r="H53" s="93"/>
      <c r="I53" s="93"/>
      <c r="J53" s="95"/>
      <c r="K53" s="96" t="str">
        <f>IFERROR(VLOOKUP(D53,'Situación inicial'!JI$13:JS$112,8,FALSE),"Completar")</f>
        <v>Completar</v>
      </c>
      <c r="L53" s="96" t="str">
        <f>IFERROR(VLOOKUP(D53,'Situación inicial'!JI$13:JS$112,9,FALSE),"Completar")</f>
        <v>Completar</v>
      </c>
      <c r="M53" s="94"/>
      <c r="N53" s="95" t="str">
        <f>IFERROR(VLOOKUP(D53,'Situación inicial'!JI$13:JS$112,11,FALSE),"Completar")</f>
        <v>Completar</v>
      </c>
      <c r="O53" s="95" t="str">
        <f>IFERROR(VLOOKUP(D53,'Situación inicial'!JI$13:JT$112,12,FALSE),"Completar")</f>
        <v>Completar</v>
      </c>
      <c r="P53" s="165">
        <f t="shared" si="44"/>
        <v>0</v>
      </c>
      <c r="Q53" s="219" t="b">
        <f t="shared" si="45"/>
        <v>0</v>
      </c>
      <c r="R53" s="188">
        <f t="shared" si="46"/>
        <v>0</v>
      </c>
      <c r="S53" s="164">
        <f t="shared" si="47"/>
        <v>0</v>
      </c>
      <c r="T53" s="164">
        <f t="shared" si="48"/>
        <v>0.25</v>
      </c>
      <c r="U53" s="164">
        <f t="shared" si="49"/>
        <v>0</v>
      </c>
      <c r="V53" s="164">
        <f t="shared" si="49"/>
        <v>0</v>
      </c>
      <c r="W53" s="166">
        <f t="shared" si="50"/>
        <v>0</v>
      </c>
      <c r="X53" s="168">
        <f>IFERROR(VLOOKUP(D53,'Situación inicial'!JI$13:JZ$112,18,FALSE),0)</f>
        <v>0</v>
      </c>
      <c r="Z53" s="164">
        <v>41</v>
      </c>
      <c r="AA53" s="225"/>
      <c r="AB53" s="226"/>
      <c r="AC53" s="1"/>
      <c r="AD53" s="1"/>
      <c r="AE53" s="95"/>
      <c r="AF53" s="93"/>
      <c r="AG53" s="93"/>
      <c r="AH53" s="93"/>
      <c r="AI53" s="95" t="str">
        <f t="shared" si="0"/>
        <v>Completar</v>
      </c>
      <c r="AJ53" s="96" t="str">
        <f t="shared" si="1"/>
        <v>Completar</v>
      </c>
      <c r="AK53" s="96" t="str">
        <f t="shared" si="2"/>
        <v>Completar</v>
      </c>
      <c r="AL53" s="94"/>
      <c r="AM53" s="95" t="str">
        <f t="shared" si="51"/>
        <v>Completar</v>
      </c>
      <c r="AN53" s="95" t="str">
        <f t="shared" si="52"/>
        <v>Completar</v>
      </c>
      <c r="AO53" s="165">
        <f t="shared" si="53"/>
        <v>0</v>
      </c>
      <c r="AP53" s="219" t="b">
        <f t="shared" si="54"/>
        <v>0</v>
      </c>
      <c r="AQ53" s="188">
        <f t="shared" si="55"/>
        <v>0</v>
      </c>
      <c r="AR53" s="164">
        <f t="shared" si="56"/>
        <v>0</v>
      </c>
      <c r="AS53" s="164">
        <f t="shared" si="57"/>
        <v>0.25</v>
      </c>
      <c r="AT53" s="164">
        <f t="shared" si="58"/>
        <v>0</v>
      </c>
      <c r="AU53" s="164">
        <f t="shared" si="58"/>
        <v>0</v>
      </c>
      <c r="AV53" s="166">
        <f t="shared" si="59"/>
        <v>0</v>
      </c>
      <c r="AW53" s="168">
        <f t="shared" si="3"/>
        <v>0</v>
      </c>
      <c r="AY53" s="164">
        <v>41</v>
      </c>
      <c r="AZ53" s="225"/>
      <c r="BA53" s="226"/>
      <c r="BB53" s="1"/>
      <c r="BC53" s="1"/>
      <c r="BD53" s="95"/>
      <c r="BE53" s="93"/>
      <c r="BF53" s="93"/>
      <c r="BG53" s="93"/>
      <c r="BH53" s="95" t="str">
        <f t="shared" si="4"/>
        <v>Completar</v>
      </c>
      <c r="BI53" s="96" t="str">
        <f t="shared" si="5"/>
        <v>Completar</v>
      </c>
      <c r="BJ53" s="96" t="str">
        <f t="shared" si="6"/>
        <v>Completar</v>
      </c>
      <c r="BK53" s="94"/>
      <c r="BL53" s="95" t="str">
        <f t="shared" si="7"/>
        <v>Completar</v>
      </c>
      <c r="BM53" s="95" t="str">
        <f t="shared" si="60"/>
        <v>Completar</v>
      </c>
      <c r="BN53" s="165">
        <f t="shared" si="61"/>
        <v>0</v>
      </c>
      <c r="BO53" s="219" t="b">
        <f t="shared" si="62"/>
        <v>0</v>
      </c>
      <c r="BP53" s="188">
        <f t="shared" si="63"/>
        <v>0</v>
      </c>
      <c r="BQ53" s="164">
        <f t="shared" si="64"/>
        <v>0</v>
      </c>
      <c r="BR53" s="164">
        <f t="shared" si="65"/>
        <v>0.25</v>
      </c>
      <c r="BS53" s="164">
        <f t="shared" si="66"/>
        <v>0</v>
      </c>
      <c r="BT53" s="164">
        <f t="shared" si="66"/>
        <v>0</v>
      </c>
      <c r="BU53" s="166">
        <f t="shared" si="67"/>
        <v>0</v>
      </c>
      <c r="BV53" s="167"/>
      <c r="BX53" s="164">
        <v>41</v>
      </c>
      <c r="BY53" s="225"/>
      <c r="BZ53" s="226"/>
      <c r="CA53" s="1"/>
      <c r="CB53" s="1"/>
      <c r="CC53" s="95"/>
      <c r="CD53" s="93"/>
      <c r="CE53" s="93"/>
      <c r="CF53" s="93"/>
      <c r="CG53" s="95" t="str">
        <f t="shared" si="8"/>
        <v>Completar</v>
      </c>
      <c r="CH53" s="96" t="str">
        <f t="shared" si="9"/>
        <v>Completar</v>
      </c>
      <c r="CI53" s="96" t="str">
        <f t="shared" si="10"/>
        <v>Completar</v>
      </c>
      <c r="CJ53" s="94"/>
      <c r="CK53" s="95" t="str">
        <f t="shared" si="11"/>
        <v>Completar</v>
      </c>
      <c r="CL53" s="95" t="str">
        <f t="shared" si="68"/>
        <v>Completar</v>
      </c>
      <c r="CM53" s="165">
        <f t="shared" si="69"/>
        <v>0</v>
      </c>
      <c r="CN53" s="219" t="b">
        <f t="shared" si="70"/>
        <v>0</v>
      </c>
      <c r="CO53" s="188">
        <f t="shared" si="71"/>
        <v>0</v>
      </c>
      <c r="CP53" s="164">
        <f t="shared" si="72"/>
        <v>0</v>
      </c>
      <c r="CQ53" s="164">
        <f t="shared" si="73"/>
        <v>0.25</v>
      </c>
      <c r="CR53" s="164">
        <f t="shared" si="74"/>
        <v>0</v>
      </c>
      <c r="CS53" s="164">
        <f t="shared" si="74"/>
        <v>0</v>
      </c>
      <c r="CT53" s="166">
        <f t="shared" si="75"/>
        <v>0</v>
      </c>
      <c r="CU53" s="167"/>
      <c r="CW53" s="164">
        <v>41</v>
      </c>
      <c r="CX53" s="225"/>
      <c r="CY53" s="226"/>
      <c r="CZ53" s="1"/>
      <c r="DA53" s="1"/>
      <c r="DB53" s="95"/>
      <c r="DC53" s="93"/>
      <c r="DD53" s="93"/>
      <c r="DE53" s="93"/>
      <c r="DF53" s="95" t="str">
        <f t="shared" si="12"/>
        <v>Completar</v>
      </c>
      <c r="DG53" s="96" t="str">
        <f t="shared" si="13"/>
        <v>Completar</v>
      </c>
      <c r="DH53" s="96" t="str">
        <f t="shared" si="14"/>
        <v>Completar</v>
      </c>
      <c r="DI53" s="94"/>
      <c r="DJ53" s="95" t="str">
        <f t="shared" si="15"/>
        <v>Completar</v>
      </c>
      <c r="DK53" s="95" t="str">
        <f t="shared" si="76"/>
        <v>Completar</v>
      </c>
      <c r="DL53" s="165">
        <f t="shared" si="77"/>
        <v>0</v>
      </c>
      <c r="DM53" s="219" t="b">
        <f t="shared" si="78"/>
        <v>0</v>
      </c>
      <c r="DN53" s="188">
        <f t="shared" si="79"/>
        <v>0</v>
      </c>
      <c r="DO53" s="164">
        <f t="shared" si="80"/>
        <v>0</v>
      </c>
      <c r="DP53" s="164">
        <f t="shared" si="81"/>
        <v>0.25</v>
      </c>
      <c r="DQ53" s="164">
        <f t="shared" si="82"/>
        <v>0</v>
      </c>
      <c r="DR53" s="164">
        <f t="shared" si="82"/>
        <v>0</v>
      </c>
      <c r="DS53" s="166">
        <f t="shared" si="83"/>
        <v>0</v>
      </c>
      <c r="DT53" s="167"/>
      <c r="DV53" s="164">
        <v>41</v>
      </c>
      <c r="DW53" s="225"/>
      <c r="DX53" s="226"/>
      <c r="DY53" s="1"/>
      <c r="DZ53" s="1"/>
      <c r="EA53" s="95"/>
      <c r="EB53" s="93"/>
      <c r="EC53" s="93"/>
      <c r="ED53" s="93"/>
      <c r="EE53" s="95" t="str">
        <f t="shared" si="16"/>
        <v>Completar</v>
      </c>
      <c r="EF53" s="96" t="str">
        <f t="shared" si="17"/>
        <v>Completar</v>
      </c>
      <c r="EG53" s="96" t="str">
        <f t="shared" si="18"/>
        <v>Completar</v>
      </c>
      <c r="EH53" s="94"/>
      <c r="EI53" s="95" t="str">
        <f t="shared" si="19"/>
        <v>Completar</v>
      </c>
      <c r="EJ53" s="95" t="str">
        <f t="shared" si="84"/>
        <v>Completar</v>
      </c>
      <c r="EK53" s="165">
        <f t="shared" si="85"/>
        <v>0</v>
      </c>
      <c r="EL53" s="219" t="b">
        <f t="shared" si="86"/>
        <v>0</v>
      </c>
      <c r="EM53" s="188">
        <f t="shared" si="87"/>
        <v>0</v>
      </c>
      <c r="EN53" s="164">
        <f t="shared" si="88"/>
        <v>0</v>
      </c>
      <c r="EO53" s="164">
        <f t="shared" si="89"/>
        <v>0.25</v>
      </c>
      <c r="EP53" s="164">
        <f t="shared" si="90"/>
        <v>0</v>
      </c>
      <c r="EQ53" s="164">
        <f t="shared" si="90"/>
        <v>0</v>
      </c>
      <c r="ER53" s="166">
        <f t="shared" si="91"/>
        <v>0</v>
      </c>
      <c r="ES53" s="167"/>
      <c r="EU53" s="164">
        <v>41</v>
      </c>
      <c r="EV53" s="225"/>
      <c r="EW53" s="226"/>
      <c r="EX53" s="1"/>
      <c r="EY53" s="1"/>
      <c r="EZ53" s="95"/>
      <c r="FA53" s="93"/>
      <c r="FB53" s="93"/>
      <c r="FC53" s="93"/>
      <c r="FD53" s="95" t="str">
        <f t="shared" si="20"/>
        <v>Completar</v>
      </c>
      <c r="FE53" s="96" t="str">
        <f t="shared" si="21"/>
        <v>Completar</v>
      </c>
      <c r="FF53" s="96" t="str">
        <f t="shared" si="22"/>
        <v>Completar</v>
      </c>
      <c r="FG53" s="94"/>
      <c r="FH53" s="95" t="str">
        <f t="shared" si="23"/>
        <v>Completar</v>
      </c>
      <c r="FI53" s="95" t="str">
        <f t="shared" si="92"/>
        <v>Completar</v>
      </c>
      <c r="FJ53" s="165">
        <f t="shared" si="93"/>
        <v>0</v>
      </c>
      <c r="FK53" s="219" t="b">
        <f t="shared" si="94"/>
        <v>0</v>
      </c>
      <c r="FL53" s="188">
        <f t="shared" si="95"/>
        <v>0</v>
      </c>
      <c r="FM53" s="164">
        <f t="shared" si="96"/>
        <v>0</v>
      </c>
      <c r="FN53" s="164">
        <f t="shared" si="97"/>
        <v>0.25</v>
      </c>
      <c r="FO53" s="164">
        <f t="shared" si="98"/>
        <v>0</v>
      </c>
      <c r="FP53" s="164">
        <f t="shared" si="98"/>
        <v>0</v>
      </c>
      <c r="FQ53" s="166">
        <f t="shared" si="99"/>
        <v>0</v>
      </c>
      <c r="FR53" s="167"/>
      <c r="FT53" s="164">
        <v>41</v>
      </c>
      <c r="FU53" s="225"/>
      <c r="FV53" s="226"/>
      <c r="FW53" s="1"/>
      <c r="FX53" s="1"/>
      <c r="FY53" s="95"/>
      <c r="FZ53" s="93"/>
      <c r="GA53" s="93"/>
      <c r="GB53" s="93"/>
      <c r="GC53" s="95" t="str">
        <f t="shared" si="24"/>
        <v>Completar</v>
      </c>
      <c r="GD53" s="96" t="str">
        <f t="shared" si="25"/>
        <v>Completar</v>
      </c>
      <c r="GE53" s="96" t="str">
        <f t="shared" si="26"/>
        <v>Completar</v>
      </c>
      <c r="GF53" s="94"/>
      <c r="GG53" s="95" t="str">
        <f t="shared" si="27"/>
        <v>Completar</v>
      </c>
      <c r="GH53" s="95" t="str">
        <f t="shared" si="100"/>
        <v>Completar</v>
      </c>
      <c r="GI53" s="165">
        <f t="shared" si="101"/>
        <v>0</v>
      </c>
      <c r="GJ53" s="219" t="b">
        <f t="shared" si="102"/>
        <v>0</v>
      </c>
      <c r="GK53" s="188">
        <f t="shared" si="103"/>
        <v>0</v>
      </c>
      <c r="GL53" s="164">
        <f t="shared" si="104"/>
        <v>0</v>
      </c>
      <c r="GM53" s="164">
        <f t="shared" si="105"/>
        <v>0.25</v>
      </c>
      <c r="GN53" s="164">
        <f t="shared" si="106"/>
        <v>0</v>
      </c>
      <c r="GO53" s="164">
        <f t="shared" si="106"/>
        <v>0</v>
      </c>
      <c r="GP53" s="166">
        <f t="shared" si="107"/>
        <v>0</v>
      </c>
      <c r="GQ53" s="167"/>
      <c r="GS53" s="164">
        <v>41</v>
      </c>
      <c r="GT53" s="225"/>
      <c r="GU53" s="226"/>
      <c r="GV53" s="1"/>
      <c r="GW53" s="1"/>
      <c r="GX53" s="95"/>
      <c r="GY53" s="93"/>
      <c r="GZ53" s="93"/>
      <c r="HA53" s="93"/>
      <c r="HB53" s="95" t="str">
        <f t="shared" si="28"/>
        <v>Completar</v>
      </c>
      <c r="HC53" s="96" t="str">
        <f t="shared" si="29"/>
        <v>Completar</v>
      </c>
      <c r="HD53" s="96" t="str">
        <f t="shared" si="30"/>
        <v>Completar</v>
      </c>
      <c r="HE53" s="94"/>
      <c r="HF53" s="95" t="str">
        <f t="shared" si="31"/>
        <v>Completar</v>
      </c>
      <c r="HG53" s="95" t="str">
        <f t="shared" si="108"/>
        <v>Completar</v>
      </c>
      <c r="HH53" s="165">
        <f t="shared" si="109"/>
        <v>0</v>
      </c>
      <c r="HI53" s="219" t="b">
        <f t="shared" si="110"/>
        <v>0</v>
      </c>
      <c r="HJ53" s="188">
        <f t="shared" si="111"/>
        <v>0</v>
      </c>
      <c r="HK53" s="164">
        <f t="shared" si="112"/>
        <v>0</v>
      </c>
      <c r="HL53" s="164">
        <f t="shared" si="113"/>
        <v>0.25</v>
      </c>
      <c r="HM53" s="164">
        <f t="shared" si="114"/>
        <v>0</v>
      </c>
      <c r="HN53" s="164">
        <f t="shared" si="114"/>
        <v>0</v>
      </c>
      <c r="HO53" s="166">
        <f t="shared" si="115"/>
        <v>0</v>
      </c>
      <c r="HP53" s="167"/>
      <c r="HR53" s="164">
        <v>41</v>
      </c>
      <c r="HS53" s="225"/>
      <c r="HT53" s="226"/>
      <c r="HU53" s="1"/>
      <c r="HV53" s="1"/>
      <c r="HW53" s="95"/>
      <c r="HX53" s="93"/>
      <c r="HY53" s="93"/>
      <c r="HZ53" s="93"/>
      <c r="IA53" s="95" t="str">
        <f t="shared" si="32"/>
        <v>Completar</v>
      </c>
      <c r="IB53" s="96" t="str">
        <f t="shared" si="33"/>
        <v>Completar</v>
      </c>
      <c r="IC53" s="96" t="str">
        <f t="shared" si="34"/>
        <v>Completar</v>
      </c>
      <c r="ID53" s="94"/>
      <c r="IE53" s="95" t="str">
        <f t="shared" si="35"/>
        <v>Completar</v>
      </c>
      <c r="IF53" s="95" t="str">
        <f t="shared" si="116"/>
        <v>Completar</v>
      </c>
      <c r="IG53" s="165">
        <f t="shared" si="117"/>
        <v>0</v>
      </c>
      <c r="IH53" s="219" t="b">
        <f t="shared" si="118"/>
        <v>0</v>
      </c>
      <c r="II53" s="188">
        <f t="shared" si="119"/>
        <v>0</v>
      </c>
      <c r="IJ53" s="164">
        <f t="shared" si="120"/>
        <v>0</v>
      </c>
      <c r="IK53" s="164">
        <f t="shared" si="121"/>
        <v>0.25</v>
      </c>
      <c r="IL53" s="164">
        <f t="shared" si="122"/>
        <v>0</v>
      </c>
      <c r="IM53" s="164">
        <f t="shared" si="122"/>
        <v>0</v>
      </c>
      <c r="IN53" s="166">
        <f t="shared" si="123"/>
        <v>0</v>
      </c>
      <c r="IO53" s="167"/>
      <c r="IQ53" s="164">
        <v>41</v>
      </c>
      <c r="IR53" s="225"/>
      <c r="IS53" s="226"/>
      <c r="IT53" s="1"/>
      <c r="IU53" s="1"/>
      <c r="IV53" s="95"/>
      <c r="IW53" s="93"/>
      <c r="IX53" s="93"/>
      <c r="IY53" s="93"/>
      <c r="IZ53" s="95" t="str">
        <f t="shared" si="36"/>
        <v>Completar</v>
      </c>
      <c r="JA53" s="96" t="str">
        <f t="shared" si="37"/>
        <v>Completar</v>
      </c>
      <c r="JB53" s="96" t="str">
        <f t="shared" si="38"/>
        <v>Completar</v>
      </c>
      <c r="JC53" s="94"/>
      <c r="JD53" s="95" t="str">
        <f t="shared" si="39"/>
        <v>Completar</v>
      </c>
      <c r="JE53" s="95" t="str">
        <f t="shared" si="124"/>
        <v>Completar</v>
      </c>
      <c r="JF53" s="165">
        <f t="shared" si="125"/>
        <v>0</v>
      </c>
      <c r="JG53" s="219" t="b">
        <f t="shared" si="126"/>
        <v>0</v>
      </c>
      <c r="JH53" s="188">
        <f t="shared" si="127"/>
        <v>0</v>
      </c>
      <c r="JI53" s="164">
        <f t="shared" si="128"/>
        <v>0</v>
      </c>
      <c r="JJ53" s="164">
        <f t="shared" si="129"/>
        <v>0.25</v>
      </c>
      <c r="JK53" s="164">
        <f t="shared" si="130"/>
        <v>0</v>
      </c>
      <c r="JL53" s="164">
        <f t="shared" si="130"/>
        <v>0</v>
      </c>
      <c r="JM53" s="166">
        <f t="shared" si="131"/>
        <v>0</v>
      </c>
      <c r="JN53" s="167"/>
      <c r="JO53" s="126"/>
      <c r="JP53" s="164">
        <v>41</v>
      </c>
      <c r="JQ53" s="225"/>
      <c r="JR53" s="226"/>
      <c r="JS53" s="1"/>
      <c r="JT53" s="1"/>
      <c r="JU53" s="95"/>
      <c r="JV53" s="93"/>
      <c r="JW53" s="93"/>
      <c r="JX53" s="93"/>
      <c r="JY53" s="95" t="str">
        <f t="shared" si="40"/>
        <v>Completar</v>
      </c>
      <c r="JZ53" s="96" t="str">
        <f t="shared" si="41"/>
        <v>Completar</v>
      </c>
      <c r="KA53" s="96" t="str">
        <f t="shared" si="42"/>
        <v>Completar</v>
      </c>
      <c r="KB53" s="94"/>
      <c r="KC53" s="95" t="str">
        <f t="shared" si="43"/>
        <v>Completar</v>
      </c>
      <c r="KD53" s="95" t="str">
        <f t="shared" si="132"/>
        <v>Completar</v>
      </c>
      <c r="KE53" s="165">
        <f t="shared" si="133"/>
        <v>0</v>
      </c>
      <c r="KF53" s="219" t="b">
        <f t="shared" si="134"/>
        <v>0</v>
      </c>
      <c r="KG53" s="188">
        <f t="shared" si="135"/>
        <v>0</v>
      </c>
      <c r="KH53" s="164">
        <f t="shared" si="136"/>
        <v>0</v>
      </c>
      <c r="KI53" s="164">
        <f t="shared" si="137"/>
        <v>0.25</v>
      </c>
      <c r="KJ53" s="164">
        <f t="shared" si="138"/>
        <v>0</v>
      </c>
      <c r="KK53" s="164">
        <f t="shared" si="138"/>
        <v>0</v>
      </c>
      <c r="KL53" s="166">
        <f t="shared" si="139"/>
        <v>0</v>
      </c>
    </row>
    <row r="54" spans="1:298" x14ac:dyDescent="0.25">
      <c r="A54" s="164">
        <v>42</v>
      </c>
      <c r="B54" s="225"/>
      <c r="C54" s="226"/>
      <c r="D54" s="1"/>
      <c r="E54" s="1"/>
      <c r="F54" s="95"/>
      <c r="G54" s="93"/>
      <c r="H54" s="93"/>
      <c r="I54" s="93"/>
      <c r="J54" s="95"/>
      <c r="K54" s="96" t="str">
        <f>IFERROR(VLOOKUP(D54,'Situación inicial'!JI$13:JS$112,8,FALSE),"Completar")</f>
        <v>Completar</v>
      </c>
      <c r="L54" s="96" t="str">
        <f>IFERROR(VLOOKUP(D54,'Situación inicial'!JI$13:JS$112,9,FALSE),"Completar")</f>
        <v>Completar</v>
      </c>
      <c r="M54" s="94"/>
      <c r="N54" s="95" t="str">
        <f>IFERROR(VLOOKUP(D54,'Situación inicial'!JI$13:JS$112,11,FALSE),"Completar")</f>
        <v>Completar</v>
      </c>
      <c r="O54" s="95" t="str">
        <f>IFERROR(VLOOKUP(D54,'Situación inicial'!JI$13:JT$112,12,FALSE),"Completar")</f>
        <v>Completar</v>
      </c>
      <c r="P54" s="165">
        <f t="shared" si="44"/>
        <v>0</v>
      </c>
      <c r="Q54" s="219" t="b">
        <f t="shared" si="45"/>
        <v>0</v>
      </c>
      <c r="R54" s="188">
        <f t="shared" si="46"/>
        <v>0</v>
      </c>
      <c r="S54" s="164">
        <f t="shared" si="47"/>
        <v>0</v>
      </c>
      <c r="T54" s="164">
        <f t="shared" si="48"/>
        <v>0.25</v>
      </c>
      <c r="U54" s="164">
        <f t="shared" si="49"/>
        <v>0</v>
      </c>
      <c r="V54" s="164">
        <f t="shared" si="49"/>
        <v>0</v>
      </c>
      <c r="W54" s="166">
        <f t="shared" si="50"/>
        <v>0</v>
      </c>
      <c r="X54" s="168">
        <f>IFERROR(VLOOKUP(D54,'Situación inicial'!JI$13:JZ$112,18,FALSE),0)</f>
        <v>0</v>
      </c>
      <c r="Z54" s="164">
        <v>42</v>
      </c>
      <c r="AA54" s="225"/>
      <c r="AB54" s="226"/>
      <c r="AC54" s="1"/>
      <c r="AD54" s="1"/>
      <c r="AE54" s="95"/>
      <c r="AF54" s="93"/>
      <c r="AG54" s="93"/>
      <c r="AH54" s="93"/>
      <c r="AI54" s="95" t="str">
        <f t="shared" si="0"/>
        <v>Completar</v>
      </c>
      <c r="AJ54" s="96" t="str">
        <f t="shared" si="1"/>
        <v>Completar</v>
      </c>
      <c r="AK54" s="96" t="str">
        <f t="shared" si="2"/>
        <v>Completar</v>
      </c>
      <c r="AL54" s="94"/>
      <c r="AM54" s="95" t="str">
        <f t="shared" si="51"/>
        <v>Completar</v>
      </c>
      <c r="AN54" s="95" t="str">
        <f t="shared" si="52"/>
        <v>Completar</v>
      </c>
      <c r="AO54" s="165">
        <f t="shared" si="53"/>
        <v>0</v>
      </c>
      <c r="AP54" s="219" t="b">
        <f t="shared" si="54"/>
        <v>0</v>
      </c>
      <c r="AQ54" s="188">
        <f t="shared" si="55"/>
        <v>0</v>
      </c>
      <c r="AR54" s="164">
        <f t="shared" si="56"/>
        <v>0</v>
      </c>
      <c r="AS54" s="164">
        <f t="shared" si="57"/>
        <v>0.25</v>
      </c>
      <c r="AT54" s="164">
        <f t="shared" si="58"/>
        <v>0</v>
      </c>
      <c r="AU54" s="164">
        <f t="shared" si="58"/>
        <v>0</v>
      </c>
      <c r="AV54" s="166">
        <f t="shared" si="59"/>
        <v>0</v>
      </c>
      <c r="AW54" s="168">
        <f t="shared" si="3"/>
        <v>0</v>
      </c>
      <c r="AY54" s="164">
        <v>42</v>
      </c>
      <c r="AZ54" s="225"/>
      <c r="BA54" s="226"/>
      <c r="BB54" s="1"/>
      <c r="BC54" s="1"/>
      <c r="BD54" s="95"/>
      <c r="BE54" s="93"/>
      <c r="BF54" s="93"/>
      <c r="BG54" s="93"/>
      <c r="BH54" s="95" t="str">
        <f t="shared" si="4"/>
        <v>Completar</v>
      </c>
      <c r="BI54" s="96" t="str">
        <f t="shared" si="5"/>
        <v>Completar</v>
      </c>
      <c r="BJ54" s="96" t="str">
        <f t="shared" si="6"/>
        <v>Completar</v>
      </c>
      <c r="BK54" s="94"/>
      <c r="BL54" s="95" t="str">
        <f t="shared" si="7"/>
        <v>Completar</v>
      </c>
      <c r="BM54" s="95" t="str">
        <f t="shared" si="60"/>
        <v>Completar</v>
      </c>
      <c r="BN54" s="165">
        <f t="shared" si="61"/>
        <v>0</v>
      </c>
      <c r="BO54" s="219" t="b">
        <f t="shared" si="62"/>
        <v>0</v>
      </c>
      <c r="BP54" s="188">
        <f t="shared" si="63"/>
        <v>0</v>
      </c>
      <c r="BQ54" s="164">
        <f t="shared" si="64"/>
        <v>0</v>
      </c>
      <c r="BR54" s="164">
        <f t="shared" si="65"/>
        <v>0.25</v>
      </c>
      <c r="BS54" s="164">
        <f t="shared" si="66"/>
        <v>0</v>
      </c>
      <c r="BT54" s="164">
        <f t="shared" si="66"/>
        <v>0</v>
      </c>
      <c r="BU54" s="166">
        <f t="shared" si="67"/>
        <v>0</v>
      </c>
      <c r="BV54" s="167"/>
      <c r="BX54" s="164">
        <v>42</v>
      </c>
      <c r="BY54" s="225"/>
      <c r="BZ54" s="226"/>
      <c r="CA54" s="1"/>
      <c r="CB54" s="1"/>
      <c r="CC54" s="95"/>
      <c r="CD54" s="93"/>
      <c r="CE54" s="93"/>
      <c r="CF54" s="93"/>
      <c r="CG54" s="95" t="str">
        <f t="shared" si="8"/>
        <v>Completar</v>
      </c>
      <c r="CH54" s="96" t="str">
        <f t="shared" si="9"/>
        <v>Completar</v>
      </c>
      <c r="CI54" s="96" t="str">
        <f t="shared" si="10"/>
        <v>Completar</v>
      </c>
      <c r="CJ54" s="94"/>
      <c r="CK54" s="95" t="str">
        <f t="shared" si="11"/>
        <v>Completar</v>
      </c>
      <c r="CL54" s="95" t="str">
        <f t="shared" si="68"/>
        <v>Completar</v>
      </c>
      <c r="CM54" s="165">
        <f t="shared" si="69"/>
        <v>0</v>
      </c>
      <c r="CN54" s="219" t="b">
        <f t="shared" si="70"/>
        <v>0</v>
      </c>
      <c r="CO54" s="188">
        <f t="shared" si="71"/>
        <v>0</v>
      </c>
      <c r="CP54" s="164">
        <f t="shared" si="72"/>
        <v>0</v>
      </c>
      <c r="CQ54" s="164">
        <f t="shared" si="73"/>
        <v>0.25</v>
      </c>
      <c r="CR54" s="164">
        <f t="shared" si="74"/>
        <v>0</v>
      </c>
      <c r="CS54" s="164">
        <f t="shared" si="74"/>
        <v>0</v>
      </c>
      <c r="CT54" s="166">
        <f t="shared" si="75"/>
        <v>0</v>
      </c>
      <c r="CU54" s="167"/>
      <c r="CW54" s="164">
        <v>42</v>
      </c>
      <c r="CX54" s="225"/>
      <c r="CY54" s="226"/>
      <c r="CZ54" s="1"/>
      <c r="DA54" s="1"/>
      <c r="DB54" s="95"/>
      <c r="DC54" s="93"/>
      <c r="DD54" s="93"/>
      <c r="DE54" s="93"/>
      <c r="DF54" s="95" t="str">
        <f t="shared" si="12"/>
        <v>Completar</v>
      </c>
      <c r="DG54" s="96" t="str">
        <f t="shared" si="13"/>
        <v>Completar</v>
      </c>
      <c r="DH54" s="96" t="str">
        <f t="shared" si="14"/>
        <v>Completar</v>
      </c>
      <c r="DI54" s="94"/>
      <c r="DJ54" s="95" t="str">
        <f t="shared" si="15"/>
        <v>Completar</v>
      </c>
      <c r="DK54" s="95" t="str">
        <f t="shared" si="76"/>
        <v>Completar</v>
      </c>
      <c r="DL54" s="165">
        <f t="shared" si="77"/>
        <v>0</v>
      </c>
      <c r="DM54" s="219" t="b">
        <f t="shared" si="78"/>
        <v>0</v>
      </c>
      <c r="DN54" s="188">
        <f t="shared" si="79"/>
        <v>0</v>
      </c>
      <c r="DO54" s="164">
        <f t="shared" si="80"/>
        <v>0</v>
      </c>
      <c r="DP54" s="164">
        <f t="shared" si="81"/>
        <v>0.25</v>
      </c>
      <c r="DQ54" s="164">
        <f t="shared" si="82"/>
        <v>0</v>
      </c>
      <c r="DR54" s="164">
        <f t="shared" si="82"/>
        <v>0</v>
      </c>
      <c r="DS54" s="166">
        <f t="shared" si="83"/>
        <v>0</v>
      </c>
      <c r="DT54" s="167"/>
      <c r="DV54" s="164">
        <v>42</v>
      </c>
      <c r="DW54" s="225"/>
      <c r="DX54" s="226"/>
      <c r="DY54" s="1"/>
      <c r="DZ54" s="1"/>
      <c r="EA54" s="95"/>
      <c r="EB54" s="93"/>
      <c r="EC54" s="93"/>
      <c r="ED54" s="93"/>
      <c r="EE54" s="95" t="str">
        <f t="shared" si="16"/>
        <v>Completar</v>
      </c>
      <c r="EF54" s="96" t="str">
        <f t="shared" si="17"/>
        <v>Completar</v>
      </c>
      <c r="EG54" s="96" t="str">
        <f t="shared" si="18"/>
        <v>Completar</v>
      </c>
      <c r="EH54" s="94"/>
      <c r="EI54" s="95" t="str">
        <f t="shared" si="19"/>
        <v>Completar</v>
      </c>
      <c r="EJ54" s="95" t="str">
        <f t="shared" si="84"/>
        <v>Completar</v>
      </c>
      <c r="EK54" s="165">
        <f t="shared" si="85"/>
        <v>0</v>
      </c>
      <c r="EL54" s="219" t="b">
        <f t="shared" si="86"/>
        <v>0</v>
      </c>
      <c r="EM54" s="188">
        <f t="shared" si="87"/>
        <v>0</v>
      </c>
      <c r="EN54" s="164">
        <f t="shared" si="88"/>
        <v>0</v>
      </c>
      <c r="EO54" s="164">
        <f t="shared" si="89"/>
        <v>0.25</v>
      </c>
      <c r="EP54" s="164">
        <f t="shared" si="90"/>
        <v>0</v>
      </c>
      <c r="EQ54" s="164">
        <f t="shared" si="90"/>
        <v>0</v>
      </c>
      <c r="ER54" s="166">
        <f t="shared" si="91"/>
        <v>0</v>
      </c>
      <c r="ES54" s="167"/>
      <c r="EU54" s="164">
        <v>42</v>
      </c>
      <c r="EV54" s="225"/>
      <c r="EW54" s="226"/>
      <c r="EX54" s="1"/>
      <c r="EY54" s="1"/>
      <c r="EZ54" s="95"/>
      <c r="FA54" s="93"/>
      <c r="FB54" s="93"/>
      <c r="FC54" s="93"/>
      <c r="FD54" s="95" t="str">
        <f t="shared" si="20"/>
        <v>Completar</v>
      </c>
      <c r="FE54" s="96" t="str">
        <f t="shared" si="21"/>
        <v>Completar</v>
      </c>
      <c r="FF54" s="96" t="str">
        <f t="shared" si="22"/>
        <v>Completar</v>
      </c>
      <c r="FG54" s="94"/>
      <c r="FH54" s="95" t="str">
        <f t="shared" si="23"/>
        <v>Completar</v>
      </c>
      <c r="FI54" s="95" t="str">
        <f t="shared" si="92"/>
        <v>Completar</v>
      </c>
      <c r="FJ54" s="165">
        <f t="shared" si="93"/>
        <v>0</v>
      </c>
      <c r="FK54" s="219" t="b">
        <f t="shared" si="94"/>
        <v>0</v>
      </c>
      <c r="FL54" s="188">
        <f t="shared" si="95"/>
        <v>0</v>
      </c>
      <c r="FM54" s="164">
        <f t="shared" si="96"/>
        <v>0</v>
      </c>
      <c r="FN54" s="164">
        <f t="shared" si="97"/>
        <v>0.25</v>
      </c>
      <c r="FO54" s="164">
        <f t="shared" si="98"/>
        <v>0</v>
      </c>
      <c r="FP54" s="164">
        <f t="shared" si="98"/>
        <v>0</v>
      </c>
      <c r="FQ54" s="166">
        <f t="shared" si="99"/>
        <v>0</v>
      </c>
      <c r="FR54" s="167"/>
      <c r="FT54" s="164">
        <v>42</v>
      </c>
      <c r="FU54" s="225"/>
      <c r="FV54" s="226"/>
      <c r="FW54" s="1"/>
      <c r="FX54" s="1"/>
      <c r="FY54" s="95"/>
      <c r="FZ54" s="93"/>
      <c r="GA54" s="93"/>
      <c r="GB54" s="93"/>
      <c r="GC54" s="95" t="str">
        <f t="shared" si="24"/>
        <v>Completar</v>
      </c>
      <c r="GD54" s="96" t="str">
        <f t="shared" si="25"/>
        <v>Completar</v>
      </c>
      <c r="GE54" s="96" t="str">
        <f t="shared" si="26"/>
        <v>Completar</v>
      </c>
      <c r="GF54" s="94"/>
      <c r="GG54" s="95" t="str">
        <f t="shared" si="27"/>
        <v>Completar</v>
      </c>
      <c r="GH54" s="95" t="str">
        <f t="shared" si="100"/>
        <v>Completar</v>
      </c>
      <c r="GI54" s="165">
        <f t="shared" si="101"/>
        <v>0</v>
      </c>
      <c r="GJ54" s="219" t="b">
        <f t="shared" si="102"/>
        <v>0</v>
      </c>
      <c r="GK54" s="188">
        <f t="shared" si="103"/>
        <v>0</v>
      </c>
      <c r="GL54" s="164">
        <f t="shared" si="104"/>
        <v>0</v>
      </c>
      <c r="GM54" s="164">
        <f t="shared" si="105"/>
        <v>0.25</v>
      </c>
      <c r="GN54" s="164">
        <f t="shared" si="106"/>
        <v>0</v>
      </c>
      <c r="GO54" s="164">
        <f t="shared" si="106"/>
        <v>0</v>
      </c>
      <c r="GP54" s="166">
        <f t="shared" si="107"/>
        <v>0</v>
      </c>
      <c r="GQ54" s="167"/>
      <c r="GS54" s="164">
        <v>42</v>
      </c>
      <c r="GT54" s="225"/>
      <c r="GU54" s="226"/>
      <c r="GV54" s="1"/>
      <c r="GW54" s="1"/>
      <c r="GX54" s="95"/>
      <c r="GY54" s="93"/>
      <c r="GZ54" s="93"/>
      <c r="HA54" s="93"/>
      <c r="HB54" s="95" t="str">
        <f t="shared" si="28"/>
        <v>Completar</v>
      </c>
      <c r="HC54" s="96" t="str">
        <f t="shared" si="29"/>
        <v>Completar</v>
      </c>
      <c r="HD54" s="96" t="str">
        <f t="shared" si="30"/>
        <v>Completar</v>
      </c>
      <c r="HE54" s="94"/>
      <c r="HF54" s="95" t="str">
        <f t="shared" si="31"/>
        <v>Completar</v>
      </c>
      <c r="HG54" s="95" t="str">
        <f t="shared" si="108"/>
        <v>Completar</v>
      </c>
      <c r="HH54" s="165">
        <f t="shared" si="109"/>
        <v>0</v>
      </c>
      <c r="HI54" s="219" t="b">
        <f t="shared" si="110"/>
        <v>0</v>
      </c>
      <c r="HJ54" s="188">
        <f t="shared" si="111"/>
        <v>0</v>
      </c>
      <c r="HK54" s="164">
        <f t="shared" si="112"/>
        <v>0</v>
      </c>
      <c r="HL54" s="164">
        <f t="shared" si="113"/>
        <v>0.25</v>
      </c>
      <c r="HM54" s="164">
        <f t="shared" si="114"/>
        <v>0</v>
      </c>
      <c r="HN54" s="164">
        <f t="shared" si="114"/>
        <v>0</v>
      </c>
      <c r="HO54" s="166">
        <f t="shared" si="115"/>
        <v>0</v>
      </c>
      <c r="HP54" s="167"/>
      <c r="HR54" s="164">
        <v>42</v>
      </c>
      <c r="HS54" s="225"/>
      <c r="HT54" s="226"/>
      <c r="HU54" s="1"/>
      <c r="HV54" s="1"/>
      <c r="HW54" s="95"/>
      <c r="HX54" s="93"/>
      <c r="HY54" s="93"/>
      <c r="HZ54" s="93"/>
      <c r="IA54" s="95" t="str">
        <f t="shared" si="32"/>
        <v>Completar</v>
      </c>
      <c r="IB54" s="96" t="str">
        <f t="shared" si="33"/>
        <v>Completar</v>
      </c>
      <c r="IC54" s="96" t="str">
        <f t="shared" si="34"/>
        <v>Completar</v>
      </c>
      <c r="ID54" s="94"/>
      <c r="IE54" s="95" t="str">
        <f t="shared" si="35"/>
        <v>Completar</v>
      </c>
      <c r="IF54" s="95" t="str">
        <f t="shared" si="116"/>
        <v>Completar</v>
      </c>
      <c r="IG54" s="165">
        <f t="shared" si="117"/>
        <v>0</v>
      </c>
      <c r="IH54" s="219" t="b">
        <f t="shared" si="118"/>
        <v>0</v>
      </c>
      <c r="II54" s="188">
        <f t="shared" si="119"/>
        <v>0</v>
      </c>
      <c r="IJ54" s="164">
        <f t="shared" si="120"/>
        <v>0</v>
      </c>
      <c r="IK54" s="164">
        <f t="shared" si="121"/>
        <v>0.25</v>
      </c>
      <c r="IL54" s="164">
        <f t="shared" si="122"/>
        <v>0</v>
      </c>
      <c r="IM54" s="164">
        <f t="shared" si="122"/>
        <v>0</v>
      </c>
      <c r="IN54" s="166">
        <f t="shared" si="123"/>
        <v>0</v>
      </c>
      <c r="IO54" s="167"/>
      <c r="IQ54" s="164">
        <v>42</v>
      </c>
      <c r="IR54" s="225"/>
      <c r="IS54" s="226"/>
      <c r="IT54" s="1"/>
      <c r="IU54" s="1"/>
      <c r="IV54" s="95"/>
      <c r="IW54" s="93"/>
      <c r="IX54" s="93"/>
      <c r="IY54" s="93"/>
      <c r="IZ54" s="95" t="str">
        <f t="shared" si="36"/>
        <v>Completar</v>
      </c>
      <c r="JA54" s="96" t="str">
        <f t="shared" si="37"/>
        <v>Completar</v>
      </c>
      <c r="JB54" s="96" t="str">
        <f t="shared" si="38"/>
        <v>Completar</v>
      </c>
      <c r="JC54" s="94"/>
      <c r="JD54" s="95" t="str">
        <f t="shared" si="39"/>
        <v>Completar</v>
      </c>
      <c r="JE54" s="95" t="str">
        <f t="shared" si="124"/>
        <v>Completar</v>
      </c>
      <c r="JF54" s="165">
        <f t="shared" si="125"/>
        <v>0</v>
      </c>
      <c r="JG54" s="219" t="b">
        <f t="shared" si="126"/>
        <v>0</v>
      </c>
      <c r="JH54" s="188">
        <f t="shared" si="127"/>
        <v>0</v>
      </c>
      <c r="JI54" s="164">
        <f t="shared" si="128"/>
        <v>0</v>
      </c>
      <c r="JJ54" s="164">
        <f t="shared" si="129"/>
        <v>0.25</v>
      </c>
      <c r="JK54" s="164">
        <f t="shared" si="130"/>
        <v>0</v>
      </c>
      <c r="JL54" s="164">
        <f t="shared" si="130"/>
        <v>0</v>
      </c>
      <c r="JM54" s="166">
        <f t="shared" si="131"/>
        <v>0</v>
      </c>
      <c r="JN54" s="167"/>
      <c r="JO54" s="126"/>
      <c r="JP54" s="164">
        <v>42</v>
      </c>
      <c r="JQ54" s="225"/>
      <c r="JR54" s="226"/>
      <c r="JS54" s="1"/>
      <c r="JT54" s="1"/>
      <c r="JU54" s="95"/>
      <c r="JV54" s="93"/>
      <c r="JW54" s="93"/>
      <c r="JX54" s="93"/>
      <c r="JY54" s="95" t="str">
        <f t="shared" si="40"/>
        <v>Completar</v>
      </c>
      <c r="JZ54" s="96" t="str">
        <f t="shared" si="41"/>
        <v>Completar</v>
      </c>
      <c r="KA54" s="96" t="str">
        <f t="shared" si="42"/>
        <v>Completar</v>
      </c>
      <c r="KB54" s="94"/>
      <c r="KC54" s="95" t="str">
        <f t="shared" si="43"/>
        <v>Completar</v>
      </c>
      <c r="KD54" s="95" t="str">
        <f t="shared" si="132"/>
        <v>Completar</v>
      </c>
      <c r="KE54" s="165">
        <f t="shared" si="133"/>
        <v>0</v>
      </c>
      <c r="KF54" s="219" t="b">
        <f t="shared" si="134"/>
        <v>0</v>
      </c>
      <c r="KG54" s="188">
        <f t="shared" si="135"/>
        <v>0</v>
      </c>
      <c r="KH54" s="164">
        <f t="shared" si="136"/>
        <v>0</v>
      </c>
      <c r="KI54" s="164">
        <f t="shared" si="137"/>
        <v>0.25</v>
      </c>
      <c r="KJ54" s="164">
        <f t="shared" si="138"/>
        <v>0</v>
      </c>
      <c r="KK54" s="164">
        <f t="shared" si="138"/>
        <v>0</v>
      </c>
      <c r="KL54" s="166">
        <f t="shared" si="139"/>
        <v>0</v>
      </c>
    </row>
    <row r="55" spans="1:298" x14ac:dyDescent="0.25">
      <c r="A55" s="164">
        <v>43</v>
      </c>
      <c r="B55" s="225"/>
      <c r="C55" s="226"/>
      <c r="D55" s="1"/>
      <c r="E55" s="1"/>
      <c r="F55" s="95"/>
      <c r="G55" s="93"/>
      <c r="H55" s="93"/>
      <c r="I55" s="93"/>
      <c r="J55" s="95"/>
      <c r="K55" s="96" t="str">
        <f>IFERROR(VLOOKUP(D55,'Situación inicial'!JI$13:JS$112,8,FALSE),"Completar")</f>
        <v>Completar</v>
      </c>
      <c r="L55" s="96" t="str">
        <f>IFERROR(VLOOKUP(D55,'Situación inicial'!JI$13:JS$112,9,FALSE),"Completar")</f>
        <v>Completar</v>
      </c>
      <c r="M55" s="94"/>
      <c r="N55" s="95" t="str">
        <f>IFERROR(VLOOKUP(D55,'Situación inicial'!JI$13:JS$112,11,FALSE),"Completar")</f>
        <v>Completar</v>
      </c>
      <c r="O55" s="95" t="str">
        <f>IFERROR(VLOOKUP(D55,'Situación inicial'!JI$13:JT$112,12,FALSE),"Completar")</f>
        <v>Completar</v>
      </c>
      <c r="P55" s="165">
        <f t="shared" si="44"/>
        <v>0</v>
      </c>
      <c r="Q55" s="219" t="b">
        <f t="shared" si="45"/>
        <v>0</v>
      </c>
      <c r="R55" s="188">
        <f t="shared" si="46"/>
        <v>0</v>
      </c>
      <c r="S55" s="164">
        <f t="shared" si="47"/>
        <v>0</v>
      </c>
      <c r="T55" s="164">
        <f t="shared" si="48"/>
        <v>0.25</v>
      </c>
      <c r="U55" s="164">
        <f t="shared" si="49"/>
        <v>0</v>
      </c>
      <c r="V55" s="164">
        <f t="shared" si="49"/>
        <v>0</v>
      </c>
      <c r="W55" s="166">
        <f t="shared" si="50"/>
        <v>0</v>
      </c>
      <c r="X55" s="168">
        <f>IFERROR(VLOOKUP(D55,'Situación inicial'!JI$13:JZ$112,18,FALSE),0)</f>
        <v>0</v>
      </c>
      <c r="Z55" s="164">
        <v>43</v>
      </c>
      <c r="AA55" s="225"/>
      <c r="AB55" s="226"/>
      <c r="AC55" s="1"/>
      <c r="AD55" s="1"/>
      <c r="AE55" s="95"/>
      <c r="AF55" s="93"/>
      <c r="AG55" s="93"/>
      <c r="AH55" s="93"/>
      <c r="AI55" s="95" t="str">
        <f t="shared" si="0"/>
        <v>Completar</v>
      </c>
      <c r="AJ55" s="96" t="str">
        <f t="shared" si="1"/>
        <v>Completar</v>
      </c>
      <c r="AK55" s="96" t="str">
        <f t="shared" si="2"/>
        <v>Completar</v>
      </c>
      <c r="AL55" s="94"/>
      <c r="AM55" s="95" t="str">
        <f t="shared" si="51"/>
        <v>Completar</v>
      </c>
      <c r="AN55" s="95" t="str">
        <f t="shared" si="52"/>
        <v>Completar</v>
      </c>
      <c r="AO55" s="165">
        <f t="shared" si="53"/>
        <v>0</v>
      </c>
      <c r="AP55" s="219" t="b">
        <f t="shared" si="54"/>
        <v>0</v>
      </c>
      <c r="AQ55" s="188">
        <f t="shared" si="55"/>
        <v>0</v>
      </c>
      <c r="AR55" s="164">
        <f t="shared" si="56"/>
        <v>0</v>
      </c>
      <c r="AS55" s="164">
        <f t="shared" si="57"/>
        <v>0.25</v>
      </c>
      <c r="AT55" s="164">
        <f t="shared" si="58"/>
        <v>0</v>
      </c>
      <c r="AU55" s="164">
        <f t="shared" si="58"/>
        <v>0</v>
      </c>
      <c r="AV55" s="166">
        <f t="shared" si="59"/>
        <v>0</v>
      </c>
      <c r="AW55" s="168">
        <f t="shared" si="3"/>
        <v>0</v>
      </c>
      <c r="AY55" s="164">
        <v>43</v>
      </c>
      <c r="AZ55" s="225"/>
      <c r="BA55" s="226"/>
      <c r="BB55" s="1"/>
      <c r="BC55" s="1"/>
      <c r="BD55" s="95"/>
      <c r="BE55" s="93"/>
      <c r="BF55" s="93"/>
      <c r="BG55" s="93"/>
      <c r="BH55" s="95" t="str">
        <f t="shared" si="4"/>
        <v>Completar</v>
      </c>
      <c r="BI55" s="96" t="str">
        <f t="shared" si="5"/>
        <v>Completar</v>
      </c>
      <c r="BJ55" s="96" t="str">
        <f t="shared" si="6"/>
        <v>Completar</v>
      </c>
      <c r="BK55" s="94"/>
      <c r="BL55" s="95" t="str">
        <f t="shared" si="7"/>
        <v>Completar</v>
      </c>
      <c r="BM55" s="95" t="str">
        <f t="shared" si="60"/>
        <v>Completar</v>
      </c>
      <c r="BN55" s="165">
        <f t="shared" si="61"/>
        <v>0</v>
      </c>
      <c r="BO55" s="219" t="b">
        <f t="shared" si="62"/>
        <v>0</v>
      </c>
      <c r="BP55" s="188">
        <f t="shared" si="63"/>
        <v>0</v>
      </c>
      <c r="BQ55" s="164">
        <f t="shared" si="64"/>
        <v>0</v>
      </c>
      <c r="BR55" s="164">
        <f t="shared" si="65"/>
        <v>0.25</v>
      </c>
      <c r="BS55" s="164">
        <f t="shared" si="66"/>
        <v>0</v>
      </c>
      <c r="BT55" s="164">
        <f t="shared" si="66"/>
        <v>0</v>
      </c>
      <c r="BU55" s="166">
        <f t="shared" si="67"/>
        <v>0</v>
      </c>
      <c r="BV55" s="167"/>
      <c r="BX55" s="164">
        <v>43</v>
      </c>
      <c r="BY55" s="225"/>
      <c r="BZ55" s="226"/>
      <c r="CA55" s="1"/>
      <c r="CB55" s="1"/>
      <c r="CC55" s="95"/>
      <c r="CD55" s="93"/>
      <c r="CE55" s="93"/>
      <c r="CF55" s="93"/>
      <c r="CG55" s="95" t="str">
        <f t="shared" si="8"/>
        <v>Completar</v>
      </c>
      <c r="CH55" s="96" t="str">
        <f t="shared" si="9"/>
        <v>Completar</v>
      </c>
      <c r="CI55" s="96" t="str">
        <f t="shared" si="10"/>
        <v>Completar</v>
      </c>
      <c r="CJ55" s="94"/>
      <c r="CK55" s="95" t="str">
        <f t="shared" si="11"/>
        <v>Completar</v>
      </c>
      <c r="CL55" s="95" t="str">
        <f t="shared" si="68"/>
        <v>Completar</v>
      </c>
      <c r="CM55" s="165">
        <f t="shared" si="69"/>
        <v>0</v>
      </c>
      <c r="CN55" s="219" t="b">
        <f t="shared" si="70"/>
        <v>0</v>
      </c>
      <c r="CO55" s="188">
        <f t="shared" si="71"/>
        <v>0</v>
      </c>
      <c r="CP55" s="164">
        <f t="shared" si="72"/>
        <v>0</v>
      </c>
      <c r="CQ55" s="164">
        <f t="shared" si="73"/>
        <v>0.25</v>
      </c>
      <c r="CR55" s="164">
        <f t="shared" si="74"/>
        <v>0</v>
      </c>
      <c r="CS55" s="164">
        <f t="shared" si="74"/>
        <v>0</v>
      </c>
      <c r="CT55" s="166">
        <f t="shared" si="75"/>
        <v>0</v>
      </c>
      <c r="CU55" s="167"/>
      <c r="CW55" s="164">
        <v>43</v>
      </c>
      <c r="CX55" s="225"/>
      <c r="CY55" s="226"/>
      <c r="CZ55" s="1"/>
      <c r="DA55" s="1"/>
      <c r="DB55" s="95"/>
      <c r="DC55" s="93"/>
      <c r="DD55" s="93"/>
      <c r="DE55" s="93"/>
      <c r="DF55" s="95" t="str">
        <f t="shared" si="12"/>
        <v>Completar</v>
      </c>
      <c r="DG55" s="96" t="str">
        <f t="shared" si="13"/>
        <v>Completar</v>
      </c>
      <c r="DH55" s="96" t="str">
        <f t="shared" si="14"/>
        <v>Completar</v>
      </c>
      <c r="DI55" s="94"/>
      <c r="DJ55" s="95" t="str">
        <f t="shared" si="15"/>
        <v>Completar</v>
      </c>
      <c r="DK55" s="95" t="str">
        <f t="shared" si="76"/>
        <v>Completar</v>
      </c>
      <c r="DL55" s="165">
        <f t="shared" si="77"/>
        <v>0</v>
      </c>
      <c r="DM55" s="219" t="b">
        <f t="shared" si="78"/>
        <v>0</v>
      </c>
      <c r="DN55" s="188">
        <f t="shared" si="79"/>
        <v>0</v>
      </c>
      <c r="DO55" s="164">
        <f t="shared" si="80"/>
        <v>0</v>
      </c>
      <c r="DP55" s="164">
        <f t="shared" si="81"/>
        <v>0.25</v>
      </c>
      <c r="DQ55" s="164">
        <f t="shared" si="82"/>
        <v>0</v>
      </c>
      <c r="DR55" s="164">
        <f t="shared" si="82"/>
        <v>0</v>
      </c>
      <c r="DS55" s="166">
        <f t="shared" si="83"/>
        <v>0</v>
      </c>
      <c r="DT55" s="167"/>
      <c r="DV55" s="164">
        <v>43</v>
      </c>
      <c r="DW55" s="225"/>
      <c r="DX55" s="226"/>
      <c r="DY55" s="1"/>
      <c r="DZ55" s="1"/>
      <c r="EA55" s="95"/>
      <c r="EB55" s="93"/>
      <c r="EC55" s="93"/>
      <c r="ED55" s="93"/>
      <c r="EE55" s="95" t="str">
        <f t="shared" si="16"/>
        <v>Completar</v>
      </c>
      <c r="EF55" s="96" t="str">
        <f t="shared" si="17"/>
        <v>Completar</v>
      </c>
      <c r="EG55" s="96" t="str">
        <f t="shared" si="18"/>
        <v>Completar</v>
      </c>
      <c r="EH55" s="94"/>
      <c r="EI55" s="95" t="str">
        <f t="shared" si="19"/>
        <v>Completar</v>
      </c>
      <c r="EJ55" s="95" t="str">
        <f t="shared" si="84"/>
        <v>Completar</v>
      </c>
      <c r="EK55" s="165">
        <f t="shared" si="85"/>
        <v>0</v>
      </c>
      <c r="EL55" s="219" t="b">
        <f t="shared" si="86"/>
        <v>0</v>
      </c>
      <c r="EM55" s="188">
        <f t="shared" si="87"/>
        <v>0</v>
      </c>
      <c r="EN55" s="164">
        <f t="shared" si="88"/>
        <v>0</v>
      </c>
      <c r="EO55" s="164">
        <f t="shared" si="89"/>
        <v>0.25</v>
      </c>
      <c r="EP55" s="164">
        <f t="shared" si="90"/>
        <v>0</v>
      </c>
      <c r="EQ55" s="164">
        <f t="shared" si="90"/>
        <v>0</v>
      </c>
      <c r="ER55" s="166">
        <f t="shared" si="91"/>
        <v>0</v>
      </c>
      <c r="ES55" s="167"/>
      <c r="EU55" s="164">
        <v>43</v>
      </c>
      <c r="EV55" s="225"/>
      <c r="EW55" s="226"/>
      <c r="EX55" s="1"/>
      <c r="EY55" s="1"/>
      <c r="EZ55" s="95"/>
      <c r="FA55" s="93"/>
      <c r="FB55" s="93"/>
      <c r="FC55" s="93"/>
      <c r="FD55" s="95" t="str">
        <f t="shared" si="20"/>
        <v>Completar</v>
      </c>
      <c r="FE55" s="96" t="str">
        <f t="shared" si="21"/>
        <v>Completar</v>
      </c>
      <c r="FF55" s="96" t="str">
        <f t="shared" si="22"/>
        <v>Completar</v>
      </c>
      <c r="FG55" s="94"/>
      <c r="FH55" s="95" t="str">
        <f t="shared" si="23"/>
        <v>Completar</v>
      </c>
      <c r="FI55" s="95" t="str">
        <f t="shared" si="92"/>
        <v>Completar</v>
      </c>
      <c r="FJ55" s="165">
        <f t="shared" si="93"/>
        <v>0</v>
      </c>
      <c r="FK55" s="219" t="b">
        <f t="shared" si="94"/>
        <v>0</v>
      </c>
      <c r="FL55" s="188">
        <f t="shared" si="95"/>
        <v>0</v>
      </c>
      <c r="FM55" s="164">
        <f t="shared" si="96"/>
        <v>0</v>
      </c>
      <c r="FN55" s="164">
        <f t="shared" si="97"/>
        <v>0.25</v>
      </c>
      <c r="FO55" s="164">
        <f t="shared" si="98"/>
        <v>0</v>
      </c>
      <c r="FP55" s="164">
        <f t="shared" si="98"/>
        <v>0</v>
      </c>
      <c r="FQ55" s="166">
        <f t="shared" si="99"/>
        <v>0</v>
      </c>
      <c r="FR55" s="167"/>
      <c r="FT55" s="164">
        <v>43</v>
      </c>
      <c r="FU55" s="225"/>
      <c r="FV55" s="226"/>
      <c r="FW55" s="1"/>
      <c r="FX55" s="1"/>
      <c r="FY55" s="95"/>
      <c r="FZ55" s="93"/>
      <c r="GA55" s="93"/>
      <c r="GB55" s="93"/>
      <c r="GC55" s="95" t="str">
        <f t="shared" si="24"/>
        <v>Completar</v>
      </c>
      <c r="GD55" s="96" t="str">
        <f t="shared" si="25"/>
        <v>Completar</v>
      </c>
      <c r="GE55" s="96" t="str">
        <f t="shared" si="26"/>
        <v>Completar</v>
      </c>
      <c r="GF55" s="94"/>
      <c r="GG55" s="95" t="str">
        <f t="shared" si="27"/>
        <v>Completar</v>
      </c>
      <c r="GH55" s="95" t="str">
        <f t="shared" si="100"/>
        <v>Completar</v>
      </c>
      <c r="GI55" s="165">
        <f t="shared" si="101"/>
        <v>0</v>
      </c>
      <c r="GJ55" s="219" t="b">
        <f t="shared" si="102"/>
        <v>0</v>
      </c>
      <c r="GK55" s="188">
        <f t="shared" si="103"/>
        <v>0</v>
      </c>
      <c r="GL55" s="164">
        <f t="shared" si="104"/>
        <v>0</v>
      </c>
      <c r="GM55" s="164">
        <f t="shared" si="105"/>
        <v>0.25</v>
      </c>
      <c r="GN55" s="164">
        <f t="shared" si="106"/>
        <v>0</v>
      </c>
      <c r="GO55" s="164">
        <f t="shared" si="106"/>
        <v>0</v>
      </c>
      <c r="GP55" s="166">
        <f t="shared" si="107"/>
        <v>0</v>
      </c>
      <c r="GQ55" s="167"/>
      <c r="GS55" s="164">
        <v>43</v>
      </c>
      <c r="GT55" s="225"/>
      <c r="GU55" s="226"/>
      <c r="GV55" s="1"/>
      <c r="GW55" s="1"/>
      <c r="GX55" s="95"/>
      <c r="GY55" s="93"/>
      <c r="GZ55" s="93"/>
      <c r="HA55" s="93"/>
      <c r="HB55" s="95" t="str">
        <f t="shared" si="28"/>
        <v>Completar</v>
      </c>
      <c r="HC55" s="96" t="str">
        <f t="shared" si="29"/>
        <v>Completar</v>
      </c>
      <c r="HD55" s="96" t="str">
        <f t="shared" si="30"/>
        <v>Completar</v>
      </c>
      <c r="HE55" s="94"/>
      <c r="HF55" s="95" t="str">
        <f t="shared" si="31"/>
        <v>Completar</v>
      </c>
      <c r="HG55" s="95" t="str">
        <f t="shared" si="108"/>
        <v>Completar</v>
      </c>
      <c r="HH55" s="165">
        <f t="shared" si="109"/>
        <v>0</v>
      </c>
      <c r="HI55" s="219" t="b">
        <f t="shared" si="110"/>
        <v>0</v>
      </c>
      <c r="HJ55" s="188">
        <f t="shared" si="111"/>
        <v>0</v>
      </c>
      <c r="HK55" s="164">
        <f t="shared" si="112"/>
        <v>0</v>
      </c>
      <c r="HL55" s="164">
        <f t="shared" si="113"/>
        <v>0.25</v>
      </c>
      <c r="HM55" s="164">
        <f t="shared" si="114"/>
        <v>0</v>
      </c>
      <c r="HN55" s="164">
        <f t="shared" si="114"/>
        <v>0</v>
      </c>
      <c r="HO55" s="166">
        <f t="shared" si="115"/>
        <v>0</v>
      </c>
      <c r="HP55" s="167"/>
      <c r="HR55" s="164">
        <v>43</v>
      </c>
      <c r="HS55" s="225"/>
      <c r="HT55" s="226"/>
      <c r="HU55" s="1"/>
      <c r="HV55" s="1"/>
      <c r="HW55" s="95"/>
      <c r="HX55" s="93"/>
      <c r="HY55" s="93"/>
      <c r="HZ55" s="93"/>
      <c r="IA55" s="95" t="str">
        <f t="shared" si="32"/>
        <v>Completar</v>
      </c>
      <c r="IB55" s="96" t="str">
        <f t="shared" si="33"/>
        <v>Completar</v>
      </c>
      <c r="IC55" s="96" t="str">
        <f t="shared" si="34"/>
        <v>Completar</v>
      </c>
      <c r="ID55" s="94"/>
      <c r="IE55" s="95" t="str">
        <f t="shared" si="35"/>
        <v>Completar</v>
      </c>
      <c r="IF55" s="95" t="str">
        <f t="shared" si="116"/>
        <v>Completar</v>
      </c>
      <c r="IG55" s="165">
        <f t="shared" si="117"/>
        <v>0</v>
      </c>
      <c r="IH55" s="219" t="b">
        <f t="shared" si="118"/>
        <v>0</v>
      </c>
      <c r="II55" s="188">
        <f t="shared" si="119"/>
        <v>0</v>
      </c>
      <c r="IJ55" s="164">
        <f t="shared" si="120"/>
        <v>0</v>
      </c>
      <c r="IK55" s="164">
        <f t="shared" si="121"/>
        <v>0.25</v>
      </c>
      <c r="IL55" s="164">
        <f t="shared" si="122"/>
        <v>0</v>
      </c>
      <c r="IM55" s="164">
        <f t="shared" si="122"/>
        <v>0</v>
      </c>
      <c r="IN55" s="166">
        <f t="shared" si="123"/>
        <v>0</v>
      </c>
      <c r="IO55" s="167"/>
      <c r="IQ55" s="164">
        <v>43</v>
      </c>
      <c r="IR55" s="225"/>
      <c r="IS55" s="226"/>
      <c r="IT55" s="1"/>
      <c r="IU55" s="1"/>
      <c r="IV55" s="95"/>
      <c r="IW55" s="93"/>
      <c r="IX55" s="93"/>
      <c r="IY55" s="93"/>
      <c r="IZ55" s="95" t="str">
        <f t="shared" si="36"/>
        <v>Completar</v>
      </c>
      <c r="JA55" s="96" t="str">
        <f t="shared" si="37"/>
        <v>Completar</v>
      </c>
      <c r="JB55" s="96" t="str">
        <f t="shared" si="38"/>
        <v>Completar</v>
      </c>
      <c r="JC55" s="94"/>
      <c r="JD55" s="95" t="str">
        <f t="shared" si="39"/>
        <v>Completar</v>
      </c>
      <c r="JE55" s="95" t="str">
        <f t="shared" si="124"/>
        <v>Completar</v>
      </c>
      <c r="JF55" s="165">
        <f t="shared" si="125"/>
        <v>0</v>
      </c>
      <c r="JG55" s="219" t="b">
        <f t="shared" si="126"/>
        <v>0</v>
      </c>
      <c r="JH55" s="188">
        <f t="shared" si="127"/>
        <v>0</v>
      </c>
      <c r="JI55" s="164">
        <f t="shared" si="128"/>
        <v>0</v>
      </c>
      <c r="JJ55" s="164">
        <f t="shared" si="129"/>
        <v>0.25</v>
      </c>
      <c r="JK55" s="164">
        <f t="shared" si="130"/>
        <v>0</v>
      </c>
      <c r="JL55" s="164">
        <f t="shared" si="130"/>
        <v>0</v>
      </c>
      <c r="JM55" s="166">
        <f t="shared" si="131"/>
        <v>0</v>
      </c>
      <c r="JN55" s="167"/>
      <c r="JO55" s="126"/>
      <c r="JP55" s="164">
        <v>43</v>
      </c>
      <c r="JQ55" s="225"/>
      <c r="JR55" s="226"/>
      <c r="JS55" s="1"/>
      <c r="JT55" s="1"/>
      <c r="JU55" s="95"/>
      <c r="JV55" s="93"/>
      <c r="JW55" s="93"/>
      <c r="JX55" s="93"/>
      <c r="JY55" s="95" t="str">
        <f t="shared" si="40"/>
        <v>Completar</v>
      </c>
      <c r="JZ55" s="96" t="str">
        <f t="shared" si="41"/>
        <v>Completar</v>
      </c>
      <c r="KA55" s="96" t="str">
        <f t="shared" si="42"/>
        <v>Completar</v>
      </c>
      <c r="KB55" s="94"/>
      <c r="KC55" s="95" t="str">
        <f t="shared" si="43"/>
        <v>Completar</v>
      </c>
      <c r="KD55" s="95" t="str">
        <f t="shared" si="132"/>
        <v>Completar</v>
      </c>
      <c r="KE55" s="165">
        <f t="shared" si="133"/>
        <v>0</v>
      </c>
      <c r="KF55" s="219" t="b">
        <f t="shared" si="134"/>
        <v>0</v>
      </c>
      <c r="KG55" s="188">
        <f t="shared" si="135"/>
        <v>0</v>
      </c>
      <c r="KH55" s="164">
        <f t="shared" si="136"/>
        <v>0</v>
      </c>
      <c r="KI55" s="164">
        <f t="shared" si="137"/>
        <v>0.25</v>
      </c>
      <c r="KJ55" s="164">
        <f t="shared" si="138"/>
        <v>0</v>
      </c>
      <c r="KK55" s="164">
        <f t="shared" si="138"/>
        <v>0</v>
      </c>
      <c r="KL55" s="166">
        <f t="shared" si="139"/>
        <v>0</v>
      </c>
    </row>
    <row r="56" spans="1:298" x14ac:dyDescent="0.25">
      <c r="A56" s="164">
        <v>44</v>
      </c>
      <c r="B56" s="225"/>
      <c r="C56" s="226"/>
      <c r="D56" s="1"/>
      <c r="E56" s="1"/>
      <c r="F56" s="95"/>
      <c r="G56" s="93"/>
      <c r="H56" s="93"/>
      <c r="I56" s="93"/>
      <c r="J56" s="95"/>
      <c r="K56" s="96" t="str">
        <f>IFERROR(VLOOKUP(D56,'Situación inicial'!JI$13:JS$112,8,FALSE),"Completar")</f>
        <v>Completar</v>
      </c>
      <c r="L56" s="96" t="str">
        <f>IFERROR(VLOOKUP(D56,'Situación inicial'!JI$13:JS$112,9,FALSE),"Completar")</f>
        <v>Completar</v>
      </c>
      <c r="M56" s="94"/>
      <c r="N56" s="95" t="str">
        <f>IFERROR(VLOOKUP(D56,'Situación inicial'!JI$13:JS$112,11,FALSE),"Completar")</f>
        <v>Completar</v>
      </c>
      <c r="O56" s="95" t="str">
        <f>IFERROR(VLOOKUP(D56,'Situación inicial'!JI$13:JT$112,12,FALSE),"Completar")</f>
        <v>Completar</v>
      </c>
      <c r="P56" s="165">
        <f t="shared" si="44"/>
        <v>0</v>
      </c>
      <c r="Q56" s="219" t="b">
        <f t="shared" si="45"/>
        <v>0</v>
      </c>
      <c r="R56" s="188">
        <f t="shared" si="46"/>
        <v>0</v>
      </c>
      <c r="S56" s="164">
        <f t="shared" si="47"/>
        <v>0</v>
      </c>
      <c r="T56" s="164">
        <f t="shared" si="48"/>
        <v>0.25</v>
      </c>
      <c r="U56" s="164">
        <f t="shared" si="49"/>
        <v>0</v>
      </c>
      <c r="V56" s="164">
        <f t="shared" si="49"/>
        <v>0</v>
      </c>
      <c r="W56" s="166">
        <f t="shared" si="50"/>
        <v>0</v>
      </c>
      <c r="X56" s="168">
        <f>IFERROR(VLOOKUP(D56,'Situación inicial'!JI$13:JZ$112,18,FALSE),0)</f>
        <v>0</v>
      </c>
      <c r="Z56" s="164">
        <v>44</v>
      </c>
      <c r="AA56" s="225"/>
      <c r="AB56" s="226"/>
      <c r="AC56" s="1"/>
      <c r="AD56" s="1"/>
      <c r="AE56" s="95"/>
      <c r="AF56" s="93"/>
      <c r="AG56" s="93"/>
      <c r="AH56" s="93"/>
      <c r="AI56" s="95" t="str">
        <f t="shared" si="0"/>
        <v>Completar</v>
      </c>
      <c r="AJ56" s="96" t="str">
        <f t="shared" si="1"/>
        <v>Completar</v>
      </c>
      <c r="AK56" s="96" t="str">
        <f t="shared" si="2"/>
        <v>Completar</v>
      </c>
      <c r="AL56" s="94"/>
      <c r="AM56" s="95" t="str">
        <f t="shared" si="51"/>
        <v>Completar</v>
      </c>
      <c r="AN56" s="95" t="str">
        <f t="shared" si="52"/>
        <v>Completar</v>
      </c>
      <c r="AO56" s="165">
        <f t="shared" si="53"/>
        <v>0</v>
      </c>
      <c r="AP56" s="219" t="b">
        <f t="shared" si="54"/>
        <v>0</v>
      </c>
      <c r="AQ56" s="188">
        <f t="shared" si="55"/>
        <v>0</v>
      </c>
      <c r="AR56" s="164">
        <f t="shared" si="56"/>
        <v>0</v>
      </c>
      <c r="AS56" s="164">
        <f t="shared" si="57"/>
        <v>0.25</v>
      </c>
      <c r="AT56" s="164">
        <f t="shared" si="58"/>
        <v>0</v>
      </c>
      <c r="AU56" s="164">
        <f t="shared" si="58"/>
        <v>0</v>
      </c>
      <c r="AV56" s="166">
        <f t="shared" si="59"/>
        <v>0</v>
      </c>
      <c r="AW56" s="168">
        <f t="shared" si="3"/>
        <v>0</v>
      </c>
      <c r="AY56" s="164">
        <v>44</v>
      </c>
      <c r="AZ56" s="225"/>
      <c r="BA56" s="226"/>
      <c r="BB56" s="1"/>
      <c r="BC56" s="1"/>
      <c r="BD56" s="95"/>
      <c r="BE56" s="93"/>
      <c r="BF56" s="93"/>
      <c r="BG56" s="93"/>
      <c r="BH56" s="95" t="str">
        <f t="shared" si="4"/>
        <v>Completar</v>
      </c>
      <c r="BI56" s="96" t="str">
        <f t="shared" si="5"/>
        <v>Completar</v>
      </c>
      <c r="BJ56" s="96" t="str">
        <f t="shared" si="6"/>
        <v>Completar</v>
      </c>
      <c r="BK56" s="94"/>
      <c r="BL56" s="95" t="str">
        <f t="shared" si="7"/>
        <v>Completar</v>
      </c>
      <c r="BM56" s="95" t="str">
        <f t="shared" si="60"/>
        <v>Completar</v>
      </c>
      <c r="BN56" s="165">
        <f t="shared" si="61"/>
        <v>0</v>
      </c>
      <c r="BO56" s="219" t="b">
        <f t="shared" si="62"/>
        <v>0</v>
      </c>
      <c r="BP56" s="188">
        <f t="shared" si="63"/>
        <v>0</v>
      </c>
      <c r="BQ56" s="164">
        <f t="shared" si="64"/>
        <v>0</v>
      </c>
      <c r="BR56" s="164">
        <f t="shared" si="65"/>
        <v>0.25</v>
      </c>
      <c r="BS56" s="164">
        <f t="shared" si="66"/>
        <v>0</v>
      </c>
      <c r="BT56" s="164">
        <f t="shared" si="66"/>
        <v>0</v>
      </c>
      <c r="BU56" s="166">
        <f t="shared" si="67"/>
        <v>0</v>
      </c>
      <c r="BV56" s="167"/>
      <c r="BX56" s="164">
        <v>44</v>
      </c>
      <c r="BY56" s="225"/>
      <c r="BZ56" s="226"/>
      <c r="CA56" s="1"/>
      <c r="CB56" s="1"/>
      <c r="CC56" s="95"/>
      <c r="CD56" s="93"/>
      <c r="CE56" s="93"/>
      <c r="CF56" s="93"/>
      <c r="CG56" s="95" t="str">
        <f t="shared" si="8"/>
        <v>Completar</v>
      </c>
      <c r="CH56" s="96" t="str">
        <f t="shared" si="9"/>
        <v>Completar</v>
      </c>
      <c r="CI56" s="96" t="str">
        <f t="shared" si="10"/>
        <v>Completar</v>
      </c>
      <c r="CJ56" s="94"/>
      <c r="CK56" s="95" t="str">
        <f t="shared" si="11"/>
        <v>Completar</v>
      </c>
      <c r="CL56" s="95" t="str">
        <f t="shared" si="68"/>
        <v>Completar</v>
      </c>
      <c r="CM56" s="165">
        <f t="shared" si="69"/>
        <v>0</v>
      </c>
      <c r="CN56" s="219" t="b">
        <f t="shared" si="70"/>
        <v>0</v>
      </c>
      <c r="CO56" s="188">
        <f t="shared" si="71"/>
        <v>0</v>
      </c>
      <c r="CP56" s="164">
        <f t="shared" si="72"/>
        <v>0</v>
      </c>
      <c r="CQ56" s="164">
        <f t="shared" si="73"/>
        <v>0.25</v>
      </c>
      <c r="CR56" s="164">
        <f t="shared" si="74"/>
        <v>0</v>
      </c>
      <c r="CS56" s="164">
        <f t="shared" si="74"/>
        <v>0</v>
      </c>
      <c r="CT56" s="166">
        <f t="shared" si="75"/>
        <v>0</v>
      </c>
      <c r="CU56" s="167"/>
      <c r="CW56" s="164">
        <v>44</v>
      </c>
      <c r="CX56" s="225"/>
      <c r="CY56" s="226"/>
      <c r="CZ56" s="1"/>
      <c r="DA56" s="1"/>
      <c r="DB56" s="95"/>
      <c r="DC56" s="93"/>
      <c r="DD56" s="93"/>
      <c r="DE56" s="93"/>
      <c r="DF56" s="95" t="str">
        <f t="shared" si="12"/>
        <v>Completar</v>
      </c>
      <c r="DG56" s="96" t="str">
        <f t="shared" si="13"/>
        <v>Completar</v>
      </c>
      <c r="DH56" s="96" t="str">
        <f t="shared" si="14"/>
        <v>Completar</v>
      </c>
      <c r="DI56" s="94"/>
      <c r="DJ56" s="95" t="str">
        <f t="shared" si="15"/>
        <v>Completar</v>
      </c>
      <c r="DK56" s="95" t="str">
        <f t="shared" si="76"/>
        <v>Completar</v>
      </c>
      <c r="DL56" s="165">
        <f t="shared" si="77"/>
        <v>0</v>
      </c>
      <c r="DM56" s="219" t="b">
        <f t="shared" si="78"/>
        <v>0</v>
      </c>
      <c r="DN56" s="188">
        <f t="shared" si="79"/>
        <v>0</v>
      </c>
      <c r="DO56" s="164">
        <f t="shared" si="80"/>
        <v>0</v>
      </c>
      <c r="DP56" s="164">
        <f t="shared" si="81"/>
        <v>0.25</v>
      </c>
      <c r="DQ56" s="164">
        <f t="shared" si="82"/>
        <v>0</v>
      </c>
      <c r="DR56" s="164">
        <f t="shared" si="82"/>
        <v>0</v>
      </c>
      <c r="DS56" s="166">
        <f t="shared" si="83"/>
        <v>0</v>
      </c>
      <c r="DT56" s="167"/>
      <c r="DV56" s="164">
        <v>44</v>
      </c>
      <c r="DW56" s="225"/>
      <c r="DX56" s="226"/>
      <c r="DY56" s="1"/>
      <c r="DZ56" s="1"/>
      <c r="EA56" s="95"/>
      <c r="EB56" s="93"/>
      <c r="EC56" s="93"/>
      <c r="ED56" s="93"/>
      <c r="EE56" s="95" t="str">
        <f t="shared" si="16"/>
        <v>Completar</v>
      </c>
      <c r="EF56" s="96" t="str">
        <f t="shared" si="17"/>
        <v>Completar</v>
      </c>
      <c r="EG56" s="96" t="str">
        <f t="shared" si="18"/>
        <v>Completar</v>
      </c>
      <c r="EH56" s="94"/>
      <c r="EI56" s="95" t="str">
        <f t="shared" si="19"/>
        <v>Completar</v>
      </c>
      <c r="EJ56" s="95" t="str">
        <f t="shared" si="84"/>
        <v>Completar</v>
      </c>
      <c r="EK56" s="165">
        <f t="shared" si="85"/>
        <v>0</v>
      </c>
      <c r="EL56" s="219" t="b">
        <f t="shared" si="86"/>
        <v>0</v>
      </c>
      <c r="EM56" s="188">
        <f t="shared" si="87"/>
        <v>0</v>
      </c>
      <c r="EN56" s="164">
        <f t="shared" si="88"/>
        <v>0</v>
      </c>
      <c r="EO56" s="164">
        <f t="shared" si="89"/>
        <v>0.25</v>
      </c>
      <c r="EP56" s="164">
        <f t="shared" si="90"/>
        <v>0</v>
      </c>
      <c r="EQ56" s="164">
        <f t="shared" si="90"/>
        <v>0</v>
      </c>
      <c r="ER56" s="166">
        <f t="shared" si="91"/>
        <v>0</v>
      </c>
      <c r="ES56" s="167"/>
      <c r="EU56" s="164">
        <v>44</v>
      </c>
      <c r="EV56" s="225"/>
      <c r="EW56" s="226"/>
      <c r="EX56" s="1"/>
      <c r="EY56" s="1"/>
      <c r="EZ56" s="95"/>
      <c r="FA56" s="93"/>
      <c r="FB56" s="93"/>
      <c r="FC56" s="93"/>
      <c r="FD56" s="95" t="str">
        <f t="shared" si="20"/>
        <v>Completar</v>
      </c>
      <c r="FE56" s="96" t="str">
        <f t="shared" si="21"/>
        <v>Completar</v>
      </c>
      <c r="FF56" s="96" t="str">
        <f t="shared" si="22"/>
        <v>Completar</v>
      </c>
      <c r="FG56" s="94"/>
      <c r="FH56" s="95" t="str">
        <f t="shared" si="23"/>
        <v>Completar</v>
      </c>
      <c r="FI56" s="95" t="str">
        <f t="shared" si="92"/>
        <v>Completar</v>
      </c>
      <c r="FJ56" s="165">
        <f t="shared" si="93"/>
        <v>0</v>
      </c>
      <c r="FK56" s="219" t="b">
        <f t="shared" si="94"/>
        <v>0</v>
      </c>
      <c r="FL56" s="188">
        <f t="shared" si="95"/>
        <v>0</v>
      </c>
      <c r="FM56" s="164">
        <f t="shared" si="96"/>
        <v>0</v>
      </c>
      <c r="FN56" s="164">
        <f t="shared" si="97"/>
        <v>0.25</v>
      </c>
      <c r="FO56" s="164">
        <f t="shared" si="98"/>
        <v>0</v>
      </c>
      <c r="FP56" s="164">
        <f t="shared" si="98"/>
        <v>0</v>
      </c>
      <c r="FQ56" s="166">
        <f t="shared" si="99"/>
        <v>0</v>
      </c>
      <c r="FR56" s="167"/>
      <c r="FT56" s="164">
        <v>44</v>
      </c>
      <c r="FU56" s="225"/>
      <c r="FV56" s="226"/>
      <c r="FW56" s="1"/>
      <c r="FX56" s="1"/>
      <c r="FY56" s="95"/>
      <c r="FZ56" s="93"/>
      <c r="GA56" s="93"/>
      <c r="GB56" s="93"/>
      <c r="GC56" s="95" t="str">
        <f t="shared" si="24"/>
        <v>Completar</v>
      </c>
      <c r="GD56" s="96" t="str">
        <f t="shared" si="25"/>
        <v>Completar</v>
      </c>
      <c r="GE56" s="96" t="str">
        <f t="shared" si="26"/>
        <v>Completar</v>
      </c>
      <c r="GF56" s="94"/>
      <c r="GG56" s="95" t="str">
        <f t="shared" si="27"/>
        <v>Completar</v>
      </c>
      <c r="GH56" s="95" t="str">
        <f t="shared" si="100"/>
        <v>Completar</v>
      </c>
      <c r="GI56" s="165">
        <f t="shared" si="101"/>
        <v>0</v>
      </c>
      <c r="GJ56" s="219" t="b">
        <f t="shared" si="102"/>
        <v>0</v>
      </c>
      <c r="GK56" s="188">
        <f t="shared" si="103"/>
        <v>0</v>
      </c>
      <c r="GL56" s="164">
        <f t="shared" si="104"/>
        <v>0</v>
      </c>
      <c r="GM56" s="164">
        <f t="shared" si="105"/>
        <v>0.25</v>
      </c>
      <c r="GN56" s="164">
        <f t="shared" si="106"/>
        <v>0</v>
      </c>
      <c r="GO56" s="164">
        <f t="shared" si="106"/>
        <v>0</v>
      </c>
      <c r="GP56" s="166">
        <f t="shared" si="107"/>
        <v>0</v>
      </c>
      <c r="GQ56" s="167"/>
      <c r="GS56" s="164">
        <v>44</v>
      </c>
      <c r="GT56" s="225"/>
      <c r="GU56" s="226"/>
      <c r="GV56" s="1"/>
      <c r="GW56" s="1"/>
      <c r="GX56" s="95"/>
      <c r="GY56" s="93"/>
      <c r="GZ56" s="93"/>
      <c r="HA56" s="93"/>
      <c r="HB56" s="95" t="str">
        <f t="shared" si="28"/>
        <v>Completar</v>
      </c>
      <c r="HC56" s="96" t="str">
        <f t="shared" si="29"/>
        <v>Completar</v>
      </c>
      <c r="HD56" s="96" t="str">
        <f t="shared" si="30"/>
        <v>Completar</v>
      </c>
      <c r="HE56" s="94"/>
      <c r="HF56" s="95" t="str">
        <f t="shared" si="31"/>
        <v>Completar</v>
      </c>
      <c r="HG56" s="95" t="str">
        <f t="shared" si="108"/>
        <v>Completar</v>
      </c>
      <c r="HH56" s="165">
        <f t="shared" si="109"/>
        <v>0</v>
      </c>
      <c r="HI56" s="219" t="b">
        <f t="shared" si="110"/>
        <v>0</v>
      </c>
      <c r="HJ56" s="188">
        <f t="shared" si="111"/>
        <v>0</v>
      </c>
      <c r="HK56" s="164">
        <f t="shared" si="112"/>
        <v>0</v>
      </c>
      <c r="HL56" s="164">
        <f t="shared" si="113"/>
        <v>0.25</v>
      </c>
      <c r="HM56" s="164">
        <f t="shared" si="114"/>
        <v>0</v>
      </c>
      <c r="HN56" s="164">
        <f t="shared" si="114"/>
        <v>0</v>
      </c>
      <c r="HO56" s="166">
        <f t="shared" si="115"/>
        <v>0</v>
      </c>
      <c r="HP56" s="167"/>
      <c r="HR56" s="164">
        <v>44</v>
      </c>
      <c r="HS56" s="225"/>
      <c r="HT56" s="226"/>
      <c r="HU56" s="1"/>
      <c r="HV56" s="1"/>
      <c r="HW56" s="95"/>
      <c r="HX56" s="93"/>
      <c r="HY56" s="93"/>
      <c r="HZ56" s="93"/>
      <c r="IA56" s="95" t="str">
        <f t="shared" si="32"/>
        <v>Completar</v>
      </c>
      <c r="IB56" s="96" t="str">
        <f t="shared" si="33"/>
        <v>Completar</v>
      </c>
      <c r="IC56" s="96" t="str">
        <f t="shared" si="34"/>
        <v>Completar</v>
      </c>
      <c r="ID56" s="94"/>
      <c r="IE56" s="95" t="str">
        <f t="shared" si="35"/>
        <v>Completar</v>
      </c>
      <c r="IF56" s="95" t="str">
        <f t="shared" si="116"/>
        <v>Completar</v>
      </c>
      <c r="IG56" s="165">
        <f t="shared" si="117"/>
        <v>0</v>
      </c>
      <c r="IH56" s="219" t="b">
        <f t="shared" si="118"/>
        <v>0</v>
      </c>
      <c r="II56" s="188">
        <f t="shared" si="119"/>
        <v>0</v>
      </c>
      <c r="IJ56" s="164">
        <f t="shared" si="120"/>
        <v>0</v>
      </c>
      <c r="IK56" s="164">
        <f t="shared" si="121"/>
        <v>0.25</v>
      </c>
      <c r="IL56" s="164">
        <f t="shared" si="122"/>
        <v>0</v>
      </c>
      <c r="IM56" s="164">
        <f t="shared" si="122"/>
        <v>0</v>
      </c>
      <c r="IN56" s="166">
        <f t="shared" si="123"/>
        <v>0</v>
      </c>
      <c r="IO56" s="167"/>
      <c r="IQ56" s="164">
        <v>44</v>
      </c>
      <c r="IR56" s="225"/>
      <c r="IS56" s="226"/>
      <c r="IT56" s="1"/>
      <c r="IU56" s="1"/>
      <c r="IV56" s="95"/>
      <c r="IW56" s="93"/>
      <c r="IX56" s="93"/>
      <c r="IY56" s="93"/>
      <c r="IZ56" s="95" t="str">
        <f t="shared" si="36"/>
        <v>Completar</v>
      </c>
      <c r="JA56" s="96" t="str">
        <f t="shared" si="37"/>
        <v>Completar</v>
      </c>
      <c r="JB56" s="96" t="str">
        <f t="shared" si="38"/>
        <v>Completar</v>
      </c>
      <c r="JC56" s="94"/>
      <c r="JD56" s="95" t="str">
        <f t="shared" si="39"/>
        <v>Completar</v>
      </c>
      <c r="JE56" s="95" t="str">
        <f t="shared" si="124"/>
        <v>Completar</v>
      </c>
      <c r="JF56" s="165">
        <f t="shared" si="125"/>
        <v>0</v>
      </c>
      <c r="JG56" s="219" t="b">
        <f t="shared" si="126"/>
        <v>0</v>
      </c>
      <c r="JH56" s="188">
        <f t="shared" si="127"/>
        <v>0</v>
      </c>
      <c r="JI56" s="164">
        <f t="shared" si="128"/>
        <v>0</v>
      </c>
      <c r="JJ56" s="164">
        <f t="shared" si="129"/>
        <v>0.25</v>
      </c>
      <c r="JK56" s="164">
        <f t="shared" si="130"/>
        <v>0</v>
      </c>
      <c r="JL56" s="164">
        <f t="shared" si="130"/>
        <v>0</v>
      </c>
      <c r="JM56" s="166">
        <f t="shared" si="131"/>
        <v>0</v>
      </c>
      <c r="JN56" s="167"/>
      <c r="JO56" s="126"/>
      <c r="JP56" s="164">
        <v>44</v>
      </c>
      <c r="JQ56" s="225"/>
      <c r="JR56" s="226"/>
      <c r="JS56" s="1"/>
      <c r="JT56" s="1"/>
      <c r="JU56" s="95"/>
      <c r="JV56" s="93"/>
      <c r="JW56" s="93"/>
      <c r="JX56" s="93"/>
      <c r="JY56" s="95" t="str">
        <f t="shared" si="40"/>
        <v>Completar</v>
      </c>
      <c r="JZ56" s="96" t="str">
        <f t="shared" si="41"/>
        <v>Completar</v>
      </c>
      <c r="KA56" s="96" t="str">
        <f t="shared" si="42"/>
        <v>Completar</v>
      </c>
      <c r="KB56" s="94"/>
      <c r="KC56" s="95" t="str">
        <f t="shared" si="43"/>
        <v>Completar</v>
      </c>
      <c r="KD56" s="95" t="str">
        <f t="shared" si="132"/>
        <v>Completar</v>
      </c>
      <c r="KE56" s="165">
        <f t="shared" si="133"/>
        <v>0</v>
      </c>
      <c r="KF56" s="219" t="b">
        <f t="shared" si="134"/>
        <v>0</v>
      </c>
      <c r="KG56" s="188">
        <f t="shared" si="135"/>
        <v>0</v>
      </c>
      <c r="KH56" s="164">
        <f t="shared" si="136"/>
        <v>0</v>
      </c>
      <c r="KI56" s="164">
        <f t="shared" si="137"/>
        <v>0.25</v>
      </c>
      <c r="KJ56" s="164">
        <f t="shared" si="138"/>
        <v>0</v>
      </c>
      <c r="KK56" s="164">
        <f t="shared" si="138"/>
        <v>0</v>
      </c>
      <c r="KL56" s="166">
        <f t="shared" si="139"/>
        <v>0</v>
      </c>
    </row>
    <row r="57" spans="1:298" x14ac:dyDescent="0.25">
      <c r="A57" s="164">
        <v>45</v>
      </c>
      <c r="B57" s="225"/>
      <c r="C57" s="226"/>
      <c r="D57" s="1"/>
      <c r="E57" s="1"/>
      <c r="F57" s="95"/>
      <c r="G57" s="93"/>
      <c r="H57" s="93"/>
      <c r="I57" s="93"/>
      <c r="J57" s="95"/>
      <c r="K57" s="96" t="str">
        <f>IFERROR(VLOOKUP(D57,'Situación inicial'!JI$13:JS$112,8,FALSE),"Completar")</f>
        <v>Completar</v>
      </c>
      <c r="L57" s="96" t="str">
        <f>IFERROR(VLOOKUP(D57,'Situación inicial'!JI$13:JS$112,9,FALSE),"Completar")</f>
        <v>Completar</v>
      </c>
      <c r="M57" s="94"/>
      <c r="N57" s="95" t="str">
        <f>IFERROR(VLOOKUP(D57,'Situación inicial'!JI$13:JS$112,11,FALSE),"Completar")</f>
        <v>Completar</v>
      </c>
      <c r="O57" s="95" t="str">
        <f>IFERROR(VLOOKUP(D57,'Situación inicial'!JI$13:JT$112,12,FALSE),"Completar")</f>
        <v>Completar</v>
      </c>
      <c r="P57" s="165">
        <f t="shared" si="44"/>
        <v>0</v>
      </c>
      <c r="Q57" s="219" t="b">
        <f t="shared" si="45"/>
        <v>0</v>
      </c>
      <c r="R57" s="188">
        <f t="shared" si="46"/>
        <v>0</v>
      </c>
      <c r="S57" s="164">
        <f t="shared" si="47"/>
        <v>0</v>
      </c>
      <c r="T57" s="164">
        <f t="shared" si="48"/>
        <v>0.25</v>
      </c>
      <c r="U57" s="164">
        <f t="shared" si="49"/>
        <v>0</v>
      </c>
      <c r="V57" s="164">
        <f t="shared" si="49"/>
        <v>0</v>
      </c>
      <c r="W57" s="166">
        <f t="shared" si="50"/>
        <v>0</v>
      </c>
      <c r="X57" s="168">
        <f>IFERROR(VLOOKUP(D57,'Situación inicial'!JI$13:JZ$112,18,FALSE),0)</f>
        <v>0</v>
      </c>
      <c r="Z57" s="164">
        <v>45</v>
      </c>
      <c r="AA57" s="225"/>
      <c r="AB57" s="226"/>
      <c r="AC57" s="1"/>
      <c r="AD57" s="1"/>
      <c r="AE57" s="95"/>
      <c r="AF57" s="93"/>
      <c r="AG57" s="93"/>
      <c r="AH57" s="93"/>
      <c r="AI57" s="95" t="str">
        <f t="shared" si="0"/>
        <v>Completar</v>
      </c>
      <c r="AJ57" s="96" t="str">
        <f t="shared" si="1"/>
        <v>Completar</v>
      </c>
      <c r="AK57" s="96" t="str">
        <f t="shared" si="2"/>
        <v>Completar</v>
      </c>
      <c r="AL57" s="94"/>
      <c r="AM57" s="95" t="str">
        <f t="shared" si="51"/>
        <v>Completar</v>
      </c>
      <c r="AN57" s="95" t="str">
        <f t="shared" si="52"/>
        <v>Completar</v>
      </c>
      <c r="AO57" s="165">
        <f t="shared" si="53"/>
        <v>0</v>
      </c>
      <c r="AP57" s="219" t="b">
        <f t="shared" si="54"/>
        <v>0</v>
      </c>
      <c r="AQ57" s="188">
        <f t="shared" si="55"/>
        <v>0</v>
      </c>
      <c r="AR57" s="164">
        <f t="shared" si="56"/>
        <v>0</v>
      </c>
      <c r="AS57" s="164">
        <f t="shared" si="57"/>
        <v>0.25</v>
      </c>
      <c r="AT57" s="164">
        <f t="shared" si="58"/>
        <v>0</v>
      </c>
      <c r="AU57" s="164">
        <f t="shared" si="58"/>
        <v>0</v>
      </c>
      <c r="AV57" s="166">
        <f t="shared" si="59"/>
        <v>0</v>
      </c>
      <c r="AW57" s="168">
        <f t="shared" si="3"/>
        <v>0</v>
      </c>
      <c r="AY57" s="164">
        <v>45</v>
      </c>
      <c r="AZ57" s="225"/>
      <c r="BA57" s="226"/>
      <c r="BB57" s="1"/>
      <c r="BC57" s="1"/>
      <c r="BD57" s="95"/>
      <c r="BE57" s="93"/>
      <c r="BF57" s="93"/>
      <c r="BG57" s="93"/>
      <c r="BH57" s="95" t="str">
        <f t="shared" si="4"/>
        <v>Completar</v>
      </c>
      <c r="BI57" s="96" t="str">
        <f t="shared" si="5"/>
        <v>Completar</v>
      </c>
      <c r="BJ57" s="96" t="str">
        <f t="shared" si="6"/>
        <v>Completar</v>
      </c>
      <c r="BK57" s="94"/>
      <c r="BL57" s="95" t="str">
        <f t="shared" si="7"/>
        <v>Completar</v>
      </c>
      <c r="BM57" s="95" t="str">
        <f t="shared" si="60"/>
        <v>Completar</v>
      </c>
      <c r="BN57" s="165">
        <f t="shared" si="61"/>
        <v>0</v>
      </c>
      <c r="BO57" s="219" t="b">
        <f t="shared" si="62"/>
        <v>0</v>
      </c>
      <c r="BP57" s="188">
        <f t="shared" si="63"/>
        <v>0</v>
      </c>
      <c r="BQ57" s="164">
        <f t="shared" si="64"/>
        <v>0</v>
      </c>
      <c r="BR57" s="164">
        <f t="shared" si="65"/>
        <v>0.25</v>
      </c>
      <c r="BS57" s="164">
        <f t="shared" si="66"/>
        <v>0</v>
      </c>
      <c r="BT57" s="164">
        <f t="shared" si="66"/>
        <v>0</v>
      </c>
      <c r="BU57" s="166">
        <f t="shared" si="67"/>
        <v>0</v>
      </c>
      <c r="BV57" s="167"/>
      <c r="BX57" s="164">
        <v>45</v>
      </c>
      <c r="BY57" s="225"/>
      <c r="BZ57" s="226"/>
      <c r="CA57" s="1"/>
      <c r="CB57" s="1"/>
      <c r="CC57" s="95"/>
      <c r="CD57" s="93"/>
      <c r="CE57" s="93"/>
      <c r="CF57" s="93"/>
      <c r="CG57" s="95" t="str">
        <f t="shared" si="8"/>
        <v>Completar</v>
      </c>
      <c r="CH57" s="96" t="str">
        <f t="shared" si="9"/>
        <v>Completar</v>
      </c>
      <c r="CI57" s="96" t="str">
        <f t="shared" si="10"/>
        <v>Completar</v>
      </c>
      <c r="CJ57" s="94"/>
      <c r="CK57" s="95" t="str">
        <f t="shared" si="11"/>
        <v>Completar</v>
      </c>
      <c r="CL57" s="95" t="str">
        <f t="shared" si="68"/>
        <v>Completar</v>
      </c>
      <c r="CM57" s="165">
        <f t="shared" si="69"/>
        <v>0</v>
      </c>
      <c r="CN57" s="219" t="b">
        <f t="shared" si="70"/>
        <v>0</v>
      </c>
      <c r="CO57" s="188">
        <f t="shared" si="71"/>
        <v>0</v>
      </c>
      <c r="CP57" s="164">
        <f t="shared" si="72"/>
        <v>0</v>
      </c>
      <c r="CQ57" s="164">
        <f t="shared" si="73"/>
        <v>0.25</v>
      </c>
      <c r="CR57" s="164">
        <f t="shared" si="74"/>
        <v>0</v>
      </c>
      <c r="CS57" s="164">
        <f t="shared" si="74"/>
        <v>0</v>
      </c>
      <c r="CT57" s="166">
        <f t="shared" si="75"/>
        <v>0</v>
      </c>
      <c r="CU57" s="167"/>
      <c r="CW57" s="164">
        <v>45</v>
      </c>
      <c r="CX57" s="225"/>
      <c r="CY57" s="226"/>
      <c r="CZ57" s="1"/>
      <c r="DA57" s="1"/>
      <c r="DB57" s="95"/>
      <c r="DC57" s="93"/>
      <c r="DD57" s="93"/>
      <c r="DE57" s="93"/>
      <c r="DF57" s="95" t="str">
        <f t="shared" si="12"/>
        <v>Completar</v>
      </c>
      <c r="DG57" s="96" t="str">
        <f t="shared" si="13"/>
        <v>Completar</v>
      </c>
      <c r="DH57" s="96" t="str">
        <f t="shared" si="14"/>
        <v>Completar</v>
      </c>
      <c r="DI57" s="94"/>
      <c r="DJ57" s="95" t="str">
        <f t="shared" si="15"/>
        <v>Completar</v>
      </c>
      <c r="DK57" s="95" t="str">
        <f t="shared" si="76"/>
        <v>Completar</v>
      </c>
      <c r="DL57" s="165">
        <f t="shared" si="77"/>
        <v>0</v>
      </c>
      <c r="DM57" s="219" t="b">
        <f t="shared" si="78"/>
        <v>0</v>
      </c>
      <c r="DN57" s="188">
        <f t="shared" si="79"/>
        <v>0</v>
      </c>
      <c r="DO57" s="164">
        <f t="shared" si="80"/>
        <v>0</v>
      </c>
      <c r="DP57" s="164">
        <f t="shared" si="81"/>
        <v>0.25</v>
      </c>
      <c r="DQ57" s="164">
        <f t="shared" si="82"/>
        <v>0</v>
      </c>
      <c r="DR57" s="164">
        <f t="shared" si="82"/>
        <v>0</v>
      </c>
      <c r="DS57" s="166">
        <f t="shared" si="83"/>
        <v>0</v>
      </c>
      <c r="DT57" s="167"/>
      <c r="DV57" s="164">
        <v>45</v>
      </c>
      <c r="DW57" s="225"/>
      <c r="DX57" s="226"/>
      <c r="DY57" s="1"/>
      <c r="DZ57" s="1"/>
      <c r="EA57" s="95"/>
      <c r="EB57" s="93"/>
      <c r="EC57" s="93"/>
      <c r="ED57" s="93"/>
      <c r="EE57" s="95" t="str">
        <f t="shared" si="16"/>
        <v>Completar</v>
      </c>
      <c r="EF57" s="96" t="str">
        <f t="shared" si="17"/>
        <v>Completar</v>
      </c>
      <c r="EG57" s="96" t="str">
        <f t="shared" si="18"/>
        <v>Completar</v>
      </c>
      <c r="EH57" s="94"/>
      <c r="EI57" s="95" t="str">
        <f t="shared" si="19"/>
        <v>Completar</v>
      </c>
      <c r="EJ57" s="95" t="str">
        <f t="shared" si="84"/>
        <v>Completar</v>
      </c>
      <c r="EK57" s="165">
        <f t="shared" si="85"/>
        <v>0</v>
      </c>
      <c r="EL57" s="219" t="b">
        <f t="shared" si="86"/>
        <v>0</v>
      </c>
      <c r="EM57" s="188">
        <f t="shared" si="87"/>
        <v>0</v>
      </c>
      <c r="EN57" s="164">
        <f t="shared" si="88"/>
        <v>0</v>
      </c>
      <c r="EO57" s="164">
        <f t="shared" si="89"/>
        <v>0.25</v>
      </c>
      <c r="EP57" s="164">
        <f t="shared" si="90"/>
        <v>0</v>
      </c>
      <c r="EQ57" s="164">
        <f t="shared" si="90"/>
        <v>0</v>
      </c>
      <c r="ER57" s="166">
        <f t="shared" si="91"/>
        <v>0</v>
      </c>
      <c r="ES57" s="167"/>
      <c r="EU57" s="164">
        <v>45</v>
      </c>
      <c r="EV57" s="225"/>
      <c r="EW57" s="226"/>
      <c r="EX57" s="1"/>
      <c r="EY57" s="1"/>
      <c r="EZ57" s="95"/>
      <c r="FA57" s="93"/>
      <c r="FB57" s="93"/>
      <c r="FC57" s="93"/>
      <c r="FD57" s="95" t="str">
        <f t="shared" si="20"/>
        <v>Completar</v>
      </c>
      <c r="FE57" s="96" t="str">
        <f t="shared" si="21"/>
        <v>Completar</v>
      </c>
      <c r="FF57" s="96" t="str">
        <f t="shared" si="22"/>
        <v>Completar</v>
      </c>
      <c r="FG57" s="94"/>
      <c r="FH57" s="95" t="str">
        <f t="shared" si="23"/>
        <v>Completar</v>
      </c>
      <c r="FI57" s="95" t="str">
        <f t="shared" si="92"/>
        <v>Completar</v>
      </c>
      <c r="FJ57" s="165">
        <f t="shared" si="93"/>
        <v>0</v>
      </c>
      <c r="FK57" s="219" t="b">
        <f t="shared" si="94"/>
        <v>0</v>
      </c>
      <c r="FL57" s="188">
        <f t="shared" si="95"/>
        <v>0</v>
      </c>
      <c r="FM57" s="164">
        <f t="shared" si="96"/>
        <v>0</v>
      </c>
      <c r="FN57" s="164">
        <f t="shared" si="97"/>
        <v>0.25</v>
      </c>
      <c r="FO57" s="164">
        <f t="shared" si="98"/>
        <v>0</v>
      </c>
      <c r="FP57" s="164">
        <f t="shared" si="98"/>
        <v>0</v>
      </c>
      <c r="FQ57" s="166">
        <f t="shared" si="99"/>
        <v>0</v>
      </c>
      <c r="FR57" s="167"/>
      <c r="FT57" s="164">
        <v>45</v>
      </c>
      <c r="FU57" s="225"/>
      <c r="FV57" s="226"/>
      <c r="FW57" s="1"/>
      <c r="FX57" s="1"/>
      <c r="FY57" s="95"/>
      <c r="FZ57" s="93"/>
      <c r="GA57" s="93"/>
      <c r="GB57" s="93"/>
      <c r="GC57" s="95" t="str">
        <f t="shared" si="24"/>
        <v>Completar</v>
      </c>
      <c r="GD57" s="96" t="str">
        <f t="shared" si="25"/>
        <v>Completar</v>
      </c>
      <c r="GE57" s="96" t="str">
        <f t="shared" si="26"/>
        <v>Completar</v>
      </c>
      <c r="GF57" s="94"/>
      <c r="GG57" s="95" t="str">
        <f t="shared" si="27"/>
        <v>Completar</v>
      </c>
      <c r="GH57" s="95" t="str">
        <f t="shared" si="100"/>
        <v>Completar</v>
      </c>
      <c r="GI57" s="165">
        <f t="shared" si="101"/>
        <v>0</v>
      </c>
      <c r="GJ57" s="219" t="b">
        <f t="shared" si="102"/>
        <v>0</v>
      </c>
      <c r="GK57" s="188">
        <f t="shared" si="103"/>
        <v>0</v>
      </c>
      <c r="GL57" s="164">
        <f t="shared" si="104"/>
        <v>0</v>
      </c>
      <c r="GM57" s="164">
        <f t="shared" si="105"/>
        <v>0.25</v>
      </c>
      <c r="GN57" s="164">
        <f t="shared" si="106"/>
        <v>0</v>
      </c>
      <c r="GO57" s="164">
        <f t="shared" si="106"/>
        <v>0</v>
      </c>
      <c r="GP57" s="166">
        <f t="shared" si="107"/>
        <v>0</v>
      </c>
      <c r="GQ57" s="167"/>
      <c r="GS57" s="164">
        <v>45</v>
      </c>
      <c r="GT57" s="225"/>
      <c r="GU57" s="226"/>
      <c r="GV57" s="1"/>
      <c r="GW57" s="1"/>
      <c r="GX57" s="95"/>
      <c r="GY57" s="93"/>
      <c r="GZ57" s="93"/>
      <c r="HA57" s="93"/>
      <c r="HB57" s="95" t="str">
        <f t="shared" si="28"/>
        <v>Completar</v>
      </c>
      <c r="HC57" s="96" t="str">
        <f t="shared" si="29"/>
        <v>Completar</v>
      </c>
      <c r="HD57" s="96" t="str">
        <f t="shared" si="30"/>
        <v>Completar</v>
      </c>
      <c r="HE57" s="94"/>
      <c r="HF57" s="95" t="str">
        <f t="shared" si="31"/>
        <v>Completar</v>
      </c>
      <c r="HG57" s="95" t="str">
        <f t="shared" si="108"/>
        <v>Completar</v>
      </c>
      <c r="HH57" s="165">
        <f t="shared" si="109"/>
        <v>0</v>
      </c>
      <c r="HI57" s="219" t="b">
        <f t="shared" si="110"/>
        <v>0</v>
      </c>
      <c r="HJ57" s="188">
        <f t="shared" si="111"/>
        <v>0</v>
      </c>
      <c r="HK57" s="164">
        <f t="shared" si="112"/>
        <v>0</v>
      </c>
      <c r="HL57" s="164">
        <f t="shared" si="113"/>
        <v>0.25</v>
      </c>
      <c r="HM57" s="164">
        <f t="shared" si="114"/>
        <v>0</v>
      </c>
      <c r="HN57" s="164">
        <f t="shared" si="114"/>
        <v>0</v>
      </c>
      <c r="HO57" s="166">
        <f t="shared" si="115"/>
        <v>0</v>
      </c>
      <c r="HP57" s="167"/>
      <c r="HR57" s="164">
        <v>45</v>
      </c>
      <c r="HS57" s="225"/>
      <c r="HT57" s="226"/>
      <c r="HU57" s="1"/>
      <c r="HV57" s="1"/>
      <c r="HW57" s="95"/>
      <c r="HX57" s="93"/>
      <c r="HY57" s="93"/>
      <c r="HZ57" s="93"/>
      <c r="IA57" s="95" t="str">
        <f t="shared" si="32"/>
        <v>Completar</v>
      </c>
      <c r="IB57" s="96" t="str">
        <f t="shared" si="33"/>
        <v>Completar</v>
      </c>
      <c r="IC57" s="96" t="str">
        <f t="shared" si="34"/>
        <v>Completar</v>
      </c>
      <c r="ID57" s="94"/>
      <c r="IE57" s="95" t="str">
        <f t="shared" si="35"/>
        <v>Completar</v>
      </c>
      <c r="IF57" s="95" t="str">
        <f t="shared" si="116"/>
        <v>Completar</v>
      </c>
      <c r="IG57" s="165">
        <f t="shared" si="117"/>
        <v>0</v>
      </c>
      <c r="IH57" s="219" t="b">
        <f t="shared" si="118"/>
        <v>0</v>
      </c>
      <c r="II57" s="188">
        <f t="shared" si="119"/>
        <v>0</v>
      </c>
      <c r="IJ57" s="164">
        <f t="shared" si="120"/>
        <v>0</v>
      </c>
      <c r="IK57" s="164">
        <f t="shared" si="121"/>
        <v>0.25</v>
      </c>
      <c r="IL57" s="164">
        <f t="shared" si="122"/>
        <v>0</v>
      </c>
      <c r="IM57" s="164">
        <f t="shared" si="122"/>
        <v>0</v>
      </c>
      <c r="IN57" s="166">
        <f t="shared" si="123"/>
        <v>0</v>
      </c>
      <c r="IO57" s="167"/>
      <c r="IQ57" s="164">
        <v>45</v>
      </c>
      <c r="IR57" s="225"/>
      <c r="IS57" s="226"/>
      <c r="IT57" s="1"/>
      <c r="IU57" s="1"/>
      <c r="IV57" s="95"/>
      <c r="IW57" s="93"/>
      <c r="IX57" s="93"/>
      <c r="IY57" s="93"/>
      <c r="IZ57" s="95" t="str">
        <f t="shared" si="36"/>
        <v>Completar</v>
      </c>
      <c r="JA57" s="96" t="str">
        <f t="shared" si="37"/>
        <v>Completar</v>
      </c>
      <c r="JB57" s="96" t="str">
        <f t="shared" si="38"/>
        <v>Completar</v>
      </c>
      <c r="JC57" s="94"/>
      <c r="JD57" s="95" t="str">
        <f t="shared" si="39"/>
        <v>Completar</v>
      </c>
      <c r="JE57" s="95" t="str">
        <f t="shared" si="124"/>
        <v>Completar</v>
      </c>
      <c r="JF57" s="165">
        <f t="shared" si="125"/>
        <v>0</v>
      </c>
      <c r="JG57" s="219" t="b">
        <f t="shared" si="126"/>
        <v>0</v>
      </c>
      <c r="JH57" s="188">
        <f t="shared" si="127"/>
        <v>0</v>
      </c>
      <c r="JI57" s="164">
        <f t="shared" si="128"/>
        <v>0</v>
      </c>
      <c r="JJ57" s="164">
        <f t="shared" si="129"/>
        <v>0.25</v>
      </c>
      <c r="JK57" s="164">
        <f t="shared" si="130"/>
        <v>0</v>
      </c>
      <c r="JL57" s="164">
        <f t="shared" si="130"/>
        <v>0</v>
      </c>
      <c r="JM57" s="166">
        <f t="shared" si="131"/>
        <v>0</v>
      </c>
      <c r="JN57" s="167"/>
      <c r="JO57" s="126"/>
      <c r="JP57" s="164">
        <v>45</v>
      </c>
      <c r="JQ57" s="225"/>
      <c r="JR57" s="226"/>
      <c r="JS57" s="1"/>
      <c r="JT57" s="1"/>
      <c r="JU57" s="95"/>
      <c r="JV57" s="93"/>
      <c r="JW57" s="93"/>
      <c r="JX57" s="93"/>
      <c r="JY57" s="95" t="str">
        <f t="shared" si="40"/>
        <v>Completar</v>
      </c>
      <c r="JZ57" s="96" t="str">
        <f t="shared" si="41"/>
        <v>Completar</v>
      </c>
      <c r="KA57" s="96" t="str">
        <f t="shared" si="42"/>
        <v>Completar</v>
      </c>
      <c r="KB57" s="94"/>
      <c r="KC57" s="95" t="str">
        <f t="shared" si="43"/>
        <v>Completar</v>
      </c>
      <c r="KD57" s="95" t="str">
        <f t="shared" si="132"/>
        <v>Completar</v>
      </c>
      <c r="KE57" s="165">
        <f t="shared" si="133"/>
        <v>0</v>
      </c>
      <c r="KF57" s="219" t="b">
        <f t="shared" si="134"/>
        <v>0</v>
      </c>
      <c r="KG57" s="188">
        <f t="shared" si="135"/>
        <v>0</v>
      </c>
      <c r="KH57" s="164">
        <f t="shared" si="136"/>
        <v>0</v>
      </c>
      <c r="KI57" s="164">
        <f t="shared" si="137"/>
        <v>0.25</v>
      </c>
      <c r="KJ57" s="164">
        <f t="shared" si="138"/>
        <v>0</v>
      </c>
      <c r="KK57" s="164">
        <f t="shared" si="138"/>
        <v>0</v>
      </c>
      <c r="KL57" s="166">
        <f t="shared" si="139"/>
        <v>0</v>
      </c>
    </row>
    <row r="58" spans="1:298" x14ac:dyDescent="0.25">
      <c r="A58" s="164">
        <v>46</v>
      </c>
      <c r="B58" s="225"/>
      <c r="C58" s="226"/>
      <c r="D58" s="1"/>
      <c r="E58" s="1"/>
      <c r="F58" s="95"/>
      <c r="G58" s="93"/>
      <c r="H58" s="93"/>
      <c r="I58" s="93"/>
      <c r="J58" s="95"/>
      <c r="K58" s="96" t="str">
        <f>IFERROR(VLOOKUP(D58,'Situación inicial'!JI$13:JS$112,8,FALSE),"Completar")</f>
        <v>Completar</v>
      </c>
      <c r="L58" s="96" t="str">
        <f>IFERROR(VLOOKUP(D58,'Situación inicial'!JI$13:JS$112,9,FALSE),"Completar")</f>
        <v>Completar</v>
      </c>
      <c r="M58" s="94"/>
      <c r="N58" s="95" t="str">
        <f>IFERROR(VLOOKUP(D58,'Situación inicial'!JI$13:JS$112,11,FALSE),"Completar")</f>
        <v>Completar</v>
      </c>
      <c r="O58" s="95" t="str">
        <f>IFERROR(VLOOKUP(D58,'Situación inicial'!JI$13:JT$112,12,FALSE),"Completar")</f>
        <v>Completar</v>
      </c>
      <c r="P58" s="165">
        <f t="shared" si="44"/>
        <v>0</v>
      </c>
      <c r="Q58" s="219" t="b">
        <f t="shared" si="45"/>
        <v>0</v>
      </c>
      <c r="R58" s="188">
        <f t="shared" si="46"/>
        <v>0</v>
      </c>
      <c r="S58" s="164">
        <f t="shared" si="47"/>
        <v>0</v>
      </c>
      <c r="T58" s="164">
        <f t="shared" si="48"/>
        <v>0.25</v>
      </c>
      <c r="U58" s="164">
        <f t="shared" si="49"/>
        <v>0</v>
      </c>
      <c r="V58" s="164">
        <f t="shared" si="49"/>
        <v>0</v>
      </c>
      <c r="W58" s="166">
        <f t="shared" si="50"/>
        <v>0</v>
      </c>
      <c r="X58" s="168">
        <f>IFERROR(VLOOKUP(D58,'Situación inicial'!JI$13:JZ$112,18,FALSE),0)</f>
        <v>0</v>
      </c>
      <c r="Z58" s="164">
        <v>46</v>
      </c>
      <c r="AA58" s="225"/>
      <c r="AB58" s="226"/>
      <c r="AC58" s="1"/>
      <c r="AD58" s="1"/>
      <c r="AE58" s="95"/>
      <c r="AF58" s="93"/>
      <c r="AG58" s="93"/>
      <c r="AH58" s="93"/>
      <c r="AI58" s="95" t="str">
        <f t="shared" si="0"/>
        <v>Completar</v>
      </c>
      <c r="AJ58" s="96" t="str">
        <f t="shared" si="1"/>
        <v>Completar</v>
      </c>
      <c r="AK58" s="96" t="str">
        <f t="shared" si="2"/>
        <v>Completar</v>
      </c>
      <c r="AL58" s="94"/>
      <c r="AM58" s="95" t="str">
        <f t="shared" si="51"/>
        <v>Completar</v>
      </c>
      <c r="AN58" s="95" t="str">
        <f t="shared" si="52"/>
        <v>Completar</v>
      </c>
      <c r="AO58" s="165">
        <f t="shared" si="53"/>
        <v>0</v>
      </c>
      <c r="AP58" s="219" t="b">
        <f t="shared" si="54"/>
        <v>0</v>
      </c>
      <c r="AQ58" s="188">
        <f t="shared" si="55"/>
        <v>0</v>
      </c>
      <c r="AR58" s="164">
        <f t="shared" si="56"/>
        <v>0</v>
      </c>
      <c r="AS58" s="164">
        <f t="shared" si="57"/>
        <v>0.25</v>
      </c>
      <c r="AT58" s="164">
        <f t="shared" si="58"/>
        <v>0</v>
      </c>
      <c r="AU58" s="164">
        <f t="shared" si="58"/>
        <v>0</v>
      </c>
      <c r="AV58" s="166">
        <f t="shared" si="59"/>
        <v>0</v>
      </c>
      <c r="AW58" s="168">
        <f t="shared" si="3"/>
        <v>0</v>
      </c>
      <c r="AY58" s="164">
        <v>46</v>
      </c>
      <c r="AZ58" s="225"/>
      <c r="BA58" s="226"/>
      <c r="BB58" s="1"/>
      <c r="BC58" s="1"/>
      <c r="BD58" s="95"/>
      <c r="BE58" s="93"/>
      <c r="BF58" s="93"/>
      <c r="BG58" s="93"/>
      <c r="BH58" s="95" t="str">
        <f t="shared" si="4"/>
        <v>Completar</v>
      </c>
      <c r="BI58" s="96" t="str">
        <f t="shared" si="5"/>
        <v>Completar</v>
      </c>
      <c r="BJ58" s="96" t="str">
        <f t="shared" si="6"/>
        <v>Completar</v>
      </c>
      <c r="BK58" s="94"/>
      <c r="BL58" s="95" t="str">
        <f t="shared" si="7"/>
        <v>Completar</v>
      </c>
      <c r="BM58" s="95" t="str">
        <f t="shared" si="60"/>
        <v>Completar</v>
      </c>
      <c r="BN58" s="165">
        <f t="shared" si="61"/>
        <v>0</v>
      </c>
      <c r="BO58" s="219" t="b">
        <f t="shared" si="62"/>
        <v>0</v>
      </c>
      <c r="BP58" s="188">
        <f t="shared" si="63"/>
        <v>0</v>
      </c>
      <c r="BQ58" s="164">
        <f t="shared" si="64"/>
        <v>0</v>
      </c>
      <c r="BR58" s="164">
        <f t="shared" si="65"/>
        <v>0.25</v>
      </c>
      <c r="BS58" s="164">
        <f t="shared" si="66"/>
        <v>0</v>
      </c>
      <c r="BT58" s="164">
        <f t="shared" si="66"/>
        <v>0</v>
      </c>
      <c r="BU58" s="166">
        <f t="shared" si="67"/>
        <v>0</v>
      </c>
      <c r="BV58" s="167"/>
      <c r="BX58" s="164">
        <v>46</v>
      </c>
      <c r="BY58" s="225"/>
      <c r="BZ58" s="226"/>
      <c r="CA58" s="1"/>
      <c r="CB58" s="1"/>
      <c r="CC58" s="95"/>
      <c r="CD58" s="93"/>
      <c r="CE58" s="93"/>
      <c r="CF58" s="93"/>
      <c r="CG58" s="95" t="str">
        <f t="shared" si="8"/>
        <v>Completar</v>
      </c>
      <c r="CH58" s="96" t="str">
        <f t="shared" si="9"/>
        <v>Completar</v>
      </c>
      <c r="CI58" s="96" t="str">
        <f t="shared" si="10"/>
        <v>Completar</v>
      </c>
      <c r="CJ58" s="94"/>
      <c r="CK58" s="95" t="str">
        <f t="shared" si="11"/>
        <v>Completar</v>
      </c>
      <c r="CL58" s="95" t="str">
        <f t="shared" si="68"/>
        <v>Completar</v>
      </c>
      <c r="CM58" s="165">
        <f t="shared" si="69"/>
        <v>0</v>
      </c>
      <c r="CN58" s="219" t="b">
        <f t="shared" si="70"/>
        <v>0</v>
      </c>
      <c r="CO58" s="188">
        <f t="shared" si="71"/>
        <v>0</v>
      </c>
      <c r="CP58" s="164">
        <f t="shared" si="72"/>
        <v>0</v>
      </c>
      <c r="CQ58" s="164">
        <f t="shared" si="73"/>
        <v>0.25</v>
      </c>
      <c r="CR58" s="164">
        <f t="shared" si="74"/>
        <v>0</v>
      </c>
      <c r="CS58" s="164">
        <f t="shared" si="74"/>
        <v>0</v>
      </c>
      <c r="CT58" s="166">
        <f t="shared" si="75"/>
        <v>0</v>
      </c>
      <c r="CU58" s="167"/>
      <c r="CW58" s="164">
        <v>46</v>
      </c>
      <c r="CX58" s="225"/>
      <c r="CY58" s="226"/>
      <c r="CZ58" s="1"/>
      <c r="DA58" s="1"/>
      <c r="DB58" s="95"/>
      <c r="DC58" s="93"/>
      <c r="DD58" s="93"/>
      <c r="DE58" s="93"/>
      <c r="DF58" s="95" t="str">
        <f t="shared" si="12"/>
        <v>Completar</v>
      </c>
      <c r="DG58" s="96" t="str">
        <f t="shared" si="13"/>
        <v>Completar</v>
      </c>
      <c r="DH58" s="96" t="str">
        <f t="shared" si="14"/>
        <v>Completar</v>
      </c>
      <c r="DI58" s="94"/>
      <c r="DJ58" s="95" t="str">
        <f t="shared" si="15"/>
        <v>Completar</v>
      </c>
      <c r="DK58" s="95" t="str">
        <f t="shared" si="76"/>
        <v>Completar</v>
      </c>
      <c r="DL58" s="165">
        <f t="shared" si="77"/>
        <v>0</v>
      </c>
      <c r="DM58" s="219" t="b">
        <f t="shared" si="78"/>
        <v>0</v>
      </c>
      <c r="DN58" s="188">
        <f t="shared" si="79"/>
        <v>0</v>
      </c>
      <c r="DO58" s="164">
        <f t="shared" si="80"/>
        <v>0</v>
      </c>
      <c r="DP58" s="164">
        <f t="shared" si="81"/>
        <v>0.25</v>
      </c>
      <c r="DQ58" s="164">
        <f t="shared" si="82"/>
        <v>0</v>
      </c>
      <c r="DR58" s="164">
        <f t="shared" si="82"/>
        <v>0</v>
      </c>
      <c r="DS58" s="166">
        <f t="shared" si="83"/>
        <v>0</v>
      </c>
      <c r="DT58" s="167"/>
      <c r="DV58" s="164">
        <v>46</v>
      </c>
      <c r="DW58" s="225"/>
      <c r="DX58" s="226"/>
      <c r="DY58" s="1"/>
      <c r="DZ58" s="1"/>
      <c r="EA58" s="95"/>
      <c r="EB58" s="93"/>
      <c r="EC58" s="93"/>
      <c r="ED58" s="93"/>
      <c r="EE58" s="95" t="str">
        <f t="shared" si="16"/>
        <v>Completar</v>
      </c>
      <c r="EF58" s="96" t="str">
        <f t="shared" si="17"/>
        <v>Completar</v>
      </c>
      <c r="EG58" s="96" t="str">
        <f t="shared" si="18"/>
        <v>Completar</v>
      </c>
      <c r="EH58" s="94"/>
      <c r="EI58" s="95" t="str">
        <f t="shared" si="19"/>
        <v>Completar</v>
      </c>
      <c r="EJ58" s="95" t="str">
        <f t="shared" si="84"/>
        <v>Completar</v>
      </c>
      <c r="EK58" s="165">
        <f t="shared" si="85"/>
        <v>0</v>
      </c>
      <c r="EL58" s="219" t="b">
        <f t="shared" si="86"/>
        <v>0</v>
      </c>
      <c r="EM58" s="188">
        <f t="shared" si="87"/>
        <v>0</v>
      </c>
      <c r="EN58" s="164">
        <f t="shared" si="88"/>
        <v>0</v>
      </c>
      <c r="EO58" s="164">
        <f t="shared" si="89"/>
        <v>0.25</v>
      </c>
      <c r="EP58" s="164">
        <f t="shared" si="90"/>
        <v>0</v>
      </c>
      <c r="EQ58" s="164">
        <f t="shared" si="90"/>
        <v>0</v>
      </c>
      <c r="ER58" s="166">
        <f t="shared" si="91"/>
        <v>0</v>
      </c>
      <c r="ES58" s="167"/>
      <c r="EU58" s="164">
        <v>46</v>
      </c>
      <c r="EV58" s="225"/>
      <c r="EW58" s="226"/>
      <c r="EX58" s="1"/>
      <c r="EY58" s="1"/>
      <c r="EZ58" s="95"/>
      <c r="FA58" s="93"/>
      <c r="FB58" s="93"/>
      <c r="FC58" s="93"/>
      <c r="FD58" s="95" t="str">
        <f t="shared" si="20"/>
        <v>Completar</v>
      </c>
      <c r="FE58" s="96" t="str">
        <f t="shared" si="21"/>
        <v>Completar</v>
      </c>
      <c r="FF58" s="96" t="str">
        <f t="shared" si="22"/>
        <v>Completar</v>
      </c>
      <c r="FG58" s="94"/>
      <c r="FH58" s="95" t="str">
        <f t="shared" si="23"/>
        <v>Completar</v>
      </c>
      <c r="FI58" s="95" t="str">
        <f t="shared" si="92"/>
        <v>Completar</v>
      </c>
      <c r="FJ58" s="165">
        <f t="shared" si="93"/>
        <v>0</v>
      </c>
      <c r="FK58" s="219" t="b">
        <f t="shared" si="94"/>
        <v>0</v>
      </c>
      <c r="FL58" s="188">
        <f t="shared" si="95"/>
        <v>0</v>
      </c>
      <c r="FM58" s="164">
        <f t="shared" si="96"/>
        <v>0</v>
      </c>
      <c r="FN58" s="164">
        <f t="shared" si="97"/>
        <v>0.25</v>
      </c>
      <c r="FO58" s="164">
        <f t="shared" si="98"/>
        <v>0</v>
      </c>
      <c r="FP58" s="164">
        <f t="shared" si="98"/>
        <v>0</v>
      </c>
      <c r="FQ58" s="166">
        <f t="shared" si="99"/>
        <v>0</v>
      </c>
      <c r="FR58" s="167"/>
      <c r="FT58" s="164">
        <v>46</v>
      </c>
      <c r="FU58" s="225"/>
      <c r="FV58" s="226"/>
      <c r="FW58" s="1"/>
      <c r="FX58" s="1"/>
      <c r="FY58" s="95"/>
      <c r="FZ58" s="93"/>
      <c r="GA58" s="93"/>
      <c r="GB58" s="93"/>
      <c r="GC58" s="95" t="str">
        <f t="shared" si="24"/>
        <v>Completar</v>
      </c>
      <c r="GD58" s="96" t="str">
        <f t="shared" si="25"/>
        <v>Completar</v>
      </c>
      <c r="GE58" s="96" t="str">
        <f t="shared" si="26"/>
        <v>Completar</v>
      </c>
      <c r="GF58" s="94"/>
      <c r="GG58" s="95" t="str">
        <f t="shared" si="27"/>
        <v>Completar</v>
      </c>
      <c r="GH58" s="95" t="str">
        <f t="shared" si="100"/>
        <v>Completar</v>
      </c>
      <c r="GI58" s="165">
        <f t="shared" si="101"/>
        <v>0</v>
      </c>
      <c r="GJ58" s="219" t="b">
        <f t="shared" si="102"/>
        <v>0</v>
      </c>
      <c r="GK58" s="188">
        <f t="shared" si="103"/>
        <v>0</v>
      </c>
      <c r="GL58" s="164">
        <f t="shared" si="104"/>
        <v>0</v>
      </c>
      <c r="GM58" s="164">
        <f t="shared" si="105"/>
        <v>0.25</v>
      </c>
      <c r="GN58" s="164">
        <f t="shared" si="106"/>
        <v>0</v>
      </c>
      <c r="GO58" s="164">
        <f t="shared" si="106"/>
        <v>0</v>
      </c>
      <c r="GP58" s="166">
        <f t="shared" si="107"/>
        <v>0</v>
      </c>
      <c r="GQ58" s="167"/>
      <c r="GS58" s="164">
        <v>46</v>
      </c>
      <c r="GT58" s="225"/>
      <c r="GU58" s="226"/>
      <c r="GV58" s="1"/>
      <c r="GW58" s="1"/>
      <c r="GX58" s="95"/>
      <c r="GY58" s="93"/>
      <c r="GZ58" s="93"/>
      <c r="HA58" s="93"/>
      <c r="HB58" s="95" t="str">
        <f t="shared" si="28"/>
        <v>Completar</v>
      </c>
      <c r="HC58" s="96" t="str">
        <f t="shared" si="29"/>
        <v>Completar</v>
      </c>
      <c r="HD58" s="96" t="str">
        <f t="shared" si="30"/>
        <v>Completar</v>
      </c>
      <c r="HE58" s="94"/>
      <c r="HF58" s="95" t="str">
        <f t="shared" si="31"/>
        <v>Completar</v>
      </c>
      <c r="HG58" s="95" t="str">
        <f t="shared" si="108"/>
        <v>Completar</v>
      </c>
      <c r="HH58" s="165">
        <f t="shared" si="109"/>
        <v>0</v>
      </c>
      <c r="HI58" s="219" t="b">
        <f t="shared" si="110"/>
        <v>0</v>
      </c>
      <c r="HJ58" s="188">
        <f t="shared" si="111"/>
        <v>0</v>
      </c>
      <c r="HK58" s="164">
        <f t="shared" si="112"/>
        <v>0</v>
      </c>
      <c r="HL58" s="164">
        <f t="shared" si="113"/>
        <v>0.25</v>
      </c>
      <c r="HM58" s="164">
        <f t="shared" si="114"/>
        <v>0</v>
      </c>
      <c r="HN58" s="164">
        <f t="shared" si="114"/>
        <v>0</v>
      </c>
      <c r="HO58" s="166">
        <f t="shared" si="115"/>
        <v>0</v>
      </c>
      <c r="HP58" s="167"/>
      <c r="HR58" s="164">
        <v>46</v>
      </c>
      <c r="HS58" s="225"/>
      <c r="HT58" s="226"/>
      <c r="HU58" s="1"/>
      <c r="HV58" s="1"/>
      <c r="HW58" s="95"/>
      <c r="HX58" s="93"/>
      <c r="HY58" s="93"/>
      <c r="HZ58" s="93"/>
      <c r="IA58" s="95" t="str">
        <f t="shared" si="32"/>
        <v>Completar</v>
      </c>
      <c r="IB58" s="96" t="str">
        <f t="shared" si="33"/>
        <v>Completar</v>
      </c>
      <c r="IC58" s="96" t="str">
        <f t="shared" si="34"/>
        <v>Completar</v>
      </c>
      <c r="ID58" s="94"/>
      <c r="IE58" s="95" t="str">
        <f t="shared" si="35"/>
        <v>Completar</v>
      </c>
      <c r="IF58" s="95" t="str">
        <f t="shared" si="116"/>
        <v>Completar</v>
      </c>
      <c r="IG58" s="165">
        <f t="shared" si="117"/>
        <v>0</v>
      </c>
      <c r="IH58" s="219" t="b">
        <f t="shared" si="118"/>
        <v>0</v>
      </c>
      <c r="II58" s="188">
        <f t="shared" si="119"/>
        <v>0</v>
      </c>
      <c r="IJ58" s="164">
        <f t="shared" si="120"/>
        <v>0</v>
      </c>
      <c r="IK58" s="164">
        <f t="shared" si="121"/>
        <v>0.25</v>
      </c>
      <c r="IL58" s="164">
        <f t="shared" si="122"/>
        <v>0</v>
      </c>
      <c r="IM58" s="164">
        <f t="shared" si="122"/>
        <v>0</v>
      </c>
      <c r="IN58" s="166">
        <f t="shared" si="123"/>
        <v>0</v>
      </c>
      <c r="IO58" s="167"/>
      <c r="IQ58" s="164">
        <v>46</v>
      </c>
      <c r="IR58" s="225"/>
      <c r="IS58" s="226"/>
      <c r="IT58" s="1"/>
      <c r="IU58" s="1"/>
      <c r="IV58" s="95"/>
      <c r="IW58" s="93"/>
      <c r="IX58" s="93"/>
      <c r="IY58" s="93"/>
      <c r="IZ58" s="95" t="str">
        <f t="shared" si="36"/>
        <v>Completar</v>
      </c>
      <c r="JA58" s="96" t="str">
        <f t="shared" si="37"/>
        <v>Completar</v>
      </c>
      <c r="JB58" s="96" t="str">
        <f t="shared" si="38"/>
        <v>Completar</v>
      </c>
      <c r="JC58" s="94"/>
      <c r="JD58" s="95" t="str">
        <f t="shared" si="39"/>
        <v>Completar</v>
      </c>
      <c r="JE58" s="95" t="str">
        <f t="shared" si="124"/>
        <v>Completar</v>
      </c>
      <c r="JF58" s="165">
        <f t="shared" si="125"/>
        <v>0</v>
      </c>
      <c r="JG58" s="219" t="b">
        <f t="shared" si="126"/>
        <v>0</v>
      </c>
      <c r="JH58" s="188">
        <f t="shared" si="127"/>
        <v>0</v>
      </c>
      <c r="JI58" s="164">
        <f t="shared" si="128"/>
        <v>0</v>
      </c>
      <c r="JJ58" s="164">
        <f t="shared" si="129"/>
        <v>0.25</v>
      </c>
      <c r="JK58" s="164">
        <f t="shared" si="130"/>
        <v>0</v>
      </c>
      <c r="JL58" s="164">
        <f t="shared" si="130"/>
        <v>0</v>
      </c>
      <c r="JM58" s="166">
        <f t="shared" si="131"/>
        <v>0</v>
      </c>
      <c r="JN58" s="167"/>
      <c r="JO58" s="126"/>
      <c r="JP58" s="164">
        <v>46</v>
      </c>
      <c r="JQ58" s="225"/>
      <c r="JR58" s="226"/>
      <c r="JS58" s="1"/>
      <c r="JT58" s="1"/>
      <c r="JU58" s="95"/>
      <c r="JV58" s="93"/>
      <c r="JW58" s="93"/>
      <c r="JX58" s="93"/>
      <c r="JY58" s="95" t="str">
        <f t="shared" si="40"/>
        <v>Completar</v>
      </c>
      <c r="JZ58" s="96" t="str">
        <f t="shared" si="41"/>
        <v>Completar</v>
      </c>
      <c r="KA58" s="96" t="str">
        <f t="shared" si="42"/>
        <v>Completar</v>
      </c>
      <c r="KB58" s="94"/>
      <c r="KC58" s="95" t="str">
        <f t="shared" si="43"/>
        <v>Completar</v>
      </c>
      <c r="KD58" s="95" t="str">
        <f t="shared" si="132"/>
        <v>Completar</v>
      </c>
      <c r="KE58" s="165">
        <f t="shared" si="133"/>
        <v>0</v>
      </c>
      <c r="KF58" s="219" t="b">
        <f t="shared" si="134"/>
        <v>0</v>
      </c>
      <c r="KG58" s="188">
        <f t="shared" si="135"/>
        <v>0</v>
      </c>
      <c r="KH58" s="164">
        <f t="shared" si="136"/>
        <v>0</v>
      </c>
      <c r="KI58" s="164">
        <f t="shared" si="137"/>
        <v>0.25</v>
      </c>
      <c r="KJ58" s="164">
        <f t="shared" si="138"/>
        <v>0</v>
      </c>
      <c r="KK58" s="164">
        <f t="shared" si="138"/>
        <v>0</v>
      </c>
      <c r="KL58" s="166">
        <f t="shared" si="139"/>
        <v>0</v>
      </c>
    </row>
    <row r="59" spans="1:298" x14ac:dyDescent="0.25">
      <c r="A59" s="164">
        <v>47</v>
      </c>
      <c r="B59" s="225"/>
      <c r="C59" s="226"/>
      <c r="D59" s="1"/>
      <c r="E59" s="1"/>
      <c r="F59" s="95"/>
      <c r="G59" s="93"/>
      <c r="H59" s="93"/>
      <c r="I59" s="93"/>
      <c r="J59" s="95"/>
      <c r="K59" s="96" t="str">
        <f>IFERROR(VLOOKUP(D59,'Situación inicial'!JI$13:JS$112,8,FALSE),"Completar")</f>
        <v>Completar</v>
      </c>
      <c r="L59" s="96" t="str">
        <f>IFERROR(VLOOKUP(D59,'Situación inicial'!JI$13:JS$112,9,FALSE),"Completar")</f>
        <v>Completar</v>
      </c>
      <c r="M59" s="94"/>
      <c r="N59" s="95" t="str">
        <f>IFERROR(VLOOKUP(D59,'Situación inicial'!JI$13:JS$112,11,FALSE),"Completar")</f>
        <v>Completar</v>
      </c>
      <c r="O59" s="95" t="str">
        <f>IFERROR(VLOOKUP(D59,'Situación inicial'!JI$13:JT$112,12,FALSE),"Completar")</f>
        <v>Completar</v>
      </c>
      <c r="P59" s="165">
        <f t="shared" si="44"/>
        <v>0</v>
      </c>
      <c r="Q59" s="219" t="b">
        <f t="shared" si="45"/>
        <v>0</v>
      </c>
      <c r="R59" s="188">
        <f t="shared" si="46"/>
        <v>0</v>
      </c>
      <c r="S59" s="164">
        <f t="shared" si="47"/>
        <v>0</v>
      </c>
      <c r="T59" s="164">
        <f t="shared" si="48"/>
        <v>0.25</v>
      </c>
      <c r="U59" s="164">
        <f t="shared" si="49"/>
        <v>0</v>
      </c>
      <c r="V59" s="164">
        <f t="shared" si="49"/>
        <v>0</v>
      </c>
      <c r="W59" s="166">
        <f t="shared" si="50"/>
        <v>0</v>
      </c>
      <c r="X59" s="168">
        <f>IFERROR(VLOOKUP(D59,'Situación inicial'!JI$13:JZ$112,18,FALSE),0)</f>
        <v>0</v>
      </c>
      <c r="Z59" s="164">
        <v>47</v>
      </c>
      <c r="AA59" s="225"/>
      <c r="AB59" s="226"/>
      <c r="AC59" s="1"/>
      <c r="AD59" s="1"/>
      <c r="AE59" s="95"/>
      <c r="AF59" s="93"/>
      <c r="AG59" s="93"/>
      <c r="AH59" s="93"/>
      <c r="AI59" s="95" t="str">
        <f t="shared" si="0"/>
        <v>Completar</v>
      </c>
      <c r="AJ59" s="96" t="str">
        <f t="shared" si="1"/>
        <v>Completar</v>
      </c>
      <c r="AK59" s="96" t="str">
        <f t="shared" si="2"/>
        <v>Completar</v>
      </c>
      <c r="AL59" s="94"/>
      <c r="AM59" s="95" t="str">
        <f t="shared" si="51"/>
        <v>Completar</v>
      </c>
      <c r="AN59" s="95" t="str">
        <f t="shared" si="52"/>
        <v>Completar</v>
      </c>
      <c r="AO59" s="165">
        <f t="shared" si="53"/>
        <v>0</v>
      </c>
      <c r="AP59" s="219" t="b">
        <f t="shared" si="54"/>
        <v>0</v>
      </c>
      <c r="AQ59" s="188">
        <f t="shared" si="55"/>
        <v>0</v>
      </c>
      <c r="AR59" s="164">
        <f t="shared" si="56"/>
        <v>0</v>
      </c>
      <c r="AS59" s="164">
        <f t="shared" si="57"/>
        <v>0.25</v>
      </c>
      <c r="AT59" s="164">
        <f t="shared" si="58"/>
        <v>0</v>
      </c>
      <c r="AU59" s="164">
        <f t="shared" si="58"/>
        <v>0</v>
      </c>
      <c r="AV59" s="166">
        <f t="shared" si="59"/>
        <v>0</v>
      </c>
      <c r="AW59" s="168">
        <f t="shared" si="3"/>
        <v>0</v>
      </c>
      <c r="AY59" s="164">
        <v>47</v>
      </c>
      <c r="AZ59" s="225"/>
      <c r="BA59" s="226"/>
      <c r="BB59" s="1"/>
      <c r="BC59" s="1"/>
      <c r="BD59" s="95"/>
      <c r="BE59" s="93"/>
      <c r="BF59" s="93"/>
      <c r="BG59" s="93"/>
      <c r="BH59" s="95" t="str">
        <f t="shared" si="4"/>
        <v>Completar</v>
      </c>
      <c r="BI59" s="96" t="str">
        <f t="shared" si="5"/>
        <v>Completar</v>
      </c>
      <c r="BJ59" s="96" t="str">
        <f t="shared" si="6"/>
        <v>Completar</v>
      </c>
      <c r="BK59" s="94"/>
      <c r="BL59" s="95" t="str">
        <f t="shared" si="7"/>
        <v>Completar</v>
      </c>
      <c r="BM59" s="95" t="str">
        <f t="shared" si="60"/>
        <v>Completar</v>
      </c>
      <c r="BN59" s="165">
        <f t="shared" si="61"/>
        <v>0</v>
      </c>
      <c r="BO59" s="219" t="b">
        <f t="shared" si="62"/>
        <v>0</v>
      </c>
      <c r="BP59" s="188">
        <f t="shared" si="63"/>
        <v>0</v>
      </c>
      <c r="BQ59" s="164">
        <f t="shared" si="64"/>
        <v>0</v>
      </c>
      <c r="BR59" s="164">
        <f t="shared" si="65"/>
        <v>0.25</v>
      </c>
      <c r="BS59" s="164">
        <f t="shared" si="66"/>
        <v>0</v>
      </c>
      <c r="BT59" s="164">
        <f t="shared" si="66"/>
        <v>0</v>
      </c>
      <c r="BU59" s="166">
        <f t="shared" si="67"/>
        <v>0</v>
      </c>
      <c r="BV59" s="167"/>
      <c r="BX59" s="164">
        <v>47</v>
      </c>
      <c r="BY59" s="225"/>
      <c r="BZ59" s="226"/>
      <c r="CA59" s="1"/>
      <c r="CB59" s="1"/>
      <c r="CC59" s="95"/>
      <c r="CD59" s="93"/>
      <c r="CE59" s="93"/>
      <c r="CF59" s="93"/>
      <c r="CG59" s="95" t="str">
        <f t="shared" si="8"/>
        <v>Completar</v>
      </c>
      <c r="CH59" s="96" t="str">
        <f t="shared" si="9"/>
        <v>Completar</v>
      </c>
      <c r="CI59" s="96" t="str">
        <f t="shared" si="10"/>
        <v>Completar</v>
      </c>
      <c r="CJ59" s="94"/>
      <c r="CK59" s="95" t="str">
        <f t="shared" si="11"/>
        <v>Completar</v>
      </c>
      <c r="CL59" s="95" t="str">
        <f t="shared" si="68"/>
        <v>Completar</v>
      </c>
      <c r="CM59" s="165">
        <f t="shared" si="69"/>
        <v>0</v>
      </c>
      <c r="CN59" s="219" t="b">
        <f t="shared" si="70"/>
        <v>0</v>
      </c>
      <c r="CO59" s="188">
        <f t="shared" si="71"/>
        <v>0</v>
      </c>
      <c r="CP59" s="164">
        <f t="shared" si="72"/>
        <v>0</v>
      </c>
      <c r="CQ59" s="164">
        <f t="shared" si="73"/>
        <v>0.25</v>
      </c>
      <c r="CR59" s="164">
        <f t="shared" si="74"/>
        <v>0</v>
      </c>
      <c r="CS59" s="164">
        <f t="shared" si="74"/>
        <v>0</v>
      </c>
      <c r="CT59" s="166">
        <f t="shared" si="75"/>
        <v>0</v>
      </c>
      <c r="CU59" s="167"/>
      <c r="CW59" s="164">
        <v>47</v>
      </c>
      <c r="CX59" s="225"/>
      <c r="CY59" s="226"/>
      <c r="CZ59" s="1"/>
      <c r="DA59" s="1"/>
      <c r="DB59" s="95"/>
      <c r="DC59" s="93"/>
      <c r="DD59" s="93"/>
      <c r="DE59" s="93"/>
      <c r="DF59" s="95" t="str">
        <f t="shared" si="12"/>
        <v>Completar</v>
      </c>
      <c r="DG59" s="96" t="str">
        <f t="shared" si="13"/>
        <v>Completar</v>
      </c>
      <c r="DH59" s="96" t="str">
        <f t="shared" si="14"/>
        <v>Completar</v>
      </c>
      <c r="DI59" s="94"/>
      <c r="DJ59" s="95" t="str">
        <f t="shared" si="15"/>
        <v>Completar</v>
      </c>
      <c r="DK59" s="95" t="str">
        <f t="shared" si="76"/>
        <v>Completar</v>
      </c>
      <c r="DL59" s="165">
        <f t="shared" si="77"/>
        <v>0</v>
      </c>
      <c r="DM59" s="219" t="b">
        <f t="shared" si="78"/>
        <v>0</v>
      </c>
      <c r="DN59" s="188">
        <f t="shared" si="79"/>
        <v>0</v>
      </c>
      <c r="DO59" s="164">
        <f t="shared" si="80"/>
        <v>0</v>
      </c>
      <c r="DP59" s="164">
        <f t="shared" si="81"/>
        <v>0.25</v>
      </c>
      <c r="DQ59" s="164">
        <f t="shared" si="82"/>
        <v>0</v>
      </c>
      <c r="DR59" s="164">
        <f t="shared" si="82"/>
        <v>0</v>
      </c>
      <c r="DS59" s="166">
        <f t="shared" si="83"/>
        <v>0</v>
      </c>
      <c r="DT59" s="167"/>
      <c r="DV59" s="164">
        <v>47</v>
      </c>
      <c r="DW59" s="225"/>
      <c r="DX59" s="226"/>
      <c r="DY59" s="1"/>
      <c r="DZ59" s="1"/>
      <c r="EA59" s="95"/>
      <c r="EB59" s="93"/>
      <c r="EC59" s="93"/>
      <c r="ED59" s="93"/>
      <c r="EE59" s="95" t="str">
        <f t="shared" si="16"/>
        <v>Completar</v>
      </c>
      <c r="EF59" s="96" t="str">
        <f t="shared" si="17"/>
        <v>Completar</v>
      </c>
      <c r="EG59" s="96" t="str">
        <f t="shared" si="18"/>
        <v>Completar</v>
      </c>
      <c r="EH59" s="94"/>
      <c r="EI59" s="95" t="str">
        <f t="shared" si="19"/>
        <v>Completar</v>
      </c>
      <c r="EJ59" s="95" t="str">
        <f t="shared" si="84"/>
        <v>Completar</v>
      </c>
      <c r="EK59" s="165">
        <f t="shared" si="85"/>
        <v>0</v>
      </c>
      <c r="EL59" s="219" t="b">
        <f t="shared" si="86"/>
        <v>0</v>
      </c>
      <c r="EM59" s="188">
        <f t="shared" si="87"/>
        <v>0</v>
      </c>
      <c r="EN59" s="164">
        <f t="shared" si="88"/>
        <v>0</v>
      </c>
      <c r="EO59" s="164">
        <f t="shared" si="89"/>
        <v>0.25</v>
      </c>
      <c r="EP59" s="164">
        <f t="shared" si="90"/>
        <v>0</v>
      </c>
      <c r="EQ59" s="164">
        <f t="shared" si="90"/>
        <v>0</v>
      </c>
      <c r="ER59" s="166">
        <f t="shared" si="91"/>
        <v>0</v>
      </c>
      <c r="ES59" s="167"/>
      <c r="EU59" s="164">
        <v>47</v>
      </c>
      <c r="EV59" s="225"/>
      <c r="EW59" s="226"/>
      <c r="EX59" s="1"/>
      <c r="EY59" s="1"/>
      <c r="EZ59" s="95"/>
      <c r="FA59" s="93"/>
      <c r="FB59" s="93"/>
      <c r="FC59" s="93"/>
      <c r="FD59" s="95" t="str">
        <f t="shared" si="20"/>
        <v>Completar</v>
      </c>
      <c r="FE59" s="96" t="str">
        <f t="shared" si="21"/>
        <v>Completar</v>
      </c>
      <c r="FF59" s="96" t="str">
        <f t="shared" si="22"/>
        <v>Completar</v>
      </c>
      <c r="FG59" s="94"/>
      <c r="FH59" s="95" t="str">
        <f t="shared" si="23"/>
        <v>Completar</v>
      </c>
      <c r="FI59" s="95" t="str">
        <f t="shared" si="92"/>
        <v>Completar</v>
      </c>
      <c r="FJ59" s="165">
        <f t="shared" si="93"/>
        <v>0</v>
      </c>
      <c r="FK59" s="219" t="b">
        <f t="shared" si="94"/>
        <v>0</v>
      </c>
      <c r="FL59" s="188">
        <f t="shared" si="95"/>
        <v>0</v>
      </c>
      <c r="FM59" s="164">
        <f t="shared" si="96"/>
        <v>0</v>
      </c>
      <c r="FN59" s="164">
        <f t="shared" si="97"/>
        <v>0.25</v>
      </c>
      <c r="FO59" s="164">
        <f t="shared" si="98"/>
        <v>0</v>
      </c>
      <c r="FP59" s="164">
        <f t="shared" si="98"/>
        <v>0</v>
      </c>
      <c r="FQ59" s="166">
        <f t="shared" si="99"/>
        <v>0</v>
      </c>
      <c r="FR59" s="167"/>
      <c r="FT59" s="164">
        <v>47</v>
      </c>
      <c r="FU59" s="225"/>
      <c r="FV59" s="226"/>
      <c r="FW59" s="1"/>
      <c r="FX59" s="1"/>
      <c r="FY59" s="95"/>
      <c r="FZ59" s="93"/>
      <c r="GA59" s="93"/>
      <c r="GB59" s="93"/>
      <c r="GC59" s="95" t="str">
        <f t="shared" si="24"/>
        <v>Completar</v>
      </c>
      <c r="GD59" s="96" t="str">
        <f t="shared" si="25"/>
        <v>Completar</v>
      </c>
      <c r="GE59" s="96" t="str">
        <f t="shared" si="26"/>
        <v>Completar</v>
      </c>
      <c r="GF59" s="94"/>
      <c r="GG59" s="95" t="str">
        <f t="shared" si="27"/>
        <v>Completar</v>
      </c>
      <c r="GH59" s="95" t="str">
        <f t="shared" si="100"/>
        <v>Completar</v>
      </c>
      <c r="GI59" s="165">
        <f t="shared" si="101"/>
        <v>0</v>
      </c>
      <c r="GJ59" s="219" t="b">
        <f t="shared" si="102"/>
        <v>0</v>
      </c>
      <c r="GK59" s="188">
        <f t="shared" si="103"/>
        <v>0</v>
      </c>
      <c r="GL59" s="164">
        <f t="shared" si="104"/>
        <v>0</v>
      </c>
      <c r="GM59" s="164">
        <f t="shared" si="105"/>
        <v>0.25</v>
      </c>
      <c r="GN59" s="164">
        <f t="shared" si="106"/>
        <v>0</v>
      </c>
      <c r="GO59" s="164">
        <f t="shared" si="106"/>
        <v>0</v>
      </c>
      <c r="GP59" s="166">
        <f t="shared" si="107"/>
        <v>0</v>
      </c>
      <c r="GQ59" s="167"/>
      <c r="GS59" s="164">
        <v>47</v>
      </c>
      <c r="GT59" s="225"/>
      <c r="GU59" s="226"/>
      <c r="GV59" s="1"/>
      <c r="GW59" s="1"/>
      <c r="GX59" s="95"/>
      <c r="GY59" s="93"/>
      <c r="GZ59" s="93"/>
      <c r="HA59" s="93"/>
      <c r="HB59" s="95" t="str">
        <f t="shared" si="28"/>
        <v>Completar</v>
      </c>
      <c r="HC59" s="96" t="str">
        <f t="shared" si="29"/>
        <v>Completar</v>
      </c>
      <c r="HD59" s="96" t="str">
        <f t="shared" si="30"/>
        <v>Completar</v>
      </c>
      <c r="HE59" s="94"/>
      <c r="HF59" s="95" t="str">
        <f t="shared" si="31"/>
        <v>Completar</v>
      </c>
      <c r="HG59" s="95" t="str">
        <f t="shared" si="108"/>
        <v>Completar</v>
      </c>
      <c r="HH59" s="165">
        <f t="shared" si="109"/>
        <v>0</v>
      </c>
      <c r="HI59" s="219" t="b">
        <f t="shared" si="110"/>
        <v>0</v>
      </c>
      <c r="HJ59" s="188">
        <f t="shared" si="111"/>
        <v>0</v>
      </c>
      <c r="HK59" s="164">
        <f t="shared" si="112"/>
        <v>0</v>
      </c>
      <c r="HL59" s="164">
        <f t="shared" si="113"/>
        <v>0.25</v>
      </c>
      <c r="HM59" s="164">
        <f t="shared" si="114"/>
        <v>0</v>
      </c>
      <c r="HN59" s="164">
        <f t="shared" si="114"/>
        <v>0</v>
      </c>
      <c r="HO59" s="166">
        <f t="shared" si="115"/>
        <v>0</v>
      </c>
      <c r="HP59" s="167"/>
      <c r="HR59" s="164">
        <v>47</v>
      </c>
      <c r="HS59" s="225"/>
      <c r="HT59" s="226"/>
      <c r="HU59" s="1"/>
      <c r="HV59" s="1"/>
      <c r="HW59" s="95"/>
      <c r="HX59" s="93"/>
      <c r="HY59" s="93"/>
      <c r="HZ59" s="93"/>
      <c r="IA59" s="95" t="str">
        <f t="shared" si="32"/>
        <v>Completar</v>
      </c>
      <c r="IB59" s="96" t="str">
        <f t="shared" si="33"/>
        <v>Completar</v>
      </c>
      <c r="IC59" s="96" t="str">
        <f t="shared" si="34"/>
        <v>Completar</v>
      </c>
      <c r="ID59" s="94"/>
      <c r="IE59" s="95" t="str">
        <f t="shared" si="35"/>
        <v>Completar</v>
      </c>
      <c r="IF59" s="95" t="str">
        <f t="shared" si="116"/>
        <v>Completar</v>
      </c>
      <c r="IG59" s="165">
        <f t="shared" si="117"/>
        <v>0</v>
      </c>
      <c r="IH59" s="219" t="b">
        <f t="shared" si="118"/>
        <v>0</v>
      </c>
      <c r="II59" s="188">
        <f t="shared" si="119"/>
        <v>0</v>
      </c>
      <c r="IJ59" s="164">
        <f t="shared" si="120"/>
        <v>0</v>
      </c>
      <c r="IK59" s="164">
        <f t="shared" si="121"/>
        <v>0.25</v>
      </c>
      <c r="IL59" s="164">
        <f t="shared" si="122"/>
        <v>0</v>
      </c>
      <c r="IM59" s="164">
        <f t="shared" si="122"/>
        <v>0</v>
      </c>
      <c r="IN59" s="166">
        <f t="shared" si="123"/>
        <v>0</v>
      </c>
      <c r="IO59" s="167"/>
      <c r="IQ59" s="164">
        <v>47</v>
      </c>
      <c r="IR59" s="225"/>
      <c r="IS59" s="226"/>
      <c r="IT59" s="1"/>
      <c r="IU59" s="1"/>
      <c r="IV59" s="95"/>
      <c r="IW59" s="93"/>
      <c r="IX59" s="93"/>
      <c r="IY59" s="93"/>
      <c r="IZ59" s="95" t="str">
        <f t="shared" si="36"/>
        <v>Completar</v>
      </c>
      <c r="JA59" s="96" t="str">
        <f t="shared" si="37"/>
        <v>Completar</v>
      </c>
      <c r="JB59" s="96" t="str">
        <f t="shared" si="38"/>
        <v>Completar</v>
      </c>
      <c r="JC59" s="94"/>
      <c r="JD59" s="95" t="str">
        <f t="shared" si="39"/>
        <v>Completar</v>
      </c>
      <c r="JE59" s="95" t="str">
        <f t="shared" si="124"/>
        <v>Completar</v>
      </c>
      <c r="JF59" s="165">
        <f t="shared" si="125"/>
        <v>0</v>
      </c>
      <c r="JG59" s="219" t="b">
        <f t="shared" si="126"/>
        <v>0</v>
      </c>
      <c r="JH59" s="188">
        <f t="shared" si="127"/>
        <v>0</v>
      </c>
      <c r="JI59" s="164">
        <f t="shared" si="128"/>
        <v>0</v>
      </c>
      <c r="JJ59" s="164">
        <f t="shared" si="129"/>
        <v>0.25</v>
      </c>
      <c r="JK59" s="164">
        <f t="shared" si="130"/>
        <v>0</v>
      </c>
      <c r="JL59" s="164">
        <f t="shared" si="130"/>
        <v>0</v>
      </c>
      <c r="JM59" s="166">
        <f t="shared" si="131"/>
        <v>0</v>
      </c>
      <c r="JN59" s="167"/>
      <c r="JO59" s="126"/>
      <c r="JP59" s="164">
        <v>47</v>
      </c>
      <c r="JQ59" s="225"/>
      <c r="JR59" s="226"/>
      <c r="JS59" s="1"/>
      <c r="JT59" s="1"/>
      <c r="JU59" s="95"/>
      <c r="JV59" s="93"/>
      <c r="JW59" s="93"/>
      <c r="JX59" s="93"/>
      <c r="JY59" s="95" t="str">
        <f t="shared" si="40"/>
        <v>Completar</v>
      </c>
      <c r="JZ59" s="96" t="str">
        <f t="shared" si="41"/>
        <v>Completar</v>
      </c>
      <c r="KA59" s="96" t="str">
        <f t="shared" si="42"/>
        <v>Completar</v>
      </c>
      <c r="KB59" s="94"/>
      <c r="KC59" s="95" t="str">
        <f t="shared" si="43"/>
        <v>Completar</v>
      </c>
      <c r="KD59" s="95" t="str">
        <f t="shared" si="132"/>
        <v>Completar</v>
      </c>
      <c r="KE59" s="165">
        <f t="shared" si="133"/>
        <v>0</v>
      </c>
      <c r="KF59" s="219" t="b">
        <f t="shared" si="134"/>
        <v>0</v>
      </c>
      <c r="KG59" s="188">
        <f t="shared" si="135"/>
        <v>0</v>
      </c>
      <c r="KH59" s="164">
        <f t="shared" si="136"/>
        <v>0</v>
      </c>
      <c r="KI59" s="164">
        <f t="shared" si="137"/>
        <v>0.25</v>
      </c>
      <c r="KJ59" s="164">
        <f t="shared" si="138"/>
        <v>0</v>
      </c>
      <c r="KK59" s="164">
        <f t="shared" si="138"/>
        <v>0</v>
      </c>
      <c r="KL59" s="166">
        <f t="shared" si="139"/>
        <v>0</v>
      </c>
    </row>
    <row r="60" spans="1:298" x14ac:dyDescent="0.25">
      <c r="A60" s="164">
        <v>48</v>
      </c>
      <c r="B60" s="225"/>
      <c r="C60" s="226"/>
      <c r="D60" s="1"/>
      <c r="E60" s="1"/>
      <c r="F60" s="95"/>
      <c r="G60" s="93"/>
      <c r="H60" s="93"/>
      <c r="I60" s="93"/>
      <c r="J60" s="95"/>
      <c r="K60" s="96" t="str">
        <f>IFERROR(VLOOKUP(D60,'Situación inicial'!JI$13:JS$112,8,FALSE),"Completar")</f>
        <v>Completar</v>
      </c>
      <c r="L60" s="96" t="str">
        <f>IFERROR(VLOOKUP(D60,'Situación inicial'!JI$13:JS$112,9,FALSE),"Completar")</f>
        <v>Completar</v>
      </c>
      <c r="M60" s="94"/>
      <c r="N60" s="95" t="str">
        <f>IFERROR(VLOOKUP(D60,'Situación inicial'!JI$13:JS$112,11,FALSE),"Completar")</f>
        <v>Completar</v>
      </c>
      <c r="O60" s="95" t="str">
        <f>IFERROR(VLOOKUP(D60,'Situación inicial'!JI$13:JT$112,12,FALSE),"Completar")</f>
        <v>Completar</v>
      </c>
      <c r="P60" s="165">
        <f t="shared" si="44"/>
        <v>0</v>
      </c>
      <c r="Q60" s="219" t="b">
        <f t="shared" si="45"/>
        <v>0</v>
      </c>
      <c r="R60" s="188">
        <f t="shared" si="46"/>
        <v>0</v>
      </c>
      <c r="S60" s="164">
        <f t="shared" si="47"/>
        <v>0</v>
      </c>
      <c r="T60" s="164">
        <f t="shared" si="48"/>
        <v>0.25</v>
      </c>
      <c r="U60" s="164">
        <f t="shared" si="49"/>
        <v>0</v>
      </c>
      <c r="V60" s="164">
        <f t="shared" si="49"/>
        <v>0</v>
      </c>
      <c r="W60" s="166">
        <f t="shared" si="50"/>
        <v>0</v>
      </c>
      <c r="X60" s="168">
        <f>IFERROR(VLOOKUP(D60,'Situación inicial'!JI$13:JZ$112,18,FALSE),0)</f>
        <v>0</v>
      </c>
      <c r="Z60" s="164">
        <v>48</v>
      </c>
      <c r="AA60" s="225"/>
      <c r="AB60" s="226"/>
      <c r="AC60" s="1"/>
      <c r="AD60" s="1"/>
      <c r="AE60" s="95"/>
      <c r="AF60" s="93"/>
      <c r="AG60" s="93"/>
      <c r="AH60" s="93"/>
      <c r="AI60" s="95" t="str">
        <f t="shared" si="0"/>
        <v>Completar</v>
      </c>
      <c r="AJ60" s="96" t="str">
        <f t="shared" si="1"/>
        <v>Completar</v>
      </c>
      <c r="AK60" s="96" t="str">
        <f t="shared" si="2"/>
        <v>Completar</v>
      </c>
      <c r="AL60" s="94"/>
      <c r="AM60" s="95" t="str">
        <f t="shared" si="51"/>
        <v>Completar</v>
      </c>
      <c r="AN60" s="95" t="str">
        <f t="shared" si="52"/>
        <v>Completar</v>
      </c>
      <c r="AO60" s="165">
        <f t="shared" si="53"/>
        <v>0</v>
      </c>
      <c r="AP60" s="219" t="b">
        <f t="shared" si="54"/>
        <v>0</v>
      </c>
      <c r="AQ60" s="188">
        <f t="shared" si="55"/>
        <v>0</v>
      </c>
      <c r="AR60" s="164">
        <f t="shared" si="56"/>
        <v>0</v>
      </c>
      <c r="AS60" s="164">
        <f t="shared" si="57"/>
        <v>0.25</v>
      </c>
      <c r="AT60" s="164">
        <f t="shared" si="58"/>
        <v>0</v>
      </c>
      <c r="AU60" s="164">
        <f t="shared" si="58"/>
        <v>0</v>
      </c>
      <c r="AV60" s="166">
        <f t="shared" si="59"/>
        <v>0</v>
      </c>
      <c r="AW60" s="168">
        <f t="shared" si="3"/>
        <v>0</v>
      </c>
      <c r="AY60" s="164">
        <v>48</v>
      </c>
      <c r="AZ60" s="225"/>
      <c r="BA60" s="226"/>
      <c r="BB60" s="1"/>
      <c r="BC60" s="1"/>
      <c r="BD60" s="95"/>
      <c r="BE60" s="93"/>
      <c r="BF60" s="93"/>
      <c r="BG60" s="93"/>
      <c r="BH60" s="95" t="str">
        <f t="shared" si="4"/>
        <v>Completar</v>
      </c>
      <c r="BI60" s="96" t="str">
        <f t="shared" si="5"/>
        <v>Completar</v>
      </c>
      <c r="BJ60" s="96" t="str">
        <f t="shared" si="6"/>
        <v>Completar</v>
      </c>
      <c r="BK60" s="94"/>
      <c r="BL60" s="95" t="str">
        <f t="shared" si="7"/>
        <v>Completar</v>
      </c>
      <c r="BM60" s="95" t="str">
        <f t="shared" si="60"/>
        <v>Completar</v>
      </c>
      <c r="BN60" s="165">
        <f t="shared" si="61"/>
        <v>0</v>
      </c>
      <c r="BO60" s="219" t="b">
        <f t="shared" si="62"/>
        <v>0</v>
      </c>
      <c r="BP60" s="188">
        <f t="shared" si="63"/>
        <v>0</v>
      </c>
      <c r="BQ60" s="164">
        <f t="shared" si="64"/>
        <v>0</v>
      </c>
      <c r="BR60" s="164">
        <f t="shared" si="65"/>
        <v>0.25</v>
      </c>
      <c r="BS60" s="164">
        <f t="shared" si="66"/>
        <v>0</v>
      </c>
      <c r="BT60" s="164">
        <f t="shared" si="66"/>
        <v>0</v>
      </c>
      <c r="BU60" s="166">
        <f t="shared" si="67"/>
        <v>0</v>
      </c>
      <c r="BV60" s="167"/>
      <c r="BX60" s="164">
        <v>48</v>
      </c>
      <c r="BY60" s="225"/>
      <c r="BZ60" s="226"/>
      <c r="CA60" s="1"/>
      <c r="CB60" s="1"/>
      <c r="CC60" s="95"/>
      <c r="CD60" s="93"/>
      <c r="CE60" s="93"/>
      <c r="CF60" s="93"/>
      <c r="CG60" s="95" t="str">
        <f t="shared" si="8"/>
        <v>Completar</v>
      </c>
      <c r="CH60" s="96" t="str">
        <f t="shared" si="9"/>
        <v>Completar</v>
      </c>
      <c r="CI60" s="96" t="str">
        <f t="shared" si="10"/>
        <v>Completar</v>
      </c>
      <c r="CJ60" s="94"/>
      <c r="CK60" s="95" t="str">
        <f t="shared" si="11"/>
        <v>Completar</v>
      </c>
      <c r="CL60" s="95" t="str">
        <f t="shared" si="68"/>
        <v>Completar</v>
      </c>
      <c r="CM60" s="165">
        <f t="shared" si="69"/>
        <v>0</v>
      </c>
      <c r="CN60" s="219" t="b">
        <f t="shared" si="70"/>
        <v>0</v>
      </c>
      <c r="CO60" s="188">
        <f t="shared" si="71"/>
        <v>0</v>
      </c>
      <c r="CP60" s="164">
        <f t="shared" si="72"/>
        <v>0</v>
      </c>
      <c r="CQ60" s="164">
        <f t="shared" si="73"/>
        <v>0.25</v>
      </c>
      <c r="CR60" s="164">
        <f t="shared" si="74"/>
        <v>0</v>
      </c>
      <c r="CS60" s="164">
        <f t="shared" si="74"/>
        <v>0</v>
      </c>
      <c r="CT60" s="166">
        <f t="shared" si="75"/>
        <v>0</v>
      </c>
      <c r="CU60" s="167"/>
      <c r="CW60" s="164">
        <v>48</v>
      </c>
      <c r="CX60" s="225"/>
      <c r="CY60" s="226"/>
      <c r="CZ60" s="1"/>
      <c r="DA60" s="1"/>
      <c r="DB60" s="95"/>
      <c r="DC60" s="93"/>
      <c r="DD60" s="93"/>
      <c r="DE60" s="93"/>
      <c r="DF60" s="95" t="str">
        <f t="shared" si="12"/>
        <v>Completar</v>
      </c>
      <c r="DG60" s="96" t="str">
        <f t="shared" si="13"/>
        <v>Completar</v>
      </c>
      <c r="DH60" s="96" t="str">
        <f t="shared" si="14"/>
        <v>Completar</v>
      </c>
      <c r="DI60" s="94"/>
      <c r="DJ60" s="95" t="str">
        <f t="shared" si="15"/>
        <v>Completar</v>
      </c>
      <c r="DK60" s="95" t="str">
        <f t="shared" si="76"/>
        <v>Completar</v>
      </c>
      <c r="DL60" s="165">
        <f t="shared" si="77"/>
        <v>0</v>
      </c>
      <c r="DM60" s="219" t="b">
        <f t="shared" si="78"/>
        <v>0</v>
      </c>
      <c r="DN60" s="188">
        <f t="shared" si="79"/>
        <v>0</v>
      </c>
      <c r="DO60" s="164">
        <f t="shared" si="80"/>
        <v>0</v>
      </c>
      <c r="DP60" s="164">
        <f t="shared" si="81"/>
        <v>0.25</v>
      </c>
      <c r="DQ60" s="164">
        <f t="shared" si="82"/>
        <v>0</v>
      </c>
      <c r="DR60" s="164">
        <f t="shared" si="82"/>
        <v>0</v>
      </c>
      <c r="DS60" s="166">
        <f t="shared" si="83"/>
        <v>0</v>
      </c>
      <c r="DT60" s="167"/>
      <c r="DV60" s="164">
        <v>48</v>
      </c>
      <c r="DW60" s="225"/>
      <c r="DX60" s="226"/>
      <c r="DY60" s="1"/>
      <c r="DZ60" s="1"/>
      <c r="EA60" s="95"/>
      <c r="EB60" s="93"/>
      <c r="EC60" s="93"/>
      <c r="ED60" s="93"/>
      <c r="EE60" s="95" t="str">
        <f t="shared" si="16"/>
        <v>Completar</v>
      </c>
      <c r="EF60" s="96" t="str">
        <f t="shared" si="17"/>
        <v>Completar</v>
      </c>
      <c r="EG60" s="96" t="str">
        <f t="shared" si="18"/>
        <v>Completar</v>
      </c>
      <c r="EH60" s="94"/>
      <c r="EI60" s="95" t="str">
        <f t="shared" si="19"/>
        <v>Completar</v>
      </c>
      <c r="EJ60" s="95" t="str">
        <f t="shared" si="84"/>
        <v>Completar</v>
      </c>
      <c r="EK60" s="165">
        <f t="shared" si="85"/>
        <v>0</v>
      </c>
      <c r="EL60" s="219" t="b">
        <f t="shared" si="86"/>
        <v>0</v>
      </c>
      <c r="EM60" s="188">
        <f t="shared" si="87"/>
        <v>0</v>
      </c>
      <c r="EN60" s="164">
        <f t="shared" si="88"/>
        <v>0</v>
      </c>
      <c r="EO60" s="164">
        <f t="shared" si="89"/>
        <v>0.25</v>
      </c>
      <c r="EP60" s="164">
        <f t="shared" si="90"/>
        <v>0</v>
      </c>
      <c r="EQ60" s="164">
        <f t="shared" si="90"/>
        <v>0</v>
      </c>
      <c r="ER60" s="166">
        <f t="shared" si="91"/>
        <v>0</v>
      </c>
      <c r="ES60" s="167"/>
      <c r="EU60" s="164">
        <v>48</v>
      </c>
      <c r="EV60" s="225"/>
      <c r="EW60" s="226"/>
      <c r="EX60" s="1"/>
      <c r="EY60" s="1"/>
      <c r="EZ60" s="95"/>
      <c r="FA60" s="93"/>
      <c r="FB60" s="93"/>
      <c r="FC60" s="93"/>
      <c r="FD60" s="95" t="str">
        <f t="shared" si="20"/>
        <v>Completar</v>
      </c>
      <c r="FE60" s="96" t="str">
        <f t="shared" si="21"/>
        <v>Completar</v>
      </c>
      <c r="FF60" s="96" t="str">
        <f t="shared" si="22"/>
        <v>Completar</v>
      </c>
      <c r="FG60" s="94"/>
      <c r="FH60" s="95" t="str">
        <f t="shared" si="23"/>
        <v>Completar</v>
      </c>
      <c r="FI60" s="95" t="str">
        <f t="shared" si="92"/>
        <v>Completar</v>
      </c>
      <c r="FJ60" s="165">
        <f t="shared" si="93"/>
        <v>0</v>
      </c>
      <c r="FK60" s="219" t="b">
        <f t="shared" si="94"/>
        <v>0</v>
      </c>
      <c r="FL60" s="188">
        <f t="shared" si="95"/>
        <v>0</v>
      </c>
      <c r="FM60" s="164">
        <f t="shared" si="96"/>
        <v>0</v>
      </c>
      <c r="FN60" s="164">
        <f t="shared" si="97"/>
        <v>0.25</v>
      </c>
      <c r="FO60" s="164">
        <f t="shared" si="98"/>
        <v>0</v>
      </c>
      <c r="FP60" s="164">
        <f t="shared" si="98"/>
        <v>0</v>
      </c>
      <c r="FQ60" s="166">
        <f t="shared" si="99"/>
        <v>0</v>
      </c>
      <c r="FR60" s="167"/>
      <c r="FT60" s="164">
        <v>48</v>
      </c>
      <c r="FU60" s="225"/>
      <c r="FV60" s="226"/>
      <c r="FW60" s="1"/>
      <c r="FX60" s="1"/>
      <c r="FY60" s="95"/>
      <c r="FZ60" s="93"/>
      <c r="GA60" s="93"/>
      <c r="GB60" s="93"/>
      <c r="GC60" s="95" t="str">
        <f t="shared" si="24"/>
        <v>Completar</v>
      </c>
      <c r="GD60" s="96" t="str">
        <f t="shared" si="25"/>
        <v>Completar</v>
      </c>
      <c r="GE60" s="96" t="str">
        <f t="shared" si="26"/>
        <v>Completar</v>
      </c>
      <c r="GF60" s="94"/>
      <c r="GG60" s="95" t="str">
        <f t="shared" si="27"/>
        <v>Completar</v>
      </c>
      <c r="GH60" s="95" t="str">
        <f t="shared" si="100"/>
        <v>Completar</v>
      </c>
      <c r="GI60" s="165">
        <f t="shared" si="101"/>
        <v>0</v>
      </c>
      <c r="GJ60" s="219" t="b">
        <f t="shared" si="102"/>
        <v>0</v>
      </c>
      <c r="GK60" s="188">
        <f t="shared" si="103"/>
        <v>0</v>
      </c>
      <c r="GL60" s="164">
        <f t="shared" si="104"/>
        <v>0</v>
      </c>
      <c r="GM60" s="164">
        <f t="shared" si="105"/>
        <v>0.25</v>
      </c>
      <c r="GN60" s="164">
        <f t="shared" si="106"/>
        <v>0</v>
      </c>
      <c r="GO60" s="164">
        <f t="shared" si="106"/>
        <v>0</v>
      </c>
      <c r="GP60" s="166">
        <f t="shared" si="107"/>
        <v>0</v>
      </c>
      <c r="GQ60" s="167"/>
      <c r="GS60" s="164">
        <v>48</v>
      </c>
      <c r="GT60" s="225"/>
      <c r="GU60" s="226"/>
      <c r="GV60" s="1"/>
      <c r="GW60" s="1"/>
      <c r="GX60" s="95"/>
      <c r="GY60" s="93"/>
      <c r="GZ60" s="93"/>
      <c r="HA60" s="93"/>
      <c r="HB60" s="95" t="str">
        <f t="shared" si="28"/>
        <v>Completar</v>
      </c>
      <c r="HC60" s="96" t="str">
        <f t="shared" si="29"/>
        <v>Completar</v>
      </c>
      <c r="HD60" s="96" t="str">
        <f t="shared" si="30"/>
        <v>Completar</v>
      </c>
      <c r="HE60" s="94"/>
      <c r="HF60" s="95" t="str">
        <f t="shared" si="31"/>
        <v>Completar</v>
      </c>
      <c r="HG60" s="95" t="str">
        <f t="shared" si="108"/>
        <v>Completar</v>
      </c>
      <c r="HH60" s="165">
        <f t="shared" si="109"/>
        <v>0</v>
      </c>
      <c r="HI60" s="219" t="b">
        <f t="shared" si="110"/>
        <v>0</v>
      </c>
      <c r="HJ60" s="188">
        <f t="shared" si="111"/>
        <v>0</v>
      </c>
      <c r="HK60" s="164">
        <f t="shared" si="112"/>
        <v>0</v>
      </c>
      <c r="HL60" s="164">
        <f t="shared" si="113"/>
        <v>0.25</v>
      </c>
      <c r="HM60" s="164">
        <f t="shared" si="114"/>
        <v>0</v>
      </c>
      <c r="HN60" s="164">
        <f t="shared" si="114"/>
        <v>0</v>
      </c>
      <c r="HO60" s="166">
        <f t="shared" si="115"/>
        <v>0</v>
      </c>
      <c r="HP60" s="167"/>
      <c r="HR60" s="164">
        <v>48</v>
      </c>
      <c r="HS60" s="225"/>
      <c r="HT60" s="226"/>
      <c r="HU60" s="1"/>
      <c r="HV60" s="1"/>
      <c r="HW60" s="95"/>
      <c r="HX60" s="93"/>
      <c r="HY60" s="93"/>
      <c r="HZ60" s="93"/>
      <c r="IA60" s="95" t="str">
        <f t="shared" si="32"/>
        <v>Completar</v>
      </c>
      <c r="IB60" s="96" t="str">
        <f t="shared" si="33"/>
        <v>Completar</v>
      </c>
      <c r="IC60" s="96" t="str">
        <f t="shared" si="34"/>
        <v>Completar</v>
      </c>
      <c r="ID60" s="94"/>
      <c r="IE60" s="95" t="str">
        <f t="shared" si="35"/>
        <v>Completar</v>
      </c>
      <c r="IF60" s="95" t="str">
        <f t="shared" si="116"/>
        <v>Completar</v>
      </c>
      <c r="IG60" s="165">
        <f t="shared" si="117"/>
        <v>0</v>
      </c>
      <c r="IH60" s="219" t="b">
        <f t="shared" si="118"/>
        <v>0</v>
      </c>
      <c r="II60" s="188">
        <f t="shared" si="119"/>
        <v>0</v>
      </c>
      <c r="IJ60" s="164">
        <f t="shared" si="120"/>
        <v>0</v>
      </c>
      <c r="IK60" s="164">
        <f t="shared" si="121"/>
        <v>0.25</v>
      </c>
      <c r="IL60" s="164">
        <f t="shared" si="122"/>
        <v>0</v>
      </c>
      <c r="IM60" s="164">
        <f t="shared" si="122"/>
        <v>0</v>
      </c>
      <c r="IN60" s="166">
        <f t="shared" si="123"/>
        <v>0</v>
      </c>
      <c r="IO60" s="167"/>
      <c r="IQ60" s="164">
        <v>48</v>
      </c>
      <c r="IR60" s="225"/>
      <c r="IS60" s="226"/>
      <c r="IT60" s="1"/>
      <c r="IU60" s="1"/>
      <c r="IV60" s="95"/>
      <c r="IW60" s="93"/>
      <c r="IX60" s="93"/>
      <c r="IY60" s="93"/>
      <c r="IZ60" s="95" t="str">
        <f t="shared" si="36"/>
        <v>Completar</v>
      </c>
      <c r="JA60" s="96" t="str">
        <f t="shared" si="37"/>
        <v>Completar</v>
      </c>
      <c r="JB60" s="96" t="str">
        <f t="shared" si="38"/>
        <v>Completar</v>
      </c>
      <c r="JC60" s="94"/>
      <c r="JD60" s="95" t="str">
        <f t="shared" si="39"/>
        <v>Completar</v>
      </c>
      <c r="JE60" s="95" t="str">
        <f t="shared" si="124"/>
        <v>Completar</v>
      </c>
      <c r="JF60" s="165">
        <f t="shared" si="125"/>
        <v>0</v>
      </c>
      <c r="JG60" s="219" t="b">
        <f t="shared" si="126"/>
        <v>0</v>
      </c>
      <c r="JH60" s="188">
        <f t="shared" si="127"/>
        <v>0</v>
      </c>
      <c r="JI60" s="164">
        <f t="shared" si="128"/>
        <v>0</v>
      </c>
      <c r="JJ60" s="164">
        <f t="shared" si="129"/>
        <v>0.25</v>
      </c>
      <c r="JK60" s="164">
        <f t="shared" si="130"/>
        <v>0</v>
      </c>
      <c r="JL60" s="164">
        <f t="shared" si="130"/>
        <v>0</v>
      </c>
      <c r="JM60" s="166">
        <f t="shared" si="131"/>
        <v>0</v>
      </c>
      <c r="JN60" s="167"/>
      <c r="JO60" s="126"/>
      <c r="JP60" s="164">
        <v>48</v>
      </c>
      <c r="JQ60" s="225"/>
      <c r="JR60" s="226"/>
      <c r="JS60" s="1"/>
      <c r="JT60" s="1"/>
      <c r="JU60" s="95"/>
      <c r="JV60" s="93"/>
      <c r="JW60" s="93"/>
      <c r="JX60" s="93"/>
      <c r="JY60" s="95" t="str">
        <f t="shared" si="40"/>
        <v>Completar</v>
      </c>
      <c r="JZ60" s="96" t="str">
        <f t="shared" si="41"/>
        <v>Completar</v>
      </c>
      <c r="KA60" s="96" t="str">
        <f t="shared" si="42"/>
        <v>Completar</v>
      </c>
      <c r="KB60" s="94"/>
      <c r="KC60" s="95" t="str">
        <f t="shared" si="43"/>
        <v>Completar</v>
      </c>
      <c r="KD60" s="95" t="str">
        <f t="shared" si="132"/>
        <v>Completar</v>
      </c>
      <c r="KE60" s="165">
        <f t="shared" si="133"/>
        <v>0</v>
      </c>
      <c r="KF60" s="219" t="b">
        <f t="shared" si="134"/>
        <v>0</v>
      </c>
      <c r="KG60" s="188">
        <f t="shared" si="135"/>
        <v>0</v>
      </c>
      <c r="KH60" s="164">
        <f t="shared" si="136"/>
        <v>0</v>
      </c>
      <c r="KI60" s="164">
        <f t="shared" si="137"/>
        <v>0.25</v>
      </c>
      <c r="KJ60" s="164">
        <f t="shared" si="138"/>
        <v>0</v>
      </c>
      <c r="KK60" s="164">
        <f t="shared" si="138"/>
        <v>0</v>
      </c>
      <c r="KL60" s="166">
        <f t="shared" si="139"/>
        <v>0</v>
      </c>
    </row>
    <row r="61" spans="1:298" x14ac:dyDescent="0.25">
      <c r="A61" s="164">
        <v>49</v>
      </c>
      <c r="B61" s="225"/>
      <c r="C61" s="226"/>
      <c r="D61" s="1"/>
      <c r="E61" s="1"/>
      <c r="F61" s="95"/>
      <c r="G61" s="93"/>
      <c r="H61" s="93"/>
      <c r="I61" s="93"/>
      <c r="J61" s="95"/>
      <c r="K61" s="96" t="str">
        <f>IFERROR(VLOOKUP(D61,'Situación inicial'!JI$13:JS$112,8,FALSE),"Completar")</f>
        <v>Completar</v>
      </c>
      <c r="L61" s="96" t="str">
        <f>IFERROR(VLOOKUP(D61,'Situación inicial'!JI$13:JS$112,9,FALSE),"Completar")</f>
        <v>Completar</v>
      </c>
      <c r="M61" s="94"/>
      <c r="N61" s="95" t="str">
        <f>IFERROR(VLOOKUP(D61,'Situación inicial'!JI$13:JS$112,11,FALSE),"Completar")</f>
        <v>Completar</v>
      </c>
      <c r="O61" s="95" t="str">
        <f>IFERROR(VLOOKUP(D61,'Situación inicial'!JI$13:JT$112,12,FALSE),"Completar")</f>
        <v>Completar</v>
      </c>
      <c r="P61" s="165">
        <f t="shared" si="44"/>
        <v>0</v>
      </c>
      <c r="Q61" s="219" t="b">
        <f t="shared" si="45"/>
        <v>0</v>
      </c>
      <c r="R61" s="188">
        <f t="shared" si="46"/>
        <v>0</v>
      </c>
      <c r="S61" s="164">
        <f t="shared" si="47"/>
        <v>0</v>
      </c>
      <c r="T61" s="164">
        <f t="shared" si="48"/>
        <v>0.25</v>
      </c>
      <c r="U61" s="164">
        <f t="shared" si="49"/>
        <v>0</v>
      </c>
      <c r="V61" s="164">
        <f t="shared" si="49"/>
        <v>0</v>
      </c>
      <c r="W61" s="166">
        <f t="shared" si="50"/>
        <v>0</v>
      </c>
      <c r="X61" s="168">
        <f>IFERROR(VLOOKUP(D61,'Situación inicial'!JI$13:JZ$112,18,FALSE),0)</f>
        <v>0</v>
      </c>
      <c r="Z61" s="164">
        <v>49</v>
      </c>
      <c r="AA61" s="225"/>
      <c r="AB61" s="226"/>
      <c r="AC61" s="1"/>
      <c r="AD61" s="1"/>
      <c r="AE61" s="95"/>
      <c r="AF61" s="93"/>
      <c r="AG61" s="93"/>
      <c r="AH61" s="93"/>
      <c r="AI61" s="95" t="str">
        <f t="shared" si="0"/>
        <v>Completar</v>
      </c>
      <c r="AJ61" s="96" t="str">
        <f t="shared" si="1"/>
        <v>Completar</v>
      </c>
      <c r="AK61" s="96" t="str">
        <f t="shared" si="2"/>
        <v>Completar</v>
      </c>
      <c r="AL61" s="94"/>
      <c r="AM61" s="95" t="str">
        <f t="shared" si="51"/>
        <v>Completar</v>
      </c>
      <c r="AN61" s="95" t="str">
        <f t="shared" si="52"/>
        <v>Completar</v>
      </c>
      <c r="AO61" s="165">
        <f t="shared" si="53"/>
        <v>0</v>
      </c>
      <c r="AP61" s="219" t="b">
        <f t="shared" si="54"/>
        <v>0</v>
      </c>
      <c r="AQ61" s="188">
        <f t="shared" si="55"/>
        <v>0</v>
      </c>
      <c r="AR61" s="164">
        <f t="shared" si="56"/>
        <v>0</v>
      </c>
      <c r="AS61" s="164">
        <f t="shared" si="57"/>
        <v>0.25</v>
      </c>
      <c r="AT61" s="164">
        <f t="shared" si="58"/>
        <v>0</v>
      </c>
      <c r="AU61" s="164">
        <f t="shared" si="58"/>
        <v>0</v>
      </c>
      <c r="AV61" s="166">
        <f t="shared" si="59"/>
        <v>0</v>
      </c>
      <c r="AW61" s="168">
        <f t="shared" si="3"/>
        <v>0</v>
      </c>
      <c r="AY61" s="164">
        <v>49</v>
      </c>
      <c r="AZ61" s="225"/>
      <c r="BA61" s="226"/>
      <c r="BB61" s="1"/>
      <c r="BC61" s="1"/>
      <c r="BD61" s="95"/>
      <c r="BE61" s="93"/>
      <c r="BF61" s="93"/>
      <c r="BG61" s="93"/>
      <c r="BH61" s="95" t="str">
        <f t="shared" si="4"/>
        <v>Completar</v>
      </c>
      <c r="BI61" s="96" t="str">
        <f t="shared" si="5"/>
        <v>Completar</v>
      </c>
      <c r="BJ61" s="96" t="str">
        <f t="shared" si="6"/>
        <v>Completar</v>
      </c>
      <c r="BK61" s="94"/>
      <c r="BL61" s="95" t="str">
        <f t="shared" si="7"/>
        <v>Completar</v>
      </c>
      <c r="BM61" s="95" t="str">
        <f t="shared" si="60"/>
        <v>Completar</v>
      </c>
      <c r="BN61" s="165">
        <f t="shared" si="61"/>
        <v>0</v>
      </c>
      <c r="BO61" s="219" t="b">
        <f t="shared" si="62"/>
        <v>0</v>
      </c>
      <c r="BP61" s="188">
        <f t="shared" si="63"/>
        <v>0</v>
      </c>
      <c r="BQ61" s="164">
        <f t="shared" si="64"/>
        <v>0</v>
      </c>
      <c r="BR61" s="164">
        <f t="shared" si="65"/>
        <v>0.25</v>
      </c>
      <c r="BS61" s="164">
        <f t="shared" si="66"/>
        <v>0</v>
      </c>
      <c r="BT61" s="164">
        <f t="shared" si="66"/>
        <v>0</v>
      </c>
      <c r="BU61" s="166">
        <f t="shared" si="67"/>
        <v>0</v>
      </c>
      <c r="BV61" s="167"/>
      <c r="BX61" s="164">
        <v>49</v>
      </c>
      <c r="BY61" s="225"/>
      <c r="BZ61" s="226"/>
      <c r="CA61" s="1"/>
      <c r="CB61" s="1"/>
      <c r="CC61" s="95"/>
      <c r="CD61" s="93"/>
      <c r="CE61" s="93"/>
      <c r="CF61" s="93"/>
      <c r="CG61" s="95" t="str">
        <f t="shared" si="8"/>
        <v>Completar</v>
      </c>
      <c r="CH61" s="96" t="str">
        <f t="shared" si="9"/>
        <v>Completar</v>
      </c>
      <c r="CI61" s="96" t="str">
        <f t="shared" si="10"/>
        <v>Completar</v>
      </c>
      <c r="CJ61" s="94"/>
      <c r="CK61" s="95" t="str">
        <f t="shared" si="11"/>
        <v>Completar</v>
      </c>
      <c r="CL61" s="95" t="str">
        <f t="shared" si="68"/>
        <v>Completar</v>
      </c>
      <c r="CM61" s="165">
        <f t="shared" si="69"/>
        <v>0</v>
      </c>
      <c r="CN61" s="219" t="b">
        <f t="shared" si="70"/>
        <v>0</v>
      </c>
      <c r="CO61" s="188">
        <f t="shared" si="71"/>
        <v>0</v>
      </c>
      <c r="CP61" s="164">
        <f t="shared" si="72"/>
        <v>0</v>
      </c>
      <c r="CQ61" s="164">
        <f t="shared" si="73"/>
        <v>0.25</v>
      </c>
      <c r="CR61" s="164">
        <f t="shared" si="74"/>
        <v>0</v>
      </c>
      <c r="CS61" s="164">
        <f t="shared" si="74"/>
        <v>0</v>
      </c>
      <c r="CT61" s="166">
        <f t="shared" si="75"/>
        <v>0</v>
      </c>
      <c r="CU61" s="167"/>
      <c r="CW61" s="164">
        <v>49</v>
      </c>
      <c r="CX61" s="225"/>
      <c r="CY61" s="226"/>
      <c r="CZ61" s="1"/>
      <c r="DA61" s="1"/>
      <c r="DB61" s="95"/>
      <c r="DC61" s="93"/>
      <c r="DD61" s="93"/>
      <c r="DE61" s="93"/>
      <c r="DF61" s="95" t="str">
        <f t="shared" si="12"/>
        <v>Completar</v>
      </c>
      <c r="DG61" s="96" t="str">
        <f t="shared" si="13"/>
        <v>Completar</v>
      </c>
      <c r="DH61" s="96" t="str">
        <f t="shared" si="14"/>
        <v>Completar</v>
      </c>
      <c r="DI61" s="94"/>
      <c r="DJ61" s="95" t="str">
        <f t="shared" si="15"/>
        <v>Completar</v>
      </c>
      <c r="DK61" s="95" t="str">
        <f t="shared" si="76"/>
        <v>Completar</v>
      </c>
      <c r="DL61" s="165">
        <f t="shared" si="77"/>
        <v>0</v>
      </c>
      <c r="DM61" s="219" t="b">
        <f t="shared" si="78"/>
        <v>0</v>
      </c>
      <c r="DN61" s="188">
        <f t="shared" si="79"/>
        <v>0</v>
      </c>
      <c r="DO61" s="164">
        <f t="shared" si="80"/>
        <v>0</v>
      </c>
      <c r="DP61" s="164">
        <f t="shared" si="81"/>
        <v>0.25</v>
      </c>
      <c r="DQ61" s="164">
        <f t="shared" si="82"/>
        <v>0</v>
      </c>
      <c r="DR61" s="164">
        <f t="shared" si="82"/>
        <v>0</v>
      </c>
      <c r="DS61" s="166">
        <f t="shared" si="83"/>
        <v>0</v>
      </c>
      <c r="DT61" s="167"/>
      <c r="DV61" s="164">
        <v>49</v>
      </c>
      <c r="DW61" s="225"/>
      <c r="DX61" s="226"/>
      <c r="DY61" s="1"/>
      <c r="DZ61" s="1"/>
      <c r="EA61" s="95"/>
      <c r="EB61" s="93"/>
      <c r="EC61" s="93"/>
      <c r="ED61" s="93"/>
      <c r="EE61" s="95" t="str">
        <f t="shared" si="16"/>
        <v>Completar</v>
      </c>
      <c r="EF61" s="96" t="str">
        <f t="shared" si="17"/>
        <v>Completar</v>
      </c>
      <c r="EG61" s="96" t="str">
        <f t="shared" si="18"/>
        <v>Completar</v>
      </c>
      <c r="EH61" s="94"/>
      <c r="EI61" s="95" t="str">
        <f t="shared" si="19"/>
        <v>Completar</v>
      </c>
      <c r="EJ61" s="95" t="str">
        <f t="shared" si="84"/>
        <v>Completar</v>
      </c>
      <c r="EK61" s="165">
        <f t="shared" si="85"/>
        <v>0</v>
      </c>
      <c r="EL61" s="219" t="b">
        <f t="shared" si="86"/>
        <v>0</v>
      </c>
      <c r="EM61" s="188">
        <f t="shared" si="87"/>
        <v>0</v>
      </c>
      <c r="EN61" s="164">
        <f t="shared" si="88"/>
        <v>0</v>
      </c>
      <c r="EO61" s="164">
        <f t="shared" si="89"/>
        <v>0.25</v>
      </c>
      <c r="EP61" s="164">
        <f t="shared" si="90"/>
        <v>0</v>
      </c>
      <c r="EQ61" s="164">
        <f t="shared" si="90"/>
        <v>0</v>
      </c>
      <c r="ER61" s="166">
        <f t="shared" si="91"/>
        <v>0</v>
      </c>
      <c r="ES61" s="167"/>
      <c r="EU61" s="164">
        <v>49</v>
      </c>
      <c r="EV61" s="225"/>
      <c r="EW61" s="226"/>
      <c r="EX61" s="1"/>
      <c r="EY61" s="1"/>
      <c r="EZ61" s="95"/>
      <c r="FA61" s="93"/>
      <c r="FB61" s="93"/>
      <c r="FC61" s="93"/>
      <c r="FD61" s="95" t="str">
        <f t="shared" si="20"/>
        <v>Completar</v>
      </c>
      <c r="FE61" s="96" t="str">
        <f t="shared" si="21"/>
        <v>Completar</v>
      </c>
      <c r="FF61" s="96" t="str">
        <f t="shared" si="22"/>
        <v>Completar</v>
      </c>
      <c r="FG61" s="94"/>
      <c r="FH61" s="95" t="str">
        <f t="shared" si="23"/>
        <v>Completar</v>
      </c>
      <c r="FI61" s="95" t="str">
        <f t="shared" si="92"/>
        <v>Completar</v>
      </c>
      <c r="FJ61" s="165">
        <f t="shared" si="93"/>
        <v>0</v>
      </c>
      <c r="FK61" s="219" t="b">
        <f t="shared" si="94"/>
        <v>0</v>
      </c>
      <c r="FL61" s="188">
        <f t="shared" si="95"/>
        <v>0</v>
      </c>
      <c r="FM61" s="164">
        <f t="shared" si="96"/>
        <v>0</v>
      </c>
      <c r="FN61" s="164">
        <f t="shared" si="97"/>
        <v>0.25</v>
      </c>
      <c r="FO61" s="164">
        <f t="shared" si="98"/>
        <v>0</v>
      </c>
      <c r="FP61" s="164">
        <f t="shared" si="98"/>
        <v>0</v>
      </c>
      <c r="FQ61" s="166">
        <f t="shared" si="99"/>
        <v>0</v>
      </c>
      <c r="FR61" s="167"/>
      <c r="FT61" s="164">
        <v>49</v>
      </c>
      <c r="FU61" s="225"/>
      <c r="FV61" s="226"/>
      <c r="FW61" s="1"/>
      <c r="FX61" s="1"/>
      <c r="FY61" s="95"/>
      <c r="FZ61" s="93"/>
      <c r="GA61" s="93"/>
      <c r="GB61" s="93"/>
      <c r="GC61" s="95" t="str">
        <f t="shared" si="24"/>
        <v>Completar</v>
      </c>
      <c r="GD61" s="96" t="str">
        <f t="shared" si="25"/>
        <v>Completar</v>
      </c>
      <c r="GE61" s="96" t="str">
        <f t="shared" si="26"/>
        <v>Completar</v>
      </c>
      <c r="GF61" s="94"/>
      <c r="GG61" s="95" t="str">
        <f t="shared" si="27"/>
        <v>Completar</v>
      </c>
      <c r="GH61" s="95" t="str">
        <f t="shared" si="100"/>
        <v>Completar</v>
      </c>
      <c r="GI61" s="165">
        <f t="shared" si="101"/>
        <v>0</v>
      </c>
      <c r="GJ61" s="219" t="b">
        <f t="shared" si="102"/>
        <v>0</v>
      </c>
      <c r="GK61" s="188">
        <f t="shared" si="103"/>
        <v>0</v>
      </c>
      <c r="GL61" s="164">
        <f t="shared" si="104"/>
        <v>0</v>
      </c>
      <c r="GM61" s="164">
        <f t="shared" si="105"/>
        <v>0.25</v>
      </c>
      <c r="GN61" s="164">
        <f t="shared" si="106"/>
        <v>0</v>
      </c>
      <c r="GO61" s="164">
        <f t="shared" si="106"/>
        <v>0</v>
      </c>
      <c r="GP61" s="166">
        <f t="shared" si="107"/>
        <v>0</v>
      </c>
      <c r="GQ61" s="167"/>
      <c r="GS61" s="164">
        <v>49</v>
      </c>
      <c r="GT61" s="225"/>
      <c r="GU61" s="226"/>
      <c r="GV61" s="1"/>
      <c r="GW61" s="1"/>
      <c r="GX61" s="95"/>
      <c r="GY61" s="93"/>
      <c r="GZ61" s="93"/>
      <c r="HA61" s="93"/>
      <c r="HB61" s="95" t="str">
        <f t="shared" si="28"/>
        <v>Completar</v>
      </c>
      <c r="HC61" s="96" t="str">
        <f t="shared" si="29"/>
        <v>Completar</v>
      </c>
      <c r="HD61" s="96" t="str">
        <f t="shared" si="30"/>
        <v>Completar</v>
      </c>
      <c r="HE61" s="94"/>
      <c r="HF61" s="95" t="str">
        <f t="shared" si="31"/>
        <v>Completar</v>
      </c>
      <c r="HG61" s="95" t="str">
        <f t="shared" si="108"/>
        <v>Completar</v>
      </c>
      <c r="HH61" s="165">
        <f t="shared" si="109"/>
        <v>0</v>
      </c>
      <c r="HI61" s="219" t="b">
        <f t="shared" si="110"/>
        <v>0</v>
      </c>
      <c r="HJ61" s="188">
        <f t="shared" si="111"/>
        <v>0</v>
      </c>
      <c r="HK61" s="164">
        <f t="shared" si="112"/>
        <v>0</v>
      </c>
      <c r="HL61" s="164">
        <f t="shared" si="113"/>
        <v>0.25</v>
      </c>
      <c r="HM61" s="164">
        <f t="shared" si="114"/>
        <v>0</v>
      </c>
      <c r="HN61" s="164">
        <f t="shared" si="114"/>
        <v>0</v>
      </c>
      <c r="HO61" s="166">
        <f t="shared" si="115"/>
        <v>0</v>
      </c>
      <c r="HP61" s="167"/>
      <c r="HR61" s="164">
        <v>49</v>
      </c>
      <c r="HS61" s="225"/>
      <c r="HT61" s="226"/>
      <c r="HU61" s="1"/>
      <c r="HV61" s="1"/>
      <c r="HW61" s="95"/>
      <c r="HX61" s="93"/>
      <c r="HY61" s="93"/>
      <c r="HZ61" s="93"/>
      <c r="IA61" s="95" t="str">
        <f t="shared" si="32"/>
        <v>Completar</v>
      </c>
      <c r="IB61" s="96" t="str">
        <f t="shared" si="33"/>
        <v>Completar</v>
      </c>
      <c r="IC61" s="96" t="str">
        <f t="shared" si="34"/>
        <v>Completar</v>
      </c>
      <c r="ID61" s="94"/>
      <c r="IE61" s="95" t="str">
        <f t="shared" si="35"/>
        <v>Completar</v>
      </c>
      <c r="IF61" s="95" t="str">
        <f t="shared" si="116"/>
        <v>Completar</v>
      </c>
      <c r="IG61" s="165">
        <f t="shared" si="117"/>
        <v>0</v>
      </c>
      <c r="IH61" s="219" t="b">
        <f t="shared" si="118"/>
        <v>0</v>
      </c>
      <c r="II61" s="188">
        <f t="shared" si="119"/>
        <v>0</v>
      </c>
      <c r="IJ61" s="164">
        <f t="shared" si="120"/>
        <v>0</v>
      </c>
      <c r="IK61" s="164">
        <f t="shared" si="121"/>
        <v>0.25</v>
      </c>
      <c r="IL61" s="164">
        <f t="shared" si="122"/>
        <v>0</v>
      </c>
      <c r="IM61" s="164">
        <f t="shared" si="122"/>
        <v>0</v>
      </c>
      <c r="IN61" s="166">
        <f t="shared" si="123"/>
        <v>0</v>
      </c>
      <c r="IO61" s="167"/>
      <c r="IQ61" s="164">
        <v>49</v>
      </c>
      <c r="IR61" s="225"/>
      <c r="IS61" s="226"/>
      <c r="IT61" s="1"/>
      <c r="IU61" s="1"/>
      <c r="IV61" s="95"/>
      <c r="IW61" s="93"/>
      <c r="IX61" s="93"/>
      <c r="IY61" s="93"/>
      <c r="IZ61" s="95" t="str">
        <f t="shared" si="36"/>
        <v>Completar</v>
      </c>
      <c r="JA61" s="96" t="str">
        <f t="shared" si="37"/>
        <v>Completar</v>
      </c>
      <c r="JB61" s="96" t="str">
        <f t="shared" si="38"/>
        <v>Completar</v>
      </c>
      <c r="JC61" s="94"/>
      <c r="JD61" s="95" t="str">
        <f t="shared" si="39"/>
        <v>Completar</v>
      </c>
      <c r="JE61" s="95" t="str">
        <f t="shared" si="124"/>
        <v>Completar</v>
      </c>
      <c r="JF61" s="165">
        <f t="shared" si="125"/>
        <v>0</v>
      </c>
      <c r="JG61" s="219" t="b">
        <f t="shared" si="126"/>
        <v>0</v>
      </c>
      <c r="JH61" s="188">
        <f t="shared" si="127"/>
        <v>0</v>
      </c>
      <c r="JI61" s="164">
        <f t="shared" si="128"/>
        <v>0</v>
      </c>
      <c r="JJ61" s="164">
        <f t="shared" si="129"/>
        <v>0.25</v>
      </c>
      <c r="JK61" s="164">
        <f t="shared" si="130"/>
        <v>0</v>
      </c>
      <c r="JL61" s="164">
        <f t="shared" si="130"/>
        <v>0</v>
      </c>
      <c r="JM61" s="166">
        <f t="shared" si="131"/>
        <v>0</v>
      </c>
      <c r="JN61" s="167"/>
      <c r="JO61" s="126"/>
      <c r="JP61" s="164">
        <v>49</v>
      </c>
      <c r="JQ61" s="225"/>
      <c r="JR61" s="226"/>
      <c r="JS61" s="1"/>
      <c r="JT61" s="1"/>
      <c r="JU61" s="95"/>
      <c r="JV61" s="93"/>
      <c r="JW61" s="93"/>
      <c r="JX61" s="93"/>
      <c r="JY61" s="95" t="str">
        <f t="shared" si="40"/>
        <v>Completar</v>
      </c>
      <c r="JZ61" s="96" t="str">
        <f t="shared" si="41"/>
        <v>Completar</v>
      </c>
      <c r="KA61" s="96" t="str">
        <f t="shared" si="42"/>
        <v>Completar</v>
      </c>
      <c r="KB61" s="94"/>
      <c r="KC61" s="95" t="str">
        <f t="shared" si="43"/>
        <v>Completar</v>
      </c>
      <c r="KD61" s="95" t="str">
        <f t="shared" si="132"/>
        <v>Completar</v>
      </c>
      <c r="KE61" s="165">
        <f t="shared" si="133"/>
        <v>0</v>
      </c>
      <c r="KF61" s="219" t="b">
        <f t="shared" si="134"/>
        <v>0</v>
      </c>
      <c r="KG61" s="188">
        <f t="shared" si="135"/>
        <v>0</v>
      </c>
      <c r="KH61" s="164">
        <f t="shared" si="136"/>
        <v>0</v>
      </c>
      <c r="KI61" s="164">
        <f t="shared" si="137"/>
        <v>0.25</v>
      </c>
      <c r="KJ61" s="164">
        <f t="shared" si="138"/>
        <v>0</v>
      </c>
      <c r="KK61" s="164">
        <f t="shared" si="138"/>
        <v>0</v>
      </c>
      <c r="KL61" s="166">
        <f t="shared" si="139"/>
        <v>0</v>
      </c>
    </row>
    <row r="62" spans="1:298" x14ac:dyDescent="0.25">
      <c r="A62" s="164">
        <v>50</v>
      </c>
      <c r="B62" s="225"/>
      <c r="C62" s="226"/>
      <c r="D62" s="1"/>
      <c r="E62" s="1"/>
      <c r="F62" s="95"/>
      <c r="G62" s="93"/>
      <c r="H62" s="93"/>
      <c r="I62" s="93"/>
      <c r="J62" s="95"/>
      <c r="K62" s="96" t="str">
        <f>IFERROR(VLOOKUP(D62,'Situación inicial'!JI$13:JS$112,8,FALSE),"Completar")</f>
        <v>Completar</v>
      </c>
      <c r="L62" s="96" t="str">
        <f>IFERROR(VLOOKUP(D62,'Situación inicial'!JI$13:JS$112,9,FALSE),"Completar")</f>
        <v>Completar</v>
      </c>
      <c r="M62" s="94"/>
      <c r="N62" s="95" t="str">
        <f>IFERROR(VLOOKUP(D62,'Situación inicial'!JI$13:JS$112,11,FALSE),"Completar")</f>
        <v>Completar</v>
      </c>
      <c r="O62" s="95" t="str">
        <f>IFERROR(VLOOKUP(D62,'Situación inicial'!JI$13:JT$112,12,FALSE),"Completar")</f>
        <v>Completar</v>
      </c>
      <c r="P62" s="165">
        <f t="shared" si="44"/>
        <v>0</v>
      </c>
      <c r="Q62" s="219" t="b">
        <f t="shared" si="45"/>
        <v>0</v>
      </c>
      <c r="R62" s="188">
        <f t="shared" si="46"/>
        <v>0</v>
      </c>
      <c r="S62" s="164">
        <f t="shared" si="47"/>
        <v>0</v>
      </c>
      <c r="T62" s="164">
        <f t="shared" si="48"/>
        <v>0.25</v>
      </c>
      <c r="U62" s="164">
        <f t="shared" si="49"/>
        <v>0</v>
      </c>
      <c r="V62" s="164">
        <f t="shared" si="49"/>
        <v>0</v>
      </c>
      <c r="W62" s="166">
        <f t="shared" si="50"/>
        <v>0</v>
      </c>
      <c r="X62" s="168">
        <f>IFERROR(VLOOKUP(D62,'Situación inicial'!JI$13:JZ$112,18,FALSE),0)</f>
        <v>0</v>
      </c>
      <c r="Z62" s="164">
        <v>50</v>
      </c>
      <c r="AA62" s="225"/>
      <c r="AB62" s="226"/>
      <c r="AC62" s="1"/>
      <c r="AD62" s="1"/>
      <c r="AE62" s="95"/>
      <c r="AF62" s="93"/>
      <c r="AG62" s="93"/>
      <c r="AH62" s="93"/>
      <c r="AI62" s="95" t="str">
        <f t="shared" si="0"/>
        <v>Completar</v>
      </c>
      <c r="AJ62" s="96" t="str">
        <f t="shared" si="1"/>
        <v>Completar</v>
      </c>
      <c r="AK62" s="96" t="str">
        <f t="shared" si="2"/>
        <v>Completar</v>
      </c>
      <c r="AL62" s="94"/>
      <c r="AM62" s="95" t="str">
        <f t="shared" si="51"/>
        <v>Completar</v>
      </c>
      <c r="AN62" s="95" t="str">
        <f t="shared" si="52"/>
        <v>Completar</v>
      </c>
      <c r="AO62" s="165">
        <f t="shared" si="53"/>
        <v>0</v>
      </c>
      <c r="AP62" s="219" t="b">
        <f t="shared" si="54"/>
        <v>0</v>
      </c>
      <c r="AQ62" s="188">
        <f t="shared" si="55"/>
        <v>0</v>
      </c>
      <c r="AR62" s="164">
        <f t="shared" si="56"/>
        <v>0</v>
      </c>
      <c r="AS62" s="164">
        <f t="shared" si="57"/>
        <v>0.25</v>
      </c>
      <c r="AT62" s="164">
        <f t="shared" si="58"/>
        <v>0</v>
      </c>
      <c r="AU62" s="164">
        <f t="shared" si="58"/>
        <v>0</v>
      </c>
      <c r="AV62" s="166">
        <f t="shared" si="59"/>
        <v>0</v>
      </c>
      <c r="AW62" s="168">
        <f t="shared" si="3"/>
        <v>0</v>
      </c>
      <c r="AY62" s="164">
        <v>50</v>
      </c>
      <c r="AZ62" s="225"/>
      <c r="BA62" s="226"/>
      <c r="BB62" s="1"/>
      <c r="BC62" s="1"/>
      <c r="BD62" s="95"/>
      <c r="BE62" s="93"/>
      <c r="BF62" s="93"/>
      <c r="BG62" s="93"/>
      <c r="BH62" s="95" t="str">
        <f t="shared" si="4"/>
        <v>Completar</v>
      </c>
      <c r="BI62" s="96" t="str">
        <f t="shared" si="5"/>
        <v>Completar</v>
      </c>
      <c r="BJ62" s="96" t="str">
        <f t="shared" si="6"/>
        <v>Completar</v>
      </c>
      <c r="BK62" s="94"/>
      <c r="BL62" s="95" t="str">
        <f t="shared" si="7"/>
        <v>Completar</v>
      </c>
      <c r="BM62" s="95" t="str">
        <f t="shared" si="60"/>
        <v>Completar</v>
      </c>
      <c r="BN62" s="165">
        <f t="shared" si="61"/>
        <v>0</v>
      </c>
      <c r="BO62" s="219" t="b">
        <f t="shared" si="62"/>
        <v>0</v>
      </c>
      <c r="BP62" s="188">
        <f t="shared" si="63"/>
        <v>0</v>
      </c>
      <c r="BQ62" s="164">
        <f t="shared" si="64"/>
        <v>0</v>
      </c>
      <c r="BR62" s="164">
        <f t="shared" si="65"/>
        <v>0.25</v>
      </c>
      <c r="BS62" s="164">
        <f t="shared" si="66"/>
        <v>0</v>
      </c>
      <c r="BT62" s="164">
        <f t="shared" si="66"/>
        <v>0</v>
      </c>
      <c r="BU62" s="166">
        <f t="shared" si="67"/>
        <v>0</v>
      </c>
      <c r="BV62" s="167"/>
      <c r="BX62" s="164">
        <v>50</v>
      </c>
      <c r="BY62" s="225"/>
      <c r="BZ62" s="226"/>
      <c r="CA62" s="1"/>
      <c r="CB62" s="1"/>
      <c r="CC62" s="95"/>
      <c r="CD62" s="93"/>
      <c r="CE62" s="93"/>
      <c r="CF62" s="93"/>
      <c r="CG62" s="95" t="str">
        <f t="shared" si="8"/>
        <v>Completar</v>
      </c>
      <c r="CH62" s="96" t="str">
        <f t="shared" si="9"/>
        <v>Completar</v>
      </c>
      <c r="CI62" s="96" t="str">
        <f t="shared" si="10"/>
        <v>Completar</v>
      </c>
      <c r="CJ62" s="94"/>
      <c r="CK62" s="95" t="str">
        <f t="shared" si="11"/>
        <v>Completar</v>
      </c>
      <c r="CL62" s="95" t="str">
        <f t="shared" si="68"/>
        <v>Completar</v>
      </c>
      <c r="CM62" s="165">
        <f t="shared" si="69"/>
        <v>0</v>
      </c>
      <c r="CN62" s="219" t="b">
        <f t="shared" si="70"/>
        <v>0</v>
      </c>
      <c r="CO62" s="188">
        <f t="shared" si="71"/>
        <v>0</v>
      </c>
      <c r="CP62" s="164">
        <f t="shared" si="72"/>
        <v>0</v>
      </c>
      <c r="CQ62" s="164">
        <f t="shared" si="73"/>
        <v>0.25</v>
      </c>
      <c r="CR62" s="164">
        <f t="shared" si="74"/>
        <v>0</v>
      </c>
      <c r="CS62" s="164">
        <f t="shared" si="74"/>
        <v>0</v>
      </c>
      <c r="CT62" s="166">
        <f t="shared" si="75"/>
        <v>0</v>
      </c>
      <c r="CU62" s="167"/>
      <c r="CW62" s="164">
        <v>50</v>
      </c>
      <c r="CX62" s="225"/>
      <c r="CY62" s="226"/>
      <c r="CZ62" s="1"/>
      <c r="DA62" s="1"/>
      <c r="DB62" s="95"/>
      <c r="DC62" s="93"/>
      <c r="DD62" s="93"/>
      <c r="DE62" s="93"/>
      <c r="DF62" s="95" t="str">
        <f t="shared" si="12"/>
        <v>Completar</v>
      </c>
      <c r="DG62" s="96" t="str">
        <f t="shared" si="13"/>
        <v>Completar</v>
      </c>
      <c r="DH62" s="96" t="str">
        <f t="shared" si="14"/>
        <v>Completar</v>
      </c>
      <c r="DI62" s="94"/>
      <c r="DJ62" s="95" t="str">
        <f t="shared" si="15"/>
        <v>Completar</v>
      </c>
      <c r="DK62" s="95" t="str">
        <f t="shared" si="76"/>
        <v>Completar</v>
      </c>
      <c r="DL62" s="165">
        <f t="shared" si="77"/>
        <v>0</v>
      </c>
      <c r="DM62" s="219" t="b">
        <f t="shared" si="78"/>
        <v>0</v>
      </c>
      <c r="DN62" s="188">
        <f t="shared" si="79"/>
        <v>0</v>
      </c>
      <c r="DO62" s="164">
        <f t="shared" si="80"/>
        <v>0</v>
      </c>
      <c r="DP62" s="164">
        <f t="shared" si="81"/>
        <v>0.25</v>
      </c>
      <c r="DQ62" s="164">
        <f t="shared" si="82"/>
        <v>0</v>
      </c>
      <c r="DR62" s="164">
        <f t="shared" si="82"/>
        <v>0</v>
      </c>
      <c r="DS62" s="166">
        <f t="shared" si="83"/>
        <v>0</v>
      </c>
      <c r="DT62" s="167"/>
      <c r="DV62" s="164">
        <v>50</v>
      </c>
      <c r="DW62" s="225"/>
      <c r="DX62" s="226"/>
      <c r="DY62" s="1"/>
      <c r="DZ62" s="1"/>
      <c r="EA62" s="95"/>
      <c r="EB62" s="93"/>
      <c r="EC62" s="93"/>
      <c r="ED62" s="93"/>
      <c r="EE62" s="95" t="str">
        <f t="shared" si="16"/>
        <v>Completar</v>
      </c>
      <c r="EF62" s="96" t="str">
        <f t="shared" si="17"/>
        <v>Completar</v>
      </c>
      <c r="EG62" s="96" t="str">
        <f t="shared" si="18"/>
        <v>Completar</v>
      </c>
      <c r="EH62" s="94"/>
      <c r="EI62" s="95" t="str">
        <f t="shared" si="19"/>
        <v>Completar</v>
      </c>
      <c r="EJ62" s="95" t="str">
        <f t="shared" si="84"/>
        <v>Completar</v>
      </c>
      <c r="EK62" s="165">
        <f t="shared" si="85"/>
        <v>0</v>
      </c>
      <c r="EL62" s="219" t="b">
        <f t="shared" si="86"/>
        <v>0</v>
      </c>
      <c r="EM62" s="188">
        <f t="shared" si="87"/>
        <v>0</v>
      </c>
      <c r="EN62" s="164">
        <f t="shared" si="88"/>
        <v>0</v>
      </c>
      <c r="EO62" s="164">
        <f t="shared" si="89"/>
        <v>0.25</v>
      </c>
      <c r="EP62" s="164">
        <f t="shared" si="90"/>
        <v>0</v>
      </c>
      <c r="EQ62" s="164">
        <f t="shared" si="90"/>
        <v>0</v>
      </c>
      <c r="ER62" s="166">
        <f t="shared" si="91"/>
        <v>0</v>
      </c>
      <c r="ES62" s="167"/>
      <c r="EU62" s="164">
        <v>50</v>
      </c>
      <c r="EV62" s="225"/>
      <c r="EW62" s="226"/>
      <c r="EX62" s="1"/>
      <c r="EY62" s="1"/>
      <c r="EZ62" s="95"/>
      <c r="FA62" s="93"/>
      <c r="FB62" s="93"/>
      <c r="FC62" s="93"/>
      <c r="FD62" s="95" t="str">
        <f t="shared" si="20"/>
        <v>Completar</v>
      </c>
      <c r="FE62" s="96" t="str">
        <f t="shared" si="21"/>
        <v>Completar</v>
      </c>
      <c r="FF62" s="96" t="str">
        <f t="shared" si="22"/>
        <v>Completar</v>
      </c>
      <c r="FG62" s="94"/>
      <c r="FH62" s="95" t="str">
        <f t="shared" si="23"/>
        <v>Completar</v>
      </c>
      <c r="FI62" s="95" t="str">
        <f t="shared" si="92"/>
        <v>Completar</v>
      </c>
      <c r="FJ62" s="165">
        <f t="shared" si="93"/>
        <v>0</v>
      </c>
      <c r="FK62" s="219" t="b">
        <f t="shared" si="94"/>
        <v>0</v>
      </c>
      <c r="FL62" s="188">
        <f t="shared" si="95"/>
        <v>0</v>
      </c>
      <c r="FM62" s="164">
        <f t="shared" si="96"/>
        <v>0</v>
      </c>
      <c r="FN62" s="164">
        <f t="shared" si="97"/>
        <v>0.25</v>
      </c>
      <c r="FO62" s="164">
        <f t="shared" si="98"/>
        <v>0</v>
      </c>
      <c r="FP62" s="164">
        <f t="shared" si="98"/>
        <v>0</v>
      </c>
      <c r="FQ62" s="166">
        <f t="shared" si="99"/>
        <v>0</v>
      </c>
      <c r="FR62" s="167"/>
      <c r="FT62" s="164">
        <v>50</v>
      </c>
      <c r="FU62" s="225"/>
      <c r="FV62" s="226"/>
      <c r="FW62" s="1"/>
      <c r="FX62" s="1"/>
      <c r="FY62" s="95"/>
      <c r="FZ62" s="93"/>
      <c r="GA62" s="93"/>
      <c r="GB62" s="93"/>
      <c r="GC62" s="95" t="str">
        <f t="shared" si="24"/>
        <v>Completar</v>
      </c>
      <c r="GD62" s="96" t="str">
        <f t="shared" si="25"/>
        <v>Completar</v>
      </c>
      <c r="GE62" s="96" t="str">
        <f t="shared" si="26"/>
        <v>Completar</v>
      </c>
      <c r="GF62" s="94"/>
      <c r="GG62" s="95" t="str">
        <f t="shared" si="27"/>
        <v>Completar</v>
      </c>
      <c r="GH62" s="95" t="str">
        <f t="shared" si="100"/>
        <v>Completar</v>
      </c>
      <c r="GI62" s="165">
        <f t="shared" si="101"/>
        <v>0</v>
      </c>
      <c r="GJ62" s="219" t="b">
        <f t="shared" si="102"/>
        <v>0</v>
      </c>
      <c r="GK62" s="188">
        <f t="shared" si="103"/>
        <v>0</v>
      </c>
      <c r="GL62" s="164">
        <f t="shared" si="104"/>
        <v>0</v>
      </c>
      <c r="GM62" s="164">
        <f t="shared" si="105"/>
        <v>0.25</v>
      </c>
      <c r="GN62" s="164">
        <f t="shared" si="106"/>
        <v>0</v>
      </c>
      <c r="GO62" s="164">
        <f t="shared" si="106"/>
        <v>0</v>
      </c>
      <c r="GP62" s="166">
        <f t="shared" si="107"/>
        <v>0</v>
      </c>
      <c r="GQ62" s="167"/>
      <c r="GS62" s="164">
        <v>50</v>
      </c>
      <c r="GT62" s="225"/>
      <c r="GU62" s="226"/>
      <c r="GV62" s="1"/>
      <c r="GW62" s="1"/>
      <c r="GX62" s="95"/>
      <c r="GY62" s="93"/>
      <c r="GZ62" s="93"/>
      <c r="HA62" s="93"/>
      <c r="HB62" s="95" t="str">
        <f t="shared" si="28"/>
        <v>Completar</v>
      </c>
      <c r="HC62" s="96" t="str">
        <f t="shared" si="29"/>
        <v>Completar</v>
      </c>
      <c r="HD62" s="96" t="str">
        <f t="shared" si="30"/>
        <v>Completar</v>
      </c>
      <c r="HE62" s="94"/>
      <c r="HF62" s="95" t="str">
        <f t="shared" si="31"/>
        <v>Completar</v>
      </c>
      <c r="HG62" s="95" t="str">
        <f t="shared" si="108"/>
        <v>Completar</v>
      </c>
      <c r="HH62" s="165">
        <f t="shared" si="109"/>
        <v>0</v>
      </c>
      <c r="HI62" s="219" t="b">
        <f t="shared" si="110"/>
        <v>0</v>
      </c>
      <c r="HJ62" s="188">
        <f t="shared" si="111"/>
        <v>0</v>
      </c>
      <c r="HK62" s="164">
        <f t="shared" si="112"/>
        <v>0</v>
      </c>
      <c r="HL62" s="164">
        <f t="shared" si="113"/>
        <v>0.25</v>
      </c>
      <c r="HM62" s="164">
        <f t="shared" si="114"/>
        <v>0</v>
      </c>
      <c r="HN62" s="164">
        <f t="shared" si="114"/>
        <v>0</v>
      </c>
      <c r="HO62" s="166">
        <f t="shared" si="115"/>
        <v>0</v>
      </c>
      <c r="HP62" s="167"/>
      <c r="HR62" s="164">
        <v>50</v>
      </c>
      <c r="HS62" s="225"/>
      <c r="HT62" s="226"/>
      <c r="HU62" s="1"/>
      <c r="HV62" s="1"/>
      <c r="HW62" s="95"/>
      <c r="HX62" s="93"/>
      <c r="HY62" s="93"/>
      <c r="HZ62" s="93"/>
      <c r="IA62" s="95" t="str">
        <f t="shared" si="32"/>
        <v>Completar</v>
      </c>
      <c r="IB62" s="96" t="str">
        <f t="shared" si="33"/>
        <v>Completar</v>
      </c>
      <c r="IC62" s="96" t="str">
        <f t="shared" si="34"/>
        <v>Completar</v>
      </c>
      <c r="ID62" s="94"/>
      <c r="IE62" s="95" t="str">
        <f t="shared" si="35"/>
        <v>Completar</v>
      </c>
      <c r="IF62" s="95" t="str">
        <f t="shared" si="116"/>
        <v>Completar</v>
      </c>
      <c r="IG62" s="165">
        <f t="shared" si="117"/>
        <v>0</v>
      </c>
      <c r="IH62" s="219" t="b">
        <f t="shared" si="118"/>
        <v>0</v>
      </c>
      <c r="II62" s="188">
        <f t="shared" si="119"/>
        <v>0</v>
      </c>
      <c r="IJ62" s="164">
        <f t="shared" si="120"/>
        <v>0</v>
      </c>
      <c r="IK62" s="164">
        <f t="shared" si="121"/>
        <v>0.25</v>
      </c>
      <c r="IL62" s="164">
        <f t="shared" si="122"/>
        <v>0</v>
      </c>
      <c r="IM62" s="164">
        <f t="shared" si="122"/>
        <v>0</v>
      </c>
      <c r="IN62" s="166">
        <f t="shared" si="123"/>
        <v>0</v>
      </c>
      <c r="IO62" s="167"/>
      <c r="IQ62" s="164">
        <v>50</v>
      </c>
      <c r="IR62" s="225"/>
      <c r="IS62" s="226"/>
      <c r="IT62" s="1"/>
      <c r="IU62" s="1"/>
      <c r="IV62" s="95"/>
      <c r="IW62" s="93"/>
      <c r="IX62" s="93"/>
      <c r="IY62" s="93"/>
      <c r="IZ62" s="95" t="str">
        <f t="shared" si="36"/>
        <v>Completar</v>
      </c>
      <c r="JA62" s="96" t="str">
        <f t="shared" si="37"/>
        <v>Completar</v>
      </c>
      <c r="JB62" s="96" t="str">
        <f t="shared" si="38"/>
        <v>Completar</v>
      </c>
      <c r="JC62" s="94"/>
      <c r="JD62" s="95" t="str">
        <f t="shared" si="39"/>
        <v>Completar</v>
      </c>
      <c r="JE62" s="95" t="str">
        <f t="shared" si="124"/>
        <v>Completar</v>
      </c>
      <c r="JF62" s="165">
        <f t="shared" si="125"/>
        <v>0</v>
      </c>
      <c r="JG62" s="219" t="b">
        <f t="shared" si="126"/>
        <v>0</v>
      </c>
      <c r="JH62" s="188">
        <f t="shared" si="127"/>
        <v>0</v>
      </c>
      <c r="JI62" s="164">
        <f t="shared" si="128"/>
        <v>0</v>
      </c>
      <c r="JJ62" s="164">
        <f t="shared" si="129"/>
        <v>0.25</v>
      </c>
      <c r="JK62" s="164">
        <f t="shared" si="130"/>
        <v>0</v>
      </c>
      <c r="JL62" s="164">
        <f t="shared" si="130"/>
        <v>0</v>
      </c>
      <c r="JM62" s="166">
        <f t="shared" si="131"/>
        <v>0</v>
      </c>
      <c r="JN62" s="167"/>
      <c r="JO62" s="126"/>
      <c r="JP62" s="164">
        <v>50</v>
      </c>
      <c r="JQ62" s="225"/>
      <c r="JR62" s="226"/>
      <c r="JS62" s="1"/>
      <c r="JT62" s="1"/>
      <c r="JU62" s="95"/>
      <c r="JV62" s="93"/>
      <c r="JW62" s="93"/>
      <c r="JX62" s="93"/>
      <c r="JY62" s="95" t="str">
        <f t="shared" si="40"/>
        <v>Completar</v>
      </c>
      <c r="JZ62" s="96" t="str">
        <f t="shared" si="41"/>
        <v>Completar</v>
      </c>
      <c r="KA62" s="96" t="str">
        <f t="shared" si="42"/>
        <v>Completar</v>
      </c>
      <c r="KB62" s="94"/>
      <c r="KC62" s="95" t="str">
        <f t="shared" si="43"/>
        <v>Completar</v>
      </c>
      <c r="KD62" s="95" t="str">
        <f t="shared" si="132"/>
        <v>Completar</v>
      </c>
      <c r="KE62" s="165">
        <f t="shared" si="133"/>
        <v>0</v>
      </c>
      <c r="KF62" s="219" t="b">
        <f t="shared" si="134"/>
        <v>0</v>
      </c>
      <c r="KG62" s="188">
        <f t="shared" si="135"/>
        <v>0</v>
      </c>
      <c r="KH62" s="164">
        <f t="shared" si="136"/>
        <v>0</v>
      </c>
      <c r="KI62" s="164">
        <f t="shared" si="137"/>
        <v>0.25</v>
      </c>
      <c r="KJ62" s="164">
        <f t="shared" si="138"/>
        <v>0</v>
      </c>
      <c r="KK62" s="164">
        <f t="shared" si="138"/>
        <v>0</v>
      </c>
      <c r="KL62" s="166">
        <f t="shared" si="139"/>
        <v>0</v>
      </c>
    </row>
    <row r="63" spans="1:298" x14ac:dyDescent="0.25">
      <c r="A63" s="164">
        <v>51</v>
      </c>
      <c r="B63" s="225"/>
      <c r="C63" s="226"/>
      <c r="D63" s="1"/>
      <c r="E63" s="1"/>
      <c r="F63" s="95"/>
      <c r="G63" s="93"/>
      <c r="H63" s="93"/>
      <c r="I63" s="93"/>
      <c r="J63" s="95"/>
      <c r="K63" s="96" t="str">
        <f>IFERROR(VLOOKUP(D63,'Situación inicial'!JI$13:JS$112,8,FALSE),"Completar")</f>
        <v>Completar</v>
      </c>
      <c r="L63" s="96" t="str">
        <f>IFERROR(VLOOKUP(D63,'Situación inicial'!JI$13:JS$112,9,FALSE),"Completar")</f>
        <v>Completar</v>
      </c>
      <c r="M63" s="94"/>
      <c r="N63" s="95" t="str">
        <f>IFERROR(VLOOKUP(D63,'Situación inicial'!JI$13:JS$112,11,FALSE),"Completar")</f>
        <v>Completar</v>
      </c>
      <c r="O63" s="95" t="str">
        <f>IFERROR(VLOOKUP(D63,'Situación inicial'!JI$13:JT$112,12,FALSE),"Completar")</f>
        <v>Completar</v>
      </c>
      <c r="P63" s="165">
        <f t="shared" si="44"/>
        <v>0</v>
      </c>
      <c r="Q63" s="219" t="b">
        <f t="shared" si="45"/>
        <v>0</v>
      </c>
      <c r="R63" s="188">
        <f t="shared" si="46"/>
        <v>0</v>
      </c>
      <c r="S63" s="164">
        <f t="shared" si="47"/>
        <v>0</v>
      </c>
      <c r="T63" s="164">
        <f t="shared" si="48"/>
        <v>0.25</v>
      </c>
      <c r="U63" s="164">
        <f t="shared" si="49"/>
        <v>0</v>
      </c>
      <c r="V63" s="164">
        <f t="shared" si="49"/>
        <v>0</v>
      </c>
      <c r="W63" s="166">
        <f t="shared" si="50"/>
        <v>0</v>
      </c>
      <c r="X63" s="168">
        <f>IFERROR(VLOOKUP(D63,'Situación inicial'!JI$13:JZ$112,18,FALSE),0)</f>
        <v>0</v>
      </c>
      <c r="Z63" s="164">
        <v>51</v>
      </c>
      <c r="AA63" s="225"/>
      <c r="AB63" s="226"/>
      <c r="AC63" s="1"/>
      <c r="AD63" s="1"/>
      <c r="AE63" s="95"/>
      <c r="AF63" s="93"/>
      <c r="AG63" s="93"/>
      <c r="AH63" s="93"/>
      <c r="AI63" s="95" t="str">
        <f t="shared" si="0"/>
        <v>Completar</v>
      </c>
      <c r="AJ63" s="96" t="str">
        <f t="shared" si="1"/>
        <v>Completar</v>
      </c>
      <c r="AK63" s="96" t="str">
        <f t="shared" si="2"/>
        <v>Completar</v>
      </c>
      <c r="AL63" s="94"/>
      <c r="AM63" s="95" t="str">
        <f t="shared" si="51"/>
        <v>Completar</v>
      </c>
      <c r="AN63" s="95" t="str">
        <f t="shared" si="52"/>
        <v>Completar</v>
      </c>
      <c r="AO63" s="165">
        <f t="shared" si="53"/>
        <v>0</v>
      </c>
      <c r="AP63" s="219" t="b">
        <f t="shared" si="54"/>
        <v>0</v>
      </c>
      <c r="AQ63" s="188">
        <f t="shared" si="55"/>
        <v>0</v>
      </c>
      <c r="AR63" s="164">
        <f t="shared" si="56"/>
        <v>0</v>
      </c>
      <c r="AS63" s="164">
        <f t="shared" si="57"/>
        <v>0.25</v>
      </c>
      <c r="AT63" s="164">
        <f t="shared" si="58"/>
        <v>0</v>
      </c>
      <c r="AU63" s="164">
        <f t="shared" si="58"/>
        <v>0</v>
      </c>
      <c r="AV63" s="166">
        <f t="shared" si="59"/>
        <v>0</v>
      </c>
      <c r="AW63" s="168">
        <f t="shared" si="3"/>
        <v>0</v>
      </c>
      <c r="AY63" s="164">
        <v>51</v>
      </c>
      <c r="AZ63" s="225"/>
      <c r="BA63" s="226"/>
      <c r="BB63" s="1"/>
      <c r="BC63" s="1"/>
      <c r="BD63" s="95"/>
      <c r="BE63" s="93"/>
      <c r="BF63" s="93"/>
      <c r="BG63" s="93"/>
      <c r="BH63" s="95" t="str">
        <f t="shared" si="4"/>
        <v>Completar</v>
      </c>
      <c r="BI63" s="96" t="str">
        <f t="shared" si="5"/>
        <v>Completar</v>
      </c>
      <c r="BJ63" s="96" t="str">
        <f t="shared" si="6"/>
        <v>Completar</v>
      </c>
      <c r="BK63" s="94"/>
      <c r="BL63" s="95" t="str">
        <f t="shared" si="7"/>
        <v>Completar</v>
      </c>
      <c r="BM63" s="95" t="str">
        <f t="shared" si="60"/>
        <v>Completar</v>
      </c>
      <c r="BN63" s="165">
        <f t="shared" si="61"/>
        <v>0</v>
      </c>
      <c r="BO63" s="219" t="b">
        <f t="shared" si="62"/>
        <v>0</v>
      </c>
      <c r="BP63" s="188">
        <f t="shared" si="63"/>
        <v>0</v>
      </c>
      <c r="BQ63" s="164">
        <f t="shared" si="64"/>
        <v>0</v>
      </c>
      <c r="BR63" s="164">
        <f t="shared" si="65"/>
        <v>0.25</v>
      </c>
      <c r="BS63" s="164">
        <f t="shared" si="66"/>
        <v>0</v>
      </c>
      <c r="BT63" s="164">
        <f t="shared" si="66"/>
        <v>0</v>
      </c>
      <c r="BU63" s="166">
        <f t="shared" si="67"/>
        <v>0</v>
      </c>
      <c r="BV63" s="167"/>
      <c r="BX63" s="164">
        <v>51</v>
      </c>
      <c r="BY63" s="225"/>
      <c r="BZ63" s="226"/>
      <c r="CA63" s="1"/>
      <c r="CB63" s="1"/>
      <c r="CC63" s="95"/>
      <c r="CD63" s="93"/>
      <c r="CE63" s="93"/>
      <c r="CF63" s="93"/>
      <c r="CG63" s="95" t="str">
        <f t="shared" si="8"/>
        <v>Completar</v>
      </c>
      <c r="CH63" s="96" t="str">
        <f t="shared" si="9"/>
        <v>Completar</v>
      </c>
      <c r="CI63" s="96" t="str">
        <f t="shared" si="10"/>
        <v>Completar</v>
      </c>
      <c r="CJ63" s="94"/>
      <c r="CK63" s="95" t="str">
        <f t="shared" si="11"/>
        <v>Completar</v>
      </c>
      <c r="CL63" s="95" t="str">
        <f t="shared" si="68"/>
        <v>Completar</v>
      </c>
      <c r="CM63" s="165">
        <f t="shared" si="69"/>
        <v>0</v>
      </c>
      <c r="CN63" s="219" t="b">
        <f t="shared" si="70"/>
        <v>0</v>
      </c>
      <c r="CO63" s="188">
        <f t="shared" si="71"/>
        <v>0</v>
      </c>
      <c r="CP63" s="164">
        <f t="shared" si="72"/>
        <v>0</v>
      </c>
      <c r="CQ63" s="164">
        <f t="shared" si="73"/>
        <v>0.25</v>
      </c>
      <c r="CR63" s="164">
        <f t="shared" si="74"/>
        <v>0</v>
      </c>
      <c r="CS63" s="164">
        <f t="shared" si="74"/>
        <v>0</v>
      </c>
      <c r="CT63" s="166">
        <f t="shared" si="75"/>
        <v>0</v>
      </c>
      <c r="CU63" s="167"/>
      <c r="CW63" s="164">
        <v>51</v>
      </c>
      <c r="CX63" s="225"/>
      <c r="CY63" s="226"/>
      <c r="CZ63" s="1"/>
      <c r="DA63" s="1"/>
      <c r="DB63" s="95"/>
      <c r="DC63" s="93"/>
      <c r="DD63" s="93"/>
      <c r="DE63" s="93"/>
      <c r="DF63" s="95" t="str">
        <f t="shared" si="12"/>
        <v>Completar</v>
      </c>
      <c r="DG63" s="96" t="str">
        <f t="shared" si="13"/>
        <v>Completar</v>
      </c>
      <c r="DH63" s="96" t="str">
        <f t="shared" si="14"/>
        <v>Completar</v>
      </c>
      <c r="DI63" s="94"/>
      <c r="DJ63" s="95" t="str">
        <f t="shared" si="15"/>
        <v>Completar</v>
      </c>
      <c r="DK63" s="95" t="str">
        <f t="shared" si="76"/>
        <v>Completar</v>
      </c>
      <c r="DL63" s="165">
        <f t="shared" si="77"/>
        <v>0</v>
      </c>
      <c r="DM63" s="219" t="b">
        <f t="shared" si="78"/>
        <v>0</v>
      </c>
      <c r="DN63" s="188">
        <f t="shared" si="79"/>
        <v>0</v>
      </c>
      <c r="DO63" s="164">
        <f t="shared" si="80"/>
        <v>0</v>
      </c>
      <c r="DP63" s="164">
        <f t="shared" si="81"/>
        <v>0.25</v>
      </c>
      <c r="DQ63" s="164">
        <f t="shared" si="82"/>
        <v>0</v>
      </c>
      <c r="DR63" s="164">
        <f t="shared" si="82"/>
        <v>0</v>
      </c>
      <c r="DS63" s="166">
        <f t="shared" si="83"/>
        <v>0</v>
      </c>
      <c r="DT63" s="167"/>
      <c r="DV63" s="164">
        <v>51</v>
      </c>
      <c r="DW63" s="225"/>
      <c r="DX63" s="226"/>
      <c r="DY63" s="1"/>
      <c r="DZ63" s="1"/>
      <c r="EA63" s="95"/>
      <c r="EB63" s="93"/>
      <c r="EC63" s="93"/>
      <c r="ED63" s="93"/>
      <c r="EE63" s="95" t="str">
        <f t="shared" si="16"/>
        <v>Completar</v>
      </c>
      <c r="EF63" s="96" t="str">
        <f t="shared" si="17"/>
        <v>Completar</v>
      </c>
      <c r="EG63" s="96" t="str">
        <f t="shared" si="18"/>
        <v>Completar</v>
      </c>
      <c r="EH63" s="94"/>
      <c r="EI63" s="95" t="str">
        <f t="shared" si="19"/>
        <v>Completar</v>
      </c>
      <c r="EJ63" s="95" t="str">
        <f t="shared" si="84"/>
        <v>Completar</v>
      </c>
      <c r="EK63" s="165">
        <f t="shared" si="85"/>
        <v>0</v>
      </c>
      <c r="EL63" s="219" t="b">
        <f t="shared" si="86"/>
        <v>0</v>
      </c>
      <c r="EM63" s="188">
        <f t="shared" si="87"/>
        <v>0</v>
      </c>
      <c r="EN63" s="164">
        <f t="shared" si="88"/>
        <v>0</v>
      </c>
      <c r="EO63" s="164">
        <f t="shared" si="89"/>
        <v>0.25</v>
      </c>
      <c r="EP63" s="164">
        <f t="shared" si="90"/>
        <v>0</v>
      </c>
      <c r="EQ63" s="164">
        <f t="shared" si="90"/>
        <v>0</v>
      </c>
      <c r="ER63" s="166">
        <f t="shared" si="91"/>
        <v>0</v>
      </c>
      <c r="ES63" s="167"/>
      <c r="EU63" s="164">
        <v>51</v>
      </c>
      <c r="EV63" s="225"/>
      <c r="EW63" s="226"/>
      <c r="EX63" s="1"/>
      <c r="EY63" s="1"/>
      <c r="EZ63" s="95"/>
      <c r="FA63" s="93"/>
      <c r="FB63" s="93"/>
      <c r="FC63" s="93"/>
      <c r="FD63" s="95" t="str">
        <f t="shared" si="20"/>
        <v>Completar</v>
      </c>
      <c r="FE63" s="96" t="str">
        <f t="shared" si="21"/>
        <v>Completar</v>
      </c>
      <c r="FF63" s="96" t="str">
        <f t="shared" si="22"/>
        <v>Completar</v>
      </c>
      <c r="FG63" s="94"/>
      <c r="FH63" s="95" t="str">
        <f t="shared" si="23"/>
        <v>Completar</v>
      </c>
      <c r="FI63" s="95" t="str">
        <f t="shared" si="92"/>
        <v>Completar</v>
      </c>
      <c r="FJ63" s="165">
        <f t="shared" si="93"/>
        <v>0</v>
      </c>
      <c r="FK63" s="219" t="b">
        <f t="shared" si="94"/>
        <v>0</v>
      </c>
      <c r="FL63" s="188">
        <f t="shared" si="95"/>
        <v>0</v>
      </c>
      <c r="FM63" s="164">
        <f t="shared" si="96"/>
        <v>0</v>
      </c>
      <c r="FN63" s="164">
        <f t="shared" si="97"/>
        <v>0.25</v>
      </c>
      <c r="FO63" s="164">
        <f t="shared" si="98"/>
        <v>0</v>
      </c>
      <c r="FP63" s="164">
        <f t="shared" si="98"/>
        <v>0</v>
      </c>
      <c r="FQ63" s="166">
        <f t="shared" si="99"/>
        <v>0</v>
      </c>
      <c r="FR63" s="167"/>
      <c r="FT63" s="164">
        <v>51</v>
      </c>
      <c r="FU63" s="225"/>
      <c r="FV63" s="226"/>
      <c r="FW63" s="1"/>
      <c r="FX63" s="1"/>
      <c r="FY63" s="95"/>
      <c r="FZ63" s="93"/>
      <c r="GA63" s="93"/>
      <c r="GB63" s="93"/>
      <c r="GC63" s="95" t="str">
        <f t="shared" si="24"/>
        <v>Completar</v>
      </c>
      <c r="GD63" s="96" t="str">
        <f t="shared" si="25"/>
        <v>Completar</v>
      </c>
      <c r="GE63" s="96" t="str">
        <f t="shared" si="26"/>
        <v>Completar</v>
      </c>
      <c r="GF63" s="94"/>
      <c r="GG63" s="95" t="str">
        <f t="shared" si="27"/>
        <v>Completar</v>
      </c>
      <c r="GH63" s="95" t="str">
        <f t="shared" si="100"/>
        <v>Completar</v>
      </c>
      <c r="GI63" s="165">
        <f t="shared" si="101"/>
        <v>0</v>
      </c>
      <c r="GJ63" s="219" t="b">
        <f t="shared" si="102"/>
        <v>0</v>
      </c>
      <c r="GK63" s="188">
        <f t="shared" si="103"/>
        <v>0</v>
      </c>
      <c r="GL63" s="164">
        <f t="shared" si="104"/>
        <v>0</v>
      </c>
      <c r="GM63" s="164">
        <f t="shared" si="105"/>
        <v>0.25</v>
      </c>
      <c r="GN63" s="164">
        <f t="shared" si="106"/>
        <v>0</v>
      </c>
      <c r="GO63" s="164">
        <f t="shared" si="106"/>
        <v>0</v>
      </c>
      <c r="GP63" s="166">
        <f t="shared" si="107"/>
        <v>0</v>
      </c>
      <c r="GQ63" s="167"/>
      <c r="GS63" s="164">
        <v>51</v>
      </c>
      <c r="GT63" s="225"/>
      <c r="GU63" s="226"/>
      <c r="GV63" s="1"/>
      <c r="GW63" s="1"/>
      <c r="GX63" s="95"/>
      <c r="GY63" s="93"/>
      <c r="GZ63" s="93"/>
      <c r="HA63" s="93"/>
      <c r="HB63" s="95" t="str">
        <f t="shared" si="28"/>
        <v>Completar</v>
      </c>
      <c r="HC63" s="96" t="str">
        <f t="shared" si="29"/>
        <v>Completar</v>
      </c>
      <c r="HD63" s="96" t="str">
        <f t="shared" si="30"/>
        <v>Completar</v>
      </c>
      <c r="HE63" s="94"/>
      <c r="HF63" s="95" t="str">
        <f t="shared" si="31"/>
        <v>Completar</v>
      </c>
      <c r="HG63" s="95" t="str">
        <f t="shared" si="108"/>
        <v>Completar</v>
      </c>
      <c r="HH63" s="165">
        <f t="shared" si="109"/>
        <v>0</v>
      </c>
      <c r="HI63" s="219" t="b">
        <f t="shared" si="110"/>
        <v>0</v>
      </c>
      <c r="HJ63" s="188">
        <f t="shared" si="111"/>
        <v>0</v>
      </c>
      <c r="HK63" s="164">
        <f t="shared" si="112"/>
        <v>0</v>
      </c>
      <c r="HL63" s="164">
        <f t="shared" si="113"/>
        <v>0.25</v>
      </c>
      <c r="HM63" s="164">
        <f t="shared" si="114"/>
        <v>0</v>
      </c>
      <c r="HN63" s="164">
        <f t="shared" si="114"/>
        <v>0</v>
      </c>
      <c r="HO63" s="166">
        <f t="shared" si="115"/>
        <v>0</v>
      </c>
      <c r="HP63" s="167"/>
      <c r="HR63" s="164">
        <v>51</v>
      </c>
      <c r="HS63" s="225"/>
      <c r="HT63" s="226"/>
      <c r="HU63" s="1"/>
      <c r="HV63" s="1"/>
      <c r="HW63" s="95"/>
      <c r="HX63" s="93"/>
      <c r="HY63" s="93"/>
      <c r="HZ63" s="93"/>
      <c r="IA63" s="95" t="str">
        <f t="shared" si="32"/>
        <v>Completar</v>
      </c>
      <c r="IB63" s="96" t="str">
        <f t="shared" si="33"/>
        <v>Completar</v>
      </c>
      <c r="IC63" s="96" t="str">
        <f t="shared" si="34"/>
        <v>Completar</v>
      </c>
      <c r="ID63" s="94"/>
      <c r="IE63" s="95" t="str">
        <f t="shared" si="35"/>
        <v>Completar</v>
      </c>
      <c r="IF63" s="95" t="str">
        <f t="shared" si="116"/>
        <v>Completar</v>
      </c>
      <c r="IG63" s="165">
        <f t="shared" si="117"/>
        <v>0</v>
      </c>
      <c r="IH63" s="219" t="b">
        <f t="shared" si="118"/>
        <v>0</v>
      </c>
      <c r="II63" s="188">
        <f t="shared" si="119"/>
        <v>0</v>
      </c>
      <c r="IJ63" s="164">
        <f t="shared" si="120"/>
        <v>0</v>
      </c>
      <c r="IK63" s="164">
        <f t="shared" si="121"/>
        <v>0.25</v>
      </c>
      <c r="IL63" s="164">
        <f t="shared" si="122"/>
        <v>0</v>
      </c>
      <c r="IM63" s="164">
        <f t="shared" si="122"/>
        <v>0</v>
      </c>
      <c r="IN63" s="166">
        <f t="shared" si="123"/>
        <v>0</v>
      </c>
      <c r="IO63" s="167"/>
      <c r="IQ63" s="164">
        <v>51</v>
      </c>
      <c r="IR63" s="225"/>
      <c r="IS63" s="226"/>
      <c r="IT63" s="1"/>
      <c r="IU63" s="1"/>
      <c r="IV63" s="95"/>
      <c r="IW63" s="93"/>
      <c r="IX63" s="93"/>
      <c r="IY63" s="93"/>
      <c r="IZ63" s="95" t="str">
        <f t="shared" si="36"/>
        <v>Completar</v>
      </c>
      <c r="JA63" s="96" t="str">
        <f t="shared" si="37"/>
        <v>Completar</v>
      </c>
      <c r="JB63" s="96" t="str">
        <f t="shared" si="38"/>
        <v>Completar</v>
      </c>
      <c r="JC63" s="94"/>
      <c r="JD63" s="95" t="str">
        <f t="shared" si="39"/>
        <v>Completar</v>
      </c>
      <c r="JE63" s="95" t="str">
        <f t="shared" si="124"/>
        <v>Completar</v>
      </c>
      <c r="JF63" s="165">
        <f t="shared" si="125"/>
        <v>0</v>
      </c>
      <c r="JG63" s="219" t="b">
        <f t="shared" si="126"/>
        <v>0</v>
      </c>
      <c r="JH63" s="188">
        <f t="shared" si="127"/>
        <v>0</v>
      </c>
      <c r="JI63" s="164">
        <f t="shared" si="128"/>
        <v>0</v>
      </c>
      <c r="JJ63" s="164">
        <f t="shared" si="129"/>
        <v>0.25</v>
      </c>
      <c r="JK63" s="164">
        <f t="shared" si="130"/>
        <v>0</v>
      </c>
      <c r="JL63" s="164">
        <f t="shared" si="130"/>
        <v>0</v>
      </c>
      <c r="JM63" s="166">
        <f t="shared" si="131"/>
        <v>0</v>
      </c>
      <c r="JN63" s="167"/>
      <c r="JO63" s="126"/>
      <c r="JP63" s="164">
        <v>51</v>
      </c>
      <c r="JQ63" s="225"/>
      <c r="JR63" s="226"/>
      <c r="JS63" s="1"/>
      <c r="JT63" s="1"/>
      <c r="JU63" s="95"/>
      <c r="JV63" s="93"/>
      <c r="JW63" s="93"/>
      <c r="JX63" s="93"/>
      <c r="JY63" s="95" t="str">
        <f t="shared" si="40"/>
        <v>Completar</v>
      </c>
      <c r="JZ63" s="96" t="str">
        <f t="shared" si="41"/>
        <v>Completar</v>
      </c>
      <c r="KA63" s="96" t="str">
        <f t="shared" si="42"/>
        <v>Completar</v>
      </c>
      <c r="KB63" s="94"/>
      <c r="KC63" s="95" t="str">
        <f t="shared" si="43"/>
        <v>Completar</v>
      </c>
      <c r="KD63" s="95" t="str">
        <f t="shared" si="132"/>
        <v>Completar</v>
      </c>
      <c r="KE63" s="165">
        <f t="shared" si="133"/>
        <v>0</v>
      </c>
      <c r="KF63" s="219" t="b">
        <f t="shared" si="134"/>
        <v>0</v>
      </c>
      <c r="KG63" s="188">
        <f t="shared" si="135"/>
        <v>0</v>
      </c>
      <c r="KH63" s="164">
        <f t="shared" si="136"/>
        <v>0</v>
      </c>
      <c r="KI63" s="164">
        <f t="shared" si="137"/>
        <v>0.25</v>
      </c>
      <c r="KJ63" s="164">
        <f t="shared" si="138"/>
        <v>0</v>
      </c>
      <c r="KK63" s="164">
        <f t="shared" si="138"/>
        <v>0</v>
      </c>
      <c r="KL63" s="166">
        <f t="shared" si="139"/>
        <v>0</v>
      </c>
    </row>
    <row r="64" spans="1:298" x14ac:dyDescent="0.25">
      <c r="A64" s="164">
        <v>52</v>
      </c>
      <c r="B64" s="225"/>
      <c r="C64" s="226"/>
      <c r="D64" s="1"/>
      <c r="E64" s="1"/>
      <c r="F64" s="95"/>
      <c r="G64" s="93"/>
      <c r="H64" s="93"/>
      <c r="I64" s="93"/>
      <c r="J64" s="95"/>
      <c r="K64" s="96" t="str">
        <f>IFERROR(VLOOKUP(D64,'Situación inicial'!JI$13:JS$112,8,FALSE),"Completar")</f>
        <v>Completar</v>
      </c>
      <c r="L64" s="96" t="str">
        <f>IFERROR(VLOOKUP(D64,'Situación inicial'!JI$13:JS$112,9,FALSE),"Completar")</f>
        <v>Completar</v>
      </c>
      <c r="M64" s="94"/>
      <c r="N64" s="95" t="str">
        <f>IFERROR(VLOOKUP(D64,'Situación inicial'!JI$13:JS$112,11,FALSE),"Completar")</f>
        <v>Completar</v>
      </c>
      <c r="O64" s="95" t="str">
        <f>IFERROR(VLOOKUP(D64,'Situación inicial'!JI$13:JT$112,12,FALSE),"Completar")</f>
        <v>Completar</v>
      </c>
      <c r="P64" s="165">
        <f t="shared" si="44"/>
        <v>0</v>
      </c>
      <c r="Q64" s="219" t="b">
        <f t="shared" si="45"/>
        <v>0</v>
      </c>
      <c r="R64" s="188">
        <f t="shared" si="46"/>
        <v>0</v>
      </c>
      <c r="S64" s="164">
        <f t="shared" si="47"/>
        <v>0</v>
      </c>
      <c r="T64" s="164">
        <f t="shared" si="48"/>
        <v>0.25</v>
      </c>
      <c r="U64" s="164">
        <f t="shared" si="49"/>
        <v>0</v>
      </c>
      <c r="V64" s="164">
        <f t="shared" si="49"/>
        <v>0</v>
      </c>
      <c r="W64" s="166">
        <f t="shared" si="50"/>
        <v>0</v>
      </c>
      <c r="X64" s="168">
        <f>IFERROR(VLOOKUP(D64,'Situación inicial'!JI$13:JZ$112,18,FALSE),0)</f>
        <v>0</v>
      </c>
      <c r="Z64" s="164">
        <v>52</v>
      </c>
      <c r="AA64" s="225"/>
      <c r="AB64" s="226"/>
      <c r="AC64" s="1"/>
      <c r="AD64" s="1"/>
      <c r="AE64" s="95"/>
      <c r="AF64" s="93"/>
      <c r="AG64" s="93"/>
      <c r="AH64" s="93"/>
      <c r="AI64" s="95" t="str">
        <f t="shared" si="0"/>
        <v>Completar</v>
      </c>
      <c r="AJ64" s="96" t="str">
        <f t="shared" si="1"/>
        <v>Completar</v>
      </c>
      <c r="AK64" s="96" t="str">
        <f t="shared" si="2"/>
        <v>Completar</v>
      </c>
      <c r="AL64" s="94"/>
      <c r="AM64" s="95" t="str">
        <f t="shared" si="51"/>
        <v>Completar</v>
      </c>
      <c r="AN64" s="95" t="str">
        <f t="shared" si="52"/>
        <v>Completar</v>
      </c>
      <c r="AO64" s="165">
        <f t="shared" si="53"/>
        <v>0</v>
      </c>
      <c r="AP64" s="219" t="b">
        <f t="shared" si="54"/>
        <v>0</v>
      </c>
      <c r="AQ64" s="188">
        <f t="shared" si="55"/>
        <v>0</v>
      </c>
      <c r="AR64" s="164">
        <f t="shared" si="56"/>
        <v>0</v>
      </c>
      <c r="AS64" s="164">
        <f t="shared" si="57"/>
        <v>0.25</v>
      </c>
      <c r="AT64" s="164">
        <f t="shared" si="58"/>
        <v>0</v>
      </c>
      <c r="AU64" s="164">
        <f t="shared" si="58"/>
        <v>0</v>
      </c>
      <c r="AV64" s="166">
        <f t="shared" si="59"/>
        <v>0</v>
      </c>
      <c r="AW64" s="168">
        <f t="shared" si="3"/>
        <v>0</v>
      </c>
      <c r="AY64" s="164">
        <v>52</v>
      </c>
      <c r="AZ64" s="225"/>
      <c r="BA64" s="226"/>
      <c r="BB64" s="1"/>
      <c r="BC64" s="1"/>
      <c r="BD64" s="95"/>
      <c r="BE64" s="93"/>
      <c r="BF64" s="93"/>
      <c r="BG64" s="93"/>
      <c r="BH64" s="95" t="str">
        <f t="shared" si="4"/>
        <v>Completar</v>
      </c>
      <c r="BI64" s="96" t="str">
        <f t="shared" si="5"/>
        <v>Completar</v>
      </c>
      <c r="BJ64" s="96" t="str">
        <f t="shared" si="6"/>
        <v>Completar</v>
      </c>
      <c r="BK64" s="94"/>
      <c r="BL64" s="95" t="str">
        <f t="shared" si="7"/>
        <v>Completar</v>
      </c>
      <c r="BM64" s="95" t="str">
        <f t="shared" si="60"/>
        <v>Completar</v>
      </c>
      <c r="BN64" s="165">
        <f t="shared" si="61"/>
        <v>0</v>
      </c>
      <c r="BO64" s="219" t="b">
        <f t="shared" si="62"/>
        <v>0</v>
      </c>
      <c r="BP64" s="188">
        <f t="shared" si="63"/>
        <v>0</v>
      </c>
      <c r="BQ64" s="164">
        <f t="shared" si="64"/>
        <v>0</v>
      </c>
      <c r="BR64" s="164">
        <f t="shared" si="65"/>
        <v>0.25</v>
      </c>
      <c r="BS64" s="164">
        <f t="shared" si="66"/>
        <v>0</v>
      </c>
      <c r="BT64" s="164">
        <f t="shared" si="66"/>
        <v>0</v>
      </c>
      <c r="BU64" s="166">
        <f t="shared" si="67"/>
        <v>0</v>
      </c>
      <c r="BV64" s="167"/>
      <c r="BX64" s="164">
        <v>52</v>
      </c>
      <c r="BY64" s="225"/>
      <c r="BZ64" s="226"/>
      <c r="CA64" s="1"/>
      <c r="CB64" s="1"/>
      <c r="CC64" s="95"/>
      <c r="CD64" s="93"/>
      <c r="CE64" s="93"/>
      <c r="CF64" s="93"/>
      <c r="CG64" s="95" t="str">
        <f t="shared" si="8"/>
        <v>Completar</v>
      </c>
      <c r="CH64" s="96" t="str">
        <f t="shared" si="9"/>
        <v>Completar</v>
      </c>
      <c r="CI64" s="96" t="str">
        <f t="shared" si="10"/>
        <v>Completar</v>
      </c>
      <c r="CJ64" s="94"/>
      <c r="CK64" s="95" t="str">
        <f t="shared" si="11"/>
        <v>Completar</v>
      </c>
      <c r="CL64" s="95" t="str">
        <f t="shared" si="68"/>
        <v>Completar</v>
      </c>
      <c r="CM64" s="165">
        <f t="shared" si="69"/>
        <v>0</v>
      </c>
      <c r="CN64" s="219" t="b">
        <f t="shared" si="70"/>
        <v>0</v>
      </c>
      <c r="CO64" s="188">
        <f t="shared" si="71"/>
        <v>0</v>
      </c>
      <c r="CP64" s="164">
        <f t="shared" si="72"/>
        <v>0</v>
      </c>
      <c r="CQ64" s="164">
        <f t="shared" si="73"/>
        <v>0.25</v>
      </c>
      <c r="CR64" s="164">
        <f t="shared" si="74"/>
        <v>0</v>
      </c>
      <c r="CS64" s="164">
        <f t="shared" si="74"/>
        <v>0</v>
      </c>
      <c r="CT64" s="166">
        <f t="shared" si="75"/>
        <v>0</v>
      </c>
      <c r="CU64" s="167"/>
      <c r="CW64" s="164">
        <v>52</v>
      </c>
      <c r="CX64" s="225"/>
      <c r="CY64" s="226"/>
      <c r="CZ64" s="1"/>
      <c r="DA64" s="1"/>
      <c r="DB64" s="95"/>
      <c r="DC64" s="93"/>
      <c r="DD64" s="93"/>
      <c r="DE64" s="93"/>
      <c r="DF64" s="95" t="str">
        <f t="shared" si="12"/>
        <v>Completar</v>
      </c>
      <c r="DG64" s="96" t="str">
        <f t="shared" si="13"/>
        <v>Completar</v>
      </c>
      <c r="DH64" s="96" t="str">
        <f t="shared" si="14"/>
        <v>Completar</v>
      </c>
      <c r="DI64" s="94"/>
      <c r="DJ64" s="95" t="str">
        <f t="shared" si="15"/>
        <v>Completar</v>
      </c>
      <c r="DK64" s="95" t="str">
        <f t="shared" si="76"/>
        <v>Completar</v>
      </c>
      <c r="DL64" s="165">
        <f t="shared" si="77"/>
        <v>0</v>
      </c>
      <c r="DM64" s="219" t="b">
        <f t="shared" si="78"/>
        <v>0</v>
      </c>
      <c r="DN64" s="188">
        <f t="shared" si="79"/>
        <v>0</v>
      </c>
      <c r="DO64" s="164">
        <f t="shared" si="80"/>
        <v>0</v>
      </c>
      <c r="DP64" s="164">
        <f t="shared" si="81"/>
        <v>0.25</v>
      </c>
      <c r="DQ64" s="164">
        <f t="shared" si="82"/>
        <v>0</v>
      </c>
      <c r="DR64" s="164">
        <f t="shared" si="82"/>
        <v>0</v>
      </c>
      <c r="DS64" s="166">
        <f t="shared" si="83"/>
        <v>0</v>
      </c>
      <c r="DT64" s="167"/>
      <c r="DV64" s="164">
        <v>52</v>
      </c>
      <c r="DW64" s="225"/>
      <c r="DX64" s="226"/>
      <c r="DY64" s="1"/>
      <c r="DZ64" s="1"/>
      <c r="EA64" s="95"/>
      <c r="EB64" s="93"/>
      <c r="EC64" s="93"/>
      <c r="ED64" s="93"/>
      <c r="EE64" s="95" t="str">
        <f t="shared" si="16"/>
        <v>Completar</v>
      </c>
      <c r="EF64" s="96" t="str">
        <f t="shared" si="17"/>
        <v>Completar</v>
      </c>
      <c r="EG64" s="96" t="str">
        <f t="shared" si="18"/>
        <v>Completar</v>
      </c>
      <c r="EH64" s="94"/>
      <c r="EI64" s="95" t="str">
        <f t="shared" si="19"/>
        <v>Completar</v>
      </c>
      <c r="EJ64" s="95" t="str">
        <f t="shared" si="84"/>
        <v>Completar</v>
      </c>
      <c r="EK64" s="165">
        <f t="shared" si="85"/>
        <v>0</v>
      </c>
      <c r="EL64" s="219" t="b">
        <f t="shared" si="86"/>
        <v>0</v>
      </c>
      <c r="EM64" s="188">
        <f t="shared" si="87"/>
        <v>0</v>
      </c>
      <c r="EN64" s="164">
        <f t="shared" si="88"/>
        <v>0</v>
      </c>
      <c r="EO64" s="164">
        <f t="shared" si="89"/>
        <v>0.25</v>
      </c>
      <c r="EP64" s="164">
        <f t="shared" si="90"/>
        <v>0</v>
      </c>
      <c r="EQ64" s="164">
        <f t="shared" si="90"/>
        <v>0</v>
      </c>
      <c r="ER64" s="166">
        <f t="shared" si="91"/>
        <v>0</v>
      </c>
      <c r="ES64" s="167"/>
      <c r="EU64" s="164">
        <v>52</v>
      </c>
      <c r="EV64" s="225"/>
      <c r="EW64" s="226"/>
      <c r="EX64" s="1"/>
      <c r="EY64" s="1"/>
      <c r="EZ64" s="95"/>
      <c r="FA64" s="93"/>
      <c r="FB64" s="93"/>
      <c r="FC64" s="93"/>
      <c r="FD64" s="95" t="str">
        <f t="shared" si="20"/>
        <v>Completar</v>
      </c>
      <c r="FE64" s="96" t="str">
        <f t="shared" si="21"/>
        <v>Completar</v>
      </c>
      <c r="FF64" s="96" t="str">
        <f t="shared" si="22"/>
        <v>Completar</v>
      </c>
      <c r="FG64" s="94"/>
      <c r="FH64" s="95" t="str">
        <f t="shared" si="23"/>
        <v>Completar</v>
      </c>
      <c r="FI64" s="95" t="str">
        <f t="shared" si="92"/>
        <v>Completar</v>
      </c>
      <c r="FJ64" s="165">
        <f t="shared" si="93"/>
        <v>0</v>
      </c>
      <c r="FK64" s="219" t="b">
        <f t="shared" si="94"/>
        <v>0</v>
      </c>
      <c r="FL64" s="188">
        <f t="shared" si="95"/>
        <v>0</v>
      </c>
      <c r="FM64" s="164">
        <f t="shared" si="96"/>
        <v>0</v>
      </c>
      <c r="FN64" s="164">
        <f t="shared" si="97"/>
        <v>0.25</v>
      </c>
      <c r="FO64" s="164">
        <f t="shared" si="98"/>
        <v>0</v>
      </c>
      <c r="FP64" s="164">
        <f t="shared" si="98"/>
        <v>0</v>
      </c>
      <c r="FQ64" s="166">
        <f t="shared" si="99"/>
        <v>0</v>
      </c>
      <c r="FR64" s="167"/>
      <c r="FT64" s="164">
        <v>52</v>
      </c>
      <c r="FU64" s="225"/>
      <c r="FV64" s="226"/>
      <c r="FW64" s="1"/>
      <c r="FX64" s="1"/>
      <c r="FY64" s="95"/>
      <c r="FZ64" s="93"/>
      <c r="GA64" s="93"/>
      <c r="GB64" s="93"/>
      <c r="GC64" s="95" t="str">
        <f t="shared" si="24"/>
        <v>Completar</v>
      </c>
      <c r="GD64" s="96" t="str">
        <f t="shared" si="25"/>
        <v>Completar</v>
      </c>
      <c r="GE64" s="96" t="str">
        <f t="shared" si="26"/>
        <v>Completar</v>
      </c>
      <c r="GF64" s="94"/>
      <c r="GG64" s="95" t="str">
        <f t="shared" si="27"/>
        <v>Completar</v>
      </c>
      <c r="GH64" s="95" t="str">
        <f t="shared" si="100"/>
        <v>Completar</v>
      </c>
      <c r="GI64" s="165">
        <f t="shared" si="101"/>
        <v>0</v>
      </c>
      <c r="GJ64" s="219" t="b">
        <f t="shared" si="102"/>
        <v>0</v>
      </c>
      <c r="GK64" s="188">
        <f t="shared" si="103"/>
        <v>0</v>
      </c>
      <c r="GL64" s="164">
        <f t="shared" si="104"/>
        <v>0</v>
      </c>
      <c r="GM64" s="164">
        <f t="shared" si="105"/>
        <v>0.25</v>
      </c>
      <c r="GN64" s="164">
        <f t="shared" si="106"/>
        <v>0</v>
      </c>
      <c r="GO64" s="164">
        <f t="shared" si="106"/>
        <v>0</v>
      </c>
      <c r="GP64" s="166">
        <f t="shared" si="107"/>
        <v>0</v>
      </c>
      <c r="GQ64" s="167"/>
      <c r="GS64" s="164">
        <v>52</v>
      </c>
      <c r="GT64" s="225"/>
      <c r="GU64" s="226"/>
      <c r="GV64" s="1"/>
      <c r="GW64" s="1"/>
      <c r="GX64" s="95"/>
      <c r="GY64" s="93"/>
      <c r="GZ64" s="93"/>
      <c r="HA64" s="93"/>
      <c r="HB64" s="95" t="str">
        <f t="shared" si="28"/>
        <v>Completar</v>
      </c>
      <c r="HC64" s="96" t="str">
        <f t="shared" si="29"/>
        <v>Completar</v>
      </c>
      <c r="HD64" s="96" t="str">
        <f t="shared" si="30"/>
        <v>Completar</v>
      </c>
      <c r="HE64" s="94"/>
      <c r="HF64" s="95" t="str">
        <f t="shared" si="31"/>
        <v>Completar</v>
      </c>
      <c r="HG64" s="95" t="str">
        <f t="shared" si="108"/>
        <v>Completar</v>
      </c>
      <c r="HH64" s="165">
        <f t="shared" si="109"/>
        <v>0</v>
      </c>
      <c r="HI64" s="219" t="b">
        <f t="shared" si="110"/>
        <v>0</v>
      </c>
      <c r="HJ64" s="188">
        <f t="shared" si="111"/>
        <v>0</v>
      </c>
      <c r="HK64" s="164">
        <f t="shared" si="112"/>
        <v>0</v>
      </c>
      <c r="HL64" s="164">
        <f t="shared" si="113"/>
        <v>0.25</v>
      </c>
      <c r="HM64" s="164">
        <f t="shared" si="114"/>
        <v>0</v>
      </c>
      <c r="HN64" s="164">
        <f t="shared" si="114"/>
        <v>0</v>
      </c>
      <c r="HO64" s="166">
        <f t="shared" si="115"/>
        <v>0</v>
      </c>
      <c r="HP64" s="167"/>
      <c r="HR64" s="164">
        <v>52</v>
      </c>
      <c r="HS64" s="225"/>
      <c r="HT64" s="226"/>
      <c r="HU64" s="1"/>
      <c r="HV64" s="1"/>
      <c r="HW64" s="95"/>
      <c r="HX64" s="93"/>
      <c r="HY64" s="93"/>
      <c r="HZ64" s="93"/>
      <c r="IA64" s="95" t="str">
        <f t="shared" si="32"/>
        <v>Completar</v>
      </c>
      <c r="IB64" s="96" t="str">
        <f t="shared" si="33"/>
        <v>Completar</v>
      </c>
      <c r="IC64" s="96" t="str">
        <f t="shared" si="34"/>
        <v>Completar</v>
      </c>
      <c r="ID64" s="94"/>
      <c r="IE64" s="95" t="str">
        <f t="shared" si="35"/>
        <v>Completar</v>
      </c>
      <c r="IF64" s="95" t="str">
        <f t="shared" si="116"/>
        <v>Completar</v>
      </c>
      <c r="IG64" s="165">
        <f t="shared" si="117"/>
        <v>0</v>
      </c>
      <c r="IH64" s="219" t="b">
        <f t="shared" si="118"/>
        <v>0</v>
      </c>
      <c r="II64" s="188">
        <f t="shared" si="119"/>
        <v>0</v>
      </c>
      <c r="IJ64" s="164">
        <f t="shared" si="120"/>
        <v>0</v>
      </c>
      <c r="IK64" s="164">
        <f t="shared" si="121"/>
        <v>0.25</v>
      </c>
      <c r="IL64" s="164">
        <f t="shared" si="122"/>
        <v>0</v>
      </c>
      <c r="IM64" s="164">
        <f t="shared" si="122"/>
        <v>0</v>
      </c>
      <c r="IN64" s="166">
        <f t="shared" si="123"/>
        <v>0</v>
      </c>
      <c r="IO64" s="167"/>
      <c r="IQ64" s="164">
        <v>52</v>
      </c>
      <c r="IR64" s="225"/>
      <c r="IS64" s="226"/>
      <c r="IT64" s="1"/>
      <c r="IU64" s="1"/>
      <c r="IV64" s="95"/>
      <c r="IW64" s="93"/>
      <c r="IX64" s="93"/>
      <c r="IY64" s="93"/>
      <c r="IZ64" s="95" t="str">
        <f t="shared" si="36"/>
        <v>Completar</v>
      </c>
      <c r="JA64" s="96" t="str">
        <f t="shared" si="37"/>
        <v>Completar</v>
      </c>
      <c r="JB64" s="96" t="str">
        <f t="shared" si="38"/>
        <v>Completar</v>
      </c>
      <c r="JC64" s="94"/>
      <c r="JD64" s="95" t="str">
        <f t="shared" si="39"/>
        <v>Completar</v>
      </c>
      <c r="JE64" s="95" t="str">
        <f t="shared" si="124"/>
        <v>Completar</v>
      </c>
      <c r="JF64" s="165">
        <f t="shared" si="125"/>
        <v>0</v>
      </c>
      <c r="JG64" s="219" t="b">
        <f t="shared" si="126"/>
        <v>0</v>
      </c>
      <c r="JH64" s="188">
        <f t="shared" si="127"/>
        <v>0</v>
      </c>
      <c r="JI64" s="164">
        <f t="shared" si="128"/>
        <v>0</v>
      </c>
      <c r="JJ64" s="164">
        <f t="shared" si="129"/>
        <v>0.25</v>
      </c>
      <c r="JK64" s="164">
        <f t="shared" si="130"/>
        <v>0</v>
      </c>
      <c r="JL64" s="164">
        <f t="shared" si="130"/>
        <v>0</v>
      </c>
      <c r="JM64" s="166">
        <f t="shared" si="131"/>
        <v>0</v>
      </c>
      <c r="JN64" s="167"/>
      <c r="JO64" s="126"/>
      <c r="JP64" s="164">
        <v>52</v>
      </c>
      <c r="JQ64" s="225"/>
      <c r="JR64" s="226"/>
      <c r="JS64" s="1"/>
      <c r="JT64" s="1"/>
      <c r="JU64" s="95"/>
      <c r="JV64" s="93"/>
      <c r="JW64" s="93"/>
      <c r="JX64" s="93"/>
      <c r="JY64" s="95" t="str">
        <f t="shared" si="40"/>
        <v>Completar</v>
      </c>
      <c r="JZ64" s="96" t="str">
        <f t="shared" si="41"/>
        <v>Completar</v>
      </c>
      <c r="KA64" s="96" t="str">
        <f t="shared" si="42"/>
        <v>Completar</v>
      </c>
      <c r="KB64" s="94"/>
      <c r="KC64" s="95" t="str">
        <f t="shared" si="43"/>
        <v>Completar</v>
      </c>
      <c r="KD64" s="95" t="str">
        <f t="shared" si="132"/>
        <v>Completar</v>
      </c>
      <c r="KE64" s="165">
        <f t="shared" si="133"/>
        <v>0</v>
      </c>
      <c r="KF64" s="219" t="b">
        <f t="shared" si="134"/>
        <v>0</v>
      </c>
      <c r="KG64" s="188">
        <f t="shared" si="135"/>
        <v>0</v>
      </c>
      <c r="KH64" s="164">
        <f t="shared" si="136"/>
        <v>0</v>
      </c>
      <c r="KI64" s="164">
        <f t="shared" si="137"/>
        <v>0.25</v>
      </c>
      <c r="KJ64" s="164">
        <f t="shared" si="138"/>
        <v>0</v>
      </c>
      <c r="KK64" s="164">
        <f t="shared" si="138"/>
        <v>0</v>
      </c>
      <c r="KL64" s="166">
        <f t="shared" si="139"/>
        <v>0</v>
      </c>
    </row>
    <row r="65" spans="1:298" x14ac:dyDescent="0.25">
      <c r="A65" s="164">
        <v>53</v>
      </c>
      <c r="B65" s="225"/>
      <c r="C65" s="226"/>
      <c r="D65" s="1"/>
      <c r="E65" s="1"/>
      <c r="F65" s="95"/>
      <c r="G65" s="93"/>
      <c r="H65" s="93"/>
      <c r="I65" s="93"/>
      <c r="J65" s="95"/>
      <c r="K65" s="96" t="str">
        <f>IFERROR(VLOOKUP(D65,'Situación inicial'!JI$13:JS$112,8,FALSE),"Completar")</f>
        <v>Completar</v>
      </c>
      <c r="L65" s="96" t="str">
        <f>IFERROR(VLOOKUP(D65,'Situación inicial'!JI$13:JS$112,9,FALSE),"Completar")</f>
        <v>Completar</v>
      </c>
      <c r="M65" s="94"/>
      <c r="N65" s="95" t="str">
        <f>IFERROR(VLOOKUP(D65,'Situación inicial'!JI$13:JS$112,11,FALSE),"Completar")</f>
        <v>Completar</v>
      </c>
      <c r="O65" s="95" t="str">
        <f>IFERROR(VLOOKUP(D65,'Situación inicial'!JI$13:JT$112,12,FALSE),"Completar")</f>
        <v>Completar</v>
      </c>
      <c r="P65" s="165">
        <f t="shared" si="44"/>
        <v>0</v>
      </c>
      <c r="Q65" s="219" t="b">
        <f t="shared" si="45"/>
        <v>0</v>
      </c>
      <c r="R65" s="188">
        <f t="shared" si="46"/>
        <v>0</v>
      </c>
      <c r="S65" s="164">
        <f t="shared" si="47"/>
        <v>0</v>
      </c>
      <c r="T65" s="164">
        <f t="shared" si="48"/>
        <v>0.25</v>
      </c>
      <c r="U65" s="164">
        <f t="shared" si="49"/>
        <v>0</v>
      </c>
      <c r="V65" s="164">
        <f t="shared" si="49"/>
        <v>0</v>
      </c>
      <c r="W65" s="166">
        <f t="shared" si="50"/>
        <v>0</v>
      </c>
      <c r="X65" s="168">
        <f>IFERROR(VLOOKUP(D65,'Situación inicial'!JI$13:JZ$112,18,FALSE),0)</f>
        <v>0</v>
      </c>
      <c r="Z65" s="164">
        <v>53</v>
      </c>
      <c r="AA65" s="225"/>
      <c r="AB65" s="226"/>
      <c r="AC65" s="1"/>
      <c r="AD65" s="1"/>
      <c r="AE65" s="95"/>
      <c r="AF65" s="93"/>
      <c r="AG65" s="93"/>
      <c r="AH65" s="93"/>
      <c r="AI65" s="95" t="str">
        <f t="shared" si="0"/>
        <v>Completar</v>
      </c>
      <c r="AJ65" s="96" t="str">
        <f t="shared" si="1"/>
        <v>Completar</v>
      </c>
      <c r="AK65" s="96" t="str">
        <f t="shared" si="2"/>
        <v>Completar</v>
      </c>
      <c r="AL65" s="94"/>
      <c r="AM65" s="95" t="str">
        <f t="shared" si="51"/>
        <v>Completar</v>
      </c>
      <c r="AN65" s="95" t="str">
        <f t="shared" si="52"/>
        <v>Completar</v>
      </c>
      <c r="AO65" s="165">
        <f t="shared" si="53"/>
        <v>0</v>
      </c>
      <c r="AP65" s="219" t="b">
        <f t="shared" si="54"/>
        <v>0</v>
      </c>
      <c r="AQ65" s="188">
        <f t="shared" si="55"/>
        <v>0</v>
      </c>
      <c r="AR65" s="164">
        <f t="shared" si="56"/>
        <v>0</v>
      </c>
      <c r="AS65" s="164">
        <f t="shared" si="57"/>
        <v>0.25</v>
      </c>
      <c r="AT65" s="164">
        <f t="shared" si="58"/>
        <v>0</v>
      </c>
      <c r="AU65" s="164">
        <f t="shared" si="58"/>
        <v>0</v>
      </c>
      <c r="AV65" s="166">
        <f t="shared" si="59"/>
        <v>0</v>
      </c>
      <c r="AW65" s="168">
        <f t="shared" si="3"/>
        <v>0</v>
      </c>
      <c r="AY65" s="164">
        <v>53</v>
      </c>
      <c r="AZ65" s="225"/>
      <c r="BA65" s="226"/>
      <c r="BB65" s="1"/>
      <c r="BC65" s="1"/>
      <c r="BD65" s="95"/>
      <c r="BE65" s="93"/>
      <c r="BF65" s="93"/>
      <c r="BG65" s="93"/>
      <c r="BH65" s="95" t="str">
        <f t="shared" si="4"/>
        <v>Completar</v>
      </c>
      <c r="BI65" s="96" t="str">
        <f t="shared" si="5"/>
        <v>Completar</v>
      </c>
      <c r="BJ65" s="96" t="str">
        <f t="shared" si="6"/>
        <v>Completar</v>
      </c>
      <c r="BK65" s="94"/>
      <c r="BL65" s="95" t="str">
        <f t="shared" si="7"/>
        <v>Completar</v>
      </c>
      <c r="BM65" s="95" t="str">
        <f t="shared" si="60"/>
        <v>Completar</v>
      </c>
      <c r="BN65" s="165">
        <f t="shared" si="61"/>
        <v>0</v>
      </c>
      <c r="BO65" s="219" t="b">
        <f t="shared" si="62"/>
        <v>0</v>
      </c>
      <c r="BP65" s="188">
        <f t="shared" si="63"/>
        <v>0</v>
      </c>
      <c r="BQ65" s="164">
        <f t="shared" si="64"/>
        <v>0</v>
      </c>
      <c r="BR65" s="164">
        <f t="shared" si="65"/>
        <v>0.25</v>
      </c>
      <c r="BS65" s="164">
        <f t="shared" si="66"/>
        <v>0</v>
      </c>
      <c r="BT65" s="164">
        <f t="shared" si="66"/>
        <v>0</v>
      </c>
      <c r="BU65" s="166">
        <f t="shared" si="67"/>
        <v>0</v>
      </c>
      <c r="BV65" s="167"/>
      <c r="BX65" s="164">
        <v>53</v>
      </c>
      <c r="BY65" s="225"/>
      <c r="BZ65" s="226"/>
      <c r="CA65" s="1"/>
      <c r="CB65" s="1"/>
      <c r="CC65" s="95"/>
      <c r="CD65" s="93"/>
      <c r="CE65" s="93"/>
      <c r="CF65" s="93"/>
      <c r="CG65" s="95" t="str">
        <f t="shared" si="8"/>
        <v>Completar</v>
      </c>
      <c r="CH65" s="96" t="str">
        <f t="shared" si="9"/>
        <v>Completar</v>
      </c>
      <c r="CI65" s="96" t="str">
        <f t="shared" si="10"/>
        <v>Completar</v>
      </c>
      <c r="CJ65" s="94"/>
      <c r="CK65" s="95" t="str">
        <f t="shared" si="11"/>
        <v>Completar</v>
      </c>
      <c r="CL65" s="95" t="str">
        <f t="shared" si="68"/>
        <v>Completar</v>
      </c>
      <c r="CM65" s="165">
        <f t="shared" si="69"/>
        <v>0</v>
      </c>
      <c r="CN65" s="219" t="b">
        <f t="shared" si="70"/>
        <v>0</v>
      </c>
      <c r="CO65" s="188">
        <f t="shared" si="71"/>
        <v>0</v>
      </c>
      <c r="CP65" s="164">
        <f t="shared" si="72"/>
        <v>0</v>
      </c>
      <c r="CQ65" s="164">
        <f t="shared" si="73"/>
        <v>0.25</v>
      </c>
      <c r="CR65" s="164">
        <f t="shared" si="74"/>
        <v>0</v>
      </c>
      <c r="CS65" s="164">
        <f t="shared" si="74"/>
        <v>0</v>
      </c>
      <c r="CT65" s="166">
        <f t="shared" si="75"/>
        <v>0</v>
      </c>
      <c r="CU65" s="167"/>
      <c r="CW65" s="164">
        <v>53</v>
      </c>
      <c r="CX65" s="225"/>
      <c r="CY65" s="226"/>
      <c r="CZ65" s="1"/>
      <c r="DA65" s="1"/>
      <c r="DB65" s="95"/>
      <c r="DC65" s="93"/>
      <c r="DD65" s="93"/>
      <c r="DE65" s="93"/>
      <c r="DF65" s="95" t="str">
        <f t="shared" si="12"/>
        <v>Completar</v>
      </c>
      <c r="DG65" s="96" t="str">
        <f t="shared" si="13"/>
        <v>Completar</v>
      </c>
      <c r="DH65" s="96" t="str">
        <f t="shared" si="14"/>
        <v>Completar</v>
      </c>
      <c r="DI65" s="94"/>
      <c r="DJ65" s="95" t="str">
        <f t="shared" si="15"/>
        <v>Completar</v>
      </c>
      <c r="DK65" s="95" t="str">
        <f t="shared" si="76"/>
        <v>Completar</v>
      </c>
      <c r="DL65" s="165">
        <f t="shared" si="77"/>
        <v>0</v>
      </c>
      <c r="DM65" s="219" t="b">
        <f t="shared" si="78"/>
        <v>0</v>
      </c>
      <c r="DN65" s="188">
        <f t="shared" si="79"/>
        <v>0</v>
      </c>
      <c r="DO65" s="164">
        <f t="shared" si="80"/>
        <v>0</v>
      </c>
      <c r="DP65" s="164">
        <f t="shared" si="81"/>
        <v>0.25</v>
      </c>
      <c r="DQ65" s="164">
        <f t="shared" si="82"/>
        <v>0</v>
      </c>
      <c r="DR65" s="164">
        <f t="shared" si="82"/>
        <v>0</v>
      </c>
      <c r="DS65" s="166">
        <f t="shared" si="83"/>
        <v>0</v>
      </c>
      <c r="DT65" s="167"/>
      <c r="DV65" s="164">
        <v>53</v>
      </c>
      <c r="DW65" s="225"/>
      <c r="DX65" s="226"/>
      <c r="DY65" s="1"/>
      <c r="DZ65" s="1"/>
      <c r="EA65" s="95"/>
      <c r="EB65" s="93"/>
      <c r="EC65" s="93"/>
      <c r="ED65" s="93"/>
      <c r="EE65" s="95" t="str">
        <f t="shared" si="16"/>
        <v>Completar</v>
      </c>
      <c r="EF65" s="96" t="str">
        <f t="shared" si="17"/>
        <v>Completar</v>
      </c>
      <c r="EG65" s="96" t="str">
        <f t="shared" si="18"/>
        <v>Completar</v>
      </c>
      <c r="EH65" s="94"/>
      <c r="EI65" s="95" t="str">
        <f t="shared" si="19"/>
        <v>Completar</v>
      </c>
      <c r="EJ65" s="95" t="str">
        <f t="shared" si="84"/>
        <v>Completar</v>
      </c>
      <c r="EK65" s="165">
        <f t="shared" si="85"/>
        <v>0</v>
      </c>
      <c r="EL65" s="219" t="b">
        <f t="shared" si="86"/>
        <v>0</v>
      </c>
      <c r="EM65" s="188">
        <f t="shared" si="87"/>
        <v>0</v>
      </c>
      <c r="EN65" s="164">
        <f t="shared" si="88"/>
        <v>0</v>
      </c>
      <c r="EO65" s="164">
        <f t="shared" si="89"/>
        <v>0.25</v>
      </c>
      <c r="EP65" s="164">
        <f t="shared" si="90"/>
        <v>0</v>
      </c>
      <c r="EQ65" s="164">
        <f t="shared" si="90"/>
        <v>0</v>
      </c>
      <c r="ER65" s="166">
        <f t="shared" si="91"/>
        <v>0</v>
      </c>
      <c r="ES65" s="167"/>
      <c r="EU65" s="164">
        <v>53</v>
      </c>
      <c r="EV65" s="225"/>
      <c r="EW65" s="226"/>
      <c r="EX65" s="1"/>
      <c r="EY65" s="1"/>
      <c r="EZ65" s="95"/>
      <c r="FA65" s="93"/>
      <c r="FB65" s="93"/>
      <c r="FC65" s="93"/>
      <c r="FD65" s="95" t="str">
        <f t="shared" si="20"/>
        <v>Completar</v>
      </c>
      <c r="FE65" s="96" t="str">
        <f t="shared" si="21"/>
        <v>Completar</v>
      </c>
      <c r="FF65" s="96" t="str">
        <f t="shared" si="22"/>
        <v>Completar</v>
      </c>
      <c r="FG65" s="94"/>
      <c r="FH65" s="95" t="str">
        <f t="shared" si="23"/>
        <v>Completar</v>
      </c>
      <c r="FI65" s="95" t="str">
        <f t="shared" si="92"/>
        <v>Completar</v>
      </c>
      <c r="FJ65" s="165">
        <f t="shared" si="93"/>
        <v>0</v>
      </c>
      <c r="FK65" s="219" t="b">
        <f t="shared" si="94"/>
        <v>0</v>
      </c>
      <c r="FL65" s="188">
        <f t="shared" si="95"/>
        <v>0</v>
      </c>
      <c r="FM65" s="164">
        <f t="shared" si="96"/>
        <v>0</v>
      </c>
      <c r="FN65" s="164">
        <f t="shared" si="97"/>
        <v>0.25</v>
      </c>
      <c r="FO65" s="164">
        <f t="shared" si="98"/>
        <v>0</v>
      </c>
      <c r="FP65" s="164">
        <f t="shared" si="98"/>
        <v>0</v>
      </c>
      <c r="FQ65" s="166">
        <f t="shared" si="99"/>
        <v>0</v>
      </c>
      <c r="FR65" s="167"/>
      <c r="FT65" s="164">
        <v>53</v>
      </c>
      <c r="FU65" s="225"/>
      <c r="FV65" s="226"/>
      <c r="FW65" s="1"/>
      <c r="FX65" s="1"/>
      <c r="FY65" s="95"/>
      <c r="FZ65" s="93"/>
      <c r="GA65" s="93"/>
      <c r="GB65" s="93"/>
      <c r="GC65" s="95" t="str">
        <f t="shared" si="24"/>
        <v>Completar</v>
      </c>
      <c r="GD65" s="96" t="str">
        <f t="shared" si="25"/>
        <v>Completar</v>
      </c>
      <c r="GE65" s="96" t="str">
        <f t="shared" si="26"/>
        <v>Completar</v>
      </c>
      <c r="GF65" s="94"/>
      <c r="GG65" s="95" t="str">
        <f t="shared" si="27"/>
        <v>Completar</v>
      </c>
      <c r="GH65" s="95" t="str">
        <f t="shared" si="100"/>
        <v>Completar</v>
      </c>
      <c r="GI65" s="165">
        <f t="shared" si="101"/>
        <v>0</v>
      </c>
      <c r="GJ65" s="219" t="b">
        <f t="shared" si="102"/>
        <v>0</v>
      </c>
      <c r="GK65" s="188">
        <f t="shared" si="103"/>
        <v>0</v>
      </c>
      <c r="GL65" s="164">
        <f t="shared" si="104"/>
        <v>0</v>
      </c>
      <c r="GM65" s="164">
        <f t="shared" si="105"/>
        <v>0.25</v>
      </c>
      <c r="GN65" s="164">
        <f t="shared" si="106"/>
        <v>0</v>
      </c>
      <c r="GO65" s="164">
        <f t="shared" si="106"/>
        <v>0</v>
      </c>
      <c r="GP65" s="166">
        <f t="shared" si="107"/>
        <v>0</v>
      </c>
      <c r="GQ65" s="167"/>
      <c r="GS65" s="164">
        <v>53</v>
      </c>
      <c r="GT65" s="225"/>
      <c r="GU65" s="226"/>
      <c r="GV65" s="1"/>
      <c r="GW65" s="1"/>
      <c r="GX65" s="95"/>
      <c r="GY65" s="93"/>
      <c r="GZ65" s="93"/>
      <c r="HA65" s="93"/>
      <c r="HB65" s="95" t="str">
        <f t="shared" si="28"/>
        <v>Completar</v>
      </c>
      <c r="HC65" s="96" t="str">
        <f t="shared" si="29"/>
        <v>Completar</v>
      </c>
      <c r="HD65" s="96" t="str">
        <f t="shared" si="30"/>
        <v>Completar</v>
      </c>
      <c r="HE65" s="94"/>
      <c r="HF65" s="95" t="str">
        <f t="shared" si="31"/>
        <v>Completar</v>
      </c>
      <c r="HG65" s="95" t="str">
        <f t="shared" si="108"/>
        <v>Completar</v>
      </c>
      <c r="HH65" s="165">
        <f t="shared" si="109"/>
        <v>0</v>
      </c>
      <c r="HI65" s="219" t="b">
        <f t="shared" si="110"/>
        <v>0</v>
      </c>
      <c r="HJ65" s="188">
        <f t="shared" si="111"/>
        <v>0</v>
      </c>
      <c r="HK65" s="164">
        <f t="shared" si="112"/>
        <v>0</v>
      </c>
      <c r="HL65" s="164">
        <f t="shared" si="113"/>
        <v>0.25</v>
      </c>
      <c r="HM65" s="164">
        <f t="shared" si="114"/>
        <v>0</v>
      </c>
      <c r="HN65" s="164">
        <f t="shared" si="114"/>
        <v>0</v>
      </c>
      <c r="HO65" s="166">
        <f t="shared" si="115"/>
        <v>0</v>
      </c>
      <c r="HP65" s="167"/>
      <c r="HR65" s="164">
        <v>53</v>
      </c>
      <c r="HS65" s="225"/>
      <c r="HT65" s="226"/>
      <c r="HU65" s="1"/>
      <c r="HV65" s="1"/>
      <c r="HW65" s="95"/>
      <c r="HX65" s="93"/>
      <c r="HY65" s="93"/>
      <c r="HZ65" s="93"/>
      <c r="IA65" s="95" t="str">
        <f t="shared" si="32"/>
        <v>Completar</v>
      </c>
      <c r="IB65" s="96" t="str">
        <f t="shared" si="33"/>
        <v>Completar</v>
      </c>
      <c r="IC65" s="96" t="str">
        <f t="shared" si="34"/>
        <v>Completar</v>
      </c>
      <c r="ID65" s="94"/>
      <c r="IE65" s="95" t="str">
        <f t="shared" si="35"/>
        <v>Completar</v>
      </c>
      <c r="IF65" s="95" t="str">
        <f t="shared" si="116"/>
        <v>Completar</v>
      </c>
      <c r="IG65" s="165">
        <f t="shared" si="117"/>
        <v>0</v>
      </c>
      <c r="IH65" s="219" t="b">
        <f t="shared" si="118"/>
        <v>0</v>
      </c>
      <c r="II65" s="188">
        <f t="shared" si="119"/>
        <v>0</v>
      </c>
      <c r="IJ65" s="164">
        <f t="shared" si="120"/>
        <v>0</v>
      </c>
      <c r="IK65" s="164">
        <f t="shared" si="121"/>
        <v>0.25</v>
      </c>
      <c r="IL65" s="164">
        <f t="shared" si="122"/>
        <v>0</v>
      </c>
      <c r="IM65" s="164">
        <f t="shared" si="122"/>
        <v>0</v>
      </c>
      <c r="IN65" s="166">
        <f t="shared" si="123"/>
        <v>0</v>
      </c>
      <c r="IO65" s="167"/>
      <c r="IQ65" s="164">
        <v>53</v>
      </c>
      <c r="IR65" s="225"/>
      <c r="IS65" s="226"/>
      <c r="IT65" s="1"/>
      <c r="IU65" s="1"/>
      <c r="IV65" s="95"/>
      <c r="IW65" s="93"/>
      <c r="IX65" s="93"/>
      <c r="IY65" s="93"/>
      <c r="IZ65" s="95" t="str">
        <f t="shared" si="36"/>
        <v>Completar</v>
      </c>
      <c r="JA65" s="96" t="str">
        <f t="shared" si="37"/>
        <v>Completar</v>
      </c>
      <c r="JB65" s="96" t="str">
        <f t="shared" si="38"/>
        <v>Completar</v>
      </c>
      <c r="JC65" s="94"/>
      <c r="JD65" s="95" t="str">
        <f t="shared" si="39"/>
        <v>Completar</v>
      </c>
      <c r="JE65" s="95" t="str">
        <f t="shared" si="124"/>
        <v>Completar</v>
      </c>
      <c r="JF65" s="165">
        <f t="shared" si="125"/>
        <v>0</v>
      </c>
      <c r="JG65" s="219" t="b">
        <f t="shared" si="126"/>
        <v>0</v>
      </c>
      <c r="JH65" s="188">
        <f t="shared" si="127"/>
        <v>0</v>
      </c>
      <c r="JI65" s="164">
        <f t="shared" si="128"/>
        <v>0</v>
      </c>
      <c r="JJ65" s="164">
        <f t="shared" si="129"/>
        <v>0.25</v>
      </c>
      <c r="JK65" s="164">
        <f t="shared" si="130"/>
        <v>0</v>
      </c>
      <c r="JL65" s="164">
        <f t="shared" si="130"/>
        <v>0</v>
      </c>
      <c r="JM65" s="166">
        <f t="shared" si="131"/>
        <v>0</v>
      </c>
      <c r="JN65" s="167"/>
      <c r="JO65" s="126"/>
      <c r="JP65" s="164">
        <v>53</v>
      </c>
      <c r="JQ65" s="225"/>
      <c r="JR65" s="226"/>
      <c r="JS65" s="1"/>
      <c r="JT65" s="1"/>
      <c r="JU65" s="95"/>
      <c r="JV65" s="93"/>
      <c r="JW65" s="93"/>
      <c r="JX65" s="93"/>
      <c r="JY65" s="95" t="str">
        <f t="shared" si="40"/>
        <v>Completar</v>
      </c>
      <c r="JZ65" s="96" t="str">
        <f t="shared" si="41"/>
        <v>Completar</v>
      </c>
      <c r="KA65" s="96" t="str">
        <f t="shared" si="42"/>
        <v>Completar</v>
      </c>
      <c r="KB65" s="94"/>
      <c r="KC65" s="95" t="str">
        <f t="shared" si="43"/>
        <v>Completar</v>
      </c>
      <c r="KD65" s="95" t="str">
        <f t="shared" si="132"/>
        <v>Completar</v>
      </c>
      <c r="KE65" s="165">
        <f t="shared" si="133"/>
        <v>0</v>
      </c>
      <c r="KF65" s="219" t="b">
        <f t="shared" si="134"/>
        <v>0</v>
      </c>
      <c r="KG65" s="188">
        <f t="shared" si="135"/>
        <v>0</v>
      </c>
      <c r="KH65" s="164">
        <f t="shared" si="136"/>
        <v>0</v>
      </c>
      <c r="KI65" s="164">
        <f t="shared" si="137"/>
        <v>0.25</v>
      </c>
      <c r="KJ65" s="164">
        <f t="shared" si="138"/>
        <v>0</v>
      </c>
      <c r="KK65" s="164">
        <f t="shared" si="138"/>
        <v>0</v>
      </c>
      <c r="KL65" s="166">
        <f t="shared" si="139"/>
        <v>0</v>
      </c>
    </row>
    <row r="66" spans="1:298" x14ac:dyDescent="0.25">
      <c r="A66" s="164">
        <v>54</v>
      </c>
      <c r="B66" s="225"/>
      <c r="C66" s="226"/>
      <c r="D66" s="1"/>
      <c r="E66" s="1"/>
      <c r="F66" s="95"/>
      <c r="G66" s="93"/>
      <c r="H66" s="93"/>
      <c r="I66" s="93"/>
      <c r="J66" s="95"/>
      <c r="K66" s="96" t="str">
        <f>IFERROR(VLOOKUP(D66,'Situación inicial'!JI$13:JS$112,8,FALSE),"Completar")</f>
        <v>Completar</v>
      </c>
      <c r="L66" s="96" t="str">
        <f>IFERROR(VLOOKUP(D66,'Situación inicial'!JI$13:JS$112,9,FALSE),"Completar")</f>
        <v>Completar</v>
      </c>
      <c r="M66" s="94"/>
      <c r="N66" s="95" t="str">
        <f>IFERROR(VLOOKUP(D66,'Situación inicial'!JI$13:JS$112,11,FALSE),"Completar")</f>
        <v>Completar</v>
      </c>
      <c r="O66" s="95" t="str">
        <f>IFERROR(VLOOKUP(D66,'Situación inicial'!JI$13:JT$112,12,FALSE),"Completar")</f>
        <v>Completar</v>
      </c>
      <c r="P66" s="165">
        <f t="shared" si="44"/>
        <v>0</v>
      </c>
      <c r="Q66" s="219" t="b">
        <f t="shared" si="45"/>
        <v>0</v>
      </c>
      <c r="R66" s="188">
        <f t="shared" si="46"/>
        <v>0</v>
      </c>
      <c r="S66" s="164">
        <f t="shared" si="47"/>
        <v>0</v>
      </c>
      <c r="T66" s="164">
        <f t="shared" si="48"/>
        <v>0.25</v>
      </c>
      <c r="U66" s="164">
        <f t="shared" si="49"/>
        <v>0</v>
      </c>
      <c r="V66" s="164">
        <f t="shared" si="49"/>
        <v>0</v>
      </c>
      <c r="W66" s="166">
        <f t="shared" si="50"/>
        <v>0</v>
      </c>
      <c r="X66" s="168">
        <f>IFERROR(VLOOKUP(D66,'Situación inicial'!JI$13:JZ$112,18,FALSE),0)</f>
        <v>0</v>
      </c>
      <c r="Z66" s="164">
        <v>54</v>
      </c>
      <c r="AA66" s="225"/>
      <c r="AB66" s="226"/>
      <c r="AC66" s="1"/>
      <c r="AD66" s="1"/>
      <c r="AE66" s="95"/>
      <c r="AF66" s="93"/>
      <c r="AG66" s="93"/>
      <c r="AH66" s="93"/>
      <c r="AI66" s="95" t="str">
        <f t="shared" si="0"/>
        <v>Completar</v>
      </c>
      <c r="AJ66" s="96" t="str">
        <f t="shared" si="1"/>
        <v>Completar</v>
      </c>
      <c r="AK66" s="96" t="str">
        <f t="shared" si="2"/>
        <v>Completar</v>
      </c>
      <c r="AL66" s="94"/>
      <c r="AM66" s="95" t="str">
        <f t="shared" si="51"/>
        <v>Completar</v>
      </c>
      <c r="AN66" s="95" t="str">
        <f t="shared" si="52"/>
        <v>Completar</v>
      </c>
      <c r="AO66" s="165">
        <f t="shared" si="53"/>
        <v>0</v>
      </c>
      <c r="AP66" s="219" t="b">
        <f t="shared" si="54"/>
        <v>0</v>
      </c>
      <c r="AQ66" s="188">
        <f t="shared" si="55"/>
        <v>0</v>
      </c>
      <c r="AR66" s="164">
        <f t="shared" si="56"/>
        <v>0</v>
      </c>
      <c r="AS66" s="164">
        <f t="shared" si="57"/>
        <v>0.25</v>
      </c>
      <c r="AT66" s="164">
        <f t="shared" si="58"/>
        <v>0</v>
      </c>
      <c r="AU66" s="164">
        <f t="shared" si="58"/>
        <v>0</v>
      </c>
      <c r="AV66" s="166">
        <f t="shared" si="59"/>
        <v>0</v>
      </c>
      <c r="AW66" s="168">
        <f t="shared" si="3"/>
        <v>0</v>
      </c>
      <c r="AY66" s="164">
        <v>54</v>
      </c>
      <c r="AZ66" s="225"/>
      <c r="BA66" s="226"/>
      <c r="BB66" s="1"/>
      <c r="BC66" s="1"/>
      <c r="BD66" s="95"/>
      <c r="BE66" s="93"/>
      <c r="BF66" s="93"/>
      <c r="BG66" s="93"/>
      <c r="BH66" s="95" t="str">
        <f t="shared" si="4"/>
        <v>Completar</v>
      </c>
      <c r="BI66" s="96" t="str">
        <f t="shared" si="5"/>
        <v>Completar</v>
      </c>
      <c r="BJ66" s="96" t="str">
        <f t="shared" si="6"/>
        <v>Completar</v>
      </c>
      <c r="BK66" s="94"/>
      <c r="BL66" s="95" t="str">
        <f t="shared" si="7"/>
        <v>Completar</v>
      </c>
      <c r="BM66" s="95" t="str">
        <f t="shared" si="60"/>
        <v>Completar</v>
      </c>
      <c r="BN66" s="165">
        <f t="shared" si="61"/>
        <v>0</v>
      </c>
      <c r="BO66" s="219" t="b">
        <f t="shared" si="62"/>
        <v>0</v>
      </c>
      <c r="BP66" s="188">
        <f t="shared" si="63"/>
        <v>0</v>
      </c>
      <c r="BQ66" s="164">
        <f t="shared" si="64"/>
        <v>0</v>
      </c>
      <c r="BR66" s="164">
        <f t="shared" si="65"/>
        <v>0.25</v>
      </c>
      <c r="BS66" s="164">
        <f t="shared" si="66"/>
        <v>0</v>
      </c>
      <c r="BT66" s="164">
        <f t="shared" si="66"/>
        <v>0</v>
      </c>
      <c r="BU66" s="166">
        <f t="shared" si="67"/>
        <v>0</v>
      </c>
      <c r="BV66" s="167"/>
      <c r="BX66" s="164">
        <v>54</v>
      </c>
      <c r="BY66" s="225"/>
      <c r="BZ66" s="226"/>
      <c r="CA66" s="1"/>
      <c r="CB66" s="1"/>
      <c r="CC66" s="95"/>
      <c r="CD66" s="93"/>
      <c r="CE66" s="93"/>
      <c r="CF66" s="93"/>
      <c r="CG66" s="95" t="str">
        <f t="shared" si="8"/>
        <v>Completar</v>
      </c>
      <c r="CH66" s="96" t="str">
        <f t="shared" si="9"/>
        <v>Completar</v>
      </c>
      <c r="CI66" s="96" t="str">
        <f t="shared" si="10"/>
        <v>Completar</v>
      </c>
      <c r="CJ66" s="94"/>
      <c r="CK66" s="95" t="str">
        <f t="shared" si="11"/>
        <v>Completar</v>
      </c>
      <c r="CL66" s="95" t="str">
        <f t="shared" si="68"/>
        <v>Completar</v>
      </c>
      <c r="CM66" s="165">
        <f t="shared" si="69"/>
        <v>0</v>
      </c>
      <c r="CN66" s="219" t="b">
        <f t="shared" si="70"/>
        <v>0</v>
      </c>
      <c r="CO66" s="188">
        <f t="shared" si="71"/>
        <v>0</v>
      </c>
      <c r="CP66" s="164">
        <f t="shared" si="72"/>
        <v>0</v>
      </c>
      <c r="CQ66" s="164">
        <f t="shared" si="73"/>
        <v>0.25</v>
      </c>
      <c r="CR66" s="164">
        <f t="shared" si="74"/>
        <v>0</v>
      </c>
      <c r="CS66" s="164">
        <f t="shared" si="74"/>
        <v>0</v>
      </c>
      <c r="CT66" s="166">
        <f t="shared" si="75"/>
        <v>0</v>
      </c>
      <c r="CU66" s="167"/>
      <c r="CW66" s="164">
        <v>54</v>
      </c>
      <c r="CX66" s="225"/>
      <c r="CY66" s="226"/>
      <c r="CZ66" s="1"/>
      <c r="DA66" s="1"/>
      <c r="DB66" s="95"/>
      <c r="DC66" s="93"/>
      <c r="DD66" s="93"/>
      <c r="DE66" s="93"/>
      <c r="DF66" s="95" t="str">
        <f t="shared" si="12"/>
        <v>Completar</v>
      </c>
      <c r="DG66" s="96" t="str">
        <f t="shared" si="13"/>
        <v>Completar</v>
      </c>
      <c r="DH66" s="96" t="str">
        <f t="shared" si="14"/>
        <v>Completar</v>
      </c>
      <c r="DI66" s="94"/>
      <c r="DJ66" s="95" t="str">
        <f t="shared" si="15"/>
        <v>Completar</v>
      </c>
      <c r="DK66" s="95" t="str">
        <f t="shared" si="76"/>
        <v>Completar</v>
      </c>
      <c r="DL66" s="165">
        <f t="shared" si="77"/>
        <v>0</v>
      </c>
      <c r="DM66" s="219" t="b">
        <f t="shared" si="78"/>
        <v>0</v>
      </c>
      <c r="DN66" s="188">
        <f t="shared" si="79"/>
        <v>0</v>
      </c>
      <c r="DO66" s="164">
        <f t="shared" si="80"/>
        <v>0</v>
      </c>
      <c r="DP66" s="164">
        <f t="shared" si="81"/>
        <v>0.25</v>
      </c>
      <c r="DQ66" s="164">
        <f t="shared" si="82"/>
        <v>0</v>
      </c>
      <c r="DR66" s="164">
        <f t="shared" si="82"/>
        <v>0</v>
      </c>
      <c r="DS66" s="166">
        <f t="shared" si="83"/>
        <v>0</v>
      </c>
      <c r="DT66" s="167"/>
      <c r="DV66" s="164">
        <v>54</v>
      </c>
      <c r="DW66" s="225"/>
      <c r="DX66" s="226"/>
      <c r="DY66" s="1"/>
      <c r="DZ66" s="1"/>
      <c r="EA66" s="95"/>
      <c r="EB66" s="93"/>
      <c r="EC66" s="93"/>
      <c r="ED66" s="93"/>
      <c r="EE66" s="95" t="str">
        <f t="shared" si="16"/>
        <v>Completar</v>
      </c>
      <c r="EF66" s="96" t="str">
        <f t="shared" si="17"/>
        <v>Completar</v>
      </c>
      <c r="EG66" s="96" t="str">
        <f t="shared" si="18"/>
        <v>Completar</v>
      </c>
      <c r="EH66" s="94"/>
      <c r="EI66" s="95" t="str">
        <f t="shared" si="19"/>
        <v>Completar</v>
      </c>
      <c r="EJ66" s="95" t="str">
        <f t="shared" si="84"/>
        <v>Completar</v>
      </c>
      <c r="EK66" s="165">
        <f t="shared" si="85"/>
        <v>0</v>
      </c>
      <c r="EL66" s="219" t="b">
        <f t="shared" si="86"/>
        <v>0</v>
      </c>
      <c r="EM66" s="188">
        <f t="shared" si="87"/>
        <v>0</v>
      </c>
      <c r="EN66" s="164">
        <f t="shared" si="88"/>
        <v>0</v>
      </c>
      <c r="EO66" s="164">
        <f t="shared" si="89"/>
        <v>0.25</v>
      </c>
      <c r="EP66" s="164">
        <f t="shared" si="90"/>
        <v>0</v>
      </c>
      <c r="EQ66" s="164">
        <f t="shared" si="90"/>
        <v>0</v>
      </c>
      <c r="ER66" s="166">
        <f t="shared" si="91"/>
        <v>0</v>
      </c>
      <c r="ES66" s="167"/>
      <c r="EU66" s="164">
        <v>54</v>
      </c>
      <c r="EV66" s="225"/>
      <c r="EW66" s="226"/>
      <c r="EX66" s="1"/>
      <c r="EY66" s="1"/>
      <c r="EZ66" s="95"/>
      <c r="FA66" s="93"/>
      <c r="FB66" s="93"/>
      <c r="FC66" s="93"/>
      <c r="FD66" s="95" t="str">
        <f t="shared" si="20"/>
        <v>Completar</v>
      </c>
      <c r="FE66" s="96" t="str">
        <f t="shared" si="21"/>
        <v>Completar</v>
      </c>
      <c r="FF66" s="96" t="str">
        <f t="shared" si="22"/>
        <v>Completar</v>
      </c>
      <c r="FG66" s="94"/>
      <c r="FH66" s="95" t="str">
        <f t="shared" si="23"/>
        <v>Completar</v>
      </c>
      <c r="FI66" s="95" t="str">
        <f t="shared" si="92"/>
        <v>Completar</v>
      </c>
      <c r="FJ66" s="165">
        <f t="shared" si="93"/>
        <v>0</v>
      </c>
      <c r="FK66" s="219" t="b">
        <f t="shared" si="94"/>
        <v>0</v>
      </c>
      <c r="FL66" s="188">
        <f t="shared" si="95"/>
        <v>0</v>
      </c>
      <c r="FM66" s="164">
        <f t="shared" si="96"/>
        <v>0</v>
      </c>
      <c r="FN66" s="164">
        <f t="shared" si="97"/>
        <v>0.25</v>
      </c>
      <c r="FO66" s="164">
        <f t="shared" si="98"/>
        <v>0</v>
      </c>
      <c r="FP66" s="164">
        <f t="shared" si="98"/>
        <v>0</v>
      </c>
      <c r="FQ66" s="166">
        <f t="shared" si="99"/>
        <v>0</v>
      </c>
      <c r="FR66" s="167"/>
      <c r="FT66" s="164">
        <v>54</v>
      </c>
      <c r="FU66" s="225"/>
      <c r="FV66" s="226"/>
      <c r="FW66" s="1"/>
      <c r="FX66" s="1"/>
      <c r="FY66" s="95"/>
      <c r="FZ66" s="93"/>
      <c r="GA66" s="93"/>
      <c r="GB66" s="93"/>
      <c r="GC66" s="95" t="str">
        <f t="shared" si="24"/>
        <v>Completar</v>
      </c>
      <c r="GD66" s="96" t="str">
        <f t="shared" si="25"/>
        <v>Completar</v>
      </c>
      <c r="GE66" s="96" t="str">
        <f t="shared" si="26"/>
        <v>Completar</v>
      </c>
      <c r="GF66" s="94"/>
      <c r="GG66" s="95" t="str">
        <f t="shared" si="27"/>
        <v>Completar</v>
      </c>
      <c r="GH66" s="95" t="str">
        <f t="shared" si="100"/>
        <v>Completar</v>
      </c>
      <c r="GI66" s="165">
        <f t="shared" si="101"/>
        <v>0</v>
      </c>
      <c r="GJ66" s="219" t="b">
        <f t="shared" si="102"/>
        <v>0</v>
      </c>
      <c r="GK66" s="188">
        <f t="shared" si="103"/>
        <v>0</v>
      </c>
      <c r="GL66" s="164">
        <f t="shared" si="104"/>
        <v>0</v>
      </c>
      <c r="GM66" s="164">
        <f t="shared" si="105"/>
        <v>0.25</v>
      </c>
      <c r="GN66" s="164">
        <f t="shared" si="106"/>
        <v>0</v>
      </c>
      <c r="GO66" s="164">
        <f t="shared" si="106"/>
        <v>0</v>
      </c>
      <c r="GP66" s="166">
        <f t="shared" si="107"/>
        <v>0</v>
      </c>
      <c r="GQ66" s="167"/>
      <c r="GS66" s="164">
        <v>54</v>
      </c>
      <c r="GT66" s="225"/>
      <c r="GU66" s="226"/>
      <c r="GV66" s="1"/>
      <c r="GW66" s="1"/>
      <c r="GX66" s="95"/>
      <c r="GY66" s="93"/>
      <c r="GZ66" s="93"/>
      <c r="HA66" s="93"/>
      <c r="HB66" s="95" t="str">
        <f t="shared" si="28"/>
        <v>Completar</v>
      </c>
      <c r="HC66" s="96" t="str">
        <f t="shared" si="29"/>
        <v>Completar</v>
      </c>
      <c r="HD66" s="96" t="str">
        <f t="shared" si="30"/>
        <v>Completar</v>
      </c>
      <c r="HE66" s="94"/>
      <c r="HF66" s="95" t="str">
        <f t="shared" si="31"/>
        <v>Completar</v>
      </c>
      <c r="HG66" s="95" t="str">
        <f t="shared" si="108"/>
        <v>Completar</v>
      </c>
      <c r="HH66" s="165">
        <f t="shared" si="109"/>
        <v>0</v>
      </c>
      <c r="HI66" s="219" t="b">
        <f t="shared" si="110"/>
        <v>0</v>
      </c>
      <c r="HJ66" s="188">
        <f t="shared" si="111"/>
        <v>0</v>
      </c>
      <c r="HK66" s="164">
        <f t="shared" si="112"/>
        <v>0</v>
      </c>
      <c r="HL66" s="164">
        <f t="shared" si="113"/>
        <v>0.25</v>
      </c>
      <c r="HM66" s="164">
        <f t="shared" si="114"/>
        <v>0</v>
      </c>
      <c r="HN66" s="164">
        <f t="shared" si="114"/>
        <v>0</v>
      </c>
      <c r="HO66" s="166">
        <f t="shared" si="115"/>
        <v>0</v>
      </c>
      <c r="HP66" s="167"/>
      <c r="HR66" s="164">
        <v>54</v>
      </c>
      <c r="HS66" s="225"/>
      <c r="HT66" s="226"/>
      <c r="HU66" s="1"/>
      <c r="HV66" s="1"/>
      <c r="HW66" s="95"/>
      <c r="HX66" s="93"/>
      <c r="HY66" s="93"/>
      <c r="HZ66" s="93"/>
      <c r="IA66" s="95" t="str">
        <f t="shared" si="32"/>
        <v>Completar</v>
      </c>
      <c r="IB66" s="96" t="str">
        <f t="shared" si="33"/>
        <v>Completar</v>
      </c>
      <c r="IC66" s="96" t="str">
        <f t="shared" si="34"/>
        <v>Completar</v>
      </c>
      <c r="ID66" s="94"/>
      <c r="IE66" s="95" t="str">
        <f t="shared" si="35"/>
        <v>Completar</v>
      </c>
      <c r="IF66" s="95" t="str">
        <f t="shared" si="116"/>
        <v>Completar</v>
      </c>
      <c r="IG66" s="165">
        <f t="shared" si="117"/>
        <v>0</v>
      </c>
      <c r="IH66" s="219" t="b">
        <f t="shared" si="118"/>
        <v>0</v>
      </c>
      <c r="II66" s="188">
        <f t="shared" si="119"/>
        <v>0</v>
      </c>
      <c r="IJ66" s="164">
        <f t="shared" si="120"/>
        <v>0</v>
      </c>
      <c r="IK66" s="164">
        <f t="shared" si="121"/>
        <v>0.25</v>
      </c>
      <c r="IL66" s="164">
        <f t="shared" si="122"/>
        <v>0</v>
      </c>
      <c r="IM66" s="164">
        <f t="shared" si="122"/>
        <v>0</v>
      </c>
      <c r="IN66" s="166">
        <f t="shared" si="123"/>
        <v>0</v>
      </c>
      <c r="IO66" s="167"/>
      <c r="IQ66" s="164">
        <v>54</v>
      </c>
      <c r="IR66" s="225"/>
      <c r="IS66" s="226"/>
      <c r="IT66" s="1"/>
      <c r="IU66" s="1"/>
      <c r="IV66" s="95"/>
      <c r="IW66" s="93"/>
      <c r="IX66" s="93"/>
      <c r="IY66" s="93"/>
      <c r="IZ66" s="95" t="str">
        <f t="shared" si="36"/>
        <v>Completar</v>
      </c>
      <c r="JA66" s="96" t="str">
        <f t="shared" si="37"/>
        <v>Completar</v>
      </c>
      <c r="JB66" s="96" t="str">
        <f t="shared" si="38"/>
        <v>Completar</v>
      </c>
      <c r="JC66" s="94"/>
      <c r="JD66" s="95" t="str">
        <f t="shared" si="39"/>
        <v>Completar</v>
      </c>
      <c r="JE66" s="95" t="str">
        <f t="shared" si="124"/>
        <v>Completar</v>
      </c>
      <c r="JF66" s="165">
        <f t="shared" si="125"/>
        <v>0</v>
      </c>
      <c r="JG66" s="219" t="b">
        <f t="shared" si="126"/>
        <v>0</v>
      </c>
      <c r="JH66" s="188">
        <f t="shared" si="127"/>
        <v>0</v>
      </c>
      <c r="JI66" s="164">
        <f t="shared" si="128"/>
        <v>0</v>
      </c>
      <c r="JJ66" s="164">
        <f t="shared" si="129"/>
        <v>0.25</v>
      </c>
      <c r="JK66" s="164">
        <f t="shared" si="130"/>
        <v>0</v>
      </c>
      <c r="JL66" s="164">
        <f t="shared" si="130"/>
        <v>0</v>
      </c>
      <c r="JM66" s="166">
        <f t="shared" si="131"/>
        <v>0</v>
      </c>
      <c r="JN66" s="167"/>
      <c r="JO66" s="126"/>
      <c r="JP66" s="164">
        <v>54</v>
      </c>
      <c r="JQ66" s="225"/>
      <c r="JR66" s="226"/>
      <c r="JS66" s="1"/>
      <c r="JT66" s="1"/>
      <c r="JU66" s="95"/>
      <c r="JV66" s="93"/>
      <c r="JW66" s="93"/>
      <c r="JX66" s="93"/>
      <c r="JY66" s="95" t="str">
        <f t="shared" si="40"/>
        <v>Completar</v>
      </c>
      <c r="JZ66" s="96" t="str">
        <f t="shared" si="41"/>
        <v>Completar</v>
      </c>
      <c r="KA66" s="96" t="str">
        <f t="shared" si="42"/>
        <v>Completar</v>
      </c>
      <c r="KB66" s="94"/>
      <c r="KC66" s="95" t="str">
        <f t="shared" si="43"/>
        <v>Completar</v>
      </c>
      <c r="KD66" s="95" t="str">
        <f t="shared" si="132"/>
        <v>Completar</v>
      </c>
      <c r="KE66" s="165">
        <f t="shared" si="133"/>
        <v>0</v>
      </c>
      <c r="KF66" s="219" t="b">
        <f t="shared" si="134"/>
        <v>0</v>
      </c>
      <c r="KG66" s="188">
        <f t="shared" si="135"/>
        <v>0</v>
      </c>
      <c r="KH66" s="164">
        <f t="shared" si="136"/>
        <v>0</v>
      </c>
      <c r="KI66" s="164">
        <f t="shared" si="137"/>
        <v>0.25</v>
      </c>
      <c r="KJ66" s="164">
        <f t="shared" si="138"/>
        <v>0</v>
      </c>
      <c r="KK66" s="164">
        <f t="shared" si="138"/>
        <v>0</v>
      </c>
      <c r="KL66" s="166">
        <f t="shared" si="139"/>
        <v>0</v>
      </c>
    </row>
    <row r="67" spans="1:298" x14ac:dyDescent="0.25">
      <c r="A67" s="164">
        <v>55</v>
      </c>
      <c r="B67" s="225"/>
      <c r="C67" s="226"/>
      <c r="D67" s="1"/>
      <c r="E67" s="1"/>
      <c r="F67" s="95"/>
      <c r="G67" s="93"/>
      <c r="H67" s="93"/>
      <c r="I67" s="93"/>
      <c r="J67" s="95"/>
      <c r="K67" s="96" t="str">
        <f>IFERROR(VLOOKUP(D67,'Situación inicial'!JI$13:JS$112,8,FALSE),"Completar")</f>
        <v>Completar</v>
      </c>
      <c r="L67" s="96" t="str">
        <f>IFERROR(VLOOKUP(D67,'Situación inicial'!JI$13:JS$112,9,FALSE),"Completar")</f>
        <v>Completar</v>
      </c>
      <c r="M67" s="94"/>
      <c r="N67" s="95" t="str">
        <f>IFERROR(VLOOKUP(D67,'Situación inicial'!JI$13:JS$112,11,FALSE),"Completar")</f>
        <v>Completar</v>
      </c>
      <c r="O67" s="95" t="str">
        <f>IFERROR(VLOOKUP(D67,'Situación inicial'!JI$13:JT$112,12,FALSE),"Completar")</f>
        <v>Completar</v>
      </c>
      <c r="P67" s="165">
        <f t="shared" si="44"/>
        <v>0</v>
      </c>
      <c r="Q67" s="219" t="b">
        <f t="shared" si="45"/>
        <v>0</v>
      </c>
      <c r="R67" s="188">
        <f t="shared" si="46"/>
        <v>0</v>
      </c>
      <c r="S67" s="164">
        <f t="shared" si="47"/>
        <v>0</v>
      </c>
      <c r="T67" s="164">
        <f t="shared" si="48"/>
        <v>0.25</v>
      </c>
      <c r="U67" s="164">
        <f t="shared" si="49"/>
        <v>0</v>
      </c>
      <c r="V67" s="164">
        <f t="shared" si="49"/>
        <v>0</v>
      </c>
      <c r="W67" s="166">
        <f t="shared" si="50"/>
        <v>0</v>
      </c>
      <c r="X67" s="168">
        <f>IFERROR(VLOOKUP(D67,'Situación inicial'!JI$13:JZ$112,18,FALSE),0)</f>
        <v>0</v>
      </c>
      <c r="Z67" s="164">
        <v>55</v>
      </c>
      <c r="AA67" s="225"/>
      <c r="AB67" s="226"/>
      <c r="AC67" s="1"/>
      <c r="AD67" s="1"/>
      <c r="AE67" s="95"/>
      <c r="AF67" s="93"/>
      <c r="AG67" s="93"/>
      <c r="AH67" s="93"/>
      <c r="AI67" s="95" t="str">
        <f t="shared" si="0"/>
        <v>Completar</v>
      </c>
      <c r="AJ67" s="96" t="str">
        <f t="shared" si="1"/>
        <v>Completar</v>
      </c>
      <c r="AK67" s="96" t="str">
        <f t="shared" si="2"/>
        <v>Completar</v>
      </c>
      <c r="AL67" s="94"/>
      <c r="AM67" s="95" t="str">
        <f t="shared" si="51"/>
        <v>Completar</v>
      </c>
      <c r="AN67" s="95" t="str">
        <f t="shared" si="52"/>
        <v>Completar</v>
      </c>
      <c r="AO67" s="165">
        <f t="shared" si="53"/>
        <v>0</v>
      </c>
      <c r="AP67" s="219" t="b">
        <f t="shared" si="54"/>
        <v>0</v>
      </c>
      <c r="AQ67" s="188">
        <f t="shared" si="55"/>
        <v>0</v>
      </c>
      <c r="AR67" s="164">
        <f t="shared" si="56"/>
        <v>0</v>
      </c>
      <c r="AS67" s="164">
        <f t="shared" si="57"/>
        <v>0.25</v>
      </c>
      <c r="AT67" s="164">
        <f t="shared" si="58"/>
        <v>0</v>
      </c>
      <c r="AU67" s="164">
        <f t="shared" si="58"/>
        <v>0</v>
      </c>
      <c r="AV67" s="166">
        <f t="shared" si="59"/>
        <v>0</v>
      </c>
      <c r="AW67" s="168">
        <f t="shared" si="3"/>
        <v>0</v>
      </c>
      <c r="AY67" s="164">
        <v>55</v>
      </c>
      <c r="AZ67" s="225"/>
      <c r="BA67" s="226"/>
      <c r="BB67" s="1"/>
      <c r="BC67" s="1"/>
      <c r="BD67" s="95"/>
      <c r="BE67" s="93"/>
      <c r="BF67" s="93"/>
      <c r="BG67" s="93"/>
      <c r="BH67" s="95" t="str">
        <f t="shared" si="4"/>
        <v>Completar</v>
      </c>
      <c r="BI67" s="96" t="str">
        <f t="shared" si="5"/>
        <v>Completar</v>
      </c>
      <c r="BJ67" s="96" t="str">
        <f t="shared" si="6"/>
        <v>Completar</v>
      </c>
      <c r="BK67" s="94"/>
      <c r="BL67" s="95" t="str">
        <f t="shared" si="7"/>
        <v>Completar</v>
      </c>
      <c r="BM67" s="95" t="str">
        <f t="shared" si="60"/>
        <v>Completar</v>
      </c>
      <c r="BN67" s="165">
        <f t="shared" si="61"/>
        <v>0</v>
      </c>
      <c r="BO67" s="219" t="b">
        <f t="shared" si="62"/>
        <v>0</v>
      </c>
      <c r="BP67" s="188">
        <f t="shared" si="63"/>
        <v>0</v>
      </c>
      <c r="BQ67" s="164">
        <f t="shared" si="64"/>
        <v>0</v>
      </c>
      <c r="BR67" s="164">
        <f t="shared" si="65"/>
        <v>0.25</v>
      </c>
      <c r="BS67" s="164">
        <f t="shared" si="66"/>
        <v>0</v>
      </c>
      <c r="BT67" s="164">
        <f t="shared" si="66"/>
        <v>0</v>
      </c>
      <c r="BU67" s="166">
        <f t="shared" si="67"/>
        <v>0</v>
      </c>
      <c r="BV67" s="167"/>
      <c r="BX67" s="164">
        <v>55</v>
      </c>
      <c r="BY67" s="225"/>
      <c r="BZ67" s="226"/>
      <c r="CA67" s="1"/>
      <c r="CB67" s="1"/>
      <c r="CC67" s="95"/>
      <c r="CD67" s="93"/>
      <c r="CE67" s="93"/>
      <c r="CF67" s="93"/>
      <c r="CG67" s="95" t="str">
        <f t="shared" si="8"/>
        <v>Completar</v>
      </c>
      <c r="CH67" s="96" t="str">
        <f t="shared" si="9"/>
        <v>Completar</v>
      </c>
      <c r="CI67" s="96" t="str">
        <f t="shared" si="10"/>
        <v>Completar</v>
      </c>
      <c r="CJ67" s="94"/>
      <c r="CK67" s="95" t="str">
        <f t="shared" si="11"/>
        <v>Completar</v>
      </c>
      <c r="CL67" s="95" t="str">
        <f t="shared" si="68"/>
        <v>Completar</v>
      </c>
      <c r="CM67" s="165">
        <f t="shared" si="69"/>
        <v>0</v>
      </c>
      <c r="CN67" s="219" t="b">
        <f t="shared" si="70"/>
        <v>0</v>
      </c>
      <c r="CO67" s="188">
        <f t="shared" si="71"/>
        <v>0</v>
      </c>
      <c r="CP67" s="164">
        <f t="shared" si="72"/>
        <v>0</v>
      </c>
      <c r="CQ67" s="164">
        <f t="shared" si="73"/>
        <v>0.25</v>
      </c>
      <c r="CR67" s="164">
        <f t="shared" si="74"/>
        <v>0</v>
      </c>
      <c r="CS67" s="164">
        <f t="shared" si="74"/>
        <v>0</v>
      </c>
      <c r="CT67" s="166">
        <f t="shared" si="75"/>
        <v>0</v>
      </c>
      <c r="CU67" s="167"/>
      <c r="CW67" s="164">
        <v>55</v>
      </c>
      <c r="CX67" s="225"/>
      <c r="CY67" s="226"/>
      <c r="CZ67" s="1"/>
      <c r="DA67" s="1"/>
      <c r="DB67" s="95"/>
      <c r="DC67" s="93"/>
      <c r="DD67" s="93"/>
      <c r="DE67" s="93"/>
      <c r="DF67" s="95" t="str">
        <f t="shared" si="12"/>
        <v>Completar</v>
      </c>
      <c r="DG67" s="96" t="str">
        <f t="shared" si="13"/>
        <v>Completar</v>
      </c>
      <c r="DH67" s="96" t="str">
        <f t="shared" si="14"/>
        <v>Completar</v>
      </c>
      <c r="DI67" s="94"/>
      <c r="DJ67" s="95" t="str">
        <f t="shared" si="15"/>
        <v>Completar</v>
      </c>
      <c r="DK67" s="95" t="str">
        <f t="shared" si="76"/>
        <v>Completar</v>
      </c>
      <c r="DL67" s="165">
        <f t="shared" si="77"/>
        <v>0</v>
      </c>
      <c r="DM67" s="219" t="b">
        <f t="shared" si="78"/>
        <v>0</v>
      </c>
      <c r="DN67" s="188">
        <f t="shared" si="79"/>
        <v>0</v>
      </c>
      <c r="DO67" s="164">
        <f t="shared" si="80"/>
        <v>0</v>
      </c>
      <c r="DP67" s="164">
        <f t="shared" si="81"/>
        <v>0.25</v>
      </c>
      <c r="DQ67" s="164">
        <f t="shared" si="82"/>
        <v>0</v>
      </c>
      <c r="DR67" s="164">
        <f t="shared" si="82"/>
        <v>0</v>
      </c>
      <c r="DS67" s="166">
        <f t="shared" si="83"/>
        <v>0</v>
      </c>
      <c r="DT67" s="167"/>
      <c r="DV67" s="164">
        <v>55</v>
      </c>
      <c r="DW67" s="225"/>
      <c r="DX67" s="226"/>
      <c r="DY67" s="1"/>
      <c r="DZ67" s="1"/>
      <c r="EA67" s="95"/>
      <c r="EB67" s="93"/>
      <c r="EC67" s="93"/>
      <c r="ED67" s="93"/>
      <c r="EE67" s="95" t="str">
        <f t="shared" si="16"/>
        <v>Completar</v>
      </c>
      <c r="EF67" s="96" t="str">
        <f t="shared" si="17"/>
        <v>Completar</v>
      </c>
      <c r="EG67" s="96" t="str">
        <f t="shared" si="18"/>
        <v>Completar</v>
      </c>
      <c r="EH67" s="94"/>
      <c r="EI67" s="95" t="str">
        <f t="shared" si="19"/>
        <v>Completar</v>
      </c>
      <c r="EJ67" s="95" t="str">
        <f t="shared" si="84"/>
        <v>Completar</v>
      </c>
      <c r="EK67" s="165">
        <f t="shared" si="85"/>
        <v>0</v>
      </c>
      <c r="EL67" s="219" t="b">
        <f t="shared" si="86"/>
        <v>0</v>
      </c>
      <c r="EM67" s="188">
        <f t="shared" si="87"/>
        <v>0</v>
      </c>
      <c r="EN67" s="164">
        <f t="shared" si="88"/>
        <v>0</v>
      </c>
      <c r="EO67" s="164">
        <f t="shared" si="89"/>
        <v>0.25</v>
      </c>
      <c r="EP67" s="164">
        <f t="shared" si="90"/>
        <v>0</v>
      </c>
      <c r="EQ67" s="164">
        <f t="shared" si="90"/>
        <v>0</v>
      </c>
      <c r="ER67" s="166">
        <f t="shared" si="91"/>
        <v>0</v>
      </c>
      <c r="ES67" s="167"/>
      <c r="EU67" s="164">
        <v>55</v>
      </c>
      <c r="EV67" s="225"/>
      <c r="EW67" s="226"/>
      <c r="EX67" s="1"/>
      <c r="EY67" s="1"/>
      <c r="EZ67" s="95"/>
      <c r="FA67" s="93"/>
      <c r="FB67" s="93"/>
      <c r="FC67" s="93"/>
      <c r="FD67" s="95" t="str">
        <f t="shared" si="20"/>
        <v>Completar</v>
      </c>
      <c r="FE67" s="96" t="str">
        <f t="shared" si="21"/>
        <v>Completar</v>
      </c>
      <c r="FF67" s="96" t="str">
        <f t="shared" si="22"/>
        <v>Completar</v>
      </c>
      <c r="FG67" s="94"/>
      <c r="FH67" s="95" t="str">
        <f t="shared" si="23"/>
        <v>Completar</v>
      </c>
      <c r="FI67" s="95" t="str">
        <f t="shared" si="92"/>
        <v>Completar</v>
      </c>
      <c r="FJ67" s="165">
        <f t="shared" si="93"/>
        <v>0</v>
      </c>
      <c r="FK67" s="219" t="b">
        <f t="shared" si="94"/>
        <v>0</v>
      </c>
      <c r="FL67" s="188">
        <f t="shared" si="95"/>
        <v>0</v>
      </c>
      <c r="FM67" s="164">
        <f t="shared" si="96"/>
        <v>0</v>
      </c>
      <c r="FN67" s="164">
        <f t="shared" si="97"/>
        <v>0.25</v>
      </c>
      <c r="FO67" s="164">
        <f t="shared" si="98"/>
        <v>0</v>
      </c>
      <c r="FP67" s="164">
        <f t="shared" si="98"/>
        <v>0</v>
      </c>
      <c r="FQ67" s="166">
        <f t="shared" si="99"/>
        <v>0</v>
      </c>
      <c r="FR67" s="167"/>
      <c r="FT67" s="164">
        <v>55</v>
      </c>
      <c r="FU67" s="225"/>
      <c r="FV67" s="226"/>
      <c r="FW67" s="1"/>
      <c r="FX67" s="1"/>
      <c r="FY67" s="95"/>
      <c r="FZ67" s="93"/>
      <c r="GA67" s="93"/>
      <c r="GB67" s="93"/>
      <c r="GC67" s="95" t="str">
        <f t="shared" si="24"/>
        <v>Completar</v>
      </c>
      <c r="GD67" s="96" t="str">
        <f t="shared" si="25"/>
        <v>Completar</v>
      </c>
      <c r="GE67" s="96" t="str">
        <f t="shared" si="26"/>
        <v>Completar</v>
      </c>
      <c r="GF67" s="94"/>
      <c r="GG67" s="95" t="str">
        <f t="shared" si="27"/>
        <v>Completar</v>
      </c>
      <c r="GH67" s="95" t="str">
        <f t="shared" si="100"/>
        <v>Completar</v>
      </c>
      <c r="GI67" s="165">
        <f t="shared" si="101"/>
        <v>0</v>
      </c>
      <c r="GJ67" s="219" t="b">
        <f t="shared" si="102"/>
        <v>0</v>
      </c>
      <c r="GK67" s="188">
        <f t="shared" si="103"/>
        <v>0</v>
      </c>
      <c r="GL67" s="164">
        <f t="shared" si="104"/>
        <v>0</v>
      </c>
      <c r="GM67" s="164">
        <f t="shared" si="105"/>
        <v>0.25</v>
      </c>
      <c r="GN67" s="164">
        <f t="shared" si="106"/>
        <v>0</v>
      </c>
      <c r="GO67" s="164">
        <f t="shared" si="106"/>
        <v>0</v>
      </c>
      <c r="GP67" s="166">
        <f t="shared" si="107"/>
        <v>0</v>
      </c>
      <c r="GQ67" s="167"/>
      <c r="GS67" s="164">
        <v>55</v>
      </c>
      <c r="GT67" s="225"/>
      <c r="GU67" s="226"/>
      <c r="GV67" s="1"/>
      <c r="GW67" s="1"/>
      <c r="GX67" s="95"/>
      <c r="GY67" s="93"/>
      <c r="GZ67" s="93"/>
      <c r="HA67" s="93"/>
      <c r="HB67" s="95" t="str">
        <f t="shared" si="28"/>
        <v>Completar</v>
      </c>
      <c r="HC67" s="96" t="str">
        <f t="shared" si="29"/>
        <v>Completar</v>
      </c>
      <c r="HD67" s="96" t="str">
        <f t="shared" si="30"/>
        <v>Completar</v>
      </c>
      <c r="HE67" s="94"/>
      <c r="HF67" s="95" t="str">
        <f t="shared" si="31"/>
        <v>Completar</v>
      </c>
      <c r="HG67" s="95" t="str">
        <f t="shared" si="108"/>
        <v>Completar</v>
      </c>
      <c r="HH67" s="165">
        <f t="shared" si="109"/>
        <v>0</v>
      </c>
      <c r="HI67" s="219" t="b">
        <f t="shared" si="110"/>
        <v>0</v>
      </c>
      <c r="HJ67" s="188">
        <f t="shared" si="111"/>
        <v>0</v>
      </c>
      <c r="HK67" s="164">
        <f t="shared" si="112"/>
        <v>0</v>
      </c>
      <c r="HL67" s="164">
        <f t="shared" si="113"/>
        <v>0.25</v>
      </c>
      <c r="HM67" s="164">
        <f t="shared" si="114"/>
        <v>0</v>
      </c>
      <c r="HN67" s="164">
        <f t="shared" si="114"/>
        <v>0</v>
      </c>
      <c r="HO67" s="166">
        <f t="shared" si="115"/>
        <v>0</v>
      </c>
      <c r="HP67" s="167"/>
      <c r="HR67" s="164">
        <v>55</v>
      </c>
      <c r="HS67" s="225"/>
      <c r="HT67" s="226"/>
      <c r="HU67" s="1"/>
      <c r="HV67" s="1"/>
      <c r="HW67" s="95"/>
      <c r="HX67" s="93"/>
      <c r="HY67" s="93"/>
      <c r="HZ67" s="93"/>
      <c r="IA67" s="95" t="str">
        <f t="shared" si="32"/>
        <v>Completar</v>
      </c>
      <c r="IB67" s="96" t="str">
        <f t="shared" si="33"/>
        <v>Completar</v>
      </c>
      <c r="IC67" s="96" t="str">
        <f t="shared" si="34"/>
        <v>Completar</v>
      </c>
      <c r="ID67" s="94"/>
      <c r="IE67" s="95" t="str">
        <f t="shared" si="35"/>
        <v>Completar</v>
      </c>
      <c r="IF67" s="95" t="str">
        <f t="shared" si="116"/>
        <v>Completar</v>
      </c>
      <c r="IG67" s="165">
        <f t="shared" si="117"/>
        <v>0</v>
      </c>
      <c r="IH67" s="219" t="b">
        <f t="shared" si="118"/>
        <v>0</v>
      </c>
      <c r="II67" s="188">
        <f t="shared" si="119"/>
        <v>0</v>
      </c>
      <c r="IJ67" s="164">
        <f t="shared" si="120"/>
        <v>0</v>
      </c>
      <c r="IK67" s="164">
        <f t="shared" si="121"/>
        <v>0.25</v>
      </c>
      <c r="IL67" s="164">
        <f t="shared" si="122"/>
        <v>0</v>
      </c>
      <c r="IM67" s="164">
        <f t="shared" si="122"/>
        <v>0</v>
      </c>
      <c r="IN67" s="166">
        <f t="shared" si="123"/>
        <v>0</v>
      </c>
      <c r="IO67" s="167"/>
      <c r="IQ67" s="164">
        <v>55</v>
      </c>
      <c r="IR67" s="225"/>
      <c r="IS67" s="226"/>
      <c r="IT67" s="1"/>
      <c r="IU67" s="1"/>
      <c r="IV67" s="95"/>
      <c r="IW67" s="93"/>
      <c r="IX67" s="93"/>
      <c r="IY67" s="93"/>
      <c r="IZ67" s="95" t="str">
        <f t="shared" si="36"/>
        <v>Completar</v>
      </c>
      <c r="JA67" s="96" t="str">
        <f t="shared" si="37"/>
        <v>Completar</v>
      </c>
      <c r="JB67" s="96" t="str">
        <f t="shared" si="38"/>
        <v>Completar</v>
      </c>
      <c r="JC67" s="94"/>
      <c r="JD67" s="95" t="str">
        <f t="shared" si="39"/>
        <v>Completar</v>
      </c>
      <c r="JE67" s="95" t="str">
        <f t="shared" si="124"/>
        <v>Completar</v>
      </c>
      <c r="JF67" s="165">
        <f t="shared" si="125"/>
        <v>0</v>
      </c>
      <c r="JG67" s="219" t="b">
        <f t="shared" si="126"/>
        <v>0</v>
      </c>
      <c r="JH67" s="188">
        <f t="shared" si="127"/>
        <v>0</v>
      </c>
      <c r="JI67" s="164">
        <f t="shared" si="128"/>
        <v>0</v>
      </c>
      <c r="JJ67" s="164">
        <f t="shared" si="129"/>
        <v>0.25</v>
      </c>
      <c r="JK67" s="164">
        <f t="shared" si="130"/>
        <v>0</v>
      </c>
      <c r="JL67" s="164">
        <f t="shared" si="130"/>
        <v>0</v>
      </c>
      <c r="JM67" s="166">
        <f t="shared" si="131"/>
        <v>0</v>
      </c>
      <c r="JN67" s="167"/>
      <c r="JO67" s="126"/>
      <c r="JP67" s="164">
        <v>55</v>
      </c>
      <c r="JQ67" s="225"/>
      <c r="JR67" s="226"/>
      <c r="JS67" s="1"/>
      <c r="JT67" s="1"/>
      <c r="JU67" s="95"/>
      <c r="JV67" s="93"/>
      <c r="JW67" s="93"/>
      <c r="JX67" s="93"/>
      <c r="JY67" s="95" t="str">
        <f t="shared" si="40"/>
        <v>Completar</v>
      </c>
      <c r="JZ67" s="96" t="str">
        <f t="shared" si="41"/>
        <v>Completar</v>
      </c>
      <c r="KA67" s="96" t="str">
        <f t="shared" si="42"/>
        <v>Completar</v>
      </c>
      <c r="KB67" s="94"/>
      <c r="KC67" s="95" t="str">
        <f t="shared" si="43"/>
        <v>Completar</v>
      </c>
      <c r="KD67" s="95" t="str">
        <f t="shared" si="132"/>
        <v>Completar</v>
      </c>
      <c r="KE67" s="165">
        <f t="shared" si="133"/>
        <v>0</v>
      </c>
      <c r="KF67" s="219" t="b">
        <f t="shared" si="134"/>
        <v>0</v>
      </c>
      <c r="KG67" s="188">
        <f t="shared" si="135"/>
        <v>0</v>
      </c>
      <c r="KH67" s="164">
        <f t="shared" si="136"/>
        <v>0</v>
      </c>
      <c r="KI67" s="164">
        <f t="shared" si="137"/>
        <v>0.25</v>
      </c>
      <c r="KJ67" s="164">
        <f t="shared" si="138"/>
        <v>0</v>
      </c>
      <c r="KK67" s="164">
        <f t="shared" si="138"/>
        <v>0</v>
      </c>
      <c r="KL67" s="166">
        <f t="shared" si="139"/>
        <v>0</v>
      </c>
    </row>
    <row r="68" spans="1:298" x14ac:dyDescent="0.25">
      <c r="A68" s="164">
        <v>56</v>
      </c>
      <c r="B68" s="225"/>
      <c r="C68" s="226"/>
      <c r="D68" s="1"/>
      <c r="E68" s="1"/>
      <c r="F68" s="95"/>
      <c r="G68" s="93"/>
      <c r="H68" s="93"/>
      <c r="I68" s="93"/>
      <c r="J68" s="95"/>
      <c r="K68" s="96" t="str">
        <f>IFERROR(VLOOKUP(D68,'Situación inicial'!JI$13:JS$112,8,FALSE),"Completar")</f>
        <v>Completar</v>
      </c>
      <c r="L68" s="96" t="str">
        <f>IFERROR(VLOOKUP(D68,'Situación inicial'!JI$13:JS$112,9,FALSE),"Completar")</f>
        <v>Completar</v>
      </c>
      <c r="M68" s="94"/>
      <c r="N68" s="95" t="str">
        <f>IFERROR(VLOOKUP(D68,'Situación inicial'!JI$13:JS$112,11,FALSE),"Completar")</f>
        <v>Completar</v>
      </c>
      <c r="O68" s="95" t="str">
        <f>IFERROR(VLOOKUP(D68,'Situación inicial'!JI$13:JT$112,12,FALSE),"Completar")</f>
        <v>Completar</v>
      </c>
      <c r="P68" s="165">
        <f t="shared" si="44"/>
        <v>0</v>
      </c>
      <c r="Q68" s="219" t="b">
        <f t="shared" si="45"/>
        <v>0</v>
      </c>
      <c r="R68" s="188">
        <f t="shared" si="46"/>
        <v>0</v>
      </c>
      <c r="S68" s="164">
        <f t="shared" si="47"/>
        <v>0</v>
      </c>
      <c r="T68" s="164">
        <f t="shared" si="48"/>
        <v>0.25</v>
      </c>
      <c r="U68" s="164">
        <f t="shared" si="49"/>
        <v>0</v>
      </c>
      <c r="V68" s="164">
        <f t="shared" si="49"/>
        <v>0</v>
      </c>
      <c r="W68" s="166">
        <f t="shared" si="50"/>
        <v>0</v>
      </c>
      <c r="X68" s="168">
        <f>IFERROR(VLOOKUP(D68,'Situación inicial'!JI$13:JZ$112,18,FALSE),0)</f>
        <v>0</v>
      </c>
      <c r="Z68" s="164">
        <v>56</v>
      </c>
      <c r="AA68" s="225"/>
      <c r="AB68" s="226"/>
      <c r="AC68" s="1"/>
      <c r="AD68" s="1"/>
      <c r="AE68" s="95"/>
      <c r="AF68" s="93"/>
      <c r="AG68" s="93"/>
      <c r="AH68" s="93"/>
      <c r="AI68" s="95" t="str">
        <f t="shared" si="0"/>
        <v>Completar</v>
      </c>
      <c r="AJ68" s="96" t="str">
        <f t="shared" si="1"/>
        <v>Completar</v>
      </c>
      <c r="AK68" s="96" t="str">
        <f t="shared" si="2"/>
        <v>Completar</v>
      </c>
      <c r="AL68" s="94"/>
      <c r="AM68" s="95" t="str">
        <f t="shared" si="51"/>
        <v>Completar</v>
      </c>
      <c r="AN68" s="95" t="str">
        <f t="shared" si="52"/>
        <v>Completar</v>
      </c>
      <c r="AO68" s="165">
        <f t="shared" si="53"/>
        <v>0</v>
      </c>
      <c r="AP68" s="219" t="b">
        <f t="shared" si="54"/>
        <v>0</v>
      </c>
      <c r="AQ68" s="188">
        <f t="shared" si="55"/>
        <v>0</v>
      </c>
      <c r="AR68" s="164">
        <f t="shared" si="56"/>
        <v>0</v>
      </c>
      <c r="AS68" s="164">
        <f t="shared" si="57"/>
        <v>0.25</v>
      </c>
      <c r="AT68" s="164">
        <f t="shared" si="58"/>
        <v>0</v>
      </c>
      <c r="AU68" s="164">
        <f t="shared" si="58"/>
        <v>0</v>
      </c>
      <c r="AV68" s="166">
        <f t="shared" si="59"/>
        <v>0</v>
      </c>
      <c r="AW68" s="168">
        <f t="shared" si="3"/>
        <v>0</v>
      </c>
      <c r="AY68" s="164">
        <v>56</v>
      </c>
      <c r="AZ68" s="225"/>
      <c r="BA68" s="226"/>
      <c r="BB68" s="1"/>
      <c r="BC68" s="1"/>
      <c r="BD68" s="95"/>
      <c r="BE68" s="93"/>
      <c r="BF68" s="93"/>
      <c r="BG68" s="93"/>
      <c r="BH68" s="95" t="str">
        <f t="shared" si="4"/>
        <v>Completar</v>
      </c>
      <c r="BI68" s="96" t="str">
        <f t="shared" si="5"/>
        <v>Completar</v>
      </c>
      <c r="BJ68" s="96" t="str">
        <f t="shared" si="6"/>
        <v>Completar</v>
      </c>
      <c r="BK68" s="94"/>
      <c r="BL68" s="95" t="str">
        <f t="shared" si="7"/>
        <v>Completar</v>
      </c>
      <c r="BM68" s="95" t="str">
        <f t="shared" si="60"/>
        <v>Completar</v>
      </c>
      <c r="BN68" s="165">
        <f t="shared" si="61"/>
        <v>0</v>
      </c>
      <c r="BO68" s="219" t="b">
        <f t="shared" si="62"/>
        <v>0</v>
      </c>
      <c r="BP68" s="188">
        <f t="shared" si="63"/>
        <v>0</v>
      </c>
      <c r="BQ68" s="164">
        <f t="shared" si="64"/>
        <v>0</v>
      </c>
      <c r="BR68" s="164">
        <f t="shared" si="65"/>
        <v>0.25</v>
      </c>
      <c r="BS68" s="164">
        <f t="shared" si="66"/>
        <v>0</v>
      </c>
      <c r="BT68" s="164">
        <f t="shared" si="66"/>
        <v>0</v>
      </c>
      <c r="BU68" s="166">
        <f t="shared" si="67"/>
        <v>0</v>
      </c>
      <c r="BV68" s="167"/>
      <c r="BX68" s="164">
        <v>56</v>
      </c>
      <c r="BY68" s="225"/>
      <c r="BZ68" s="226"/>
      <c r="CA68" s="1"/>
      <c r="CB68" s="1"/>
      <c r="CC68" s="95"/>
      <c r="CD68" s="93"/>
      <c r="CE68" s="93"/>
      <c r="CF68" s="93"/>
      <c r="CG68" s="95" t="str">
        <f t="shared" si="8"/>
        <v>Completar</v>
      </c>
      <c r="CH68" s="96" t="str">
        <f t="shared" si="9"/>
        <v>Completar</v>
      </c>
      <c r="CI68" s="96" t="str">
        <f t="shared" si="10"/>
        <v>Completar</v>
      </c>
      <c r="CJ68" s="94"/>
      <c r="CK68" s="95" t="str">
        <f t="shared" si="11"/>
        <v>Completar</v>
      </c>
      <c r="CL68" s="95" t="str">
        <f t="shared" si="68"/>
        <v>Completar</v>
      </c>
      <c r="CM68" s="165">
        <f t="shared" si="69"/>
        <v>0</v>
      </c>
      <c r="CN68" s="219" t="b">
        <f t="shared" si="70"/>
        <v>0</v>
      </c>
      <c r="CO68" s="188">
        <f t="shared" si="71"/>
        <v>0</v>
      </c>
      <c r="CP68" s="164">
        <f t="shared" si="72"/>
        <v>0</v>
      </c>
      <c r="CQ68" s="164">
        <f t="shared" si="73"/>
        <v>0.25</v>
      </c>
      <c r="CR68" s="164">
        <f t="shared" si="74"/>
        <v>0</v>
      </c>
      <c r="CS68" s="164">
        <f t="shared" si="74"/>
        <v>0</v>
      </c>
      <c r="CT68" s="166">
        <f t="shared" si="75"/>
        <v>0</v>
      </c>
      <c r="CU68" s="167"/>
      <c r="CW68" s="164">
        <v>56</v>
      </c>
      <c r="CX68" s="225"/>
      <c r="CY68" s="226"/>
      <c r="CZ68" s="1"/>
      <c r="DA68" s="1"/>
      <c r="DB68" s="95"/>
      <c r="DC68" s="93"/>
      <c r="DD68" s="93"/>
      <c r="DE68" s="93"/>
      <c r="DF68" s="95" t="str">
        <f t="shared" si="12"/>
        <v>Completar</v>
      </c>
      <c r="DG68" s="96" t="str">
        <f t="shared" si="13"/>
        <v>Completar</v>
      </c>
      <c r="DH68" s="96" t="str">
        <f t="shared" si="14"/>
        <v>Completar</v>
      </c>
      <c r="DI68" s="94"/>
      <c r="DJ68" s="95" t="str">
        <f t="shared" si="15"/>
        <v>Completar</v>
      </c>
      <c r="DK68" s="95" t="str">
        <f t="shared" si="76"/>
        <v>Completar</v>
      </c>
      <c r="DL68" s="165">
        <f t="shared" si="77"/>
        <v>0</v>
      </c>
      <c r="DM68" s="219" t="b">
        <f t="shared" si="78"/>
        <v>0</v>
      </c>
      <c r="DN68" s="188">
        <f t="shared" si="79"/>
        <v>0</v>
      </c>
      <c r="DO68" s="164">
        <f t="shared" si="80"/>
        <v>0</v>
      </c>
      <c r="DP68" s="164">
        <f t="shared" si="81"/>
        <v>0.25</v>
      </c>
      <c r="DQ68" s="164">
        <f t="shared" si="82"/>
        <v>0</v>
      </c>
      <c r="DR68" s="164">
        <f t="shared" si="82"/>
        <v>0</v>
      </c>
      <c r="DS68" s="166">
        <f t="shared" si="83"/>
        <v>0</v>
      </c>
      <c r="DT68" s="167"/>
      <c r="DV68" s="164">
        <v>56</v>
      </c>
      <c r="DW68" s="225"/>
      <c r="DX68" s="226"/>
      <c r="DY68" s="1"/>
      <c r="DZ68" s="1"/>
      <c r="EA68" s="95"/>
      <c r="EB68" s="93"/>
      <c r="EC68" s="93"/>
      <c r="ED68" s="93"/>
      <c r="EE68" s="95" t="str">
        <f t="shared" si="16"/>
        <v>Completar</v>
      </c>
      <c r="EF68" s="96" t="str">
        <f t="shared" si="17"/>
        <v>Completar</v>
      </c>
      <c r="EG68" s="96" t="str">
        <f t="shared" si="18"/>
        <v>Completar</v>
      </c>
      <c r="EH68" s="94"/>
      <c r="EI68" s="95" t="str">
        <f t="shared" si="19"/>
        <v>Completar</v>
      </c>
      <c r="EJ68" s="95" t="str">
        <f t="shared" si="84"/>
        <v>Completar</v>
      </c>
      <c r="EK68" s="165">
        <f t="shared" si="85"/>
        <v>0</v>
      </c>
      <c r="EL68" s="219" t="b">
        <f t="shared" si="86"/>
        <v>0</v>
      </c>
      <c r="EM68" s="188">
        <f t="shared" si="87"/>
        <v>0</v>
      </c>
      <c r="EN68" s="164">
        <f t="shared" si="88"/>
        <v>0</v>
      </c>
      <c r="EO68" s="164">
        <f t="shared" si="89"/>
        <v>0.25</v>
      </c>
      <c r="EP68" s="164">
        <f t="shared" si="90"/>
        <v>0</v>
      </c>
      <c r="EQ68" s="164">
        <f t="shared" si="90"/>
        <v>0</v>
      </c>
      <c r="ER68" s="166">
        <f t="shared" si="91"/>
        <v>0</v>
      </c>
      <c r="ES68" s="167"/>
      <c r="EU68" s="164">
        <v>56</v>
      </c>
      <c r="EV68" s="225"/>
      <c r="EW68" s="226"/>
      <c r="EX68" s="1"/>
      <c r="EY68" s="1"/>
      <c r="EZ68" s="95"/>
      <c r="FA68" s="93"/>
      <c r="FB68" s="93"/>
      <c r="FC68" s="93"/>
      <c r="FD68" s="95" t="str">
        <f t="shared" si="20"/>
        <v>Completar</v>
      </c>
      <c r="FE68" s="96" t="str">
        <f t="shared" si="21"/>
        <v>Completar</v>
      </c>
      <c r="FF68" s="96" t="str">
        <f t="shared" si="22"/>
        <v>Completar</v>
      </c>
      <c r="FG68" s="94"/>
      <c r="FH68" s="95" t="str">
        <f t="shared" si="23"/>
        <v>Completar</v>
      </c>
      <c r="FI68" s="95" t="str">
        <f t="shared" si="92"/>
        <v>Completar</v>
      </c>
      <c r="FJ68" s="165">
        <f t="shared" si="93"/>
        <v>0</v>
      </c>
      <c r="FK68" s="219" t="b">
        <f t="shared" si="94"/>
        <v>0</v>
      </c>
      <c r="FL68" s="188">
        <f t="shared" si="95"/>
        <v>0</v>
      </c>
      <c r="FM68" s="164">
        <f t="shared" si="96"/>
        <v>0</v>
      </c>
      <c r="FN68" s="164">
        <f t="shared" si="97"/>
        <v>0.25</v>
      </c>
      <c r="FO68" s="164">
        <f t="shared" si="98"/>
        <v>0</v>
      </c>
      <c r="FP68" s="164">
        <f t="shared" si="98"/>
        <v>0</v>
      </c>
      <c r="FQ68" s="166">
        <f t="shared" si="99"/>
        <v>0</v>
      </c>
      <c r="FR68" s="167"/>
      <c r="FT68" s="164">
        <v>56</v>
      </c>
      <c r="FU68" s="225"/>
      <c r="FV68" s="226"/>
      <c r="FW68" s="1"/>
      <c r="FX68" s="1"/>
      <c r="FY68" s="95"/>
      <c r="FZ68" s="93"/>
      <c r="GA68" s="93"/>
      <c r="GB68" s="93"/>
      <c r="GC68" s="95" t="str">
        <f t="shared" si="24"/>
        <v>Completar</v>
      </c>
      <c r="GD68" s="96" t="str">
        <f t="shared" si="25"/>
        <v>Completar</v>
      </c>
      <c r="GE68" s="96" t="str">
        <f t="shared" si="26"/>
        <v>Completar</v>
      </c>
      <c r="GF68" s="94"/>
      <c r="GG68" s="95" t="str">
        <f t="shared" si="27"/>
        <v>Completar</v>
      </c>
      <c r="GH68" s="95" t="str">
        <f t="shared" si="100"/>
        <v>Completar</v>
      </c>
      <c r="GI68" s="165">
        <f t="shared" si="101"/>
        <v>0</v>
      </c>
      <c r="GJ68" s="219" t="b">
        <f t="shared" si="102"/>
        <v>0</v>
      </c>
      <c r="GK68" s="188">
        <f t="shared" si="103"/>
        <v>0</v>
      </c>
      <c r="GL68" s="164">
        <f t="shared" si="104"/>
        <v>0</v>
      </c>
      <c r="GM68" s="164">
        <f t="shared" si="105"/>
        <v>0.25</v>
      </c>
      <c r="GN68" s="164">
        <f t="shared" si="106"/>
        <v>0</v>
      </c>
      <c r="GO68" s="164">
        <f t="shared" si="106"/>
        <v>0</v>
      </c>
      <c r="GP68" s="166">
        <f t="shared" si="107"/>
        <v>0</v>
      </c>
      <c r="GQ68" s="167"/>
      <c r="GS68" s="164">
        <v>56</v>
      </c>
      <c r="GT68" s="225"/>
      <c r="GU68" s="226"/>
      <c r="GV68" s="1"/>
      <c r="GW68" s="1"/>
      <c r="GX68" s="95"/>
      <c r="GY68" s="93"/>
      <c r="GZ68" s="93"/>
      <c r="HA68" s="93"/>
      <c r="HB68" s="95" t="str">
        <f t="shared" si="28"/>
        <v>Completar</v>
      </c>
      <c r="HC68" s="96" t="str">
        <f t="shared" si="29"/>
        <v>Completar</v>
      </c>
      <c r="HD68" s="96" t="str">
        <f t="shared" si="30"/>
        <v>Completar</v>
      </c>
      <c r="HE68" s="94"/>
      <c r="HF68" s="95" t="str">
        <f t="shared" si="31"/>
        <v>Completar</v>
      </c>
      <c r="HG68" s="95" t="str">
        <f t="shared" si="108"/>
        <v>Completar</v>
      </c>
      <c r="HH68" s="165">
        <f t="shared" si="109"/>
        <v>0</v>
      </c>
      <c r="HI68" s="219" t="b">
        <f t="shared" si="110"/>
        <v>0</v>
      </c>
      <c r="HJ68" s="188">
        <f t="shared" si="111"/>
        <v>0</v>
      </c>
      <c r="HK68" s="164">
        <f t="shared" si="112"/>
        <v>0</v>
      </c>
      <c r="HL68" s="164">
        <f t="shared" si="113"/>
        <v>0.25</v>
      </c>
      <c r="HM68" s="164">
        <f t="shared" si="114"/>
        <v>0</v>
      </c>
      <c r="HN68" s="164">
        <f t="shared" si="114"/>
        <v>0</v>
      </c>
      <c r="HO68" s="166">
        <f t="shared" si="115"/>
        <v>0</v>
      </c>
      <c r="HP68" s="167"/>
      <c r="HR68" s="164">
        <v>56</v>
      </c>
      <c r="HS68" s="225"/>
      <c r="HT68" s="226"/>
      <c r="HU68" s="1"/>
      <c r="HV68" s="1"/>
      <c r="HW68" s="95"/>
      <c r="HX68" s="93"/>
      <c r="HY68" s="93"/>
      <c r="HZ68" s="93"/>
      <c r="IA68" s="95" t="str">
        <f t="shared" si="32"/>
        <v>Completar</v>
      </c>
      <c r="IB68" s="96" t="str">
        <f t="shared" si="33"/>
        <v>Completar</v>
      </c>
      <c r="IC68" s="96" t="str">
        <f t="shared" si="34"/>
        <v>Completar</v>
      </c>
      <c r="ID68" s="94"/>
      <c r="IE68" s="95" t="str">
        <f t="shared" si="35"/>
        <v>Completar</v>
      </c>
      <c r="IF68" s="95" t="str">
        <f t="shared" si="116"/>
        <v>Completar</v>
      </c>
      <c r="IG68" s="165">
        <f t="shared" si="117"/>
        <v>0</v>
      </c>
      <c r="IH68" s="219" t="b">
        <f t="shared" si="118"/>
        <v>0</v>
      </c>
      <c r="II68" s="188">
        <f t="shared" si="119"/>
        <v>0</v>
      </c>
      <c r="IJ68" s="164">
        <f t="shared" si="120"/>
        <v>0</v>
      </c>
      <c r="IK68" s="164">
        <f t="shared" si="121"/>
        <v>0.25</v>
      </c>
      <c r="IL68" s="164">
        <f t="shared" si="122"/>
        <v>0</v>
      </c>
      <c r="IM68" s="164">
        <f t="shared" si="122"/>
        <v>0</v>
      </c>
      <c r="IN68" s="166">
        <f t="shared" si="123"/>
        <v>0</v>
      </c>
      <c r="IO68" s="167"/>
      <c r="IQ68" s="164">
        <v>56</v>
      </c>
      <c r="IR68" s="225"/>
      <c r="IS68" s="226"/>
      <c r="IT68" s="1"/>
      <c r="IU68" s="1"/>
      <c r="IV68" s="95"/>
      <c r="IW68" s="93"/>
      <c r="IX68" s="93"/>
      <c r="IY68" s="93"/>
      <c r="IZ68" s="95" t="str">
        <f t="shared" si="36"/>
        <v>Completar</v>
      </c>
      <c r="JA68" s="96" t="str">
        <f t="shared" si="37"/>
        <v>Completar</v>
      </c>
      <c r="JB68" s="96" t="str">
        <f t="shared" si="38"/>
        <v>Completar</v>
      </c>
      <c r="JC68" s="94"/>
      <c r="JD68" s="95" t="str">
        <f t="shared" si="39"/>
        <v>Completar</v>
      </c>
      <c r="JE68" s="95" t="str">
        <f t="shared" si="124"/>
        <v>Completar</v>
      </c>
      <c r="JF68" s="165">
        <f t="shared" si="125"/>
        <v>0</v>
      </c>
      <c r="JG68" s="219" t="b">
        <f t="shared" si="126"/>
        <v>0</v>
      </c>
      <c r="JH68" s="188">
        <f t="shared" si="127"/>
        <v>0</v>
      </c>
      <c r="JI68" s="164">
        <f t="shared" si="128"/>
        <v>0</v>
      </c>
      <c r="JJ68" s="164">
        <f t="shared" si="129"/>
        <v>0.25</v>
      </c>
      <c r="JK68" s="164">
        <f t="shared" si="130"/>
        <v>0</v>
      </c>
      <c r="JL68" s="164">
        <f t="shared" si="130"/>
        <v>0</v>
      </c>
      <c r="JM68" s="166">
        <f t="shared" si="131"/>
        <v>0</v>
      </c>
      <c r="JN68" s="167"/>
      <c r="JO68" s="126"/>
      <c r="JP68" s="164">
        <v>56</v>
      </c>
      <c r="JQ68" s="225"/>
      <c r="JR68" s="226"/>
      <c r="JS68" s="1"/>
      <c r="JT68" s="1"/>
      <c r="JU68" s="95"/>
      <c r="JV68" s="93"/>
      <c r="JW68" s="93"/>
      <c r="JX68" s="93"/>
      <c r="JY68" s="95" t="str">
        <f t="shared" si="40"/>
        <v>Completar</v>
      </c>
      <c r="JZ68" s="96" t="str">
        <f t="shared" si="41"/>
        <v>Completar</v>
      </c>
      <c r="KA68" s="96" t="str">
        <f t="shared" si="42"/>
        <v>Completar</v>
      </c>
      <c r="KB68" s="94"/>
      <c r="KC68" s="95" t="str">
        <f t="shared" si="43"/>
        <v>Completar</v>
      </c>
      <c r="KD68" s="95" t="str">
        <f t="shared" si="132"/>
        <v>Completar</v>
      </c>
      <c r="KE68" s="165">
        <f t="shared" si="133"/>
        <v>0</v>
      </c>
      <c r="KF68" s="219" t="b">
        <f t="shared" si="134"/>
        <v>0</v>
      </c>
      <c r="KG68" s="188">
        <f t="shared" si="135"/>
        <v>0</v>
      </c>
      <c r="KH68" s="164">
        <f t="shared" si="136"/>
        <v>0</v>
      </c>
      <c r="KI68" s="164">
        <f t="shared" si="137"/>
        <v>0.25</v>
      </c>
      <c r="KJ68" s="164">
        <f t="shared" si="138"/>
        <v>0</v>
      </c>
      <c r="KK68" s="164">
        <f t="shared" si="138"/>
        <v>0</v>
      </c>
      <c r="KL68" s="166">
        <f t="shared" si="139"/>
        <v>0</v>
      </c>
    </row>
    <row r="69" spans="1:298" x14ac:dyDescent="0.25">
      <c r="A69" s="164">
        <v>57</v>
      </c>
      <c r="B69" s="225"/>
      <c r="C69" s="226"/>
      <c r="D69" s="1"/>
      <c r="E69" s="1"/>
      <c r="F69" s="95"/>
      <c r="G69" s="93"/>
      <c r="H69" s="93"/>
      <c r="I69" s="93"/>
      <c r="J69" s="95"/>
      <c r="K69" s="96" t="str">
        <f>IFERROR(VLOOKUP(D69,'Situación inicial'!JI$13:JS$112,8,FALSE),"Completar")</f>
        <v>Completar</v>
      </c>
      <c r="L69" s="96" t="str">
        <f>IFERROR(VLOOKUP(D69,'Situación inicial'!JI$13:JS$112,9,FALSE),"Completar")</f>
        <v>Completar</v>
      </c>
      <c r="M69" s="94"/>
      <c r="N69" s="95" t="str">
        <f>IFERROR(VLOOKUP(D69,'Situación inicial'!JI$13:JS$112,11,FALSE),"Completar")</f>
        <v>Completar</v>
      </c>
      <c r="O69" s="95" t="str">
        <f>IFERROR(VLOOKUP(D69,'Situación inicial'!JI$13:JT$112,12,FALSE),"Completar")</f>
        <v>Completar</v>
      </c>
      <c r="P69" s="165">
        <f t="shared" si="44"/>
        <v>0</v>
      </c>
      <c r="Q69" s="219" t="b">
        <f t="shared" si="45"/>
        <v>0</v>
      </c>
      <c r="R69" s="188">
        <f t="shared" si="46"/>
        <v>0</v>
      </c>
      <c r="S69" s="164">
        <f t="shared" si="47"/>
        <v>0</v>
      </c>
      <c r="T69" s="164">
        <f t="shared" si="48"/>
        <v>0.25</v>
      </c>
      <c r="U69" s="164">
        <f t="shared" si="49"/>
        <v>0</v>
      </c>
      <c r="V69" s="164">
        <f t="shared" si="49"/>
        <v>0</v>
      </c>
      <c r="W69" s="166">
        <f t="shared" si="50"/>
        <v>0</v>
      </c>
      <c r="X69" s="168">
        <f>IFERROR(VLOOKUP(D69,'Situación inicial'!JI$13:JZ$112,18,FALSE),0)</f>
        <v>0</v>
      </c>
      <c r="Z69" s="164">
        <v>57</v>
      </c>
      <c r="AA69" s="225"/>
      <c r="AB69" s="226"/>
      <c r="AC69" s="1"/>
      <c r="AD69" s="1"/>
      <c r="AE69" s="95"/>
      <c r="AF69" s="93"/>
      <c r="AG69" s="93"/>
      <c r="AH69" s="93"/>
      <c r="AI69" s="95" t="str">
        <f t="shared" si="0"/>
        <v>Completar</v>
      </c>
      <c r="AJ69" s="96" t="str">
        <f t="shared" si="1"/>
        <v>Completar</v>
      </c>
      <c r="AK69" s="96" t="str">
        <f t="shared" si="2"/>
        <v>Completar</v>
      </c>
      <c r="AL69" s="94"/>
      <c r="AM69" s="95" t="str">
        <f t="shared" si="51"/>
        <v>Completar</v>
      </c>
      <c r="AN69" s="95" t="str">
        <f t="shared" si="52"/>
        <v>Completar</v>
      </c>
      <c r="AO69" s="165">
        <f t="shared" si="53"/>
        <v>0</v>
      </c>
      <c r="AP69" s="219" t="b">
        <f t="shared" si="54"/>
        <v>0</v>
      </c>
      <c r="AQ69" s="188">
        <f t="shared" si="55"/>
        <v>0</v>
      </c>
      <c r="AR69" s="164">
        <f t="shared" si="56"/>
        <v>0</v>
      </c>
      <c r="AS69" s="164">
        <f t="shared" si="57"/>
        <v>0.25</v>
      </c>
      <c r="AT69" s="164">
        <f t="shared" si="58"/>
        <v>0</v>
      </c>
      <c r="AU69" s="164">
        <f t="shared" si="58"/>
        <v>0</v>
      </c>
      <c r="AV69" s="166">
        <f t="shared" si="59"/>
        <v>0</v>
      </c>
      <c r="AW69" s="168">
        <f t="shared" si="3"/>
        <v>0</v>
      </c>
      <c r="AY69" s="164">
        <v>57</v>
      </c>
      <c r="AZ69" s="225"/>
      <c r="BA69" s="226"/>
      <c r="BB69" s="1"/>
      <c r="BC69" s="1"/>
      <c r="BD69" s="95"/>
      <c r="BE69" s="93"/>
      <c r="BF69" s="93"/>
      <c r="BG69" s="93"/>
      <c r="BH69" s="95" t="str">
        <f t="shared" si="4"/>
        <v>Completar</v>
      </c>
      <c r="BI69" s="96" t="str">
        <f t="shared" si="5"/>
        <v>Completar</v>
      </c>
      <c r="BJ69" s="96" t="str">
        <f t="shared" si="6"/>
        <v>Completar</v>
      </c>
      <c r="BK69" s="94"/>
      <c r="BL69" s="95" t="str">
        <f t="shared" si="7"/>
        <v>Completar</v>
      </c>
      <c r="BM69" s="95" t="str">
        <f t="shared" si="60"/>
        <v>Completar</v>
      </c>
      <c r="BN69" s="165">
        <f t="shared" si="61"/>
        <v>0</v>
      </c>
      <c r="BO69" s="219" t="b">
        <f t="shared" si="62"/>
        <v>0</v>
      </c>
      <c r="BP69" s="188">
        <f t="shared" si="63"/>
        <v>0</v>
      </c>
      <c r="BQ69" s="164">
        <f t="shared" si="64"/>
        <v>0</v>
      </c>
      <c r="BR69" s="164">
        <f t="shared" si="65"/>
        <v>0.25</v>
      </c>
      <c r="BS69" s="164">
        <f t="shared" si="66"/>
        <v>0</v>
      </c>
      <c r="BT69" s="164">
        <f t="shared" si="66"/>
        <v>0</v>
      </c>
      <c r="BU69" s="166">
        <f t="shared" si="67"/>
        <v>0</v>
      </c>
      <c r="BV69" s="167"/>
      <c r="BX69" s="164">
        <v>57</v>
      </c>
      <c r="BY69" s="225"/>
      <c r="BZ69" s="226"/>
      <c r="CA69" s="1"/>
      <c r="CB69" s="1"/>
      <c r="CC69" s="95"/>
      <c r="CD69" s="93"/>
      <c r="CE69" s="93"/>
      <c r="CF69" s="93"/>
      <c r="CG69" s="95" t="str">
        <f t="shared" si="8"/>
        <v>Completar</v>
      </c>
      <c r="CH69" s="96" t="str">
        <f t="shared" si="9"/>
        <v>Completar</v>
      </c>
      <c r="CI69" s="96" t="str">
        <f t="shared" si="10"/>
        <v>Completar</v>
      </c>
      <c r="CJ69" s="94"/>
      <c r="CK69" s="95" t="str">
        <f t="shared" si="11"/>
        <v>Completar</v>
      </c>
      <c r="CL69" s="95" t="str">
        <f t="shared" si="68"/>
        <v>Completar</v>
      </c>
      <c r="CM69" s="165">
        <f t="shared" si="69"/>
        <v>0</v>
      </c>
      <c r="CN69" s="219" t="b">
        <f t="shared" si="70"/>
        <v>0</v>
      </c>
      <c r="CO69" s="188">
        <f t="shared" si="71"/>
        <v>0</v>
      </c>
      <c r="CP69" s="164">
        <f t="shared" si="72"/>
        <v>0</v>
      </c>
      <c r="CQ69" s="164">
        <f t="shared" si="73"/>
        <v>0.25</v>
      </c>
      <c r="CR69" s="164">
        <f t="shared" si="74"/>
        <v>0</v>
      </c>
      <c r="CS69" s="164">
        <f t="shared" si="74"/>
        <v>0</v>
      </c>
      <c r="CT69" s="166">
        <f t="shared" si="75"/>
        <v>0</v>
      </c>
      <c r="CU69" s="167"/>
      <c r="CW69" s="164">
        <v>57</v>
      </c>
      <c r="CX69" s="225"/>
      <c r="CY69" s="226"/>
      <c r="CZ69" s="1"/>
      <c r="DA69" s="1"/>
      <c r="DB69" s="95"/>
      <c r="DC69" s="93"/>
      <c r="DD69" s="93"/>
      <c r="DE69" s="93"/>
      <c r="DF69" s="95" t="str">
        <f t="shared" si="12"/>
        <v>Completar</v>
      </c>
      <c r="DG69" s="96" t="str">
        <f t="shared" si="13"/>
        <v>Completar</v>
      </c>
      <c r="DH69" s="96" t="str">
        <f t="shared" si="14"/>
        <v>Completar</v>
      </c>
      <c r="DI69" s="94"/>
      <c r="DJ69" s="95" t="str">
        <f t="shared" si="15"/>
        <v>Completar</v>
      </c>
      <c r="DK69" s="95" t="str">
        <f t="shared" si="76"/>
        <v>Completar</v>
      </c>
      <c r="DL69" s="165">
        <f t="shared" si="77"/>
        <v>0</v>
      </c>
      <c r="DM69" s="219" t="b">
        <f t="shared" si="78"/>
        <v>0</v>
      </c>
      <c r="DN69" s="188">
        <f t="shared" si="79"/>
        <v>0</v>
      </c>
      <c r="DO69" s="164">
        <f t="shared" si="80"/>
        <v>0</v>
      </c>
      <c r="DP69" s="164">
        <f t="shared" si="81"/>
        <v>0.25</v>
      </c>
      <c r="DQ69" s="164">
        <f t="shared" si="82"/>
        <v>0</v>
      </c>
      <c r="DR69" s="164">
        <f t="shared" si="82"/>
        <v>0</v>
      </c>
      <c r="DS69" s="166">
        <f t="shared" si="83"/>
        <v>0</v>
      </c>
      <c r="DT69" s="167"/>
      <c r="DV69" s="164">
        <v>57</v>
      </c>
      <c r="DW69" s="225"/>
      <c r="DX69" s="226"/>
      <c r="DY69" s="1"/>
      <c r="DZ69" s="1"/>
      <c r="EA69" s="95"/>
      <c r="EB69" s="93"/>
      <c r="EC69" s="93"/>
      <c r="ED69" s="93"/>
      <c r="EE69" s="95" t="str">
        <f t="shared" si="16"/>
        <v>Completar</v>
      </c>
      <c r="EF69" s="96" t="str">
        <f t="shared" si="17"/>
        <v>Completar</v>
      </c>
      <c r="EG69" s="96" t="str">
        <f t="shared" si="18"/>
        <v>Completar</v>
      </c>
      <c r="EH69" s="94"/>
      <c r="EI69" s="95" t="str">
        <f t="shared" si="19"/>
        <v>Completar</v>
      </c>
      <c r="EJ69" s="95" t="str">
        <f t="shared" si="84"/>
        <v>Completar</v>
      </c>
      <c r="EK69" s="165">
        <f t="shared" si="85"/>
        <v>0</v>
      </c>
      <c r="EL69" s="219" t="b">
        <f t="shared" si="86"/>
        <v>0</v>
      </c>
      <c r="EM69" s="188">
        <f t="shared" si="87"/>
        <v>0</v>
      </c>
      <c r="EN69" s="164">
        <f t="shared" si="88"/>
        <v>0</v>
      </c>
      <c r="EO69" s="164">
        <f t="shared" si="89"/>
        <v>0.25</v>
      </c>
      <c r="EP69" s="164">
        <f t="shared" si="90"/>
        <v>0</v>
      </c>
      <c r="EQ69" s="164">
        <f t="shared" si="90"/>
        <v>0</v>
      </c>
      <c r="ER69" s="166">
        <f t="shared" si="91"/>
        <v>0</v>
      </c>
      <c r="ES69" s="167"/>
      <c r="EU69" s="164">
        <v>57</v>
      </c>
      <c r="EV69" s="225"/>
      <c r="EW69" s="226"/>
      <c r="EX69" s="1"/>
      <c r="EY69" s="1"/>
      <c r="EZ69" s="95"/>
      <c r="FA69" s="93"/>
      <c r="FB69" s="93"/>
      <c r="FC69" s="93"/>
      <c r="FD69" s="95" t="str">
        <f t="shared" si="20"/>
        <v>Completar</v>
      </c>
      <c r="FE69" s="96" t="str">
        <f t="shared" si="21"/>
        <v>Completar</v>
      </c>
      <c r="FF69" s="96" t="str">
        <f t="shared" si="22"/>
        <v>Completar</v>
      </c>
      <c r="FG69" s="94"/>
      <c r="FH69" s="95" t="str">
        <f t="shared" si="23"/>
        <v>Completar</v>
      </c>
      <c r="FI69" s="95" t="str">
        <f t="shared" si="92"/>
        <v>Completar</v>
      </c>
      <c r="FJ69" s="165">
        <f t="shared" si="93"/>
        <v>0</v>
      </c>
      <c r="FK69" s="219" t="b">
        <f t="shared" si="94"/>
        <v>0</v>
      </c>
      <c r="FL69" s="188">
        <f t="shared" si="95"/>
        <v>0</v>
      </c>
      <c r="FM69" s="164">
        <f t="shared" si="96"/>
        <v>0</v>
      </c>
      <c r="FN69" s="164">
        <f t="shared" si="97"/>
        <v>0.25</v>
      </c>
      <c r="FO69" s="164">
        <f t="shared" si="98"/>
        <v>0</v>
      </c>
      <c r="FP69" s="164">
        <f t="shared" si="98"/>
        <v>0</v>
      </c>
      <c r="FQ69" s="166">
        <f t="shared" si="99"/>
        <v>0</v>
      </c>
      <c r="FR69" s="167"/>
      <c r="FT69" s="164">
        <v>57</v>
      </c>
      <c r="FU69" s="225"/>
      <c r="FV69" s="226"/>
      <c r="FW69" s="1"/>
      <c r="FX69" s="1"/>
      <c r="FY69" s="95"/>
      <c r="FZ69" s="93"/>
      <c r="GA69" s="93"/>
      <c r="GB69" s="93"/>
      <c r="GC69" s="95" t="str">
        <f t="shared" si="24"/>
        <v>Completar</v>
      </c>
      <c r="GD69" s="96" t="str">
        <f t="shared" si="25"/>
        <v>Completar</v>
      </c>
      <c r="GE69" s="96" t="str">
        <f t="shared" si="26"/>
        <v>Completar</v>
      </c>
      <c r="GF69" s="94"/>
      <c r="GG69" s="95" t="str">
        <f t="shared" si="27"/>
        <v>Completar</v>
      </c>
      <c r="GH69" s="95" t="str">
        <f t="shared" si="100"/>
        <v>Completar</v>
      </c>
      <c r="GI69" s="165">
        <f t="shared" si="101"/>
        <v>0</v>
      </c>
      <c r="GJ69" s="219" t="b">
        <f t="shared" si="102"/>
        <v>0</v>
      </c>
      <c r="GK69" s="188">
        <f t="shared" si="103"/>
        <v>0</v>
      </c>
      <c r="GL69" s="164">
        <f t="shared" si="104"/>
        <v>0</v>
      </c>
      <c r="GM69" s="164">
        <f t="shared" si="105"/>
        <v>0.25</v>
      </c>
      <c r="GN69" s="164">
        <f t="shared" si="106"/>
        <v>0</v>
      </c>
      <c r="GO69" s="164">
        <f t="shared" si="106"/>
        <v>0</v>
      </c>
      <c r="GP69" s="166">
        <f t="shared" si="107"/>
        <v>0</v>
      </c>
      <c r="GQ69" s="167"/>
      <c r="GS69" s="164">
        <v>57</v>
      </c>
      <c r="GT69" s="225"/>
      <c r="GU69" s="226"/>
      <c r="GV69" s="1"/>
      <c r="GW69" s="1"/>
      <c r="GX69" s="95"/>
      <c r="GY69" s="93"/>
      <c r="GZ69" s="93"/>
      <c r="HA69" s="93"/>
      <c r="HB69" s="95" t="str">
        <f t="shared" si="28"/>
        <v>Completar</v>
      </c>
      <c r="HC69" s="96" t="str">
        <f t="shared" si="29"/>
        <v>Completar</v>
      </c>
      <c r="HD69" s="96" t="str">
        <f t="shared" si="30"/>
        <v>Completar</v>
      </c>
      <c r="HE69" s="94"/>
      <c r="HF69" s="95" t="str">
        <f t="shared" si="31"/>
        <v>Completar</v>
      </c>
      <c r="HG69" s="95" t="str">
        <f t="shared" si="108"/>
        <v>Completar</v>
      </c>
      <c r="HH69" s="165">
        <f t="shared" si="109"/>
        <v>0</v>
      </c>
      <c r="HI69" s="219" t="b">
        <f t="shared" si="110"/>
        <v>0</v>
      </c>
      <c r="HJ69" s="188">
        <f t="shared" si="111"/>
        <v>0</v>
      </c>
      <c r="HK69" s="164">
        <f t="shared" si="112"/>
        <v>0</v>
      </c>
      <c r="HL69" s="164">
        <f t="shared" si="113"/>
        <v>0.25</v>
      </c>
      <c r="HM69" s="164">
        <f t="shared" si="114"/>
        <v>0</v>
      </c>
      <c r="HN69" s="164">
        <f t="shared" si="114"/>
        <v>0</v>
      </c>
      <c r="HO69" s="166">
        <f t="shared" si="115"/>
        <v>0</v>
      </c>
      <c r="HP69" s="167"/>
      <c r="HR69" s="164">
        <v>57</v>
      </c>
      <c r="HS69" s="225"/>
      <c r="HT69" s="226"/>
      <c r="HU69" s="1"/>
      <c r="HV69" s="1"/>
      <c r="HW69" s="95"/>
      <c r="HX69" s="93"/>
      <c r="HY69" s="93"/>
      <c r="HZ69" s="93"/>
      <c r="IA69" s="95" t="str">
        <f t="shared" si="32"/>
        <v>Completar</v>
      </c>
      <c r="IB69" s="96" t="str">
        <f t="shared" si="33"/>
        <v>Completar</v>
      </c>
      <c r="IC69" s="96" t="str">
        <f t="shared" si="34"/>
        <v>Completar</v>
      </c>
      <c r="ID69" s="94"/>
      <c r="IE69" s="95" t="str">
        <f t="shared" si="35"/>
        <v>Completar</v>
      </c>
      <c r="IF69" s="95" t="str">
        <f t="shared" si="116"/>
        <v>Completar</v>
      </c>
      <c r="IG69" s="165">
        <f t="shared" si="117"/>
        <v>0</v>
      </c>
      <c r="IH69" s="219" t="b">
        <f t="shared" si="118"/>
        <v>0</v>
      </c>
      <c r="II69" s="188">
        <f t="shared" si="119"/>
        <v>0</v>
      </c>
      <c r="IJ69" s="164">
        <f t="shared" si="120"/>
        <v>0</v>
      </c>
      <c r="IK69" s="164">
        <f t="shared" si="121"/>
        <v>0.25</v>
      </c>
      <c r="IL69" s="164">
        <f t="shared" si="122"/>
        <v>0</v>
      </c>
      <c r="IM69" s="164">
        <f t="shared" si="122"/>
        <v>0</v>
      </c>
      <c r="IN69" s="166">
        <f t="shared" si="123"/>
        <v>0</v>
      </c>
      <c r="IO69" s="167"/>
      <c r="IQ69" s="164">
        <v>57</v>
      </c>
      <c r="IR69" s="225"/>
      <c r="IS69" s="226"/>
      <c r="IT69" s="1"/>
      <c r="IU69" s="1"/>
      <c r="IV69" s="95"/>
      <c r="IW69" s="93"/>
      <c r="IX69" s="93"/>
      <c r="IY69" s="93"/>
      <c r="IZ69" s="95" t="str">
        <f t="shared" si="36"/>
        <v>Completar</v>
      </c>
      <c r="JA69" s="96" t="str">
        <f t="shared" si="37"/>
        <v>Completar</v>
      </c>
      <c r="JB69" s="96" t="str">
        <f t="shared" si="38"/>
        <v>Completar</v>
      </c>
      <c r="JC69" s="94"/>
      <c r="JD69" s="95" t="str">
        <f t="shared" si="39"/>
        <v>Completar</v>
      </c>
      <c r="JE69" s="95" t="str">
        <f t="shared" si="124"/>
        <v>Completar</v>
      </c>
      <c r="JF69" s="165">
        <f t="shared" si="125"/>
        <v>0</v>
      </c>
      <c r="JG69" s="219" t="b">
        <f t="shared" si="126"/>
        <v>0</v>
      </c>
      <c r="JH69" s="188">
        <f t="shared" si="127"/>
        <v>0</v>
      </c>
      <c r="JI69" s="164">
        <f t="shared" si="128"/>
        <v>0</v>
      </c>
      <c r="JJ69" s="164">
        <f t="shared" si="129"/>
        <v>0.25</v>
      </c>
      <c r="JK69" s="164">
        <f t="shared" si="130"/>
        <v>0</v>
      </c>
      <c r="JL69" s="164">
        <f t="shared" si="130"/>
        <v>0</v>
      </c>
      <c r="JM69" s="166">
        <f t="shared" si="131"/>
        <v>0</v>
      </c>
      <c r="JN69" s="167"/>
      <c r="JO69" s="126"/>
      <c r="JP69" s="164">
        <v>57</v>
      </c>
      <c r="JQ69" s="225"/>
      <c r="JR69" s="226"/>
      <c r="JS69" s="1"/>
      <c r="JT69" s="1"/>
      <c r="JU69" s="95"/>
      <c r="JV69" s="93"/>
      <c r="JW69" s="93"/>
      <c r="JX69" s="93"/>
      <c r="JY69" s="95" t="str">
        <f t="shared" si="40"/>
        <v>Completar</v>
      </c>
      <c r="JZ69" s="96" t="str">
        <f t="shared" si="41"/>
        <v>Completar</v>
      </c>
      <c r="KA69" s="96" t="str">
        <f t="shared" si="42"/>
        <v>Completar</v>
      </c>
      <c r="KB69" s="94"/>
      <c r="KC69" s="95" t="str">
        <f t="shared" si="43"/>
        <v>Completar</v>
      </c>
      <c r="KD69" s="95" t="str">
        <f t="shared" si="132"/>
        <v>Completar</v>
      </c>
      <c r="KE69" s="165">
        <f t="shared" si="133"/>
        <v>0</v>
      </c>
      <c r="KF69" s="219" t="b">
        <f t="shared" si="134"/>
        <v>0</v>
      </c>
      <c r="KG69" s="188">
        <f t="shared" si="135"/>
        <v>0</v>
      </c>
      <c r="KH69" s="164">
        <f t="shared" si="136"/>
        <v>0</v>
      </c>
      <c r="KI69" s="164">
        <f t="shared" si="137"/>
        <v>0.25</v>
      </c>
      <c r="KJ69" s="164">
        <f t="shared" si="138"/>
        <v>0</v>
      </c>
      <c r="KK69" s="164">
        <f t="shared" si="138"/>
        <v>0</v>
      </c>
      <c r="KL69" s="166">
        <f t="shared" si="139"/>
        <v>0</v>
      </c>
    </row>
    <row r="70" spans="1:298" x14ac:dyDescent="0.25">
      <c r="A70" s="164">
        <v>58</v>
      </c>
      <c r="B70" s="225"/>
      <c r="C70" s="226"/>
      <c r="D70" s="1"/>
      <c r="E70" s="1"/>
      <c r="F70" s="95"/>
      <c r="G70" s="93"/>
      <c r="H70" s="93"/>
      <c r="I70" s="93"/>
      <c r="J70" s="95"/>
      <c r="K70" s="96" t="str">
        <f>IFERROR(VLOOKUP(D70,'Situación inicial'!JI$13:JS$112,8,FALSE),"Completar")</f>
        <v>Completar</v>
      </c>
      <c r="L70" s="96" t="str">
        <f>IFERROR(VLOOKUP(D70,'Situación inicial'!JI$13:JS$112,9,FALSE),"Completar")</f>
        <v>Completar</v>
      </c>
      <c r="M70" s="94"/>
      <c r="N70" s="95" t="str">
        <f>IFERROR(VLOOKUP(D70,'Situación inicial'!JI$13:JS$112,11,FALSE),"Completar")</f>
        <v>Completar</v>
      </c>
      <c r="O70" s="95" t="str">
        <f>IFERROR(VLOOKUP(D70,'Situación inicial'!JI$13:JT$112,12,FALSE),"Completar")</f>
        <v>Completar</v>
      </c>
      <c r="P70" s="165">
        <f t="shared" si="44"/>
        <v>0</v>
      </c>
      <c r="Q70" s="219" t="b">
        <f t="shared" si="45"/>
        <v>0</v>
      </c>
      <c r="R70" s="188">
        <f t="shared" si="46"/>
        <v>0</v>
      </c>
      <c r="S70" s="164">
        <f t="shared" si="47"/>
        <v>0</v>
      </c>
      <c r="T70" s="164">
        <f t="shared" si="48"/>
        <v>0.25</v>
      </c>
      <c r="U70" s="164">
        <f t="shared" si="49"/>
        <v>0</v>
      </c>
      <c r="V70" s="164">
        <f t="shared" si="49"/>
        <v>0</v>
      </c>
      <c r="W70" s="166">
        <f t="shared" si="50"/>
        <v>0</v>
      </c>
      <c r="X70" s="168">
        <f>IFERROR(VLOOKUP(D70,'Situación inicial'!JI$13:JZ$112,18,FALSE),0)</f>
        <v>0</v>
      </c>
      <c r="Z70" s="164">
        <v>58</v>
      </c>
      <c r="AA70" s="225"/>
      <c r="AB70" s="226"/>
      <c r="AC70" s="1"/>
      <c r="AD70" s="1"/>
      <c r="AE70" s="95"/>
      <c r="AF70" s="93"/>
      <c r="AG70" s="93"/>
      <c r="AH70" s="93"/>
      <c r="AI70" s="95" t="str">
        <f t="shared" si="0"/>
        <v>Completar</v>
      </c>
      <c r="AJ70" s="96" t="str">
        <f t="shared" si="1"/>
        <v>Completar</v>
      </c>
      <c r="AK70" s="96" t="str">
        <f t="shared" si="2"/>
        <v>Completar</v>
      </c>
      <c r="AL70" s="94"/>
      <c r="AM70" s="95" t="str">
        <f t="shared" si="51"/>
        <v>Completar</v>
      </c>
      <c r="AN70" s="95" t="str">
        <f t="shared" si="52"/>
        <v>Completar</v>
      </c>
      <c r="AO70" s="165">
        <f t="shared" si="53"/>
        <v>0</v>
      </c>
      <c r="AP70" s="219" t="b">
        <f t="shared" si="54"/>
        <v>0</v>
      </c>
      <c r="AQ70" s="188">
        <f t="shared" si="55"/>
        <v>0</v>
      </c>
      <c r="AR70" s="164">
        <f t="shared" si="56"/>
        <v>0</v>
      </c>
      <c r="AS70" s="164">
        <f t="shared" si="57"/>
        <v>0.25</v>
      </c>
      <c r="AT70" s="164">
        <f t="shared" si="58"/>
        <v>0</v>
      </c>
      <c r="AU70" s="164">
        <f t="shared" si="58"/>
        <v>0</v>
      </c>
      <c r="AV70" s="166">
        <f t="shared" si="59"/>
        <v>0</v>
      </c>
      <c r="AW70" s="168">
        <f t="shared" si="3"/>
        <v>0</v>
      </c>
      <c r="AY70" s="164">
        <v>58</v>
      </c>
      <c r="AZ70" s="225"/>
      <c r="BA70" s="226"/>
      <c r="BB70" s="1"/>
      <c r="BC70" s="1"/>
      <c r="BD70" s="95"/>
      <c r="BE70" s="93"/>
      <c r="BF70" s="93"/>
      <c r="BG70" s="93"/>
      <c r="BH70" s="95" t="str">
        <f t="shared" si="4"/>
        <v>Completar</v>
      </c>
      <c r="BI70" s="96" t="str">
        <f t="shared" si="5"/>
        <v>Completar</v>
      </c>
      <c r="BJ70" s="96" t="str">
        <f t="shared" si="6"/>
        <v>Completar</v>
      </c>
      <c r="BK70" s="94"/>
      <c r="BL70" s="95" t="str">
        <f t="shared" si="7"/>
        <v>Completar</v>
      </c>
      <c r="BM70" s="95" t="str">
        <f t="shared" si="60"/>
        <v>Completar</v>
      </c>
      <c r="BN70" s="165">
        <f t="shared" si="61"/>
        <v>0</v>
      </c>
      <c r="BO70" s="219" t="b">
        <f t="shared" si="62"/>
        <v>0</v>
      </c>
      <c r="BP70" s="188">
        <f t="shared" si="63"/>
        <v>0</v>
      </c>
      <c r="BQ70" s="164">
        <f t="shared" si="64"/>
        <v>0</v>
      </c>
      <c r="BR70" s="164">
        <f t="shared" si="65"/>
        <v>0.25</v>
      </c>
      <c r="BS70" s="164">
        <f t="shared" si="66"/>
        <v>0</v>
      </c>
      <c r="BT70" s="164">
        <f t="shared" si="66"/>
        <v>0</v>
      </c>
      <c r="BU70" s="166">
        <f t="shared" si="67"/>
        <v>0</v>
      </c>
      <c r="BV70" s="167"/>
      <c r="BX70" s="164">
        <v>58</v>
      </c>
      <c r="BY70" s="225"/>
      <c r="BZ70" s="226"/>
      <c r="CA70" s="1"/>
      <c r="CB70" s="1"/>
      <c r="CC70" s="95"/>
      <c r="CD70" s="93"/>
      <c r="CE70" s="93"/>
      <c r="CF70" s="93"/>
      <c r="CG70" s="95" t="str">
        <f t="shared" si="8"/>
        <v>Completar</v>
      </c>
      <c r="CH70" s="96" t="str">
        <f t="shared" si="9"/>
        <v>Completar</v>
      </c>
      <c r="CI70" s="96" t="str">
        <f t="shared" si="10"/>
        <v>Completar</v>
      </c>
      <c r="CJ70" s="94"/>
      <c r="CK70" s="95" t="str">
        <f t="shared" si="11"/>
        <v>Completar</v>
      </c>
      <c r="CL70" s="95" t="str">
        <f t="shared" si="68"/>
        <v>Completar</v>
      </c>
      <c r="CM70" s="165">
        <f t="shared" si="69"/>
        <v>0</v>
      </c>
      <c r="CN70" s="219" t="b">
        <f t="shared" si="70"/>
        <v>0</v>
      </c>
      <c r="CO70" s="188">
        <f t="shared" si="71"/>
        <v>0</v>
      </c>
      <c r="CP70" s="164">
        <f t="shared" si="72"/>
        <v>0</v>
      </c>
      <c r="CQ70" s="164">
        <f t="shared" si="73"/>
        <v>0.25</v>
      </c>
      <c r="CR70" s="164">
        <f t="shared" si="74"/>
        <v>0</v>
      </c>
      <c r="CS70" s="164">
        <f t="shared" si="74"/>
        <v>0</v>
      </c>
      <c r="CT70" s="166">
        <f t="shared" si="75"/>
        <v>0</v>
      </c>
      <c r="CU70" s="167"/>
      <c r="CW70" s="164">
        <v>58</v>
      </c>
      <c r="CX70" s="225"/>
      <c r="CY70" s="226"/>
      <c r="CZ70" s="1"/>
      <c r="DA70" s="1"/>
      <c r="DB70" s="95"/>
      <c r="DC70" s="93"/>
      <c r="DD70" s="93"/>
      <c r="DE70" s="93"/>
      <c r="DF70" s="95" t="str">
        <f t="shared" si="12"/>
        <v>Completar</v>
      </c>
      <c r="DG70" s="96" t="str">
        <f t="shared" si="13"/>
        <v>Completar</v>
      </c>
      <c r="DH70" s="96" t="str">
        <f t="shared" si="14"/>
        <v>Completar</v>
      </c>
      <c r="DI70" s="94"/>
      <c r="DJ70" s="95" t="str">
        <f t="shared" si="15"/>
        <v>Completar</v>
      </c>
      <c r="DK70" s="95" t="str">
        <f t="shared" si="76"/>
        <v>Completar</v>
      </c>
      <c r="DL70" s="165">
        <f t="shared" si="77"/>
        <v>0</v>
      </c>
      <c r="DM70" s="219" t="b">
        <f t="shared" si="78"/>
        <v>0</v>
      </c>
      <c r="DN70" s="188">
        <f t="shared" si="79"/>
        <v>0</v>
      </c>
      <c r="DO70" s="164">
        <f t="shared" si="80"/>
        <v>0</v>
      </c>
      <c r="DP70" s="164">
        <f t="shared" si="81"/>
        <v>0.25</v>
      </c>
      <c r="DQ70" s="164">
        <f t="shared" si="82"/>
        <v>0</v>
      </c>
      <c r="DR70" s="164">
        <f t="shared" si="82"/>
        <v>0</v>
      </c>
      <c r="DS70" s="166">
        <f t="shared" si="83"/>
        <v>0</v>
      </c>
      <c r="DT70" s="167"/>
      <c r="DV70" s="164">
        <v>58</v>
      </c>
      <c r="DW70" s="225"/>
      <c r="DX70" s="226"/>
      <c r="DY70" s="1"/>
      <c r="DZ70" s="1"/>
      <c r="EA70" s="95"/>
      <c r="EB70" s="93"/>
      <c r="EC70" s="93"/>
      <c r="ED70" s="93"/>
      <c r="EE70" s="95" t="str">
        <f t="shared" si="16"/>
        <v>Completar</v>
      </c>
      <c r="EF70" s="96" t="str">
        <f t="shared" si="17"/>
        <v>Completar</v>
      </c>
      <c r="EG70" s="96" t="str">
        <f t="shared" si="18"/>
        <v>Completar</v>
      </c>
      <c r="EH70" s="94"/>
      <c r="EI70" s="95" t="str">
        <f t="shared" si="19"/>
        <v>Completar</v>
      </c>
      <c r="EJ70" s="95" t="str">
        <f t="shared" si="84"/>
        <v>Completar</v>
      </c>
      <c r="EK70" s="165">
        <f t="shared" si="85"/>
        <v>0</v>
      </c>
      <c r="EL70" s="219" t="b">
        <f t="shared" si="86"/>
        <v>0</v>
      </c>
      <c r="EM70" s="188">
        <f t="shared" si="87"/>
        <v>0</v>
      </c>
      <c r="EN70" s="164">
        <f t="shared" si="88"/>
        <v>0</v>
      </c>
      <c r="EO70" s="164">
        <f t="shared" si="89"/>
        <v>0.25</v>
      </c>
      <c r="EP70" s="164">
        <f t="shared" si="90"/>
        <v>0</v>
      </c>
      <c r="EQ70" s="164">
        <f t="shared" si="90"/>
        <v>0</v>
      </c>
      <c r="ER70" s="166">
        <f t="shared" si="91"/>
        <v>0</v>
      </c>
      <c r="ES70" s="167"/>
      <c r="EU70" s="164">
        <v>58</v>
      </c>
      <c r="EV70" s="225"/>
      <c r="EW70" s="226"/>
      <c r="EX70" s="1"/>
      <c r="EY70" s="1"/>
      <c r="EZ70" s="95"/>
      <c r="FA70" s="93"/>
      <c r="FB70" s="93"/>
      <c r="FC70" s="93"/>
      <c r="FD70" s="95" t="str">
        <f t="shared" si="20"/>
        <v>Completar</v>
      </c>
      <c r="FE70" s="96" t="str">
        <f t="shared" si="21"/>
        <v>Completar</v>
      </c>
      <c r="FF70" s="96" t="str">
        <f t="shared" si="22"/>
        <v>Completar</v>
      </c>
      <c r="FG70" s="94"/>
      <c r="FH70" s="95" t="str">
        <f t="shared" si="23"/>
        <v>Completar</v>
      </c>
      <c r="FI70" s="95" t="str">
        <f t="shared" si="92"/>
        <v>Completar</v>
      </c>
      <c r="FJ70" s="165">
        <f t="shared" si="93"/>
        <v>0</v>
      </c>
      <c r="FK70" s="219" t="b">
        <f t="shared" si="94"/>
        <v>0</v>
      </c>
      <c r="FL70" s="188">
        <f t="shared" si="95"/>
        <v>0</v>
      </c>
      <c r="FM70" s="164">
        <f t="shared" si="96"/>
        <v>0</v>
      </c>
      <c r="FN70" s="164">
        <f t="shared" si="97"/>
        <v>0.25</v>
      </c>
      <c r="FO70" s="164">
        <f t="shared" si="98"/>
        <v>0</v>
      </c>
      <c r="FP70" s="164">
        <f t="shared" si="98"/>
        <v>0</v>
      </c>
      <c r="FQ70" s="166">
        <f t="shared" si="99"/>
        <v>0</v>
      </c>
      <c r="FR70" s="167"/>
      <c r="FT70" s="164">
        <v>58</v>
      </c>
      <c r="FU70" s="225"/>
      <c r="FV70" s="226"/>
      <c r="FW70" s="1"/>
      <c r="FX70" s="1"/>
      <c r="FY70" s="95"/>
      <c r="FZ70" s="93"/>
      <c r="GA70" s="93"/>
      <c r="GB70" s="93"/>
      <c r="GC70" s="95" t="str">
        <f t="shared" si="24"/>
        <v>Completar</v>
      </c>
      <c r="GD70" s="96" t="str">
        <f t="shared" si="25"/>
        <v>Completar</v>
      </c>
      <c r="GE70" s="96" t="str">
        <f t="shared" si="26"/>
        <v>Completar</v>
      </c>
      <c r="GF70" s="94"/>
      <c r="GG70" s="95" t="str">
        <f t="shared" si="27"/>
        <v>Completar</v>
      </c>
      <c r="GH70" s="95" t="str">
        <f t="shared" si="100"/>
        <v>Completar</v>
      </c>
      <c r="GI70" s="165">
        <f t="shared" si="101"/>
        <v>0</v>
      </c>
      <c r="GJ70" s="219" t="b">
        <f t="shared" si="102"/>
        <v>0</v>
      </c>
      <c r="GK70" s="188">
        <f t="shared" si="103"/>
        <v>0</v>
      </c>
      <c r="GL70" s="164">
        <f t="shared" si="104"/>
        <v>0</v>
      </c>
      <c r="GM70" s="164">
        <f t="shared" si="105"/>
        <v>0.25</v>
      </c>
      <c r="GN70" s="164">
        <f t="shared" si="106"/>
        <v>0</v>
      </c>
      <c r="GO70" s="164">
        <f t="shared" si="106"/>
        <v>0</v>
      </c>
      <c r="GP70" s="166">
        <f t="shared" si="107"/>
        <v>0</v>
      </c>
      <c r="GQ70" s="167"/>
      <c r="GS70" s="164">
        <v>58</v>
      </c>
      <c r="GT70" s="225"/>
      <c r="GU70" s="226"/>
      <c r="GV70" s="1"/>
      <c r="GW70" s="1"/>
      <c r="GX70" s="95"/>
      <c r="GY70" s="93"/>
      <c r="GZ70" s="93"/>
      <c r="HA70" s="93"/>
      <c r="HB70" s="95" t="str">
        <f t="shared" si="28"/>
        <v>Completar</v>
      </c>
      <c r="HC70" s="96" t="str">
        <f t="shared" si="29"/>
        <v>Completar</v>
      </c>
      <c r="HD70" s="96" t="str">
        <f t="shared" si="30"/>
        <v>Completar</v>
      </c>
      <c r="HE70" s="94"/>
      <c r="HF70" s="95" t="str">
        <f t="shared" si="31"/>
        <v>Completar</v>
      </c>
      <c r="HG70" s="95" t="str">
        <f t="shared" si="108"/>
        <v>Completar</v>
      </c>
      <c r="HH70" s="165">
        <f t="shared" si="109"/>
        <v>0</v>
      </c>
      <c r="HI70" s="219" t="b">
        <f t="shared" si="110"/>
        <v>0</v>
      </c>
      <c r="HJ70" s="188">
        <f t="shared" si="111"/>
        <v>0</v>
      </c>
      <c r="HK70" s="164">
        <f t="shared" si="112"/>
        <v>0</v>
      </c>
      <c r="HL70" s="164">
        <f t="shared" si="113"/>
        <v>0.25</v>
      </c>
      <c r="HM70" s="164">
        <f t="shared" si="114"/>
        <v>0</v>
      </c>
      <c r="HN70" s="164">
        <f t="shared" si="114"/>
        <v>0</v>
      </c>
      <c r="HO70" s="166">
        <f t="shared" si="115"/>
        <v>0</v>
      </c>
      <c r="HP70" s="167"/>
      <c r="HR70" s="164">
        <v>58</v>
      </c>
      <c r="HS70" s="225"/>
      <c r="HT70" s="226"/>
      <c r="HU70" s="1"/>
      <c r="HV70" s="1"/>
      <c r="HW70" s="95"/>
      <c r="HX70" s="93"/>
      <c r="HY70" s="93"/>
      <c r="HZ70" s="93"/>
      <c r="IA70" s="95" t="str">
        <f t="shared" si="32"/>
        <v>Completar</v>
      </c>
      <c r="IB70" s="96" t="str">
        <f t="shared" si="33"/>
        <v>Completar</v>
      </c>
      <c r="IC70" s="96" t="str">
        <f t="shared" si="34"/>
        <v>Completar</v>
      </c>
      <c r="ID70" s="94"/>
      <c r="IE70" s="95" t="str">
        <f t="shared" si="35"/>
        <v>Completar</v>
      </c>
      <c r="IF70" s="95" t="str">
        <f t="shared" si="116"/>
        <v>Completar</v>
      </c>
      <c r="IG70" s="165">
        <f t="shared" si="117"/>
        <v>0</v>
      </c>
      <c r="IH70" s="219" t="b">
        <f t="shared" si="118"/>
        <v>0</v>
      </c>
      <c r="II70" s="188">
        <f t="shared" si="119"/>
        <v>0</v>
      </c>
      <c r="IJ70" s="164">
        <f t="shared" si="120"/>
        <v>0</v>
      </c>
      <c r="IK70" s="164">
        <f t="shared" si="121"/>
        <v>0.25</v>
      </c>
      <c r="IL70" s="164">
        <f t="shared" si="122"/>
        <v>0</v>
      </c>
      <c r="IM70" s="164">
        <f t="shared" si="122"/>
        <v>0</v>
      </c>
      <c r="IN70" s="166">
        <f t="shared" si="123"/>
        <v>0</v>
      </c>
      <c r="IO70" s="167"/>
      <c r="IQ70" s="164">
        <v>58</v>
      </c>
      <c r="IR70" s="225"/>
      <c r="IS70" s="226"/>
      <c r="IT70" s="1"/>
      <c r="IU70" s="1"/>
      <c r="IV70" s="95"/>
      <c r="IW70" s="93"/>
      <c r="IX70" s="93"/>
      <c r="IY70" s="93"/>
      <c r="IZ70" s="95" t="str">
        <f t="shared" si="36"/>
        <v>Completar</v>
      </c>
      <c r="JA70" s="96" t="str">
        <f t="shared" si="37"/>
        <v>Completar</v>
      </c>
      <c r="JB70" s="96" t="str">
        <f t="shared" si="38"/>
        <v>Completar</v>
      </c>
      <c r="JC70" s="94"/>
      <c r="JD70" s="95" t="str">
        <f t="shared" si="39"/>
        <v>Completar</v>
      </c>
      <c r="JE70" s="95" t="str">
        <f t="shared" si="124"/>
        <v>Completar</v>
      </c>
      <c r="JF70" s="165">
        <f t="shared" si="125"/>
        <v>0</v>
      </c>
      <c r="JG70" s="219" t="b">
        <f t="shared" si="126"/>
        <v>0</v>
      </c>
      <c r="JH70" s="188">
        <f t="shared" si="127"/>
        <v>0</v>
      </c>
      <c r="JI70" s="164">
        <f t="shared" si="128"/>
        <v>0</v>
      </c>
      <c r="JJ70" s="164">
        <f t="shared" si="129"/>
        <v>0.25</v>
      </c>
      <c r="JK70" s="164">
        <f t="shared" si="130"/>
        <v>0</v>
      </c>
      <c r="JL70" s="164">
        <f t="shared" si="130"/>
        <v>0</v>
      </c>
      <c r="JM70" s="166">
        <f t="shared" si="131"/>
        <v>0</v>
      </c>
      <c r="JN70" s="167"/>
      <c r="JO70" s="126"/>
      <c r="JP70" s="164">
        <v>58</v>
      </c>
      <c r="JQ70" s="225"/>
      <c r="JR70" s="226"/>
      <c r="JS70" s="1"/>
      <c r="JT70" s="1"/>
      <c r="JU70" s="95"/>
      <c r="JV70" s="93"/>
      <c r="JW70" s="93"/>
      <c r="JX70" s="93"/>
      <c r="JY70" s="95" t="str">
        <f t="shared" si="40"/>
        <v>Completar</v>
      </c>
      <c r="JZ70" s="96" t="str">
        <f t="shared" si="41"/>
        <v>Completar</v>
      </c>
      <c r="KA70" s="96" t="str">
        <f t="shared" si="42"/>
        <v>Completar</v>
      </c>
      <c r="KB70" s="94"/>
      <c r="KC70" s="95" t="str">
        <f t="shared" si="43"/>
        <v>Completar</v>
      </c>
      <c r="KD70" s="95" t="str">
        <f t="shared" si="132"/>
        <v>Completar</v>
      </c>
      <c r="KE70" s="165">
        <f t="shared" si="133"/>
        <v>0</v>
      </c>
      <c r="KF70" s="219" t="b">
        <f t="shared" si="134"/>
        <v>0</v>
      </c>
      <c r="KG70" s="188">
        <f t="shared" si="135"/>
        <v>0</v>
      </c>
      <c r="KH70" s="164">
        <f t="shared" si="136"/>
        <v>0</v>
      </c>
      <c r="KI70" s="164">
        <f t="shared" si="137"/>
        <v>0.25</v>
      </c>
      <c r="KJ70" s="164">
        <f t="shared" si="138"/>
        <v>0</v>
      </c>
      <c r="KK70" s="164">
        <f t="shared" si="138"/>
        <v>0</v>
      </c>
      <c r="KL70" s="166">
        <f t="shared" si="139"/>
        <v>0</v>
      </c>
    </row>
    <row r="71" spans="1:298" x14ac:dyDescent="0.25">
      <c r="A71" s="164">
        <v>59</v>
      </c>
      <c r="B71" s="225"/>
      <c r="C71" s="226"/>
      <c r="D71" s="1"/>
      <c r="E71" s="1"/>
      <c r="F71" s="95"/>
      <c r="G71" s="93"/>
      <c r="H71" s="93"/>
      <c r="I71" s="93"/>
      <c r="J71" s="95"/>
      <c r="K71" s="96" t="str">
        <f>IFERROR(VLOOKUP(D71,'Situación inicial'!JI$13:JS$112,8,FALSE),"Completar")</f>
        <v>Completar</v>
      </c>
      <c r="L71" s="96" t="str">
        <f>IFERROR(VLOOKUP(D71,'Situación inicial'!JI$13:JS$112,9,FALSE),"Completar")</f>
        <v>Completar</v>
      </c>
      <c r="M71" s="94"/>
      <c r="N71" s="95" t="str">
        <f>IFERROR(VLOOKUP(D71,'Situación inicial'!JI$13:JS$112,11,FALSE),"Completar")</f>
        <v>Completar</v>
      </c>
      <c r="O71" s="95" t="str">
        <f>IFERROR(VLOOKUP(D71,'Situación inicial'!JI$13:JT$112,12,FALSE),"Completar")</f>
        <v>Completar</v>
      </c>
      <c r="P71" s="165">
        <f t="shared" si="44"/>
        <v>0</v>
      </c>
      <c r="Q71" s="219" t="b">
        <f t="shared" si="45"/>
        <v>0</v>
      </c>
      <c r="R71" s="188">
        <f t="shared" si="46"/>
        <v>0</v>
      </c>
      <c r="S71" s="164">
        <f t="shared" si="47"/>
        <v>0</v>
      </c>
      <c r="T71" s="164">
        <f t="shared" si="48"/>
        <v>0.25</v>
      </c>
      <c r="U71" s="164">
        <f t="shared" si="49"/>
        <v>0</v>
      </c>
      <c r="V71" s="164">
        <f t="shared" si="49"/>
        <v>0</v>
      </c>
      <c r="W71" s="166">
        <f t="shared" si="50"/>
        <v>0</v>
      </c>
      <c r="X71" s="168">
        <f>IFERROR(VLOOKUP(D71,'Situación inicial'!JI$13:JZ$112,18,FALSE),0)</f>
        <v>0</v>
      </c>
      <c r="Z71" s="164">
        <v>59</v>
      </c>
      <c r="AA71" s="225"/>
      <c r="AB71" s="226"/>
      <c r="AC71" s="1"/>
      <c r="AD71" s="1"/>
      <c r="AE71" s="95"/>
      <c r="AF71" s="93"/>
      <c r="AG71" s="93"/>
      <c r="AH71" s="93"/>
      <c r="AI71" s="95" t="str">
        <f t="shared" si="0"/>
        <v>Completar</v>
      </c>
      <c r="AJ71" s="96" t="str">
        <f t="shared" si="1"/>
        <v>Completar</v>
      </c>
      <c r="AK71" s="96" t="str">
        <f t="shared" si="2"/>
        <v>Completar</v>
      </c>
      <c r="AL71" s="94"/>
      <c r="AM71" s="95" t="str">
        <f t="shared" si="51"/>
        <v>Completar</v>
      </c>
      <c r="AN71" s="95" t="str">
        <f t="shared" si="52"/>
        <v>Completar</v>
      </c>
      <c r="AO71" s="165">
        <f t="shared" si="53"/>
        <v>0</v>
      </c>
      <c r="AP71" s="219" t="b">
        <f t="shared" si="54"/>
        <v>0</v>
      </c>
      <c r="AQ71" s="188">
        <f t="shared" si="55"/>
        <v>0</v>
      </c>
      <c r="AR71" s="164">
        <f t="shared" si="56"/>
        <v>0</v>
      </c>
      <c r="AS71" s="164">
        <f t="shared" si="57"/>
        <v>0.25</v>
      </c>
      <c r="AT71" s="164">
        <f t="shared" si="58"/>
        <v>0</v>
      </c>
      <c r="AU71" s="164">
        <f t="shared" si="58"/>
        <v>0</v>
      </c>
      <c r="AV71" s="166">
        <f t="shared" si="59"/>
        <v>0</v>
      </c>
      <c r="AW71" s="168">
        <f t="shared" si="3"/>
        <v>0</v>
      </c>
      <c r="AY71" s="164">
        <v>59</v>
      </c>
      <c r="AZ71" s="225"/>
      <c r="BA71" s="226"/>
      <c r="BB71" s="1"/>
      <c r="BC71" s="1"/>
      <c r="BD71" s="95"/>
      <c r="BE71" s="93"/>
      <c r="BF71" s="93"/>
      <c r="BG71" s="93"/>
      <c r="BH71" s="95" t="str">
        <f t="shared" si="4"/>
        <v>Completar</v>
      </c>
      <c r="BI71" s="96" t="str">
        <f t="shared" si="5"/>
        <v>Completar</v>
      </c>
      <c r="BJ71" s="96" t="str">
        <f t="shared" si="6"/>
        <v>Completar</v>
      </c>
      <c r="BK71" s="94"/>
      <c r="BL71" s="95" t="str">
        <f t="shared" si="7"/>
        <v>Completar</v>
      </c>
      <c r="BM71" s="95" t="str">
        <f t="shared" si="60"/>
        <v>Completar</v>
      </c>
      <c r="BN71" s="165">
        <f t="shared" si="61"/>
        <v>0</v>
      </c>
      <c r="BO71" s="219" t="b">
        <f t="shared" si="62"/>
        <v>0</v>
      </c>
      <c r="BP71" s="188">
        <f t="shared" si="63"/>
        <v>0</v>
      </c>
      <c r="BQ71" s="164">
        <f t="shared" si="64"/>
        <v>0</v>
      </c>
      <c r="BR71" s="164">
        <f t="shared" si="65"/>
        <v>0.25</v>
      </c>
      <c r="BS71" s="164">
        <f t="shared" si="66"/>
        <v>0</v>
      </c>
      <c r="BT71" s="164">
        <f t="shared" si="66"/>
        <v>0</v>
      </c>
      <c r="BU71" s="166">
        <f t="shared" si="67"/>
        <v>0</v>
      </c>
      <c r="BV71" s="167"/>
      <c r="BX71" s="164">
        <v>59</v>
      </c>
      <c r="BY71" s="225"/>
      <c r="BZ71" s="226"/>
      <c r="CA71" s="1"/>
      <c r="CB71" s="1"/>
      <c r="CC71" s="95"/>
      <c r="CD71" s="93"/>
      <c r="CE71" s="93"/>
      <c r="CF71" s="93"/>
      <c r="CG71" s="95" t="str">
        <f t="shared" si="8"/>
        <v>Completar</v>
      </c>
      <c r="CH71" s="96" t="str">
        <f t="shared" si="9"/>
        <v>Completar</v>
      </c>
      <c r="CI71" s="96" t="str">
        <f t="shared" si="10"/>
        <v>Completar</v>
      </c>
      <c r="CJ71" s="94"/>
      <c r="CK71" s="95" t="str">
        <f t="shared" si="11"/>
        <v>Completar</v>
      </c>
      <c r="CL71" s="95" t="str">
        <f t="shared" si="68"/>
        <v>Completar</v>
      </c>
      <c r="CM71" s="165">
        <f t="shared" si="69"/>
        <v>0</v>
      </c>
      <c r="CN71" s="219" t="b">
        <f t="shared" si="70"/>
        <v>0</v>
      </c>
      <c r="CO71" s="188">
        <f t="shared" si="71"/>
        <v>0</v>
      </c>
      <c r="CP71" s="164">
        <f t="shared" si="72"/>
        <v>0</v>
      </c>
      <c r="CQ71" s="164">
        <f t="shared" si="73"/>
        <v>0.25</v>
      </c>
      <c r="CR71" s="164">
        <f t="shared" si="74"/>
        <v>0</v>
      </c>
      <c r="CS71" s="164">
        <f t="shared" si="74"/>
        <v>0</v>
      </c>
      <c r="CT71" s="166">
        <f t="shared" si="75"/>
        <v>0</v>
      </c>
      <c r="CU71" s="167"/>
      <c r="CW71" s="164">
        <v>59</v>
      </c>
      <c r="CX71" s="225"/>
      <c r="CY71" s="226"/>
      <c r="CZ71" s="1"/>
      <c r="DA71" s="1"/>
      <c r="DB71" s="95"/>
      <c r="DC71" s="93"/>
      <c r="DD71" s="93"/>
      <c r="DE71" s="93"/>
      <c r="DF71" s="95" t="str">
        <f t="shared" si="12"/>
        <v>Completar</v>
      </c>
      <c r="DG71" s="96" t="str">
        <f t="shared" si="13"/>
        <v>Completar</v>
      </c>
      <c r="DH71" s="96" t="str">
        <f t="shared" si="14"/>
        <v>Completar</v>
      </c>
      <c r="DI71" s="94"/>
      <c r="DJ71" s="95" t="str">
        <f t="shared" si="15"/>
        <v>Completar</v>
      </c>
      <c r="DK71" s="95" t="str">
        <f t="shared" si="76"/>
        <v>Completar</v>
      </c>
      <c r="DL71" s="165">
        <f t="shared" si="77"/>
        <v>0</v>
      </c>
      <c r="DM71" s="219" t="b">
        <f t="shared" si="78"/>
        <v>0</v>
      </c>
      <c r="DN71" s="188">
        <f t="shared" si="79"/>
        <v>0</v>
      </c>
      <c r="DO71" s="164">
        <f t="shared" si="80"/>
        <v>0</v>
      </c>
      <c r="DP71" s="164">
        <f t="shared" si="81"/>
        <v>0.25</v>
      </c>
      <c r="DQ71" s="164">
        <f t="shared" si="82"/>
        <v>0</v>
      </c>
      <c r="DR71" s="164">
        <f t="shared" si="82"/>
        <v>0</v>
      </c>
      <c r="DS71" s="166">
        <f t="shared" si="83"/>
        <v>0</v>
      </c>
      <c r="DT71" s="167"/>
      <c r="DV71" s="164">
        <v>59</v>
      </c>
      <c r="DW71" s="225"/>
      <c r="DX71" s="226"/>
      <c r="DY71" s="1"/>
      <c r="DZ71" s="1"/>
      <c r="EA71" s="95"/>
      <c r="EB71" s="93"/>
      <c r="EC71" s="93"/>
      <c r="ED71" s="93"/>
      <c r="EE71" s="95" t="str">
        <f t="shared" si="16"/>
        <v>Completar</v>
      </c>
      <c r="EF71" s="96" t="str">
        <f t="shared" si="17"/>
        <v>Completar</v>
      </c>
      <c r="EG71" s="96" t="str">
        <f t="shared" si="18"/>
        <v>Completar</v>
      </c>
      <c r="EH71" s="94"/>
      <c r="EI71" s="95" t="str">
        <f t="shared" si="19"/>
        <v>Completar</v>
      </c>
      <c r="EJ71" s="95" t="str">
        <f t="shared" si="84"/>
        <v>Completar</v>
      </c>
      <c r="EK71" s="165">
        <f t="shared" si="85"/>
        <v>0</v>
      </c>
      <c r="EL71" s="219" t="b">
        <f t="shared" si="86"/>
        <v>0</v>
      </c>
      <c r="EM71" s="188">
        <f t="shared" si="87"/>
        <v>0</v>
      </c>
      <c r="EN71" s="164">
        <f t="shared" si="88"/>
        <v>0</v>
      </c>
      <c r="EO71" s="164">
        <f t="shared" si="89"/>
        <v>0.25</v>
      </c>
      <c r="EP71" s="164">
        <f t="shared" si="90"/>
        <v>0</v>
      </c>
      <c r="EQ71" s="164">
        <f t="shared" si="90"/>
        <v>0</v>
      </c>
      <c r="ER71" s="166">
        <f t="shared" si="91"/>
        <v>0</v>
      </c>
      <c r="ES71" s="167"/>
      <c r="EU71" s="164">
        <v>59</v>
      </c>
      <c r="EV71" s="225"/>
      <c r="EW71" s="226"/>
      <c r="EX71" s="1"/>
      <c r="EY71" s="1"/>
      <c r="EZ71" s="95"/>
      <c r="FA71" s="93"/>
      <c r="FB71" s="93"/>
      <c r="FC71" s="93"/>
      <c r="FD71" s="95" t="str">
        <f t="shared" si="20"/>
        <v>Completar</v>
      </c>
      <c r="FE71" s="96" t="str">
        <f t="shared" si="21"/>
        <v>Completar</v>
      </c>
      <c r="FF71" s="96" t="str">
        <f t="shared" si="22"/>
        <v>Completar</v>
      </c>
      <c r="FG71" s="94"/>
      <c r="FH71" s="95" t="str">
        <f t="shared" si="23"/>
        <v>Completar</v>
      </c>
      <c r="FI71" s="95" t="str">
        <f t="shared" si="92"/>
        <v>Completar</v>
      </c>
      <c r="FJ71" s="165">
        <f t="shared" si="93"/>
        <v>0</v>
      </c>
      <c r="FK71" s="219" t="b">
        <f t="shared" si="94"/>
        <v>0</v>
      </c>
      <c r="FL71" s="188">
        <f t="shared" si="95"/>
        <v>0</v>
      </c>
      <c r="FM71" s="164">
        <f t="shared" si="96"/>
        <v>0</v>
      </c>
      <c r="FN71" s="164">
        <f t="shared" si="97"/>
        <v>0.25</v>
      </c>
      <c r="FO71" s="164">
        <f t="shared" si="98"/>
        <v>0</v>
      </c>
      <c r="FP71" s="164">
        <f t="shared" si="98"/>
        <v>0</v>
      </c>
      <c r="FQ71" s="166">
        <f t="shared" si="99"/>
        <v>0</v>
      </c>
      <c r="FR71" s="167"/>
      <c r="FT71" s="164">
        <v>59</v>
      </c>
      <c r="FU71" s="225"/>
      <c r="FV71" s="226"/>
      <c r="FW71" s="1"/>
      <c r="FX71" s="1"/>
      <c r="FY71" s="95"/>
      <c r="FZ71" s="93"/>
      <c r="GA71" s="93"/>
      <c r="GB71" s="93"/>
      <c r="GC71" s="95" t="str">
        <f t="shared" si="24"/>
        <v>Completar</v>
      </c>
      <c r="GD71" s="96" t="str">
        <f t="shared" si="25"/>
        <v>Completar</v>
      </c>
      <c r="GE71" s="96" t="str">
        <f t="shared" si="26"/>
        <v>Completar</v>
      </c>
      <c r="GF71" s="94"/>
      <c r="GG71" s="95" t="str">
        <f t="shared" si="27"/>
        <v>Completar</v>
      </c>
      <c r="GH71" s="95" t="str">
        <f t="shared" si="100"/>
        <v>Completar</v>
      </c>
      <c r="GI71" s="165">
        <f t="shared" si="101"/>
        <v>0</v>
      </c>
      <c r="GJ71" s="219" t="b">
        <f t="shared" si="102"/>
        <v>0</v>
      </c>
      <c r="GK71" s="188">
        <f t="shared" si="103"/>
        <v>0</v>
      </c>
      <c r="GL71" s="164">
        <f t="shared" si="104"/>
        <v>0</v>
      </c>
      <c r="GM71" s="164">
        <f t="shared" si="105"/>
        <v>0.25</v>
      </c>
      <c r="GN71" s="164">
        <f t="shared" si="106"/>
        <v>0</v>
      </c>
      <c r="GO71" s="164">
        <f t="shared" si="106"/>
        <v>0</v>
      </c>
      <c r="GP71" s="166">
        <f t="shared" si="107"/>
        <v>0</v>
      </c>
      <c r="GQ71" s="167"/>
      <c r="GS71" s="164">
        <v>59</v>
      </c>
      <c r="GT71" s="225"/>
      <c r="GU71" s="226"/>
      <c r="GV71" s="1"/>
      <c r="GW71" s="1"/>
      <c r="GX71" s="95"/>
      <c r="GY71" s="93"/>
      <c r="GZ71" s="93"/>
      <c r="HA71" s="93"/>
      <c r="HB71" s="95" t="str">
        <f t="shared" si="28"/>
        <v>Completar</v>
      </c>
      <c r="HC71" s="96" t="str">
        <f t="shared" si="29"/>
        <v>Completar</v>
      </c>
      <c r="HD71" s="96" t="str">
        <f t="shared" si="30"/>
        <v>Completar</v>
      </c>
      <c r="HE71" s="94"/>
      <c r="HF71" s="95" t="str">
        <f t="shared" si="31"/>
        <v>Completar</v>
      </c>
      <c r="HG71" s="95" t="str">
        <f t="shared" si="108"/>
        <v>Completar</v>
      </c>
      <c r="HH71" s="165">
        <f t="shared" si="109"/>
        <v>0</v>
      </c>
      <c r="HI71" s="219" t="b">
        <f t="shared" si="110"/>
        <v>0</v>
      </c>
      <c r="HJ71" s="188">
        <f t="shared" si="111"/>
        <v>0</v>
      </c>
      <c r="HK71" s="164">
        <f t="shared" si="112"/>
        <v>0</v>
      </c>
      <c r="HL71" s="164">
        <f t="shared" si="113"/>
        <v>0.25</v>
      </c>
      <c r="HM71" s="164">
        <f t="shared" si="114"/>
        <v>0</v>
      </c>
      <c r="HN71" s="164">
        <f t="shared" si="114"/>
        <v>0</v>
      </c>
      <c r="HO71" s="166">
        <f t="shared" si="115"/>
        <v>0</v>
      </c>
      <c r="HP71" s="167"/>
      <c r="HR71" s="164">
        <v>59</v>
      </c>
      <c r="HS71" s="225"/>
      <c r="HT71" s="226"/>
      <c r="HU71" s="1"/>
      <c r="HV71" s="1"/>
      <c r="HW71" s="95"/>
      <c r="HX71" s="93"/>
      <c r="HY71" s="93"/>
      <c r="HZ71" s="93"/>
      <c r="IA71" s="95" t="str">
        <f t="shared" si="32"/>
        <v>Completar</v>
      </c>
      <c r="IB71" s="96" t="str">
        <f t="shared" si="33"/>
        <v>Completar</v>
      </c>
      <c r="IC71" s="96" t="str">
        <f t="shared" si="34"/>
        <v>Completar</v>
      </c>
      <c r="ID71" s="94"/>
      <c r="IE71" s="95" t="str">
        <f t="shared" si="35"/>
        <v>Completar</v>
      </c>
      <c r="IF71" s="95" t="str">
        <f t="shared" si="116"/>
        <v>Completar</v>
      </c>
      <c r="IG71" s="165">
        <f t="shared" si="117"/>
        <v>0</v>
      </c>
      <c r="IH71" s="219" t="b">
        <f t="shared" si="118"/>
        <v>0</v>
      </c>
      <c r="II71" s="188">
        <f t="shared" si="119"/>
        <v>0</v>
      </c>
      <c r="IJ71" s="164">
        <f t="shared" si="120"/>
        <v>0</v>
      </c>
      <c r="IK71" s="164">
        <f t="shared" si="121"/>
        <v>0.25</v>
      </c>
      <c r="IL71" s="164">
        <f t="shared" si="122"/>
        <v>0</v>
      </c>
      <c r="IM71" s="164">
        <f t="shared" si="122"/>
        <v>0</v>
      </c>
      <c r="IN71" s="166">
        <f t="shared" si="123"/>
        <v>0</v>
      </c>
      <c r="IO71" s="167"/>
      <c r="IQ71" s="164">
        <v>59</v>
      </c>
      <c r="IR71" s="225"/>
      <c r="IS71" s="226"/>
      <c r="IT71" s="1"/>
      <c r="IU71" s="1"/>
      <c r="IV71" s="95"/>
      <c r="IW71" s="93"/>
      <c r="IX71" s="93"/>
      <c r="IY71" s="93"/>
      <c r="IZ71" s="95" t="str">
        <f t="shared" si="36"/>
        <v>Completar</v>
      </c>
      <c r="JA71" s="96" t="str">
        <f t="shared" si="37"/>
        <v>Completar</v>
      </c>
      <c r="JB71" s="96" t="str">
        <f t="shared" si="38"/>
        <v>Completar</v>
      </c>
      <c r="JC71" s="94"/>
      <c r="JD71" s="95" t="str">
        <f t="shared" si="39"/>
        <v>Completar</v>
      </c>
      <c r="JE71" s="95" t="str">
        <f t="shared" si="124"/>
        <v>Completar</v>
      </c>
      <c r="JF71" s="165">
        <f t="shared" si="125"/>
        <v>0</v>
      </c>
      <c r="JG71" s="219" t="b">
        <f t="shared" si="126"/>
        <v>0</v>
      </c>
      <c r="JH71" s="188">
        <f t="shared" si="127"/>
        <v>0</v>
      </c>
      <c r="JI71" s="164">
        <f t="shared" si="128"/>
        <v>0</v>
      </c>
      <c r="JJ71" s="164">
        <f t="shared" si="129"/>
        <v>0.25</v>
      </c>
      <c r="JK71" s="164">
        <f t="shared" si="130"/>
        <v>0</v>
      </c>
      <c r="JL71" s="164">
        <f t="shared" si="130"/>
        <v>0</v>
      </c>
      <c r="JM71" s="166">
        <f t="shared" si="131"/>
        <v>0</v>
      </c>
      <c r="JN71" s="167"/>
      <c r="JO71" s="126"/>
      <c r="JP71" s="164">
        <v>59</v>
      </c>
      <c r="JQ71" s="225"/>
      <c r="JR71" s="226"/>
      <c r="JS71" s="1"/>
      <c r="JT71" s="1"/>
      <c r="JU71" s="95"/>
      <c r="JV71" s="93"/>
      <c r="JW71" s="93"/>
      <c r="JX71" s="93"/>
      <c r="JY71" s="95" t="str">
        <f t="shared" si="40"/>
        <v>Completar</v>
      </c>
      <c r="JZ71" s="96" t="str">
        <f t="shared" si="41"/>
        <v>Completar</v>
      </c>
      <c r="KA71" s="96" t="str">
        <f t="shared" si="42"/>
        <v>Completar</v>
      </c>
      <c r="KB71" s="94"/>
      <c r="KC71" s="95" t="str">
        <f t="shared" si="43"/>
        <v>Completar</v>
      </c>
      <c r="KD71" s="95" t="str">
        <f t="shared" si="132"/>
        <v>Completar</v>
      </c>
      <c r="KE71" s="165">
        <f t="shared" si="133"/>
        <v>0</v>
      </c>
      <c r="KF71" s="219" t="b">
        <f t="shared" si="134"/>
        <v>0</v>
      </c>
      <c r="KG71" s="188">
        <f t="shared" si="135"/>
        <v>0</v>
      </c>
      <c r="KH71" s="164">
        <f t="shared" si="136"/>
        <v>0</v>
      </c>
      <c r="KI71" s="164">
        <f t="shared" si="137"/>
        <v>0.25</v>
      </c>
      <c r="KJ71" s="164">
        <f t="shared" si="138"/>
        <v>0</v>
      </c>
      <c r="KK71" s="164">
        <f t="shared" si="138"/>
        <v>0</v>
      </c>
      <c r="KL71" s="166">
        <f t="shared" si="139"/>
        <v>0</v>
      </c>
    </row>
    <row r="72" spans="1:298" x14ac:dyDescent="0.25">
      <c r="A72" s="164">
        <v>60</v>
      </c>
      <c r="B72" s="225"/>
      <c r="C72" s="226"/>
      <c r="D72" s="1"/>
      <c r="E72" s="1"/>
      <c r="F72" s="95"/>
      <c r="G72" s="93"/>
      <c r="H72" s="93"/>
      <c r="I72" s="93"/>
      <c r="J72" s="95"/>
      <c r="K72" s="96" t="str">
        <f>IFERROR(VLOOKUP(D72,'Situación inicial'!JI$13:JS$112,8,FALSE),"Completar")</f>
        <v>Completar</v>
      </c>
      <c r="L72" s="96" t="str">
        <f>IFERROR(VLOOKUP(D72,'Situación inicial'!JI$13:JS$112,9,FALSE),"Completar")</f>
        <v>Completar</v>
      </c>
      <c r="M72" s="94"/>
      <c r="N72" s="95" t="str">
        <f>IFERROR(VLOOKUP(D72,'Situación inicial'!JI$13:JS$112,11,FALSE),"Completar")</f>
        <v>Completar</v>
      </c>
      <c r="O72" s="95" t="str">
        <f>IFERROR(VLOOKUP(D72,'Situación inicial'!JI$13:JT$112,12,FALSE),"Completar")</f>
        <v>Completar</v>
      </c>
      <c r="P72" s="165">
        <f t="shared" si="44"/>
        <v>0</v>
      </c>
      <c r="Q72" s="219" t="b">
        <f t="shared" si="45"/>
        <v>0</v>
      </c>
      <c r="R72" s="188">
        <f t="shared" si="46"/>
        <v>0</v>
      </c>
      <c r="S72" s="164">
        <f t="shared" si="47"/>
        <v>0</v>
      </c>
      <c r="T72" s="164">
        <f t="shared" si="48"/>
        <v>0.25</v>
      </c>
      <c r="U72" s="164">
        <f t="shared" si="49"/>
        <v>0</v>
      </c>
      <c r="V72" s="164">
        <f t="shared" si="49"/>
        <v>0</v>
      </c>
      <c r="W72" s="166">
        <f t="shared" si="50"/>
        <v>0</v>
      </c>
      <c r="X72" s="168">
        <f>IFERROR(VLOOKUP(D72,'Situación inicial'!JI$13:JZ$112,18,FALSE),0)</f>
        <v>0</v>
      </c>
      <c r="Z72" s="164">
        <v>60</v>
      </c>
      <c r="AA72" s="225"/>
      <c r="AB72" s="226"/>
      <c r="AC72" s="1"/>
      <c r="AD72" s="1"/>
      <c r="AE72" s="95"/>
      <c r="AF72" s="93"/>
      <c r="AG72" s="93"/>
      <c r="AH72" s="93"/>
      <c r="AI72" s="95" t="str">
        <f t="shared" si="0"/>
        <v>Completar</v>
      </c>
      <c r="AJ72" s="96" t="str">
        <f t="shared" si="1"/>
        <v>Completar</v>
      </c>
      <c r="AK72" s="96" t="str">
        <f t="shared" si="2"/>
        <v>Completar</v>
      </c>
      <c r="AL72" s="94"/>
      <c r="AM72" s="95" t="str">
        <f t="shared" si="51"/>
        <v>Completar</v>
      </c>
      <c r="AN72" s="95" t="str">
        <f t="shared" si="52"/>
        <v>Completar</v>
      </c>
      <c r="AO72" s="165">
        <f t="shared" si="53"/>
        <v>0</v>
      </c>
      <c r="AP72" s="219" t="b">
        <f t="shared" si="54"/>
        <v>0</v>
      </c>
      <c r="AQ72" s="188">
        <f t="shared" si="55"/>
        <v>0</v>
      </c>
      <c r="AR72" s="164">
        <f t="shared" si="56"/>
        <v>0</v>
      </c>
      <c r="AS72" s="164">
        <f t="shared" si="57"/>
        <v>0.25</v>
      </c>
      <c r="AT72" s="164">
        <f t="shared" si="58"/>
        <v>0</v>
      </c>
      <c r="AU72" s="164">
        <f t="shared" si="58"/>
        <v>0</v>
      </c>
      <c r="AV72" s="166">
        <f t="shared" si="59"/>
        <v>0</v>
      </c>
      <c r="AW72" s="168">
        <f t="shared" si="3"/>
        <v>0</v>
      </c>
      <c r="AY72" s="164">
        <v>60</v>
      </c>
      <c r="AZ72" s="225"/>
      <c r="BA72" s="226"/>
      <c r="BB72" s="1"/>
      <c r="BC72" s="1"/>
      <c r="BD72" s="95"/>
      <c r="BE72" s="93"/>
      <c r="BF72" s="93"/>
      <c r="BG72" s="93"/>
      <c r="BH72" s="95" t="str">
        <f t="shared" si="4"/>
        <v>Completar</v>
      </c>
      <c r="BI72" s="96" t="str">
        <f t="shared" si="5"/>
        <v>Completar</v>
      </c>
      <c r="BJ72" s="96" t="str">
        <f t="shared" si="6"/>
        <v>Completar</v>
      </c>
      <c r="BK72" s="94"/>
      <c r="BL72" s="95" t="str">
        <f t="shared" si="7"/>
        <v>Completar</v>
      </c>
      <c r="BM72" s="95" t="str">
        <f t="shared" si="60"/>
        <v>Completar</v>
      </c>
      <c r="BN72" s="165">
        <f t="shared" si="61"/>
        <v>0</v>
      </c>
      <c r="BO72" s="219" t="b">
        <f t="shared" si="62"/>
        <v>0</v>
      </c>
      <c r="BP72" s="188">
        <f t="shared" si="63"/>
        <v>0</v>
      </c>
      <c r="BQ72" s="164">
        <f t="shared" si="64"/>
        <v>0</v>
      </c>
      <c r="BR72" s="164">
        <f t="shared" si="65"/>
        <v>0.25</v>
      </c>
      <c r="BS72" s="164">
        <f t="shared" si="66"/>
        <v>0</v>
      </c>
      <c r="BT72" s="164">
        <f t="shared" si="66"/>
        <v>0</v>
      </c>
      <c r="BU72" s="166">
        <f t="shared" si="67"/>
        <v>0</v>
      </c>
      <c r="BV72" s="167"/>
      <c r="BX72" s="164">
        <v>60</v>
      </c>
      <c r="BY72" s="225"/>
      <c r="BZ72" s="226"/>
      <c r="CA72" s="1"/>
      <c r="CB72" s="1"/>
      <c r="CC72" s="95"/>
      <c r="CD72" s="93"/>
      <c r="CE72" s="93"/>
      <c r="CF72" s="93"/>
      <c r="CG72" s="95" t="str">
        <f t="shared" si="8"/>
        <v>Completar</v>
      </c>
      <c r="CH72" s="96" t="str">
        <f t="shared" si="9"/>
        <v>Completar</v>
      </c>
      <c r="CI72" s="96" t="str">
        <f t="shared" si="10"/>
        <v>Completar</v>
      </c>
      <c r="CJ72" s="94"/>
      <c r="CK72" s="95" t="str">
        <f t="shared" si="11"/>
        <v>Completar</v>
      </c>
      <c r="CL72" s="95" t="str">
        <f t="shared" si="68"/>
        <v>Completar</v>
      </c>
      <c r="CM72" s="165">
        <f t="shared" si="69"/>
        <v>0</v>
      </c>
      <c r="CN72" s="219" t="b">
        <f t="shared" si="70"/>
        <v>0</v>
      </c>
      <c r="CO72" s="188">
        <f t="shared" si="71"/>
        <v>0</v>
      </c>
      <c r="CP72" s="164">
        <f t="shared" si="72"/>
        <v>0</v>
      </c>
      <c r="CQ72" s="164">
        <f t="shared" si="73"/>
        <v>0.25</v>
      </c>
      <c r="CR72" s="164">
        <f t="shared" si="74"/>
        <v>0</v>
      </c>
      <c r="CS72" s="164">
        <f t="shared" si="74"/>
        <v>0</v>
      </c>
      <c r="CT72" s="166">
        <f t="shared" si="75"/>
        <v>0</v>
      </c>
      <c r="CU72" s="167"/>
      <c r="CW72" s="164">
        <v>60</v>
      </c>
      <c r="CX72" s="225"/>
      <c r="CY72" s="226"/>
      <c r="CZ72" s="1"/>
      <c r="DA72" s="1"/>
      <c r="DB72" s="95"/>
      <c r="DC72" s="93"/>
      <c r="DD72" s="93"/>
      <c r="DE72" s="93"/>
      <c r="DF72" s="95" t="str">
        <f t="shared" si="12"/>
        <v>Completar</v>
      </c>
      <c r="DG72" s="96" t="str">
        <f t="shared" si="13"/>
        <v>Completar</v>
      </c>
      <c r="DH72" s="96" t="str">
        <f t="shared" si="14"/>
        <v>Completar</v>
      </c>
      <c r="DI72" s="94"/>
      <c r="DJ72" s="95" t="str">
        <f t="shared" si="15"/>
        <v>Completar</v>
      </c>
      <c r="DK72" s="95" t="str">
        <f t="shared" si="76"/>
        <v>Completar</v>
      </c>
      <c r="DL72" s="165">
        <f t="shared" si="77"/>
        <v>0</v>
      </c>
      <c r="DM72" s="219" t="b">
        <f t="shared" si="78"/>
        <v>0</v>
      </c>
      <c r="DN72" s="188">
        <f t="shared" si="79"/>
        <v>0</v>
      </c>
      <c r="DO72" s="164">
        <f t="shared" si="80"/>
        <v>0</v>
      </c>
      <c r="DP72" s="164">
        <f t="shared" si="81"/>
        <v>0.25</v>
      </c>
      <c r="DQ72" s="164">
        <f t="shared" si="82"/>
        <v>0</v>
      </c>
      <c r="DR72" s="164">
        <f t="shared" si="82"/>
        <v>0</v>
      </c>
      <c r="DS72" s="166">
        <f t="shared" si="83"/>
        <v>0</v>
      </c>
      <c r="DT72" s="167"/>
      <c r="DV72" s="164">
        <v>60</v>
      </c>
      <c r="DW72" s="225"/>
      <c r="DX72" s="226"/>
      <c r="DY72" s="1"/>
      <c r="DZ72" s="1"/>
      <c r="EA72" s="95"/>
      <c r="EB72" s="93"/>
      <c r="EC72" s="93"/>
      <c r="ED72" s="93"/>
      <c r="EE72" s="95" t="str">
        <f t="shared" si="16"/>
        <v>Completar</v>
      </c>
      <c r="EF72" s="96" t="str">
        <f t="shared" si="17"/>
        <v>Completar</v>
      </c>
      <c r="EG72" s="96" t="str">
        <f t="shared" si="18"/>
        <v>Completar</v>
      </c>
      <c r="EH72" s="94"/>
      <c r="EI72" s="95" t="str">
        <f t="shared" si="19"/>
        <v>Completar</v>
      </c>
      <c r="EJ72" s="95" t="str">
        <f t="shared" si="84"/>
        <v>Completar</v>
      </c>
      <c r="EK72" s="165">
        <f t="shared" si="85"/>
        <v>0</v>
      </c>
      <c r="EL72" s="219" t="b">
        <f t="shared" si="86"/>
        <v>0</v>
      </c>
      <c r="EM72" s="188">
        <f t="shared" si="87"/>
        <v>0</v>
      </c>
      <c r="EN72" s="164">
        <f t="shared" si="88"/>
        <v>0</v>
      </c>
      <c r="EO72" s="164">
        <f t="shared" si="89"/>
        <v>0.25</v>
      </c>
      <c r="EP72" s="164">
        <f t="shared" si="90"/>
        <v>0</v>
      </c>
      <c r="EQ72" s="164">
        <f t="shared" si="90"/>
        <v>0</v>
      </c>
      <c r="ER72" s="166">
        <f t="shared" si="91"/>
        <v>0</v>
      </c>
      <c r="ES72" s="167"/>
      <c r="EU72" s="164">
        <v>60</v>
      </c>
      <c r="EV72" s="225"/>
      <c r="EW72" s="226"/>
      <c r="EX72" s="1"/>
      <c r="EY72" s="1"/>
      <c r="EZ72" s="95"/>
      <c r="FA72" s="93"/>
      <c r="FB72" s="93"/>
      <c r="FC72" s="93"/>
      <c r="FD72" s="95" t="str">
        <f t="shared" si="20"/>
        <v>Completar</v>
      </c>
      <c r="FE72" s="96" t="str">
        <f t="shared" si="21"/>
        <v>Completar</v>
      </c>
      <c r="FF72" s="96" t="str">
        <f t="shared" si="22"/>
        <v>Completar</v>
      </c>
      <c r="FG72" s="94"/>
      <c r="FH72" s="95" t="str">
        <f t="shared" si="23"/>
        <v>Completar</v>
      </c>
      <c r="FI72" s="95" t="str">
        <f t="shared" si="92"/>
        <v>Completar</v>
      </c>
      <c r="FJ72" s="165">
        <f t="shared" si="93"/>
        <v>0</v>
      </c>
      <c r="FK72" s="219" t="b">
        <f t="shared" si="94"/>
        <v>0</v>
      </c>
      <c r="FL72" s="188">
        <f t="shared" si="95"/>
        <v>0</v>
      </c>
      <c r="FM72" s="164">
        <f t="shared" si="96"/>
        <v>0</v>
      </c>
      <c r="FN72" s="164">
        <f t="shared" si="97"/>
        <v>0.25</v>
      </c>
      <c r="FO72" s="164">
        <f t="shared" si="98"/>
        <v>0</v>
      </c>
      <c r="FP72" s="164">
        <f t="shared" si="98"/>
        <v>0</v>
      </c>
      <c r="FQ72" s="166">
        <f t="shared" si="99"/>
        <v>0</v>
      </c>
      <c r="FR72" s="167"/>
      <c r="FT72" s="164">
        <v>60</v>
      </c>
      <c r="FU72" s="225"/>
      <c r="FV72" s="226"/>
      <c r="FW72" s="1"/>
      <c r="FX72" s="1"/>
      <c r="FY72" s="95"/>
      <c r="FZ72" s="93"/>
      <c r="GA72" s="93"/>
      <c r="GB72" s="93"/>
      <c r="GC72" s="95" t="str">
        <f t="shared" si="24"/>
        <v>Completar</v>
      </c>
      <c r="GD72" s="96" t="str">
        <f t="shared" si="25"/>
        <v>Completar</v>
      </c>
      <c r="GE72" s="96" t="str">
        <f t="shared" si="26"/>
        <v>Completar</v>
      </c>
      <c r="GF72" s="94"/>
      <c r="GG72" s="95" t="str">
        <f t="shared" si="27"/>
        <v>Completar</v>
      </c>
      <c r="GH72" s="95" t="str">
        <f t="shared" si="100"/>
        <v>Completar</v>
      </c>
      <c r="GI72" s="165">
        <f t="shared" si="101"/>
        <v>0</v>
      </c>
      <c r="GJ72" s="219" t="b">
        <f t="shared" si="102"/>
        <v>0</v>
      </c>
      <c r="GK72" s="188">
        <f t="shared" si="103"/>
        <v>0</v>
      </c>
      <c r="GL72" s="164">
        <f t="shared" si="104"/>
        <v>0</v>
      </c>
      <c r="GM72" s="164">
        <f t="shared" si="105"/>
        <v>0.25</v>
      </c>
      <c r="GN72" s="164">
        <f t="shared" si="106"/>
        <v>0</v>
      </c>
      <c r="GO72" s="164">
        <f t="shared" si="106"/>
        <v>0</v>
      </c>
      <c r="GP72" s="166">
        <f t="shared" si="107"/>
        <v>0</v>
      </c>
      <c r="GQ72" s="167"/>
      <c r="GS72" s="164">
        <v>60</v>
      </c>
      <c r="GT72" s="225"/>
      <c r="GU72" s="226"/>
      <c r="GV72" s="1"/>
      <c r="GW72" s="1"/>
      <c r="GX72" s="95"/>
      <c r="GY72" s="93"/>
      <c r="GZ72" s="93"/>
      <c r="HA72" s="93"/>
      <c r="HB72" s="95" t="str">
        <f t="shared" si="28"/>
        <v>Completar</v>
      </c>
      <c r="HC72" s="96" t="str">
        <f t="shared" si="29"/>
        <v>Completar</v>
      </c>
      <c r="HD72" s="96" t="str">
        <f t="shared" si="30"/>
        <v>Completar</v>
      </c>
      <c r="HE72" s="94"/>
      <c r="HF72" s="95" t="str">
        <f t="shared" si="31"/>
        <v>Completar</v>
      </c>
      <c r="HG72" s="95" t="str">
        <f t="shared" si="108"/>
        <v>Completar</v>
      </c>
      <c r="HH72" s="165">
        <f t="shared" si="109"/>
        <v>0</v>
      </c>
      <c r="HI72" s="219" t="b">
        <f t="shared" si="110"/>
        <v>0</v>
      </c>
      <c r="HJ72" s="188">
        <f t="shared" si="111"/>
        <v>0</v>
      </c>
      <c r="HK72" s="164">
        <f t="shared" si="112"/>
        <v>0</v>
      </c>
      <c r="HL72" s="164">
        <f t="shared" si="113"/>
        <v>0.25</v>
      </c>
      <c r="HM72" s="164">
        <f t="shared" si="114"/>
        <v>0</v>
      </c>
      <c r="HN72" s="164">
        <f t="shared" si="114"/>
        <v>0</v>
      </c>
      <c r="HO72" s="166">
        <f t="shared" si="115"/>
        <v>0</v>
      </c>
      <c r="HP72" s="167"/>
      <c r="HR72" s="164">
        <v>60</v>
      </c>
      <c r="HS72" s="225"/>
      <c r="HT72" s="226"/>
      <c r="HU72" s="1"/>
      <c r="HV72" s="1"/>
      <c r="HW72" s="95"/>
      <c r="HX72" s="93"/>
      <c r="HY72" s="93"/>
      <c r="HZ72" s="93"/>
      <c r="IA72" s="95" t="str">
        <f t="shared" si="32"/>
        <v>Completar</v>
      </c>
      <c r="IB72" s="96" t="str">
        <f t="shared" si="33"/>
        <v>Completar</v>
      </c>
      <c r="IC72" s="96" t="str">
        <f t="shared" si="34"/>
        <v>Completar</v>
      </c>
      <c r="ID72" s="94"/>
      <c r="IE72" s="95" t="str">
        <f t="shared" si="35"/>
        <v>Completar</v>
      </c>
      <c r="IF72" s="95" t="str">
        <f t="shared" si="116"/>
        <v>Completar</v>
      </c>
      <c r="IG72" s="165">
        <f t="shared" si="117"/>
        <v>0</v>
      </c>
      <c r="IH72" s="219" t="b">
        <f t="shared" si="118"/>
        <v>0</v>
      </c>
      <c r="II72" s="188">
        <f t="shared" si="119"/>
        <v>0</v>
      </c>
      <c r="IJ72" s="164">
        <f t="shared" si="120"/>
        <v>0</v>
      </c>
      <c r="IK72" s="164">
        <f t="shared" si="121"/>
        <v>0.25</v>
      </c>
      <c r="IL72" s="164">
        <f t="shared" si="122"/>
        <v>0</v>
      </c>
      <c r="IM72" s="164">
        <f t="shared" si="122"/>
        <v>0</v>
      </c>
      <c r="IN72" s="166">
        <f t="shared" si="123"/>
        <v>0</v>
      </c>
      <c r="IO72" s="167"/>
      <c r="IQ72" s="164">
        <v>60</v>
      </c>
      <c r="IR72" s="225"/>
      <c r="IS72" s="226"/>
      <c r="IT72" s="1"/>
      <c r="IU72" s="1"/>
      <c r="IV72" s="95"/>
      <c r="IW72" s="93"/>
      <c r="IX72" s="93"/>
      <c r="IY72" s="93"/>
      <c r="IZ72" s="95" t="str">
        <f t="shared" si="36"/>
        <v>Completar</v>
      </c>
      <c r="JA72" s="96" t="str">
        <f t="shared" si="37"/>
        <v>Completar</v>
      </c>
      <c r="JB72" s="96" t="str">
        <f t="shared" si="38"/>
        <v>Completar</v>
      </c>
      <c r="JC72" s="94"/>
      <c r="JD72" s="95" t="str">
        <f t="shared" si="39"/>
        <v>Completar</v>
      </c>
      <c r="JE72" s="95" t="str">
        <f t="shared" si="124"/>
        <v>Completar</v>
      </c>
      <c r="JF72" s="165">
        <f t="shared" si="125"/>
        <v>0</v>
      </c>
      <c r="JG72" s="219" t="b">
        <f t="shared" si="126"/>
        <v>0</v>
      </c>
      <c r="JH72" s="188">
        <f t="shared" si="127"/>
        <v>0</v>
      </c>
      <c r="JI72" s="164">
        <f t="shared" si="128"/>
        <v>0</v>
      </c>
      <c r="JJ72" s="164">
        <f t="shared" si="129"/>
        <v>0.25</v>
      </c>
      <c r="JK72" s="164">
        <f t="shared" si="130"/>
        <v>0</v>
      </c>
      <c r="JL72" s="164">
        <f t="shared" si="130"/>
        <v>0</v>
      </c>
      <c r="JM72" s="166">
        <f t="shared" si="131"/>
        <v>0</v>
      </c>
      <c r="JN72" s="167"/>
      <c r="JO72" s="126"/>
      <c r="JP72" s="164">
        <v>60</v>
      </c>
      <c r="JQ72" s="225"/>
      <c r="JR72" s="226"/>
      <c r="JS72" s="1"/>
      <c r="JT72" s="1"/>
      <c r="JU72" s="95"/>
      <c r="JV72" s="93"/>
      <c r="JW72" s="93"/>
      <c r="JX72" s="93"/>
      <c r="JY72" s="95" t="str">
        <f t="shared" si="40"/>
        <v>Completar</v>
      </c>
      <c r="JZ72" s="96" t="str">
        <f t="shared" si="41"/>
        <v>Completar</v>
      </c>
      <c r="KA72" s="96" t="str">
        <f t="shared" si="42"/>
        <v>Completar</v>
      </c>
      <c r="KB72" s="94"/>
      <c r="KC72" s="95" t="str">
        <f t="shared" si="43"/>
        <v>Completar</v>
      </c>
      <c r="KD72" s="95" t="str">
        <f t="shared" si="132"/>
        <v>Completar</v>
      </c>
      <c r="KE72" s="165">
        <f t="shared" si="133"/>
        <v>0</v>
      </c>
      <c r="KF72" s="219" t="b">
        <f t="shared" si="134"/>
        <v>0</v>
      </c>
      <c r="KG72" s="188">
        <f t="shared" si="135"/>
        <v>0</v>
      </c>
      <c r="KH72" s="164">
        <f t="shared" si="136"/>
        <v>0</v>
      </c>
      <c r="KI72" s="164">
        <f t="shared" si="137"/>
        <v>0.25</v>
      </c>
      <c r="KJ72" s="164">
        <f t="shared" si="138"/>
        <v>0</v>
      </c>
      <c r="KK72" s="164">
        <f t="shared" si="138"/>
        <v>0</v>
      </c>
      <c r="KL72" s="166">
        <f t="shared" si="139"/>
        <v>0</v>
      </c>
    </row>
    <row r="73" spans="1:298" x14ac:dyDescent="0.25">
      <c r="A73" s="164">
        <v>61</v>
      </c>
      <c r="B73" s="225"/>
      <c r="C73" s="226"/>
      <c r="D73" s="1"/>
      <c r="E73" s="1"/>
      <c r="F73" s="95"/>
      <c r="G73" s="93"/>
      <c r="H73" s="93"/>
      <c r="I73" s="93"/>
      <c r="J73" s="95"/>
      <c r="K73" s="96" t="str">
        <f>IFERROR(VLOOKUP(D73,'Situación inicial'!JI$13:JS$112,8,FALSE),"Completar")</f>
        <v>Completar</v>
      </c>
      <c r="L73" s="96" t="str">
        <f>IFERROR(VLOOKUP(D73,'Situación inicial'!JI$13:JS$112,9,FALSE),"Completar")</f>
        <v>Completar</v>
      </c>
      <c r="M73" s="94"/>
      <c r="N73" s="95" t="str">
        <f>IFERROR(VLOOKUP(D73,'Situación inicial'!JI$13:JS$112,11,FALSE),"Completar")</f>
        <v>Completar</v>
      </c>
      <c r="O73" s="95" t="str">
        <f>IFERROR(VLOOKUP(D73,'Situación inicial'!JI$13:JT$112,12,FALSE),"Completar")</f>
        <v>Completar</v>
      </c>
      <c r="P73" s="165">
        <f t="shared" si="44"/>
        <v>0</v>
      </c>
      <c r="Q73" s="219" t="b">
        <f t="shared" si="45"/>
        <v>0</v>
      </c>
      <c r="R73" s="188">
        <f t="shared" si="46"/>
        <v>0</v>
      </c>
      <c r="S73" s="164">
        <f t="shared" si="47"/>
        <v>0</v>
      </c>
      <c r="T73" s="164">
        <f t="shared" si="48"/>
        <v>0.25</v>
      </c>
      <c r="U73" s="164">
        <f t="shared" si="49"/>
        <v>0</v>
      </c>
      <c r="V73" s="164">
        <f t="shared" si="49"/>
        <v>0</v>
      </c>
      <c r="W73" s="166">
        <f t="shared" si="50"/>
        <v>0</v>
      </c>
      <c r="X73" s="168">
        <f>IFERROR(VLOOKUP(D73,'Situación inicial'!JI$13:JZ$112,18,FALSE),0)</f>
        <v>0</v>
      </c>
      <c r="Z73" s="164">
        <v>61</v>
      </c>
      <c r="AA73" s="225"/>
      <c r="AB73" s="226"/>
      <c r="AC73" s="1"/>
      <c r="AD73" s="1"/>
      <c r="AE73" s="95"/>
      <c r="AF73" s="93"/>
      <c r="AG73" s="93"/>
      <c r="AH73" s="93"/>
      <c r="AI73" s="95" t="str">
        <f t="shared" si="0"/>
        <v>Completar</v>
      </c>
      <c r="AJ73" s="96" t="str">
        <f t="shared" si="1"/>
        <v>Completar</v>
      </c>
      <c r="AK73" s="96" t="str">
        <f t="shared" si="2"/>
        <v>Completar</v>
      </c>
      <c r="AL73" s="94"/>
      <c r="AM73" s="95" t="str">
        <f t="shared" si="51"/>
        <v>Completar</v>
      </c>
      <c r="AN73" s="95" t="str">
        <f t="shared" si="52"/>
        <v>Completar</v>
      </c>
      <c r="AO73" s="165">
        <f t="shared" si="53"/>
        <v>0</v>
      </c>
      <c r="AP73" s="219" t="b">
        <f t="shared" si="54"/>
        <v>0</v>
      </c>
      <c r="AQ73" s="188">
        <f t="shared" si="55"/>
        <v>0</v>
      </c>
      <c r="AR73" s="164">
        <f t="shared" si="56"/>
        <v>0</v>
      </c>
      <c r="AS73" s="164">
        <f t="shared" si="57"/>
        <v>0.25</v>
      </c>
      <c r="AT73" s="164">
        <f t="shared" si="58"/>
        <v>0</v>
      </c>
      <c r="AU73" s="164">
        <f t="shared" si="58"/>
        <v>0</v>
      </c>
      <c r="AV73" s="166">
        <f t="shared" si="59"/>
        <v>0</v>
      </c>
      <c r="AW73" s="168">
        <f t="shared" si="3"/>
        <v>0</v>
      </c>
      <c r="AY73" s="164">
        <v>61</v>
      </c>
      <c r="AZ73" s="225"/>
      <c r="BA73" s="226"/>
      <c r="BB73" s="1"/>
      <c r="BC73" s="1"/>
      <c r="BD73" s="95"/>
      <c r="BE73" s="93"/>
      <c r="BF73" s="93"/>
      <c r="BG73" s="93"/>
      <c r="BH73" s="95" t="str">
        <f t="shared" si="4"/>
        <v>Completar</v>
      </c>
      <c r="BI73" s="96" t="str">
        <f t="shared" si="5"/>
        <v>Completar</v>
      </c>
      <c r="BJ73" s="96" t="str">
        <f t="shared" si="6"/>
        <v>Completar</v>
      </c>
      <c r="BK73" s="94"/>
      <c r="BL73" s="95" t="str">
        <f t="shared" si="7"/>
        <v>Completar</v>
      </c>
      <c r="BM73" s="95" t="str">
        <f t="shared" si="60"/>
        <v>Completar</v>
      </c>
      <c r="BN73" s="165">
        <f t="shared" si="61"/>
        <v>0</v>
      </c>
      <c r="BO73" s="219" t="b">
        <f t="shared" si="62"/>
        <v>0</v>
      </c>
      <c r="BP73" s="188">
        <f t="shared" si="63"/>
        <v>0</v>
      </c>
      <c r="BQ73" s="164">
        <f t="shared" si="64"/>
        <v>0</v>
      </c>
      <c r="BR73" s="164">
        <f t="shared" si="65"/>
        <v>0.25</v>
      </c>
      <c r="BS73" s="164">
        <f t="shared" si="66"/>
        <v>0</v>
      </c>
      <c r="BT73" s="164">
        <f t="shared" si="66"/>
        <v>0</v>
      </c>
      <c r="BU73" s="166">
        <f t="shared" si="67"/>
        <v>0</v>
      </c>
      <c r="BV73" s="167"/>
      <c r="BX73" s="164">
        <v>61</v>
      </c>
      <c r="BY73" s="225"/>
      <c r="BZ73" s="226"/>
      <c r="CA73" s="1"/>
      <c r="CB73" s="1"/>
      <c r="CC73" s="95"/>
      <c r="CD73" s="93"/>
      <c r="CE73" s="93"/>
      <c r="CF73" s="93"/>
      <c r="CG73" s="95" t="str">
        <f t="shared" si="8"/>
        <v>Completar</v>
      </c>
      <c r="CH73" s="96" t="str">
        <f t="shared" si="9"/>
        <v>Completar</v>
      </c>
      <c r="CI73" s="96" t="str">
        <f t="shared" si="10"/>
        <v>Completar</v>
      </c>
      <c r="CJ73" s="94"/>
      <c r="CK73" s="95" t="str">
        <f t="shared" si="11"/>
        <v>Completar</v>
      </c>
      <c r="CL73" s="95" t="str">
        <f t="shared" si="68"/>
        <v>Completar</v>
      </c>
      <c r="CM73" s="165">
        <f t="shared" si="69"/>
        <v>0</v>
      </c>
      <c r="CN73" s="219" t="b">
        <f t="shared" si="70"/>
        <v>0</v>
      </c>
      <c r="CO73" s="188">
        <f t="shared" si="71"/>
        <v>0</v>
      </c>
      <c r="CP73" s="164">
        <f t="shared" si="72"/>
        <v>0</v>
      </c>
      <c r="CQ73" s="164">
        <f t="shared" si="73"/>
        <v>0.25</v>
      </c>
      <c r="CR73" s="164">
        <f t="shared" si="74"/>
        <v>0</v>
      </c>
      <c r="CS73" s="164">
        <f t="shared" si="74"/>
        <v>0</v>
      </c>
      <c r="CT73" s="166">
        <f t="shared" si="75"/>
        <v>0</v>
      </c>
      <c r="CU73" s="167"/>
      <c r="CW73" s="164">
        <v>61</v>
      </c>
      <c r="CX73" s="225"/>
      <c r="CY73" s="226"/>
      <c r="CZ73" s="1"/>
      <c r="DA73" s="1"/>
      <c r="DB73" s="95"/>
      <c r="DC73" s="93"/>
      <c r="DD73" s="93"/>
      <c r="DE73" s="93"/>
      <c r="DF73" s="95" t="str">
        <f t="shared" si="12"/>
        <v>Completar</v>
      </c>
      <c r="DG73" s="96" t="str">
        <f t="shared" si="13"/>
        <v>Completar</v>
      </c>
      <c r="DH73" s="96" t="str">
        <f t="shared" si="14"/>
        <v>Completar</v>
      </c>
      <c r="DI73" s="94"/>
      <c r="DJ73" s="95" t="str">
        <f t="shared" si="15"/>
        <v>Completar</v>
      </c>
      <c r="DK73" s="95" t="str">
        <f t="shared" si="76"/>
        <v>Completar</v>
      </c>
      <c r="DL73" s="165">
        <f t="shared" si="77"/>
        <v>0</v>
      </c>
      <c r="DM73" s="219" t="b">
        <f t="shared" si="78"/>
        <v>0</v>
      </c>
      <c r="DN73" s="188">
        <f t="shared" si="79"/>
        <v>0</v>
      </c>
      <c r="DO73" s="164">
        <f t="shared" si="80"/>
        <v>0</v>
      </c>
      <c r="DP73" s="164">
        <f t="shared" si="81"/>
        <v>0.25</v>
      </c>
      <c r="DQ73" s="164">
        <f t="shared" si="82"/>
        <v>0</v>
      </c>
      <c r="DR73" s="164">
        <f t="shared" si="82"/>
        <v>0</v>
      </c>
      <c r="DS73" s="166">
        <f t="shared" si="83"/>
        <v>0</v>
      </c>
      <c r="DT73" s="167"/>
      <c r="DV73" s="164">
        <v>61</v>
      </c>
      <c r="DW73" s="225"/>
      <c r="DX73" s="226"/>
      <c r="DY73" s="1"/>
      <c r="DZ73" s="1"/>
      <c r="EA73" s="95"/>
      <c r="EB73" s="93"/>
      <c r="EC73" s="93"/>
      <c r="ED73" s="93"/>
      <c r="EE73" s="95" t="str">
        <f t="shared" si="16"/>
        <v>Completar</v>
      </c>
      <c r="EF73" s="96" t="str">
        <f t="shared" si="17"/>
        <v>Completar</v>
      </c>
      <c r="EG73" s="96" t="str">
        <f t="shared" si="18"/>
        <v>Completar</v>
      </c>
      <c r="EH73" s="94"/>
      <c r="EI73" s="95" t="str">
        <f t="shared" si="19"/>
        <v>Completar</v>
      </c>
      <c r="EJ73" s="95" t="str">
        <f t="shared" si="84"/>
        <v>Completar</v>
      </c>
      <c r="EK73" s="165">
        <f t="shared" si="85"/>
        <v>0</v>
      </c>
      <c r="EL73" s="219" t="b">
        <f t="shared" si="86"/>
        <v>0</v>
      </c>
      <c r="EM73" s="188">
        <f t="shared" si="87"/>
        <v>0</v>
      </c>
      <c r="EN73" s="164">
        <f t="shared" si="88"/>
        <v>0</v>
      </c>
      <c r="EO73" s="164">
        <f t="shared" si="89"/>
        <v>0.25</v>
      </c>
      <c r="EP73" s="164">
        <f t="shared" si="90"/>
        <v>0</v>
      </c>
      <c r="EQ73" s="164">
        <f t="shared" si="90"/>
        <v>0</v>
      </c>
      <c r="ER73" s="166">
        <f t="shared" si="91"/>
        <v>0</v>
      </c>
      <c r="ES73" s="167"/>
      <c r="EU73" s="164">
        <v>61</v>
      </c>
      <c r="EV73" s="225"/>
      <c r="EW73" s="226"/>
      <c r="EX73" s="1"/>
      <c r="EY73" s="1"/>
      <c r="EZ73" s="95"/>
      <c r="FA73" s="93"/>
      <c r="FB73" s="93"/>
      <c r="FC73" s="93"/>
      <c r="FD73" s="95" t="str">
        <f t="shared" si="20"/>
        <v>Completar</v>
      </c>
      <c r="FE73" s="96" t="str">
        <f t="shared" si="21"/>
        <v>Completar</v>
      </c>
      <c r="FF73" s="96" t="str">
        <f t="shared" si="22"/>
        <v>Completar</v>
      </c>
      <c r="FG73" s="94"/>
      <c r="FH73" s="95" t="str">
        <f t="shared" si="23"/>
        <v>Completar</v>
      </c>
      <c r="FI73" s="95" t="str">
        <f t="shared" si="92"/>
        <v>Completar</v>
      </c>
      <c r="FJ73" s="165">
        <f t="shared" si="93"/>
        <v>0</v>
      </c>
      <c r="FK73" s="219" t="b">
        <f t="shared" si="94"/>
        <v>0</v>
      </c>
      <c r="FL73" s="188">
        <f t="shared" si="95"/>
        <v>0</v>
      </c>
      <c r="FM73" s="164">
        <f t="shared" si="96"/>
        <v>0</v>
      </c>
      <c r="FN73" s="164">
        <f t="shared" si="97"/>
        <v>0.25</v>
      </c>
      <c r="FO73" s="164">
        <f t="shared" si="98"/>
        <v>0</v>
      </c>
      <c r="FP73" s="164">
        <f t="shared" si="98"/>
        <v>0</v>
      </c>
      <c r="FQ73" s="166">
        <f t="shared" si="99"/>
        <v>0</v>
      </c>
      <c r="FR73" s="167"/>
      <c r="FT73" s="164">
        <v>61</v>
      </c>
      <c r="FU73" s="225"/>
      <c r="FV73" s="226"/>
      <c r="FW73" s="1"/>
      <c r="FX73" s="1"/>
      <c r="FY73" s="95"/>
      <c r="FZ73" s="93"/>
      <c r="GA73" s="93"/>
      <c r="GB73" s="93"/>
      <c r="GC73" s="95" t="str">
        <f t="shared" si="24"/>
        <v>Completar</v>
      </c>
      <c r="GD73" s="96" t="str">
        <f t="shared" si="25"/>
        <v>Completar</v>
      </c>
      <c r="GE73" s="96" t="str">
        <f t="shared" si="26"/>
        <v>Completar</v>
      </c>
      <c r="GF73" s="94"/>
      <c r="GG73" s="95" t="str">
        <f t="shared" si="27"/>
        <v>Completar</v>
      </c>
      <c r="GH73" s="95" t="str">
        <f t="shared" si="100"/>
        <v>Completar</v>
      </c>
      <c r="GI73" s="165">
        <f t="shared" si="101"/>
        <v>0</v>
      </c>
      <c r="GJ73" s="219" t="b">
        <f t="shared" si="102"/>
        <v>0</v>
      </c>
      <c r="GK73" s="188">
        <f t="shared" si="103"/>
        <v>0</v>
      </c>
      <c r="GL73" s="164">
        <f t="shared" si="104"/>
        <v>0</v>
      </c>
      <c r="GM73" s="164">
        <f t="shared" si="105"/>
        <v>0.25</v>
      </c>
      <c r="GN73" s="164">
        <f t="shared" si="106"/>
        <v>0</v>
      </c>
      <c r="GO73" s="164">
        <f t="shared" si="106"/>
        <v>0</v>
      </c>
      <c r="GP73" s="166">
        <f t="shared" si="107"/>
        <v>0</v>
      </c>
      <c r="GQ73" s="167"/>
      <c r="GS73" s="164">
        <v>61</v>
      </c>
      <c r="GT73" s="225"/>
      <c r="GU73" s="226"/>
      <c r="GV73" s="1"/>
      <c r="GW73" s="1"/>
      <c r="GX73" s="95"/>
      <c r="GY73" s="93"/>
      <c r="GZ73" s="93"/>
      <c r="HA73" s="93"/>
      <c r="HB73" s="95" t="str">
        <f t="shared" si="28"/>
        <v>Completar</v>
      </c>
      <c r="HC73" s="96" t="str">
        <f t="shared" si="29"/>
        <v>Completar</v>
      </c>
      <c r="HD73" s="96" t="str">
        <f t="shared" si="30"/>
        <v>Completar</v>
      </c>
      <c r="HE73" s="94"/>
      <c r="HF73" s="95" t="str">
        <f t="shared" si="31"/>
        <v>Completar</v>
      </c>
      <c r="HG73" s="95" t="str">
        <f t="shared" si="108"/>
        <v>Completar</v>
      </c>
      <c r="HH73" s="165">
        <f t="shared" si="109"/>
        <v>0</v>
      </c>
      <c r="HI73" s="219" t="b">
        <f t="shared" si="110"/>
        <v>0</v>
      </c>
      <c r="HJ73" s="188">
        <f t="shared" si="111"/>
        <v>0</v>
      </c>
      <c r="HK73" s="164">
        <f t="shared" si="112"/>
        <v>0</v>
      </c>
      <c r="HL73" s="164">
        <f t="shared" si="113"/>
        <v>0.25</v>
      </c>
      <c r="HM73" s="164">
        <f t="shared" si="114"/>
        <v>0</v>
      </c>
      <c r="HN73" s="164">
        <f t="shared" si="114"/>
        <v>0</v>
      </c>
      <c r="HO73" s="166">
        <f t="shared" si="115"/>
        <v>0</v>
      </c>
      <c r="HP73" s="167"/>
      <c r="HR73" s="164">
        <v>61</v>
      </c>
      <c r="HS73" s="225"/>
      <c r="HT73" s="226"/>
      <c r="HU73" s="1"/>
      <c r="HV73" s="1"/>
      <c r="HW73" s="95"/>
      <c r="HX73" s="93"/>
      <c r="HY73" s="93"/>
      <c r="HZ73" s="93"/>
      <c r="IA73" s="95" t="str">
        <f t="shared" si="32"/>
        <v>Completar</v>
      </c>
      <c r="IB73" s="96" t="str">
        <f t="shared" si="33"/>
        <v>Completar</v>
      </c>
      <c r="IC73" s="96" t="str">
        <f t="shared" si="34"/>
        <v>Completar</v>
      </c>
      <c r="ID73" s="94"/>
      <c r="IE73" s="95" t="str">
        <f t="shared" si="35"/>
        <v>Completar</v>
      </c>
      <c r="IF73" s="95" t="str">
        <f t="shared" si="116"/>
        <v>Completar</v>
      </c>
      <c r="IG73" s="165">
        <f t="shared" si="117"/>
        <v>0</v>
      </c>
      <c r="IH73" s="219" t="b">
        <f t="shared" si="118"/>
        <v>0</v>
      </c>
      <c r="II73" s="188">
        <f t="shared" si="119"/>
        <v>0</v>
      </c>
      <c r="IJ73" s="164">
        <f t="shared" si="120"/>
        <v>0</v>
      </c>
      <c r="IK73" s="164">
        <f t="shared" si="121"/>
        <v>0.25</v>
      </c>
      <c r="IL73" s="164">
        <f t="shared" si="122"/>
        <v>0</v>
      </c>
      <c r="IM73" s="164">
        <f t="shared" si="122"/>
        <v>0</v>
      </c>
      <c r="IN73" s="166">
        <f t="shared" si="123"/>
        <v>0</v>
      </c>
      <c r="IO73" s="167"/>
      <c r="IQ73" s="164">
        <v>61</v>
      </c>
      <c r="IR73" s="225"/>
      <c r="IS73" s="226"/>
      <c r="IT73" s="1"/>
      <c r="IU73" s="1"/>
      <c r="IV73" s="95"/>
      <c r="IW73" s="93"/>
      <c r="IX73" s="93"/>
      <c r="IY73" s="93"/>
      <c r="IZ73" s="95" t="str">
        <f t="shared" si="36"/>
        <v>Completar</v>
      </c>
      <c r="JA73" s="96" t="str">
        <f t="shared" si="37"/>
        <v>Completar</v>
      </c>
      <c r="JB73" s="96" t="str">
        <f t="shared" si="38"/>
        <v>Completar</v>
      </c>
      <c r="JC73" s="94"/>
      <c r="JD73" s="95" t="str">
        <f t="shared" si="39"/>
        <v>Completar</v>
      </c>
      <c r="JE73" s="95" t="str">
        <f t="shared" si="124"/>
        <v>Completar</v>
      </c>
      <c r="JF73" s="165">
        <f t="shared" si="125"/>
        <v>0</v>
      </c>
      <c r="JG73" s="219" t="b">
        <f t="shared" si="126"/>
        <v>0</v>
      </c>
      <c r="JH73" s="188">
        <f t="shared" si="127"/>
        <v>0</v>
      </c>
      <c r="JI73" s="164">
        <f t="shared" si="128"/>
        <v>0</v>
      </c>
      <c r="JJ73" s="164">
        <f t="shared" si="129"/>
        <v>0.25</v>
      </c>
      <c r="JK73" s="164">
        <f t="shared" si="130"/>
        <v>0</v>
      </c>
      <c r="JL73" s="164">
        <f t="shared" si="130"/>
        <v>0</v>
      </c>
      <c r="JM73" s="166">
        <f t="shared" si="131"/>
        <v>0</v>
      </c>
      <c r="JN73" s="167"/>
      <c r="JO73" s="126"/>
      <c r="JP73" s="164">
        <v>61</v>
      </c>
      <c r="JQ73" s="225"/>
      <c r="JR73" s="226"/>
      <c r="JS73" s="1"/>
      <c r="JT73" s="1"/>
      <c r="JU73" s="95"/>
      <c r="JV73" s="93"/>
      <c r="JW73" s="93"/>
      <c r="JX73" s="93"/>
      <c r="JY73" s="95" t="str">
        <f t="shared" si="40"/>
        <v>Completar</v>
      </c>
      <c r="JZ73" s="96" t="str">
        <f t="shared" si="41"/>
        <v>Completar</v>
      </c>
      <c r="KA73" s="96" t="str">
        <f t="shared" si="42"/>
        <v>Completar</v>
      </c>
      <c r="KB73" s="94"/>
      <c r="KC73" s="95" t="str">
        <f t="shared" si="43"/>
        <v>Completar</v>
      </c>
      <c r="KD73" s="95" t="str">
        <f t="shared" si="132"/>
        <v>Completar</v>
      </c>
      <c r="KE73" s="165">
        <f t="shared" si="133"/>
        <v>0</v>
      </c>
      <c r="KF73" s="219" t="b">
        <f t="shared" si="134"/>
        <v>0</v>
      </c>
      <c r="KG73" s="188">
        <f t="shared" si="135"/>
        <v>0</v>
      </c>
      <c r="KH73" s="164">
        <f t="shared" si="136"/>
        <v>0</v>
      </c>
      <c r="KI73" s="164">
        <f t="shared" si="137"/>
        <v>0.25</v>
      </c>
      <c r="KJ73" s="164">
        <f t="shared" si="138"/>
        <v>0</v>
      </c>
      <c r="KK73" s="164">
        <f t="shared" si="138"/>
        <v>0</v>
      </c>
      <c r="KL73" s="166">
        <f t="shared" si="139"/>
        <v>0</v>
      </c>
    </row>
    <row r="74" spans="1:298" x14ac:dyDescent="0.25">
      <c r="A74" s="164">
        <v>62</v>
      </c>
      <c r="B74" s="225"/>
      <c r="C74" s="226"/>
      <c r="D74" s="1"/>
      <c r="E74" s="1"/>
      <c r="F74" s="95"/>
      <c r="G74" s="93"/>
      <c r="H74" s="93"/>
      <c r="I74" s="93"/>
      <c r="J74" s="95"/>
      <c r="K74" s="96" t="str">
        <f>IFERROR(VLOOKUP(D74,'Situación inicial'!JI$13:JS$112,8,FALSE),"Completar")</f>
        <v>Completar</v>
      </c>
      <c r="L74" s="96" t="str">
        <f>IFERROR(VLOOKUP(D74,'Situación inicial'!JI$13:JS$112,9,FALSE),"Completar")</f>
        <v>Completar</v>
      </c>
      <c r="M74" s="94"/>
      <c r="N74" s="95" t="str">
        <f>IFERROR(VLOOKUP(D74,'Situación inicial'!JI$13:JS$112,11,FALSE),"Completar")</f>
        <v>Completar</v>
      </c>
      <c r="O74" s="95" t="str">
        <f>IFERROR(VLOOKUP(D74,'Situación inicial'!JI$13:JT$112,12,FALSE),"Completar")</f>
        <v>Completar</v>
      </c>
      <c r="P74" s="165">
        <f t="shared" si="44"/>
        <v>0</v>
      </c>
      <c r="Q74" s="219" t="b">
        <f t="shared" si="45"/>
        <v>0</v>
      </c>
      <c r="R74" s="188">
        <f t="shared" si="46"/>
        <v>0</v>
      </c>
      <c r="S74" s="164">
        <f t="shared" si="47"/>
        <v>0</v>
      </c>
      <c r="T74" s="164">
        <f t="shared" si="48"/>
        <v>0.25</v>
      </c>
      <c r="U74" s="164">
        <f t="shared" si="49"/>
        <v>0</v>
      </c>
      <c r="V74" s="164">
        <f t="shared" si="49"/>
        <v>0</v>
      </c>
      <c r="W74" s="166">
        <f t="shared" si="50"/>
        <v>0</v>
      </c>
      <c r="X74" s="168">
        <f>IFERROR(VLOOKUP(D74,'Situación inicial'!JI$13:JZ$112,18,FALSE),0)</f>
        <v>0</v>
      </c>
      <c r="Z74" s="164">
        <v>62</v>
      </c>
      <c r="AA74" s="225"/>
      <c r="AB74" s="226"/>
      <c r="AC74" s="1"/>
      <c r="AD74" s="1"/>
      <c r="AE74" s="95"/>
      <c r="AF74" s="93"/>
      <c r="AG74" s="93"/>
      <c r="AH74" s="93"/>
      <c r="AI74" s="95" t="str">
        <f t="shared" si="0"/>
        <v>Completar</v>
      </c>
      <c r="AJ74" s="96" t="str">
        <f t="shared" si="1"/>
        <v>Completar</v>
      </c>
      <c r="AK74" s="96" t="str">
        <f t="shared" si="2"/>
        <v>Completar</v>
      </c>
      <c r="AL74" s="94"/>
      <c r="AM74" s="95" t="str">
        <f t="shared" si="51"/>
        <v>Completar</v>
      </c>
      <c r="AN74" s="95" t="str">
        <f t="shared" si="52"/>
        <v>Completar</v>
      </c>
      <c r="AO74" s="165">
        <f t="shared" si="53"/>
        <v>0</v>
      </c>
      <c r="AP74" s="219" t="b">
        <f t="shared" si="54"/>
        <v>0</v>
      </c>
      <c r="AQ74" s="188">
        <f t="shared" si="55"/>
        <v>0</v>
      </c>
      <c r="AR74" s="164">
        <f t="shared" si="56"/>
        <v>0</v>
      </c>
      <c r="AS74" s="164">
        <f t="shared" si="57"/>
        <v>0.25</v>
      </c>
      <c r="AT74" s="164">
        <f t="shared" si="58"/>
        <v>0</v>
      </c>
      <c r="AU74" s="164">
        <f t="shared" si="58"/>
        <v>0</v>
      </c>
      <c r="AV74" s="166">
        <f t="shared" si="59"/>
        <v>0</v>
      </c>
      <c r="AW74" s="168">
        <f t="shared" si="3"/>
        <v>0</v>
      </c>
      <c r="AY74" s="164">
        <v>62</v>
      </c>
      <c r="AZ74" s="225"/>
      <c r="BA74" s="226"/>
      <c r="BB74" s="1"/>
      <c r="BC74" s="1"/>
      <c r="BD74" s="95"/>
      <c r="BE74" s="93"/>
      <c r="BF74" s="93"/>
      <c r="BG74" s="93"/>
      <c r="BH74" s="95" t="str">
        <f t="shared" si="4"/>
        <v>Completar</v>
      </c>
      <c r="BI74" s="96" t="str">
        <f t="shared" si="5"/>
        <v>Completar</v>
      </c>
      <c r="BJ74" s="96" t="str">
        <f t="shared" si="6"/>
        <v>Completar</v>
      </c>
      <c r="BK74" s="94"/>
      <c r="BL74" s="95" t="str">
        <f t="shared" si="7"/>
        <v>Completar</v>
      </c>
      <c r="BM74" s="95" t="str">
        <f t="shared" si="60"/>
        <v>Completar</v>
      </c>
      <c r="BN74" s="165">
        <f t="shared" si="61"/>
        <v>0</v>
      </c>
      <c r="BO74" s="219" t="b">
        <f t="shared" si="62"/>
        <v>0</v>
      </c>
      <c r="BP74" s="188">
        <f t="shared" si="63"/>
        <v>0</v>
      </c>
      <c r="BQ74" s="164">
        <f t="shared" si="64"/>
        <v>0</v>
      </c>
      <c r="BR74" s="164">
        <f t="shared" si="65"/>
        <v>0.25</v>
      </c>
      <c r="BS74" s="164">
        <f t="shared" si="66"/>
        <v>0</v>
      </c>
      <c r="BT74" s="164">
        <f t="shared" si="66"/>
        <v>0</v>
      </c>
      <c r="BU74" s="166">
        <f t="shared" si="67"/>
        <v>0</v>
      </c>
      <c r="BV74" s="167"/>
      <c r="BX74" s="164">
        <v>62</v>
      </c>
      <c r="BY74" s="225"/>
      <c r="BZ74" s="226"/>
      <c r="CA74" s="1"/>
      <c r="CB74" s="1"/>
      <c r="CC74" s="95"/>
      <c r="CD74" s="93"/>
      <c r="CE74" s="93"/>
      <c r="CF74" s="93"/>
      <c r="CG74" s="95" t="str">
        <f t="shared" si="8"/>
        <v>Completar</v>
      </c>
      <c r="CH74" s="96" t="str">
        <f t="shared" si="9"/>
        <v>Completar</v>
      </c>
      <c r="CI74" s="96" t="str">
        <f t="shared" si="10"/>
        <v>Completar</v>
      </c>
      <c r="CJ74" s="94"/>
      <c r="CK74" s="95" t="str">
        <f t="shared" si="11"/>
        <v>Completar</v>
      </c>
      <c r="CL74" s="95" t="str">
        <f t="shared" si="68"/>
        <v>Completar</v>
      </c>
      <c r="CM74" s="165">
        <f t="shared" si="69"/>
        <v>0</v>
      </c>
      <c r="CN74" s="219" t="b">
        <f t="shared" si="70"/>
        <v>0</v>
      </c>
      <c r="CO74" s="188">
        <f t="shared" si="71"/>
        <v>0</v>
      </c>
      <c r="CP74" s="164">
        <f t="shared" si="72"/>
        <v>0</v>
      </c>
      <c r="CQ74" s="164">
        <f t="shared" si="73"/>
        <v>0.25</v>
      </c>
      <c r="CR74" s="164">
        <f t="shared" si="74"/>
        <v>0</v>
      </c>
      <c r="CS74" s="164">
        <f t="shared" si="74"/>
        <v>0</v>
      </c>
      <c r="CT74" s="166">
        <f t="shared" si="75"/>
        <v>0</v>
      </c>
      <c r="CU74" s="167"/>
      <c r="CW74" s="164">
        <v>62</v>
      </c>
      <c r="CX74" s="225"/>
      <c r="CY74" s="226"/>
      <c r="CZ74" s="1"/>
      <c r="DA74" s="1"/>
      <c r="DB74" s="95"/>
      <c r="DC74" s="93"/>
      <c r="DD74" s="93"/>
      <c r="DE74" s="93"/>
      <c r="DF74" s="95" t="str">
        <f t="shared" si="12"/>
        <v>Completar</v>
      </c>
      <c r="DG74" s="96" t="str">
        <f t="shared" si="13"/>
        <v>Completar</v>
      </c>
      <c r="DH74" s="96" t="str">
        <f t="shared" si="14"/>
        <v>Completar</v>
      </c>
      <c r="DI74" s="94"/>
      <c r="DJ74" s="95" t="str">
        <f t="shared" si="15"/>
        <v>Completar</v>
      </c>
      <c r="DK74" s="95" t="str">
        <f t="shared" si="76"/>
        <v>Completar</v>
      </c>
      <c r="DL74" s="165">
        <f t="shared" si="77"/>
        <v>0</v>
      </c>
      <c r="DM74" s="219" t="b">
        <f t="shared" si="78"/>
        <v>0</v>
      </c>
      <c r="DN74" s="188">
        <f t="shared" si="79"/>
        <v>0</v>
      </c>
      <c r="DO74" s="164">
        <f t="shared" si="80"/>
        <v>0</v>
      </c>
      <c r="DP74" s="164">
        <f t="shared" si="81"/>
        <v>0.25</v>
      </c>
      <c r="DQ74" s="164">
        <f t="shared" si="82"/>
        <v>0</v>
      </c>
      <c r="DR74" s="164">
        <f t="shared" si="82"/>
        <v>0</v>
      </c>
      <c r="DS74" s="166">
        <f t="shared" si="83"/>
        <v>0</v>
      </c>
      <c r="DT74" s="167"/>
      <c r="DV74" s="164">
        <v>62</v>
      </c>
      <c r="DW74" s="225"/>
      <c r="DX74" s="226"/>
      <c r="DY74" s="1"/>
      <c r="DZ74" s="1"/>
      <c r="EA74" s="95"/>
      <c r="EB74" s="93"/>
      <c r="EC74" s="93"/>
      <c r="ED74" s="93"/>
      <c r="EE74" s="95" t="str">
        <f t="shared" si="16"/>
        <v>Completar</v>
      </c>
      <c r="EF74" s="96" t="str">
        <f t="shared" si="17"/>
        <v>Completar</v>
      </c>
      <c r="EG74" s="96" t="str">
        <f t="shared" si="18"/>
        <v>Completar</v>
      </c>
      <c r="EH74" s="94"/>
      <c r="EI74" s="95" t="str">
        <f t="shared" si="19"/>
        <v>Completar</v>
      </c>
      <c r="EJ74" s="95" t="str">
        <f t="shared" si="84"/>
        <v>Completar</v>
      </c>
      <c r="EK74" s="165">
        <f t="shared" si="85"/>
        <v>0</v>
      </c>
      <c r="EL74" s="219" t="b">
        <f t="shared" si="86"/>
        <v>0</v>
      </c>
      <c r="EM74" s="188">
        <f t="shared" si="87"/>
        <v>0</v>
      </c>
      <c r="EN74" s="164">
        <f t="shared" si="88"/>
        <v>0</v>
      </c>
      <c r="EO74" s="164">
        <f t="shared" si="89"/>
        <v>0.25</v>
      </c>
      <c r="EP74" s="164">
        <f t="shared" si="90"/>
        <v>0</v>
      </c>
      <c r="EQ74" s="164">
        <f t="shared" si="90"/>
        <v>0</v>
      </c>
      <c r="ER74" s="166">
        <f t="shared" si="91"/>
        <v>0</v>
      </c>
      <c r="ES74" s="167"/>
      <c r="EU74" s="164">
        <v>62</v>
      </c>
      <c r="EV74" s="225"/>
      <c r="EW74" s="226"/>
      <c r="EX74" s="1"/>
      <c r="EY74" s="1"/>
      <c r="EZ74" s="95"/>
      <c r="FA74" s="93"/>
      <c r="FB74" s="93"/>
      <c r="FC74" s="93"/>
      <c r="FD74" s="95" t="str">
        <f t="shared" si="20"/>
        <v>Completar</v>
      </c>
      <c r="FE74" s="96" t="str">
        <f t="shared" si="21"/>
        <v>Completar</v>
      </c>
      <c r="FF74" s="96" t="str">
        <f t="shared" si="22"/>
        <v>Completar</v>
      </c>
      <c r="FG74" s="94"/>
      <c r="FH74" s="95" t="str">
        <f t="shared" si="23"/>
        <v>Completar</v>
      </c>
      <c r="FI74" s="95" t="str">
        <f t="shared" si="92"/>
        <v>Completar</v>
      </c>
      <c r="FJ74" s="165">
        <f t="shared" si="93"/>
        <v>0</v>
      </c>
      <c r="FK74" s="219" t="b">
        <f t="shared" si="94"/>
        <v>0</v>
      </c>
      <c r="FL74" s="188">
        <f t="shared" si="95"/>
        <v>0</v>
      </c>
      <c r="FM74" s="164">
        <f t="shared" si="96"/>
        <v>0</v>
      </c>
      <c r="FN74" s="164">
        <f t="shared" si="97"/>
        <v>0.25</v>
      </c>
      <c r="FO74" s="164">
        <f t="shared" si="98"/>
        <v>0</v>
      </c>
      <c r="FP74" s="164">
        <f t="shared" si="98"/>
        <v>0</v>
      </c>
      <c r="FQ74" s="166">
        <f t="shared" si="99"/>
        <v>0</v>
      </c>
      <c r="FR74" s="167"/>
      <c r="FT74" s="164">
        <v>62</v>
      </c>
      <c r="FU74" s="225"/>
      <c r="FV74" s="226"/>
      <c r="FW74" s="1"/>
      <c r="FX74" s="1"/>
      <c r="FY74" s="95"/>
      <c r="FZ74" s="93"/>
      <c r="GA74" s="93"/>
      <c r="GB74" s="93"/>
      <c r="GC74" s="95" t="str">
        <f t="shared" si="24"/>
        <v>Completar</v>
      </c>
      <c r="GD74" s="96" t="str">
        <f t="shared" si="25"/>
        <v>Completar</v>
      </c>
      <c r="GE74" s="96" t="str">
        <f t="shared" si="26"/>
        <v>Completar</v>
      </c>
      <c r="GF74" s="94"/>
      <c r="GG74" s="95" t="str">
        <f t="shared" si="27"/>
        <v>Completar</v>
      </c>
      <c r="GH74" s="95" t="str">
        <f t="shared" si="100"/>
        <v>Completar</v>
      </c>
      <c r="GI74" s="165">
        <f t="shared" si="101"/>
        <v>0</v>
      </c>
      <c r="GJ74" s="219" t="b">
        <f t="shared" si="102"/>
        <v>0</v>
      </c>
      <c r="GK74" s="188">
        <f t="shared" si="103"/>
        <v>0</v>
      </c>
      <c r="GL74" s="164">
        <f t="shared" si="104"/>
        <v>0</v>
      </c>
      <c r="GM74" s="164">
        <f t="shared" si="105"/>
        <v>0.25</v>
      </c>
      <c r="GN74" s="164">
        <f t="shared" si="106"/>
        <v>0</v>
      </c>
      <c r="GO74" s="164">
        <f t="shared" si="106"/>
        <v>0</v>
      </c>
      <c r="GP74" s="166">
        <f t="shared" si="107"/>
        <v>0</v>
      </c>
      <c r="GQ74" s="167"/>
      <c r="GS74" s="164">
        <v>62</v>
      </c>
      <c r="GT74" s="225"/>
      <c r="GU74" s="226"/>
      <c r="GV74" s="1"/>
      <c r="GW74" s="1"/>
      <c r="GX74" s="95"/>
      <c r="GY74" s="93"/>
      <c r="GZ74" s="93"/>
      <c r="HA74" s="93"/>
      <c r="HB74" s="95" t="str">
        <f t="shared" si="28"/>
        <v>Completar</v>
      </c>
      <c r="HC74" s="96" t="str">
        <f t="shared" si="29"/>
        <v>Completar</v>
      </c>
      <c r="HD74" s="96" t="str">
        <f t="shared" si="30"/>
        <v>Completar</v>
      </c>
      <c r="HE74" s="94"/>
      <c r="HF74" s="95" t="str">
        <f t="shared" si="31"/>
        <v>Completar</v>
      </c>
      <c r="HG74" s="95" t="str">
        <f t="shared" si="108"/>
        <v>Completar</v>
      </c>
      <c r="HH74" s="165">
        <f t="shared" si="109"/>
        <v>0</v>
      </c>
      <c r="HI74" s="219" t="b">
        <f t="shared" si="110"/>
        <v>0</v>
      </c>
      <c r="HJ74" s="188">
        <f t="shared" si="111"/>
        <v>0</v>
      </c>
      <c r="HK74" s="164">
        <f t="shared" si="112"/>
        <v>0</v>
      </c>
      <c r="HL74" s="164">
        <f t="shared" si="113"/>
        <v>0.25</v>
      </c>
      <c r="HM74" s="164">
        <f t="shared" si="114"/>
        <v>0</v>
      </c>
      <c r="HN74" s="164">
        <f t="shared" si="114"/>
        <v>0</v>
      </c>
      <c r="HO74" s="166">
        <f t="shared" si="115"/>
        <v>0</v>
      </c>
      <c r="HP74" s="167"/>
      <c r="HR74" s="164">
        <v>62</v>
      </c>
      <c r="HS74" s="225"/>
      <c r="HT74" s="226"/>
      <c r="HU74" s="1"/>
      <c r="HV74" s="1"/>
      <c r="HW74" s="95"/>
      <c r="HX74" s="93"/>
      <c r="HY74" s="93"/>
      <c r="HZ74" s="93"/>
      <c r="IA74" s="95" t="str">
        <f t="shared" si="32"/>
        <v>Completar</v>
      </c>
      <c r="IB74" s="96" t="str">
        <f t="shared" si="33"/>
        <v>Completar</v>
      </c>
      <c r="IC74" s="96" t="str">
        <f t="shared" si="34"/>
        <v>Completar</v>
      </c>
      <c r="ID74" s="94"/>
      <c r="IE74" s="95" t="str">
        <f t="shared" si="35"/>
        <v>Completar</v>
      </c>
      <c r="IF74" s="95" t="str">
        <f t="shared" si="116"/>
        <v>Completar</v>
      </c>
      <c r="IG74" s="165">
        <f t="shared" si="117"/>
        <v>0</v>
      </c>
      <c r="IH74" s="219" t="b">
        <f t="shared" si="118"/>
        <v>0</v>
      </c>
      <c r="II74" s="188">
        <f t="shared" si="119"/>
        <v>0</v>
      </c>
      <c r="IJ74" s="164">
        <f t="shared" si="120"/>
        <v>0</v>
      </c>
      <c r="IK74" s="164">
        <f t="shared" si="121"/>
        <v>0.25</v>
      </c>
      <c r="IL74" s="164">
        <f t="shared" si="122"/>
        <v>0</v>
      </c>
      <c r="IM74" s="164">
        <f t="shared" si="122"/>
        <v>0</v>
      </c>
      <c r="IN74" s="166">
        <f t="shared" si="123"/>
        <v>0</v>
      </c>
      <c r="IO74" s="167"/>
      <c r="IQ74" s="164">
        <v>62</v>
      </c>
      <c r="IR74" s="225"/>
      <c r="IS74" s="226"/>
      <c r="IT74" s="1"/>
      <c r="IU74" s="1"/>
      <c r="IV74" s="95"/>
      <c r="IW74" s="93"/>
      <c r="IX74" s="93"/>
      <c r="IY74" s="93"/>
      <c r="IZ74" s="95" t="str">
        <f t="shared" si="36"/>
        <v>Completar</v>
      </c>
      <c r="JA74" s="96" t="str">
        <f t="shared" si="37"/>
        <v>Completar</v>
      </c>
      <c r="JB74" s="96" t="str">
        <f t="shared" si="38"/>
        <v>Completar</v>
      </c>
      <c r="JC74" s="94"/>
      <c r="JD74" s="95" t="str">
        <f t="shared" si="39"/>
        <v>Completar</v>
      </c>
      <c r="JE74" s="95" t="str">
        <f t="shared" si="124"/>
        <v>Completar</v>
      </c>
      <c r="JF74" s="165">
        <f t="shared" si="125"/>
        <v>0</v>
      </c>
      <c r="JG74" s="219" t="b">
        <f t="shared" si="126"/>
        <v>0</v>
      </c>
      <c r="JH74" s="188">
        <f t="shared" si="127"/>
        <v>0</v>
      </c>
      <c r="JI74" s="164">
        <f t="shared" si="128"/>
        <v>0</v>
      </c>
      <c r="JJ74" s="164">
        <f t="shared" si="129"/>
        <v>0.25</v>
      </c>
      <c r="JK74" s="164">
        <f t="shared" si="130"/>
        <v>0</v>
      </c>
      <c r="JL74" s="164">
        <f t="shared" si="130"/>
        <v>0</v>
      </c>
      <c r="JM74" s="166">
        <f t="shared" si="131"/>
        <v>0</v>
      </c>
      <c r="JN74" s="167"/>
      <c r="JO74" s="126"/>
      <c r="JP74" s="164">
        <v>62</v>
      </c>
      <c r="JQ74" s="225"/>
      <c r="JR74" s="226"/>
      <c r="JS74" s="1"/>
      <c r="JT74" s="1"/>
      <c r="JU74" s="95"/>
      <c r="JV74" s="93"/>
      <c r="JW74" s="93"/>
      <c r="JX74" s="93"/>
      <c r="JY74" s="95" t="str">
        <f t="shared" si="40"/>
        <v>Completar</v>
      </c>
      <c r="JZ74" s="96" t="str">
        <f t="shared" si="41"/>
        <v>Completar</v>
      </c>
      <c r="KA74" s="96" t="str">
        <f t="shared" si="42"/>
        <v>Completar</v>
      </c>
      <c r="KB74" s="94"/>
      <c r="KC74" s="95" t="str">
        <f t="shared" si="43"/>
        <v>Completar</v>
      </c>
      <c r="KD74" s="95" t="str">
        <f t="shared" si="132"/>
        <v>Completar</v>
      </c>
      <c r="KE74" s="165">
        <f t="shared" si="133"/>
        <v>0</v>
      </c>
      <c r="KF74" s="219" t="b">
        <f t="shared" si="134"/>
        <v>0</v>
      </c>
      <c r="KG74" s="188">
        <f t="shared" si="135"/>
        <v>0</v>
      </c>
      <c r="KH74" s="164">
        <f t="shared" si="136"/>
        <v>0</v>
      </c>
      <c r="KI74" s="164">
        <f t="shared" si="137"/>
        <v>0.25</v>
      </c>
      <c r="KJ74" s="164">
        <f t="shared" si="138"/>
        <v>0</v>
      </c>
      <c r="KK74" s="164">
        <f t="shared" si="138"/>
        <v>0</v>
      </c>
      <c r="KL74" s="166">
        <f t="shared" si="139"/>
        <v>0</v>
      </c>
    </row>
    <row r="75" spans="1:298" x14ac:dyDescent="0.25">
      <c r="A75" s="164">
        <v>63</v>
      </c>
      <c r="B75" s="225"/>
      <c r="C75" s="226"/>
      <c r="D75" s="1"/>
      <c r="E75" s="1"/>
      <c r="F75" s="95"/>
      <c r="G75" s="93"/>
      <c r="H75" s="93"/>
      <c r="I75" s="93"/>
      <c r="J75" s="95"/>
      <c r="K75" s="96" t="str">
        <f>IFERROR(VLOOKUP(D75,'Situación inicial'!JI$13:JS$112,8,FALSE),"Completar")</f>
        <v>Completar</v>
      </c>
      <c r="L75" s="96" t="str">
        <f>IFERROR(VLOOKUP(D75,'Situación inicial'!JI$13:JS$112,9,FALSE),"Completar")</f>
        <v>Completar</v>
      </c>
      <c r="M75" s="94"/>
      <c r="N75" s="95" t="str">
        <f>IFERROR(VLOOKUP(D75,'Situación inicial'!JI$13:JS$112,11,FALSE),"Completar")</f>
        <v>Completar</v>
      </c>
      <c r="O75" s="95" t="str">
        <f>IFERROR(VLOOKUP(D75,'Situación inicial'!JI$13:JT$112,12,FALSE),"Completar")</f>
        <v>Completar</v>
      </c>
      <c r="P75" s="165">
        <f t="shared" si="44"/>
        <v>0</v>
      </c>
      <c r="Q75" s="219" t="b">
        <f t="shared" si="45"/>
        <v>0</v>
      </c>
      <c r="R75" s="188">
        <f t="shared" si="46"/>
        <v>0</v>
      </c>
      <c r="S75" s="164">
        <f t="shared" si="47"/>
        <v>0</v>
      </c>
      <c r="T75" s="164">
        <f t="shared" si="48"/>
        <v>0.25</v>
      </c>
      <c r="U75" s="164">
        <f t="shared" si="49"/>
        <v>0</v>
      </c>
      <c r="V75" s="164">
        <f t="shared" si="49"/>
        <v>0</v>
      </c>
      <c r="W75" s="166">
        <f t="shared" si="50"/>
        <v>0</v>
      </c>
      <c r="X75" s="168">
        <f>IFERROR(VLOOKUP(D75,'Situación inicial'!JI$13:JZ$112,18,FALSE),0)</f>
        <v>0</v>
      </c>
      <c r="Z75" s="164">
        <v>63</v>
      </c>
      <c r="AA75" s="225"/>
      <c r="AB75" s="226"/>
      <c r="AC75" s="1"/>
      <c r="AD75" s="1"/>
      <c r="AE75" s="95"/>
      <c r="AF75" s="93"/>
      <c r="AG75" s="93"/>
      <c r="AH75" s="93"/>
      <c r="AI75" s="95" t="str">
        <f t="shared" si="0"/>
        <v>Completar</v>
      </c>
      <c r="AJ75" s="96" t="str">
        <f t="shared" si="1"/>
        <v>Completar</v>
      </c>
      <c r="AK75" s="96" t="str">
        <f t="shared" si="2"/>
        <v>Completar</v>
      </c>
      <c r="AL75" s="94"/>
      <c r="AM75" s="95" t="str">
        <f t="shared" si="51"/>
        <v>Completar</v>
      </c>
      <c r="AN75" s="95" t="str">
        <f t="shared" si="52"/>
        <v>Completar</v>
      </c>
      <c r="AO75" s="165">
        <f t="shared" si="53"/>
        <v>0</v>
      </c>
      <c r="AP75" s="219" t="b">
        <f t="shared" si="54"/>
        <v>0</v>
      </c>
      <c r="AQ75" s="188">
        <f t="shared" si="55"/>
        <v>0</v>
      </c>
      <c r="AR75" s="164">
        <f t="shared" si="56"/>
        <v>0</v>
      </c>
      <c r="AS75" s="164">
        <f t="shared" si="57"/>
        <v>0.25</v>
      </c>
      <c r="AT75" s="164">
        <f t="shared" si="58"/>
        <v>0</v>
      </c>
      <c r="AU75" s="164">
        <f t="shared" si="58"/>
        <v>0</v>
      </c>
      <c r="AV75" s="166">
        <f t="shared" si="59"/>
        <v>0</v>
      </c>
      <c r="AW75" s="168">
        <f t="shared" si="3"/>
        <v>0</v>
      </c>
      <c r="AY75" s="164">
        <v>63</v>
      </c>
      <c r="AZ75" s="225"/>
      <c r="BA75" s="226"/>
      <c r="BB75" s="1"/>
      <c r="BC75" s="1"/>
      <c r="BD75" s="95"/>
      <c r="BE75" s="93"/>
      <c r="BF75" s="93"/>
      <c r="BG75" s="93"/>
      <c r="BH75" s="95" t="str">
        <f t="shared" si="4"/>
        <v>Completar</v>
      </c>
      <c r="BI75" s="96" t="str">
        <f t="shared" si="5"/>
        <v>Completar</v>
      </c>
      <c r="BJ75" s="96" t="str">
        <f t="shared" si="6"/>
        <v>Completar</v>
      </c>
      <c r="BK75" s="94"/>
      <c r="BL75" s="95" t="str">
        <f t="shared" si="7"/>
        <v>Completar</v>
      </c>
      <c r="BM75" s="95" t="str">
        <f t="shared" si="60"/>
        <v>Completar</v>
      </c>
      <c r="BN75" s="165">
        <f t="shared" si="61"/>
        <v>0</v>
      </c>
      <c r="BO75" s="219" t="b">
        <f t="shared" si="62"/>
        <v>0</v>
      </c>
      <c r="BP75" s="188">
        <f t="shared" si="63"/>
        <v>0</v>
      </c>
      <c r="BQ75" s="164">
        <f t="shared" si="64"/>
        <v>0</v>
      </c>
      <c r="BR75" s="164">
        <f t="shared" si="65"/>
        <v>0.25</v>
      </c>
      <c r="BS75" s="164">
        <f t="shared" si="66"/>
        <v>0</v>
      </c>
      <c r="BT75" s="164">
        <f t="shared" si="66"/>
        <v>0</v>
      </c>
      <c r="BU75" s="166">
        <f t="shared" si="67"/>
        <v>0</v>
      </c>
      <c r="BV75" s="167"/>
      <c r="BX75" s="164">
        <v>63</v>
      </c>
      <c r="BY75" s="225"/>
      <c r="BZ75" s="226"/>
      <c r="CA75" s="1"/>
      <c r="CB75" s="1"/>
      <c r="CC75" s="95"/>
      <c r="CD75" s="93"/>
      <c r="CE75" s="93"/>
      <c r="CF75" s="93"/>
      <c r="CG75" s="95" t="str">
        <f t="shared" si="8"/>
        <v>Completar</v>
      </c>
      <c r="CH75" s="96" t="str">
        <f t="shared" si="9"/>
        <v>Completar</v>
      </c>
      <c r="CI75" s="96" t="str">
        <f t="shared" si="10"/>
        <v>Completar</v>
      </c>
      <c r="CJ75" s="94"/>
      <c r="CK75" s="95" t="str">
        <f t="shared" si="11"/>
        <v>Completar</v>
      </c>
      <c r="CL75" s="95" t="str">
        <f t="shared" si="68"/>
        <v>Completar</v>
      </c>
      <c r="CM75" s="165">
        <f t="shared" si="69"/>
        <v>0</v>
      </c>
      <c r="CN75" s="219" t="b">
        <f t="shared" si="70"/>
        <v>0</v>
      </c>
      <c r="CO75" s="188">
        <f t="shared" si="71"/>
        <v>0</v>
      </c>
      <c r="CP75" s="164">
        <f t="shared" si="72"/>
        <v>0</v>
      </c>
      <c r="CQ75" s="164">
        <f t="shared" si="73"/>
        <v>0.25</v>
      </c>
      <c r="CR75" s="164">
        <f t="shared" si="74"/>
        <v>0</v>
      </c>
      <c r="CS75" s="164">
        <f t="shared" si="74"/>
        <v>0</v>
      </c>
      <c r="CT75" s="166">
        <f t="shared" si="75"/>
        <v>0</v>
      </c>
      <c r="CU75" s="167"/>
      <c r="CW75" s="164">
        <v>63</v>
      </c>
      <c r="CX75" s="225"/>
      <c r="CY75" s="226"/>
      <c r="CZ75" s="1"/>
      <c r="DA75" s="1"/>
      <c r="DB75" s="95"/>
      <c r="DC75" s="93"/>
      <c r="DD75" s="93"/>
      <c r="DE75" s="93"/>
      <c r="DF75" s="95" t="str">
        <f t="shared" si="12"/>
        <v>Completar</v>
      </c>
      <c r="DG75" s="96" t="str">
        <f t="shared" si="13"/>
        <v>Completar</v>
      </c>
      <c r="DH75" s="96" t="str">
        <f t="shared" si="14"/>
        <v>Completar</v>
      </c>
      <c r="DI75" s="94"/>
      <c r="DJ75" s="95" t="str">
        <f t="shared" si="15"/>
        <v>Completar</v>
      </c>
      <c r="DK75" s="95" t="str">
        <f t="shared" si="76"/>
        <v>Completar</v>
      </c>
      <c r="DL75" s="165">
        <f t="shared" si="77"/>
        <v>0</v>
      </c>
      <c r="DM75" s="219" t="b">
        <f t="shared" si="78"/>
        <v>0</v>
      </c>
      <c r="DN75" s="188">
        <f t="shared" si="79"/>
        <v>0</v>
      </c>
      <c r="DO75" s="164">
        <f t="shared" si="80"/>
        <v>0</v>
      </c>
      <c r="DP75" s="164">
        <f t="shared" si="81"/>
        <v>0.25</v>
      </c>
      <c r="DQ75" s="164">
        <f t="shared" si="82"/>
        <v>0</v>
      </c>
      <c r="DR75" s="164">
        <f t="shared" si="82"/>
        <v>0</v>
      </c>
      <c r="DS75" s="166">
        <f t="shared" si="83"/>
        <v>0</v>
      </c>
      <c r="DT75" s="167"/>
      <c r="DV75" s="164">
        <v>63</v>
      </c>
      <c r="DW75" s="225"/>
      <c r="DX75" s="226"/>
      <c r="DY75" s="1"/>
      <c r="DZ75" s="1"/>
      <c r="EA75" s="95"/>
      <c r="EB75" s="93"/>
      <c r="EC75" s="93"/>
      <c r="ED75" s="93"/>
      <c r="EE75" s="95" t="str">
        <f t="shared" si="16"/>
        <v>Completar</v>
      </c>
      <c r="EF75" s="96" t="str">
        <f t="shared" si="17"/>
        <v>Completar</v>
      </c>
      <c r="EG75" s="96" t="str">
        <f t="shared" si="18"/>
        <v>Completar</v>
      </c>
      <c r="EH75" s="94"/>
      <c r="EI75" s="95" t="str">
        <f t="shared" si="19"/>
        <v>Completar</v>
      </c>
      <c r="EJ75" s="95" t="str">
        <f t="shared" si="84"/>
        <v>Completar</v>
      </c>
      <c r="EK75" s="165">
        <f t="shared" si="85"/>
        <v>0</v>
      </c>
      <c r="EL75" s="219" t="b">
        <f t="shared" si="86"/>
        <v>0</v>
      </c>
      <c r="EM75" s="188">
        <f t="shared" si="87"/>
        <v>0</v>
      </c>
      <c r="EN75" s="164">
        <f t="shared" si="88"/>
        <v>0</v>
      </c>
      <c r="EO75" s="164">
        <f t="shared" si="89"/>
        <v>0.25</v>
      </c>
      <c r="EP75" s="164">
        <f t="shared" si="90"/>
        <v>0</v>
      </c>
      <c r="EQ75" s="164">
        <f t="shared" si="90"/>
        <v>0</v>
      </c>
      <c r="ER75" s="166">
        <f t="shared" si="91"/>
        <v>0</v>
      </c>
      <c r="ES75" s="167"/>
      <c r="EU75" s="164">
        <v>63</v>
      </c>
      <c r="EV75" s="225"/>
      <c r="EW75" s="226"/>
      <c r="EX75" s="1"/>
      <c r="EY75" s="1"/>
      <c r="EZ75" s="95"/>
      <c r="FA75" s="93"/>
      <c r="FB75" s="93"/>
      <c r="FC75" s="93"/>
      <c r="FD75" s="95" t="str">
        <f t="shared" si="20"/>
        <v>Completar</v>
      </c>
      <c r="FE75" s="96" t="str">
        <f t="shared" si="21"/>
        <v>Completar</v>
      </c>
      <c r="FF75" s="96" t="str">
        <f t="shared" si="22"/>
        <v>Completar</v>
      </c>
      <c r="FG75" s="94"/>
      <c r="FH75" s="95" t="str">
        <f t="shared" si="23"/>
        <v>Completar</v>
      </c>
      <c r="FI75" s="95" t="str">
        <f t="shared" si="92"/>
        <v>Completar</v>
      </c>
      <c r="FJ75" s="165">
        <f t="shared" si="93"/>
        <v>0</v>
      </c>
      <c r="FK75" s="219" t="b">
        <f t="shared" si="94"/>
        <v>0</v>
      </c>
      <c r="FL75" s="188">
        <f t="shared" si="95"/>
        <v>0</v>
      </c>
      <c r="FM75" s="164">
        <f t="shared" si="96"/>
        <v>0</v>
      </c>
      <c r="FN75" s="164">
        <f t="shared" si="97"/>
        <v>0.25</v>
      </c>
      <c r="FO75" s="164">
        <f t="shared" si="98"/>
        <v>0</v>
      </c>
      <c r="FP75" s="164">
        <f t="shared" si="98"/>
        <v>0</v>
      </c>
      <c r="FQ75" s="166">
        <f t="shared" si="99"/>
        <v>0</v>
      </c>
      <c r="FR75" s="167"/>
      <c r="FT75" s="164">
        <v>63</v>
      </c>
      <c r="FU75" s="225"/>
      <c r="FV75" s="226"/>
      <c r="FW75" s="1"/>
      <c r="FX75" s="1"/>
      <c r="FY75" s="95"/>
      <c r="FZ75" s="93"/>
      <c r="GA75" s="93"/>
      <c r="GB75" s="93"/>
      <c r="GC75" s="95" t="str">
        <f t="shared" si="24"/>
        <v>Completar</v>
      </c>
      <c r="GD75" s="96" t="str">
        <f t="shared" si="25"/>
        <v>Completar</v>
      </c>
      <c r="GE75" s="96" t="str">
        <f t="shared" si="26"/>
        <v>Completar</v>
      </c>
      <c r="GF75" s="94"/>
      <c r="GG75" s="95" t="str">
        <f t="shared" si="27"/>
        <v>Completar</v>
      </c>
      <c r="GH75" s="95" t="str">
        <f t="shared" si="100"/>
        <v>Completar</v>
      </c>
      <c r="GI75" s="165">
        <f t="shared" si="101"/>
        <v>0</v>
      </c>
      <c r="GJ75" s="219" t="b">
        <f t="shared" si="102"/>
        <v>0</v>
      </c>
      <c r="GK75" s="188">
        <f t="shared" si="103"/>
        <v>0</v>
      </c>
      <c r="GL75" s="164">
        <f t="shared" si="104"/>
        <v>0</v>
      </c>
      <c r="GM75" s="164">
        <f t="shared" si="105"/>
        <v>0.25</v>
      </c>
      <c r="GN75" s="164">
        <f t="shared" si="106"/>
        <v>0</v>
      </c>
      <c r="GO75" s="164">
        <f t="shared" si="106"/>
        <v>0</v>
      </c>
      <c r="GP75" s="166">
        <f t="shared" si="107"/>
        <v>0</v>
      </c>
      <c r="GQ75" s="167"/>
      <c r="GS75" s="164">
        <v>63</v>
      </c>
      <c r="GT75" s="225"/>
      <c r="GU75" s="226"/>
      <c r="GV75" s="1"/>
      <c r="GW75" s="1"/>
      <c r="GX75" s="95"/>
      <c r="GY75" s="93"/>
      <c r="GZ75" s="93"/>
      <c r="HA75" s="93"/>
      <c r="HB75" s="95" t="str">
        <f t="shared" si="28"/>
        <v>Completar</v>
      </c>
      <c r="HC75" s="96" t="str">
        <f t="shared" si="29"/>
        <v>Completar</v>
      </c>
      <c r="HD75" s="96" t="str">
        <f t="shared" si="30"/>
        <v>Completar</v>
      </c>
      <c r="HE75" s="94"/>
      <c r="HF75" s="95" t="str">
        <f t="shared" si="31"/>
        <v>Completar</v>
      </c>
      <c r="HG75" s="95" t="str">
        <f t="shared" si="108"/>
        <v>Completar</v>
      </c>
      <c r="HH75" s="165">
        <f t="shared" si="109"/>
        <v>0</v>
      </c>
      <c r="HI75" s="219" t="b">
        <f t="shared" si="110"/>
        <v>0</v>
      </c>
      <c r="HJ75" s="188">
        <f t="shared" si="111"/>
        <v>0</v>
      </c>
      <c r="HK75" s="164">
        <f t="shared" si="112"/>
        <v>0</v>
      </c>
      <c r="HL75" s="164">
        <f t="shared" si="113"/>
        <v>0.25</v>
      </c>
      <c r="HM75" s="164">
        <f t="shared" si="114"/>
        <v>0</v>
      </c>
      <c r="HN75" s="164">
        <f t="shared" si="114"/>
        <v>0</v>
      </c>
      <c r="HO75" s="166">
        <f t="shared" si="115"/>
        <v>0</v>
      </c>
      <c r="HP75" s="167"/>
      <c r="HR75" s="164">
        <v>63</v>
      </c>
      <c r="HS75" s="225"/>
      <c r="HT75" s="226"/>
      <c r="HU75" s="1"/>
      <c r="HV75" s="1"/>
      <c r="HW75" s="95"/>
      <c r="HX75" s="93"/>
      <c r="HY75" s="93"/>
      <c r="HZ75" s="93"/>
      <c r="IA75" s="95" t="str">
        <f t="shared" si="32"/>
        <v>Completar</v>
      </c>
      <c r="IB75" s="96" t="str">
        <f t="shared" si="33"/>
        <v>Completar</v>
      </c>
      <c r="IC75" s="96" t="str">
        <f t="shared" si="34"/>
        <v>Completar</v>
      </c>
      <c r="ID75" s="94"/>
      <c r="IE75" s="95" t="str">
        <f t="shared" si="35"/>
        <v>Completar</v>
      </c>
      <c r="IF75" s="95" t="str">
        <f t="shared" si="116"/>
        <v>Completar</v>
      </c>
      <c r="IG75" s="165">
        <f t="shared" si="117"/>
        <v>0</v>
      </c>
      <c r="IH75" s="219" t="b">
        <f t="shared" si="118"/>
        <v>0</v>
      </c>
      <c r="II75" s="188">
        <f t="shared" si="119"/>
        <v>0</v>
      </c>
      <c r="IJ75" s="164">
        <f t="shared" si="120"/>
        <v>0</v>
      </c>
      <c r="IK75" s="164">
        <f t="shared" si="121"/>
        <v>0.25</v>
      </c>
      <c r="IL75" s="164">
        <f t="shared" si="122"/>
        <v>0</v>
      </c>
      <c r="IM75" s="164">
        <f t="shared" si="122"/>
        <v>0</v>
      </c>
      <c r="IN75" s="166">
        <f t="shared" si="123"/>
        <v>0</v>
      </c>
      <c r="IO75" s="167"/>
      <c r="IQ75" s="164">
        <v>63</v>
      </c>
      <c r="IR75" s="225"/>
      <c r="IS75" s="226"/>
      <c r="IT75" s="1"/>
      <c r="IU75" s="1"/>
      <c r="IV75" s="95"/>
      <c r="IW75" s="93"/>
      <c r="IX75" s="93"/>
      <c r="IY75" s="93"/>
      <c r="IZ75" s="95" t="str">
        <f t="shared" si="36"/>
        <v>Completar</v>
      </c>
      <c r="JA75" s="96" t="str">
        <f t="shared" si="37"/>
        <v>Completar</v>
      </c>
      <c r="JB75" s="96" t="str">
        <f t="shared" si="38"/>
        <v>Completar</v>
      </c>
      <c r="JC75" s="94"/>
      <c r="JD75" s="95" t="str">
        <f t="shared" si="39"/>
        <v>Completar</v>
      </c>
      <c r="JE75" s="95" t="str">
        <f t="shared" si="124"/>
        <v>Completar</v>
      </c>
      <c r="JF75" s="165">
        <f t="shared" si="125"/>
        <v>0</v>
      </c>
      <c r="JG75" s="219" t="b">
        <f t="shared" si="126"/>
        <v>0</v>
      </c>
      <c r="JH75" s="188">
        <f t="shared" si="127"/>
        <v>0</v>
      </c>
      <c r="JI75" s="164">
        <f t="shared" si="128"/>
        <v>0</v>
      </c>
      <c r="JJ75" s="164">
        <f t="shared" si="129"/>
        <v>0.25</v>
      </c>
      <c r="JK75" s="164">
        <f t="shared" si="130"/>
        <v>0</v>
      </c>
      <c r="JL75" s="164">
        <f t="shared" si="130"/>
        <v>0</v>
      </c>
      <c r="JM75" s="166">
        <f t="shared" si="131"/>
        <v>0</v>
      </c>
      <c r="JN75" s="167"/>
      <c r="JO75" s="126"/>
      <c r="JP75" s="164">
        <v>63</v>
      </c>
      <c r="JQ75" s="225"/>
      <c r="JR75" s="226"/>
      <c r="JS75" s="1"/>
      <c r="JT75" s="1"/>
      <c r="JU75" s="95"/>
      <c r="JV75" s="93"/>
      <c r="JW75" s="93"/>
      <c r="JX75" s="93"/>
      <c r="JY75" s="95" t="str">
        <f t="shared" si="40"/>
        <v>Completar</v>
      </c>
      <c r="JZ75" s="96" t="str">
        <f t="shared" si="41"/>
        <v>Completar</v>
      </c>
      <c r="KA75" s="96" t="str">
        <f t="shared" si="42"/>
        <v>Completar</v>
      </c>
      <c r="KB75" s="94"/>
      <c r="KC75" s="95" t="str">
        <f t="shared" si="43"/>
        <v>Completar</v>
      </c>
      <c r="KD75" s="95" t="str">
        <f t="shared" si="132"/>
        <v>Completar</v>
      </c>
      <c r="KE75" s="165">
        <f t="shared" si="133"/>
        <v>0</v>
      </c>
      <c r="KF75" s="219" t="b">
        <f t="shared" si="134"/>
        <v>0</v>
      </c>
      <c r="KG75" s="188">
        <f t="shared" si="135"/>
        <v>0</v>
      </c>
      <c r="KH75" s="164">
        <f t="shared" si="136"/>
        <v>0</v>
      </c>
      <c r="KI75" s="164">
        <f t="shared" si="137"/>
        <v>0.25</v>
      </c>
      <c r="KJ75" s="164">
        <f t="shared" si="138"/>
        <v>0</v>
      </c>
      <c r="KK75" s="164">
        <f t="shared" si="138"/>
        <v>0</v>
      </c>
      <c r="KL75" s="166">
        <f t="shared" si="139"/>
        <v>0</v>
      </c>
    </row>
    <row r="76" spans="1:298" x14ac:dyDescent="0.25">
      <c r="A76" s="164">
        <v>64</v>
      </c>
      <c r="B76" s="225"/>
      <c r="C76" s="226"/>
      <c r="D76" s="1"/>
      <c r="E76" s="1"/>
      <c r="F76" s="95"/>
      <c r="G76" s="93"/>
      <c r="H76" s="93"/>
      <c r="I76" s="93"/>
      <c r="J76" s="95"/>
      <c r="K76" s="96" t="str">
        <f>IFERROR(VLOOKUP(D76,'Situación inicial'!JI$13:JS$112,8,FALSE),"Completar")</f>
        <v>Completar</v>
      </c>
      <c r="L76" s="96" t="str">
        <f>IFERROR(VLOOKUP(D76,'Situación inicial'!JI$13:JS$112,9,FALSE),"Completar")</f>
        <v>Completar</v>
      </c>
      <c r="M76" s="94"/>
      <c r="N76" s="95" t="str">
        <f>IFERROR(VLOOKUP(D76,'Situación inicial'!JI$13:JS$112,11,FALSE),"Completar")</f>
        <v>Completar</v>
      </c>
      <c r="O76" s="95" t="str">
        <f>IFERROR(VLOOKUP(D76,'Situación inicial'!JI$13:JT$112,12,FALSE),"Completar")</f>
        <v>Completar</v>
      </c>
      <c r="P76" s="165">
        <f t="shared" si="44"/>
        <v>0</v>
      </c>
      <c r="Q76" s="219" t="b">
        <f t="shared" si="45"/>
        <v>0</v>
      </c>
      <c r="R76" s="188">
        <f t="shared" si="46"/>
        <v>0</v>
      </c>
      <c r="S76" s="164">
        <f t="shared" si="47"/>
        <v>0</v>
      </c>
      <c r="T76" s="164">
        <f t="shared" si="48"/>
        <v>0.25</v>
      </c>
      <c r="U76" s="164">
        <f t="shared" si="49"/>
        <v>0</v>
      </c>
      <c r="V76" s="164">
        <f t="shared" si="49"/>
        <v>0</v>
      </c>
      <c r="W76" s="166">
        <f t="shared" si="50"/>
        <v>0</v>
      </c>
      <c r="X76" s="168">
        <f>IFERROR(VLOOKUP(D76,'Situación inicial'!JI$13:JZ$112,18,FALSE),0)</f>
        <v>0</v>
      </c>
      <c r="Z76" s="164">
        <v>64</v>
      </c>
      <c r="AA76" s="225"/>
      <c r="AB76" s="226"/>
      <c r="AC76" s="1"/>
      <c r="AD76" s="1"/>
      <c r="AE76" s="95"/>
      <c r="AF76" s="93"/>
      <c r="AG76" s="93"/>
      <c r="AH76" s="93"/>
      <c r="AI76" s="95" t="str">
        <f t="shared" si="0"/>
        <v>Completar</v>
      </c>
      <c r="AJ76" s="96" t="str">
        <f t="shared" si="1"/>
        <v>Completar</v>
      </c>
      <c r="AK76" s="96" t="str">
        <f t="shared" si="2"/>
        <v>Completar</v>
      </c>
      <c r="AL76" s="94"/>
      <c r="AM76" s="95" t="str">
        <f t="shared" si="51"/>
        <v>Completar</v>
      </c>
      <c r="AN76" s="95" t="str">
        <f t="shared" si="52"/>
        <v>Completar</v>
      </c>
      <c r="AO76" s="165">
        <f t="shared" si="53"/>
        <v>0</v>
      </c>
      <c r="AP76" s="219" t="b">
        <f t="shared" si="54"/>
        <v>0</v>
      </c>
      <c r="AQ76" s="188">
        <f t="shared" si="55"/>
        <v>0</v>
      </c>
      <c r="AR76" s="164">
        <f t="shared" si="56"/>
        <v>0</v>
      </c>
      <c r="AS76" s="164">
        <f t="shared" si="57"/>
        <v>0.25</v>
      </c>
      <c r="AT76" s="164">
        <f t="shared" si="58"/>
        <v>0</v>
      </c>
      <c r="AU76" s="164">
        <f t="shared" si="58"/>
        <v>0</v>
      </c>
      <c r="AV76" s="166">
        <f t="shared" si="59"/>
        <v>0</v>
      </c>
      <c r="AW76" s="168">
        <f t="shared" si="3"/>
        <v>0</v>
      </c>
      <c r="AY76" s="164">
        <v>64</v>
      </c>
      <c r="AZ76" s="225"/>
      <c r="BA76" s="226"/>
      <c r="BB76" s="1"/>
      <c r="BC76" s="1"/>
      <c r="BD76" s="95"/>
      <c r="BE76" s="93"/>
      <c r="BF76" s="93"/>
      <c r="BG76" s="93"/>
      <c r="BH76" s="95" t="str">
        <f t="shared" si="4"/>
        <v>Completar</v>
      </c>
      <c r="BI76" s="96" t="str">
        <f t="shared" si="5"/>
        <v>Completar</v>
      </c>
      <c r="BJ76" s="96" t="str">
        <f t="shared" si="6"/>
        <v>Completar</v>
      </c>
      <c r="BK76" s="94"/>
      <c r="BL76" s="95" t="str">
        <f t="shared" si="7"/>
        <v>Completar</v>
      </c>
      <c r="BM76" s="95" t="str">
        <f t="shared" si="60"/>
        <v>Completar</v>
      </c>
      <c r="BN76" s="165">
        <f t="shared" si="61"/>
        <v>0</v>
      </c>
      <c r="BO76" s="219" t="b">
        <f t="shared" si="62"/>
        <v>0</v>
      </c>
      <c r="BP76" s="188">
        <f t="shared" si="63"/>
        <v>0</v>
      </c>
      <c r="BQ76" s="164">
        <f t="shared" si="64"/>
        <v>0</v>
      </c>
      <c r="BR76" s="164">
        <f t="shared" si="65"/>
        <v>0.25</v>
      </c>
      <c r="BS76" s="164">
        <f t="shared" si="66"/>
        <v>0</v>
      </c>
      <c r="BT76" s="164">
        <f t="shared" si="66"/>
        <v>0</v>
      </c>
      <c r="BU76" s="166">
        <f t="shared" si="67"/>
        <v>0</v>
      </c>
      <c r="BV76" s="167"/>
      <c r="BX76" s="164">
        <v>64</v>
      </c>
      <c r="BY76" s="225"/>
      <c r="BZ76" s="226"/>
      <c r="CA76" s="1"/>
      <c r="CB76" s="1"/>
      <c r="CC76" s="95"/>
      <c r="CD76" s="93"/>
      <c r="CE76" s="93"/>
      <c r="CF76" s="93"/>
      <c r="CG76" s="95" t="str">
        <f t="shared" si="8"/>
        <v>Completar</v>
      </c>
      <c r="CH76" s="96" t="str">
        <f t="shared" si="9"/>
        <v>Completar</v>
      </c>
      <c r="CI76" s="96" t="str">
        <f t="shared" si="10"/>
        <v>Completar</v>
      </c>
      <c r="CJ76" s="94"/>
      <c r="CK76" s="95" t="str">
        <f t="shared" si="11"/>
        <v>Completar</v>
      </c>
      <c r="CL76" s="95" t="str">
        <f t="shared" si="68"/>
        <v>Completar</v>
      </c>
      <c r="CM76" s="165">
        <f t="shared" si="69"/>
        <v>0</v>
      </c>
      <c r="CN76" s="219" t="b">
        <f t="shared" si="70"/>
        <v>0</v>
      </c>
      <c r="CO76" s="188">
        <f t="shared" si="71"/>
        <v>0</v>
      </c>
      <c r="CP76" s="164">
        <f t="shared" si="72"/>
        <v>0</v>
      </c>
      <c r="CQ76" s="164">
        <f t="shared" si="73"/>
        <v>0.25</v>
      </c>
      <c r="CR76" s="164">
        <f t="shared" si="74"/>
        <v>0</v>
      </c>
      <c r="CS76" s="164">
        <f t="shared" si="74"/>
        <v>0</v>
      </c>
      <c r="CT76" s="166">
        <f t="shared" si="75"/>
        <v>0</v>
      </c>
      <c r="CU76" s="167"/>
      <c r="CW76" s="164">
        <v>64</v>
      </c>
      <c r="CX76" s="225"/>
      <c r="CY76" s="226"/>
      <c r="CZ76" s="1"/>
      <c r="DA76" s="1"/>
      <c r="DB76" s="95"/>
      <c r="DC76" s="93"/>
      <c r="DD76" s="93"/>
      <c r="DE76" s="93"/>
      <c r="DF76" s="95" t="str">
        <f t="shared" si="12"/>
        <v>Completar</v>
      </c>
      <c r="DG76" s="96" t="str">
        <f t="shared" si="13"/>
        <v>Completar</v>
      </c>
      <c r="DH76" s="96" t="str">
        <f t="shared" si="14"/>
        <v>Completar</v>
      </c>
      <c r="DI76" s="94"/>
      <c r="DJ76" s="95" t="str">
        <f t="shared" si="15"/>
        <v>Completar</v>
      </c>
      <c r="DK76" s="95" t="str">
        <f t="shared" si="76"/>
        <v>Completar</v>
      </c>
      <c r="DL76" s="165">
        <f t="shared" si="77"/>
        <v>0</v>
      </c>
      <c r="DM76" s="219" t="b">
        <f t="shared" si="78"/>
        <v>0</v>
      </c>
      <c r="DN76" s="188">
        <f t="shared" si="79"/>
        <v>0</v>
      </c>
      <c r="DO76" s="164">
        <f t="shared" si="80"/>
        <v>0</v>
      </c>
      <c r="DP76" s="164">
        <f t="shared" si="81"/>
        <v>0.25</v>
      </c>
      <c r="DQ76" s="164">
        <f t="shared" si="82"/>
        <v>0</v>
      </c>
      <c r="DR76" s="164">
        <f t="shared" si="82"/>
        <v>0</v>
      </c>
      <c r="DS76" s="166">
        <f t="shared" si="83"/>
        <v>0</v>
      </c>
      <c r="DT76" s="167"/>
      <c r="DV76" s="164">
        <v>64</v>
      </c>
      <c r="DW76" s="225"/>
      <c r="DX76" s="226"/>
      <c r="DY76" s="1"/>
      <c r="DZ76" s="1"/>
      <c r="EA76" s="95"/>
      <c r="EB76" s="93"/>
      <c r="EC76" s="93"/>
      <c r="ED76" s="93"/>
      <c r="EE76" s="95" t="str">
        <f t="shared" si="16"/>
        <v>Completar</v>
      </c>
      <c r="EF76" s="96" t="str">
        <f t="shared" si="17"/>
        <v>Completar</v>
      </c>
      <c r="EG76" s="96" t="str">
        <f t="shared" si="18"/>
        <v>Completar</v>
      </c>
      <c r="EH76" s="94"/>
      <c r="EI76" s="95" t="str">
        <f t="shared" si="19"/>
        <v>Completar</v>
      </c>
      <c r="EJ76" s="95" t="str">
        <f t="shared" si="84"/>
        <v>Completar</v>
      </c>
      <c r="EK76" s="165">
        <f t="shared" si="85"/>
        <v>0</v>
      </c>
      <c r="EL76" s="219" t="b">
        <f t="shared" si="86"/>
        <v>0</v>
      </c>
      <c r="EM76" s="188">
        <f t="shared" si="87"/>
        <v>0</v>
      </c>
      <c r="EN76" s="164">
        <f t="shared" si="88"/>
        <v>0</v>
      </c>
      <c r="EO76" s="164">
        <f t="shared" si="89"/>
        <v>0.25</v>
      </c>
      <c r="EP76" s="164">
        <f t="shared" si="90"/>
        <v>0</v>
      </c>
      <c r="EQ76" s="164">
        <f t="shared" si="90"/>
        <v>0</v>
      </c>
      <c r="ER76" s="166">
        <f t="shared" si="91"/>
        <v>0</v>
      </c>
      <c r="ES76" s="167"/>
      <c r="EU76" s="164">
        <v>64</v>
      </c>
      <c r="EV76" s="225"/>
      <c r="EW76" s="226"/>
      <c r="EX76" s="1"/>
      <c r="EY76" s="1"/>
      <c r="EZ76" s="95"/>
      <c r="FA76" s="93"/>
      <c r="FB76" s="93"/>
      <c r="FC76" s="93"/>
      <c r="FD76" s="95" t="str">
        <f t="shared" si="20"/>
        <v>Completar</v>
      </c>
      <c r="FE76" s="96" t="str">
        <f t="shared" si="21"/>
        <v>Completar</v>
      </c>
      <c r="FF76" s="96" t="str">
        <f t="shared" si="22"/>
        <v>Completar</v>
      </c>
      <c r="FG76" s="94"/>
      <c r="FH76" s="95" t="str">
        <f t="shared" si="23"/>
        <v>Completar</v>
      </c>
      <c r="FI76" s="95" t="str">
        <f t="shared" si="92"/>
        <v>Completar</v>
      </c>
      <c r="FJ76" s="165">
        <f t="shared" si="93"/>
        <v>0</v>
      </c>
      <c r="FK76" s="219" t="b">
        <f t="shared" si="94"/>
        <v>0</v>
      </c>
      <c r="FL76" s="188">
        <f t="shared" si="95"/>
        <v>0</v>
      </c>
      <c r="FM76" s="164">
        <f t="shared" si="96"/>
        <v>0</v>
      </c>
      <c r="FN76" s="164">
        <f t="shared" si="97"/>
        <v>0.25</v>
      </c>
      <c r="FO76" s="164">
        <f t="shared" si="98"/>
        <v>0</v>
      </c>
      <c r="FP76" s="164">
        <f t="shared" si="98"/>
        <v>0</v>
      </c>
      <c r="FQ76" s="166">
        <f t="shared" si="99"/>
        <v>0</v>
      </c>
      <c r="FR76" s="167"/>
      <c r="FT76" s="164">
        <v>64</v>
      </c>
      <c r="FU76" s="225"/>
      <c r="FV76" s="226"/>
      <c r="FW76" s="1"/>
      <c r="FX76" s="1"/>
      <c r="FY76" s="95"/>
      <c r="FZ76" s="93"/>
      <c r="GA76" s="93"/>
      <c r="GB76" s="93"/>
      <c r="GC76" s="95" t="str">
        <f t="shared" si="24"/>
        <v>Completar</v>
      </c>
      <c r="GD76" s="96" t="str">
        <f t="shared" si="25"/>
        <v>Completar</v>
      </c>
      <c r="GE76" s="96" t="str">
        <f t="shared" si="26"/>
        <v>Completar</v>
      </c>
      <c r="GF76" s="94"/>
      <c r="GG76" s="95" t="str">
        <f t="shared" si="27"/>
        <v>Completar</v>
      </c>
      <c r="GH76" s="95" t="str">
        <f t="shared" si="100"/>
        <v>Completar</v>
      </c>
      <c r="GI76" s="165">
        <f t="shared" si="101"/>
        <v>0</v>
      </c>
      <c r="GJ76" s="219" t="b">
        <f t="shared" si="102"/>
        <v>0</v>
      </c>
      <c r="GK76" s="188">
        <f t="shared" si="103"/>
        <v>0</v>
      </c>
      <c r="GL76" s="164">
        <f t="shared" si="104"/>
        <v>0</v>
      </c>
      <c r="GM76" s="164">
        <f t="shared" si="105"/>
        <v>0.25</v>
      </c>
      <c r="GN76" s="164">
        <f t="shared" si="106"/>
        <v>0</v>
      </c>
      <c r="GO76" s="164">
        <f t="shared" si="106"/>
        <v>0</v>
      </c>
      <c r="GP76" s="166">
        <f t="shared" si="107"/>
        <v>0</v>
      </c>
      <c r="GQ76" s="167"/>
      <c r="GS76" s="164">
        <v>64</v>
      </c>
      <c r="GT76" s="225"/>
      <c r="GU76" s="226"/>
      <c r="GV76" s="1"/>
      <c r="GW76" s="1"/>
      <c r="GX76" s="95"/>
      <c r="GY76" s="93"/>
      <c r="GZ76" s="93"/>
      <c r="HA76" s="93"/>
      <c r="HB76" s="95" t="str">
        <f t="shared" si="28"/>
        <v>Completar</v>
      </c>
      <c r="HC76" s="96" t="str">
        <f t="shared" si="29"/>
        <v>Completar</v>
      </c>
      <c r="HD76" s="96" t="str">
        <f t="shared" si="30"/>
        <v>Completar</v>
      </c>
      <c r="HE76" s="94"/>
      <c r="HF76" s="95" t="str">
        <f t="shared" si="31"/>
        <v>Completar</v>
      </c>
      <c r="HG76" s="95" t="str">
        <f t="shared" si="108"/>
        <v>Completar</v>
      </c>
      <c r="HH76" s="165">
        <f t="shared" si="109"/>
        <v>0</v>
      </c>
      <c r="HI76" s="219" t="b">
        <f t="shared" si="110"/>
        <v>0</v>
      </c>
      <c r="HJ76" s="188">
        <f t="shared" si="111"/>
        <v>0</v>
      </c>
      <c r="HK76" s="164">
        <f t="shared" si="112"/>
        <v>0</v>
      </c>
      <c r="HL76" s="164">
        <f t="shared" si="113"/>
        <v>0.25</v>
      </c>
      <c r="HM76" s="164">
        <f t="shared" si="114"/>
        <v>0</v>
      </c>
      <c r="HN76" s="164">
        <f t="shared" si="114"/>
        <v>0</v>
      </c>
      <c r="HO76" s="166">
        <f t="shared" si="115"/>
        <v>0</v>
      </c>
      <c r="HP76" s="167"/>
      <c r="HR76" s="164">
        <v>64</v>
      </c>
      <c r="HS76" s="225"/>
      <c r="HT76" s="226"/>
      <c r="HU76" s="1"/>
      <c r="HV76" s="1"/>
      <c r="HW76" s="95"/>
      <c r="HX76" s="93"/>
      <c r="HY76" s="93"/>
      <c r="HZ76" s="93"/>
      <c r="IA76" s="95" t="str">
        <f t="shared" si="32"/>
        <v>Completar</v>
      </c>
      <c r="IB76" s="96" t="str">
        <f t="shared" si="33"/>
        <v>Completar</v>
      </c>
      <c r="IC76" s="96" t="str">
        <f t="shared" si="34"/>
        <v>Completar</v>
      </c>
      <c r="ID76" s="94"/>
      <c r="IE76" s="95" t="str">
        <f t="shared" si="35"/>
        <v>Completar</v>
      </c>
      <c r="IF76" s="95" t="str">
        <f t="shared" si="116"/>
        <v>Completar</v>
      </c>
      <c r="IG76" s="165">
        <f t="shared" si="117"/>
        <v>0</v>
      </c>
      <c r="IH76" s="219" t="b">
        <f t="shared" si="118"/>
        <v>0</v>
      </c>
      <c r="II76" s="188">
        <f t="shared" si="119"/>
        <v>0</v>
      </c>
      <c r="IJ76" s="164">
        <f t="shared" si="120"/>
        <v>0</v>
      </c>
      <c r="IK76" s="164">
        <f t="shared" si="121"/>
        <v>0.25</v>
      </c>
      <c r="IL76" s="164">
        <f t="shared" si="122"/>
        <v>0</v>
      </c>
      <c r="IM76" s="164">
        <f t="shared" si="122"/>
        <v>0</v>
      </c>
      <c r="IN76" s="166">
        <f t="shared" si="123"/>
        <v>0</v>
      </c>
      <c r="IO76" s="167"/>
      <c r="IQ76" s="164">
        <v>64</v>
      </c>
      <c r="IR76" s="225"/>
      <c r="IS76" s="226"/>
      <c r="IT76" s="1"/>
      <c r="IU76" s="1"/>
      <c r="IV76" s="95"/>
      <c r="IW76" s="93"/>
      <c r="IX76" s="93"/>
      <c r="IY76" s="93"/>
      <c r="IZ76" s="95" t="str">
        <f t="shared" si="36"/>
        <v>Completar</v>
      </c>
      <c r="JA76" s="96" t="str">
        <f t="shared" si="37"/>
        <v>Completar</v>
      </c>
      <c r="JB76" s="96" t="str">
        <f t="shared" si="38"/>
        <v>Completar</v>
      </c>
      <c r="JC76" s="94"/>
      <c r="JD76" s="95" t="str">
        <f t="shared" si="39"/>
        <v>Completar</v>
      </c>
      <c r="JE76" s="95" t="str">
        <f t="shared" si="124"/>
        <v>Completar</v>
      </c>
      <c r="JF76" s="165">
        <f t="shared" si="125"/>
        <v>0</v>
      </c>
      <c r="JG76" s="219" t="b">
        <f t="shared" si="126"/>
        <v>0</v>
      </c>
      <c r="JH76" s="188">
        <f t="shared" si="127"/>
        <v>0</v>
      </c>
      <c r="JI76" s="164">
        <f t="shared" si="128"/>
        <v>0</v>
      </c>
      <c r="JJ76" s="164">
        <f t="shared" si="129"/>
        <v>0.25</v>
      </c>
      <c r="JK76" s="164">
        <f t="shared" si="130"/>
        <v>0</v>
      </c>
      <c r="JL76" s="164">
        <f t="shared" si="130"/>
        <v>0</v>
      </c>
      <c r="JM76" s="166">
        <f t="shared" si="131"/>
        <v>0</v>
      </c>
      <c r="JN76" s="167"/>
      <c r="JO76" s="126"/>
      <c r="JP76" s="164">
        <v>64</v>
      </c>
      <c r="JQ76" s="225"/>
      <c r="JR76" s="226"/>
      <c r="JS76" s="1"/>
      <c r="JT76" s="1"/>
      <c r="JU76" s="95"/>
      <c r="JV76" s="93"/>
      <c r="JW76" s="93"/>
      <c r="JX76" s="93"/>
      <c r="JY76" s="95" t="str">
        <f t="shared" si="40"/>
        <v>Completar</v>
      </c>
      <c r="JZ76" s="96" t="str">
        <f t="shared" si="41"/>
        <v>Completar</v>
      </c>
      <c r="KA76" s="96" t="str">
        <f t="shared" si="42"/>
        <v>Completar</v>
      </c>
      <c r="KB76" s="94"/>
      <c r="KC76" s="95" t="str">
        <f t="shared" si="43"/>
        <v>Completar</v>
      </c>
      <c r="KD76" s="95" t="str">
        <f t="shared" si="132"/>
        <v>Completar</v>
      </c>
      <c r="KE76" s="165">
        <f t="shared" si="133"/>
        <v>0</v>
      </c>
      <c r="KF76" s="219" t="b">
        <f t="shared" si="134"/>
        <v>0</v>
      </c>
      <c r="KG76" s="188">
        <f t="shared" si="135"/>
        <v>0</v>
      </c>
      <c r="KH76" s="164">
        <f t="shared" si="136"/>
        <v>0</v>
      </c>
      <c r="KI76" s="164">
        <f t="shared" si="137"/>
        <v>0.25</v>
      </c>
      <c r="KJ76" s="164">
        <f t="shared" si="138"/>
        <v>0</v>
      </c>
      <c r="KK76" s="164">
        <f t="shared" si="138"/>
        <v>0</v>
      </c>
      <c r="KL76" s="166">
        <f t="shared" si="139"/>
        <v>0</v>
      </c>
    </row>
    <row r="77" spans="1:298" x14ac:dyDescent="0.25">
      <c r="A77" s="164">
        <v>65</v>
      </c>
      <c r="B77" s="225"/>
      <c r="C77" s="226"/>
      <c r="D77" s="1"/>
      <c r="E77" s="1"/>
      <c r="F77" s="95"/>
      <c r="G77" s="93"/>
      <c r="H77" s="93"/>
      <c r="I77" s="93"/>
      <c r="J77" s="95"/>
      <c r="K77" s="96" t="str">
        <f>IFERROR(VLOOKUP(D77,'Situación inicial'!JI$13:JS$112,8,FALSE),"Completar")</f>
        <v>Completar</v>
      </c>
      <c r="L77" s="96" t="str">
        <f>IFERROR(VLOOKUP(D77,'Situación inicial'!JI$13:JS$112,9,FALSE),"Completar")</f>
        <v>Completar</v>
      </c>
      <c r="M77" s="94"/>
      <c r="N77" s="95" t="str">
        <f>IFERROR(VLOOKUP(D77,'Situación inicial'!JI$13:JS$112,11,FALSE),"Completar")</f>
        <v>Completar</v>
      </c>
      <c r="O77" s="95" t="str">
        <f>IFERROR(VLOOKUP(D77,'Situación inicial'!JI$13:JT$112,12,FALSE),"Completar")</f>
        <v>Completar</v>
      </c>
      <c r="P77" s="165">
        <f t="shared" si="44"/>
        <v>0</v>
      </c>
      <c r="Q77" s="219" t="b">
        <f t="shared" si="45"/>
        <v>0</v>
      </c>
      <c r="R77" s="188">
        <f t="shared" si="46"/>
        <v>0</v>
      </c>
      <c r="S77" s="164">
        <f t="shared" si="47"/>
        <v>0</v>
      </c>
      <c r="T77" s="164">
        <f t="shared" si="48"/>
        <v>0.25</v>
      </c>
      <c r="U77" s="164">
        <f t="shared" si="49"/>
        <v>0</v>
      </c>
      <c r="V77" s="164">
        <f t="shared" si="49"/>
        <v>0</v>
      </c>
      <c r="W77" s="166">
        <f t="shared" si="50"/>
        <v>0</v>
      </c>
      <c r="X77" s="168">
        <f>IFERROR(VLOOKUP(D77,'Situación inicial'!JI$13:JZ$112,18,FALSE),0)</f>
        <v>0</v>
      </c>
      <c r="Z77" s="164">
        <v>65</v>
      </c>
      <c r="AA77" s="225"/>
      <c r="AB77" s="226"/>
      <c r="AC77" s="1"/>
      <c r="AD77" s="1"/>
      <c r="AE77" s="95"/>
      <c r="AF77" s="93"/>
      <c r="AG77" s="93"/>
      <c r="AH77" s="93"/>
      <c r="AI77" s="95" t="str">
        <f t="shared" ref="AI77:AI112" si="140">+IFERROR(VLOOKUP(AC77,D$13:J$112,7,0),"Completar")</f>
        <v>Completar</v>
      </c>
      <c r="AJ77" s="96" t="str">
        <f t="shared" ref="AJ77:AJ112" si="141">IFERROR(VLOOKUP(AC77,D$13:M$112,8,FALSE),"Completar")</f>
        <v>Completar</v>
      </c>
      <c r="AK77" s="96" t="str">
        <f t="shared" ref="AK77:AK112" si="142">IFERROR(VLOOKUP(AC77,D$13:M$112,9,FALSE),"Completar")</f>
        <v>Completar</v>
      </c>
      <c r="AL77" s="94"/>
      <c r="AM77" s="95" t="str">
        <f t="shared" si="51"/>
        <v>Completar</v>
      </c>
      <c r="AN77" s="95" t="str">
        <f t="shared" si="52"/>
        <v>Completar</v>
      </c>
      <c r="AO77" s="165">
        <f t="shared" si="53"/>
        <v>0</v>
      </c>
      <c r="AP77" s="219" t="b">
        <f t="shared" si="54"/>
        <v>0</v>
      </c>
      <c r="AQ77" s="188">
        <f t="shared" si="55"/>
        <v>0</v>
      </c>
      <c r="AR77" s="164">
        <f t="shared" si="56"/>
        <v>0</v>
      </c>
      <c r="AS77" s="164">
        <f t="shared" si="57"/>
        <v>0.25</v>
      </c>
      <c r="AT77" s="164">
        <f t="shared" si="58"/>
        <v>0</v>
      </c>
      <c r="AU77" s="164">
        <f t="shared" si="58"/>
        <v>0</v>
      </c>
      <c r="AV77" s="166">
        <f t="shared" si="59"/>
        <v>0</v>
      </c>
      <c r="AW77" s="168">
        <f t="shared" ref="AW77:AW112" si="143">IFERROR(VLOOKUP(AC77,D$13:U$112,18,FALSE),0)</f>
        <v>0</v>
      </c>
      <c r="AY77" s="164">
        <v>65</v>
      </c>
      <c r="AZ77" s="225"/>
      <c r="BA77" s="226"/>
      <c r="BB77" s="1"/>
      <c r="BC77" s="1"/>
      <c r="BD77" s="95"/>
      <c r="BE77" s="93"/>
      <c r="BF77" s="93"/>
      <c r="BG77" s="93"/>
      <c r="BH77" s="95" t="str">
        <f t="shared" ref="BH77:BH112" si="144">+IFERROR(VLOOKUP(BB77,AC$13:AI$112,7,0),"Completar")</f>
        <v>Completar</v>
      </c>
      <c r="BI77" s="96" t="str">
        <f t="shared" ref="BI77:BI112" si="145">IFERROR(VLOOKUP(BB77,AC$13:AL$112,8,FALSE),"Completar")</f>
        <v>Completar</v>
      </c>
      <c r="BJ77" s="96" t="str">
        <f t="shared" ref="BJ77:BJ112" si="146">IFERROR(VLOOKUP(BB77,AC$13:AL$112,9,FALSE),"Completar")</f>
        <v>Completar</v>
      </c>
      <c r="BK77" s="94"/>
      <c r="BL77" s="95" t="str">
        <f t="shared" ref="BL77:BL112" si="147">IFERROR(VLOOKUP(BB77,AC$13:AM$112,11,FALSE),"Completar")</f>
        <v>Completar</v>
      </c>
      <c r="BM77" s="95" t="str">
        <f t="shared" si="60"/>
        <v>Completar</v>
      </c>
      <c r="BN77" s="165">
        <f t="shared" si="61"/>
        <v>0</v>
      </c>
      <c r="BO77" s="219" t="b">
        <f t="shared" si="62"/>
        <v>0</v>
      </c>
      <c r="BP77" s="188">
        <f t="shared" si="63"/>
        <v>0</v>
      </c>
      <c r="BQ77" s="164">
        <f t="shared" si="64"/>
        <v>0</v>
      </c>
      <c r="BR77" s="164">
        <f t="shared" si="65"/>
        <v>0.25</v>
      </c>
      <c r="BS77" s="164">
        <f t="shared" si="66"/>
        <v>0</v>
      </c>
      <c r="BT77" s="164">
        <f t="shared" si="66"/>
        <v>0</v>
      </c>
      <c r="BU77" s="166">
        <f t="shared" si="67"/>
        <v>0</v>
      </c>
      <c r="BV77" s="167"/>
      <c r="BX77" s="164">
        <v>65</v>
      </c>
      <c r="BY77" s="225"/>
      <c r="BZ77" s="226"/>
      <c r="CA77" s="1"/>
      <c r="CB77" s="1"/>
      <c r="CC77" s="95"/>
      <c r="CD77" s="93"/>
      <c r="CE77" s="93"/>
      <c r="CF77" s="93"/>
      <c r="CG77" s="95" t="str">
        <f t="shared" ref="CG77:CG112" si="148">+IFERROR(VLOOKUP(CA77,BB$13:BH$112,7,0),"Completar")</f>
        <v>Completar</v>
      </c>
      <c r="CH77" s="96" t="str">
        <f t="shared" ref="CH77:CH112" si="149">IFERROR(VLOOKUP(CA77,BB$13:BK$112,8,FALSE),"Completar")</f>
        <v>Completar</v>
      </c>
      <c r="CI77" s="96" t="str">
        <f t="shared" ref="CI77:CI112" si="150">IFERROR(VLOOKUP(CA77,BB$13:BK$112,9,FALSE),"Completar")</f>
        <v>Completar</v>
      </c>
      <c r="CJ77" s="94"/>
      <c r="CK77" s="95" t="str">
        <f t="shared" ref="CK77:CK112" si="151">IFERROR(VLOOKUP(CA77,BB$13:BL$112,11,FALSE),"Completar")</f>
        <v>Completar</v>
      </c>
      <c r="CL77" s="95" t="str">
        <f t="shared" si="68"/>
        <v>Completar</v>
      </c>
      <c r="CM77" s="165">
        <f t="shared" si="69"/>
        <v>0</v>
      </c>
      <c r="CN77" s="219" t="b">
        <f t="shared" si="70"/>
        <v>0</v>
      </c>
      <c r="CO77" s="188">
        <f t="shared" si="71"/>
        <v>0</v>
      </c>
      <c r="CP77" s="164">
        <f t="shared" si="72"/>
        <v>0</v>
      </c>
      <c r="CQ77" s="164">
        <f t="shared" si="73"/>
        <v>0.25</v>
      </c>
      <c r="CR77" s="164">
        <f t="shared" si="74"/>
        <v>0</v>
      </c>
      <c r="CS77" s="164">
        <f t="shared" si="74"/>
        <v>0</v>
      </c>
      <c r="CT77" s="166">
        <f t="shared" si="75"/>
        <v>0</v>
      </c>
      <c r="CU77" s="167"/>
      <c r="CW77" s="164">
        <v>65</v>
      </c>
      <c r="CX77" s="225"/>
      <c r="CY77" s="226"/>
      <c r="CZ77" s="1"/>
      <c r="DA77" s="1"/>
      <c r="DB77" s="95"/>
      <c r="DC77" s="93"/>
      <c r="DD77" s="93"/>
      <c r="DE77" s="93"/>
      <c r="DF77" s="95" t="str">
        <f t="shared" ref="DF77:DF112" si="152">+IFERROR(VLOOKUP(CZ77,CA$13:CG$112,7,0),"Completar")</f>
        <v>Completar</v>
      </c>
      <c r="DG77" s="96" t="str">
        <f t="shared" ref="DG77:DG112" si="153">IFERROR(VLOOKUP(CZ77,CA$13:CJ$112,8,FALSE),"Completar")</f>
        <v>Completar</v>
      </c>
      <c r="DH77" s="96" t="str">
        <f t="shared" ref="DH77:DH112" si="154">IFERROR(VLOOKUP(CZ77,CA$13:CJ$112,9,FALSE),"Completar")</f>
        <v>Completar</v>
      </c>
      <c r="DI77" s="94"/>
      <c r="DJ77" s="95" t="str">
        <f t="shared" ref="DJ77:DJ112" si="155">IFERROR(VLOOKUP(CZ77,CA$13:CK$112,11,FALSE),"Completar")</f>
        <v>Completar</v>
      </c>
      <c r="DK77" s="95" t="str">
        <f t="shared" si="76"/>
        <v>Completar</v>
      </c>
      <c r="DL77" s="165">
        <f t="shared" si="77"/>
        <v>0</v>
      </c>
      <c r="DM77" s="219" t="b">
        <f t="shared" si="78"/>
        <v>0</v>
      </c>
      <c r="DN77" s="188">
        <f t="shared" si="79"/>
        <v>0</v>
      </c>
      <c r="DO77" s="164">
        <f t="shared" si="80"/>
        <v>0</v>
      </c>
      <c r="DP77" s="164">
        <f t="shared" si="81"/>
        <v>0.25</v>
      </c>
      <c r="DQ77" s="164">
        <f t="shared" si="82"/>
        <v>0</v>
      </c>
      <c r="DR77" s="164">
        <f t="shared" si="82"/>
        <v>0</v>
      </c>
      <c r="DS77" s="166">
        <f t="shared" si="83"/>
        <v>0</v>
      </c>
      <c r="DT77" s="167"/>
      <c r="DV77" s="164">
        <v>65</v>
      </c>
      <c r="DW77" s="225"/>
      <c r="DX77" s="226"/>
      <c r="DY77" s="1"/>
      <c r="DZ77" s="1"/>
      <c r="EA77" s="95"/>
      <c r="EB77" s="93"/>
      <c r="EC77" s="93"/>
      <c r="ED77" s="93"/>
      <c r="EE77" s="95" t="str">
        <f t="shared" ref="EE77:EE112" si="156">+IFERROR(VLOOKUP(DY77,CZ$13:DF$112,7,0),"Completar")</f>
        <v>Completar</v>
      </c>
      <c r="EF77" s="96" t="str">
        <f t="shared" ref="EF77:EF112" si="157">IFERROR(VLOOKUP(DY77,CZ$13:DI$112,8,FALSE),"Completar")</f>
        <v>Completar</v>
      </c>
      <c r="EG77" s="96" t="str">
        <f t="shared" ref="EG77:EG112" si="158">IFERROR(VLOOKUP(DY77,CZ$13:DI$112,9,FALSE),"Completar")</f>
        <v>Completar</v>
      </c>
      <c r="EH77" s="94"/>
      <c r="EI77" s="95" t="str">
        <f t="shared" ref="EI77:EI112" si="159">IFERROR(VLOOKUP(DY77,CZ$13:DJ$112,11,FALSE),"Completar")</f>
        <v>Completar</v>
      </c>
      <c r="EJ77" s="95" t="str">
        <f t="shared" si="84"/>
        <v>Completar</v>
      </c>
      <c r="EK77" s="165">
        <f t="shared" si="85"/>
        <v>0</v>
      </c>
      <c r="EL77" s="219" t="b">
        <f t="shared" si="86"/>
        <v>0</v>
      </c>
      <c r="EM77" s="188">
        <f t="shared" si="87"/>
        <v>0</v>
      </c>
      <c r="EN77" s="164">
        <f t="shared" si="88"/>
        <v>0</v>
      </c>
      <c r="EO77" s="164">
        <f t="shared" si="89"/>
        <v>0.25</v>
      </c>
      <c r="EP77" s="164">
        <f t="shared" si="90"/>
        <v>0</v>
      </c>
      <c r="EQ77" s="164">
        <f t="shared" si="90"/>
        <v>0</v>
      </c>
      <c r="ER77" s="166">
        <f t="shared" si="91"/>
        <v>0</v>
      </c>
      <c r="ES77" s="167"/>
      <c r="EU77" s="164">
        <v>65</v>
      </c>
      <c r="EV77" s="225"/>
      <c r="EW77" s="226"/>
      <c r="EX77" s="1"/>
      <c r="EY77" s="1"/>
      <c r="EZ77" s="95"/>
      <c r="FA77" s="93"/>
      <c r="FB77" s="93"/>
      <c r="FC77" s="93"/>
      <c r="FD77" s="95" t="str">
        <f t="shared" ref="FD77:FD112" si="160">+IFERROR(VLOOKUP(EX77,DY$13:EE$112,7,0),"Completar")</f>
        <v>Completar</v>
      </c>
      <c r="FE77" s="96" t="str">
        <f t="shared" ref="FE77:FE112" si="161">IFERROR(VLOOKUP(EX77,DY$13:EH$112,8,FALSE),"Completar")</f>
        <v>Completar</v>
      </c>
      <c r="FF77" s="96" t="str">
        <f t="shared" ref="FF77:FF112" si="162">IFERROR(VLOOKUP(EX77,DY$13:EH$112,9,FALSE),"Completar")</f>
        <v>Completar</v>
      </c>
      <c r="FG77" s="94"/>
      <c r="FH77" s="95" t="str">
        <f t="shared" ref="FH77:FH112" si="163">IFERROR(VLOOKUP(EX77,DY$13:EI$112,11,FALSE),"Completar")</f>
        <v>Completar</v>
      </c>
      <c r="FI77" s="95" t="str">
        <f t="shared" si="92"/>
        <v>Completar</v>
      </c>
      <c r="FJ77" s="165">
        <f t="shared" si="93"/>
        <v>0</v>
      </c>
      <c r="FK77" s="219" t="b">
        <f t="shared" si="94"/>
        <v>0</v>
      </c>
      <c r="FL77" s="188">
        <f t="shared" si="95"/>
        <v>0</v>
      </c>
      <c r="FM77" s="164">
        <f t="shared" si="96"/>
        <v>0</v>
      </c>
      <c r="FN77" s="164">
        <f t="shared" si="97"/>
        <v>0.25</v>
      </c>
      <c r="FO77" s="164">
        <f t="shared" si="98"/>
        <v>0</v>
      </c>
      <c r="FP77" s="164">
        <f t="shared" si="98"/>
        <v>0</v>
      </c>
      <c r="FQ77" s="166">
        <f t="shared" si="99"/>
        <v>0</v>
      </c>
      <c r="FR77" s="167"/>
      <c r="FT77" s="164">
        <v>65</v>
      </c>
      <c r="FU77" s="225"/>
      <c r="FV77" s="226"/>
      <c r="FW77" s="1"/>
      <c r="FX77" s="1"/>
      <c r="FY77" s="95"/>
      <c r="FZ77" s="93"/>
      <c r="GA77" s="93"/>
      <c r="GB77" s="93"/>
      <c r="GC77" s="95" t="str">
        <f t="shared" ref="GC77:GC112" si="164">+IFERROR(VLOOKUP(FW77,EX$13:FD$112,7,0),"Completar")</f>
        <v>Completar</v>
      </c>
      <c r="GD77" s="96" t="str">
        <f t="shared" ref="GD77:GD112" si="165">IFERROR(VLOOKUP(FW77,EX$13:FG$112,8,FALSE),"Completar")</f>
        <v>Completar</v>
      </c>
      <c r="GE77" s="96" t="str">
        <f t="shared" ref="GE77:GE112" si="166">IFERROR(VLOOKUP(FW77,EX$13:FG$112,9,FALSE),"Completar")</f>
        <v>Completar</v>
      </c>
      <c r="GF77" s="94"/>
      <c r="GG77" s="95" t="str">
        <f t="shared" ref="GG77:GG112" si="167">IFERROR(VLOOKUP(FW77,EX$13:FH$112,11,FALSE),"Completar")</f>
        <v>Completar</v>
      </c>
      <c r="GH77" s="95" t="str">
        <f t="shared" si="100"/>
        <v>Completar</v>
      </c>
      <c r="GI77" s="165">
        <f t="shared" si="101"/>
        <v>0</v>
      </c>
      <c r="GJ77" s="219" t="b">
        <f t="shared" si="102"/>
        <v>0</v>
      </c>
      <c r="GK77" s="188">
        <f t="shared" si="103"/>
        <v>0</v>
      </c>
      <c r="GL77" s="164">
        <f t="shared" si="104"/>
        <v>0</v>
      </c>
      <c r="GM77" s="164">
        <f t="shared" si="105"/>
        <v>0.25</v>
      </c>
      <c r="GN77" s="164">
        <f t="shared" si="106"/>
        <v>0</v>
      </c>
      <c r="GO77" s="164">
        <f t="shared" si="106"/>
        <v>0</v>
      </c>
      <c r="GP77" s="166">
        <f t="shared" si="107"/>
        <v>0</v>
      </c>
      <c r="GQ77" s="167"/>
      <c r="GS77" s="164">
        <v>65</v>
      </c>
      <c r="GT77" s="225"/>
      <c r="GU77" s="226"/>
      <c r="GV77" s="1"/>
      <c r="GW77" s="1"/>
      <c r="GX77" s="95"/>
      <c r="GY77" s="93"/>
      <c r="GZ77" s="93"/>
      <c r="HA77" s="93"/>
      <c r="HB77" s="95" t="str">
        <f t="shared" ref="HB77:HB112" si="168">+IFERROR(VLOOKUP(GV77,FW$13:GC$112,7,0),"Completar")</f>
        <v>Completar</v>
      </c>
      <c r="HC77" s="96" t="str">
        <f t="shared" ref="HC77:HC112" si="169">IFERROR(VLOOKUP(GV77,FW$13:GF$112,8,FALSE),"Completar")</f>
        <v>Completar</v>
      </c>
      <c r="HD77" s="96" t="str">
        <f t="shared" ref="HD77:HD112" si="170">IFERROR(VLOOKUP(GV77,FW$13:GF$112,9,FALSE),"Completar")</f>
        <v>Completar</v>
      </c>
      <c r="HE77" s="94"/>
      <c r="HF77" s="95" t="str">
        <f t="shared" ref="HF77:HF112" si="171">IFERROR(VLOOKUP(GV77,FW$13:GG$112,11,FALSE),"Completar")</f>
        <v>Completar</v>
      </c>
      <c r="HG77" s="95" t="str">
        <f t="shared" si="108"/>
        <v>Completar</v>
      </c>
      <c r="HH77" s="165">
        <f t="shared" si="109"/>
        <v>0</v>
      </c>
      <c r="HI77" s="219" t="b">
        <f t="shared" si="110"/>
        <v>0</v>
      </c>
      <c r="HJ77" s="188">
        <f t="shared" si="111"/>
        <v>0</v>
      </c>
      <c r="HK77" s="164">
        <f t="shared" si="112"/>
        <v>0</v>
      </c>
      <c r="HL77" s="164">
        <f t="shared" si="113"/>
        <v>0.25</v>
      </c>
      <c r="HM77" s="164">
        <f t="shared" si="114"/>
        <v>0</v>
      </c>
      <c r="HN77" s="164">
        <f t="shared" si="114"/>
        <v>0</v>
      </c>
      <c r="HO77" s="166">
        <f t="shared" si="115"/>
        <v>0</v>
      </c>
      <c r="HP77" s="167"/>
      <c r="HR77" s="164">
        <v>65</v>
      </c>
      <c r="HS77" s="225"/>
      <c r="HT77" s="226"/>
      <c r="HU77" s="1"/>
      <c r="HV77" s="1"/>
      <c r="HW77" s="95"/>
      <c r="HX77" s="93"/>
      <c r="HY77" s="93"/>
      <c r="HZ77" s="93"/>
      <c r="IA77" s="95" t="str">
        <f t="shared" ref="IA77:IA112" si="172">+IFERROR(VLOOKUP(HU77,GV$13:HB$112,7,0),"Completar")</f>
        <v>Completar</v>
      </c>
      <c r="IB77" s="96" t="str">
        <f t="shared" ref="IB77:IB112" si="173">IFERROR(VLOOKUP(HU77,GV$13:HE$112,8,FALSE),"Completar")</f>
        <v>Completar</v>
      </c>
      <c r="IC77" s="96" t="str">
        <f t="shared" ref="IC77:IC112" si="174">IFERROR(VLOOKUP(HU77,GV$13:HE$112,9,FALSE),"Completar")</f>
        <v>Completar</v>
      </c>
      <c r="ID77" s="94"/>
      <c r="IE77" s="95" t="str">
        <f t="shared" ref="IE77:IE112" si="175">IFERROR(VLOOKUP(HU77,GV$13:HF$112,11,FALSE),"Completar")</f>
        <v>Completar</v>
      </c>
      <c r="IF77" s="95" t="str">
        <f t="shared" si="116"/>
        <v>Completar</v>
      </c>
      <c r="IG77" s="165">
        <f t="shared" si="117"/>
        <v>0</v>
      </c>
      <c r="IH77" s="219" t="b">
        <f t="shared" si="118"/>
        <v>0</v>
      </c>
      <c r="II77" s="188">
        <f t="shared" si="119"/>
        <v>0</v>
      </c>
      <c r="IJ77" s="164">
        <f t="shared" si="120"/>
        <v>0</v>
      </c>
      <c r="IK77" s="164">
        <f t="shared" si="121"/>
        <v>0.25</v>
      </c>
      <c r="IL77" s="164">
        <f t="shared" si="122"/>
        <v>0</v>
      </c>
      <c r="IM77" s="164">
        <f t="shared" si="122"/>
        <v>0</v>
      </c>
      <c r="IN77" s="166">
        <f t="shared" si="123"/>
        <v>0</v>
      </c>
      <c r="IO77" s="167"/>
      <c r="IQ77" s="164">
        <v>65</v>
      </c>
      <c r="IR77" s="225"/>
      <c r="IS77" s="226"/>
      <c r="IT77" s="1"/>
      <c r="IU77" s="1"/>
      <c r="IV77" s="95"/>
      <c r="IW77" s="93"/>
      <c r="IX77" s="93"/>
      <c r="IY77" s="93"/>
      <c r="IZ77" s="95" t="str">
        <f t="shared" ref="IZ77:IZ112" si="176">+IFERROR(VLOOKUP(IT77,HU$13:IA$112,7,0),"Completar")</f>
        <v>Completar</v>
      </c>
      <c r="JA77" s="96" t="str">
        <f t="shared" ref="JA77:JA112" si="177">IFERROR(VLOOKUP(IT77,HU$13:ID$112,8,FALSE),"Completar")</f>
        <v>Completar</v>
      </c>
      <c r="JB77" s="96" t="str">
        <f t="shared" ref="JB77:JB112" si="178">IFERROR(VLOOKUP(IT77,HU$13:ID$112,9,FALSE),"Completar")</f>
        <v>Completar</v>
      </c>
      <c r="JC77" s="94"/>
      <c r="JD77" s="95" t="str">
        <f t="shared" ref="JD77:JD112" si="179">IFERROR(VLOOKUP(IT77,HU$13:IE$112,11,FALSE),"Completar")</f>
        <v>Completar</v>
      </c>
      <c r="JE77" s="95" t="str">
        <f t="shared" si="124"/>
        <v>Completar</v>
      </c>
      <c r="JF77" s="165">
        <f t="shared" si="125"/>
        <v>0</v>
      </c>
      <c r="JG77" s="219" t="b">
        <f t="shared" si="126"/>
        <v>0</v>
      </c>
      <c r="JH77" s="188">
        <f t="shared" si="127"/>
        <v>0</v>
      </c>
      <c r="JI77" s="164">
        <f t="shared" si="128"/>
        <v>0</v>
      </c>
      <c r="JJ77" s="164">
        <f t="shared" si="129"/>
        <v>0.25</v>
      </c>
      <c r="JK77" s="164">
        <f t="shared" si="130"/>
        <v>0</v>
      </c>
      <c r="JL77" s="164">
        <f t="shared" si="130"/>
        <v>0</v>
      </c>
      <c r="JM77" s="166">
        <f t="shared" si="131"/>
        <v>0</v>
      </c>
      <c r="JN77" s="167"/>
      <c r="JO77" s="126"/>
      <c r="JP77" s="164">
        <v>65</v>
      </c>
      <c r="JQ77" s="225"/>
      <c r="JR77" s="226"/>
      <c r="JS77" s="1"/>
      <c r="JT77" s="1"/>
      <c r="JU77" s="95"/>
      <c r="JV77" s="93"/>
      <c r="JW77" s="93"/>
      <c r="JX77" s="93"/>
      <c r="JY77" s="95" t="str">
        <f t="shared" ref="JY77:JY112" si="180">+IFERROR(VLOOKUP(JS77,IT$13:IZ$112,7,0),"Completar")</f>
        <v>Completar</v>
      </c>
      <c r="JZ77" s="96" t="str">
        <f t="shared" ref="JZ77:JZ112" si="181">IFERROR(VLOOKUP(JS77,IT$13:JC$112,8,FALSE),"Completar")</f>
        <v>Completar</v>
      </c>
      <c r="KA77" s="96" t="str">
        <f t="shared" ref="KA77:KA112" si="182">IFERROR(VLOOKUP(JS77,IT$13:JC$112,9,FALSE),"Completar")</f>
        <v>Completar</v>
      </c>
      <c r="KB77" s="94"/>
      <c r="KC77" s="95" t="str">
        <f t="shared" ref="KC77:KC112" si="183">IFERROR(VLOOKUP(JS77,IT$13:JD$112,11,FALSE),"Completar")</f>
        <v>Completar</v>
      </c>
      <c r="KD77" s="95" t="str">
        <f t="shared" si="132"/>
        <v>Completar</v>
      </c>
      <c r="KE77" s="165">
        <f t="shared" si="133"/>
        <v>0</v>
      </c>
      <c r="KF77" s="219" t="b">
        <f t="shared" si="134"/>
        <v>0</v>
      </c>
      <c r="KG77" s="188">
        <f t="shared" si="135"/>
        <v>0</v>
      </c>
      <c r="KH77" s="164">
        <f t="shared" si="136"/>
        <v>0</v>
      </c>
      <c r="KI77" s="164">
        <f t="shared" si="137"/>
        <v>0.25</v>
      </c>
      <c r="KJ77" s="164">
        <f t="shared" si="138"/>
        <v>0</v>
      </c>
      <c r="KK77" s="164">
        <f t="shared" si="138"/>
        <v>0</v>
      </c>
      <c r="KL77" s="166">
        <f t="shared" si="139"/>
        <v>0</v>
      </c>
    </row>
    <row r="78" spans="1:298" x14ac:dyDescent="0.25">
      <c r="A78" s="164">
        <v>66</v>
      </c>
      <c r="B78" s="225"/>
      <c r="C78" s="226"/>
      <c r="D78" s="1"/>
      <c r="E78" s="1"/>
      <c r="F78" s="95"/>
      <c r="G78" s="93"/>
      <c r="H78" s="93"/>
      <c r="I78" s="93"/>
      <c r="J78" s="95"/>
      <c r="K78" s="96" t="str">
        <f>IFERROR(VLOOKUP(D78,'Situación inicial'!JI$13:JS$112,8,FALSE),"Completar")</f>
        <v>Completar</v>
      </c>
      <c r="L78" s="96" t="str">
        <f>IFERROR(VLOOKUP(D78,'Situación inicial'!JI$13:JS$112,9,FALSE),"Completar")</f>
        <v>Completar</v>
      </c>
      <c r="M78" s="94"/>
      <c r="N78" s="95" t="str">
        <f>IFERROR(VLOOKUP(D78,'Situación inicial'!JI$13:JS$112,11,FALSE),"Completar")</f>
        <v>Completar</v>
      </c>
      <c r="O78" s="95" t="str">
        <f>IFERROR(VLOOKUP(D78,'Situación inicial'!JI$13:JT$112,12,FALSE),"Completar")</f>
        <v>Completar</v>
      </c>
      <c r="P78" s="165">
        <f t="shared" ref="P78:P112" si="184">IFERROR(IF(F78=1,G78,IF(F78=4,G78,IF(F78=5,G78,(H78*8+I78)))),"")</f>
        <v>0</v>
      </c>
      <c r="Q78" s="219" t="b">
        <f t="shared" ref="Q78:Q112" si="185">IF(OR(F78=1,F78=4,F78=5),IF(P78&gt;=40,1,P78/40),IF(OR(F78=2,F78=3),IF(P78&gt;=173,1,P78/173)))</f>
        <v>0</v>
      </c>
      <c r="R78" s="188">
        <f t="shared" ref="R78:R112" si="186">IFERROR(+IF(L78="Completar",0,IF($F$5&gt;L78,DATEDIF(K78,$F$5,"Y"),DATEDIF(K78,L78,"Y"))),0)</f>
        <v>0</v>
      </c>
      <c r="S78" s="164">
        <f t="shared" ref="S78:S112" si="187">IF(J78=2,0.25,0)</f>
        <v>0</v>
      </c>
      <c r="T78" s="164">
        <f t="shared" ref="T78:T112" si="188">+IF(R78="","",IF(R78&lt;=24,0.25,0))</f>
        <v>0.25</v>
      </c>
      <c r="U78" s="164">
        <f t="shared" ref="U78:V112" si="189">IF(N78=2,0.25,0)</f>
        <v>0</v>
      </c>
      <c r="V78" s="164">
        <f t="shared" si="189"/>
        <v>0</v>
      </c>
      <c r="W78" s="166">
        <f t="shared" ref="W78:W112" si="190">+IF(E78="",0,S78+Q78+T78+V78+U78)</f>
        <v>0</v>
      </c>
      <c r="X78" s="168">
        <f>IFERROR(VLOOKUP(D78,'Situación inicial'!JI$13:JZ$112,18,FALSE),0)</f>
        <v>0</v>
      </c>
      <c r="Z78" s="164">
        <v>66</v>
      </c>
      <c r="AA78" s="225"/>
      <c r="AB78" s="226"/>
      <c r="AC78" s="1"/>
      <c r="AD78" s="1"/>
      <c r="AE78" s="95"/>
      <c r="AF78" s="93"/>
      <c r="AG78" s="93"/>
      <c r="AH78" s="93"/>
      <c r="AI78" s="95" t="str">
        <f t="shared" si="140"/>
        <v>Completar</v>
      </c>
      <c r="AJ78" s="96" t="str">
        <f t="shared" si="141"/>
        <v>Completar</v>
      </c>
      <c r="AK78" s="96" t="str">
        <f t="shared" si="142"/>
        <v>Completar</v>
      </c>
      <c r="AL78" s="94"/>
      <c r="AM78" s="95" t="str">
        <f t="shared" ref="AM78:AM112" si="191">IFERROR(VLOOKUP(AC78,D$13:O$112,11,FALSE),"Completar")</f>
        <v>Completar</v>
      </c>
      <c r="AN78" s="95" t="str">
        <f t="shared" ref="AN78:AN112" si="192">IFERROR(VLOOKUP(AC78,D$13:O$112,12,FALSE),"Completar")</f>
        <v>Completar</v>
      </c>
      <c r="AO78" s="165">
        <f t="shared" ref="AO78:AO112" si="193">IFERROR(IF(AE78=1,AF78,IF(AE78=4,AF78,IF(AE78=5,AF78,(AG78*8+AH78)))),"")</f>
        <v>0</v>
      </c>
      <c r="AP78" s="219" t="b">
        <f t="shared" ref="AP78:AP112" si="194">IF(OR(AE78=1,AE78=4,AE78=5),IF(AO78&gt;=40,1,AO78/40),IF(OR(AE78=2,AE78=3),IF(AO78&gt;=173,1,AO78/173)))</f>
        <v>0</v>
      </c>
      <c r="AQ78" s="188">
        <f t="shared" ref="AQ78:AQ112" si="195">IFERROR(+IF(AK78="Completar",0,IF($F$5&gt;AK78,DATEDIF(AJ78,$F$5,"Y"),DATEDIF(AJ78,AK78,"Y"))),0)</f>
        <v>0</v>
      </c>
      <c r="AR78" s="164">
        <f t="shared" ref="AR78:AR112" si="196">IF(AI78=2,0.25,0)</f>
        <v>0</v>
      </c>
      <c r="AS78" s="164">
        <f t="shared" ref="AS78:AS112" si="197">+IF(AQ78="","",IF(AQ78&lt;=24,0.25,0))</f>
        <v>0.25</v>
      </c>
      <c r="AT78" s="164">
        <f t="shared" ref="AT78:AU112" si="198">IF(AM78=2,0.25,0)</f>
        <v>0</v>
      </c>
      <c r="AU78" s="164">
        <f t="shared" si="198"/>
        <v>0</v>
      </c>
      <c r="AV78" s="166">
        <f t="shared" ref="AV78:AV112" si="199">+IF(AD78="",0,AR78+AP78+AS78+AU78+AT78)</f>
        <v>0</v>
      </c>
      <c r="AW78" s="168">
        <f t="shared" si="143"/>
        <v>0</v>
      </c>
      <c r="AY78" s="164">
        <v>66</v>
      </c>
      <c r="AZ78" s="225"/>
      <c r="BA78" s="226"/>
      <c r="BB78" s="1"/>
      <c r="BC78" s="1"/>
      <c r="BD78" s="95"/>
      <c r="BE78" s="93"/>
      <c r="BF78" s="93"/>
      <c r="BG78" s="93"/>
      <c r="BH78" s="95" t="str">
        <f t="shared" si="144"/>
        <v>Completar</v>
      </c>
      <c r="BI78" s="96" t="str">
        <f t="shared" si="145"/>
        <v>Completar</v>
      </c>
      <c r="BJ78" s="96" t="str">
        <f t="shared" si="146"/>
        <v>Completar</v>
      </c>
      <c r="BK78" s="94"/>
      <c r="BL78" s="95" t="str">
        <f t="shared" si="147"/>
        <v>Completar</v>
      </c>
      <c r="BM78" s="95" t="str">
        <f t="shared" ref="BM78:BM112" si="200">IFERROR(VLOOKUP(BB78,AC$13:AN$112,12,FALSE),"Completar")</f>
        <v>Completar</v>
      </c>
      <c r="BN78" s="165">
        <f t="shared" ref="BN78:BN112" si="201">IFERROR(IF(BD78=1,BE78,IF(BD78=4,BE78,IF(BD78=5,BE78,(BF78*8+BG78)))),"")</f>
        <v>0</v>
      </c>
      <c r="BO78" s="219" t="b">
        <f t="shared" ref="BO78:BO112" si="202">IF(OR(BD78=1,BD78=4,BD78=5),IF(BN78&gt;=40,1,BN78/40),IF(OR(BD78=2,BD78=3),IF(BN78&gt;=173,1,BN78/173)))</f>
        <v>0</v>
      </c>
      <c r="BP78" s="188">
        <f t="shared" ref="BP78:BP112" si="203">IFERROR(+IF(BJ78="Completar",0,IF($F$5&gt;BJ78,DATEDIF(BI78,$F$5,"Y"),DATEDIF(BI78,BJ78,"Y"))),0)</f>
        <v>0</v>
      </c>
      <c r="BQ78" s="164">
        <f t="shared" ref="BQ78:BQ112" si="204">IF(BH78=2,0.25,0)</f>
        <v>0</v>
      </c>
      <c r="BR78" s="164">
        <f t="shared" ref="BR78:BR112" si="205">+IF(BP78="","",IF(BP78&lt;=24,0.25,0))</f>
        <v>0.25</v>
      </c>
      <c r="BS78" s="164">
        <f t="shared" ref="BS78:BT112" si="206">IF(BL78=2,0.25,0)</f>
        <v>0</v>
      </c>
      <c r="BT78" s="164">
        <f t="shared" si="206"/>
        <v>0</v>
      </c>
      <c r="BU78" s="166">
        <f t="shared" ref="BU78:BU112" si="207">+IF(BC78="",0,BQ78+BO78+BR78+BT78+BS78)</f>
        <v>0</v>
      </c>
      <c r="BV78" s="167"/>
      <c r="BX78" s="164">
        <v>66</v>
      </c>
      <c r="BY78" s="225"/>
      <c r="BZ78" s="226"/>
      <c r="CA78" s="1"/>
      <c r="CB78" s="1"/>
      <c r="CC78" s="95"/>
      <c r="CD78" s="93"/>
      <c r="CE78" s="93"/>
      <c r="CF78" s="93"/>
      <c r="CG78" s="95" t="str">
        <f t="shared" si="148"/>
        <v>Completar</v>
      </c>
      <c r="CH78" s="96" t="str">
        <f t="shared" si="149"/>
        <v>Completar</v>
      </c>
      <c r="CI78" s="96" t="str">
        <f t="shared" si="150"/>
        <v>Completar</v>
      </c>
      <c r="CJ78" s="94"/>
      <c r="CK78" s="95" t="str">
        <f t="shared" si="151"/>
        <v>Completar</v>
      </c>
      <c r="CL78" s="95" t="str">
        <f t="shared" ref="CL78:CL112" si="208">IFERROR(VLOOKUP(CA78,BB$13:BM$112,12,FALSE),"Completar")</f>
        <v>Completar</v>
      </c>
      <c r="CM78" s="165">
        <f t="shared" ref="CM78:CM112" si="209">IFERROR(IF(CC78=1,CD78,IF(CC78=4,CD78,IF(CC78=5,CD78,(CE78*8+CF78)))),"")</f>
        <v>0</v>
      </c>
      <c r="CN78" s="219" t="b">
        <f t="shared" ref="CN78:CN112" si="210">IF(OR(CC78=1,CC78=4,CC78=5),IF(CM78&gt;=40,1,CM78/40),IF(OR(CC78=2,CC78=3),IF(CM78&gt;=173,1,CM78/173)))</f>
        <v>0</v>
      </c>
      <c r="CO78" s="188">
        <f t="shared" ref="CO78:CO112" si="211">IFERROR(+IF(CI78="Completar",0,IF($F$5&gt;CI78,DATEDIF(CH78,$F$5,"Y"),DATEDIF(CH78,CI78,"Y"))),0)</f>
        <v>0</v>
      </c>
      <c r="CP78" s="164">
        <f t="shared" ref="CP78:CP112" si="212">IF(CG78=2,0.25,0)</f>
        <v>0</v>
      </c>
      <c r="CQ78" s="164">
        <f t="shared" ref="CQ78:CQ112" si="213">+IF(CO78="","",IF(CO78&lt;=24,0.25,0))</f>
        <v>0.25</v>
      </c>
      <c r="CR78" s="164">
        <f t="shared" ref="CR78:CS112" si="214">IF(CK78=2,0.25,0)</f>
        <v>0</v>
      </c>
      <c r="CS78" s="164">
        <f t="shared" si="214"/>
        <v>0</v>
      </c>
      <c r="CT78" s="166">
        <f t="shared" ref="CT78:CT112" si="215">+IF(CB78="",0,CP78+CN78+CQ78+CS78+CR78)</f>
        <v>0</v>
      </c>
      <c r="CU78" s="167"/>
      <c r="CW78" s="164">
        <v>66</v>
      </c>
      <c r="CX78" s="225"/>
      <c r="CY78" s="226"/>
      <c r="CZ78" s="1"/>
      <c r="DA78" s="1"/>
      <c r="DB78" s="95"/>
      <c r="DC78" s="93"/>
      <c r="DD78" s="93"/>
      <c r="DE78" s="93"/>
      <c r="DF78" s="95" t="str">
        <f t="shared" si="152"/>
        <v>Completar</v>
      </c>
      <c r="DG78" s="96" t="str">
        <f t="shared" si="153"/>
        <v>Completar</v>
      </c>
      <c r="DH78" s="96" t="str">
        <f t="shared" si="154"/>
        <v>Completar</v>
      </c>
      <c r="DI78" s="94"/>
      <c r="DJ78" s="95" t="str">
        <f t="shared" si="155"/>
        <v>Completar</v>
      </c>
      <c r="DK78" s="95" t="str">
        <f t="shared" ref="DK78:DK112" si="216">IFERROR(VLOOKUP(CZ78,CA$13:CL$112,12,FALSE),"Completar")</f>
        <v>Completar</v>
      </c>
      <c r="DL78" s="165">
        <f t="shared" ref="DL78:DL112" si="217">IFERROR(IF(DB78=1,DC78,IF(DB78=4,DC78,IF(DB78=5,DC78,(DD78*8+DE78)))),"")</f>
        <v>0</v>
      </c>
      <c r="DM78" s="219" t="b">
        <f t="shared" ref="DM78:DM112" si="218">IF(OR(DB78=1,DB78=4,DB78=5),IF(DL78&gt;=40,1,DL78/40),IF(OR(DB78=2,DB78=3),IF(DL78&gt;=173,1,DL78/173)))</f>
        <v>0</v>
      </c>
      <c r="DN78" s="188">
        <f t="shared" ref="DN78:DN112" si="219">IFERROR(+IF(DH78="Completar",0,IF($F$5&gt;DH78,DATEDIF(DG78,$F$5,"Y"),DATEDIF(DG78,DH78,"Y"))),0)</f>
        <v>0</v>
      </c>
      <c r="DO78" s="164">
        <f t="shared" ref="DO78:DO112" si="220">IF(DF78=2,0.25,0)</f>
        <v>0</v>
      </c>
      <c r="DP78" s="164">
        <f t="shared" ref="DP78:DP112" si="221">+IF(DN78="","",IF(DN78&lt;=24,0.25,0))</f>
        <v>0.25</v>
      </c>
      <c r="DQ78" s="164">
        <f t="shared" ref="DQ78:DR112" si="222">IF(DJ78=2,0.25,0)</f>
        <v>0</v>
      </c>
      <c r="DR78" s="164">
        <f t="shared" si="222"/>
        <v>0</v>
      </c>
      <c r="DS78" s="166">
        <f t="shared" ref="DS78:DS112" si="223">+IF(DA78="",0,DO78+DM78+DP78+DR78+DQ78)</f>
        <v>0</v>
      </c>
      <c r="DT78" s="167"/>
      <c r="DV78" s="164">
        <v>66</v>
      </c>
      <c r="DW78" s="225"/>
      <c r="DX78" s="226"/>
      <c r="DY78" s="1"/>
      <c r="DZ78" s="1"/>
      <c r="EA78" s="95"/>
      <c r="EB78" s="93"/>
      <c r="EC78" s="93"/>
      <c r="ED78" s="93"/>
      <c r="EE78" s="95" t="str">
        <f t="shared" si="156"/>
        <v>Completar</v>
      </c>
      <c r="EF78" s="96" t="str">
        <f t="shared" si="157"/>
        <v>Completar</v>
      </c>
      <c r="EG78" s="96" t="str">
        <f t="shared" si="158"/>
        <v>Completar</v>
      </c>
      <c r="EH78" s="94"/>
      <c r="EI78" s="95" t="str">
        <f t="shared" si="159"/>
        <v>Completar</v>
      </c>
      <c r="EJ78" s="95" t="str">
        <f t="shared" ref="EJ78:EJ112" si="224">IFERROR(VLOOKUP(DY78,CZ$13:DK$112,12,FALSE),"Completar")</f>
        <v>Completar</v>
      </c>
      <c r="EK78" s="165">
        <f t="shared" ref="EK78:EK112" si="225">IFERROR(IF(EA78=1,EB78,IF(EA78=4,EB78,IF(EA78=5,EB78,(EC78*8+ED78)))),"")</f>
        <v>0</v>
      </c>
      <c r="EL78" s="219" t="b">
        <f t="shared" ref="EL78:EL112" si="226">IF(OR(EA78=1,EA78=4,EA78=5),IF(EK78&gt;=40,1,EK78/40),IF(OR(EA78=2,EA78=3),IF(EK78&gt;=173,1,EK78/173)))</f>
        <v>0</v>
      </c>
      <c r="EM78" s="188">
        <f t="shared" ref="EM78:EM112" si="227">IFERROR(+IF(EG78="Completar",0,IF($F$5&gt;EG78,DATEDIF(EF78,$F$5,"Y"),DATEDIF(EF78,EG78,"Y"))),0)</f>
        <v>0</v>
      </c>
      <c r="EN78" s="164">
        <f t="shared" ref="EN78:EN112" si="228">IF(EE78=2,0.25,0)</f>
        <v>0</v>
      </c>
      <c r="EO78" s="164">
        <f t="shared" ref="EO78:EO112" si="229">+IF(EM78="","",IF(EM78&lt;=24,0.25,0))</f>
        <v>0.25</v>
      </c>
      <c r="EP78" s="164">
        <f t="shared" ref="EP78:EQ112" si="230">IF(EI78=2,0.25,0)</f>
        <v>0</v>
      </c>
      <c r="EQ78" s="164">
        <f t="shared" si="230"/>
        <v>0</v>
      </c>
      <c r="ER78" s="166">
        <f t="shared" ref="ER78:ER112" si="231">+IF(DZ78="",0,EN78+EL78+EO78+EQ78+EP78)</f>
        <v>0</v>
      </c>
      <c r="ES78" s="167"/>
      <c r="EU78" s="164">
        <v>66</v>
      </c>
      <c r="EV78" s="225"/>
      <c r="EW78" s="226"/>
      <c r="EX78" s="1"/>
      <c r="EY78" s="1"/>
      <c r="EZ78" s="95"/>
      <c r="FA78" s="93"/>
      <c r="FB78" s="93"/>
      <c r="FC78" s="93"/>
      <c r="FD78" s="95" t="str">
        <f t="shared" si="160"/>
        <v>Completar</v>
      </c>
      <c r="FE78" s="96" t="str">
        <f t="shared" si="161"/>
        <v>Completar</v>
      </c>
      <c r="FF78" s="96" t="str">
        <f t="shared" si="162"/>
        <v>Completar</v>
      </c>
      <c r="FG78" s="94"/>
      <c r="FH78" s="95" t="str">
        <f t="shared" si="163"/>
        <v>Completar</v>
      </c>
      <c r="FI78" s="95" t="str">
        <f t="shared" ref="FI78:FI112" si="232">IFERROR(VLOOKUP(EX78,DY$13:EJ$112,12,FALSE),"Completar")</f>
        <v>Completar</v>
      </c>
      <c r="FJ78" s="165">
        <f t="shared" ref="FJ78:FJ112" si="233">IFERROR(IF(EZ78=1,FA78,IF(EZ78=4,FA78,IF(EZ78=5,FA78,(FB78*8+FC78)))),"")</f>
        <v>0</v>
      </c>
      <c r="FK78" s="219" t="b">
        <f t="shared" ref="FK78:FK112" si="234">IF(OR(EZ78=1,EZ78=4,EZ78=5),IF(FJ78&gt;=40,1,FJ78/40),IF(OR(EZ78=2,EZ78=3),IF(FJ78&gt;=173,1,FJ78/173)))</f>
        <v>0</v>
      </c>
      <c r="FL78" s="188">
        <f t="shared" ref="FL78:FL112" si="235">IFERROR(+IF(FF78="Completar",0,IF($F$5&gt;FF78,DATEDIF(FE78,$F$5,"Y"),DATEDIF(FE78,FF78,"Y"))),0)</f>
        <v>0</v>
      </c>
      <c r="FM78" s="164">
        <f t="shared" ref="FM78:FM112" si="236">IF(FD78=2,0.25,0)</f>
        <v>0</v>
      </c>
      <c r="FN78" s="164">
        <f t="shared" ref="FN78:FN112" si="237">+IF(FL78="","",IF(FL78&lt;=24,0.25,0))</f>
        <v>0.25</v>
      </c>
      <c r="FO78" s="164">
        <f t="shared" ref="FO78:FP112" si="238">IF(FH78=2,0.25,0)</f>
        <v>0</v>
      </c>
      <c r="FP78" s="164">
        <f t="shared" si="238"/>
        <v>0</v>
      </c>
      <c r="FQ78" s="166">
        <f t="shared" ref="FQ78:FQ112" si="239">+IF(EY78="",0,FM78+FK78+FN78+FP78+FO78)</f>
        <v>0</v>
      </c>
      <c r="FR78" s="167"/>
      <c r="FT78" s="164">
        <v>66</v>
      </c>
      <c r="FU78" s="225"/>
      <c r="FV78" s="226"/>
      <c r="FW78" s="1"/>
      <c r="FX78" s="1"/>
      <c r="FY78" s="95"/>
      <c r="FZ78" s="93"/>
      <c r="GA78" s="93"/>
      <c r="GB78" s="93"/>
      <c r="GC78" s="95" t="str">
        <f t="shared" si="164"/>
        <v>Completar</v>
      </c>
      <c r="GD78" s="96" t="str">
        <f t="shared" si="165"/>
        <v>Completar</v>
      </c>
      <c r="GE78" s="96" t="str">
        <f t="shared" si="166"/>
        <v>Completar</v>
      </c>
      <c r="GF78" s="94"/>
      <c r="GG78" s="95" t="str">
        <f t="shared" si="167"/>
        <v>Completar</v>
      </c>
      <c r="GH78" s="95" t="str">
        <f t="shared" ref="GH78:GH112" si="240">IFERROR(VLOOKUP(FW78,EX$13:FI$112,12,FALSE),"Completar")</f>
        <v>Completar</v>
      </c>
      <c r="GI78" s="165">
        <f t="shared" ref="GI78:GI112" si="241">IFERROR(IF(FY78=1,FZ78,IF(FY78=4,FZ78,IF(FY78=5,FZ78,(GA78*8+GB78)))),"")</f>
        <v>0</v>
      </c>
      <c r="GJ78" s="219" t="b">
        <f t="shared" ref="GJ78:GJ112" si="242">IF(OR(FY78=1,FY78=4,FY78=5),IF(GI78&gt;=40,1,GI78/40),IF(OR(FY78=2,FY78=3),IF(GI78&gt;=173,1,GI78/173)))</f>
        <v>0</v>
      </c>
      <c r="GK78" s="188">
        <f t="shared" ref="GK78:GK112" si="243">IFERROR(+IF(GE78="Completar",0,IF($F$5&gt;GE78,DATEDIF(GD78,$F$5,"Y"),DATEDIF(GD78,GE78,"Y"))),0)</f>
        <v>0</v>
      </c>
      <c r="GL78" s="164">
        <f t="shared" ref="GL78:GL112" si="244">IF(GC78=2,0.25,0)</f>
        <v>0</v>
      </c>
      <c r="GM78" s="164">
        <f t="shared" ref="GM78:GM112" si="245">+IF(GK78="","",IF(GK78&lt;=24,0.25,0))</f>
        <v>0.25</v>
      </c>
      <c r="GN78" s="164">
        <f t="shared" ref="GN78:GO112" si="246">IF(GG78=2,0.25,0)</f>
        <v>0</v>
      </c>
      <c r="GO78" s="164">
        <f t="shared" si="246"/>
        <v>0</v>
      </c>
      <c r="GP78" s="166">
        <f t="shared" ref="GP78:GP112" si="247">+IF(FX78="",0,GL78+GJ78+GM78+GO78+GN78)</f>
        <v>0</v>
      </c>
      <c r="GQ78" s="167"/>
      <c r="GS78" s="164">
        <v>66</v>
      </c>
      <c r="GT78" s="225"/>
      <c r="GU78" s="226"/>
      <c r="GV78" s="1"/>
      <c r="GW78" s="1"/>
      <c r="GX78" s="95"/>
      <c r="GY78" s="93"/>
      <c r="GZ78" s="93"/>
      <c r="HA78" s="93"/>
      <c r="HB78" s="95" t="str">
        <f t="shared" si="168"/>
        <v>Completar</v>
      </c>
      <c r="HC78" s="96" t="str">
        <f t="shared" si="169"/>
        <v>Completar</v>
      </c>
      <c r="HD78" s="96" t="str">
        <f t="shared" si="170"/>
        <v>Completar</v>
      </c>
      <c r="HE78" s="94"/>
      <c r="HF78" s="95" t="str">
        <f t="shared" si="171"/>
        <v>Completar</v>
      </c>
      <c r="HG78" s="95" t="str">
        <f t="shared" ref="HG78:HG112" si="248">IFERROR(VLOOKUP(GV78,FW$13:GH$112,12,FALSE),"Completar")</f>
        <v>Completar</v>
      </c>
      <c r="HH78" s="165">
        <f t="shared" ref="HH78:HH112" si="249">IFERROR(IF(GX78=1,GY78,IF(GX78=4,GY78,IF(GX78=5,GY78,(GZ78*8+HA78)))),"")</f>
        <v>0</v>
      </c>
      <c r="HI78" s="219" t="b">
        <f t="shared" ref="HI78:HI112" si="250">IF(OR(GX78=1,GX78=4,GX78=5),IF(HH78&gt;=40,1,HH78/40),IF(OR(GX78=2,GX78=3),IF(HH78&gt;=173,1,HH78/173)))</f>
        <v>0</v>
      </c>
      <c r="HJ78" s="188">
        <f t="shared" ref="HJ78:HJ112" si="251">IFERROR(+IF(HD78="Completar",0,IF($F$5&gt;HD78,DATEDIF(HC78,$F$5,"Y"),DATEDIF(HC78,HD78,"Y"))),0)</f>
        <v>0</v>
      </c>
      <c r="HK78" s="164">
        <f t="shared" ref="HK78:HK112" si="252">IF(HB78=2,0.25,0)</f>
        <v>0</v>
      </c>
      <c r="HL78" s="164">
        <f t="shared" ref="HL78:HL112" si="253">+IF(HJ78="","",IF(HJ78&lt;=24,0.25,0))</f>
        <v>0.25</v>
      </c>
      <c r="HM78" s="164">
        <f t="shared" ref="HM78:HN112" si="254">IF(HF78=2,0.25,0)</f>
        <v>0</v>
      </c>
      <c r="HN78" s="164">
        <f t="shared" si="254"/>
        <v>0</v>
      </c>
      <c r="HO78" s="166">
        <f t="shared" ref="HO78:HO112" si="255">+IF(GW78="",0,HK78+HI78+HL78+HN78+HM78)</f>
        <v>0</v>
      </c>
      <c r="HP78" s="167"/>
      <c r="HR78" s="164">
        <v>66</v>
      </c>
      <c r="HS78" s="225"/>
      <c r="HT78" s="226"/>
      <c r="HU78" s="1"/>
      <c r="HV78" s="1"/>
      <c r="HW78" s="95"/>
      <c r="HX78" s="93"/>
      <c r="HY78" s="93"/>
      <c r="HZ78" s="93"/>
      <c r="IA78" s="95" t="str">
        <f t="shared" si="172"/>
        <v>Completar</v>
      </c>
      <c r="IB78" s="96" t="str">
        <f t="shared" si="173"/>
        <v>Completar</v>
      </c>
      <c r="IC78" s="96" t="str">
        <f t="shared" si="174"/>
        <v>Completar</v>
      </c>
      <c r="ID78" s="94"/>
      <c r="IE78" s="95" t="str">
        <f t="shared" si="175"/>
        <v>Completar</v>
      </c>
      <c r="IF78" s="95" t="str">
        <f t="shared" ref="IF78:IF112" si="256">IFERROR(VLOOKUP(HU78,GV$13:HG$112,12,FALSE),"Completar")</f>
        <v>Completar</v>
      </c>
      <c r="IG78" s="165">
        <f t="shared" ref="IG78:IG112" si="257">IFERROR(IF(HW78=1,HX78,IF(HW78=4,HX78,IF(HW78=5,HX78,(HY78*8+HZ78)))),"")</f>
        <v>0</v>
      </c>
      <c r="IH78" s="219" t="b">
        <f t="shared" ref="IH78:IH112" si="258">IF(OR(HW78=1,HW78=4,HW78=5),IF(IG78&gt;=40,1,IG78/40),IF(OR(HW78=2,HW78=3),IF(IG78&gt;=173,1,IG78/173)))</f>
        <v>0</v>
      </c>
      <c r="II78" s="188">
        <f t="shared" ref="II78:II112" si="259">IFERROR(+IF(IC78="Completar",0,IF($F$5&gt;IC78,DATEDIF(IB78,$F$5,"Y"),DATEDIF(IB78,IC78,"Y"))),0)</f>
        <v>0</v>
      </c>
      <c r="IJ78" s="164">
        <f t="shared" ref="IJ78:IJ112" si="260">IF(IA78=2,0.25,0)</f>
        <v>0</v>
      </c>
      <c r="IK78" s="164">
        <f t="shared" ref="IK78:IK112" si="261">+IF(II78="","",IF(II78&lt;=24,0.25,0))</f>
        <v>0.25</v>
      </c>
      <c r="IL78" s="164">
        <f t="shared" ref="IL78:IM112" si="262">IF(IE78=2,0.25,0)</f>
        <v>0</v>
      </c>
      <c r="IM78" s="164">
        <f t="shared" si="262"/>
        <v>0</v>
      </c>
      <c r="IN78" s="166">
        <f t="shared" ref="IN78:IN112" si="263">+IF(HV78="",0,IJ78+IH78+IK78+IM78+IL78)</f>
        <v>0</v>
      </c>
      <c r="IO78" s="167"/>
      <c r="IQ78" s="164">
        <v>66</v>
      </c>
      <c r="IR78" s="225"/>
      <c r="IS78" s="226"/>
      <c r="IT78" s="1"/>
      <c r="IU78" s="1"/>
      <c r="IV78" s="95"/>
      <c r="IW78" s="93"/>
      <c r="IX78" s="93"/>
      <c r="IY78" s="93"/>
      <c r="IZ78" s="95" t="str">
        <f t="shared" si="176"/>
        <v>Completar</v>
      </c>
      <c r="JA78" s="96" t="str">
        <f t="shared" si="177"/>
        <v>Completar</v>
      </c>
      <c r="JB78" s="96" t="str">
        <f t="shared" si="178"/>
        <v>Completar</v>
      </c>
      <c r="JC78" s="94"/>
      <c r="JD78" s="95" t="str">
        <f t="shared" si="179"/>
        <v>Completar</v>
      </c>
      <c r="JE78" s="95" t="str">
        <f t="shared" ref="JE78:JE112" si="264">IFERROR(VLOOKUP(IT78,HU$13:IF$112,12,FALSE),"Completar")</f>
        <v>Completar</v>
      </c>
      <c r="JF78" s="165">
        <f t="shared" ref="JF78:JF112" si="265">IFERROR(IF(IV78=1,IW78,IF(IV78=4,IW78,IF(IV78=5,IW78,(IX78*8+IY78)))),"")</f>
        <v>0</v>
      </c>
      <c r="JG78" s="219" t="b">
        <f t="shared" ref="JG78:JG112" si="266">IF(OR(IV78=1,IV78=4,IV78=5),IF(JF78&gt;=40,1,JF78/40),IF(OR(IV78=2,IV78=3),IF(JF78&gt;=173,1,JF78/173)))</f>
        <v>0</v>
      </c>
      <c r="JH78" s="188">
        <f t="shared" ref="JH78:JH112" si="267">IFERROR(+IF(JB78="Completar",0,IF($F$5&gt;JB78,DATEDIF(JA78,$F$5,"Y"),DATEDIF(JA78,JB78,"Y"))),0)</f>
        <v>0</v>
      </c>
      <c r="JI78" s="164">
        <f t="shared" ref="JI78:JI112" si="268">IF(IZ78=2,0.25,0)</f>
        <v>0</v>
      </c>
      <c r="JJ78" s="164">
        <f t="shared" ref="JJ78:JJ112" si="269">+IF(JH78="","",IF(JH78&lt;=24,0.25,0))</f>
        <v>0.25</v>
      </c>
      <c r="JK78" s="164">
        <f t="shared" ref="JK78:JL112" si="270">IF(JD78=2,0.25,0)</f>
        <v>0</v>
      </c>
      <c r="JL78" s="164">
        <f t="shared" si="270"/>
        <v>0</v>
      </c>
      <c r="JM78" s="166">
        <f t="shared" ref="JM78:JM112" si="271">+IF(IU78="",0,JI78+JG78+JJ78+JL78+JK78)</f>
        <v>0</v>
      </c>
      <c r="JN78" s="167"/>
      <c r="JO78" s="126"/>
      <c r="JP78" s="164">
        <v>66</v>
      </c>
      <c r="JQ78" s="225"/>
      <c r="JR78" s="226"/>
      <c r="JS78" s="1"/>
      <c r="JT78" s="1"/>
      <c r="JU78" s="95"/>
      <c r="JV78" s="93"/>
      <c r="JW78" s="93"/>
      <c r="JX78" s="93"/>
      <c r="JY78" s="95" t="str">
        <f t="shared" si="180"/>
        <v>Completar</v>
      </c>
      <c r="JZ78" s="96" t="str">
        <f t="shared" si="181"/>
        <v>Completar</v>
      </c>
      <c r="KA78" s="96" t="str">
        <f t="shared" si="182"/>
        <v>Completar</v>
      </c>
      <c r="KB78" s="94"/>
      <c r="KC78" s="95" t="str">
        <f t="shared" si="183"/>
        <v>Completar</v>
      </c>
      <c r="KD78" s="95" t="str">
        <f t="shared" ref="KD78:KD112" si="272">IFERROR(VLOOKUP(JS78,IT$13:JE$112,12,FALSE),"Completar")</f>
        <v>Completar</v>
      </c>
      <c r="KE78" s="165">
        <f t="shared" ref="KE78:KE112" si="273">IFERROR(IF(JU78=1,JV78,IF(JU78=4,JV78,IF(JU78=5,JV78,(JW78*8+JX78)))),"")</f>
        <v>0</v>
      </c>
      <c r="KF78" s="219" t="b">
        <f t="shared" ref="KF78:KF112" si="274">IF(OR(JU78=1,JU78=4,JU78=5),IF(KE78&gt;=40,1,KE78/40),IF(OR(JU78=2,JU78=3),IF(KE78&gt;=173,1,KE78/173)))</f>
        <v>0</v>
      </c>
      <c r="KG78" s="188">
        <f t="shared" ref="KG78:KG112" si="275">IFERROR(+IF(KA78="Completar",0,IF($F$5&gt;KA78,DATEDIF(JZ78,$F$5,"Y"),DATEDIF(JZ78,KA78,"Y"))),0)</f>
        <v>0</v>
      </c>
      <c r="KH78" s="164">
        <f t="shared" ref="KH78:KH112" si="276">IF(JY78=2,0.25,0)</f>
        <v>0</v>
      </c>
      <c r="KI78" s="164">
        <f t="shared" ref="KI78:KI112" si="277">+IF(KG78="","",IF(KG78&lt;=24,0.25,0))</f>
        <v>0.25</v>
      </c>
      <c r="KJ78" s="164">
        <f t="shared" ref="KJ78:KK112" si="278">IF(KC78=2,0.25,0)</f>
        <v>0</v>
      </c>
      <c r="KK78" s="164">
        <f t="shared" si="278"/>
        <v>0</v>
      </c>
      <c r="KL78" s="166">
        <f t="shared" ref="KL78:KL112" si="279">+IF(JT78="",0,KH78+KF78+KI78+KK78+KJ78)</f>
        <v>0</v>
      </c>
    </row>
    <row r="79" spans="1:298" x14ac:dyDescent="0.25">
      <c r="A79" s="164">
        <v>67</v>
      </c>
      <c r="B79" s="225"/>
      <c r="C79" s="226"/>
      <c r="D79" s="1"/>
      <c r="E79" s="1"/>
      <c r="F79" s="95"/>
      <c r="G79" s="93"/>
      <c r="H79" s="93"/>
      <c r="I79" s="93"/>
      <c r="J79" s="95"/>
      <c r="K79" s="96" t="str">
        <f>IFERROR(VLOOKUP(D79,'Situación inicial'!JI$13:JS$112,8,FALSE),"Completar")</f>
        <v>Completar</v>
      </c>
      <c r="L79" s="96" t="str">
        <f>IFERROR(VLOOKUP(D79,'Situación inicial'!JI$13:JS$112,9,FALSE),"Completar")</f>
        <v>Completar</v>
      </c>
      <c r="M79" s="94"/>
      <c r="N79" s="95" t="str">
        <f>IFERROR(VLOOKUP(D79,'Situación inicial'!JI$13:JS$112,11,FALSE),"Completar")</f>
        <v>Completar</v>
      </c>
      <c r="O79" s="95" t="str">
        <f>IFERROR(VLOOKUP(D79,'Situación inicial'!JI$13:JT$112,12,FALSE),"Completar")</f>
        <v>Completar</v>
      </c>
      <c r="P79" s="165">
        <f t="shared" si="184"/>
        <v>0</v>
      </c>
      <c r="Q79" s="219" t="b">
        <f t="shared" si="185"/>
        <v>0</v>
      </c>
      <c r="R79" s="188">
        <f t="shared" si="186"/>
        <v>0</v>
      </c>
      <c r="S79" s="164">
        <f t="shared" si="187"/>
        <v>0</v>
      </c>
      <c r="T79" s="164">
        <f t="shared" si="188"/>
        <v>0.25</v>
      </c>
      <c r="U79" s="164">
        <f t="shared" si="189"/>
        <v>0</v>
      </c>
      <c r="V79" s="164">
        <f t="shared" si="189"/>
        <v>0</v>
      </c>
      <c r="W79" s="166">
        <f t="shared" si="190"/>
        <v>0</v>
      </c>
      <c r="X79" s="168">
        <f>IFERROR(VLOOKUP(D79,'Situación inicial'!JI$13:JZ$112,18,FALSE),0)</f>
        <v>0</v>
      </c>
      <c r="Z79" s="164">
        <v>67</v>
      </c>
      <c r="AA79" s="225"/>
      <c r="AB79" s="226"/>
      <c r="AC79" s="1"/>
      <c r="AD79" s="1"/>
      <c r="AE79" s="95"/>
      <c r="AF79" s="93"/>
      <c r="AG79" s="93"/>
      <c r="AH79" s="93"/>
      <c r="AI79" s="95" t="str">
        <f t="shared" si="140"/>
        <v>Completar</v>
      </c>
      <c r="AJ79" s="96" t="str">
        <f t="shared" si="141"/>
        <v>Completar</v>
      </c>
      <c r="AK79" s="96" t="str">
        <f t="shared" si="142"/>
        <v>Completar</v>
      </c>
      <c r="AL79" s="94"/>
      <c r="AM79" s="95" t="str">
        <f t="shared" si="191"/>
        <v>Completar</v>
      </c>
      <c r="AN79" s="95" t="str">
        <f t="shared" si="192"/>
        <v>Completar</v>
      </c>
      <c r="AO79" s="165">
        <f t="shared" si="193"/>
        <v>0</v>
      </c>
      <c r="AP79" s="219" t="b">
        <f t="shared" si="194"/>
        <v>0</v>
      </c>
      <c r="AQ79" s="188">
        <f t="shared" si="195"/>
        <v>0</v>
      </c>
      <c r="AR79" s="164">
        <f t="shared" si="196"/>
        <v>0</v>
      </c>
      <c r="AS79" s="164">
        <f t="shared" si="197"/>
        <v>0.25</v>
      </c>
      <c r="AT79" s="164">
        <f t="shared" si="198"/>
        <v>0</v>
      </c>
      <c r="AU79" s="164">
        <f t="shared" si="198"/>
        <v>0</v>
      </c>
      <c r="AV79" s="166">
        <f t="shared" si="199"/>
        <v>0</v>
      </c>
      <c r="AW79" s="168">
        <f t="shared" si="143"/>
        <v>0</v>
      </c>
      <c r="AY79" s="164">
        <v>67</v>
      </c>
      <c r="AZ79" s="225"/>
      <c r="BA79" s="226"/>
      <c r="BB79" s="1"/>
      <c r="BC79" s="1"/>
      <c r="BD79" s="95"/>
      <c r="BE79" s="93"/>
      <c r="BF79" s="93"/>
      <c r="BG79" s="93"/>
      <c r="BH79" s="95" t="str">
        <f t="shared" si="144"/>
        <v>Completar</v>
      </c>
      <c r="BI79" s="96" t="str">
        <f t="shared" si="145"/>
        <v>Completar</v>
      </c>
      <c r="BJ79" s="96" t="str">
        <f t="shared" si="146"/>
        <v>Completar</v>
      </c>
      <c r="BK79" s="94"/>
      <c r="BL79" s="95" t="str">
        <f t="shared" si="147"/>
        <v>Completar</v>
      </c>
      <c r="BM79" s="95" t="str">
        <f t="shared" si="200"/>
        <v>Completar</v>
      </c>
      <c r="BN79" s="165">
        <f t="shared" si="201"/>
        <v>0</v>
      </c>
      <c r="BO79" s="219" t="b">
        <f t="shared" si="202"/>
        <v>0</v>
      </c>
      <c r="BP79" s="188">
        <f t="shared" si="203"/>
        <v>0</v>
      </c>
      <c r="BQ79" s="164">
        <f t="shared" si="204"/>
        <v>0</v>
      </c>
      <c r="BR79" s="164">
        <f t="shared" si="205"/>
        <v>0.25</v>
      </c>
      <c r="BS79" s="164">
        <f t="shared" si="206"/>
        <v>0</v>
      </c>
      <c r="BT79" s="164">
        <f t="shared" si="206"/>
        <v>0</v>
      </c>
      <c r="BU79" s="166">
        <f t="shared" si="207"/>
        <v>0</v>
      </c>
      <c r="BV79" s="167"/>
      <c r="BX79" s="164">
        <v>67</v>
      </c>
      <c r="BY79" s="225"/>
      <c r="BZ79" s="226"/>
      <c r="CA79" s="1"/>
      <c r="CB79" s="1"/>
      <c r="CC79" s="95"/>
      <c r="CD79" s="93"/>
      <c r="CE79" s="93"/>
      <c r="CF79" s="93"/>
      <c r="CG79" s="95" t="str">
        <f t="shared" si="148"/>
        <v>Completar</v>
      </c>
      <c r="CH79" s="96" t="str">
        <f t="shared" si="149"/>
        <v>Completar</v>
      </c>
      <c r="CI79" s="96" t="str">
        <f t="shared" si="150"/>
        <v>Completar</v>
      </c>
      <c r="CJ79" s="94"/>
      <c r="CK79" s="95" t="str">
        <f t="shared" si="151"/>
        <v>Completar</v>
      </c>
      <c r="CL79" s="95" t="str">
        <f t="shared" si="208"/>
        <v>Completar</v>
      </c>
      <c r="CM79" s="165">
        <f t="shared" si="209"/>
        <v>0</v>
      </c>
      <c r="CN79" s="219" t="b">
        <f t="shared" si="210"/>
        <v>0</v>
      </c>
      <c r="CO79" s="188">
        <f t="shared" si="211"/>
        <v>0</v>
      </c>
      <c r="CP79" s="164">
        <f t="shared" si="212"/>
        <v>0</v>
      </c>
      <c r="CQ79" s="164">
        <f t="shared" si="213"/>
        <v>0.25</v>
      </c>
      <c r="CR79" s="164">
        <f t="shared" si="214"/>
        <v>0</v>
      </c>
      <c r="CS79" s="164">
        <f t="shared" si="214"/>
        <v>0</v>
      </c>
      <c r="CT79" s="166">
        <f t="shared" si="215"/>
        <v>0</v>
      </c>
      <c r="CU79" s="167"/>
      <c r="CW79" s="164">
        <v>67</v>
      </c>
      <c r="CX79" s="225"/>
      <c r="CY79" s="226"/>
      <c r="CZ79" s="1"/>
      <c r="DA79" s="1"/>
      <c r="DB79" s="95"/>
      <c r="DC79" s="93"/>
      <c r="DD79" s="93"/>
      <c r="DE79" s="93"/>
      <c r="DF79" s="95" t="str">
        <f t="shared" si="152"/>
        <v>Completar</v>
      </c>
      <c r="DG79" s="96" t="str">
        <f t="shared" si="153"/>
        <v>Completar</v>
      </c>
      <c r="DH79" s="96" t="str">
        <f t="shared" si="154"/>
        <v>Completar</v>
      </c>
      <c r="DI79" s="94"/>
      <c r="DJ79" s="95" t="str">
        <f t="shared" si="155"/>
        <v>Completar</v>
      </c>
      <c r="DK79" s="95" t="str">
        <f t="shared" si="216"/>
        <v>Completar</v>
      </c>
      <c r="DL79" s="165">
        <f t="shared" si="217"/>
        <v>0</v>
      </c>
      <c r="DM79" s="219" t="b">
        <f t="shared" si="218"/>
        <v>0</v>
      </c>
      <c r="DN79" s="188">
        <f t="shared" si="219"/>
        <v>0</v>
      </c>
      <c r="DO79" s="164">
        <f t="shared" si="220"/>
        <v>0</v>
      </c>
      <c r="DP79" s="164">
        <f t="shared" si="221"/>
        <v>0.25</v>
      </c>
      <c r="DQ79" s="164">
        <f t="shared" si="222"/>
        <v>0</v>
      </c>
      <c r="DR79" s="164">
        <f t="shared" si="222"/>
        <v>0</v>
      </c>
      <c r="DS79" s="166">
        <f t="shared" si="223"/>
        <v>0</v>
      </c>
      <c r="DT79" s="167"/>
      <c r="DV79" s="164">
        <v>67</v>
      </c>
      <c r="DW79" s="225"/>
      <c r="DX79" s="226"/>
      <c r="DY79" s="1"/>
      <c r="DZ79" s="1"/>
      <c r="EA79" s="95"/>
      <c r="EB79" s="93"/>
      <c r="EC79" s="93"/>
      <c r="ED79" s="93"/>
      <c r="EE79" s="95" t="str">
        <f t="shared" si="156"/>
        <v>Completar</v>
      </c>
      <c r="EF79" s="96" t="str">
        <f t="shared" si="157"/>
        <v>Completar</v>
      </c>
      <c r="EG79" s="96" t="str">
        <f t="shared" si="158"/>
        <v>Completar</v>
      </c>
      <c r="EH79" s="94"/>
      <c r="EI79" s="95" t="str">
        <f t="shared" si="159"/>
        <v>Completar</v>
      </c>
      <c r="EJ79" s="95" t="str">
        <f t="shared" si="224"/>
        <v>Completar</v>
      </c>
      <c r="EK79" s="165">
        <f t="shared" si="225"/>
        <v>0</v>
      </c>
      <c r="EL79" s="219" t="b">
        <f t="shared" si="226"/>
        <v>0</v>
      </c>
      <c r="EM79" s="188">
        <f t="shared" si="227"/>
        <v>0</v>
      </c>
      <c r="EN79" s="164">
        <f t="shared" si="228"/>
        <v>0</v>
      </c>
      <c r="EO79" s="164">
        <f t="shared" si="229"/>
        <v>0.25</v>
      </c>
      <c r="EP79" s="164">
        <f t="shared" si="230"/>
        <v>0</v>
      </c>
      <c r="EQ79" s="164">
        <f t="shared" si="230"/>
        <v>0</v>
      </c>
      <c r="ER79" s="166">
        <f t="shared" si="231"/>
        <v>0</v>
      </c>
      <c r="ES79" s="167"/>
      <c r="EU79" s="164">
        <v>67</v>
      </c>
      <c r="EV79" s="225"/>
      <c r="EW79" s="226"/>
      <c r="EX79" s="1"/>
      <c r="EY79" s="1"/>
      <c r="EZ79" s="95"/>
      <c r="FA79" s="93"/>
      <c r="FB79" s="93"/>
      <c r="FC79" s="93"/>
      <c r="FD79" s="95" t="str">
        <f t="shared" si="160"/>
        <v>Completar</v>
      </c>
      <c r="FE79" s="96" t="str">
        <f t="shared" si="161"/>
        <v>Completar</v>
      </c>
      <c r="FF79" s="96" t="str">
        <f t="shared" si="162"/>
        <v>Completar</v>
      </c>
      <c r="FG79" s="94"/>
      <c r="FH79" s="95" t="str">
        <f t="shared" si="163"/>
        <v>Completar</v>
      </c>
      <c r="FI79" s="95" t="str">
        <f t="shared" si="232"/>
        <v>Completar</v>
      </c>
      <c r="FJ79" s="165">
        <f t="shared" si="233"/>
        <v>0</v>
      </c>
      <c r="FK79" s="219" t="b">
        <f t="shared" si="234"/>
        <v>0</v>
      </c>
      <c r="FL79" s="188">
        <f t="shared" si="235"/>
        <v>0</v>
      </c>
      <c r="FM79" s="164">
        <f t="shared" si="236"/>
        <v>0</v>
      </c>
      <c r="FN79" s="164">
        <f t="shared" si="237"/>
        <v>0.25</v>
      </c>
      <c r="FO79" s="164">
        <f t="shared" si="238"/>
        <v>0</v>
      </c>
      <c r="FP79" s="164">
        <f t="shared" si="238"/>
        <v>0</v>
      </c>
      <c r="FQ79" s="166">
        <f t="shared" si="239"/>
        <v>0</v>
      </c>
      <c r="FR79" s="167"/>
      <c r="FT79" s="164">
        <v>67</v>
      </c>
      <c r="FU79" s="225"/>
      <c r="FV79" s="226"/>
      <c r="FW79" s="1"/>
      <c r="FX79" s="1"/>
      <c r="FY79" s="95"/>
      <c r="FZ79" s="93"/>
      <c r="GA79" s="93"/>
      <c r="GB79" s="93"/>
      <c r="GC79" s="95" t="str">
        <f t="shared" si="164"/>
        <v>Completar</v>
      </c>
      <c r="GD79" s="96" t="str">
        <f t="shared" si="165"/>
        <v>Completar</v>
      </c>
      <c r="GE79" s="96" t="str">
        <f t="shared" si="166"/>
        <v>Completar</v>
      </c>
      <c r="GF79" s="94"/>
      <c r="GG79" s="95" t="str">
        <f t="shared" si="167"/>
        <v>Completar</v>
      </c>
      <c r="GH79" s="95" t="str">
        <f t="shared" si="240"/>
        <v>Completar</v>
      </c>
      <c r="GI79" s="165">
        <f t="shared" si="241"/>
        <v>0</v>
      </c>
      <c r="GJ79" s="219" t="b">
        <f t="shared" si="242"/>
        <v>0</v>
      </c>
      <c r="GK79" s="188">
        <f t="shared" si="243"/>
        <v>0</v>
      </c>
      <c r="GL79" s="164">
        <f t="shared" si="244"/>
        <v>0</v>
      </c>
      <c r="GM79" s="164">
        <f t="shared" si="245"/>
        <v>0.25</v>
      </c>
      <c r="GN79" s="164">
        <f t="shared" si="246"/>
        <v>0</v>
      </c>
      <c r="GO79" s="164">
        <f t="shared" si="246"/>
        <v>0</v>
      </c>
      <c r="GP79" s="166">
        <f t="shared" si="247"/>
        <v>0</v>
      </c>
      <c r="GQ79" s="167"/>
      <c r="GS79" s="164">
        <v>67</v>
      </c>
      <c r="GT79" s="225"/>
      <c r="GU79" s="226"/>
      <c r="GV79" s="1"/>
      <c r="GW79" s="1"/>
      <c r="GX79" s="95"/>
      <c r="GY79" s="93"/>
      <c r="GZ79" s="93"/>
      <c r="HA79" s="93"/>
      <c r="HB79" s="95" t="str">
        <f t="shared" si="168"/>
        <v>Completar</v>
      </c>
      <c r="HC79" s="96" t="str">
        <f t="shared" si="169"/>
        <v>Completar</v>
      </c>
      <c r="HD79" s="96" t="str">
        <f t="shared" si="170"/>
        <v>Completar</v>
      </c>
      <c r="HE79" s="94"/>
      <c r="HF79" s="95" t="str">
        <f t="shared" si="171"/>
        <v>Completar</v>
      </c>
      <c r="HG79" s="95" t="str">
        <f t="shared" si="248"/>
        <v>Completar</v>
      </c>
      <c r="HH79" s="165">
        <f t="shared" si="249"/>
        <v>0</v>
      </c>
      <c r="HI79" s="219" t="b">
        <f t="shared" si="250"/>
        <v>0</v>
      </c>
      <c r="HJ79" s="188">
        <f t="shared" si="251"/>
        <v>0</v>
      </c>
      <c r="HK79" s="164">
        <f t="shared" si="252"/>
        <v>0</v>
      </c>
      <c r="HL79" s="164">
        <f t="shared" si="253"/>
        <v>0.25</v>
      </c>
      <c r="HM79" s="164">
        <f t="shared" si="254"/>
        <v>0</v>
      </c>
      <c r="HN79" s="164">
        <f t="shared" si="254"/>
        <v>0</v>
      </c>
      <c r="HO79" s="166">
        <f t="shared" si="255"/>
        <v>0</v>
      </c>
      <c r="HP79" s="167"/>
      <c r="HR79" s="164">
        <v>67</v>
      </c>
      <c r="HS79" s="225"/>
      <c r="HT79" s="226"/>
      <c r="HU79" s="1"/>
      <c r="HV79" s="1"/>
      <c r="HW79" s="95"/>
      <c r="HX79" s="93"/>
      <c r="HY79" s="93"/>
      <c r="HZ79" s="93"/>
      <c r="IA79" s="95" t="str">
        <f t="shared" si="172"/>
        <v>Completar</v>
      </c>
      <c r="IB79" s="96" t="str">
        <f t="shared" si="173"/>
        <v>Completar</v>
      </c>
      <c r="IC79" s="96" t="str">
        <f t="shared" si="174"/>
        <v>Completar</v>
      </c>
      <c r="ID79" s="94"/>
      <c r="IE79" s="95" t="str">
        <f t="shared" si="175"/>
        <v>Completar</v>
      </c>
      <c r="IF79" s="95" t="str">
        <f t="shared" si="256"/>
        <v>Completar</v>
      </c>
      <c r="IG79" s="165">
        <f t="shared" si="257"/>
        <v>0</v>
      </c>
      <c r="IH79" s="219" t="b">
        <f t="shared" si="258"/>
        <v>0</v>
      </c>
      <c r="II79" s="188">
        <f t="shared" si="259"/>
        <v>0</v>
      </c>
      <c r="IJ79" s="164">
        <f t="shared" si="260"/>
        <v>0</v>
      </c>
      <c r="IK79" s="164">
        <f t="shared" si="261"/>
        <v>0.25</v>
      </c>
      <c r="IL79" s="164">
        <f t="shared" si="262"/>
        <v>0</v>
      </c>
      <c r="IM79" s="164">
        <f t="shared" si="262"/>
        <v>0</v>
      </c>
      <c r="IN79" s="166">
        <f t="shared" si="263"/>
        <v>0</v>
      </c>
      <c r="IO79" s="167"/>
      <c r="IQ79" s="164">
        <v>67</v>
      </c>
      <c r="IR79" s="225"/>
      <c r="IS79" s="226"/>
      <c r="IT79" s="1"/>
      <c r="IU79" s="1"/>
      <c r="IV79" s="95"/>
      <c r="IW79" s="93"/>
      <c r="IX79" s="93"/>
      <c r="IY79" s="93"/>
      <c r="IZ79" s="95" t="str">
        <f t="shared" si="176"/>
        <v>Completar</v>
      </c>
      <c r="JA79" s="96" t="str">
        <f t="shared" si="177"/>
        <v>Completar</v>
      </c>
      <c r="JB79" s="96" t="str">
        <f t="shared" si="178"/>
        <v>Completar</v>
      </c>
      <c r="JC79" s="94"/>
      <c r="JD79" s="95" t="str">
        <f t="shared" si="179"/>
        <v>Completar</v>
      </c>
      <c r="JE79" s="95" t="str">
        <f t="shared" si="264"/>
        <v>Completar</v>
      </c>
      <c r="JF79" s="165">
        <f t="shared" si="265"/>
        <v>0</v>
      </c>
      <c r="JG79" s="219" t="b">
        <f t="shared" si="266"/>
        <v>0</v>
      </c>
      <c r="JH79" s="188">
        <f t="shared" si="267"/>
        <v>0</v>
      </c>
      <c r="JI79" s="164">
        <f t="shared" si="268"/>
        <v>0</v>
      </c>
      <c r="JJ79" s="164">
        <f t="shared" si="269"/>
        <v>0.25</v>
      </c>
      <c r="JK79" s="164">
        <f t="shared" si="270"/>
        <v>0</v>
      </c>
      <c r="JL79" s="164">
        <f t="shared" si="270"/>
        <v>0</v>
      </c>
      <c r="JM79" s="166">
        <f t="shared" si="271"/>
        <v>0</v>
      </c>
      <c r="JN79" s="167"/>
      <c r="JO79" s="126"/>
      <c r="JP79" s="164">
        <v>67</v>
      </c>
      <c r="JQ79" s="225"/>
      <c r="JR79" s="226"/>
      <c r="JS79" s="1"/>
      <c r="JT79" s="1"/>
      <c r="JU79" s="95"/>
      <c r="JV79" s="93"/>
      <c r="JW79" s="93"/>
      <c r="JX79" s="93"/>
      <c r="JY79" s="95" t="str">
        <f t="shared" si="180"/>
        <v>Completar</v>
      </c>
      <c r="JZ79" s="96" t="str">
        <f t="shared" si="181"/>
        <v>Completar</v>
      </c>
      <c r="KA79" s="96" t="str">
        <f t="shared" si="182"/>
        <v>Completar</v>
      </c>
      <c r="KB79" s="94"/>
      <c r="KC79" s="95" t="str">
        <f t="shared" si="183"/>
        <v>Completar</v>
      </c>
      <c r="KD79" s="95" t="str">
        <f t="shared" si="272"/>
        <v>Completar</v>
      </c>
      <c r="KE79" s="165">
        <f t="shared" si="273"/>
        <v>0</v>
      </c>
      <c r="KF79" s="219" t="b">
        <f t="shared" si="274"/>
        <v>0</v>
      </c>
      <c r="KG79" s="188">
        <f t="shared" si="275"/>
        <v>0</v>
      </c>
      <c r="KH79" s="164">
        <f t="shared" si="276"/>
        <v>0</v>
      </c>
      <c r="KI79" s="164">
        <f t="shared" si="277"/>
        <v>0.25</v>
      </c>
      <c r="KJ79" s="164">
        <f t="shared" si="278"/>
        <v>0</v>
      </c>
      <c r="KK79" s="164">
        <f t="shared" si="278"/>
        <v>0</v>
      </c>
      <c r="KL79" s="166">
        <f t="shared" si="279"/>
        <v>0</v>
      </c>
    </row>
    <row r="80" spans="1:298" x14ac:dyDescent="0.25">
      <c r="A80" s="164">
        <v>68</v>
      </c>
      <c r="B80" s="225"/>
      <c r="C80" s="226"/>
      <c r="D80" s="1"/>
      <c r="E80" s="1"/>
      <c r="F80" s="95"/>
      <c r="G80" s="93"/>
      <c r="H80" s="93"/>
      <c r="I80" s="93"/>
      <c r="J80" s="95"/>
      <c r="K80" s="96" t="str">
        <f>IFERROR(VLOOKUP(D80,'Situación inicial'!JI$13:JS$112,8,FALSE),"Completar")</f>
        <v>Completar</v>
      </c>
      <c r="L80" s="96" t="str">
        <f>IFERROR(VLOOKUP(D80,'Situación inicial'!JI$13:JS$112,9,FALSE),"Completar")</f>
        <v>Completar</v>
      </c>
      <c r="M80" s="94"/>
      <c r="N80" s="95" t="str">
        <f>IFERROR(VLOOKUP(D80,'Situación inicial'!JI$13:JS$112,11,FALSE),"Completar")</f>
        <v>Completar</v>
      </c>
      <c r="O80" s="95" t="str">
        <f>IFERROR(VLOOKUP(D80,'Situación inicial'!JI$13:JT$112,12,FALSE),"Completar")</f>
        <v>Completar</v>
      </c>
      <c r="P80" s="165">
        <f t="shared" si="184"/>
        <v>0</v>
      </c>
      <c r="Q80" s="219" t="b">
        <f t="shared" si="185"/>
        <v>0</v>
      </c>
      <c r="R80" s="188">
        <f t="shared" si="186"/>
        <v>0</v>
      </c>
      <c r="S80" s="164">
        <f t="shared" si="187"/>
        <v>0</v>
      </c>
      <c r="T80" s="164">
        <f t="shared" si="188"/>
        <v>0.25</v>
      </c>
      <c r="U80" s="164">
        <f t="shared" si="189"/>
        <v>0</v>
      </c>
      <c r="V80" s="164">
        <f t="shared" si="189"/>
        <v>0</v>
      </c>
      <c r="W80" s="166">
        <f t="shared" si="190"/>
        <v>0</v>
      </c>
      <c r="X80" s="168">
        <f>IFERROR(VLOOKUP(D80,'Situación inicial'!JI$13:JZ$112,18,FALSE),0)</f>
        <v>0</v>
      </c>
      <c r="Z80" s="164">
        <v>68</v>
      </c>
      <c r="AA80" s="225"/>
      <c r="AB80" s="226"/>
      <c r="AC80" s="1"/>
      <c r="AD80" s="1"/>
      <c r="AE80" s="95"/>
      <c r="AF80" s="93"/>
      <c r="AG80" s="93"/>
      <c r="AH80" s="93"/>
      <c r="AI80" s="95" t="str">
        <f t="shared" si="140"/>
        <v>Completar</v>
      </c>
      <c r="AJ80" s="96" t="str">
        <f t="shared" si="141"/>
        <v>Completar</v>
      </c>
      <c r="AK80" s="96" t="str">
        <f t="shared" si="142"/>
        <v>Completar</v>
      </c>
      <c r="AL80" s="94"/>
      <c r="AM80" s="95" t="str">
        <f t="shared" si="191"/>
        <v>Completar</v>
      </c>
      <c r="AN80" s="95" t="str">
        <f t="shared" si="192"/>
        <v>Completar</v>
      </c>
      <c r="AO80" s="165">
        <f t="shared" si="193"/>
        <v>0</v>
      </c>
      <c r="AP80" s="219" t="b">
        <f t="shared" si="194"/>
        <v>0</v>
      </c>
      <c r="AQ80" s="188">
        <f t="shared" si="195"/>
        <v>0</v>
      </c>
      <c r="AR80" s="164">
        <f t="shared" si="196"/>
        <v>0</v>
      </c>
      <c r="AS80" s="164">
        <f t="shared" si="197"/>
        <v>0.25</v>
      </c>
      <c r="AT80" s="164">
        <f t="shared" si="198"/>
        <v>0</v>
      </c>
      <c r="AU80" s="164">
        <f t="shared" si="198"/>
        <v>0</v>
      </c>
      <c r="AV80" s="166">
        <f t="shared" si="199"/>
        <v>0</v>
      </c>
      <c r="AW80" s="168">
        <f t="shared" si="143"/>
        <v>0</v>
      </c>
      <c r="AY80" s="164">
        <v>68</v>
      </c>
      <c r="AZ80" s="225"/>
      <c r="BA80" s="226"/>
      <c r="BB80" s="1"/>
      <c r="BC80" s="1"/>
      <c r="BD80" s="95"/>
      <c r="BE80" s="93"/>
      <c r="BF80" s="93"/>
      <c r="BG80" s="93"/>
      <c r="BH80" s="95" t="str">
        <f t="shared" si="144"/>
        <v>Completar</v>
      </c>
      <c r="BI80" s="96" t="str">
        <f t="shared" si="145"/>
        <v>Completar</v>
      </c>
      <c r="BJ80" s="96" t="str">
        <f t="shared" si="146"/>
        <v>Completar</v>
      </c>
      <c r="BK80" s="94"/>
      <c r="BL80" s="95" t="str">
        <f t="shared" si="147"/>
        <v>Completar</v>
      </c>
      <c r="BM80" s="95" t="str">
        <f t="shared" si="200"/>
        <v>Completar</v>
      </c>
      <c r="BN80" s="165">
        <f t="shared" si="201"/>
        <v>0</v>
      </c>
      <c r="BO80" s="219" t="b">
        <f t="shared" si="202"/>
        <v>0</v>
      </c>
      <c r="BP80" s="188">
        <f t="shared" si="203"/>
        <v>0</v>
      </c>
      <c r="BQ80" s="164">
        <f t="shared" si="204"/>
        <v>0</v>
      </c>
      <c r="BR80" s="164">
        <f t="shared" si="205"/>
        <v>0.25</v>
      </c>
      <c r="BS80" s="164">
        <f t="shared" si="206"/>
        <v>0</v>
      </c>
      <c r="BT80" s="164">
        <f t="shared" si="206"/>
        <v>0</v>
      </c>
      <c r="BU80" s="166">
        <f t="shared" si="207"/>
        <v>0</v>
      </c>
      <c r="BV80" s="167"/>
      <c r="BX80" s="164">
        <v>68</v>
      </c>
      <c r="BY80" s="225"/>
      <c r="BZ80" s="226"/>
      <c r="CA80" s="1"/>
      <c r="CB80" s="1"/>
      <c r="CC80" s="95"/>
      <c r="CD80" s="93"/>
      <c r="CE80" s="93"/>
      <c r="CF80" s="93"/>
      <c r="CG80" s="95" t="str">
        <f t="shared" si="148"/>
        <v>Completar</v>
      </c>
      <c r="CH80" s="96" t="str">
        <f t="shared" si="149"/>
        <v>Completar</v>
      </c>
      <c r="CI80" s="96" t="str">
        <f t="shared" si="150"/>
        <v>Completar</v>
      </c>
      <c r="CJ80" s="94"/>
      <c r="CK80" s="95" t="str">
        <f t="shared" si="151"/>
        <v>Completar</v>
      </c>
      <c r="CL80" s="95" t="str">
        <f t="shared" si="208"/>
        <v>Completar</v>
      </c>
      <c r="CM80" s="165">
        <f t="shared" si="209"/>
        <v>0</v>
      </c>
      <c r="CN80" s="219" t="b">
        <f t="shared" si="210"/>
        <v>0</v>
      </c>
      <c r="CO80" s="188">
        <f t="shared" si="211"/>
        <v>0</v>
      </c>
      <c r="CP80" s="164">
        <f t="shared" si="212"/>
        <v>0</v>
      </c>
      <c r="CQ80" s="164">
        <f t="shared" si="213"/>
        <v>0.25</v>
      </c>
      <c r="CR80" s="164">
        <f t="shared" si="214"/>
        <v>0</v>
      </c>
      <c r="CS80" s="164">
        <f t="shared" si="214"/>
        <v>0</v>
      </c>
      <c r="CT80" s="166">
        <f t="shared" si="215"/>
        <v>0</v>
      </c>
      <c r="CU80" s="167"/>
      <c r="CW80" s="164">
        <v>68</v>
      </c>
      <c r="CX80" s="225"/>
      <c r="CY80" s="226"/>
      <c r="CZ80" s="1"/>
      <c r="DA80" s="1"/>
      <c r="DB80" s="95"/>
      <c r="DC80" s="93"/>
      <c r="DD80" s="93"/>
      <c r="DE80" s="93"/>
      <c r="DF80" s="95" t="str">
        <f t="shared" si="152"/>
        <v>Completar</v>
      </c>
      <c r="DG80" s="96" t="str">
        <f t="shared" si="153"/>
        <v>Completar</v>
      </c>
      <c r="DH80" s="96" t="str">
        <f t="shared" si="154"/>
        <v>Completar</v>
      </c>
      <c r="DI80" s="94"/>
      <c r="DJ80" s="95" t="str">
        <f t="shared" si="155"/>
        <v>Completar</v>
      </c>
      <c r="DK80" s="95" t="str">
        <f t="shared" si="216"/>
        <v>Completar</v>
      </c>
      <c r="DL80" s="165">
        <f t="shared" si="217"/>
        <v>0</v>
      </c>
      <c r="DM80" s="219" t="b">
        <f t="shared" si="218"/>
        <v>0</v>
      </c>
      <c r="DN80" s="188">
        <f t="shared" si="219"/>
        <v>0</v>
      </c>
      <c r="DO80" s="164">
        <f t="shared" si="220"/>
        <v>0</v>
      </c>
      <c r="DP80" s="164">
        <f t="shared" si="221"/>
        <v>0.25</v>
      </c>
      <c r="DQ80" s="164">
        <f t="shared" si="222"/>
        <v>0</v>
      </c>
      <c r="DR80" s="164">
        <f t="shared" si="222"/>
        <v>0</v>
      </c>
      <c r="DS80" s="166">
        <f t="shared" si="223"/>
        <v>0</v>
      </c>
      <c r="DT80" s="167"/>
      <c r="DV80" s="164">
        <v>68</v>
      </c>
      <c r="DW80" s="225"/>
      <c r="DX80" s="226"/>
      <c r="DY80" s="1"/>
      <c r="DZ80" s="1"/>
      <c r="EA80" s="95"/>
      <c r="EB80" s="93"/>
      <c r="EC80" s="93"/>
      <c r="ED80" s="93"/>
      <c r="EE80" s="95" t="str">
        <f t="shared" si="156"/>
        <v>Completar</v>
      </c>
      <c r="EF80" s="96" t="str">
        <f t="shared" si="157"/>
        <v>Completar</v>
      </c>
      <c r="EG80" s="96" t="str">
        <f t="shared" si="158"/>
        <v>Completar</v>
      </c>
      <c r="EH80" s="94"/>
      <c r="EI80" s="95" t="str">
        <f t="shared" si="159"/>
        <v>Completar</v>
      </c>
      <c r="EJ80" s="95" t="str">
        <f t="shared" si="224"/>
        <v>Completar</v>
      </c>
      <c r="EK80" s="165">
        <f t="shared" si="225"/>
        <v>0</v>
      </c>
      <c r="EL80" s="219" t="b">
        <f t="shared" si="226"/>
        <v>0</v>
      </c>
      <c r="EM80" s="188">
        <f t="shared" si="227"/>
        <v>0</v>
      </c>
      <c r="EN80" s="164">
        <f t="shared" si="228"/>
        <v>0</v>
      </c>
      <c r="EO80" s="164">
        <f t="shared" si="229"/>
        <v>0.25</v>
      </c>
      <c r="EP80" s="164">
        <f t="shared" si="230"/>
        <v>0</v>
      </c>
      <c r="EQ80" s="164">
        <f t="shared" si="230"/>
        <v>0</v>
      </c>
      <c r="ER80" s="166">
        <f t="shared" si="231"/>
        <v>0</v>
      </c>
      <c r="ES80" s="167"/>
      <c r="EU80" s="164">
        <v>68</v>
      </c>
      <c r="EV80" s="225"/>
      <c r="EW80" s="226"/>
      <c r="EX80" s="1"/>
      <c r="EY80" s="1"/>
      <c r="EZ80" s="95"/>
      <c r="FA80" s="93"/>
      <c r="FB80" s="93"/>
      <c r="FC80" s="93"/>
      <c r="FD80" s="95" t="str">
        <f t="shared" si="160"/>
        <v>Completar</v>
      </c>
      <c r="FE80" s="96" t="str">
        <f t="shared" si="161"/>
        <v>Completar</v>
      </c>
      <c r="FF80" s="96" t="str">
        <f t="shared" si="162"/>
        <v>Completar</v>
      </c>
      <c r="FG80" s="94"/>
      <c r="FH80" s="95" t="str">
        <f t="shared" si="163"/>
        <v>Completar</v>
      </c>
      <c r="FI80" s="95" t="str">
        <f t="shared" si="232"/>
        <v>Completar</v>
      </c>
      <c r="FJ80" s="165">
        <f t="shared" si="233"/>
        <v>0</v>
      </c>
      <c r="FK80" s="219" t="b">
        <f t="shared" si="234"/>
        <v>0</v>
      </c>
      <c r="FL80" s="188">
        <f t="shared" si="235"/>
        <v>0</v>
      </c>
      <c r="FM80" s="164">
        <f t="shared" si="236"/>
        <v>0</v>
      </c>
      <c r="FN80" s="164">
        <f t="shared" si="237"/>
        <v>0.25</v>
      </c>
      <c r="FO80" s="164">
        <f t="shared" si="238"/>
        <v>0</v>
      </c>
      <c r="FP80" s="164">
        <f t="shared" si="238"/>
        <v>0</v>
      </c>
      <c r="FQ80" s="166">
        <f t="shared" si="239"/>
        <v>0</v>
      </c>
      <c r="FR80" s="167"/>
      <c r="FT80" s="164">
        <v>68</v>
      </c>
      <c r="FU80" s="225"/>
      <c r="FV80" s="226"/>
      <c r="FW80" s="1"/>
      <c r="FX80" s="1"/>
      <c r="FY80" s="95"/>
      <c r="FZ80" s="93"/>
      <c r="GA80" s="93"/>
      <c r="GB80" s="93"/>
      <c r="GC80" s="95" t="str">
        <f t="shared" si="164"/>
        <v>Completar</v>
      </c>
      <c r="GD80" s="96" t="str">
        <f t="shared" si="165"/>
        <v>Completar</v>
      </c>
      <c r="GE80" s="96" t="str">
        <f t="shared" si="166"/>
        <v>Completar</v>
      </c>
      <c r="GF80" s="94"/>
      <c r="GG80" s="95" t="str">
        <f t="shared" si="167"/>
        <v>Completar</v>
      </c>
      <c r="GH80" s="95" t="str">
        <f t="shared" si="240"/>
        <v>Completar</v>
      </c>
      <c r="GI80" s="165">
        <f t="shared" si="241"/>
        <v>0</v>
      </c>
      <c r="GJ80" s="219" t="b">
        <f t="shared" si="242"/>
        <v>0</v>
      </c>
      <c r="GK80" s="188">
        <f t="shared" si="243"/>
        <v>0</v>
      </c>
      <c r="GL80" s="164">
        <f t="shared" si="244"/>
        <v>0</v>
      </c>
      <c r="GM80" s="164">
        <f t="shared" si="245"/>
        <v>0.25</v>
      </c>
      <c r="GN80" s="164">
        <f t="shared" si="246"/>
        <v>0</v>
      </c>
      <c r="GO80" s="164">
        <f t="shared" si="246"/>
        <v>0</v>
      </c>
      <c r="GP80" s="166">
        <f t="shared" si="247"/>
        <v>0</v>
      </c>
      <c r="GQ80" s="167"/>
      <c r="GS80" s="164">
        <v>68</v>
      </c>
      <c r="GT80" s="225"/>
      <c r="GU80" s="226"/>
      <c r="GV80" s="1"/>
      <c r="GW80" s="1"/>
      <c r="GX80" s="95"/>
      <c r="GY80" s="93"/>
      <c r="GZ80" s="93"/>
      <c r="HA80" s="93"/>
      <c r="HB80" s="95" t="str">
        <f t="shared" si="168"/>
        <v>Completar</v>
      </c>
      <c r="HC80" s="96" t="str">
        <f t="shared" si="169"/>
        <v>Completar</v>
      </c>
      <c r="HD80" s="96" t="str">
        <f t="shared" si="170"/>
        <v>Completar</v>
      </c>
      <c r="HE80" s="94"/>
      <c r="HF80" s="95" t="str">
        <f t="shared" si="171"/>
        <v>Completar</v>
      </c>
      <c r="HG80" s="95" t="str">
        <f t="shared" si="248"/>
        <v>Completar</v>
      </c>
      <c r="HH80" s="165">
        <f t="shared" si="249"/>
        <v>0</v>
      </c>
      <c r="HI80" s="219" t="b">
        <f t="shared" si="250"/>
        <v>0</v>
      </c>
      <c r="HJ80" s="188">
        <f t="shared" si="251"/>
        <v>0</v>
      </c>
      <c r="HK80" s="164">
        <f t="shared" si="252"/>
        <v>0</v>
      </c>
      <c r="HL80" s="164">
        <f t="shared" si="253"/>
        <v>0.25</v>
      </c>
      <c r="HM80" s="164">
        <f t="shared" si="254"/>
        <v>0</v>
      </c>
      <c r="HN80" s="164">
        <f t="shared" si="254"/>
        <v>0</v>
      </c>
      <c r="HO80" s="166">
        <f t="shared" si="255"/>
        <v>0</v>
      </c>
      <c r="HP80" s="167"/>
      <c r="HR80" s="164">
        <v>68</v>
      </c>
      <c r="HS80" s="225"/>
      <c r="HT80" s="226"/>
      <c r="HU80" s="1"/>
      <c r="HV80" s="1"/>
      <c r="HW80" s="95"/>
      <c r="HX80" s="93"/>
      <c r="HY80" s="93"/>
      <c r="HZ80" s="93"/>
      <c r="IA80" s="95" t="str">
        <f t="shared" si="172"/>
        <v>Completar</v>
      </c>
      <c r="IB80" s="96" t="str">
        <f t="shared" si="173"/>
        <v>Completar</v>
      </c>
      <c r="IC80" s="96" t="str">
        <f t="shared" si="174"/>
        <v>Completar</v>
      </c>
      <c r="ID80" s="94"/>
      <c r="IE80" s="95" t="str">
        <f t="shared" si="175"/>
        <v>Completar</v>
      </c>
      <c r="IF80" s="95" t="str">
        <f t="shared" si="256"/>
        <v>Completar</v>
      </c>
      <c r="IG80" s="165">
        <f t="shared" si="257"/>
        <v>0</v>
      </c>
      <c r="IH80" s="219" t="b">
        <f t="shared" si="258"/>
        <v>0</v>
      </c>
      <c r="II80" s="188">
        <f t="shared" si="259"/>
        <v>0</v>
      </c>
      <c r="IJ80" s="164">
        <f t="shared" si="260"/>
        <v>0</v>
      </c>
      <c r="IK80" s="164">
        <f t="shared" si="261"/>
        <v>0.25</v>
      </c>
      <c r="IL80" s="164">
        <f t="shared" si="262"/>
        <v>0</v>
      </c>
      <c r="IM80" s="164">
        <f t="shared" si="262"/>
        <v>0</v>
      </c>
      <c r="IN80" s="166">
        <f t="shared" si="263"/>
        <v>0</v>
      </c>
      <c r="IO80" s="167"/>
      <c r="IQ80" s="164">
        <v>68</v>
      </c>
      <c r="IR80" s="225"/>
      <c r="IS80" s="226"/>
      <c r="IT80" s="1"/>
      <c r="IU80" s="1"/>
      <c r="IV80" s="95"/>
      <c r="IW80" s="93"/>
      <c r="IX80" s="93"/>
      <c r="IY80" s="93"/>
      <c r="IZ80" s="95" t="str">
        <f t="shared" si="176"/>
        <v>Completar</v>
      </c>
      <c r="JA80" s="96" t="str">
        <f t="shared" si="177"/>
        <v>Completar</v>
      </c>
      <c r="JB80" s="96" t="str">
        <f t="shared" si="178"/>
        <v>Completar</v>
      </c>
      <c r="JC80" s="94"/>
      <c r="JD80" s="95" t="str">
        <f t="shared" si="179"/>
        <v>Completar</v>
      </c>
      <c r="JE80" s="95" t="str">
        <f t="shared" si="264"/>
        <v>Completar</v>
      </c>
      <c r="JF80" s="165">
        <f t="shared" si="265"/>
        <v>0</v>
      </c>
      <c r="JG80" s="219" t="b">
        <f t="shared" si="266"/>
        <v>0</v>
      </c>
      <c r="JH80" s="188">
        <f t="shared" si="267"/>
        <v>0</v>
      </c>
      <c r="JI80" s="164">
        <f t="shared" si="268"/>
        <v>0</v>
      </c>
      <c r="JJ80" s="164">
        <f t="shared" si="269"/>
        <v>0.25</v>
      </c>
      <c r="JK80" s="164">
        <f t="shared" si="270"/>
        <v>0</v>
      </c>
      <c r="JL80" s="164">
        <f t="shared" si="270"/>
        <v>0</v>
      </c>
      <c r="JM80" s="166">
        <f t="shared" si="271"/>
        <v>0</v>
      </c>
      <c r="JN80" s="167"/>
      <c r="JO80" s="126"/>
      <c r="JP80" s="164">
        <v>68</v>
      </c>
      <c r="JQ80" s="225"/>
      <c r="JR80" s="226"/>
      <c r="JS80" s="1"/>
      <c r="JT80" s="1"/>
      <c r="JU80" s="95"/>
      <c r="JV80" s="93"/>
      <c r="JW80" s="93"/>
      <c r="JX80" s="93"/>
      <c r="JY80" s="95" t="str">
        <f t="shared" si="180"/>
        <v>Completar</v>
      </c>
      <c r="JZ80" s="96" t="str">
        <f t="shared" si="181"/>
        <v>Completar</v>
      </c>
      <c r="KA80" s="96" t="str">
        <f t="shared" si="182"/>
        <v>Completar</v>
      </c>
      <c r="KB80" s="94"/>
      <c r="KC80" s="95" t="str">
        <f t="shared" si="183"/>
        <v>Completar</v>
      </c>
      <c r="KD80" s="95" t="str">
        <f t="shared" si="272"/>
        <v>Completar</v>
      </c>
      <c r="KE80" s="165">
        <f t="shared" si="273"/>
        <v>0</v>
      </c>
      <c r="KF80" s="219" t="b">
        <f t="shared" si="274"/>
        <v>0</v>
      </c>
      <c r="KG80" s="188">
        <f t="shared" si="275"/>
        <v>0</v>
      </c>
      <c r="KH80" s="164">
        <f t="shared" si="276"/>
        <v>0</v>
      </c>
      <c r="KI80" s="164">
        <f t="shared" si="277"/>
        <v>0.25</v>
      </c>
      <c r="KJ80" s="164">
        <f t="shared" si="278"/>
        <v>0</v>
      </c>
      <c r="KK80" s="164">
        <f t="shared" si="278"/>
        <v>0</v>
      </c>
      <c r="KL80" s="166">
        <f t="shared" si="279"/>
        <v>0</v>
      </c>
    </row>
    <row r="81" spans="1:298" x14ac:dyDescent="0.25">
      <c r="A81" s="164">
        <v>69</v>
      </c>
      <c r="B81" s="225"/>
      <c r="C81" s="226"/>
      <c r="D81" s="1"/>
      <c r="E81" s="1"/>
      <c r="F81" s="95"/>
      <c r="G81" s="93"/>
      <c r="H81" s="93"/>
      <c r="I81" s="93"/>
      <c r="J81" s="95"/>
      <c r="K81" s="96" t="str">
        <f>IFERROR(VLOOKUP(D81,'Situación inicial'!JI$13:JS$112,8,FALSE),"Completar")</f>
        <v>Completar</v>
      </c>
      <c r="L81" s="96" t="str">
        <f>IFERROR(VLOOKUP(D81,'Situación inicial'!JI$13:JS$112,9,FALSE),"Completar")</f>
        <v>Completar</v>
      </c>
      <c r="M81" s="94"/>
      <c r="N81" s="95" t="str">
        <f>IFERROR(VLOOKUP(D81,'Situación inicial'!JI$13:JS$112,11,FALSE),"Completar")</f>
        <v>Completar</v>
      </c>
      <c r="O81" s="95" t="str">
        <f>IFERROR(VLOOKUP(D81,'Situación inicial'!JI$13:JT$112,12,FALSE),"Completar")</f>
        <v>Completar</v>
      </c>
      <c r="P81" s="165">
        <f t="shared" si="184"/>
        <v>0</v>
      </c>
      <c r="Q81" s="219" t="b">
        <f t="shared" si="185"/>
        <v>0</v>
      </c>
      <c r="R81" s="188">
        <f t="shared" si="186"/>
        <v>0</v>
      </c>
      <c r="S81" s="164">
        <f t="shared" si="187"/>
        <v>0</v>
      </c>
      <c r="T81" s="164">
        <f t="shared" si="188"/>
        <v>0.25</v>
      </c>
      <c r="U81" s="164">
        <f t="shared" si="189"/>
        <v>0</v>
      </c>
      <c r="V81" s="164">
        <f t="shared" si="189"/>
        <v>0</v>
      </c>
      <c r="W81" s="166">
        <f t="shared" si="190"/>
        <v>0</v>
      </c>
      <c r="X81" s="168">
        <f>IFERROR(VLOOKUP(D81,'Situación inicial'!JI$13:JZ$112,18,FALSE),0)</f>
        <v>0</v>
      </c>
      <c r="Z81" s="164">
        <v>69</v>
      </c>
      <c r="AA81" s="225"/>
      <c r="AB81" s="226"/>
      <c r="AC81" s="1"/>
      <c r="AD81" s="1"/>
      <c r="AE81" s="95"/>
      <c r="AF81" s="93"/>
      <c r="AG81" s="93"/>
      <c r="AH81" s="93"/>
      <c r="AI81" s="95" t="str">
        <f t="shared" si="140"/>
        <v>Completar</v>
      </c>
      <c r="AJ81" s="96" t="str">
        <f t="shared" si="141"/>
        <v>Completar</v>
      </c>
      <c r="AK81" s="96" t="str">
        <f t="shared" si="142"/>
        <v>Completar</v>
      </c>
      <c r="AL81" s="94"/>
      <c r="AM81" s="95" t="str">
        <f t="shared" si="191"/>
        <v>Completar</v>
      </c>
      <c r="AN81" s="95" t="str">
        <f t="shared" si="192"/>
        <v>Completar</v>
      </c>
      <c r="AO81" s="165">
        <f t="shared" si="193"/>
        <v>0</v>
      </c>
      <c r="AP81" s="219" t="b">
        <f t="shared" si="194"/>
        <v>0</v>
      </c>
      <c r="AQ81" s="188">
        <f t="shared" si="195"/>
        <v>0</v>
      </c>
      <c r="AR81" s="164">
        <f t="shared" si="196"/>
        <v>0</v>
      </c>
      <c r="AS81" s="164">
        <f t="shared" si="197"/>
        <v>0.25</v>
      </c>
      <c r="AT81" s="164">
        <f t="shared" si="198"/>
        <v>0</v>
      </c>
      <c r="AU81" s="164">
        <f t="shared" si="198"/>
        <v>0</v>
      </c>
      <c r="AV81" s="166">
        <f t="shared" si="199"/>
        <v>0</v>
      </c>
      <c r="AW81" s="168">
        <f t="shared" si="143"/>
        <v>0</v>
      </c>
      <c r="AY81" s="164">
        <v>69</v>
      </c>
      <c r="AZ81" s="225"/>
      <c r="BA81" s="226"/>
      <c r="BB81" s="1"/>
      <c r="BC81" s="1"/>
      <c r="BD81" s="95"/>
      <c r="BE81" s="93"/>
      <c r="BF81" s="93"/>
      <c r="BG81" s="93"/>
      <c r="BH81" s="95" t="str">
        <f t="shared" si="144"/>
        <v>Completar</v>
      </c>
      <c r="BI81" s="96" t="str">
        <f t="shared" si="145"/>
        <v>Completar</v>
      </c>
      <c r="BJ81" s="96" t="str">
        <f t="shared" si="146"/>
        <v>Completar</v>
      </c>
      <c r="BK81" s="94"/>
      <c r="BL81" s="95" t="str">
        <f t="shared" si="147"/>
        <v>Completar</v>
      </c>
      <c r="BM81" s="95" t="str">
        <f t="shared" si="200"/>
        <v>Completar</v>
      </c>
      <c r="BN81" s="165">
        <f t="shared" si="201"/>
        <v>0</v>
      </c>
      <c r="BO81" s="219" t="b">
        <f t="shared" si="202"/>
        <v>0</v>
      </c>
      <c r="BP81" s="188">
        <f t="shared" si="203"/>
        <v>0</v>
      </c>
      <c r="BQ81" s="164">
        <f t="shared" si="204"/>
        <v>0</v>
      </c>
      <c r="BR81" s="164">
        <f t="shared" si="205"/>
        <v>0.25</v>
      </c>
      <c r="BS81" s="164">
        <f t="shared" si="206"/>
        <v>0</v>
      </c>
      <c r="BT81" s="164">
        <f t="shared" si="206"/>
        <v>0</v>
      </c>
      <c r="BU81" s="166">
        <f t="shared" si="207"/>
        <v>0</v>
      </c>
      <c r="BV81" s="167"/>
      <c r="BX81" s="164">
        <v>69</v>
      </c>
      <c r="BY81" s="225"/>
      <c r="BZ81" s="226"/>
      <c r="CA81" s="1"/>
      <c r="CB81" s="1"/>
      <c r="CC81" s="95"/>
      <c r="CD81" s="93"/>
      <c r="CE81" s="93"/>
      <c r="CF81" s="93"/>
      <c r="CG81" s="95" t="str">
        <f t="shared" si="148"/>
        <v>Completar</v>
      </c>
      <c r="CH81" s="96" t="str">
        <f t="shared" si="149"/>
        <v>Completar</v>
      </c>
      <c r="CI81" s="96" t="str">
        <f t="shared" si="150"/>
        <v>Completar</v>
      </c>
      <c r="CJ81" s="94"/>
      <c r="CK81" s="95" t="str">
        <f t="shared" si="151"/>
        <v>Completar</v>
      </c>
      <c r="CL81" s="95" t="str">
        <f t="shared" si="208"/>
        <v>Completar</v>
      </c>
      <c r="CM81" s="165">
        <f t="shared" si="209"/>
        <v>0</v>
      </c>
      <c r="CN81" s="219" t="b">
        <f t="shared" si="210"/>
        <v>0</v>
      </c>
      <c r="CO81" s="188">
        <f t="shared" si="211"/>
        <v>0</v>
      </c>
      <c r="CP81" s="164">
        <f t="shared" si="212"/>
        <v>0</v>
      </c>
      <c r="CQ81" s="164">
        <f t="shared" si="213"/>
        <v>0.25</v>
      </c>
      <c r="CR81" s="164">
        <f t="shared" si="214"/>
        <v>0</v>
      </c>
      <c r="CS81" s="164">
        <f t="shared" si="214"/>
        <v>0</v>
      </c>
      <c r="CT81" s="166">
        <f t="shared" si="215"/>
        <v>0</v>
      </c>
      <c r="CU81" s="167"/>
      <c r="CW81" s="164">
        <v>69</v>
      </c>
      <c r="CX81" s="225"/>
      <c r="CY81" s="226"/>
      <c r="CZ81" s="1"/>
      <c r="DA81" s="1"/>
      <c r="DB81" s="95"/>
      <c r="DC81" s="93"/>
      <c r="DD81" s="93"/>
      <c r="DE81" s="93"/>
      <c r="DF81" s="95" t="str">
        <f t="shared" si="152"/>
        <v>Completar</v>
      </c>
      <c r="DG81" s="96" t="str">
        <f t="shared" si="153"/>
        <v>Completar</v>
      </c>
      <c r="DH81" s="96" t="str">
        <f t="shared" si="154"/>
        <v>Completar</v>
      </c>
      <c r="DI81" s="94"/>
      <c r="DJ81" s="95" t="str">
        <f t="shared" si="155"/>
        <v>Completar</v>
      </c>
      <c r="DK81" s="95" t="str">
        <f t="shared" si="216"/>
        <v>Completar</v>
      </c>
      <c r="DL81" s="165">
        <f t="shared" si="217"/>
        <v>0</v>
      </c>
      <c r="DM81" s="219" t="b">
        <f t="shared" si="218"/>
        <v>0</v>
      </c>
      <c r="DN81" s="188">
        <f t="shared" si="219"/>
        <v>0</v>
      </c>
      <c r="DO81" s="164">
        <f t="shared" si="220"/>
        <v>0</v>
      </c>
      <c r="DP81" s="164">
        <f t="shared" si="221"/>
        <v>0.25</v>
      </c>
      <c r="DQ81" s="164">
        <f t="shared" si="222"/>
        <v>0</v>
      </c>
      <c r="DR81" s="164">
        <f t="shared" si="222"/>
        <v>0</v>
      </c>
      <c r="DS81" s="166">
        <f t="shared" si="223"/>
        <v>0</v>
      </c>
      <c r="DT81" s="167"/>
      <c r="DV81" s="164">
        <v>69</v>
      </c>
      <c r="DW81" s="225"/>
      <c r="DX81" s="226"/>
      <c r="DY81" s="1"/>
      <c r="DZ81" s="1"/>
      <c r="EA81" s="95"/>
      <c r="EB81" s="93"/>
      <c r="EC81" s="93"/>
      <c r="ED81" s="93"/>
      <c r="EE81" s="95" t="str">
        <f t="shared" si="156"/>
        <v>Completar</v>
      </c>
      <c r="EF81" s="96" t="str">
        <f t="shared" si="157"/>
        <v>Completar</v>
      </c>
      <c r="EG81" s="96" t="str">
        <f t="shared" si="158"/>
        <v>Completar</v>
      </c>
      <c r="EH81" s="94"/>
      <c r="EI81" s="95" t="str">
        <f t="shared" si="159"/>
        <v>Completar</v>
      </c>
      <c r="EJ81" s="95" t="str">
        <f t="shared" si="224"/>
        <v>Completar</v>
      </c>
      <c r="EK81" s="165">
        <f t="shared" si="225"/>
        <v>0</v>
      </c>
      <c r="EL81" s="219" t="b">
        <f t="shared" si="226"/>
        <v>0</v>
      </c>
      <c r="EM81" s="188">
        <f t="shared" si="227"/>
        <v>0</v>
      </c>
      <c r="EN81" s="164">
        <f t="shared" si="228"/>
        <v>0</v>
      </c>
      <c r="EO81" s="164">
        <f t="shared" si="229"/>
        <v>0.25</v>
      </c>
      <c r="EP81" s="164">
        <f t="shared" si="230"/>
        <v>0</v>
      </c>
      <c r="EQ81" s="164">
        <f t="shared" si="230"/>
        <v>0</v>
      </c>
      <c r="ER81" s="166">
        <f t="shared" si="231"/>
        <v>0</v>
      </c>
      <c r="ES81" s="167"/>
      <c r="EU81" s="164">
        <v>69</v>
      </c>
      <c r="EV81" s="225"/>
      <c r="EW81" s="226"/>
      <c r="EX81" s="1"/>
      <c r="EY81" s="1"/>
      <c r="EZ81" s="95"/>
      <c r="FA81" s="93"/>
      <c r="FB81" s="93"/>
      <c r="FC81" s="93"/>
      <c r="FD81" s="95" t="str">
        <f t="shared" si="160"/>
        <v>Completar</v>
      </c>
      <c r="FE81" s="96" t="str">
        <f t="shared" si="161"/>
        <v>Completar</v>
      </c>
      <c r="FF81" s="96" t="str">
        <f t="shared" si="162"/>
        <v>Completar</v>
      </c>
      <c r="FG81" s="94"/>
      <c r="FH81" s="95" t="str">
        <f t="shared" si="163"/>
        <v>Completar</v>
      </c>
      <c r="FI81" s="95" t="str">
        <f t="shared" si="232"/>
        <v>Completar</v>
      </c>
      <c r="FJ81" s="165">
        <f t="shared" si="233"/>
        <v>0</v>
      </c>
      <c r="FK81" s="219" t="b">
        <f t="shared" si="234"/>
        <v>0</v>
      </c>
      <c r="FL81" s="188">
        <f t="shared" si="235"/>
        <v>0</v>
      </c>
      <c r="FM81" s="164">
        <f t="shared" si="236"/>
        <v>0</v>
      </c>
      <c r="FN81" s="164">
        <f t="shared" si="237"/>
        <v>0.25</v>
      </c>
      <c r="FO81" s="164">
        <f t="shared" si="238"/>
        <v>0</v>
      </c>
      <c r="FP81" s="164">
        <f t="shared" si="238"/>
        <v>0</v>
      </c>
      <c r="FQ81" s="166">
        <f t="shared" si="239"/>
        <v>0</v>
      </c>
      <c r="FR81" s="167"/>
      <c r="FT81" s="164">
        <v>69</v>
      </c>
      <c r="FU81" s="225"/>
      <c r="FV81" s="226"/>
      <c r="FW81" s="1"/>
      <c r="FX81" s="1"/>
      <c r="FY81" s="95"/>
      <c r="FZ81" s="93"/>
      <c r="GA81" s="93"/>
      <c r="GB81" s="93"/>
      <c r="GC81" s="95" t="str">
        <f t="shared" si="164"/>
        <v>Completar</v>
      </c>
      <c r="GD81" s="96" t="str">
        <f t="shared" si="165"/>
        <v>Completar</v>
      </c>
      <c r="GE81" s="96" t="str">
        <f t="shared" si="166"/>
        <v>Completar</v>
      </c>
      <c r="GF81" s="94"/>
      <c r="GG81" s="95" t="str">
        <f t="shared" si="167"/>
        <v>Completar</v>
      </c>
      <c r="GH81" s="95" t="str">
        <f t="shared" si="240"/>
        <v>Completar</v>
      </c>
      <c r="GI81" s="165">
        <f t="shared" si="241"/>
        <v>0</v>
      </c>
      <c r="GJ81" s="219" t="b">
        <f t="shared" si="242"/>
        <v>0</v>
      </c>
      <c r="GK81" s="188">
        <f t="shared" si="243"/>
        <v>0</v>
      </c>
      <c r="GL81" s="164">
        <f t="shared" si="244"/>
        <v>0</v>
      </c>
      <c r="GM81" s="164">
        <f t="shared" si="245"/>
        <v>0.25</v>
      </c>
      <c r="GN81" s="164">
        <f t="shared" si="246"/>
        <v>0</v>
      </c>
      <c r="GO81" s="164">
        <f t="shared" si="246"/>
        <v>0</v>
      </c>
      <c r="GP81" s="166">
        <f t="shared" si="247"/>
        <v>0</v>
      </c>
      <c r="GQ81" s="167"/>
      <c r="GS81" s="164">
        <v>69</v>
      </c>
      <c r="GT81" s="225"/>
      <c r="GU81" s="226"/>
      <c r="GV81" s="1"/>
      <c r="GW81" s="1"/>
      <c r="GX81" s="95"/>
      <c r="GY81" s="93"/>
      <c r="GZ81" s="93"/>
      <c r="HA81" s="93"/>
      <c r="HB81" s="95" t="str">
        <f t="shared" si="168"/>
        <v>Completar</v>
      </c>
      <c r="HC81" s="96" t="str">
        <f t="shared" si="169"/>
        <v>Completar</v>
      </c>
      <c r="HD81" s="96" t="str">
        <f t="shared" si="170"/>
        <v>Completar</v>
      </c>
      <c r="HE81" s="94"/>
      <c r="HF81" s="95" t="str">
        <f t="shared" si="171"/>
        <v>Completar</v>
      </c>
      <c r="HG81" s="95" t="str">
        <f t="shared" si="248"/>
        <v>Completar</v>
      </c>
      <c r="HH81" s="165">
        <f t="shared" si="249"/>
        <v>0</v>
      </c>
      <c r="HI81" s="219" t="b">
        <f t="shared" si="250"/>
        <v>0</v>
      </c>
      <c r="HJ81" s="188">
        <f t="shared" si="251"/>
        <v>0</v>
      </c>
      <c r="HK81" s="164">
        <f t="shared" si="252"/>
        <v>0</v>
      </c>
      <c r="HL81" s="164">
        <f t="shared" si="253"/>
        <v>0.25</v>
      </c>
      <c r="HM81" s="164">
        <f t="shared" si="254"/>
        <v>0</v>
      </c>
      <c r="HN81" s="164">
        <f t="shared" si="254"/>
        <v>0</v>
      </c>
      <c r="HO81" s="166">
        <f t="shared" si="255"/>
        <v>0</v>
      </c>
      <c r="HP81" s="167"/>
      <c r="HR81" s="164">
        <v>69</v>
      </c>
      <c r="HS81" s="225"/>
      <c r="HT81" s="226"/>
      <c r="HU81" s="1"/>
      <c r="HV81" s="1"/>
      <c r="HW81" s="95"/>
      <c r="HX81" s="93"/>
      <c r="HY81" s="93"/>
      <c r="HZ81" s="93"/>
      <c r="IA81" s="95" t="str">
        <f t="shared" si="172"/>
        <v>Completar</v>
      </c>
      <c r="IB81" s="96" t="str">
        <f t="shared" si="173"/>
        <v>Completar</v>
      </c>
      <c r="IC81" s="96" t="str">
        <f t="shared" si="174"/>
        <v>Completar</v>
      </c>
      <c r="ID81" s="94"/>
      <c r="IE81" s="95" t="str">
        <f t="shared" si="175"/>
        <v>Completar</v>
      </c>
      <c r="IF81" s="95" t="str">
        <f t="shared" si="256"/>
        <v>Completar</v>
      </c>
      <c r="IG81" s="165">
        <f t="shared" si="257"/>
        <v>0</v>
      </c>
      <c r="IH81" s="219" t="b">
        <f t="shared" si="258"/>
        <v>0</v>
      </c>
      <c r="II81" s="188">
        <f t="shared" si="259"/>
        <v>0</v>
      </c>
      <c r="IJ81" s="164">
        <f t="shared" si="260"/>
        <v>0</v>
      </c>
      <c r="IK81" s="164">
        <f t="shared" si="261"/>
        <v>0.25</v>
      </c>
      <c r="IL81" s="164">
        <f t="shared" si="262"/>
        <v>0</v>
      </c>
      <c r="IM81" s="164">
        <f t="shared" si="262"/>
        <v>0</v>
      </c>
      <c r="IN81" s="166">
        <f t="shared" si="263"/>
        <v>0</v>
      </c>
      <c r="IO81" s="167"/>
      <c r="IQ81" s="164">
        <v>69</v>
      </c>
      <c r="IR81" s="225"/>
      <c r="IS81" s="226"/>
      <c r="IT81" s="1"/>
      <c r="IU81" s="1"/>
      <c r="IV81" s="95"/>
      <c r="IW81" s="93"/>
      <c r="IX81" s="93"/>
      <c r="IY81" s="93"/>
      <c r="IZ81" s="95" t="str">
        <f t="shared" si="176"/>
        <v>Completar</v>
      </c>
      <c r="JA81" s="96" t="str">
        <f t="shared" si="177"/>
        <v>Completar</v>
      </c>
      <c r="JB81" s="96" t="str">
        <f t="shared" si="178"/>
        <v>Completar</v>
      </c>
      <c r="JC81" s="94"/>
      <c r="JD81" s="95" t="str">
        <f t="shared" si="179"/>
        <v>Completar</v>
      </c>
      <c r="JE81" s="95" t="str">
        <f t="shared" si="264"/>
        <v>Completar</v>
      </c>
      <c r="JF81" s="165">
        <f t="shared" si="265"/>
        <v>0</v>
      </c>
      <c r="JG81" s="219" t="b">
        <f t="shared" si="266"/>
        <v>0</v>
      </c>
      <c r="JH81" s="188">
        <f t="shared" si="267"/>
        <v>0</v>
      </c>
      <c r="JI81" s="164">
        <f t="shared" si="268"/>
        <v>0</v>
      </c>
      <c r="JJ81" s="164">
        <f t="shared" si="269"/>
        <v>0.25</v>
      </c>
      <c r="JK81" s="164">
        <f t="shared" si="270"/>
        <v>0</v>
      </c>
      <c r="JL81" s="164">
        <f t="shared" si="270"/>
        <v>0</v>
      </c>
      <c r="JM81" s="166">
        <f t="shared" si="271"/>
        <v>0</v>
      </c>
      <c r="JN81" s="167"/>
      <c r="JO81" s="126"/>
      <c r="JP81" s="164">
        <v>69</v>
      </c>
      <c r="JQ81" s="225"/>
      <c r="JR81" s="226"/>
      <c r="JS81" s="1"/>
      <c r="JT81" s="1"/>
      <c r="JU81" s="95"/>
      <c r="JV81" s="93"/>
      <c r="JW81" s="93"/>
      <c r="JX81" s="93"/>
      <c r="JY81" s="95" t="str">
        <f t="shared" si="180"/>
        <v>Completar</v>
      </c>
      <c r="JZ81" s="96" t="str">
        <f t="shared" si="181"/>
        <v>Completar</v>
      </c>
      <c r="KA81" s="96" t="str">
        <f t="shared" si="182"/>
        <v>Completar</v>
      </c>
      <c r="KB81" s="94"/>
      <c r="KC81" s="95" t="str">
        <f t="shared" si="183"/>
        <v>Completar</v>
      </c>
      <c r="KD81" s="95" t="str">
        <f t="shared" si="272"/>
        <v>Completar</v>
      </c>
      <c r="KE81" s="165">
        <f t="shared" si="273"/>
        <v>0</v>
      </c>
      <c r="KF81" s="219" t="b">
        <f t="shared" si="274"/>
        <v>0</v>
      </c>
      <c r="KG81" s="188">
        <f t="shared" si="275"/>
        <v>0</v>
      </c>
      <c r="KH81" s="164">
        <f t="shared" si="276"/>
        <v>0</v>
      </c>
      <c r="KI81" s="164">
        <f t="shared" si="277"/>
        <v>0.25</v>
      </c>
      <c r="KJ81" s="164">
        <f t="shared" si="278"/>
        <v>0</v>
      </c>
      <c r="KK81" s="164">
        <f t="shared" si="278"/>
        <v>0</v>
      </c>
      <c r="KL81" s="166">
        <f t="shared" si="279"/>
        <v>0</v>
      </c>
    </row>
    <row r="82" spans="1:298" x14ac:dyDescent="0.25">
      <c r="A82" s="164">
        <v>70</v>
      </c>
      <c r="B82" s="225"/>
      <c r="C82" s="226"/>
      <c r="D82" s="1"/>
      <c r="E82" s="1"/>
      <c r="F82" s="95"/>
      <c r="G82" s="93"/>
      <c r="H82" s="93"/>
      <c r="I82" s="93"/>
      <c r="J82" s="95"/>
      <c r="K82" s="96" t="str">
        <f>IFERROR(VLOOKUP(D82,'Situación inicial'!JI$13:JS$112,8,FALSE),"Completar")</f>
        <v>Completar</v>
      </c>
      <c r="L82" s="96" t="str">
        <f>IFERROR(VLOOKUP(D82,'Situación inicial'!JI$13:JS$112,9,FALSE),"Completar")</f>
        <v>Completar</v>
      </c>
      <c r="M82" s="94"/>
      <c r="N82" s="95" t="str">
        <f>IFERROR(VLOOKUP(D82,'Situación inicial'!JI$13:JS$112,11,FALSE),"Completar")</f>
        <v>Completar</v>
      </c>
      <c r="O82" s="95" t="str">
        <f>IFERROR(VLOOKUP(D82,'Situación inicial'!JI$13:JT$112,12,FALSE),"Completar")</f>
        <v>Completar</v>
      </c>
      <c r="P82" s="165">
        <f t="shared" si="184"/>
        <v>0</v>
      </c>
      <c r="Q82" s="219" t="b">
        <f t="shared" si="185"/>
        <v>0</v>
      </c>
      <c r="R82" s="188">
        <f t="shared" si="186"/>
        <v>0</v>
      </c>
      <c r="S82" s="164">
        <f t="shared" si="187"/>
        <v>0</v>
      </c>
      <c r="T82" s="164">
        <f t="shared" si="188"/>
        <v>0.25</v>
      </c>
      <c r="U82" s="164">
        <f t="shared" si="189"/>
        <v>0</v>
      </c>
      <c r="V82" s="164">
        <f t="shared" si="189"/>
        <v>0</v>
      </c>
      <c r="W82" s="166">
        <f t="shared" si="190"/>
        <v>0</v>
      </c>
      <c r="X82" s="168">
        <f>IFERROR(VLOOKUP(D82,'Situación inicial'!JI$13:JZ$112,18,FALSE),0)</f>
        <v>0</v>
      </c>
      <c r="Z82" s="164">
        <v>70</v>
      </c>
      <c r="AA82" s="225"/>
      <c r="AB82" s="226"/>
      <c r="AC82" s="1"/>
      <c r="AD82" s="1"/>
      <c r="AE82" s="95"/>
      <c r="AF82" s="93"/>
      <c r="AG82" s="93"/>
      <c r="AH82" s="93"/>
      <c r="AI82" s="95" t="str">
        <f t="shared" si="140"/>
        <v>Completar</v>
      </c>
      <c r="AJ82" s="96" t="str">
        <f t="shared" si="141"/>
        <v>Completar</v>
      </c>
      <c r="AK82" s="96" t="str">
        <f t="shared" si="142"/>
        <v>Completar</v>
      </c>
      <c r="AL82" s="94"/>
      <c r="AM82" s="95" t="str">
        <f t="shared" si="191"/>
        <v>Completar</v>
      </c>
      <c r="AN82" s="95" t="str">
        <f t="shared" si="192"/>
        <v>Completar</v>
      </c>
      <c r="AO82" s="165">
        <f t="shared" si="193"/>
        <v>0</v>
      </c>
      <c r="AP82" s="219" t="b">
        <f t="shared" si="194"/>
        <v>0</v>
      </c>
      <c r="AQ82" s="188">
        <f t="shared" si="195"/>
        <v>0</v>
      </c>
      <c r="AR82" s="164">
        <f t="shared" si="196"/>
        <v>0</v>
      </c>
      <c r="AS82" s="164">
        <f t="shared" si="197"/>
        <v>0.25</v>
      </c>
      <c r="AT82" s="164">
        <f t="shared" si="198"/>
        <v>0</v>
      </c>
      <c r="AU82" s="164">
        <f t="shared" si="198"/>
        <v>0</v>
      </c>
      <c r="AV82" s="166">
        <f t="shared" si="199"/>
        <v>0</v>
      </c>
      <c r="AW82" s="168">
        <f t="shared" si="143"/>
        <v>0</v>
      </c>
      <c r="AY82" s="164">
        <v>70</v>
      </c>
      <c r="AZ82" s="225"/>
      <c r="BA82" s="226"/>
      <c r="BB82" s="1"/>
      <c r="BC82" s="1"/>
      <c r="BD82" s="95"/>
      <c r="BE82" s="93"/>
      <c r="BF82" s="93"/>
      <c r="BG82" s="93"/>
      <c r="BH82" s="95" t="str">
        <f t="shared" si="144"/>
        <v>Completar</v>
      </c>
      <c r="BI82" s="96" t="str">
        <f t="shared" si="145"/>
        <v>Completar</v>
      </c>
      <c r="BJ82" s="96" t="str">
        <f t="shared" si="146"/>
        <v>Completar</v>
      </c>
      <c r="BK82" s="94"/>
      <c r="BL82" s="95" t="str">
        <f t="shared" si="147"/>
        <v>Completar</v>
      </c>
      <c r="BM82" s="95" t="str">
        <f t="shared" si="200"/>
        <v>Completar</v>
      </c>
      <c r="BN82" s="165">
        <f t="shared" si="201"/>
        <v>0</v>
      </c>
      <c r="BO82" s="219" t="b">
        <f t="shared" si="202"/>
        <v>0</v>
      </c>
      <c r="BP82" s="188">
        <f t="shared" si="203"/>
        <v>0</v>
      </c>
      <c r="BQ82" s="164">
        <f t="shared" si="204"/>
        <v>0</v>
      </c>
      <c r="BR82" s="164">
        <f t="shared" si="205"/>
        <v>0.25</v>
      </c>
      <c r="BS82" s="164">
        <f t="shared" si="206"/>
        <v>0</v>
      </c>
      <c r="BT82" s="164">
        <f t="shared" si="206"/>
        <v>0</v>
      </c>
      <c r="BU82" s="166">
        <f t="shared" si="207"/>
        <v>0</v>
      </c>
      <c r="BV82" s="167"/>
      <c r="BX82" s="164">
        <v>70</v>
      </c>
      <c r="BY82" s="225"/>
      <c r="BZ82" s="226"/>
      <c r="CA82" s="1"/>
      <c r="CB82" s="1"/>
      <c r="CC82" s="95"/>
      <c r="CD82" s="93"/>
      <c r="CE82" s="93"/>
      <c r="CF82" s="93"/>
      <c r="CG82" s="95" t="str">
        <f t="shared" si="148"/>
        <v>Completar</v>
      </c>
      <c r="CH82" s="96" t="str">
        <f t="shared" si="149"/>
        <v>Completar</v>
      </c>
      <c r="CI82" s="96" t="str">
        <f t="shared" si="150"/>
        <v>Completar</v>
      </c>
      <c r="CJ82" s="94"/>
      <c r="CK82" s="95" t="str">
        <f t="shared" si="151"/>
        <v>Completar</v>
      </c>
      <c r="CL82" s="95" t="str">
        <f t="shared" si="208"/>
        <v>Completar</v>
      </c>
      <c r="CM82" s="165">
        <f t="shared" si="209"/>
        <v>0</v>
      </c>
      <c r="CN82" s="219" t="b">
        <f t="shared" si="210"/>
        <v>0</v>
      </c>
      <c r="CO82" s="188">
        <f t="shared" si="211"/>
        <v>0</v>
      </c>
      <c r="CP82" s="164">
        <f t="shared" si="212"/>
        <v>0</v>
      </c>
      <c r="CQ82" s="164">
        <f t="shared" si="213"/>
        <v>0.25</v>
      </c>
      <c r="CR82" s="164">
        <f t="shared" si="214"/>
        <v>0</v>
      </c>
      <c r="CS82" s="164">
        <f t="shared" si="214"/>
        <v>0</v>
      </c>
      <c r="CT82" s="166">
        <f t="shared" si="215"/>
        <v>0</v>
      </c>
      <c r="CU82" s="167"/>
      <c r="CW82" s="164">
        <v>70</v>
      </c>
      <c r="CX82" s="225"/>
      <c r="CY82" s="226"/>
      <c r="CZ82" s="1"/>
      <c r="DA82" s="1"/>
      <c r="DB82" s="95"/>
      <c r="DC82" s="93"/>
      <c r="DD82" s="93"/>
      <c r="DE82" s="93"/>
      <c r="DF82" s="95" t="str">
        <f t="shared" si="152"/>
        <v>Completar</v>
      </c>
      <c r="DG82" s="96" t="str">
        <f t="shared" si="153"/>
        <v>Completar</v>
      </c>
      <c r="DH82" s="96" t="str">
        <f t="shared" si="154"/>
        <v>Completar</v>
      </c>
      <c r="DI82" s="94"/>
      <c r="DJ82" s="95" t="str">
        <f t="shared" si="155"/>
        <v>Completar</v>
      </c>
      <c r="DK82" s="95" t="str">
        <f t="shared" si="216"/>
        <v>Completar</v>
      </c>
      <c r="DL82" s="165">
        <f t="shared" si="217"/>
        <v>0</v>
      </c>
      <c r="DM82" s="219" t="b">
        <f t="shared" si="218"/>
        <v>0</v>
      </c>
      <c r="DN82" s="188">
        <f t="shared" si="219"/>
        <v>0</v>
      </c>
      <c r="DO82" s="164">
        <f t="shared" si="220"/>
        <v>0</v>
      </c>
      <c r="DP82" s="164">
        <f t="shared" si="221"/>
        <v>0.25</v>
      </c>
      <c r="DQ82" s="164">
        <f t="shared" si="222"/>
        <v>0</v>
      </c>
      <c r="DR82" s="164">
        <f t="shared" si="222"/>
        <v>0</v>
      </c>
      <c r="DS82" s="166">
        <f t="shared" si="223"/>
        <v>0</v>
      </c>
      <c r="DT82" s="167"/>
      <c r="DV82" s="164">
        <v>70</v>
      </c>
      <c r="DW82" s="225"/>
      <c r="DX82" s="226"/>
      <c r="DY82" s="1"/>
      <c r="DZ82" s="1"/>
      <c r="EA82" s="95"/>
      <c r="EB82" s="93"/>
      <c r="EC82" s="93"/>
      <c r="ED82" s="93"/>
      <c r="EE82" s="95" t="str">
        <f t="shared" si="156"/>
        <v>Completar</v>
      </c>
      <c r="EF82" s="96" t="str">
        <f t="shared" si="157"/>
        <v>Completar</v>
      </c>
      <c r="EG82" s="96" t="str">
        <f t="shared" si="158"/>
        <v>Completar</v>
      </c>
      <c r="EH82" s="94"/>
      <c r="EI82" s="95" t="str">
        <f t="shared" si="159"/>
        <v>Completar</v>
      </c>
      <c r="EJ82" s="95" t="str">
        <f t="shared" si="224"/>
        <v>Completar</v>
      </c>
      <c r="EK82" s="165">
        <f t="shared" si="225"/>
        <v>0</v>
      </c>
      <c r="EL82" s="219" t="b">
        <f t="shared" si="226"/>
        <v>0</v>
      </c>
      <c r="EM82" s="188">
        <f t="shared" si="227"/>
        <v>0</v>
      </c>
      <c r="EN82" s="164">
        <f t="shared" si="228"/>
        <v>0</v>
      </c>
      <c r="EO82" s="164">
        <f t="shared" si="229"/>
        <v>0.25</v>
      </c>
      <c r="EP82" s="164">
        <f t="shared" si="230"/>
        <v>0</v>
      </c>
      <c r="EQ82" s="164">
        <f t="shared" si="230"/>
        <v>0</v>
      </c>
      <c r="ER82" s="166">
        <f t="shared" si="231"/>
        <v>0</v>
      </c>
      <c r="ES82" s="167"/>
      <c r="EU82" s="164">
        <v>70</v>
      </c>
      <c r="EV82" s="225"/>
      <c r="EW82" s="226"/>
      <c r="EX82" s="1"/>
      <c r="EY82" s="1"/>
      <c r="EZ82" s="95"/>
      <c r="FA82" s="93"/>
      <c r="FB82" s="93"/>
      <c r="FC82" s="93"/>
      <c r="FD82" s="95" t="str">
        <f t="shared" si="160"/>
        <v>Completar</v>
      </c>
      <c r="FE82" s="96" t="str">
        <f t="shared" si="161"/>
        <v>Completar</v>
      </c>
      <c r="FF82" s="96" t="str">
        <f t="shared" si="162"/>
        <v>Completar</v>
      </c>
      <c r="FG82" s="94"/>
      <c r="FH82" s="95" t="str">
        <f t="shared" si="163"/>
        <v>Completar</v>
      </c>
      <c r="FI82" s="95" t="str">
        <f t="shared" si="232"/>
        <v>Completar</v>
      </c>
      <c r="FJ82" s="165">
        <f t="shared" si="233"/>
        <v>0</v>
      </c>
      <c r="FK82" s="219" t="b">
        <f t="shared" si="234"/>
        <v>0</v>
      </c>
      <c r="FL82" s="188">
        <f t="shared" si="235"/>
        <v>0</v>
      </c>
      <c r="FM82" s="164">
        <f t="shared" si="236"/>
        <v>0</v>
      </c>
      <c r="FN82" s="164">
        <f t="shared" si="237"/>
        <v>0.25</v>
      </c>
      <c r="FO82" s="164">
        <f t="shared" si="238"/>
        <v>0</v>
      </c>
      <c r="FP82" s="164">
        <f t="shared" si="238"/>
        <v>0</v>
      </c>
      <c r="FQ82" s="166">
        <f t="shared" si="239"/>
        <v>0</v>
      </c>
      <c r="FR82" s="167"/>
      <c r="FT82" s="164">
        <v>70</v>
      </c>
      <c r="FU82" s="225"/>
      <c r="FV82" s="226"/>
      <c r="FW82" s="1"/>
      <c r="FX82" s="1"/>
      <c r="FY82" s="95"/>
      <c r="FZ82" s="93"/>
      <c r="GA82" s="93"/>
      <c r="GB82" s="93"/>
      <c r="GC82" s="95" t="str">
        <f t="shared" si="164"/>
        <v>Completar</v>
      </c>
      <c r="GD82" s="96" t="str">
        <f t="shared" si="165"/>
        <v>Completar</v>
      </c>
      <c r="GE82" s="96" t="str">
        <f t="shared" si="166"/>
        <v>Completar</v>
      </c>
      <c r="GF82" s="94"/>
      <c r="GG82" s="95" t="str">
        <f t="shared" si="167"/>
        <v>Completar</v>
      </c>
      <c r="GH82" s="95" t="str">
        <f t="shared" si="240"/>
        <v>Completar</v>
      </c>
      <c r="GI82" s="165">
        <f t="shared" si="241"/>
        <v>0</v>
      </c>
      <c r="GJ82" s="219" t="b">
        <f t="shared" si="242"/>
        <v>0</v>
      </c>
      <c r="GK82" s="188">
        <f t="shared" si="243"/>
        <v>0</v>
      </c>
      <c r="GL82" s="164">
        <f t="shared" si="244"/>
        <v>0</v>
      </c>
      <c r="GM82" s="164">
        <f t="shared" si="245"/>
        <v>0.25</v>
      </c>
      <c r="GN82" s="164">
        <f t="shared" si="246"/>
        <v>0</v>
      </c>
      <c r="GO82" s="164">
        <f t="shared" si="246"/>
        <v>0</v>
      </c>
      <c r="GP82" s="166">
        <f t="shared" si="247"/>
        <v>0</v>
      </c>
      <c r="GQ82" s="167"/>
      <c r="GS82" s="164">
        <v>70</v>
      </c>
      <c r="GT82" s="225"/>
      <c r="GU82" s="226"/>
      <c r="GV82" s="1"/>
      <c r="GW82" s="1"/>
      <c r="GX82" s="95"/>
      <c r="GY82" s="93"/>
      <c r="GZ82" s="93"/>
      <c r="HA82" s="93"/>
      <c r="HB82" s="95" t="str">
        <f t="shared" si="168"/>
        <v>Completar</v>
      </c>
      <c r="HC82" s="96" t="str">
        <f t="shared" si="169"/>
        <v>Completar</v>
      </c>
      <c r="HD82" s="96" t="str">
        <f t="shared" si="170"/>
        <v>Completar</v>
      </c>
      <c r="HE82" s="94"/>
      <c r="HF82" s="95" t="str">
        <f t="shared" si="171"/>
        <v>Completar</v>
      </c>
      <c r="HG82" s="95" t="str">
        <f t="shared" si="248"/>
        <v>Completar</v>
      </c>
      <c r="HH82" s="165">
        <f t="shared" si="249"/>
        <v>0</v>
      </c>
      <c r="HI82" s="219" t="b">
        <f t="shared" si="250"/>
        <v>0</v>
      </c>
      <c r="HJ82" s="188">
        <f t="shared" si="251"/>
        <v>0</v>
      </c>
      <c r="HK82" s="164">
        <f t="shared" si="252"/>
        <v>0</v>
      </c>
      <c r="HL82" s="164">
        <f t="shared" si="253"/>
        <v>0.25</v>
      </c>
      <c r="HM82" s="164">
        <f t="shared" si="254"/>
        <v>0</v>
      </c>
      <c r="HN82" s="164">
        <f t="shared" si="254"/>
        <v>0</v>
      </c>
      <c r="HO82" s="166">
        <f t="shared" si="255"/>
        <v>0</v>
      </c>
      <c r="HP82" s="167"/>
      <c r="HR82" s="164">
        <v>70</v>
      </c>
      <c r="HS82" s="225"/>
      <c r="HT82" s="226"/>
      <c r="HU82" s="1"/>
      <c r="HV82" s="1"/>
      <c r="HW82" s="95"/>
      <c r="HX82" s="93"/>
      <c r="HY82" s="93"/>
      <c r="HZ82" s="93"/>
      <c r="IA82" s="95" t="str">
        <f t="shared" si="172"/>
        <v>Completar</v>
      </c>
      <c r="IB82" s="96" t="str">
        <f t="shared" si="173"/>
        <v>Completar</v>
      </c>
      <c r="IC82" s="96" t="str">
        <f t="shared" si="174"/>
        <v>Completar</v>
      </c>
      <c r="ID82" s="94"/>
      <c r="IE82" s="95" t="str">
        <f t="shared" si="175"/>
        <v>Completar</v>
      </c>
      <c r="IF82" s="95" t="str">
        <f t="shared" si="256"/>
        <v>Completar</v>
      </c>
      <c r="IG82" s="165">
        <f t="shared" si="257"/>
        <v>0</v>
      </c>
      <c r="IH82" s="219" t="b">
        <f t="shared" si="258"/>
        <v>0</v>
      </c>
      <c r="II82" s="188">
        <f t="shared" si="259"/>
        <v>0</v>
      </c>
      <c r="IJ82" s="164">
        <f t="shared" si="260"/>
        <v>0</v>
      </c>
      <c r="IK82" s="164">
        <f t="shared" si="261"/>
        <v>0.25</v>
      </c>
      <c r="IL82" s="164">
        <f t="shared" si="262"/>
        <v>0</v>
      </c>
      <c r="IM82" s="164">
        <f t="shared" si="262"/>
        <v>0</v>
      </c>
      <c r="IN82" s="166">
        <f t="shared" si="263"/>
        <v>0</v>
      </c>
      <c r="IO82" s="167"/>
      <c r="IQ82" s="164">
        <v>70</v>
      </c>
      <c r="IR82" s="225"/>
      <c r="IS82" s="226"/>
      <c r="IT82" s="1"/>
      <c r="IU82" s="1"/>
      <c r="IV82" s="95"/>
      <c r="IW82" s="93"/>
      <c r="IX82" s="93"/>
      <c r="IY82" s="93"/>
      <c r="IZ82" s="95" t="str">
        <f t="shared" si="176"/>
        <v>Completar</v>
      </c>
      <c r="JA82" s="96" t="str">
        <f t="shared" si="177"/>
        <v>Completar</v>
      </c>
      <c r="JB82" s="96" t="str">
        <f t="shared" si="178"/>
        <v>Completar</v>
      </c>
      <c r="JC82" s="94"/>
      <c r="JD82" s="95" t="str">
        <f t="shared" si="179"/>
        <v>Completar</v>
      </c>
      <c r="JE82" s="95" t="str">
        <f t="shared" si="264"/>
        <v>Completar</v>
      </c>
      <c r="JF82" s="165">
        <f t="shared" si="265"/>
        <v>0</v>
      </c>
      <c r="JG82" s="219" t="b">
        <f t="shared" si="266"/>
        <v>0</v>
      </c>
      <c r="JH82" s="188">
        <f t="shared" si="267"/>
        <v>0</v>
      </c>
      <c r="JI82" s="164">
        <f t="shared" si="268"/>
        <v>0</v>
      </c>
      <c r="JJ82" s="164">
        <f t="shared" si="269"/>
        <v>0.25</v>
      </c>
      <c r="JK82" s="164">
        <f t="shared" si="270"/>
        <v>0</v>
      </c>
      <c r="JL82" s="164">
        <f t="shared" si="270"/>
        <v>0</v>
      </c>
      <c r="JM82" s="166">
        <f t="shared" si="271"/>
        <v>0</v>
      </c>
      <c r="JN82" s="167"/>
      <c r="JO82" s="126"/>
      <c r="JP82" s="164">
        <v>70</v>
      </c>
      <c r="JQ82" s="225"/>
      <c r="JR82" s="226"/>
      <c r="JS82" s="1"/>
      <c r="JT82" s="1"/>
      <c r="JU82" s="95"/>
      <c r="JV82" s="93"/>
      <c r="JW82" s="93"/>
      <c r="JX82" s="93"/>
      <c r="JY82" s="95" t="str">
        <f t="shared" si="180"/>
        <v>Completar</v>
      </c>
      <c r="JZ82" s="96" t="str">
        <f t="shared" si="181"/>
        <v>Completar</v>
      </c>
      <c r="KA82" s="96" t="str">
        <f t="shared" si="182"/>
        <v>Completar</v>
      </c>
      <c r="KB82" s="94"/>
      <c r="KC82" s="95" t="str">
        <f t="shared" si="183"/>
        <v>Completar</v>
      </c>
      <c r="KD82" s="95" t="str">
        <f t="shared" si="272"/>
        <v>Completar</v>
      </c>
      <c r="KE82" s="165">
        <f t="shared" si="273"/>
        <v>0</v>
      </c>
      <c r="KF82" s="219" t="b">
        <f t="shared" si="274"/>
        <v>0</v>
      </c>
      <c r="KG82" s="188">
        <f t="shared" si="275"/>
        <v>0</v>
      </c>
      <c r="KH82" s="164">
        <f t="shared" si="276"/>
        <v>0</v>
      </c>
      <c r="KI82" s="164">
        <f t="shared" si="277"/>
        <v>0.25</v>
      </c>
      <c r="KJ82" s="164">
        <f t="shared" si="278"/>
        <v>0</v>
      </c>
      <c r="KK82" s="164">
        <f t="shared" si="278"/>
        <v>0</v>
      </c>
      <c r="KL82" s="166">
        <f t="shared" si="279"/>
        <v>0</v>
      </c>
    </row>
    <row r="83" spans="1:298" x14ac:dyDescent="0.25">
      <c r="A83" s="164">
        <v>71</v>
      </c>
      <c r="B83" s="225"/>
      <c r="C83" s="226"/>
      <c r="D83" s="1"/>
      <c r="E83" s="1"/>
      <c r="F83" s="95"/>
      <c r="G83" s="93"/>
      <c r="H83" s="93"/>
      <c r="I83" s="93"/>
      <c r="J83" s="95"/>
      <c r="K83" s="96" t="str">
        <f>IFERROR(VLOOKUP(D83,'Situación inicial'!JI$13:JS$112,8,FALSE),"Completar")</f>
        <v>Completar</v>
      </c>
      <c r="L83" s="96" t="str">
        <f>IFERROR(VLOOKUP(D83,'Situación inicial'!JI$13:JS$112,9,FALSE),"Completar")</f>
        <v>Completar</v>
      </c>
      <c r="M83" s="94"/>
      <c r="N83" s="95" t="str">
        <f>IFERROR(VLOOKUP(D83,'Situación inicial'!JI$13:JS$112,11,FALSE),"Completar")</f>
        <v>Completar</v>
      </c>
      <c r="O83" s="95" t="str">
        <f>IFERROR(VLOOKUP(D83,'Situación inicial'!JI$13:JT$112,12,FALSE),"Completar")</f>
        <v>Completar</v>
      </c>
      <c r="P83" s="165">
        <f t="shared" si="184"/>
        <v>0</v>
      </c>
      <c r="Q83" s="219" t="b">
        <f t="shared" si="185"/>
        <v>0</v>
      </c>
      <c r="R83" s="188">
        <f t="shared" si="186"/>
        <v>0</v>
      </c>
      <c r="S83" s="164">
        <f t="shared" si="187"/>
        <v>0</v>
      </c>
      <c r="T83" s="164">
        <f t="shared" si="188"/>
        <v>0.25</v>
      </c>
      <c r="U83" s="164">
        <f t="shared" si="189"/>
        <v>0</v>
      </c>
      <c r="V83" s="164">
        <f t="shared" si="189"/>
        <v>0</v>
      </c>
      <c r="W83" s="166">
        <f t="shared" si="190"/>
        <v>0</v>
      </c>
      <c r="X83" s="168">
        <f>IFERROR(VLOOKUP(D83,'Situación inicial'!JI$13:JZ$112,18,FALSE),0)</f>
        <v>0</v>
      </c>
      <c r="Z83" s="164">
        <v>71</v>
      </c>
      <c r="AA83" s="225"/>
      <c r="AB83" s="226"/>
      <c r="AC83" s="1"/>
      <c r="AD83" s="1"/>
      <c r="AE83" s="95"/>
      <c r="AF83" s="93"/>
      <c r="AG83" s="93"/>
      <c r="AH83" s="93"/>
      <c r="AI83" s="95" t="str">
        <f t="shared" si="140"/>
        <v>Completar</v>
      </c>
      <c r="AJ83" s="96" t="str">
        <f t="shared" si="141"/>
        <v>Completar</v>
      </c>
      <c r="AK83" s="96" t="str">
        <f t="shared" si="142"/>
        <v>Completar</v>
      </c>
      <c r="AL83" s="94"/>
      <c r="AM83" s="95" t="str">
        <f t="shared" si="191"/>
        <v>Completar</v>
      </c>
      <c r="AN83" s="95" t="str">
        <f t="shared" si="192"/>
        <v>Completar</v>
      </c>
      <c r="AO83" s="165">
        <f t="shared" si="193"/>
        <v>0</v>
      </c>
      <c r="AP83" s="219" t="b">
        <f t="shared" si="194"/>
        <v>0</v>
      </c>
      <c r="AQ83" s="188">
        <f t="shared" si="195"/>
        <v>0</v>
      </c>
      <c r="AR83" s="164">
        <f t="shared" si="196"/>
        <v>0</v>
      </c>
      <c r="AS83" s="164">
        <f t="shared" si="197"/>
        <v>0.25</v>
      </c>
      <c r="AT83" s="164">
        <f t="shared" si="198"/>
        <v>0</v>
      </c>
      <c r="AU83" s="164">
        <f t="shared" si="198"/>
        <v>0</v>
      </c>
      <c r="AV83" s="166">
        <f t="shared" si="199"/>
        <v>0</v>
      </c>
      <c r="AW83" s="168">
        <f t="shared" si="143"/>
        <v>0</v>
      </c>
      <c r="AY83" s="164">
        <v>71</v>
      </c>
      <c r="AZ83" s="225"/>
      <c r="BA83" s="226"/>
      <c r="BB83" s="1"/>
      <c r="BC83" s="1"/>
      <c r="BD83" s="95"/>
      <c r="BE83" s="93"/>
      <c r="BF83" s="93"/>
      <c r="BG83" s="93"/>
      <c r="BH83" s="95" t="str">
        <f t="shared" si="144"/>
        <v>Completar</v>
      </c>
      <c r="BI83" s="96" t="str">
        <f t="shared" si="145"/>
        <v>Completar</v>
      </c>
      <c r="BJ83" s="96" t="str">
        <f t="shared" si="146"/>
        <v>Completar</v>
      </c>
      <c r="BK83" s="94"/>
      <c r="BL83" s="95" t="str">
        <f t="shared" si="147"/>
        <v>Completar</v>
      </c>
      <c r="BM83" s="95" t="str">
        <f t="shared" si="200"/>
        <v>Completar</v>
      </c>
      <c r="BN83" s="165">
        <f t="shared" si="201"/>
        <v>0</v>
      </c>
      <c r="BO83" s="219" t="b">
        <f t="shared" si="202"/>
        <v>0</v>
      </c>
      <c r="BP83" s="188">
        <f t="shared" si="203"/>
        <v>0</v>
      </c>
      <c r="BQ83" s="164">
        <f t="shared" si="204"/>
        <v>0</v>
      </c>
      <c r="BR83" s="164">
        <f t="shared" si="205"/>
        <v>0.25</v>
      </c>
      <c r="BS83" s="164">
        <f t="shared" si="206"/>
        <v>0</v>
      </c>
      <c r="BT83" s="164">
        <f t="shared" si="206"/>
        <v>0</v>
      </c>
      <c r="BU83" s="166">
        <f t="shared" si="207"/>
        <v>0</v>
      </c>
      <c r="BV83" s="167"/>
      <c r="BX83" s="164">
        <v>71</v>
      </c>
      <c r="BY83" s="225"/>
      <c r="BZ83" s="226"/>
      <c r="CA83" s="1"/>
      <c r="CB83" s="1"/>
      <c r="CC83" s="95"/>
      <c r="CD83" s="93"/>
      <c r="CE83" s="93"/>
      <c r="CF83" s="93"/>
      <c r="CG83" s="95" t="str">
        <f t="shared" si="148"/>
        <v>Completar</v>
      </c>
      <c r="CH83" s="96" t="str">
        <f t="shared" si="149"/>
        <v>Completar</v>
      </c>
      <c r="CI83" s="96" t="str">
        <f t="shared" si="150"/>
        <v>Completar</v>
      </c>
      <c r="CJ83" s="94"/>
      <c r="CK83" s="95" t="str">
        <f t="shared" si="151"/>
        <v>Completar</v>
      </c>
      <c r="CL83" s="95" t="str">
        <f t="shared" si="208"/>
        <v>Completar</v>
      </c>
      <c r="CM83" s="165">
        <f t="shared" si="209"/>
        <v>0</v>
      </c>
      <c r="CN83" s="219" t="b">
        <f t="shared" si="210"/>
        <v>0</v>
      </c>
      <c r="CO83" s="188">
        <f t="shared" si="211"/>
        <v>0</v>
      </c>
      <c r="CP83" s="164">
        <f t="shared" si="212"/>
        <v>0</v>
      </c>
      <c r="CQ83" s="164">
        <f t="shared" si="213"/>
        <v>0.25</v>
      </c>
      <c r="CR83" s="164">
        <f t="shared" si="214"/>
        <v>0</v>
      </c>
      <c r="CS83" s="164">
        <f t="shared" si="214"/>
        <v>0</v>
      </c>
      <c r="CT83" s="166">
        <f t="shared" si="215"/>
        <v>0</v>
      </c>
      <c r="CU83" s="167"/>
      <c r="CW83" s="164">
        <v>71</v>
      </c>
      <c r="CX83" s="225"/>
      <c r="CY83" s="226"/>
      <c r="CZ83" s="1"/>
      <c r="DA83" s="1"/>
      <c r="DB83" s="95"/>
      <c r="DC83" s="93"/>
      <c r="DD83" s="93"/>
      <c r="DE83" s="93"/>
      <c r="DF83" s="95" t="str">
        <f t="shared" si="152"/>
        <v>Completar</v>
      </c>
      <c r="DG83" s="96" t="str">
        <f t="shared" si="153"/>
        <v>Completar</v>
      </c>
      <c r="DH83" s="96" t="str">
        <f t="shared" si="154"/>
        <v>Completar</v>
      </c>
      <c r="DI83" s="94"/>
      <c r="DJ83" s="95" t="str">
        <f t="shared" si="155"/>
        <v>Completar</v>
      </c>
      <c r="DK83" s="95" t="str">
        <f t="shared" si="216"/>
        <v>Completar</v>
      </c>
      <c r="DL83" s="165">
        <f t="shared" si="217"/>
        <v>0</v>
      </c>
      <c r="DM83" s="219" t="b">
        <f t="shared" si="218"/>
        <v>0</v>
      </c>
      <c r="DN83" s="188">
        <f t="shared" si="219"/>
        <v>0</v>
      </c>
      <c r="DO83" s="164">
        <f t="shared" si="220"/>
        <v>0</v>
      </c>
      <c r="DP83" s="164">
        <f t="shared" si="221"/>
        <v>0.25</v>
      </c>
      <c r="DQ83" s="164">
        <f t="shared" si="222"/>
        <v>0</v>
      </c>
      <c r="DR83" s="164">
        <f t="shared" si="222"/>
        <v>0</v>
      </c>
      <c r="DS83" s="166">
        <f t="shared" si="223"/>
        <v>0</v>
      </c>
      <c r="DT83" s="167"/>
      <c r="DV83" s="164">
        <v>71</v>
      </c>
      <c r="DW83" s="225"/>
      <c r="DX83" s="226"/>
      <c r="DY83" s="1"/>
      <c r="DZ83" s="1"/>
      <c r="EA83" s="95"/>
      <c r="EB83" s="93"/>
      <c r="EC83" s="93"/>
      <c r="ED83" s="93"/>
      <c r="EE83" s="95" t="str">
        <f t="shared" si="156"/>
        <v>Completar</v>
      </c>
      <c r="EF83" s="96" t="str">
        <f t="shared" si="157"/>
        <v>Completar</v>
      </c>
      <c r="EG83" s="96" t="str">
        <f t="shared" si="158"/>
        <v>Completar</v>
      </c>
      <c r="EH83" s="94"/>
      <c r="EI83" s="95" t="str">
        <f t="shared" si="159"/>
        <v>Completar</v>
      </c>
      <c r="EJ83" s="95" t="str">
        <f t="shared" si="224"/>
        <v>Completar</v>
      </c>
      <c r="EK83" s="165">
        <f t="shared" si="225"/>
        <v>0</v>
      </c>
      <c r="EL83" s="219" t="b">
        <f t="shared" si="226"/>
        <v>0</v>
      </c>
      <c r="EM83" s="188">
        <f t="shared" si="227"/>
        <v>0</v>
      </c>
      <c r="EN83" s="164">
        <f t="shared" si="228"/>
        <v>0</v>
      </c>
      <c r="EO83" s="164">
        <f t="shared" si="229"/>
        <v>0.25</v>
      </c>
      <c r="EP83" s="164">
        <f t="shared" si="230"/>
        <v>0</v>
      </c>
      <c r="EQ83" s="164">
        <f t="shared" si="230"/>
        <v>0</v>
      </c>
      <c r="ER83" s="166">
        <f t="shared" si="231"/>
        <v>0</v>
      </c>
      <c r="ES83" s="167"/>
      <c r="EU83" s="164">
        <v>71</v>
      </c>
      <c r="EV83" s="225"/>
      <c r="EW83" s="226"/>
      <c r="EX83" s="1"/>
      <c r="EY83" s="1"/>
      <c r="EZ83" s="95"/>
      <c r="FA83" s="93"/>
      <c r="FB83" s="93"/>
      <c r="FC83" s="93"/>
      <c r="FD83" s="95" t="str">
        <f t="shared" si="160"/>
        <v>Completar</v>
      </c>
      <c r="FE83" s="96" t="str">
        <f t="shared" si="161"/>
        <v>Completar</v>
      </c>
      <c r="FF83" s="96" t="str">
        <f t="shared" si="162"/>
        <v>Completar</v>
      </c>
      <c r="FG83" s="94"/>
      <c r="FH83" s="95" t="str">
        <f t="shared" si="163"/>
        <v>Completar</v>
      </c>
      <c r="FI83" s="95" t="str">
        <f t="shared" si="232"/>
        <v>Completar</v>
      </c>
      <c r="FJ83" s="165">
        <f t="shared" si="233"/>
        <v>0</v>
      </c>
      <c r="FK83" s="219" t="b">
        <f t="shared" si="234"/>
        <v>0</v>
      </c>
      <c r="FL83" s="188">
        <f t="shared" si="235"/>
        <v>0</v>
      </c>
      <c r="FM83" s="164">
        <f t="shared" si="236"/>
        <v>0</v>
      </c>
      <c r="FN83" s="164">
        <f t="shared" si="237"/>
        <v>0.25</v>
      </c>
      <c r="FO83" s="164">
        <f t="shared" si="238"/>
        <v>0</v>
      </c>
      <c r="FP83" s="164">
        <f t="shared" si="238"/>
        <v>0</v>
      </c>
      <c r="FQ83" s="166">
        <f t="shared" si="239"/>
        <v>0</v>
      </c>
      <c r="FR83" s="167"/>
      <c r="FT83" s="164">
        <v>71</v>
      </c>
      <c r="FU83" s="225"/>
      <c r="FV83" s="226"/>
      <c r="FW83" s="1"/>
      <c r="FX83" s="1"/>
      <c r="FY83" s="95"/>
      <c r="FZ83" s="93"/>
      <c r="GA83" s="93"/>
      <c r="GB83" s="93"/>
      <c r="GC83" s="95" t="str">
        <f t="shared" si="164"/>
        <v>Completar</v>
      </c>
      <c r="GD83" s="96" t="str">
        <f t="shared" si="165"/>
        <v>Completar</v>
      </c>
      <c r="GE83" s="96" t="str">
        <f t="shared" si="166"/>
        <v>Completar</v>
      </c>
      <c r="GF83" s="94"/>
      <c r="GG83" s="95" t="str">
        <f t="shared" si="167"/>
        <v>Completar</v>
      </c>
      <c r="GH83" s="95" t="str">
        <f t="shared" si="240"/>
        <v>Completar</v>
      </c>
      <c r="GI83" s="165">
        <f t="shared" si="241"/>
        <v>0</v>
      </c>
      <c r="GJ83" s="219" t="b">
        <f t="shared" si="242"/>
        <v>0</v>
      </c>
      <c r="GK83" s="188">
        <f t="shared" si="243"/>
        <v>0</v>
      </c>
      <c r="GL83" s="164">
        <f t="shared" si="244"/>
        <v>0</v>
      </c>
      <c r="GM83" s="164">
        <f t="shared" si="245"/>
        <v>0.25</v>
      </c>
      <c r="GN83" s="164">
        <f t="shared" si="246"/>
        <v>0</v>
      </c>
      <c r="GO83" s="164">
        <f t="shared" si="246"/>
        <v>0</v>
      </c>
      <c r="GP83" s="166">
        <f t="shared" si="247"/>
        <v>0</v>
      </c>
      <c r="GQ83" s="167"/>
      <c r="GS83" s="164">
        <v>71</v>
      </c>
      <c r="GT83" s="225"/>
      <c r="GU83" s="226"/>
      <c r="GV83" s="1"/>
      <c r="GW83" s="1"/>
      <c r="GX83" s="95"/>
      <c r="GY83" s="93"/>
      <c r="GZ83" s="93"/>
      <c r="HA83" s="93"/>
      <c r="HB83" s="95" t="str">
        <f t="shared" si="168"/>
        <v>Completar</v>
      </c>
      <c r="HC83" s="96" t="str">
        <f t="shared" si="169"/>
        <v>Completar</v>
      </c>
      <c r="HD83" s="96" t="str">
        <f t="shared" si="170"/>
        <v>Completar</v>
      </c>
      <c r="HE83" s="94"/>
      <c r="HF83" s="95" t="str">
        <f t="shared" si="171"/>
        <v>Completar</v>
      </c>
      <c r="HG83" s="95" t="str">
        <f t="shared" si="248"/>
        <v>Completar</v>
      </c>
      <c r="HH83" s="165">
        <f t="shared" si="249"/>
        <v>0</v>
      </c>
      <c r="HI83" s="219" t="b">
        <f t="shared" si="250"/>
        <v>0</v>
      </c>
      <c r="HJ83" s="188">
        <f t="shared" si="251"/>
        <v>0</v>
      </c>
      <c r="HK83" s="164">
        <f t="shared" si="252"/>
        <v>0</v>
      </c>
      <c r="HL83" s="164">
        <f t="shared" si="253"/>
        <v>0.25</v>
      </c>
      <c r="HM83" s="164">
        <f t="shared" si="254"/>
        <v>0</v>
      </c>
      <c r="HN83" s="164">
        <f t="shared" si="254"/>
        <v>0</v>
      </c>
      <c r="HO83" s="166">
        <f t="shared" si="255"/>
        <v>0</v>
      </c>
      <c r="HP83" s="167"/>
      <c r="HR83" s="164">
        <v>71</v>
      </c>
      <c r="HS83" s="225"/>
      <c r="HT83" s="226"/>
      <c r="HU83" s="1"/>
      <c r="HV83" s="1"/>
      <c r="HW83" s="95"/>
      <c r="HX83" s="93"/>
      <c r="HY83" s="93"/>
      <c r="HZ83" s="93"/>
      <c r="IA83" s="95" t="str">
        <f t="shared" si="172"/>
        <v>Completar</v>
      </c>
      <c r="IB83" s="96" t="str">
        <f t="shared" si="173"/>
        <v>Completar</v>
      </c>
      <c r="IC83" s="96" t="str">
        <f t="shared" si="174"/>
        <v>Completar</v>
      </c>
      <c r="ID83" s="94"/>
      <c r="IE83" s="95" t="str">
        <f t="shared" si="175"/>
        <v>Completar</v>
      </c>
      <c r="IF83" s="95" t="str">
        <f t="shared" si="256"/>
        <v>Completar</v>
      </c>
      <c r="IG83" s="165">
        <f t="shared" si="257"/>
        <v>0</v>
      </c>
      <c r="IH83" s="219" t="b">
        <f t="shared" si="258"/>
        <v>0</v>
      </c>
      <c r="II83" s="188">
        <f t="shared" si="259"/>
        <v>0</v>
      </c>
      <c r="IJ83" s="164">
        <f t="shared" si="260"/>
        <v>0</v>
      </c>
      <c r="IK83" s="164">
        <f t="shared" si="261"/>
        <v>0.25</v>
      </c>
      <c r="IL83" s="164">
        <f t="shared" si="262"/>
        <v>0</v>
      </c>
      <c r="IM83" s="164">
        <f t="shared" si="262"/>
        <v>0</v>
      </c>
      <c r="IN83" s="166">
        <f t="shared" si="263"/>
        <v>0</v>
      </c>
      <c r="IO83" s="167"/>
      <c r="IQ83" s="164">
        <v>71</v>
      </c>
      <c r="IR83" s="225"/>
      <c r="IS83" s="226"/>
      <c r="IT83" s="1"/>
      <c r="IU83" s="1"/>
      <c r="IV83" s="95"/>
      <c r="IW83" s="93"/>
      <c r="IX83" s="93"/>
      <c r="IY83" s="93"/>
      <c r="IZ83" s="95" t="str">
        <f t="shared" si="176"/>
        <v>Completar</v>
      </c>
      <c r="JA83" s="96" t="str">
        <f t="shared" si="177"/>
        <v>Completar</v>
      </c>
      <c r="JB83" s="96" t="str">
        <f t="shared" si="178"/>
        <v>Completar</v>
      </c>
      <c r="JC83" s="94"/>
      <c r="JD83" s="95" t="str">
        <f t="shared" si="179"/>
        <v>Completar</v>
      </c>
      <c r="JE83" s="95" t="str">
        <f t="shared" si="264"/>
        <v>Completar</v>
      </c>
      <c r="JF83" s="165">
        <f t="shared" si="265"/>
        <v>0</v>
      </c>
      <c r="JG83" s="219" t="b">
        <f t="shared" si="266"/>
        <v>0</v>
      </c>
      <c r="JH83" s="188">
        <f t="shared" si="267"/>
        <v>0</v>
      </c>
      <c r="JI83" s="164">
        <f t="shared" si="268"/>
        <v>0</v>
      </c>
      <c r="JJ83" s="164">
        <f t="shared" si="269"/>
        <v>0.25</v>
      </c>
      <c r="JK83" s="164">
        <f t="shared" si="270"/>
        <v>0</v>
      </c>
      <c r="JL83" s="164">
        <f t="shared" si="270"/>
        <v>0</v>
      </c>
      <c r="JM83" s="166">
        <f t="shared" si="271"/>
        <v>0</v>
      </c>
      <c r="JN83" s="167"/>
      <c r="JO83" s="126"/>
      <c r="JP83" s="164">
        <v>71</v>
      </c>
      <c r="JQ83" s="225"/>
      <c r="JR83" s="226"/>
      <c r="JS83" s="1"/>
      <c r="JT83" s="1"/>
      <c r="JU83" s="95"/>
      <c r="JV83" s="93"/>
      <c r="JW83" s="93"/>
      <c r="JX83" s="93"/>
      <c r="JY83" s="95" t="str">
        <f t="shared" si="180"/>
        <v>Completar</v>
      </c>
      <c r="JZ83" s="96" t="str">
        <f t="shared" si="181"/>
        <v>Completar</v>
      </c>
      <c r="KA83" s="96" t="str">
        <f t="shared" si="182"/>
        <v>Completar</v>
      </c>
      <c r="KB83" s="94"/>
      <c r="KC83" s="95" t="str">
        <f t="shared" si="183"/>
        <v>Completar</v>
      </c>
      <c r="KD83" s="95" t="str">
        <f t="shared" si="272"/>
        <v>Completar</v>
      </c>
      <c r="KE83" s="165">
        <f t="shared" si="273"/>
        <v>0</v>
      </c>
      <c r="KF83" s="219" t="b">
        <f t="shared" si="274"/>
        <v>0</v>
      </c>
      <c r="KG83" s="188">
        <f t="shared" si="275"/>
        <v>0</v>
      </c>
      <c r="KH83" s="164">
        <f t="shared" si="276"/>
        <v>0</v>
      </c>
      <c r="KI83" s="164">
        <f t="shared" si="277"/>
        <v>0.25</v>
      </c>
      <c r="KJ83" s="164">
        <f t="shared" si="278"/>
        <v>0</v>
      </c>
      <c r="KK83" s="164">
        <f t="shared" si="278"/>
        <v>0</v>
      </c>
      <c r="KL83" s="166">
        <f t="shared" si="279"/>
        <v>0</v>
      </c>
    </row>
    <row r="84" spans="1:298" x14ac:dyDescent="0.25">
      <c r="A84" s="164">
        <v>72</v>
      </c>
      <c r="B84" s="225"/>
      <c r="C84" s="226"/>
      <c r="D84" s="1"/>
      <c r="E84" s="1"/>
      <c r="F84" s="95"/>
      <c r="G84" s="93"/>
      <c r="H84" s="93"/>
      <c r="I84" s="93"/>
      <c r="J84" s="95"/>
      <c r="K84" s="96" t="str">
        <f>IFERROR(VLOOKUP(D84,'Situación inicial'!JI$13:JS$112,8,FALSE),"Completar")</f>
        <v>Completar</v>
      </c>
      <c r="L84" s="96" t="str">
        <f>IFERROR(VLOOKUP(D84,'Situación inicial'!JI$13:JS$112,9,FALSE),"Completar")</f>
        <v>Completar</v>
      </c>
      <c r="M84" s="94"/>
      <c r="N84" s="95" t="str">
        <f>IFERROR(VLOOKUP(D84,'Situación inicial'!JI$13:JS$112,11,FALSE),"Completar")</f>
        <v>Completar</v>
      </c>
      <c r="O84" s="95" t="str">
        <f>IFERROR(VLOOKUP(D84,'Situación inicial'!JI$13:JT$112,12,FALSE),"Completar")</f>
        <v>Completar</v>
      </c>
      <c r="P84" s="165">
        <f t="shared" si="184"/>
        <v>0</v>
      </c>
      <c r="Q84" s="219" t="b">
        <f t="shared" si="185"/>
        <v>0</v>
      </c>
      <c r="R84" s="188">
        <f t="shared" si="186"/>
        <v>0</v>
      </c>
      <c r="S84" s="164">
        <f t="shared" si="187"/>
        <v>0</v>
      </c>
      <c r="T84" s="164">
        <f t="shared" si="188"/>
        <v>0.25</v>
      </c>
      <c r="U84" s="164">
        <f t="shared" si="189"/>
        <v>0</v>
      </c>
      <c r="V84" s="164">
        <f t="shared" si="189"/>
        <v>0</v>
      </c>
      <c r="W84" s="166">
        <f t="shared" si="190"/>
        <v>0</v>
      </c>
      <c r="X84" s="168">
        <f>IFERROR(VLOOKUP(D84,'Situación inicial'!JI$13:JZ$112,18,FALSE),0)</f>
        <v>0</v>
      </c>
      <c r="Z84" s="164">
        <v>72</v>
      </c>
      <c r="AA84" s="225"/>
      <c r="AB84" s="226"/>
      <c r="AC84" s="1"/>
      <c r="AD84" s="1"/>
      <c r="AE84" s="95"/>
      <c r="AF84" s="93"/>
      <c r="AG84" s="93"/>
      <c r="AH84" s="93"/>
      <c r="AI84" s="95" t="str">
        <f t="shared" si="140"/>
        <v>Completar</v>
      </c>
      <c r="AJ84" s="96" t="str">
        <f t="shared" si="141"/>
        <v>Completar</v>
      </c>
      <c r="AK84" s="96" t="str">
        <f t="shared" si="142"/>
        <v>Completar</v>
      </c>
      <c r="AL84" s="94"/>
      <c r="AM84" s="95" t="str">
        <f t="shared" si="191"/>
        <v>Completar</v>
      </c>
      <c r="AN84" s="95" t="str">
        <f t="shared" si="192"/>
        <v>Completar</v>
      </c>
      <c r="AO84" s="165">
        <f t="shared" si="193"/>
        <v>0</v>
      </c>
      <c r="AP84" s="219" t="b">
        <f t="shared" si="194"/>
        <v>0</v>
      </c>
      <c r="AQ84" s="188">
        <f t="shared" si="195"/>
        <v>0</v>
      </c>
      <c r="AR84" s="164">
        <f t="shared" si="196"/>
        <v>0</v>
      </c>
      <c r="AS84" s="164">
        <f t="shared" si="197"/>
        <v>0.25</v>
      </c>
      <c r="AT84" s="164">
        <f t="shared" si="198"/>
        <v>0</v>
      </c>
      <c r="AU84" s="164">
        <f t="shared" si="198"/>
        <v>0</v>
      </c>
      <c r="AV84" s="166">
        <f t="shared" si="199"/>
        <v>0</v>
      </c>
      <c r="AW84" s="168">
        <f t="shared" si="143"/>
        <v>0</v>
      </c>
      <c r="AY84" s="164">
        <v>72</v>
      </c>
      <c r="AZ84" s="225"/>
      <c r="BA84" s="226"/>
      <c r="BB84" s="1"/>
      <c r="BC84" s="1"/>
      <c r="BD84" s="95"/>
      <c r="BE84" s="93"/>
      <c r="BF84" s="93"/>
      <c r="BG84" s="93"/>
      <c r="BH84" s="95" t="str">
        <f t="shared" si="144"/>
        <v>Completar</v>
      </c>
      <c r="BI84" s="96" t="str">
        <f t="shared" si="145"/>
        <v>Completar</v>
      </c>
      <c r="BJ84" s="96" t="str">
        <f t="shared" si="146"/>
        <v>Completar</v>
      </c>
      <c r="BK84" s="94"/>
      <c r="BL84" s="95" t="str">
        <f t="shared" si="147"/>
        <v>Completar</v>
      </c>
      <c r="BM84" s="95" t="str">
        <f t="shared" si="200"/>
        <v>Completar</v>
      </c>
      <c r="BN84" s="165">
        <f t="shared" si="201"/>
        <v>0</v>
      </c>
      <c r="BO84" s="219" t="b">
        <f t="shared" si="202"/>
        <v>0</v>
      </c>
      <c r="BP84" s="188">
        <f t="shared" si="203"/>
        <v>0</v>
      </c>
      <c r="BQ84" s="164">
        <f t="shared" si="204"/>
        <v>0</v>
      </c>
      <c r="BR84" s="164">
        <f t="shared" si="205"/>
        <v>0.25</v>
      </c>
      <c r="BS84" s="164">
        <f t="shared" si="206"/>
        <v>0</v>
      </c>
      <c r="BT84" s="164">
        <f t="shared" si="206"/>
        <v>0</v>
      </c>
      <c r="BU84" s="166">
        <f t="shared" si="207"/>
        <v>0</v>
      </c>
      <c r="BV84" s="167"/>
      <c r="BX84" s="164">
        <v>72</v>
      </c>
      <c r="BY84" s="225"/>
      <c r="BZ84" s="226"/>
      <c r="CA84" s="1"/>
      <c r="CB84" s="1"/>
      <c r="CC84" s="95"/>
      <c r="CD84" s="93"/>
      <c r="CE84" s="93"/>
      <c r="CF84" s="93"/>
      <c r="CG84" s="95" t="str">
        <f t="shared" si="148"/>
        <v>Completar</v>
      </c>
      <c r="CH84" s="96" t="str">
        <f t="shared" si="149"/>
        <v>Completar</v>
      </c>
      <c r="CI84" s="96" t="str">
        <f t="shared" si="150"/>
        <v>Completar</v>
      </c>
      <c r="CJ84" s="94"/>
      <c r="CK84" s="95" t="str">
        <f t="shared" si="151"/>
        <v>Completar</v>
      </c>
      <c r="CL84" s="95" t="str">
        <f t="shared" si="208"/>
        <v>Completar</v>
      </c>
      <c r="CM84" s="165">
        <f t="shared" si="209"/>
        <v>0</v>
      </c>
      <c r="CN84" s="219" t="b">
        <f t="shared" si="210"/>
        <v>0</v>
      </c>
      <c r="CO84" s="188">
        <f t="shared" si="211"/>
        <v>0</v>
      </c>
      <c r="CP84" s="164">
        <f t="shared" si="212"/>
        <v>0</v>
      </c>
      <c r="CQ84" s="164">
        <f t="shared" si="213"/>
        <v>0.25</v>
      </c>
      <c r="CR84" s="164">
        <f t="shared" si="214"/>
        <v>0</v>
      </c>
      <c r="CS84" s="164">
        <f t="shared" si="214"/>
        <v>0</v>
      </c>
      <c r="CT84" s="166">
        <f t="shared" si="215"/>
        <v>0</v>
      </c>
      <c r="CU84" s="167"/>
      <c r="CW84" s="164">
        <v>72</v>
      </c>
      <c r="CX84" s="225"/>
      <c r="CY84" s="226"/>
      <c r="CZ84" s="1"/>
      <c r="DA84" s="1"/>
      <c r="DB84" s="95"/>
      <c r="DC84" s="93"/>
      <c r="DD84" s="93"/>
      <c r="DE84" s="93"/>
      <c r="DF84" s="95" t="str">
        <f t="shared" si="152"/>
        <v>Completar</v>
      </c>
      <c r="DG84" s="96" t="str">
        <f t="shared" si="153"/>
        <v>Completar</v>
      </c>
      <c r="DH84" s="96" t="str">
        <f t="shared" si="154"/>
        <v>Completar</v>
      </c>
      <c r="DI84" s="94"/>
      <c r="DJ84" s="95" t="str">
        <f t="shared" si="155"/>
        <v>Completar</v>
      </c>
      <c r="DK84" s="95" t="str">
        <f t="shared" si="216"/>
        <v>Completar</v>
      </c>
      <c r="DL84" s="165">
        <f t="shared" si="217"/>
        <v>0</v>
      </c>
      <c r="DM84" s="219" t="b">
        <f t="shared" si="218"/>
        <v>0</v>
      </c>
      <c r="DN84" s="188">
        <f t="shared" si="219"/>
        <v>0</v>
      </c>
      <c r="DO84" s="164">
        <f t="shared" si="220"/>
        <v>0</v>
      </c>
      <c r="DP84" s="164">
        <f t="shared" si="221"/>
        <v>0.25</v>
      </c>
      <c r="DQ84" s="164">
        <f t="shared" si="222"/>
        <v>0</v>
      </c>
      <c r="DR84" s="164">
        <f t="shared" si="222"/>
        <v>0</v>
      </c>
      <c r="DS84" s="166">
        <f t="shared" si="223"/>
        <v>0</v>
      </c>
      <c r="DT84" s="167"/>
      <c r="DV84" s="164">
        <v>72</v>
      </c>
      <c r="DW84" s="225"/>
      <c r="DX84" s="226"/>
      <c r="DY84" s="1"/>
      <c r="DZ84" s="1"/>
      <c r="EA84" s="95"/>
      <c r="EB84" s="93"/>
      <c r="EC84" s="93"/>
      <c r="ED84" s="93"/>
      <c r="EE84" s="95" t="str">
        <f t="shared" si="156"/>
        <v>Completar</v>
      </c>
      <c r="EF84" s="96" t="str">
        <f t="shared" si="157"/>
        <v>Completar</v>
      </c>
      <c r="EG84" s="96" t="str">
        <f t="shared" si="158"/>
        <v>Completar</v>
      </c>
      <c r="EH84" s="94"/>
      <c r="EI84" s="95" t="str">
        <f t="shared" si="159"/>
        <v>Completar</v>
      </c>
      <c r="EJ84" s="95" t="str">
        <f t="shared" si="224"/>
        <v>Completar</v>
      </c>
      <c r="EK84" s="165">
        <f t="shared" si="225"/>
        <v>0</v>
      </c>
      <c r="EL84" s="219" t="b">
        <f t="shared" si="226"/>
        <v>0</v>
      </c>
      <c r="EM84" s="188">
        <f t="shared" si="227"/>
        <v>0</v>
      </c>
      <c r="EN84" s="164">
        <f t="shared" si="228"/>
        <v>0</v>
      </c>
      <c r="EO84" s="164">
        <f t="shared" si="229"/>
        <v>0.25</v>
      </c>
      <c r="EP84" s="164">
        <f t="shared" si="230"/>
        <v>0</v>
      </c>
      <c r="EQ84" s="164">
        <f t="shared" si="230"/>
        <v>0</v>
      </c>
      <c r="ER84" s="166">
        <f t="shared" si="231"/>
        <v>0</v>
      </c>
      <c r="ES84" s="167"/>
      <c r="EU84" s="164">
        <v>72</v>
      </c>
      <c r="EV84" s="225"/>
      <c r="EW84" s="226"/>
      <c r="EX84" s="1"/>
      <c r="EY84" s="1"/>
      <c r="EZ84" s="95"/>
      <c r="FA84" s="93"/>
      <c r="FB84" s="93"/>
      <c r="FC84" s="93"/>
      <c r="FD84" s="95" t="str">
        <f t="shared" si="160"/>
        <v>Completar</v>
      </c>
      <c r="FE84" s="96" t="str">
        <f t="shared" si="161"/>
        <v>Completar</v>
      </c>
      <c r="FF84" s="96" t="str">
        <f t="shared" si="162"/>
        <v>Completar</v>
      </c>
      <c r="FG84" s="94"/>
      <c r="FH84" s="95" t="str">
        <f t="shared" si="163"/>
        <v>Completar</v>
      </c>
      <c r="FI84" s="95" t="str">
        <f t="shared" si="232"/>
        <v>Completar</v>
      </c>
      <c r="FJ84" s="165">
        <f t="shared" si="233"/>
        <v>0</v>
      </c>
      <c r="FK84" s="219" t="b">
        <f t="shared" si="234"/>
        <v>0</v>
      </c>
      <c r="FL84" s="188">
        <f t="shared" si="235"/>
        <v>0</v>
      </c>
      <c r="FM84" s="164">
        <f t="shared" si="236"/>
        <v>0</v>
      </c>
      <c r="FN84" s="164">
        <f t="shared" si="237"/>
        <v>0.25</v>
      </c>
      <c r="FO84" s="164">
        <f t="shared" si="238"/>
        <v>0</v>
      </c>
      <c r="FP84" s="164">
        <f t="shared" si="238"/>
        <v>0</v>
      </c>
      <c r="FQ84" s="166">
        <f t="shared" si="239"/>
        <v>0</v>
      </c>
      <c r="FR84" s="167"/>
      <c r="FT84" s="164">
        <v>72</v>
      </c>
      <c r="FU84" s="225"/>
      <c r="FV84" s="226"/>
      <c r="FW84" s="1"/>
      <c r="FX84" s="1"/>
      <c r="FY84" s="95"/>
      <c r="FZ84" s="93"/>
      <c r="GA84" s="93"/>
      <c r="GB84" s="93"/>
      <c r="GC84" s="95" t="str">
        <f t="shared" si="164"/>
        <v>Completar</v>
      </c>
      <c r="GD84" s="96" t="str">
        <f t="shared" si="165"/>
        <v>Completar</v>
      </c>
      <c r="GE84" s="96" t="str">
        <f t="shared" si="166"/>
        <v>Completar</v>
      </c>
      <c r="GF84" s="94"/>
      <c r="GG84" s="95" t="str">
        <f t="shared" si="167"/>
        <v>Completar</v>
      </c>
      <c r="GH84" s="95" t="str">
        <f t="shared" si="240"/>
        <v>Completar</v>
      </c>
      <c r="GI84" s="165">
        <f t="shared" si="241"/>
        <v>0</v>
      </c>
      <c r="GJ84" s="219" t="b">
        <f t="shared" si="242"/>
        <v>0</v>
      </c>
      <c r="GK84" s="188">
        <f t="shared" si="243"/>
        <v>0</v>
      </c>
      <c r="GL84" s="164">
        <f t="shared" si="244"/>
        <v>0</v>
      </c>
      <c r="GM84" s="164">
        <f t="shared" si="245"/>
        <v>0.25</v>
      </c>
      <c r="GN84" s="164">
        <f t="shared" si="246"/>
        <v>0</v>
      </c>
      <c r="GO84" s="164">
        <f t="shared" si="246"/>
        <v>0</v>
      </c>
      <c r="GP84" s="166">
        <f t="shared" si="247"/>
        <v>0</v>
      </c>
      <c r="GQ84" s="167"/>
      <c r="GS84" s="164">
        <v>72</v>
      </c>
      <c r="GT84" s="225"/>
      <c r="GU84" s="226"/>
      <c r="GV84" s="1"/>
      <c r="GW84" s="1"/>
      <c r="GX84" s="95"/>
      <c r="GY84" s="93"/>
      <c r="GZ84" s="93"/>
      <c r="HA84" s="93"/>
      <c r="HB84" s="95" t="str">
        <f t="shared" si="168"/>
        <v>Completar</v>
      </c>
      <c r="HC84" s="96" t="str">
        <f t="shared" si="169"/>
        <v>Completar</v>
      </c>
      <c r="HD84" s="96" t="str">
        <f t="shared" si="170"/>
        <v>Completar</v>
      </c>
      <c r="HE84" s="94"/>
      <c r="HF84" s="95" t="str">
        <f t="shared" si="171"/>
        <v>Completar</v>
      </c>
      <c r="HG84" s="95" t="str">
        <f t="shared" si="248"/>
        <v>Completar</v>
      </c>
      <c r="HH84" s="165">
        <f t="shared" si="249"/>
        <v>0</v>
      </c>
      <c r="HI84" s="219" t="b">
        <f t="shared" si="250"/>
        <v>0</v>
      </c>
      <c r="HJ84" s="188">
        <f t="shared" si="251"/>
        <v>0</v>
      </c>
      <c r="HK84" s="164">
        <f t="shared" si="252"/>
        <v>0</v>
      </c>
      <c r="HL84" s="164">
        <f t="shared" si="253"/>
        <v>0.25</v>
      </c>
      <c r="HM84" s="164">
        <f t="shared" si="254"/>
        <v>0</v>
      </c>
      <c r="HN84" s="164">
        <f t="shared" si="254"/>
        <v>0</v>
      </c>
      <c r="HO84" s="166">
        <f t="shared" si="255"/>
        <v>0</v>
      </c>
      <c r="HP84" s="167"/>
      <c r="HR84" s="164">
        <v>72</v>
      </c>
      <c r="HS84" s="225"/>
      <c r="HT84" s="226"/>
      <c r="HU84" s="1"/>
      <c r="HV84" s="1"/>
      <c r="HW84" s="95"/>
      <c r="HX84" s="93"/>
      <c r="HY84" s="93"/>
      <c r="HZ84" s="93"/>
      <c r="IA84" s="95" t="str">
        <f t="shared" si="172"/>
        <v>Completar</v>
      </c>
      <c r="IB84" s="96" t="str">
        <f t="shared" si="173"/>
        <v>Completar</v>
      </c>
      <c r="IC84" s="96" t="str">
        <f t="shared" si="174"/>
        <v>Completar</v>
      </c>
      <c r="ID84" s="94"/>
      <c r="IE84" s="95" t="str">
        <f t="shared" si="175"/>
        <v>Completar</v>
      </c>
      <c r="IF84" s="95" t="str">
        <f t="shared" si="256"/>
        <v>Completar</v>
      </c>
      <c r="IG84" s="165">
        <f t="shared" si="257"/>
        <v>0</v>
      </c>
      <c r="IH84" s="219" t="b">
        <f t="shared" si="258"/>
        <v>0</v>
      </c>
      <c r="II84" s="188">
        <f t="shared" si="259"/>
        <v>0</v>
      </c>
      <c r="IJ84" s="164">
        <f t="shared" si="260"/>
        <v>0</v>
      </c>
      <c r="IK84" s="164">
        <f t="shared" si="261"/>
        <v>0.25</v>
      </c>
      <c r="IL84" s="164">
        <f t="shared" si="262"/>
        <v>0</v>
      </c>
      <c r="IM84" s="164">
        <f t="shared" si="262"/>
        <v>0</v>
      </c>
      <c r="IN84" s="166">
        <f t="shared" si="263"/>
        <v>0</v>
      </c>
      <c r="IO84" s="167"/>
      <c r="IQ84" s="164">
        <v>72</v>
      </c>
      <c r="IR84" s="225"/>
      <c r="IS84" s="226"/>
      <c r="IT84" s="1"/>
      <c r="IU84" s="1"/>
      <c r="IV84" s="95"/>
      <c r="IW84" s="93"/>
      <c r="IX84" s="93"/>
      <c r="IY84" s="93"/>
      <c r="IZ84" s="95" t="str">
        <f t="shared" si="176"/>
        <v>Completar</v>
      </c>
      <c r="JA84" s="96" t="str">
        <f t="shared" si="177"/>
        <v>Completar</v>
      </c>
      <c r="JB84" s="96" t="str">
        <f t="shared" si="178"/>
        <v>Completar</v>
      </c>
      <c r="JC84" s="94"/>
      <c r="JD84" s="95" t="str">
        <f t="shared" si="179"/>
        <v>Completar</v>
      </c>
      <c r="JE84" s="95" t="str">
        <f t="shared" si="264"/>
        <v>Completar</v>
      </c>
      <c r="JF84" s="165">
        <f t="shared" si="265"/>
        <v>0</v>
      </c>
      <c r="JG84" s="219" t="b">
        <f t="shared" si="266"/>
        <v>0</v>
      </c>
      <c r="JH84" s="188">
        <f t="shared" si="267"/>
        <v>0</v>
      </c>
      <c r="JI84" s="164">
        <f t="shared" si="268"/>
        <v>0</v>
      </c>
      <c r="JJ84" s="164">
        <f t="shared" si="269"/>
        <v>0.25</v>
      </c>
      <c r="JK84" s="164">
        <f t="shared" si="270"/>
        <v>0</v>
      </c>
      <c r="JL84" s="164">
        <f t="shared" si="270"/>
        <v>0</v>
      </c>
      <c r="JM84" s="166">
        <f t="shared" si="271"/>
        <v>0</v>
      </c>
      <c r="JN84" s="167"/>
      <c r="JO84" s="126"/>
      <c r="JP84" s="164">
        <v>72</v>
      </c>
      <c r="JQ84" s="225"/>
      <c r="JR84" s="226"/>
      <c r="JS84" s="1"/>
      <c r="JT84" s="1"/>
      <c r="JU84" s="95"/>
      <c r="JV84" s="93"/>
      <c r="JW84" s="93"/>
      <c r="JX84" s="93"/>
      <c r="JY84" s="95" t="str">
        <f t="shared" si="180"/>
        <v>Completar</v>
      </c>
      <c r="JZ84" s="96" t="str">
        <f t="shared" si="181"/>
        <v>Completar</v>
      </c>
      <c r="KA84" s="96" t="str">
        <f t="shared" si="182"/>
        <v>Completar</v>
      </c>
      <c r="KB84" s="94"/>
      <c r="KC84" s="95" t="str">
        <f t="shared" si="183"/>
        <v>Completar</v>
      </c>
      <c r="KD84" s="95" t="str">
        <f t="shared" si="272"/>
        <v>Completar</v>
      </c>
      <c r="KE84" s="165">
        <f t="shared" si="273"/>
        <v>0</v>
      </c>
      <c r="KF84" s="219" t="b">
        <f t="shared" si="274"/>
        <v>0</v>
      </c>
      <c r="KG84" s="188">
        <f t="shared" si="275"/>
        <v>0</v>
      </c>
      <c r="KH84" s="164">
        <f t="shared" si="276"/>
        <v>0</v>
      </c>
      <c r="KI84" s="164">
        <f t="shared" si="277"/>
        <v>0.25</v>
      </c>
      <c r="KJ84" s="164">
        <f t="shared" si="278"/>
        <v>0</v>
      </c>
      <c r="KK84" s="164">
        <f t="shared" si="278"/>
        <v>0</v>
      </c>
      <c r="KL84" s="166">
        <f t="shared" si="279"/>
        <v>0</v>
      </c>
    </row>
    <row r="85" spans="1:298" x14ac:dyDescent="0.25">
      <c r="A85" s="164">
        <v>73</v>
      </c>
      <c r="B85" s="225"/>
      <c r="C85" s="226"/>
      <c r="D85" s="1"/>
      <c r="E85" s="1"/>
      <c r="F85" s="95"/>
      <c r="G85" s="93"/>
      <c r="H85" s="93"/>
      <c r="I85" s="93"/>
      <c r="J85" s="95"/>
      <c r="K85" s="96" t="str">
        <f>IFERROR(VLOOKUP(D85,'Situación inicial'!JI$13:JS$112,8,FALSE),"Completar")</f>
        <v>Completar</v>
      </c>
      <c r="L85" s="96" t="str">
        <f>IFERROR(VLOOKUP(D85,'Situación inicial'!JI$13:JS$112,9,FALSE),"Completar")</f>
        <v>Completar</v>
      </c>
      <c r="M85" s="94"/>
      <c r="N85" s="95" t="str">
        <f>IFERROR(VLOOKUP(D85,'Situación inicial'!JI$13:JS$112,11,FALSE),"Completar")</f>
        <v>Completar</v>
      </c>
      <c r="O85" s="95" t="str">
        <f>IFERROR(VLOOKUP(D85,'Situación inicial'!JI$13:JT$112,12,FALSE),"Completar")</f>
        <v>Completar</v>
      </c>
      <c r="P85" s="165">
        <f t="shared" si="184"/>
        <v>0</v>
      </c>
      <c r="Q85" s="219" t="b">
        <f t="shared" si="185"/>
        <v>0</v>
      </c>
      <c r="R85" s="188">
        <f t="shared" si="186"/>
        <v>0</v>
      </c>
      <c r="S85" s="164">
        <f t="shared" si="187"/>
        <v>0</v>
      </c>
      <c r="T85" s="164">
        <f t="shared" si="188"/>
        <v>0.25</v>
      </c>
      <c r="U85" s="164">
        <f t="shared" si="189"/>
        <v>0</v>
      </c>
      <c r="V85" s="164">
        <f t="shared" si="189"/>
        <v>0</v>
      </c>
      <c r="W85" s="166">
        <f t="shared" si="190"/>
        <v>0</v>
      </c>
      <c r="X85" s="168">
        <f>IFERROR(VLOOKUP(D85,'Situación inicial'!JI$13:JZ$112,18,FALSE),0)</f>
        <v>0</v>
      </c>
      <c r="Z85" s="164">
        <v>73</v>
      </c>
      <c r="AA85" s="225"/>
      <c r="AB85" s="226"/>
      <c r="AC85" s="1"/>
      <c r="AD85" s="1"/>
      <c r="AE85" s="95"/>
      <c r="AF85" s="93"/>
      <c r="AG85" s="93"/>
      <c r="AH85" s="93"/>
      <c r="AI85" s="95" t="str">
        <f t="shared" si="140"/>
        <v>Completar</v>
      </c>
      <c r="AJ85" s="96" t="str">
        <f t="shared" si="141"/>
        <v>Completar</v>
      </c>
      <c r="AK85" s="96" t="str">
        <f t="shared" si="142"/>
        <v>Completar</v>
      </c>
      <c r="AL85" s="94"/>
      <c r="AM85" s="95" t="str">
        <f t="shared" si="191"/>
        <v>Completar</v>
      </c>
      <c r="AN85" s="95" t="str">
        <f t="shared" si="192"/>
        <v>Completar</v>
      </c>
      <c r="AO85" s="165">
        <f t="shared" si="193"/>
        <v>0</v>
      </c>
      <c r="AP85" s="219" t="b">
        <f t="shared" si="194"/>
        <v>0</v>
      </c>
      <c r="AQ85" s="188">
        <f t="shared" si="195"/>
        <v>0</v>
      </c>
      <c r="AR85" s="164">
        <f t="shared" si="196"/>
        <v>0</v>
      </c>
      <c r="AS85" s="164">
        <f t="shared" si="197"/>
        <v>0.25</v>
      </c>
      <c r="AT85" s="164">
        <f t="shared" si="198"/>
        <v>0</v>
      </c>
      <c r="AU85" s="164">
        <f t="shared" si="198"/>
        <v>0</v>
      </c>
      <c r="AV85" s="166">
        <f t="shared" si="199"/>
        <v>0</v>
      </c>
      <c r="AW85" s="168">
        <f t="shared" si="143"/>
        <v>0</v>
      </c>
      <c r="AY85" s="164">
        <v>73</v>
      </c>
      <c r="AZ85" s="225"/>
      <c r="BA85" s="226"/>
      <c r="BB85" s="1"/>
      <c r="BC85" s="1"/>
      <c r="BD85" s="95"/>
      <c r="BE85" s="93"/>
      <c r="BF85" s="93"/>
      <c r="BG85" s="93"/>
      <c r="BH85" s="95" t="str">
        <f t="shared" si="144"/>
        <v>Completar</v>
      </c>
      <c r="BI85" s="96" t="str">
        <f t="shared" si="145"/>
        <v>Completar</v>
      </c>
      <c r="BJ85" s="96" t="str">
        <f t="shared" si="146"/>
        <v>Completar</v>
      </c>
      <c r="BK85" s="94"/>
      <c r="BL85" s="95" t="str">
        <f t="shared" si="147"/>
        <v>Completar</v>
      </c>
      <c r="BM85" s="95" t="str">
        <f t="shared" si="200"/>
        <v>Completar</v>
      </c>
      <c r="BN85" s="165">
        <f t="shared" si="201"/>
        <v>0</v>
      </c>
      <c r="BO85" s="219" t="b">
        <f t="shared" si="202"/>
        <v>0</v>
      </c>
      <c r="BP85" s="188">
        <f t="shared" si="203"/>
        <v>0</v>
      </c>
      <c r="BQ85" s="164">
        <f t="shared" si="204"/>
        <v>0</v>
      </c>
      <c r="BR85" s="164">
        <f t="shared" si="205"/>
        <v>0.25</v>
      </c>
      <c r="BS85" s="164">
        <f t="shared" si="206"/>
        <v>0</v>
      </c>
      <c r="BT85" s="164">
        <f t="shared" si="206"/>
        <v>0</v>
      </c>
      <c r="BU85" s="166">
        <f t="shared" si="207"/>
        <v>0</v>
      </c>
      <c r="BV85" s="167"/>
      <c r="BX85" s="164">
        <v>73</v>
      </c>
      <c r="BY85" s="225"/>
      <c r="BZ85" s="226"/>
      <c r="CA85" s="1"/>
      <c r="CB85" s="1"/>
      <c r="CC85" s="95"/>
      <c r="CD85" s="93"/>
      <c r="CE85" s="93"/>
      <c r="CF85" s="93"/>
      <c r="CG85" s="95" t="str">
        <f t="shared" si="148"/>
        <v>Completar</v>
      </c>
      <c r="CH85" s="96" t="str">
        <f t="shared" si="149"/>
        <v>Completar</v>
      </c>
      <c r="CI85" s="96" t="str">
        <f t="shared" si="150"/>
        <v>Completar</v>
      </c>
      <c r="CJ85" s="94"/>
      <c r="CK85" s="95" t="str">
        <f t="shared" si="151"/>
        <v>Completar</v>
      </c>
      <c r="CL85" s="95" t="str">
        <f t="shared" si="208"/>
        <v>Completar</v>
      </c>
      <c r="CM85" s="165">
        <f t="shared" si="209"/>
        <v>0</v>
      </c>
      <c r="CN85" s="219" t="b">
        <f t="shared" si="210"/>
        <v>0</v>
      </c>
      <c r="CO85" s="188">
        <f t="shared" si="211"/>
        <v>0</v>
      </c>
      <c r="CP85" s="164">
        <f t="shared" si="212"/>
        <v>0</v>
      </c>
      <c r="CQ85" s="164">
        <f t="shared" si="213"/>
        <v>0.25</v>
      </c>
      <c r="CR85" s="164">
        <f t="shared" si="214"/>
        <v>0</v>
      </c>
      <c r="CS85" s="164">
        <f t="shared" si="214"/>
        <v>0</v>
      </c>
      <c r="CT85" s="166">
        <f t="shared" si="215"/>
        <v>0</v>
      </c>
      <c r="CU85" s="167"/>
      <c r="CW85" s="164">
        <v>73</v>
      </c>
      <c r="CX85" s="225"/>
      <c r="CY85" s="226"/>
      <c r="CZ85" s="1"/>
      <c r="DA85" s="1"/>
      <c r="DB85" s="95"/>
      <c r="DC85" s="93"/>
      <c r="DD85" s="93"/>
      <c r="DE85" s="93"/>
      <c r="DF85" s="95" t="str">
        <f t="shared" si="152"/>
        <v>Completar</v>
      </c>
      <c r="DG85" s="96" t="str">
        <f t="shared" si="153"/>
        <v>Completar</v>
      </c>
      <c r="DH85" s="96" t="str">
        <f t="shared" si="154"/>
        <v>Completar</v>
      </c>
      <c r="DI85" s="94"/>
      <c r="DJ85" s="95" t="str">
        <f t="shared" si="155"/>
        <v>Completar</v>
      </c>
      <c r="DK85" s="95" t="str">
        <f t="shared" si="216"/>
        <v>Completar</v>
      </c>
      <c r="DL85" s="165">
        <f t="shared" si="217"/>
        <v>0</v>
      </c>
      <c r="DM85" s="219" t="b">
        <f t="shared" si="218"/>
        <v>0</v>
      </c>
      <c r="DN85" s="188">
        <f t="shared" si="219"/>
        <v>0</v>
      </c>
      <c r="DO85" s="164">
        <f t="shared" si="220"/>
        <v>0</v>
      </c>
      <c r="DP85" s="164">
        <f t="shared" si="221"/>
        <v>0.25</v>
      </c>
      <c r="DQ85" s="164">
        <f t="shared" si="222"/>
        <v>0</v>
      </c>
      <c r="DR85" s="164">
        <f t="shared" si="222"/>
        <v>0</v>
      </c>
      <c r="DS85" s="166">
        <f t="shared" si="223"/>
        <v>0</v>
      </c>
      <c r="DT85" s="167"/>
      <c r="DV85" s="164">
        <v>73</v>
      </c>
      <c r="DW85" s="225"/>
      <c r="DX85" s="226"/>
      <c r="DY85" s="1"/>
      <c r="DZ85" s="1"/>
      <c r="EA85" s="95"/>
      <c r="EB85" s="93"/>
      <c r="EC85" s="93"/>
      <c r="ED85" s="93"/>
      <c r="EE85" s="95" t="str">
        <f t="shared" si="156"/>
        <v>Completar</v>
      </c>
      <c r="EF85" s="96" t="str">
        <f t="shared" si="157"/>
        <v>Completar</v>
      </c>
      <c r="EG85" s="96" t="str">
        <f t="shared" si="158"/>
        <v>Completar</v>
      </c>
      <c r="EH85" s="94"/>
      <c r="EI85" s="95" t="str">
        <f t="shared" si="159"/>
        <v>Completar</v>
      </c>
      <c r="EJ85" s="95" t="str">
        <f t="shared" si="224"/>
        <v>Completar</v>
      </c>
      <c r="EK85" s="165">
        <f t="shared" si="225"/>
        <v>0</v>
      </c>
      <c r="EL85" s="219" t="b">
        <f t="shared" si="226"/>
        <v>0</v>
      </c>
      <c r="EM85" s="188">
        <f t="shared" si="227"/>
        <v>0</v>
      </c>
      <c r="EN85" s="164">
        <f t="shared" si="228"/>
        <v>0</v>
      </c>
      <c r="EO85" s="164">
        <f t="shared" si="229"/>
        <v>0.25</v>
      </c>
      <c r="EP85" s="164">
        <f t="shared" si="230"/>
        <v>0</v>
      </c>
      <c r="EQ85" s="164">
        <f t="shared" si="230"/>
        <v>0</v>
      </c>
      <c r="ER85" s="166">
        <f t="shared" si="231"/>
        <v>0</v>
      </c>
      <c r="ES85" s="167"/>
      <c r="EU85" s="164">
        <v>73</v>
      </c>
      <c r="EV85" s="225"/>
      <c r="EW85" s="226"/>
      <c r="EX85" s="1"/>
      <c r="EY85" s="1"/>
      <c r="EZ85" s="95"/>
      <c r="FA85" s="93"/>
      <c r="FB85" s="93"/>
      <c r="FC85" s="93"/>
      <c r="FD85" s="95" t="str">
        <f t="shared" si="160"/>
        <v>Completar</v>
      </c>
      <c r="FE85" s="96" t="str">
        <f t="shared" si="161"/>
        <v>Completar</v>
      </c>
      <c r="FF85" s="96" t="str">
        <f t="shared" si="162"/>
        <v>Completar</v>
      </c>
      <c r="FG85" s="94"/>
      <c r="FH85" s="95" t="str">
        <f t="shared" si="163"/>
        <v>Completar</v>
      </c>
      <c r="FI85" s="95" t="str">
        <f t="shared" si="232"/>
        <v>Completar</v>
      </c>
      <c r="FJ85" s="165">
        <f t="shared" si="233"/>
        <v>0</v>
      </c>
      <c r="FK85" s="219" t="b">
        <f t="shared" si="234"/>
        <v>0</v>
      </c>
      <c r="FL85" s="188">
        <f t="shared" si="235"/>
        <v>0</v>
      </c>
      <c r="FM85" s="164">
        <f t="shared" si="236"/>
        <v>0</v>
      </c>
      <c r="FN85" s="164">
        <f t="shared" si="237"/>
        <v>0.25</v>
      </c>
      <c r="FO85" s="164">
        <f t="shared" si="238"/>
        <v>0</v>
      </c>
      <c r="FP85" s="164">
        <f t="shared" si="238"/>
        <v>0</v>
      </c>
      <c r="FQ85" s="166">
        <f t="shared" si="239"/>
        <v>0</v>
      </c>
      <c r="FR85" s="167"/>
      <c r="FT85" s="164">
        <v>73</v>
      </c>
      <c r="FU85" s="225"/>
      <c r="FV85" s="226"/>
      <c r="FW85" s="1"/>
      <c r="FX85" s="1"/>
      <c r="FY85" s="95"/>
      <c r="FZ85" s="93"/>
      <c r="GA85" s="93"/>
      <c r="GB85" s="93"/>
      <c r="GC85" s="95" t="str">
        <f t="shared" si="164"/>
        <v>Completar</v>
      </c>
      <c r="GD85" s="96" t="str">
        <f t="shared" si="165"/>
        <v>Completar</v>
      </c>
      <c r="GE85" s="96" t="str">
        <f t="shared" si="166"/>
        <v>Completar</v>
      </c>
      <c r="GF85" s="94"/>
      <c r="GG85" s="95" t="str">
        <f t="shared" si="167"/>
        <v>Completar</v>
      </c>
      <c r="GH85" s="95" t="str">
        <f t="shared" si="240"/>
        <v>Completar</v>
      </c>
      <c r="GI85" s="165">
        <f t="shared" si="241"/>
        <v>0</v>
      </c>
      <c r="GJ85" s="219" t="b">
        <f t="shared" si="242"/>
        <v>0</v>
      </c>
      <c r="GK85" s="188">
        <f t="shared" si="243"/>
        <v>0</v>
      </c>
      <c r="GL85" s="164">
        <f t="shared" si="244"/>
        <v>0</v>
      </c>
      <c r="GM85" s="164">
        <f t="shared" si="245"/>
        <v>0.25</v>
      </c>
      <c r="GN85" s="164">
        <f t="shared" si="246"/>
        <v>0</v>
      </c>
      <c r="GO85" s="164">
        <f t="shared" si="246"/>
        <v>0</v>
      </c>
      <c r="GP85" s="166">
        <f t="shared" si="247"/>
        <v>0</v>
      </c>
      <c r="GQ85" s="167"/>
      <c r="GS85" s="164">
        <v>73</v>
      </c>
      <c r="GT85" s="225"/>
      <c r="GU85" s="226"/>
      <c r="GV85" s="1"/>
      <c r="GW85" s="1"/>
      <c r="GX85" s="95"/>
      <c r="GY85" s="93"/>
      <c r="GZ85" s="93"/>
      <c r="HA85" s="93"/>
      <c r="HB85" s="95" t="str">
        <f t="shared" si="168"/>
        <v>Completar</v>
      </c>
      <c r="HC85" s="96" t="str">
        <f t="shared" si="169"/>
        <v>Completar</v>
      </c>
      <c r="HD85" s="96" t="str">
        <f t="shared" si="170"/>
        <v>Completar</v>
      </c>
      <c r="HE85" s="94"/>
      <c r="HF85" s="95" t="str">
        <f t="shared" si="171"/>
        <v>Completar</v>
      </c>
      <c r="HG85" s="95" t="str">
        <f t="shared" si="248"/>
        <v>Completar</v>
      </c>
      <c r="HH85" s="165">
        <f t="shared" si="249"/>
        <v>0</v>
      </c>
      <c r="HI85" s="219" t="b">
        <f t="shared" si="250"/>
        <v>0</v>
      </c>
      <c r="HJ85" s="188">
        <f t="shared" si="251"/>
        <v>0</v>
      </c>
      <c r="HK85" s="164">
        <f t="shared" si="252"/>
        <v>0</v>
      </c>
      <c r="HL85" s="164">
        <f t="shared" si="253"/>
        <v>0.25</v>
      </c>
      <c r="HM85" s="164">
        <f t="shared" si="254"/>
        <v>0</v>
      </c>
      <c r="HN85" s="164">
        <f t="shared" si="254"/>
        <v>0</v>
      </c>
      <c r="HO85" s="166">
        <f t="shared" si="255"/>
        <v>0</v>
      </c>
      <c r="HP85" s="167"/>
      <c r="HR85" s="164">
        <v>73</v>
      </c>
      <c r="HS85" s="225"/>
      <c r="HT85" s="226"/>
      <c r="HU85" s="1"/>
      <c r="HV85" s="1"/>
      <c r="HW85" s="95"/>
      <c r="HX85" s="93"/>
      <c r="HY85" s="93"/>
      <c r="HZ85" s="93"/>
      <c r="IA85" s="95" t="str">
        <f t="shared" si="172"/>
        <v>Completar</v>
      </c>
      <c r="IB85" s="96" t="str">
        <f t="shared" si="173"/>
        <v>Completar</v>
      </c>
      <c r="IC85" s="96" t="str">
        <f t="shared" si="174"/>
        <v>Completar</v>
      </c>
      <c r="ID85" s="94"/>
      <c r="IE85" s="95" t="str">
        <f t="shared" si="175"/>
        <v>Completar</v>
      </c>
      <c r="IF85" s="95" t="str">
        <f t="shared" si="256"/>
        <v>Completar</v>
      </c>
      <c r="IG85" s="165">
        <f t="shared" si="257"/>
        <v>0</v>
      </c>
      <c r="IH85" s="219" t="b">
        <f t="shared" si="258"/>
        <v>0</v>
      </c>
      <c r="II85" s="188">
        <f t="shared" si="259"/>
        <v>0</v>
      </c>
      <c r="IJ85" s="164">
        <f t="shared" si="260"/>
        <v>0</v>
      </c>
      <c r="IK85" s="164">
        <f t="shared" si="261"/>
        <v>0.25</v>
      </c>
      <c r="IL85" s="164">
        <f t="shared" si="262"/>
        <v>0</v>
      </c>
      <c r="IM85" s="164">
        <f t="shared" si="262"/>
        <v>0</v>
      </c>
      <c r="IN85" s="166">
        <f t="shared" si="263"/>
        <v>0</v>
      </c>
      <c r="IO85" s="167"/>
      <c r="IQ85" s="164">
        <v>73</v>
      </c>
      <c r="IR85" s="225"/>
      <c r="IS85" s="226"/>
      <c r="IT85" s="1"/>
      <c r="IU85" s="1"/>
      <c r="IV85" s="95"/>
      <c r="IW85" s="93"/>
      <c r="IX85" s="93"/>
      <c r="IY85" s="93"/>
      <c r="IZ85" s="95" t="str">
        <f t="shared" si="176"/>
        <v>Completar</v>
      </c>
      <c r="JA85" s="96" t="str">
        <f t="shared" si="177"/>
        <v>Completar</v>
      </c>
      <c r="JB85" s="96" t="str">
        <f t="shared" si="178"/>
        <v>Completar</v>
      </c>
      <c r="JC85" s="94"/>
      <c r="JD85" s="95" t="str">
        <f t="shared" si="179"/>
        <v>Completar</v>
      </c>
      <c r="JE85" s="95" t="str">
        <f t="shared" si="264"/>
        <v>Completar</v>
      </c>
      <c r="JF85" s="165">
        <f t="shared" si="265"/>
        <v>0</v>
      </c>
      <c r="JG85" s="219" t="b">
        <f t="shared" si="266"/>
        <v>0</v>
      </c>
      <c r="JH85" s="188">
        <f t="shared" si="267"/>
        <v>0</v>
      </c>
      <c r="JI85" s="164">
        <f t="shared" si="268"/>
        <v>0</v>
      </c>
      <c r="JJ85" s="164">
        <f t="shared" si="269"/>
        <v>0.25</v>
      </c>
      <c r="JK85" s="164">
        <f t="shared" si="270"/>
        <v>0</v>
      </c>
      <c r="JL85" s="164">
        <f t="shared" si="270"/>
        <v>0</v>
      </c>
      <c r="JM85" s="166">
        <f t="shared" si="271"/>
        <v>0</v>
      </c>
      <c r="JN85" s="167"/>
      <c r="JO85" s="126"/>
      <c r="JP85" s="164">
        <v>73</v>
      </c>
      <c r="JQ85" s="225"/>
      <c r="JR85" s="226"/>
      <c r="JS85" s="1"/>
      <c r="JT85" s="1"/>
      <c r="JU85" s="95"/>
      <c r="JV85" s="93"/>
      <c r="JW85" s="93"/>
      <c r="JX85" s="93"/>
      <c r="JY85" s="95" t="str">
        <f t="shared" si="180"/>
        <v>Completar</v>
      </c>
      <c r="JZ85" s="96" t="str">
        <f t="shared" si="181"/>
        <v>Completar</v>
      </c>
      <c r="KA85" s="96" t="str">
        <f t="shared" si="182"/>
        <v>Completar</v>
      </c>
      <c r="KB85" s="94"/>
      <c r="KC85" s="95" t="str">
        <f t="shared" si="183"/>
        <v>Completar</v>
      </c>
      <c r="KD85" s="95" t="str">
        <f t="shared" si="272"/>
        <v>Completar</v>
      </c>
      <c r="KE85" s="165">
        <f t="shared" si="273"/>
        <v>0</v>
      </c>
      <c r="KF85" s="219" t="b">
        <f t="shared" si="274"/>
        <v>0</v>
      </c>
      <c r="KG85" s="188">
        <f t="shared" si="275"/>
        <v>0</v>
      </c>
      <c r="KH85" s="164">
        <f t="shared" si="276"/>
        <v>0</v>
      </c>
      <c r="KI85" s="164">
        <f t="shared" si="277"/>
        <v>0.25</v>
      </c>
      <c r="KJ85" s="164">
        <f t="shared" si="278"/>
        <v>0</v>
      </c>
      <c r="KK85" s="164">
        <f t="shared" si="278"/>
        <v>0</v>
      </c>
      <c r="KL85" s="166">
        <f t="shared" si="279"/>
        <v>0</v>
      </c>
    </row>
    <row r="86" spans="1:298" x14ac:dyDescent="0.25">
      <c r="A86" s="164">
        <v>74</v>
      </c>
      <c r="B86" s="225"/>
      <c r="C86" s="226"/>
      <c r="D86" s="1"/>
      <c r="E86" s="1"/>
      <c r="F86" s="95"/>
      <c r="G86" s="93"/>
      <c r="H86" s="93"/>
      <c r="I86" s="93"/>
      <c r="J86" s="95"/>
      <c r="K86" s="96" t="str">
        <f>IFERROR(VLOOKUP(D86,'Situación inicial'!JI$13:JS$112,8,FALSE),"Completar")</f>
        <v>Completar</v>
      </c>
      <c r="L86" s="96" t="str">
        <f>IFERROR(VLOOKUP(D86,'Situación inicial'!JI$13:JS$112,9,FALSE),"Completar")</f>
        <v>Completar</v>
      </c>
      <c r="M86" s="94"/>
      <c r="N86" s="95" t="str">
        <f>IFERROR(VLOOKUP(D86,'Situación inicial'!JI$13:JS$112,11,FALSE),"Completar")</f>
        <v>Completar</v>
      </c>
      <c r="O86" s="95" t="str">
        <f>IFERROR(VLOOKUP(D86,'Situación inicial'!JI$13:JT$112,12,FALSE),"Completar")</f>
        <v>Completar</v>
      </c>
      <c r="P86" s="165">
        <f t="shared" si="184"/>
        <v>0</v>
      </c>
      <c r="Q86" s="219" t="b">
        <f t="shared" si="185"/>
        <v>0</v>
      </c>
      <c r="R86" s="188">
        <f t="shared" si="186"/>
        <v>0</v>
      </c>
      <c r="S86" s="164">
        <f t="shared" si="187"/>
        <v>0</v>
      </c>
      <c r="T86" s="164">
        <f t="shared" si="188"/>
        <v>0.25</v>
      </c>
      <c r="U86" s="164">
        <f t="shared" si="189"/>
        <v>0</v>
      </c>
      <c r="V86" s="164">
        <f t="shared" si="189"/>
        <v>0</v>
      </c>
      <c r="W86" s="166">
        <f t="shared" si="190"/>
        <v>0</v>
      </c>
      <c r="X86" s="168">
        <f>IFERROR(VLOOKUP(D86,'Situación inicial'!JI$13:JZ$112,18,FALSE),0)</f>
        <v>0</v>
      </c>
      <c r="Z86" s="164">
        <v>74</v>
      </c>
      <c r="AA86" s="225"/>
      <c r="AB86" s="226"/>
      <c r="AC86" s="1"/>
      <c r="AD86" s="1"/>
      <c r="AE86" s="95"/>
      <c r="AF86" s="93"/>
      <c r="AG86" s="93"/>
      <c r="AH86" s="93"/>
      <c r="AI86" s="95" t="str">
        <f t="shared" si="140"/>
        <v>Completar</v>
      </c>
      <c r="AJ86" s="96" t="str">
        <f t="shared" si="141"/>
        <v>Completar</v>
      </c>
      <c r="AK86" s="96" t="str">
        <f t="shared" si="142"/>
        <v>Completar</v>
      </c>
      <c r="AL86" s="94"/>
      <c r="AM86" s="95" t="str">
        <f t="shared" si="191"/>
        <v>Completar</v>
      </c>
      <c r="AN86" s="95" t="str">
        <f t="shared" si="192"/>
        <v>Completar</v>
      </c>
      <c r="AO86" s="165">
        <f t="shared" si="193"/>
        <v>0</v>
      </c>
      <c r="AP86" s="219" t="b">
        <f t="shared" si="194"/>
        <v>0</v>
      </c>
      <c r="AQ86" s="188">
        <f t="shared" si="195"/>
        <v>0</v>
      </c>
      <c r="AR86" s="164">
        <f t="shared" si="196"/>
        <v>0</v>
      </c>
      <c r="AS86" s="164">
        <f t="shared" si="197"/>
        <v>0.25</v>
      </c>
      <c r="AT86" s="164">
        <f t="shared" si="198"/>
        <v>0</v>
      </c>
      <c r="AU86" s="164">
        <f t="shared" si="198"/>
        <v>0</v>
      </c>
      <c r="AV86" s="166">
        <f t="shared" si="199"/>
        <v>0</v>
      </c>
      <c r="AW86" s="168">
        <f t="shared" si="143"/>
        <v>0</v>
      </c>
      <c r="AY86" s="164">
        <v>74</v>
      </c>
      <c r="AZ86" s="225"/>
      <c r="BA86" s="226"/>
      <c r="BB86" s="1"/>
      <c r="BC86" s="1"/>
      <c r="BD86" s="95"/>
      <c r="BE86" s="93"/>
      <c r="BF86" s="93"/>
      <c r="BG86" s="93"/>
      <c r="BH86" s="95" t="str">
        <f t="shared" si="144"/>
        <v>Completar</v>
      </c>
      <c r="BI86" s="96" t="str">
        <f t="shared" si="145"/>
        <v>Completar</v>
      </c>
      <c r="BJ86" s="96" t="str">
        <f t="shared" si="146"/>
        <v>Completar</v>
      </c>
      <c r="BK86" s="94"/>
      <c r="BL86" s="95" t="str">
        <f t="shared" si="147"/>
        <v>Completar</v>
      </c>
      <c r="BM86" s="95" t="str">
        <f t="shared" si="200"/>
        <v>Completar</v>
      </c>
      <c r="BN86" s="165">
        <f t="shared" si="201"/>
        <v>0</v>
      </c>
      <c r="BO86" s="219" t="b">
        <f t="shared" si="202"/>
        <v>0</v>
      </c>
      <c r="BP86" s="188">
        <f t="shared" si="203"/>
        <v>0</v>
      </c>
      <c r="BQ86" s="164">
        <f t="shared" si="204"/>
        <v>0</v>
      </c>
      <c r="BR86" s="164">
        <f t="shared" si="205"/>
        <v>0.25</v>
      </c>
      <c r="BS86" s="164">
        <f t="shared" si="206"/>
        <v>0</v>
      </c>
      <c r="BT86" s="164">
        <f t="shared" si="206"/>
        <v>0</v>
      </c>
      <c r="BU86" s="166">
        <f t="shared" si="207"/>
        <v>0</v>
      </c>
      <c r="BV86" s="167"/>
      <c r="BX86" s="164">
        <v>74</v>
      </c>
      <c r="BY86" s="225"/>
      <c r="BZ86" s="226"/>
      <c r="CA86" s="1"/>
      <c r="CB86" s="1"/>
      <c r="CC86" s="95"/>
      <c r="CD86" s="93"/>
      <c r="CE86" s="93"/>
      <c r="CF86" s="93"/>
      <c r="CG86" s="95" t="str">
        <f t="shared" si="148"/>
        <v>Completar</v>
      </c>
      <c r="CH86" s="96" t="str">
        <f t="shared" si="149"/>
        <v>Completar</v>
      </c>
      <c r="CI86" s="96" t="str">
        <f t="shared" si="150"/>
        <v>Completar</v>
      </c>
      <c r="CJ86" s="94"/>
      <c r="CK86" s="95" t="str">
        <f t="shared" si="151"/>
        <v>Completar</v>
      </c>
      <c r="CL86" s="95" t="str">
        <f t="shared" si="208"/>
        <v>Completar</v>
      </c>
      <c r="CM86" s="165">
        <f t="shared" si="209"/>
        <v>0</v>
      </c>
      <c r="CN86" s="219" t="b">
        <f t="shared" si="210"/>
        <v>0</v>
      </c>
      <c r="CO86" s="188">
        <f t="shared" si="211"/>
        <v>0</v>
      </c>
      <c r="CP86" s="164">
        <f t="shared" si="212"/>
        <v>0</v>
      </c>
      <c r="CQ86" s="164">
        <f t="shared" si="213"/>
        <v>0.25</v>
      </c>
      <c r="CR86" s="164">
        <f t="shared" si="214"/>
        <v>0</v>
      </c>
      <c r="CS86" s="164">
        <f t="shared" si="214"/>
        <v>0</v>
      </c>
      <c r="CT86" s="166">
        <f t="shared" si="215"/>
        <v>0</v>
      </c>
      <c r="CU86" s="167"/>
      <c r="CW86" s="164">
        <v>74</v>
      </c>
      <c r="CX86" s="225"/>
      <c r="CY86" s="226"/>
      <c r="CZ86" s="1"/>
      <c r="DA86" s="1"/>
      <c r="DB86" s="95"/>
      <c r="DC86" s="93"/>
      <c r="DD86" s="93"/>
      <c r="DE86" s="93"/>
      <c r="DF86" s="95" t="str">
        <f t="shared" si="152"/>
        <v>Completar</v>
      </c>
      <c r="DG86" s="96" t="str">
        <f t="shared" si="153"/>
        <v>Completar</v>
      </c>
      <c r="DH86" s="96" t="str">
        <f t="shared" si="154"/>
        <v>Completar</v>
      </c>
      <c r="DI86" s="94"/>
      <c r="DJ86" s="95" t="str">
        <f t="shared" si="155"/>
        <v>Completar</v>
      </c>
      <c r="DK86" s="95" t="str">
        <f t="shared" si="216"/>
        <v>Completar</v>
      </c>
      <c r="DL86" s="165">
        <f t="shared" si="217"/>
        <v>0</v>
      </c>
      <c r="DM86" s="219" t="b">
        <f t="shared" si="218"/>
        <v>0</v>
      </c>
      <c r="DN86" s="188">
        <f t="shared" si="219"/>
        <v>0</v>
      </c>
      <c r="DO86" s="164">
        <f t="shared" si="220"/>
        <v>0</v>
      </c>
      <c r="DP86" s="164">
        <f t="shared" si="221"/>
        <v>0.25</v>
      </c>
      <c r="DQ86" s="164">
        <f t="shared" si="222"/>
        <v>0</v>
      </c>
      <c r="DR86" s="164">
        <f t="shared" si="222"/>
        <v>0</v>
      </c>
      <c r="DS86" s="166">
        <f t="shared" si="223"/>
        <v>0</v>
      </c>
      <c r="DT86" s="167"/>
      <c r="DV86" s="164">
        <v>74</v>
      </c>
      <c r="DW86" s="225"/>
      <c r="DX86" s="226"/>
      <c r="DY86" s="1"/>
      <c r="DZ86" s="1"/>
      <c r="EA86" s="95"/>
      <c r="EB86" s="93"/>
      <c r="EC86" s="93"/>
      <c r="ED86" s="93"/>
      <c r="EE86" s="95" t="str">
        <f t="shared" si="156"/>
        <v>Completar</v>
      </c>
      <c r="EF86" s="96" t="str">
        <f t="shared" si="157"/>
        <v>Completar</v>
      </c>
      <c r="EG86" s="96" t="str">
        <f t="shared" si="158"/>
        <v>Completar</v>
      </c>
      <c r="EH86" s="94"/>
      <c r="EI86" s="95" t="str">
        <f t="shared" si="159"/>
        <v>Completar</v>
      </c>
      <c r="EJ86" s="95" t="str">
        <f t="shared" si="224"/>
        <v>Completar</v>
      </c>
      <c r="EK86" s="165">
        <f t="shared" si="225"/>
        <v>0</v>
      </c>
      <c r="EL86" s="219" t="b">
        <f t="shared" si="226"/>
        <v>0</v>
      </c>
      <c r="EM86" s="188">
        <f t="shared" si="227"/>
        <v>0</v>
      </c>
      <c r="EN86" s="164">
        <f t="shared" si="228"/>
        <v>0</v>
      </c>
      <c r="EO86" s="164">
        <f t="shared" si="229"/>
        <v>0.25</v>
      </c>
      <c r="EP86" s="164">
        <f t="shared" si="230"/>
        <v>0</v>
      </c>
      <c r="EQ86" s="164">
        <f t="shared" si="230"/>
        <v>0</v>
      </c>
      <c r="ER86" s="166">
        <f t="shared" si="231"/>
        <v>0</v>
      </c>
      <c r="ES86" s="167"/>
      <c r="EU86" s="164">
        <v>74</v>
      </c>
      <c r="EV86" s="225"/>
      <c r="EW86" s="226"/>
      <c r="EX86" s="1"/>
      <c r="EY86" s="1"/>
      <c r="EZ86" s="95"/>
      <c r="FA86" s="93"/>
      <c r="FB86" s="93"/>
      <c r="FC86" s="93"/>
      <c r="FD86" s="95" t="str">
        <f t="shared" si="160"/>
        <v>Completar</v>
      </c>
      <c r="FE86" s="96" t="str">
        <f t="shared" si="161"/>
        <v>Completar</v>
      </c>
      <c r="FF86" s="96" t="str">
        <f t="shared" si="162"/>
        <v>Completar</v>
      </c>
      <c r="FG86" s="94"/>
      <c r="FH86" s="95" t="str">
        <f t="shared" si="163"/>
        <v>Completar</v>
      </c>
      <c r="FI86" s="95" t="str">
        <f t="shared" si="232"/>
        <v>Completar</v>
      </c>
      <c r="FJ86" s="165">
        <f t="shared" si="233"/>
        <v>0</v>
      </c>
      <c r="FK86" s="219" t="b">
        <f t="shared" si="234"/>
        <v>0</v>
      </c>
      <c r="FL86" s="188">
        <f t="shared" si="235"/>
        <v>0</v>
      </c>
      <c r="FM86" s="164">
        <f t="shared" si="236"/>
        <v>0</v>
      </c>
      <c r="FN86" s="164">
        <f t="shared" si="237"/>
        <v>0.25</v>
      </c>
      <c r="FO86" s="164">
        <f t="shared" si="238"/>
        <v>0</v>
      </c>
      <c r="FP86" s="164">
        <f t="shared" si="238"/>
        <v>0</v>
      </c>
      <c r="FQ86" s="166">
        <f t="shared" si="239"/>
        <v>0</v>
      </c>
      <c r="FR86" s="167"/>
      <c r="FT86" s="164">
        <v>74</v>
      </c>
      <c r="FU86" s="225"/>
      <c r="FV86" s="226"/>
      <c r="FW86" s="1"/>
      <c r="FX86" s="1"/>
      <c r="FY86" s="95"/>
      <c r="FZ86" s="93"/>
      <c r="GA86" s="93"/>
      <c r="GB86" s="93"/>
      <c r="GC86" s="95" t="str">
        <f t="shared" si="164"/>
        <v>Completar</v>
      </c>
      <c r="GD86" s="96" t="str">
        <f t="shared" si="165"/>
        <v>Completar</v>
      </c>
      <c r="GE86" s="96" t="str">
        <f t="shared" si="166"/>
        <v>Completar</v>
      </c>
      <c r="GF86" s="94"/>
      <c r="GG86" s="95" t="str">
        <f t="shared" si="167"/>
        <v>Completar</v>
      </c>
      <c r="GH86" s="95" t="str">
        <f t="shared" si="240"/>
        <v>Completar</v>
      </c>
      <c r="GI86" s="165">
        <f t="shared" si="241"/>
        <v>0</v>
      </c>
      <c r="GJ86" s="219" t="b">
        <f t="shared" si="242"/>
        <v>0</v>
      </c>
      <c r="GK86" s="188">
        <f t="shared" si="243"/>
        <v>0</v>
      </c>
      <c r="GL86" s="164">
        <f t="shared" si="244"/>
        <v>0</v>
      </c>
      <c r="GM86" s="164">
        <f t="shared" si="245"/>
        <v>0.25</v>
      </c>
      <c r="GN86" s="164">
        <f t="shared" si="246"/>
        <v>0</v>
      </c>
      <c r="GO86" s="164">
        <f t="shared" si="246"/>
        <v>0</v>
      </c>
      <c r="GP86" s="166">
        <f t="shared" si="247"/>
        <v>0</v>
      </c>
      <c r="GQ86" s="167"/>
      <c r="GS86" s="164">
        <v>74</v>
      </c>
      <c r="GT86" s="225"/>
      <c r="GU86" s="226"/>
      <c r="GV86" s="1"/>
      <c r="GW86" s="1"/>
      <c r="GX86" s="95"/>
      <c r="GY86" s="93"/>
      <c r="GZ86" s="93"/>
      <c r="HA86" s="93"/>
      <c r="HB86" s="95" t="str">
        <f t="shared" si="168"/>
        <v>Completar</v>
      </c>
      <c r="HC86" s="96" t="str">
        <f t="shared" si="169"/>
        <v>Completar</v>
      </c>
      <c r="HD86" s="96" t="str">
        <f t="shared" si="170"/>
        <v>Completar</v>
      </c>
      <c r="HE86" s="94"/>
      <c r="HF86" s="95" t="str">
        <f t="shared" si="171"/>
        <v>Completar</v>
      </c>
      <c r="HG86" s="95" t="str">
        <f t="shared" si="248"/>
        <v>Completar</v>
      </c>
      <c r="HH86" s="165">
        <f t="shared" si="249"/>
        <v>0</v>
      </c>
      <c r="HI86" s="219" t="b">
        <f t="shared" si="250"/>
        <v>0</v>
      </c>
      <c r="HJ86" s="188">
        <f t="shared" si="251"/>
        <v>0</v>
      </c>
      <c r="HK86" s="164">
        <f t="shared" si="252"/>
        <v>0</v>
      </c>
      <c r="HL86" s="164">
        <f t="shared" si="253"/>
        <v>0.25</v>
      </c>
      <c r="HM86" s="164">
        <f t="shared" si="254"/>
        <v>0</v>
      </c>
      <c r="HN86" s="164">
        <f t="shared" si="254"/>
        <v>0</v>
      </c>
      <c r="HO86" s="166">
        <f t="shared" si="255"/>
        <v>0</v>
      </c>
      <c r="HP86" s="167"/>
      <c r="HR86" s="164">
        <v>74</v>
      </c>
      <c r="HS86" s="225"/>
      <c r="HT86" s="226"/>
      <c r="HU86" s="1"/>
      <c r="HV86" s="1"/>
      <c r="HW86" s="95"/>
      <c r="HX86" s="93"/>
      <c r="HY86" s="93"/>
      <c r="HZ86" s="93"/>
      <c r="IA86" s="95" t="str">
        <f t="shared" si="172"/>
        <v>Completar</v>
      </c>
      <c r="IB86" s="96" t="str">
        <f t="shared" si="173"/>
        <v>Completar</v>
      </c>
      <c r="IC86" s="96" t="str">
        <f t="shared" si="174"/>
        <v>Completar</v>
      </c>
      <c r="ID86" s="94"/>
      <c r="IE86" s="95" t="str">
        <f t="shared" si="175"/>
        <v>Completar</v>
      </c>
      <c r="IF86" s="95" t="str">
        <f t="shared" si="256"/>
        <v>Completar</v>
      </c>
      <c r="IG86" s="165">
        <f t="shared" si="257"/>
        <v>0</v>
      </c>
      <c r="IH86" s="219" t="b">
        <f t="shared" si="258"/>
        <v>0</v>
      </c>
      <c r="II86" s="188">
        <f t="shared" si="259"/>
        <v>0</v>
      </c>
      <c r="IJ86" s="164">
        <f t="shared" si="260"/>
        <v>0</v>
      </c>
      <c r="IK86" s="164">
        <f t="shared" si="261"/>
        <v>0.25</v>
      </c>
      <c r="IL86" s="164">
        <f t="shared" si="262"/>
        <v>0</v>
      </c>
      <c r="IM86" s="164">
        <f t="shared" si="262"/>
        <v>0</v>
      </c>
      <c r="IN86" s="166">
        <f t="shared" si="263"/>
        <v>0</v>
      </c>
      <c r="IO86" s="167"/>
      <c r="IQ86" s="164">
        <v>74</v>
      </c>
      <c r="IR86" s="225"/>
      <c r="IS86" s="226"/>
      <c r="IT86" s="1"/>
      <c r="IU86" s="1"/>
      <c r="IV86" s="95"/>
      <c r="IW86" s="93"/>
      <c r="IX86" s="93"/>
      <c r="IY86" s="93"/>
      <c r="IZ86" s="95" t="str">
        <f t="shared" si="176"/>
        <v>Completar</v>
      </c>
      <c r="JA86" s="96" t="str">
        <f t="shared" si="177"/>
        <v>Completar</v>
      </c>
      <c r="JB86" s="96" t="str">
        <f t="shared" si="178"/>
        <v>Completar</v>
      </c>
      <c r="JC86" s="94"/>
      <c r="JD86" s="95" t="str">
        <f t="shared" si="179"/>
        <v>Completar</v>
      </c>
      <c r="JE86" s="95" t="str">
        <f t="shared" si="264"/>
        <v>Completar</v>
      </c>
      <c r="JF86" s="165">
        <f t="shared" si="265"/>
        <v>0</v>
      </c>
      <c r="JG86" s="219" t="b">
        <f t="shared" si="266"/>
        <v>0</v>
      </c>
      <c r="JH86" s="188">
        <f t="shared" si="267"/>
        <v>0</v>
      </c>
      <c r="JI86" s="164">
        <f t="shared" si="268"/>
        <v>0</v>
      </c>
      <c r="JJ86" s="164">
        <f t="shared" si="269"/>
        <v>0.25</v>
      </c>
      <c r="JK86" s="164">
        <f t="shared" si="270"/>
        <v>0</v>
      </c>
      <c r="JL86" s="164">
        <f t="shared" si="270"/>
        <v>0</v>
      </c>
      <c r="JM86" s="166">
        <f t="shared" si="271"/>
        <v>0</v>
      </c>
      <c r="JN86" s="167"/>
      <c r="JO86" s="126"/>
      <c r="JP86" s="164">
        <v>74</v>
      </c>
      <c r="JQ86" s="225"/>
      <c r="JR86" s="226"/>
      <c r="JS86" s="1"/>
      <c r="JT86" s="1"/>
      <c r="JU86" s="95"/>
      <c r="JV86" s="93"/>
      <c r="JW86" s="93"/>
      <c r="JX86" s="93"/>
      <c r="JY86" s="95" t="str">
        <f t="shared" si="180"/>
        <v>Completar</v>
      </c>
      <c r="JZ86" s="96" t="str">
        <f t="shared" si="181"/>
        <v>Completar</v>
      </c>
      <c r="KA86" s="96" t="str">
        <f t="shared" si="182"/>
        <v>Completar</v>
      </c>
      <c r="KB86" s="94"/>
      <c r="KC86" s="95" t="str">
        <f t="shared" si="183"/>
        <v>Completar</v>
      </c>
      <c r="KD86" s="95" t="str">
        <f t="shared" si="272"/>
        <v>Completar</v>
      </c>
      <c r="KE86" s="165">
        <f t="shared" si="273"/>
        <v>0</v>
      </c>
      <c r="KF86" s="219" t="b">
        <f t="shared" si="274"/>
        <v>0</v>
      </c>
      <c r="KG86" s="188">
        <f t="shared" si="275"/>
        <v>0</v>
      </c>
      <c r="KH86" s="164">
        <f t="shared" si="276"/>
        <v>0</v>
      </c>
      <c r="KI86" s="164">
        <f t="shared" si="277"/>
        <v>0.25</v>
      </c>
      <c r="KJ86" s="164">
        <f t="shared" si="278"/>
        <v>0</v>
      </c>
      <c r="KK86" s="164">
        <f t="shared" si="278"/>
        <v>0</v>
      </c>
      <c r="KL86" s="166">
        <f t="shared" si="279"/>
        <v>0</v>
      </c>
    </row>
    <row r="87" spans="1:298" x14ac:dyDescent="0.25">
      <c r="A87" s="164">
        <v>75</v>
      </c>
      <c r="B87" s="225"/>
      <c r="C87" s="226"/>
      <c r="D87" s="1"/>
      <c r="E87" s="1"/>
      <c r="F87" s="95"/>
      <c r="G87" s="93"/>
      <c r="H87" s="93"/>
      <c r="I87" s="93"/>
      <c r="J87" s="95"/>
      <c r="K87" s="96" t="str">
        <f>IFERROR(VLOOKUP(D87,'Situación inicial'!JI$13:JS$112,8,FALSE),"Completar")</f>
        <v>Completar</v>
      </c>
      <c r="L87" s="96" t="str">
        <f>IFERROR(VLOOKUP(D87,'Situación inicial'!JI$13:JS$112,9,FALSE),"Completar")</f>
        <v>Completar</v>
      </c>
      <c r="M87" s="94"/>
      <c r="N87" s="95" t="str">
        <f>IFERROR(VLOOKUP(D87,'Situación inicial'!JI$13:JS$112,11,FALSE),"Completar")</f>
        <v>Completar</v>
      </c>
      <c r="O87" s="95" t="str">
        <f>IFERROR(VLOOKUP(D87,'Situación inicial'!JI$13:JT$112,12,FALSE),"Completar")</f>
        <v>Completar</v>
      </c>
      <c r="P87" s="165">
        <f t="shared" si="184"/>
        <v>0</v>
      </c>
      <c r="Q87" s="219" t="b">
        <f t="shared" si="185"/>
        <v>0</v>
      </c>
      <c r="R87" s="188">
        <f t="shared" si="186"/>
        <v>0</v>
      </c>
      <c r="S87" s="164">
        <f t="shared" si="187"/>
        <v>0</v>
      </c>
      <c r="T87" s="164">
        <f t="shared" si="188"/>
        <v>0.25</v>
      </c>
      <c r="U87" s="164">
        <f t="shared" si="189"/>
        <v>0</v>
      </c>
      <c r="V87" s="164">
        <f t="shared" si="189"/>
        <v>0</v>
      </c>
      <c r="W87" s="166">
        <f t="shared" si="190"/>
        <v>0</v>
      </c>
      <c r="X87" s="168">
        <f>IFERROR(VLOOKUP(D87,'Situación inicial'!JI$13:JZ$112,18,FALSE),0)</f>
        <v>0</v>
      </c>
      <c r="Z87" s="164">
        <v>75</v>
      </c>
      <c r="AA87" s="225"/>
      <c r="AB87" s="226"/>
      <c r="AC87" s="1"/>
      <c r="AD87" s="1"/>
      <c r="AE87" s="95"/>
      <c r="AF87" s="93"/>
      <c r="AG87" s="93"/>
      <c r="AH87" s="93"/>
      <c r="AI87" s="95" t="str">
        <f t="shared" si="140"/>
        <v>Completar</v>
      </c>
      <c r="AJ87" s="96" t="str">
        <f t="shared" si="141"/>
        <v>Completar</v>
      </c>
      <c r="AK87" s="96" t="str">
        <f t="shared" si="142"/>
        <v>Completar</v>
      </c>
      <c r="AL87" s="94"/>
      <c r="AM87" s="95" t="str">
        <f t="shared" si="191"/>
        <v>Completar</v>
      </c>
      <c r="AN87" s="95" t="str">
        <f t="shared" si="192"/>
        <v>Completar</v>
      </c>
      <c r="AO87" s="165">
        <f t="shared" si="193"/>
        <v>0</v>
      </c>
      <c r="AP87" s="219" t="b">
        <f t="shared" si="194"/>
        <v>0</v>
      </c>
      <c r="AQ87" s="188">
        <f t="shared" si="195"/>
        <v>0</v>
      </c>
      <c r="AR87" s="164">
        <f t="shared" si="196"/>
        <v>0</v>
      </c>
      <c r="AS87" s="164">
        <f t="shared" si="197"/>
        <v>0.25</v>
      </c>
      <c r="AT87" s="164">
        <f t="shared" si="198"/>
        <v>0</v>
      </c>
      <c r="AU87" s="164">
        <f t="shared" si="198"/>
        <v>0</v>
      </c>
      <c r="AV87" s="166">
        <f t="shared" si="199"/>
        <v>0</v>
      </c>
      <c r="AW87" s="168">
        <f t="shared" si="143"/>
        <v>0</v>
      </c>
      <c r="AY87" s="164">
        <v>75</v>
      </c>
      <c r="AZ87" s="225"/>
      <c r="BA87" s="226"/>
      <c r="BB87" s="1"/>
      <c r="BC87" s="1"/>
      <c r="BD87" s="95"/>
      <c r="BE87" s="93"/>
      <c r="BF87" s="93"/>
      <c r="BG87" s="93"/>
      <c r="BH87" s="95" t="str">
        <f t="shared" si="144"/>
        <v>Completar</v>
      </c>
      <c r="BI87" s="96" t="str">
        <f t="shared" si="145"/>
        <v>Completar</v>
      </c>
      <c r="BJ87" s="96" t="str">
        <f t="shared" si="146"/>
        <v>Completar</v>
      </c>
      <c r="BK87" s="94"/>
      <c r="BL87" s="95" t="str">
        <f t="shared" si="147"/>
        <v>Completar</v>
      </c>
      <c r="BM87" s="95" t="str">
        <f t="shared" si="200"/>
        <v>Completar</v>
      </c>
      <c r="BN87" s="165">
        <f t="shared" si="201"/>
        <v>0</v>
      </c>
      <c r="BO87" s="219" t="b">
        <f t="shared" si="202"/>
        <v>0</v>
      </c>
      <c r="BP87" s="188">
        <f t="shared" si="203"/>
        <v>0</v>
      </c>
      <c r="BQ87" s="164">
        <f t="shared" si="204"/>
        <v>0</v>
      </c>
      <c r="BR87" s="164">
        <f t="shared" si="205"/>
        <v>0.25</v>
      </c>
      <c r="BS87" s="164">
        <f t="shared" si="206"/>
        <v>0</v>
      </c>
      <c r="BT87" s="164">
        <f t="shared" si="206"/>
        <v>0</v>
      </c>
      <c r="BU87" s="166">
        <f t="shared" si="207"/>
        <v>0</v>
      </c>
      <c r="BV87" s="167"/>
      <c r="BX87" s="164">
        <v>75</v>
      </c>
      <c r="BY87" s="225"/>
      <c r="BZ87" s="226"/>
      <c r="CA87" s="1"/>
      <c r="CB87" s="1"/>
      <c r="CC87" s="95"/>
      <c r="CD87" s="93"/>
      <c r="CE87" s="93"/>
      <c r="CF87" s="93"/>
      <c r="CG87" s="95" t="str">
        <f t="shared" si="148"/>
        <v>Completar</v>
      </c>
      <c r="CH87" s="96" t="str">
        <f t="shared" si="149"/>
        <v>Completar</v>
      </c>
      <c r="CI87" s="96" t="str">
        <f t="shared" si="150"/>
        <v>Completar</v>
      </c>
      <c r="CJ87" s="94"/>
      <c r="CK87" s="95" t="str">
        <f t="shared" si="151"/>
        <v>Completar</v>
      </c>
      <c r="CL87" s="95" t="str">
        <f t="shared" si="208"/>
        <v>Completar</v>
      </c>
      <c r="CM87" s="165">
        <f t="shared" si="209"/>
        <v>0</v>
      </c>
      <c r="CN87" s="219" t="b">
        <f t="shared" si="210"/>
        <v>0</v>
      </c>
      <c r="CO87" s="188">
        <f t="shared" si="211"/>
        <v>0</v>
      </c>
      <c r="CP87" s="164">
        <f t="shared" si="212"/>
        <v>0</v>
      </c>
      <c r="CQ87" s="164">
        <f t="shared" si="213"/>
        <v>0.25</v>
      </c>
      <c r="CR87" s="164">
        <f t="shared" si="214"/>
        <v>0</v>
      </c>
      <c r="CS87" s="164">
        <f t="shared" si="214"/>
        <v>0</v>
      </c>
      <c r="CT87" s="166">
        <f t="shared" si="215"/>
        <v>0</v>
      </c>
      <c r="CU87" s="167"/>
      <c r="CW87" s="164">
        <v>75</v>
      </c>
      <c r="CX87" s="225"/>
      <c r="CY87" s="226"/>
      <c r="CZ87" s="1"/>
      <c r="DA87" s="1"/>
      <c r="DB87" s="95"/>
      <c r="DC87" s="93"/>
      <c r="DD87" s="93"/>
      <c r="DE87" s="93"/>
      <c r="DF87" s="95" t="str">
        <f t="shared" si="152"/>
        <v>Completar</v>
      </c>
      <c r="DG87" s="96" t="str">
        <f t="shared" si="153"/>
        <v>Completar</v>
      </c>
      <c r="DH87" s="96" t="str">
        <f t="shared" si="154"/>
        <v>Completar</v>
      </c>
      <c r="DI87" s="94"/>
      <c r="DJ87" s="95" t="str">
        <f t="shared" si="155"/>
        <v>Completar</v>
      </c>
      <c r="DK87" s="95" t="str">
        <f t="shared" si="216"/>
        <v>Completar</v>
      </c>
      <c r="DL87" s="165">
        <f t="shared" si="217"/>
        <v>0</v>
      </c>
      <c r="DM87" s="219" t="b">
        <f t="shared" si="218"/>
        <v>0</v>
      </c>
      <c r="DN87" s="188">
        <f t="shared" si="219"/>
        <v>0</v>
      </c>
      <c r="DO87" s="164">
        <f t="shared" si="220"/>
        <v>0</v>
      </c>
      <c r="DP87" s="164">
        <f t="shared" si="221"/>
        <v>0.25</v>
      </c>
      <c r="DQ87" s="164">
        <f t="shared" si="222"/>
        <v>0</v>
      </c>
      <c r="DR87" s="164">
        <f t="shared" si="222"/>
        <v>0</v>
      </c>
      <c r="DS87" s="166">
        <f t="shared" si="223"/>
        <v>0</v>
      </c>
      <c r="DT87" s="167"/>
      <c r="DV87" s="164">
        <v>75</v>
      </c>
      <c r="DW87" s="225"/>
      <c r="DX87" s="226"/>
      <c r="DY87" s="1"/>
      <c r="DZ87" s="1"/>
      <c r="EA87" s="95"/>
      <c r="EB87" s="93"/>
      <c r="EC87" s="93"/>
      <c r="ED87" s="93"/>
      <c r="EE87" s="95" t="str">
        <f t="shared" si="156"/>
        <v>Completar</v>
      </c>
      <c r="EF87" s="96" t="str">
        <f t="shared" si="157"/>
        <v>Completar</v>
      </c>
      <c r="EG87" s="96" t="str">
        <f t="shared" si="158"/>
        <v>Completar</v>
      </c>
      <c r="EH87" s="94"/>
      <c r="EI87" s="95" t="str">
        <f t="shared" si="159"/>
        <v>Completar</v>
      </c>
      <c r="EJ87" s="95" t="str">
        <f t="shared" si="224"/>
        <v>Completar</v>
      </c>
      <c r="EK87" s="165">
        <f t="shared" si="225"/>
        <v>0</v>
      </c>
      <c r="EL87" s="219" t="b">
        <f t="shared" si="226"/>
        <v>0</v>
      </c>
      <c r="EM87" s="188">
        <f t="shared" si="227"/>
        <v>0</v>
      </c>
      <c r="EN87" s="164">
        <f t="shared" si="228"/>
        <v>0</v>
      </c>
      <c r="EO87" s="164">
        <f t="shared" si="229"/>
        <v>0.25</v>
      </c>
      <c r="EP87" s="164">
        <f t="shared" si="230"/>
        <v>0</v>
      </c>
      <c r="EQ87" s="164">
        <f t="shared" si="230"/>
        <v>0</v>
      </c>
      <c r="ER87" s="166">
        <f t="shared" si="231"/>
        <v>0</v>
      </c>
      <c r="ES87" s="167"/>
      <c r="EU87" s="164">
        <v>75</v>
      </c>
      <c r="EV87" s="225"/>
      <c r="EW87" s="226"/>
      <c r="EX87" s="1"/>
      <c r="EY87" s="1"/>
      <c r="EZ87" s="95"/>
      <c r="FA87" s="93"/>
      <c r="FB87" s="93"/>
      <c r="FC87" s="93"/>
      <c r="FD87" s="95" t="str">
        <f t="shared" si="160"/>
        <v>Completar</v>
      </c>
      <c r="FE87" s="96" t="str">
        <f t="shared" si="161"/>
        <v>Completar</v>
      </c>
      <c r="FF87" s="96" t="str">
        <f t="shared" si="162"/>
        <v>Completar</v>
      </c>
      <c r="FG87" s="94"/>
      <c r="FH87" s="95" t="str">
        <f t="shared" si="163"/>
        <v>Completar</v>
      </c>
      <c r="FI87" s="95" t="str">
        <f t="shared" si="232"/>
        <v>Completar</v>
      </c>
      <c r="FJ87" s="165">
        <f t="shared" si="233"/>
        <v>0</v>
      </c>
      <c r="FK87" s="219" t="b">
        <f t="shared" si="234"/>
        <v>0</v>
      </c>
      <c r="FL87" s="188">
        <f t="shared" si="235"/>
        <v>0</v>
      </c>
      <c r="FM87" s="164">
        <f t="shared" si="236"/>
        <v>0</v>
      </c>
      <c r="FN87" s="164">
        <f t="shared" si="237"/>
        <v>0.25</v>
      </c>
      <c r="FO87" s="164">
        <f t="shared" si="238"/>
        <v>0</v>
      </c>
      <c r="FP87" s="164">
        <f t="shared" si="238"/>
        <v>0</v>
      </c>
      <c r="FQ87" s="166">
        <f t="shared" si="239"/>
        <v>0</v>
      </c>
      <c r="FR87" s="167"/>
      <c r="FT87" s="164">
        <v>75</v>
      </c>
      <c r="FU87" s="225"/>
      <c r="FV87" s="226"/>
      <c r="FW87" s="1"/>
      <c r="FX87" s="1"/>
      <c r="FY87" s="95"/>
      <c r="FZ87" s="93"/>
      <c r="GA87" s="93"/>
      <c r="GB87" s="93"/>
      <c r="GC87" s="95" t="str">
        <f t="shared" si="164"/>
        <v>Completar</v>
      </c>
      <c r="GD87" s="96" t="str">
        <f t="shared" si="165"/>
        <v>Completar</v>
      </c>
      <c r="GE87" s="96" t="str">
        <f t="shared" si="166"/>
        <v>Completar</v>
      </c>
      <c r="GF87" s="94"/>
      <c r="GG87" s="95" t="str">
        <f t="shared" si="167"/>
        <v>Completar</v>
      </c>
      <c r="GH87" s="95" t="str">
        <f t="shared" si="240"/>
        <v>Completar</v>
      </c>
      <c r="GI87" s="165">
        <f t="shared" si="241"/>
        <v>0</v>
      </c>
      <c r="GJ87" s="219" t="b">
        <f t="shared" si="242"/>
        <v>0</v>
      </c>
      <c r="GK87" s="188">
        <f t="shared" si="243"/>
        <v>0</v>
      </c>
      <c r="GL87" s="164">
        <f t="shared" si="244"/>
        <v>0</v>
      </c>
      <c r="GM87" s="164">
        <f t="shared" si="245"/>
        <v>0.25</v>
      </c>
      <c r="GN87" s="164">
        <f t="shared" si="246"/>
        <v>0</v>
      </c>
      <c r="GO87" s="164">
        <f t="shared" si="246"/>
        <v>0</v>
      </c>
      <c r="GP87" s="166">
        <f t="shared" si="247"/>
        <v>0</v>
      </c>
      <c r="GQ87" s="167"/>
      <c r="GS87" s="164">
        <v>75</v>
      </c>
      <c r="GT87" s="225"/>
      <c r="GU87" s="226"/>
      <c r="GV87" s="1"/>
      <c r="GW87" s="1"/>
      <c r="GX87" s="95"/>
      <c r="GY87" s="93"/>
      <c r="GZ87" s="93"/>
      <c r="HA87" s="93"/>
      <c r="HB87" s="95" t="str">
        <f t="shared" si="168"/>
        <v>Completar</v>
      </c>
      <c r="HC87" s="96" t="str">
        <f t="shared" si="169"/>
        <v>Completar</v>
      </c>
      <c r="HD87" s="96" t="str">
        <f t="shared" si="170"/>
        <v>Completar</v>
      </c>
      <c r="HE87" s="94"/>
      <c r="HF87" s="95" t="str">
        <f t="shared" si="171"/>
        <v>Completar</v>
      </c>
      <c r="HG87" s="95" t="str">
        <f t="shared" si="248"/>
        <v>Completar</v>
      </c>
      <c r="HH87" s="165">
        <f t="shared" si="249"/>
        <v>0</v>
      </c>
      <c r="HI87" s="219" t="b">
        <f t="shared" si="250"/>
        <v>0</v>
      </c>
      <c r="HJ87" s="188">
        <f t="shared" si="251"/>
        <v>0</v>
      </c>
      <c r="HK87" s="164">
        <f t="shared" si="252"/>
        <v>0</v>
      </c>
      <c r="HL87" s="164">
        <f t="shared" si="253"/>
        <v>0.25</v>
      </c>
      <c r="HM87" s="164">
        <f t="shared" si="254"/>
        <v>0</v>
      </c>
      <c r="HN87" s="164">
        <f t="shared" si="254"/>
        <v>0</v>
      </c>
      <c r="HO87" s="166">
        <f t="shared" si="255"/>
        <v>0</v>
      </c>
      <c r="HP87" s="167"/>
      <c r="HR87" s="164">
        <v>75</v>
      </c>
      <c r="HS87" s="225"/>
      <c r="HT87" s="226"/>
      <c r="HU87" s="1"/>
      <c r="HV87" s="1"/>
      <c r="HW87" s="95"/>
      <c r="HX87" s="93"/>
      <c r="HY87" s="93"/>
      <c r="HZ87" s="93"/>
      <c r="IA87" s="95" t="str">
        <f t="shared" si="172"/>
        <v>Completar</v>
      </c>
      <c r="IB87" s="96" t="str">
        <f t="shared" si="173"/>
        <v>Completar</v>
      </c>
      <c r="IC87" s="96" t="str">
        <f t="shared" si="174"/>
        <v>Completar</v>
      </c>
      <c r="ID87" s="94"/>
      <c r="IE87" s="95" t="str">
        <f t="shared" si="175"/>
        <v>Completar</v>
      </c>
      <c r="IF87" s="95" t="str">
        <f t="shared" si="256"/>
        <v>Completar</v>
      </c>
      <c r="IG87" s="165">
        <f t="shared" si="257"/>
        <v>0</v>
      </c>
      <c r="IH87" s="219" t="b">
        <f t="shared" si="258"/>
        <v>0</v>
      </c>
      <c r="II87" s="188">
        <f t="shared" si="259"/>
        <v>0</v>
      </c>
      <c r="IJ87" s="164">
        <f t="shared" si="260"/>
        <v>0</v>
      </c>
      <c r="IK87" s="164">
        <f t="shared" si="261"/>
        <v>0.25</v>
      </c>
      <c r="IL87" s="164">
        <f t="shared" si="262"/>
        <v>0</v>
      </c>
      <c r="IM87" s="164">
        <f t="shared" si="262"/>
        <v>0</v>
      </c>
      <c r="IN87" s="166">
        <f t="shared" si="263"/>
        <v>0</v>
      </c>
      <c r="IO87" s="167"/>
      <c r="IQ87" s="164">
        <v>75</v>
      </c>
      <c r="IR87" s="225"/>
      <c r="IS87" s="226"/>
      <c r="IT87" s="1"/>
      <c r="IU87" s="1"/>
      <c r="IV87" s="95"/>
      <c r="IW87" s="93"/>
      <c r="IX87" s="93"/>
      <c r="IY87" s="93"/>
      <c r="IZ87" s="95" t="str">
        <f t="shared" si="176"/>
        <v>Completar</v>
      </c>
      <c r="JA87" s="96" t="str">
        <f t="shared" si="177"/>
        <v>Completar</v>
      </c>
      <c r="JB87" s="96" t="str">
        <f t="shared" si="178"/>
        <v>Completar</v>
      </c>
      <c r="JC87" s="94"/>
      <c r="JD87" s="95" t="str">
        <f t="shared" si="179"/>
        <v>Completar</v>
      </c>
      <c r="JE87" s="95" t="str">
        <f t="shared" si="264"/>
        <v>Completar</v>
      </c>
      <c r="JF87" s="165">
        <f t="shared" si="265"/>
        <v>0</v>
      </c>
      <c r="JG87" s="219" t="b">
        <f t="shared" si="266"/>
        <v>0</v>
      </c>
      <c r="JH87" s="188">
        <f t="shared" si="267"/>
        <v>0</v>
      </c>
      <c r="JI87" s="164">
        <f t="shared" si="268"/>
        <v>0</v>
      </c>
      <c r="JJ87" s="164">
        <f t="shared" si="269"/>
        <v>0.25</v>
      </c>
      <c r="JK87" s="164">
        <f t="shared" si="270"/>
        <v>0</v>
      </c>
      <c r="JL87" s="164">
        <f t="shared" si="270"/>
        <v>0</v>
      </c>
      <c r="JM87" s="166">
        <f t="shared" si="271"/>
        <v>0</v>
      </c>
      <c r="JN87" s="167"/>
      <c r="JO87" s="126"/>
      <c r="JP87" s="164">
        <v>75</v>
      </c>
      <c r="JQ87" s="225"/>
      <c r="JR87" s="226"/>
      <c r="JS87" s="1"/>
      <c r="JT87" s="1"/>
      <c r="JU87" s="95"/>
      <c r="JV87" s="93"/>
      <c r="JW87" s="93"/>
      <c r="JX87" s="93"/>
      <c r="JY87" s="95" t="str">
        <f t="shared" si="180"/>
        <v>Completar</v>
      </c>
      <c r="JZ87" s="96" t="str">
        <f t="shared" si="181"/>
        <v>Completar</v>
      </c>
      <c r="KA87" s="96" t="str">
        <f t="shared" si="182"/>
        <v>Completar</v>
      </c>
      <c r="KB87" s="94"/>
      <c r="KC87" s="95" t="str">
        <f t="shared" si="183"/>
        <v>Completar</v>
      </c>
      <c r="KD87" s="95" t="str">
        <f t="shared" si="272"/>
        <v>Completar</v>
      </c>
      <c r="KE87" s="165">
        <f t="shared" si="273"/>
        <v>0</v>
      </c>
      <c r="KF87" s="219" t="b">
        <f t="shared" si="274"/>
        <v>0</v>
      </c>
      <c r="KG87" s="188">
        <f t="shared" si="275"/>
        <v>0</v>
      </c>
      <c r="KH87" s="164">
        <f t="shared" si="276"/>
        <v>0</v>
      </c>
      <c r="KI87" s="164">
        <f t="shared" si="277"/>
        <v>0.25</v>
      </c>
      <c r="KJ87" s="164">
        <f t="shared" si="278"/>
        <v>0</v>
      </c>
      <c r="KK87" s="164">
        <f t="shared" si="278"/>
        <v>0</v>
      </c>
      <c r="KL87" s="166">
        <f t="shared" si="279"/>
        <v>0</v>
      </c>
    </row>
    <row r="88" spans="1:298" x14ac:dyDescent="0.25">
      <c r="A88" s="164">
        <v>76</v>
      </c>
      <c r="B88" s="225"/>
      <c r="C88" s="226"/>
      <c r="D88" s="1"/>
      <c r="E88" s="1"/>
      <c r="F88" s="95"/>
      <c r="G88" s="93"/>
      <c r="H88" s="93"/>
      <c r="I88" s="93"/>
      <c r="J88" s="95"/>
      <c r="K88" s="96" t="str">
        <f>IFERROR(VLOOKUP(D88,'Situación inicial'!JI$13:JS$112,8,FALSE),"Completar")</f>
        <v>Completar</v>
      </c>
      <c r="L88" s="96" t="str">
        <f>IFERROR(VLOOKUP(D88,'Situación inicial'!JI$13:JS$112,9,FALSE),"Completar")</f>
        <v>Completar</v>
      </c>
      <c r="M88" s="94"/>
      <c r="N88" s="95" t="str">
        <f>IFERROR(VLOOKUP(D88,'Situación inicial'!JI$13:JS$112,11,FALSE),"Completar")</f>
        <v>Completar</v>
      </c>
      <c r="O88" s="95" t="str">
        <f>IFERROR(VLOOKUP(D88,'Situación inicial'!JI$13:JT$112,12,FALSE),"Completar")</f>
        <v>Completar</v>
      </c>
      <c r="P88" s="165">
        <f t="shared" si="184"/>
        <v>0</v>
      </c>
      <c r="Q88" s="219" t="b">
        <f t="shared" si="185"/>
        <v>0</v>
      </c>
      <c r="R88" s="188">
        <f t="shared" si="186"/>
        <v>0</v>
      </c>
      <c r="S88" s="164">
        <f t="shared" si="187"/>
        <v>0</v>
      </c>
      <c r="T88" s="164">
        <f t="shared" si="188"/>
        <v>0.25</v>
      </c>
      <c r="U88" s="164">
        <f t="shared" si="189"/>
        <v>0</v>
      </c>
      <c r="V88" s="164">
        <f t="shared" si="189"/>
        <v>0</v>
      </c>
      <c r="W88" s="166">
        <f t="shared" si="190"/>
        <v>0</v>
      </c>
      <c r="X88" s="168">
        <f>IFERROR(VLOOKUP(D88,'Situación inicial'!JI$13:JZ$112,18,FALSE),0)</f>
        <v>0</v>
      </c>
      <c r="Z88" s="164">
        <v>76</v>
      </c>
      <c r="AA88" s="225"/>
      <c r="AB88" s="226"/>
      <c r="AC88" s="1"/>
      <c r="AD88" s="1"/>
      <c r="AE88" s="95"/>
      <c r="AF88" s="93"/>
      <c r="AG88" s="93"/>
      <c r="AH88" s="93"/>
      <c r="AI88" s="95" t="str">
        <f t="shared" si="140"/>
        <v>Completar</v>
      </c>
      <c r="AJ88" s="96" t="str">
        <f t="shared" si="141"/>
        <v>Completar</v>
      </c>
      <c r="AK88" s="96" t="str">
        <f t="shared" si="142"/>
        <v>Completar</v>
      </c>
      <c r="AL88" s="94"/>
      <c r="AM88" s="95" t="str">
        <f t="shared" si="191"/>
        <v>Completar</v>
      </c>
      <c r="AN88" s="95" t="str">
        <f t="shared" si="192"/>
        <v>Completar</v>
      </c>
      <c r="AO88" s="165">
        <f t="shared" si="193"/>
        <v>0</v>
      </c>
      <c r="AP88" s="219" t="b">
        <f t="shared" si="194"/>
        <v>0</v>
      </c>
      <c r="AQ88" s="188">
        <f t="shared" si="195"/>
        <v>0</v>
      </c>
      <c r="AR88" s="164">
        <f t="shared" si="196"/>
        <v>0</v>
      </c>
      <c r="AS88" s="164">
        <f t="shared" si="197"/>
        <v>0.25</v>
      </c>
      <c r="AT88" s="164">
        <f t="shared" si="198"/>
        <v>0</v>
      </c>
      <c r="AU88" s="164">
        <f t="shared" si="198"/>
        <v>0</v>
      </c>
      <c r="AV88" s="166">
        <f t="shared" si="199"/>
        <v>0</v>
      </c>
      <c r="AW88" s="168">
        <f t="shared" si="143"/>
        <v>0</v>
      </c>
      <c r="AY88" s="164">
        <v>76</v>
      </c>
      <c r="AZ88" s="225"/>
      <c r="BA88" s="226"/>
      <c r="BB88" s="1"/>
      <c r="BC88" s="1"/>
      <c r="BD88" s="95"/>
      <c r="BE88" s="93"/>
      <c r="BF88" s="93"/>
      <c r="BG88" s="93"/>
      <c r="BH88" s="95" t="str">
        <f t="shared" si="144"/>
        <v>Completar</v>
      </c>
      <c r="BI88" s="96" t="str">
        <f t="shared" si="145"/>
        <v>Completar</v>
      </c>
      <c r="BJ88" s="96" t="str">
        <f t="shared" si="146"/>
        <v>Completar</v>
      </c>
      <c r="BK88" s="94"/>
      <c r="BL88" s="95" t="str">
        <f t="shared" si="147"/>
        <v>Completar</v>
      </c>
      <c r="BM88" s="95" t="str">
        <f t="shared" si="200"/>
        <v>Completar</v>
      </c>
      <c r="BN88" s="165">
        <f t="shared" si="201"/>
        <v>0</v>
      </c>
      <c r="BO88" s="219" t="b">
        <f t="shared" si="202"/>
        <v>0</v>
      </c>
      <c r="BP88" s="188">
        <f t="shared" si="203"/>
        <v>0</v>
      </c>
      <c r="BQ88" s="164">
        <f t="shared" si="204"/>
        <v>0</v>
      </c>
      <c r="BR88" s="164">
        <f t="shared" si="205"/>
        <v>0.25</v>
      </c>
      <c r="BS88" s="164">
        <f t="shared" si="206"/>
        <v>0</v>
      </c>
      <c r="BT88" s="164">
        <f t="shared" si="206"/>
        <v>0</v>
      </c>
      <c r="BU88" s="166">
        <f t="shared" si="207"/>
        <v>0</v>
      </c>
      <c r="BV88" s="167"/>
      <c r="BX88" s="164">
        <v>76</v>
      </c>
      <c r="BY88" s="225"/>
      <c r="BZ88" s="226"/>
      <c r="CA88" s="1"/>
      <c r="CB88" s="1"/>
      <c r="CC88" s="95"/>
      <c r="CD88" s="93"/>
      <c r="CE88" s="93"/>
      <c r="CF88" s="93"/>
      <c r="CG88" s="95" t="str">
        <f t="shared" si="148"/>
        <v>Completar</v>
      </c>
      <c r="CH88" s="96" t="str">
        <f t="shared" si="149"/>
        <v>Completar</v>
      </c>
      <c r="CI88" s="96" t="str">
        <f t="shared" si="150"/>
        <v>Completar</v>
      </c>
      <c r="CJ88" s="94"/>
      <c r="CK88" s="95" t="str">
        <f t="shared" si="151"/>
        <v>Completar</v>
      </c>
      <c r="CL88" s="95" t="str">
        <f t="shared" si="208"/>
        <v>Completar</v>
      </c>
      <c r="CM88" s="165">
        <f t="shared" si="209"/>
        <v>0</v>
      </c>
      <c r="CN88" s="219" t="b">
        <f t="shared" si="210"/>
        <v>0</v>
      </c>
      <c r="CO88" s="188">
        <f t="shared" si="211"/>
        <v>0</v>
      </c>
      <c r="CP88" s="164">
        <f t="shared" si="212"/>
        <v>0</v>
      </c>
      <c r="CQ88" s="164">
        <f t="shared" si="213"/>
        <v>0.25</v>
      </c>
      <c r="CR88" s="164">
        <f t="shared" si="214"/>
        <v>0</v>
      </c>
      <c r="CS88" s="164">
        <f t="shared" si="214"/>
        <v>0</v>
      </c>
      <c r="CT88" s="166">
        <f t="shared" si="215"/>
        <v>0</v>
      </c>
      <c r="CU88" s="167"/>
      <c r="CW88" s="164">
        <v>76</v>
      </c>
      <c r="CX88" s="225"/>
      <c r="CY88" s="226"/>
      <c r="CZ88" s="1"/>
      <c r="DA88" s="1"/>
      <c r="DB88" s="95"/>
      <c r="DC88" s="93"/>
      <c r="DD88" s="93"/>
      <c r="DE88" s="93"/>
      <c r="DF88" s="95" t="str">
        <f t="shared" si="152"/>
        <v>Completar</v>
      </c>
      <c r="DG88" s="96" t="str">
        <f t="shared" si="153"/>
        <v>Completar</v>
      </c>
      <c r="DH88" s="96" t="str">
        <f t="shared" si="154"/>
        <v>Completar</v>
      </c>
      <c r="DI88" s="94"/>
      <c r="DJ88" s="95" t="str">
        <f t="shared" si="155"/>
        <v>Completar</v>
      </c>
      <c r="DK88" s="95" t="str">
        <f t="shared" si="216"/>
        <v>Completar</v>
      </c>
      <c r="DL88" s="165">
        <f t="shared" si="217"/>
        <v>0</v>
      </c>
      <c r="DM88" s="219" t="b">
        <f t="shared" si="218"/>
        <v>0</v>
      </c>
      <c r="DN88" s="188">
        <f t="shared" si="219"/>
        <v>0</v>
      </c>
      <c r="DO88" s="164">
        <f t="shared" si="220"/>
        <v>0</v>
      </c>
      <c r="DP88" s="164">
        <f t="shared" si="221"/>
        <v>0.25</v>
      </c>
      <c r="DQ88" s="164">
        <f t="shared" si="222"/>
        <v>0</v>
      </c>
      <c r="DR88" s="164">
        <f t="shared" si="222"/>
        <v>0</v>
      </c>
      <c r="DS88" s="166">
        <f t="shared" si="223"/>
        <v>0</v>
      </c>
      <c r="DT88" s="167"/>
      <c r="DV88" s="164">
        <v>76</v>
      </c>
      <c r="DW88" s="225"/>
      <c r="DX88" s="226"/>
      <c r="DY88" s="1"/>
      <c r="DZ88" s="1"/>
      <c r="EA88" s="95"/>
      <c r="EB88" s="93"/>
      <c r="EC88" s="93"/>
      <c r="ED88" s="93"/>
      <c r="EE88" s="95" t="str">
        <f t="shared" si="156"/>
        <v>Completar</v>
      </c>
      <c r="EF88" s="96" t="str">
        <f t="shared" si="157"/>
        <v>Completar</v>
      </c>
      <c r="EG88" s="96" t="str">
        <f t="shared" si="158"/>
        <v>Completar</v>
      </c>
      <c r="EH88" s="94"/>
      <c r="EI88" s="95" t="str">
        <f t="shared" si="159"/>
        <v>Completar</v>
      </c>
      <c r="EJ88" s="95" t="str">
        <f t="shared" si="224"/>
        <v>Completar</v>
      </c>
      <c r="EK88" s="165">
        <f t="shared" si="225"/>
        <v>0</v>
      </c>
      <c r="EL88" s="219" t="b">
        <f t="shared" si="226"/>
        <v>0</v>
      </c>
      <c r="EM88" s="188">
        <f t="shared" si="227"/>
        <v>0</v>
      </c>
      <c r="EN88" s="164">
        <f t="shared" si="228"/>
        <v>0</v>
      </c>
      <c r="EO88" s="164">
        <f t="shared" si="229"/>
        <v>0.25</v>
      </c>
      <c r="EP88" s="164">
        <f t="shared" si="230"/>
        <v>0</v>
      </c>
      <c r="EQ88" s="164">
        <f t="shared" si="230"/>
        <v>0</v>
      </c>
      <c r="ER88" s="166">
        <f t="shared" si="231"/>
        <v>0</v>
      </c>
      <c r="ES88" s="167"/>
      <c r="EU88" s="164">
        <v>76</v>
      </c>
      <c r="EV88" s="225"/>
      <c r="EW88" s="226"/>
      <c r="EX88" s="1"/>
      <c r="EY88" s="1"/>
      <c r="EZ88" s="95"/>
      <c r="FA88" s="93"/>
      <c r="FB88" s="93"/>
      <c r="FC88" s="93"/>
      <c r="FD88" s="95" t="str">
        <f t="shared" si="160"/>
        <v>Completar</v>
      </c>
      <c r="FE88" s="96" t="str">
        <f t="shared" si="161"/>
        <v>Completar</v>
      </c>
      <c r="FF88" s="96" t="str">
        <f t="shared" si="162"/>
        <v>Completar</v>
      </c>
      <c r="FG88" s="94"/>
      <c r="FH88" s="95" t="str">
        <f t="shared" si="163"/>
        <v>Completar</v>
      </c>
      <c r="FI88" s="95" t="str">
        <f t="shared" si="232"/>
        <v>Completar</v>
      </c>
      <c r="FJ88" s="165">
        <f t="shared" si="233"/>
        <v>0</v>
      </c>
      <c r="FK88" s="219" t="b">
        <f t="shared" si="234"/>
        <v>0</v>
      </c>
      <c r="FL88" s="188">
        <f t="shared" si="235"/>
        <v>0</v>
      </c>
      <c r="FM88" s="164">
        <f t="shared" si="236"/>
        <v>0</v>
      </c>
      <c r="FN88" s="164">
        <f t="shared" si="237"/>
        <v>0.25</v>
      </c>
      <c r="FO88" s="164">
        <f t="shared" si="238"/>
        <v>0</v>
      </c>
      <c r="FP88" s="164">
        <f t="shared" si="238"/>
        <v>0</v>
      </c>
      <c r="FQ88" s="166">
        <f t="shared" si="239"/>
        <v>0</v>
      </c>
      <c r="FR88" s="167"/>
      <c r="FT88" s="164">
        <v>76</v>
      </c>
      <c r="FU88" s="225"/>
      <c r="FV88" s="226"/>
      <c r="FW88" s="1"/>
      <c r="FX88" s="1"/>
      <c r="FY88" s="95"/>
      <c r="FZ88" s="93"/>
      <c r="GA88" s="93"/>
      <c r="GB88" s="93"/>
      <c r="GC88" s="95" t="str">
        <f t="shared" si="164"/>
        <v>Completar</v>
      </c>
      <c r="GD88" s="96" t="str">
        <f t="shared" si="165"/>
        <v>Completar</v>
      </c>
      <c r="GE88" s="96" t="str">
        <f t="shared" si="166"/>
        <v>Completar</v>
      </c>
      <c r="GF88" s="94"/>
      <c r="GG88" s="95" t="str">
        <f t="shared" si="167"/>
        <v>Completar</v>
      </c>
      <c r="GH88" s="95" t="str">
        <f t="shared" si="240"/>
        <v>Completar</v>
      </c>
      <c r="GI88" s="165">
        <f t="shared" si="241"/>
        <v>0</v>
      </c>
      <c r="GJ88" s="219" t="b">
        <f t="shared" si="242"/>
        <v>0</v>
      </c>
      <c r="GK88" s="188">
        <f t="shared" si="243"/>
        <v>0</v>
      </c>
      <c r="GL88" s="164">
        <f t="shared" si="244"/>
        <v>0</v>
      </c>
      <c r="GM88" s="164">
        <f t="shared" si="245"/>
        <v>0.25</v>
      </c>
      <c r="GN88" s="164">
        <f t="shared" si="246"/>
        <v>0</v>
      </c>
      <c r="GO88" s="164">
        <f t="shared" si="246"/>
        <v>0</v>
      </c>
      <c r="GP88" s="166">
        <f t="shared" si="247"/>
        <v>0</v>
      </c>
      <c r="GQ88" s="167"/>
      <c r="GS88" s="164">
        <v>76</v>
      </c>
      <c r="GT88" s="225"/>
      <c r="GU88" s="226"/>
      <c r="GV88" s="1"/>
      <c r="GW88" s="1"/>
      <c r="GX88" s="95"/>
      <c r="GY88" s="93"/>
      <c r="GZ88" s="93"/>
      <c r="HA88" s="93"/>
      <c r="HB88" s="95" t="str">
        <f t="shared" si="168"/>
        <v>Completar</v>
      </c>
      <c r="HC88" s="96" t="str">
        <f t="shared" si="169"/>
        <v>Completar</v>
      </c>
      <c r="HD88" s="96" t="str">
        <f t="shared" si="170"/>
        <v>Completar</v>
      </c>
      <c r="HE88" s="94"/>
      <c r="HF88" s="95" t="str">
        <f t="shared" si="171"/>
        <v>Completar</v>
      </c>
      <c r="HG88" s="95" t="str">
        <f t="shared" si="248"/>
        <v>Completar</v>
      </c>
      <c r="HH88" s="165">
        <f t="shared" si="249"/>
        <v>0</v>
      </c>
      <c r="HI88" s="219" t="b">
        <f t="shared" si="250"/>
        <v>0</v>
      </c>
      <c r="HJ88" s="188">
        <f t="shared" si="251"/>
        <v>0</v>
      </c>
      <c r="HK88" s="164">
        <f t="shared" si="252"/>
        <v>0</v>
      </c>
      <c r="HL88" s="164">
        <f t="shared" si="253"/>
        <v>0.25</v>
      </c>
      <c r="HM88" s="164">
        <f t="shared" si="254"/>
        <v>0</v>
      </c>
      <c r="HN88" s="164">
        <f t="shared" si="254"/>
        <v>0</v>
      </c>
      <c r="HO88" s="166">
        <f t="shared" si="255"/>
        <v>0</v>
      </c>
      <c r="HP88" s="167"/>
      <c r="HR88" s="164">
        <v>76</v>
      </c>
      <c r="HS88" s="225"/>
      <c r="HT88" s="226"/>
      <c r="HU88" s="1"/>
      <c r="HV88" s="1"/>
      <c r="HW88" s="95"/>
      <c r="HX88" s="93"/>
      <c r="HY88" s="93"/>
      <c r="HZ88" s="93"/>
      <c r="IA88" s="95" t="str">
        <f t="shared" si="172"/>
        <v>Completar</v>
      </c>
      <c r="IB88" s="96" t="str">
        <f t="shared" si="173"/>
        <v>Completar</v>
      </c>
      <c r="IC88" s="96" t="str">
        <f t="shared" si="174"/>
        <v>Completar</v>
      </c>
      <c r="ID88" s="94"/>
      <c r="IE88" s="95" t="str">
        <f t="shared" si="175"/>
        <v>Completar</v>
      </c>
      <c r="IF88" s="95" t="str">
        <f t="shared" si="256"/>
        <v>Completar</v>
      </c>
      <c r="IG88" s="165">
        <f t="shared" si="257"/>
        <v>0</v>
      </c>
      <c r="IH88" s="219" t="b">
        <f t="shared" si="258"/>
        <v>0</v>
      </c>
      <c r="II88" s="188">
        <f t="shared" si="259"/>
        <v>0</v>
      </c>
      <c r="IJ88" s="164">
        <f t="shared" si="260"/>
        <v>0</v>
      </c>
      <c r="IK88" s="164">
        <f t="shared" si="261"/>
        <v>0.25</v>
      </c>
      <c r="IL88" s="164">
        <f t="shared" si="262"/>
        <v>0</v>
      </c>
      <c r="IM88" s="164">
        <f t="shared" si="262"/>
        <v>0</v>
      </c>
      <c r="IN88" s="166">
        <f t="shared" si="263"/>
        <v>0</v>
      </c>
      <c r="IO88" s="167"/>
      <c r="IQ88" s="164">
        <v>76</v>
      </c>
      <c r="IR88" s="225"/>
      <c r="IS88" s="226"/>
      <c r="IT88" s="1"/>
      <c r="IU88" s="1"/>
      <c r="IV88" s="95"/>
      <c r="IW88" s="93"/>
      <c r="IX88" s="93"/>
      <c r="IY88" s="93"/>
      <c r="IZ88" s="95" t="str">
        <f t="shared" si="176"/>
        <v>Completar</v>
      </c>
      <c r="JA88" s="96" t="str">
        <f t="shared" si="177"/>
        <v>Completar</v>
      </c>
      <c r="JB88" s="96" t="str">
        <f t="shared" si="178"/>
        <v>Completar</v>
      </c>
      <c r="JC88" s="94"/>
      <c r="JD88" s="95" t="str">
        <f t="shared" si="179"/>
        <v>Completar</v>
      </c>
      <c r="JE88" s="95" t="str">
        <f t="shared" si="264"/>
        <v>Completar</v>
      </c>
      <c r="JF88" s="165">
        <f t="shared" si="265"/>
        <v>0</v>
      </c>
      <c r="JG88" s="219" t="b">
        <f t="shared" si="266"/>
        <v>0</v>
      </c>
      <c r="JH88" s="188">
        <f t="shared" si="267"/>
        <v>0</v>
      </c>
      <c r="JI88" s="164">
        <f t="shared" si="268"/>
        <v>0</v>
      </c>
      <c r="JJ88" s="164">
        <f t="shared" si="269"/>
        <v>0.25</v>
      </c>
      <c r="JK88" s="164">
        <f t="shared" si="270"/>
        <v>0</v>
      </c>
      <c r="JL88" s="164">
        <f t="shared" si="270"/>
        <v>0</v>
      </c>
      <c r="JM88" s="166">
        <f t="shared" si="271"/>
        <v>0</v>
      </c>
      <c r="JN88" s="167"/>
      <c r="JO88" s="126"/>
      <c r="JP88" s="164">
        <v>76</v>
      </c>
      <c r="JQ88" s="225"/>
      <c r="JR88" s="226"/>
      <c r="JS88" s="1"/>
      <c r="JT88" s="1"/>
      <c r="JU88" s="95"/>
      <c r="JV88" s="93"/>
      <c r="JW88" s="93"/>
      <c r="JX88" s="93"/>
      <c r="JY88" s="95" t="str">
        <f t="shared" si="180"/>
        <v>Completar</v>
      </c>
      <c r="JZ88" s="96" t="str">
        <f t="shared" si="181"/>
        <v>Completar</v>
      </c>
      <c r="KA88" s="96" t="str">
        <f t="shared" si="182"/>
        <v>Completar</v>
      </c>
      <c r="KB88" s="94"/>
      <c r="KC88" s="95" t="str">
        <f t="shared" si="183"/>
        <v>Completar</v>
      </c>
      <c r="KD88" s="95" t="str">
        <f t="shared" si="272"/>
        <v>Completar</v>
      </c>
      <c r="KE88" s="165">
        <f t="shared" si="273"/>
        <v>0</v>
      </c>
      <c r="KF88" s="219" t="b">
        <f t="shared" si="274"/>
        <v>0</v>
      </c>
      <c r="KG88" s="188">
        <f t="shared" si="275"/>
        <v>0</v>
      </c>
      <c r="KH88" s="164">
        <f t="shared" si="276"/>
        <v>0</v>
      </c>
      <c r="KI88" s="164">
        <f t="shared" si="277"/>
        <v>0.25</v>
      </c>
      <c r="KJ88" s="164">
        <f t="shared" si="278"/>
        <v>0</v>
      </c>
      <c r="KK88" s="164">
        <f t="shared" si="278"/>
        <v>0</v>
      </c>
      <c r="KL88" s="166">
        <f t="shared" si="279"/>
        <v>0</v>
      </c>
    </row>
    <row r="89" spans="1:298" x14ac:dyDescent="0.25">
      <c r="A89" s="164">
        <v>77</v>
      </c>
      <c r="B89" s="225"/>
      <c r="C89" s="226"/>
      <c r="D89" s="1"/>
      <c r="E89" s="1"/>
      <c r="F89" s="95"/>
      <c r="G89" s="93"/>
      <c r="H89" s="93"/>
      <c r="I89" s="93"/>
      <c r="J89" s="95"/>
      <c r="K89" s="96" t="str">
        <f>IFERROR(VLOOKUP(D89,'Situación inicial'!JI$13:JS$112,8,FALSE),"Completar")</f>
        <v>Completar</v>
      </c>
      <c r="L89" s="96" t="str">
        <f>IFERROR(VLOOKUP(D89,'Situación inicial'!JI$13:JS$112,9,FALSE),"Completar")</f>
        <v>Completar</v>
      </c>
      <c r="M89" s="94"/>
      <c r="N89" s="95" t="str">
        <f>IFERROR(VLOOKUP(D89,'Situación inicial'!JI$13:JS$112,11,FALSE),"Completar")</f>
        <v>Completar</v>
      </c>
      <c r="O89" s="95" t="str">
        <f>IFERROR(VLOOKUP(D89,'Situación inicial'!JI$13:JT$112,12,FALSE),"Completar")</f>
        <v>Completar</v>
      </c>
      <c r="P89" s="165">
        <f t="shared" si="184"/>
        <v>0</v>
      </c>
      <c r="Q89" s="219" t="b">
        <f t="shared" si="185"/>
        <v>0</v>
      </c>
      <c r="R89" s="188">
        <f t="shared" si="186"/>
        <v>0</v>
      </c>
      <c r="S89" s="164">
        <f t="shared" si="187"/>
        <v>0</v>
      </c>
      <c r="T89" s="164">
        <f t="shared" si="188"/>
        <v>0.25</v>
      </c>
      <c r="U89" s="164">
        <f t="shared" si="189"/>
        <v>0</v>
      </c>
      <c r="V89" s="164">
        <f t="shared" si="189"/>
        <v>0</v>
      </c>
      <c r="W89" s="166">
        <f t="shared" si="190"/>
        <v>0</v>
      </c>
      <c r="X89" s="168">
        <f>IFERROR(VLOOKUP(D89,'Situación inicial'!JI$13:JZ$112,18,FALSE),0)</f>
        <v>0</v>
      </c>
      <c r="Z89" s="164">
        <v>77</v>
      </c>
      <c r="AA89" s="225"/>
      <c r="AB89" s="226"/>
      <c r="AC89" s="1"/>
      <c r="AD89" s="1"/>
      <c r="AE89" s="95"/>
      <c r="AF89" s="93"/>
      <c r="AG89" s="93"/>
      <c r="AH89" s="93"/>
      <c r="AI89" s="95" t="str">
        <f t="shared" si="140"/>
        <v>Completar</v>
      </c>
      <c r="AJ89" s="96" t="str">
        <f t="shared" si="141"/>
        <v>Completar</v>
      </c>
      <c r="AK89" s="96" t="str">
        <f t="shared" si="142"/>
        <v>Completar</v>
      </c>
      <c r="AL89" s="94"/>
      <c r="AM89" s="95" t="str">
        <f t="shared" si="191"/>
        <v>Completar</v>
      </c>
      <c r="AN89" s="95" t="str">
        <f t="shared" si="192"/>
        <v>Completar</v>
      </c>
      <c r="AO89" s="165">
        <f t="shared" si="193"/>
        <v>0</v>
      </c>
      <c r="AP89" s="219" t="b">
        <f t="shared" si="194"/>
        <v>0</v>
      </c>
      <c r="AQ89" s="188">
        <f t="shared" si="195"/>
        <v>0</v>
      </c>
      <c r="AR89" s="164">
        <f t="shared" si="196"/>
        <v>0</v>
      </c>
      <c r="AS89" s="164">
        <f t="shared" si="197"/>
        <v>0.25</v>
      </c>
      <c r="AT89" s="164">
        <f t="shared" si="198"/>
        <v>0</v>
      </c>
      <c r="AU89" s="164">
        <f t="shared" si="198"/>
        <v>0</v>
      </c>
      <c r="AV89" s="166">
        <f t="shared" si="199"/>
        <v>0</v>
      </c>
      <c r="AW89" s="168">
        <f t="shared" si="143"/>
        <v>0</v>
      </c>
      <c r="AY89" s="164">
        <v>77</v>
      </c>
      <c r="AZ89" s="225"/>
      <c r="BA89" s="226"/>
      <c r="BB89" s="1"/>
      <c r="BC89" s="1"/>
      <c r="BD89" s="95"/>
      <c r="BE89" s="93"/>
      <c r="BF89" s="93"/>
      <c r="BG89" s="93"/>
      <c r="BH89" s="95" t="str">
        <f t="shared" si="144"/>
        <v>Completar</v>
      </c>
      <c r="BI89" s="96" t="str">
        <f t="shared" si="145"/>
        <v>Completar</v>
      </c>
      <c r="BJ89" s="96" t="str">
        <f t="shared" si="146"/>
        <v>Completar</v>
      </c>
      <c r="BK89" s="94"/>
      <c r="BL89" s="95" t="str">
        <f t="shared" si="147"/>
        <v>Completar</v>
      </c>
      <c r="BM89" s="95" t="str">
        <f t="shared" si="200"/>
        <v>Completar</v>
      </c>
      <c r="BN89" s="165">
        <f t="shared" si="201"/>
        <v>0</v>
      </c>
      <c r="BO89" s="219" t="b">
        <f t="shared" si="202"/>
        <v>0</v>
      </c>
      <c r="BP89" s="188">
        <f t="shared" si="203"/>
        <v>0</v>
      </c>
      <c r="BQ89" s="164">
        <f t="shared" si="204"/>
        <v>0</v>
      </c>
      <c r="BR89" s="164">
        <f t="shared" si="205"/>
        <v>0.25</v>
      </c>
      <c r="BS89" s="164">
        <f t="shared" si="206"/>
        <v>0</v>
      </c>
      <c r="BT89" s="164">
        <f t="shared" si="206"/>
        <v>0</v>
      </c>
      <c r="BU89" s="166">
        <f t="shared" si="207"/>
        <v>0</v>
      </c>
      <c r="BV89" s="167"/>
      <c r="BX89" s="164">
        <v>77</v>
      </c>
      <c r="BY89" s="225"/>
      <c r="BZ89" s="226"/>
      <c r="CA89" s="1"/>
      <c r="CB89" s="1"/>
      <c r="CC89" s="95"/>
      <c r="CD89" s="93"/>
      <c r="CE89" s="93"/>
      <c r="CF89" s="93"/>
      <c r="CG89" s="95" t="str">
        <f t="shared" si="148"/>
        <v>Completar</v>
      </c>
      <c r="CH89" s="96" t="str">
        <f t="shared" si="149"/>
        <v>Completar</v>
      </c>
      <c r="CI89" s="96" t="str">
        <f t="shared" si="150"/>
        <v>Completar</v>
      </c>
      <c r="CJ89" s="94"/>
      <c r="CK89" s="95" t="str">
        <f t="shared" si="151"/>
        <v>Completar</v>
      </c>
      <c r="CL89" s="95" t="str">
        <f t="shared" si="208"/>
        <v>Completar</v>
      </c>
      <c r="CM89" s="165">
        <f t="shared" si="209"/>
        <v>0</v>
      </c>
      <c r="CN89" s="219" t="b">
        <f t="shared" si="210"/>
        <v>0</v>
      </c>
      <c r="CO89" s="188">
        <f t="shared" si="211"/>
        <v>0</v>
      </c>
      <c r="CP89" s="164">
        <f t="shared" si="212"/>
        <v>0</v>
      </c>
      <c r="CQ89" s="164">
        <f t="shared" si="213"/>
        <v>0.25</v>
      </c>
      <c r="CR89" s="164">
        <f t="shared" si="214"/>
        <v>0</v>
      </c>
      <c r="CS89" s="164">
        <f t="shared" si="214"/>
        <v>0</v>
      </c>
      <c r="CT89" s="166">
        <f t="shared" si="215"/>
        <v>0</v>
      </c>
      <c r="CU89" s="167"/>
      <c r="CW89" s="164">
        <v>77</v>
      </c>
      <c r="CX89" s="225"/>
      <c r="CY89" s="226"/>
      <c r="CZ89" s="1"/>
      <c r="DA89" s="1"/>
      <c r="DB89" s="95"/>
      <c r="DC89" s="93"/>
      <c r="DD89" s="93"/>
      <c r="DE89" s="93"/>
      <c r="DF89" s="95" t="str">
        <f t="shared" si="152"/>
        <v>Completar</v>
      </c>
      <c r="DG89" s="96" t="str">
        <f t="shared" si="153"/>
        <v>Completar</v>
      </c>
      <c r="DH89" s="96" t="str">
        <f t="shared" si="154"/>
        <v>Completar</v>
      </c>
      <c r="DI89" s="94"/>
      <c r="DJ89" s="95" t="str">
        <f t="shared" si="155"/>
        <v>Completar</v>
      </c>
      <c r="DK89" s="95" t="str">
        <f t="shared" si="216"/>
        <v>Completar</v>
      </c>
      <c r="DL89" s="165">
        <f t="shared" si="217"/>
        <v>0</v>
      </c>
      <c r="DM89" s="219" t="b">
        <f t="shared" si="218"/>
        <v>0</v>
      </c>
      <c r="DN89" s="188">
        <f t="shared" si="219"/>
        <v>0</v>
      </c>
      <c r="DO89" s="164">
        <f t="shared" si="220"/>
        <v>0</v>
      </c>
      <c r="DP89" s="164">
        <f t="shared" si="221"/>
        <v>0.25</v>
      </c>
      <c r="DQ89" s="164">
        <f t="shared" si="222"/>
        <v>0</v>
      </c>
      <c r="DR89" s="164">
        <f t="shared" si="222"/>
        <v>0</v>
      </c>
      <c r="DS89" s="166">
        <f t="shared" si="223"/>
        <v>0</v>
      </c>
      <c r="DT89" s="167"/>
      <c r="DV89" s="164">
        <v>77</v>
      </c>
      <c r="DW89" s="225"/>
      <c r="DX89" s="226"/>
      <c r="DY89" s="1"/>
      <c r="DZ89" s="1"/>
      <c r="EA89" s="95"/>
      <c r="EB89" s="93"/>
      <c r="EC89" s="93"/>
      <c r="ED89" s="93"/>
      <c r="EE89" s="95" t="str">
        <f t="shared" si="156"/>
        <v>Completar</v>
      </c>
      <c r="EF89" s="96" t="str">
        <f t="shared" si="157"/>
        <v>Completar</v>
      </c>
      <c r="EG89" s="96" t="str">
        <f t="shared" si="158"/>
        <v>Completar</v>
      </c>
      <c r="EH89" s="94"/>
      <c r="EI89" s="95" t="str">
        <f t="shared" si="159"/>
        <v>Completar</v>
      </c>
      <c r="EJ89" s="95" t="str">
        <f t="shared" si="224"/>
        <v>Completar</v>
      </c>
      <c r="EK89" s="165">
        <f t="shared" si="225"/>
        <v>0</v>
      </c>
      <c r="EL89" s="219" t="b">
        <f t="shared" si="226"/>
        <v>0</v>
      </c>
      <c r="EM89" s="188">
        <f t="shared" si="227"/>
        <v>0</v>
      </c>
      <c r="EN89" s="164">
        <f t="shared" si="228"/>
        <v>0</v>
      </c>
      <c r="EO89" s="164">
        <f t="shared" si="229"/>
        <v>0.25</v>
      </c>
      <c r="EP89" s="164">
        <f t="shared" si="230"/>
        <v>0</v>
      </c>
      <c r="EQ89" s="164">
        <f t="shared" si="230"/>
        <v>0</v>
      </c>
      <c r="ER89" s="166">
        <f t="shared" si="231"/>
        <v>0</v>
      </c>
      <c r="ES89" s="167"/>
      <c r="EU89" s="164">
        <v>77</v>
      </c>
      <c r="EV89" s="225"/>
      <c r="EW89" s="226"/>
      <c r="EX89" s="1"/>
      <c r="EY89" s="1"/>
      <c r="EZ89" s="95"/>
      <c r="FA89" s="93"/>
      <c r="FB89" s="93"/>
      <c r="FC89" s="93"/>
      <c r="FD89" s="95" t="str">
        <f t="shared" si="160"/>
        <v>Completar</v>
      </c>
      <c r="FE89" s="96" t="str">
        <f t="shared" si="161"/>
        <v>Completar</v>
      </c>
      <c r="FF89" s="96" t="str">
        <f t="shared" si="162"/>
        <v>Completar</v>
      </c>
      <c r="FG89" s="94"/>
      <c r="FH89" s="95" t="str">
        <f t="shared" si="163"/>
        <v>Completar</v>
      </c>
      <c r="FI89" s="95" t="str">
        <f t="shared" si="232"/>
        <v>Completar</v>
      </c>
      <c r="FJ89" s="165">
        <f t="shared" si="233"/>
        <v>0</v>
      </c>
      <c r="FK89" s="219" t="b">
        <f t="shared" si="234"/>
        <v>0</v>
      </c>
      <c r="FL89" s="188">
        <f t="shared" si="235"/>
        <v>0</v>
      </c>
      <c r="FM89" s="164">
        <f t="shared" si="236"/>
        <v>0</v>
      </c>
      <c r="FN89" s="164">
        <f t="shared" si="237"/>
        <v>0.25</v>
      </c>
      <c r="FO89" s="164">
        <f t="shared" si="238"/>
        <v>0</v>
      </c>
      <c r="FP89" s="164">
        <f t="shared" si="238"/>
        <v>0</v>
      </c>
      <c r="FQ89" s="166">
        <f t="shared" si="239"/>
        <v>0</v>
      </c>
      <c r="FR89" s="167"/>
      <c r="FT89" s="164">
        <v>77</v>
      </c>
      <c r="FU89" s="225"/>
      <c r="FV89" s="226"/>
      <c r="FW89" s="1"/>
      <c r="FX89" s="1"/>
      <c r="FY89" s="95"/>
      <c r="FZ89" s="93"/>
      <c r="GA89" s="93"/>
      <c r="GB89" s="93"/>
      <c r="GC89" s="95" t="str">
        <f t="shared" si="164"/>
        <v>Completar</v>
      </c>
      <c r="GD89" s="96" t="str">
        <f t="shared" si="165"/>
        <v>Completar</v>
      </c>
      <c r="GE89" s="96" t="str">
        <f t="shared" si="166"/>
        <v>Completar</v>
      </c>
      <c r="GF89" s="94"/>
      <c r="GG89" s="95" t="str">
        <f t="shared" si="167"/>
        <v>Completar</v>
      </c>
      <c r="GH89" s="95" t="str">
        <f t="shared" si="240"/>
        <v>Completar</v>
      </c>
      <c r="GI89" s="165">
        <f t="shared" si="241"/>
        <v>0</v>
      </c>
      <c r="GJ89" s="219" t="b">
        <f t="shared" si="242"/>
        <v>0</v>
      </c>
      <c r="GK89" s="188">
        <f t="shared" si="243"/>
        <v>0</v>
      </c>
      <c r="GL89" s="164">
        <f t="shared" si="244"/>
        <v>0</v>
      </c>
      <c r="GM89" s="164">
        <f t="shared" si="245"/>
        <v>0.25</v>
      </c>
      <c r="GN89" s="164">
        <f t="shared" si="246"/>
        <v>0</v>
      </c>
      <c r="GO89" s="164">
        <f t="shared" si="246"/>
        <v>0</v>
      </c>
      <c r="GP89" s="166">
        <f t="shared" si="247"/>
        <v>0</v>
      </c>
      <c r="GQ89" s="167"/>
      <c r="GS89" s="164">
        <v>77</v>
      </c>
      <c r="GT89" s="225"/>
      <c r="GU89" s="226"/>
      <c r="GV89" s="1"/>
      <c r="GW89" s="1"/>
      <c r="GX89" s="95"/>
      <c r="GY89" s="93"/>
      <c r="GZ89" s="93"/>
      <c r="HA89" s="93"/>
      <c r="HB89" s="95" t="str">
        <f t="shared" si="168"/>
        <v>Completar</v>
      </c>
      <c r="HC89" s="96" t="str">
        <f t="shared" si="169"/>
        <v>Completar</v>
      </c>
      <c r="HD89" s="96" t="str">
        <f t="shared" si="170"/>
        <v>Completar</v>
      </c>
      <c r="HE89" s="94"/>
      <c r="HF89" s="95" t="str">
        <f t="shared" si="171"/>
        <v>Completar</v>
      </c>
      <c r="HG89" s="95" t="str">
        <f t="shared" si="248"/>
        <v>Completar</v>
      </c>
      <c r="HH89" s="165">
        <f t="shared" si="249"/>
        <v>0</v>
      </c>
      <c r="HI89" s="219" t="b">
        <f t="shared" si="250"/>
        <v>0</v>
      </c>
      <c r="HJ89" s="188">
        <f t="shared" si="251"/>
        <v>0</v>
      </c>
      <c r="HK89" s="164">
        <f t="shared" si="252"/>
        <v>0</v>
      </c>
      <c r="HL89" s="164">
        <f t="shared" si="253"/>
        <v>0.25</v>
      </c>
      <c r="HM89" s="164">
        <f t="shared" si="254"/>
        <v>0</v>
      </c>
      <c r="HN89" s="164">
        <f t="shared" si="254"/>
        <v>0</v>
      </c>
      <c r="HO89" s="166">
        <f t="shared" si="255"/>
        <v>0</v>
      </c>
      <c r="HP89" s="167"/>
      <c r="HR89" s="164">
        <v>77</v>
      </c>
      <c r="HS89" s="225"/>
      <c r="HT89" s="226"/>
      <c r="HU89" s="1"/>
      <c r="HV89" s="1"/>
      <c r="HW89" s="95"/>
      <c r="HX89" s="93"/>
      <c r="HY89" s="93"/>
      <c r="HZ89" s="93"/>
      <c r="IA89" s="95" t="str">
        <f t="shared" si="172"/>
        <v>Completar</v>
      </c>
      <c r="IB89" s="96" t="str">
        <f t="shared" si="173"/>
        <v>Completar</v>
      </c>
      <c r="IC89" s="96" t="str">
        <f t="shared" si="174"/>
        <v>Completar</v>
      </c>
      <c r="ID89" s="94"/>
      <c r="IE89" s="95" t="str">
        <f t="shared" si="175"/>
        <v>Completar</v>
      </c>
      <c r="IF89" s="95" t="str">
        <f t="shared" si="256"/>
        <v>Completar</v>
      </c>
      <c r="IG89" s="165">
        <f t="shared" si="257"/>
        <v>0</v>
      </c>
      <c r="IH89" s="219" t="b">
        <f t="shared" si="258"/>
        <v>0</v>
      </c>
      <c r="II89" s="188">
        <f t="shared" si="259"/>
        <v>0</v>
      </c>
      <c r="IJ89" s="164">
        <f t="shared" si="260"/>
        <v>0</v>
      </c>
      <c r="IK89" s="164">
        <f t="shared" si="261"/>
        <v>0.25</v>
      </c>
      <c r="IL89" s="164">
        <f t="shared" si="262"/>
        <v>0</v>
      </c>
      <c r="IM89" s="164">
        <f t="shared" si="262"/>
        <v>0</v>
      </c>
      <c r="IN89" s="166">
        <f t="shared" si="263"/>
        <v>0</v>
      </c>
      <c r="IO89" s="167"/>
      <c r="IQ89" s="164">
        <v>77</v>
      </c>
      <c r="IR89" s="225"/>
      <c r="IS89" s="226"/>
      <c r="IT89" s="1"/>
      <c r="IU89" s="1"/>
      <c r="IV89" s="95"/>
      <c r="IW89" s="93"/>
      <c r="IX89" s="93"/>
      <c r="IY89" s="93"/>
      <c r="IZ89" s="95" t="str">
        <f t="shared" si="176"/>
        <v>Completar</v>
      </c>
      <c r="JA89" s="96" t="str">
        <f t="shared" si="177"/>
        <v>Completar</v>
      </c>
      <c r="JB89" s="96" t="str">
        <f t="shared" si="178"/>
        <v>Completar</v>
      </c>
      <c r="JC89" s="94"/>
      <c r="JD89" s="95" t="str">
        <f t="shared" si="179"/>
        <v>Completar</v>
      </c>
      <c r="JE89" s="95" t="str">
        <f t="shared" si="264"/>
        <v>Completar</v>
      </c>
      <c r="JF89" s="165">
        <f t="shared" si="265"/>
        <v>0</v>
      </c>
      <c r="JG89" s="219" t="b">
        <f t="shared" si="266"/>
        <v>0</v>
      </c>
      <c r="JH89" s="188">
        <f t="shared" si="267"/>
        <v>0</v>
      </c>
      <c r="JI89" s="164">
        <f t="shared" si="268"/>
        <v>0</v>
      </c>
      <c r="JJ89" s="164">
        <f t="shared" si="269"/>
        <v>0.25</v>
      </c>
      <c r="JK89" s="164">
        <f t="shared" si="270"/>
        <v>0</v>
      </c>
      <c r="JL89" s="164">
        <f t="shared" si="270"/>
        <v>0</v>
      </c>
      <c r="JM89" s="166">
        <f t="shared" si="271"/>
        <v>0</v>
      </c>
      <c r="JN89" s="167"/>
      <c r="JO89" s="126"/>
      <c r="JP89" s="164">
        <v>77</v>
      </c>
      <c r="JQ89" s="225"/>
      <c r="JR89" s="226"/>
      <c r="JS89" s="1"/>
      <c r="JT89" s="1"/>
      <c r="JU89" s="95"/>
      <c r="JV89" s="93"/>
      <c r="JW89" s="93"/>
      <c r="JX89" s="93"/>
      <c r="JY89" s="95" t="str">
        <f t="shared" si="180"/>
        <v>Completar</v>
      </c>
      <c r="JZ89" s="96" t="str">
        <f t="shared" si="181"/>
        <v>Completar</v>
      </c>
      <c r="KA89" s="96" t="str">
        <f t="shared" si="182"/>
        <v>Completar</v>
      </c>
      <c r="KB89" s="94"/>
      <c r="KC89" s="95" t="str">
        <f t="shared" si="183"/>
        <v>Completar</v>
      </c>
      <c r="KD89" s="95" t="str">
        <f t="shared" si="272"/>
        <v>Completar</v>
      </c>
      <c r="KE89" s="165">
        <f t="shared" si="273"/>
        <v>0</v>
      </c>
      <c r="KF89" s="219" t="b">
        <f t="shared" si="274"/>
        <v>0</v>
      </c>
      <c r="KG89" s="188">
        <f t="shared" si="275"/>
        <v>0</v>
      </c>
      <c r="KH89" s="164">
        <f t="shared" si="276"/>
        <v>0</v>
      </c>
      <c r="KI89" s="164">
        <f t="shared" si="277"/>
        <v>0.25</v>
      </c>
      <c r="KJ89" s="164">
        <f t="shared" si="278"/>
        <v>0</v>
      </c>
      <c r="KK89" s="164">
        <f t="shared" si="278"/>
        <v>0</v>
      </c>
      <c r="KL89" s="166">
        <f t="shared" si="279"/>
        <v>0</v>
      </c>
    </row>
    <row r="90" spans="1:298" x14ac:dyDescent="0.25">
      <c r="A90" s="164">
        <v>78</v>
      </c>
      <c r="B90" s="225"/>
      <c r="C90" s="226"/>
      <c r="D90" s="1"/>
      <c r="E90" s="1"/>
      <c r="F90" s="95"/>
      <c r="G90" s="93"/>
      <c r="H90" s="93"/>
      <c r="I90" s="93"/>
      <c r="J90" s="95"/>
      <c r="K90" s="96" t="str">
        <f>IFERROR(VLOOKUP(D90,'Situación inicial'!JI$13:JS$112,8,FALSE),"Completar")</f>
        <v>Completar</v>
      </c>
      <c r="L90" s="96" t="str">
        <f>IFERROR(VLOOKUP(D90,'Situación inicial'!JI$13:JS$112,9,FALSE),"Completar")</f>
        <v>Completar</v>
      </c>
      <c r="M90" s="94"/>
      <c r="N90" s="95" t="str">
        <f>IFERROR(VLOOKUP(D90,'Situación inicial'!JI$13:JS$112,11,FALSE),"Completar")</f>
        <v>Completar</v>
      </c>
      <c r="O90" s="95" t="str">
        <f>IFERROR(VLOOKUP(D90,'Situación inicial'!JI$13:JT$112,12,FALSE),"Completar")</f>
        <v>Completar</v>
      </c>
      <c r="P90" s="165">
        <f t="shared" si="184"/>
        <v>0</v>
      </c>
      <c r="Q90" s="219" t="b">
        <f t="shared" si="185"/>
        <v>0</v>
      </c>
      <c r="R90" s="188">
        <f t="shared" si="186"/>
        <v>0</v>
      </c>
      <c r="S90" s="164">
        <f t="shared" si="187"/>
        <v>0</v>
      </c>
      <c r="T90" s="164">
        <f t="shared" si="188"/>
        <v>0.25</v>
      </c>
      <c r="U90" s="164">
        <f t="shared" si="189"/>
        <v>0</v>
      </c>
      <c r="V90" s="164">
        <f t="shared" si="189"/>
        <v>0</v>
      </c>
      <c r="W90" s="166">
        <f t="shared" si="190"/>
        <v>0</v>
      </c>
      <c r="X90" s="168">
        <f>IFERROR(VLOOKUP(D90,'Situación inicial'!JI$13:JZ$112,18,FALSE),0)</f>
        <v>0</v>
      </c>
      <c r="Z90" s="164">
        <v>78</v>
      </c>
      <c r="AA90" s="225"/>
      <c r="AB90" s="226"/>
      <c r="AC90" s="1"/>
      <c r="AD90" s="1"/>
      <c r="AE90" s="95"/>
      <c r="AF90" s="93"/>
      <c r="AG90" s="93"/>
      <c r="AH90" s="93"/>
      <c r="AI90" s="95" t="str">
        <f t="shared" si="140"/>
        <v>Completar</v>
      </c>
      <c r="AJ90" s="96" t="str">
        <f t="shared" si="141"/>
        <v>Completar</v>
      </c>
      <c r="AK90" s="96" t="str">
        <f t="shared" si="142"/>
        <v>Completar</v>
      </c>
      <c r="AL90" s="94"/>
      <c r="AM90" s="95" t="str">
        <f t="shared" si="191"/>
        <v>Completar</v>
      </c>
      <c r="AN90" s="95" t="str">
        <f t="shared" si="192"/>
        <v>Completar</v>
      </c>
      <c r="AO90" s="165">
        <f t="shared" si="193"/>
        <v>0</v>
      </c>
      <c r="AP90" s="219" t="b">
        <f t="shared" si="194"/>
        <v>0</v>
      </c>
      <c r="AQ90" s="188">
        <f t="shared" si="195"/>
        <v>0</v>
      </c>
      <c r="AR90" s="164">
        <f t="shared" si="196"/>
        <v>0</v>
      </c>
      <c r="AS90" s="164">
        <f t="shared" si="197"/>
        <v>0.25</v>
      </c>
      <c r="AT90" s="164">
        <f t="shared" si="198"/>
        <v>0</v>
      </c>
      <c r="AU90" s="164">
        <f t="shared" si="198"/>
        <v>0</v>
      </c>
      <c r="AV90" s="166">
        <f t="shared" si="199"/>
        <v>0</v>
      </c>
      <c r="AW90" s="168">
        <f t="shared" si="143"/>
        <v>0</v>
      </c>
      <c r="AY90" s="164">
        <v>78</v>
      </c>
      <c r="AZ90" s="225"/>
      <c r="BA90" s="226"/>
      <c r="BB90" s="1"/>
      <c r="BC90" s="1"/>
      <c r="BD90" s="95"/>
      <c r="BE90" s="93"/>
      <c r="BF90" s="93"/>
      <c r="BG90" s="93"/>
      <c r="BH90" s="95" t="str">
        <f t="shared" si="144"/>
        <v>Completar</v>
      </c>
      <c r="BI90" s="96" t="str">
        <f t="shared" si="145"/>
        <v>Completar</v>
      </c>
      <c r="BJ90" s="96" t="str">
        <f t="shared" si="146"/>
        <v>Completar</v>
      </c>
      <c r="BK90" s="94"/>
      <c r="BL90" s="95" t="str">
        <f t="shared" si="147"/>
        <v>Completar</v>
      </c>
      <c r="BM90" s="95" t="str">
        <f t="shared" si="200"/>
        <v>Completar</v>
      </c>
      <c r="BN90" s="165">
        <f t="shared" si="201"/>
        <v>0</v>
      </c>
      <c r="BO90" s="219" t="b">
        <f t="shared" si="202"/>
        <v>0</v>
      </c>
      <c r="BP90" s="188">
        <f t="shared" si="203"/>
        <v>0</v>
      </c>
      <c r="BQ90" s="164">
        <f t="shared" si="204"/>
        <v>0</v>
      </c>
      <c r="BR90" s="164">
        <f t="shared" si="205"/>
        <v>0.25</v>
      </c>
      <c r="BS90" s="164">
        <f t="shared" si="206"/>
        <v>0</v>
      </c>
      <c r="BT90" s="164">
        <f t="shared" si="206"/>
        <v>0</v>
      </c>
      <c r="BU90" s="166">
        <f t="shared" si="207"/>
        <v>0</v>
      </c>
      <c r="BV90" s="167"/>
      <c r="BX90" s="164">
        <v>78</v>
      </c>
      <c r="BY90" s="225"/>
      <c r="BZ90" s="226"/>
      <c r="CA90" s="1"/>
      <c r="CB90" s="1"/>
      <c r="CC90" s="95"/>
      <c r="CD90" s="93"/>
      <c r="CE90" s="93"/>
      <c r="CF90" s="93"/>
      <c r="CG90" s="95" t="str">
        <f t="shared" si="148"/>
        <v>Completar</v>
      </c>
      <c r="CH90" s="96" t="str">
        <f t="shared" si="149"/>
        <v>Completar</v>
      </c>
      <c r="CI90" s="96" t="str">
        <f t="shared" si="150"/>
        <v>Completar</v>
      </c>
      <c r="CJ90" s="94"/>
      <c r="CK90" s="95" t="str">
        <f t="shared" si="151"/>
        <v>Completar</v>
      </c>
      <c r="CL90" s="95" t="str">
        <f t="shared" si="208"/>
        <v>Completar</v>
      </c>
      <c r="CM90" s="165">
        <f t="shared" si="209"/>
        <v>0</v>
      </c>
      <c r="CN90" s="219" t="b">
        <f t="shared" si="210"/>
        <v>0</v>
      </c>
      <c r="CO90" s="188">
        <f t="shared" si="211"/>
        <v>0</v>
      </c>
      <c r="CP90" s="164">
        <f t="shared" si="212"/>
        <v>0</v>
      </c>
      <c r="CQ90" s="164">
        <f t="shared" si="213"/>
        <v>0.25</v>
      </c>
      <c r="CR90" s="164">
        <f t="shared" si="214"/>
        <v>0</v>
      </c>
      <c r="CS90" s="164">
        <f t="shared" si="214"/>
        <v>0</v>
      </c>
      <c r="CT90" s="166">
        <f t="shared" si="215"/>
        <v>0</v>
      </c>
      <c r="CU90" s="167"/>
      <c r="CW90" s="164">
        <v>78</v>
      </c>
      <c r="CX90" s="225"/>
      <c r="CY90" s="226"/>
      <c r="CZ90" s="1"/>
      <c r="DA90" s="1"/>
      <c r="DB90" s="95"/>
      <c r="DC90" s="93"/>
      <c r="DD90" s="93"/>
      <c r="DE90" s="93"/>
      <c r="DF90" s="95" t="str">
        <f t="shared" si="152"/>
        <v>Completar</v>
      </c>
      <c r="DG90" s="96" t="str">
        <f t="shared" si="153"/>
        <v>Completar</v>
      </c>
      <c r="DH90" s="96" t="str">
        <f t="shared" si="154"/>
        <v>Completar</v>
      </c>
      <c r="DI90" s="94"/>
      <c r="DJ90" s="95" t="str">
        <f t="shared" si="155"/>
        <v>Completar</v>
      </c>
      <c r="DK90" s="95" t="str">
        <f t="shared" si="216"/>
        <v>Completar</v>
      </c>
      <c r="DL90" s="165">
        <f t="shared" si="217"/>
        <v>0</v>
      </c>
      <c r="DM90" s="219" t="b">
        <f t="shared" si="218"/>
        <v>0</v>
      </c>
      <c r="DN90" s="188">
        <f t="shared" si="219"/>
        <v>0</v>
      </c>
      <c r="DO90" s="164">
        <f t="shared" si="220"/>
        <v>0</v>
      </c>
      <c r="DP90" s="164">
        <f t="shared" si="221"/>
        <v>0.25</v>
      </c>
      <c r="DQ90" s="164">
        <f t="shared" si="222"/>
        <v>0</v>
      </c>
      <c r="DR90" s="164">
        <f t="shared" si="222"/>
        <v>0</v>
      </c>
      <c r="DS90" s="166">
        <f t="shared" si="223"/>
        <v>0</v>
      </c>
      <c r="DT90" s="167"/>
      <c r="DV90" s="164">
        <v>78</v>
      </c>
      <c r="DW90" s="225"/>
      <c r="DX90" s="226"/>
      <c r="DY90" s="1"/>
      <c r="DZ90" s="1"/>
      <c r="EA90" s="95"/>
      <c r="EB90" s="93"/>
      <c r="EC90" s="93"/>
      <c r="ED90" s="93"/>
      <c r="EE90" s="95" t="str">
        <f t="shared" si="156"/>
        <v>Completar</v>
      </c>
      <c r="EF90" s="96" t="str">
        <f t="shared" si="157"/>
        <v>Completar</v>
      </c>
      <c r="EG90" s="96" t="str">
        <f t="shared" si="158"/>
        <v>Completar</v>
      </c>
      <c r="EH90" s="94"/>
      <c r="EI90" s="95" t="str">
        <f t="shared" si="159"/>
        <v>Completar</v>
      </c>
      <c r="EJ90" s="95" t="str">
        <f t="shared" si="224"/>
        <v>Completar</v>
      </c>
      <c r="EK90" s="165">
        <f t="shared" si="225"/>
        <v>0</v>
      </c>
      <c r="EL90" s="219" t="b">
        <f t="shared" si="226"/>
        <v>0</v>
      </c>
      <c r="EM90" s="188">
        <f t="shared" si="227"/>
        <v>0</v>
      </c>
      <c r="EN90" s="164">
        <f t="shared" si="228"/>
        <v>0</v>
      </c>
      <c r="EO90" s="164">
        <f t="shared" si="229"/>
        <v>0.25</v>
      </c>
      <c r="EP90" s="164">
        <f t="shared" si="230"/>
        <v>0</v>
      </c>
      <c r="EQ90" s="164">
        <f t="shared" si="230"/>
        <v>0</v>
      </c>
      <c r="ER90" s="166">
        <f t="shared" si="231"/>
        <v>0</v>
      </c>
      <c r="ES90" s="167"/>
      <c r="EU90" s="164">
        <v>78</v>
      </c>
      <c r="EV90" s="225"/>
      <c r="EW90" s="226"/>
      <c r="EX90" s="1"/>
      <c r="EY90" s="1"/>
      <c r="EZ90" s="95"/>
      <c r="FA90" s="93"/>
      <c r="FB90" s="93"/>
      <c r="FC90" s="93"/>
      <c r="FD90" s="95" t="str">
        <f t="shared" si="160"/>
        <v>Completar</v>
      </c>
      <c r="FE90" s="96" t="str">
        <f t="shared" si="161"/>
        <v>Completar</v>
      </c>
      <c r="FF90" s="96" t="str">
        <f t="shared" si="162"/>
        <v>Completar</v>
      </c>
      <c r="FG90" s="94"/>
      <c r="FH90" s="95" t="str">
        <f t="shared" si="163"/>
        <v>Completar</v>
      </c>
      <c r="FI90" s="95" t="str">
        <f t="shared" si="232"/>
        <v>Completar</v>
      </c>
      <c r="FJ90" s="165">
        <f t="shared" si="233"/>
        <v>0</v>
      </c>
      <c r="FK90" s="219" t="b">
        <f t="shared" si="234"/>
        <v>0</v>
      </c>
      <c r="FL90" s="188">
        <f t="shared" si="235"/>
        <v>0</v>
      </c>
      <c r="FM90" s="164">
        <f t="shared" si="236"/>
        <v>0</v>
      </c>
      <c r="FN90" s="164">
        <f t="shared" si="237"/>
        <v>0.25</v>
      </c>
      <c r="FO90" s="164">
        <f t="shared" si="238"/>
        <v>0</v>
      </c>
      <c r="FP90" s="164">
        <f t="shared" si="238"/>
        <v>0</v>
      </c>
      <c r="FQ90" s="166">
        <f t="shared" si="239"/>
        <v>0</v>
      </c>
      <c r="FR90" s="167"/>
      <c r="FT90" s="164">
        <v>78</v>
      </c>
      <c r="FU90" s="225"/>
      <c r="FV90" s="226"/>
      <c r="FW90" s="1"/>
      <c r="FX90" s="1"/>
      <c r="FY90" s="95"/>
      <c r="FZ90" s="93"/>
      <c r="GA90" s="93"/>
      <c r="GB90" s="93"/>
      <c r="GC90" s="95" t="str">
        <f t="shared" si="164"/>
        <v>Completar</v>
      </c>
      <c r="GD90" s="96" t="str">
        <f t="shared" si="165"/>
        <v>Completar</v>
      </c>
      <c r="GE90" s="96" t="str">
        <f t="shared" si="166"/>
        <v>Completar</v>
      </c>
      <c r="GF90" s="94"/>
      <c r="GG90" s="95" t="str">
        <f t="shared" si="167"/>
        <v>Completar</v>
      </c>
      <c r="GH90" s="95" t="str">
        <f t="shared" si="240"/>
        <v>Completar</v>
      </c>
      <c r="GI90" s="165">
        <f t="shared" si="241"/>
        <v>0</v>
      </c>
      <c r="GJ90" s="219" t="b">
        <f t="shared" si="242"/>
        <v>0</v>
      </c>
      <c r="GK90" s="188">
        <f t="shared" si="243"/>
        <v>0</v>
      </c>
      <c r="GL90" s="164">
        <f t="shared" si="244"/>
        <v>0</v>
      </c>
      <c r="GM90" s="164">
        <f t="shared" si="245"/>
        <v>0.25</v>
      </c>
      <c r="GN90" s="164">
        <f t="shared" si="246"/>
        <v>0</v>
      </c>
      <c r="GO90" s="164">
        <f t="shared" si="246"/>
        <v>0</v>
      </c>
      <c r="GP90" s="166">
        <f t="shared" si="247"/>
        <v>0</v>
      </c>
      <c r="GQ90" s="167"/>
      <c r="GS90" s="164">
        <v>78</v>
      </c>
      <c r="GT90" s="225"/>
      <c r="GU90" s="226"/>
      <c r="GV90" s="1"/>
      <c r="GW90" s="1"/>
      <c r="GX90" s="95"/>
      <c r="GY90" s="93"/>
      <c r="GZ90" s="93"/>
      <c r="HA90" s="93"/>
      <c r="HB90" s="95" t="str">
        <f t="shared" si="168"/>
        <v>Completar</v>
      </c>
      <c r="HC90" s="96" t="str">
        <f t="shared" si="169"/>
        <v>Completar</v>
      </c>
      <c r="HD90" s="96" t="str">
        <f t="shared" si="170"/>
        <v>Completar</v>
      </c>
      <c r="HE90" s="94"/>
      <c r="HF90" s="95" t="str">
        <f t="shared" si="171"/>
        <v>Completar</v>
      </c>
      <c r="HG90" s="95" t="str">
        <f t="shared" si="248"/>
        <v>Completar</v>
      </c>
      <c r="HH90" s="165">
        <f t="shared" si="249"/>
        <v>0</v>
      </c>
      <c r="HI90" s="219" t="b">
        <f t="shared" si="250"/>
        <v>0</v>
      </c>
      <c r="HJ90" s="188">
        <f t="shared" si="251"/>
        <v>0</v>
      </c>
      <c r="HK90" s="164">
        <f t="shared" si="252"/>
        <v>0</v>
      </c>
      <c r="HL90" s="164">
        <f t="shared" si="253"/>
        <v>0.25</v>
      </c>
      <c r="HM90" s="164">
        <f t="shared" si="254"/>
        <v>0</v>
      </c>
      <c r="HN90" s="164">
        <f t="shared" si="254"/>
        <v>0</v>
      </c>
      <c r="HO90" s="166">
        <f t="shared" si="255"/>
        <v>0</v>
      </c>
      <c r="HP90" s="167"/>
      <c r="HR90" s="164">
        <v>78</v>
      </c>
      <c r="HS90" s="225"/>
      <c r="HT90" s="226"/>
      <c r="HU90" s="1"/>
      <c r="HV90" s="1"/>
      <c r="HW90" s="95"/>
      <c r="HX90" s="93"/>
      <c r="HY90" s="93"/>
      <c r="HZ90" s="93"/>
      <c r="IA90" s="95" t="str">
        <f t="shared" si="172"/>
        <v>Completar</v>
      </c>
      <c r="IB90" s="96" t="str">
        <f t="shared" si="173"/>
        <v>Completar</v>
      </c>
      <c r="IC90" s="96" t="str">
        <f t="shared" si="174"/>
        <v>Completar</v>
      </c>
      <c r="ID90" s="94"/>
      <c r="IE90" s="95" t="str">
        <f t="shared" si="175"/>
        <v>Completar</v>
      </c>
      <c r="IF90" s="95" t="str">
        <f t="shared" si="256"/>
        <v>Completar</v>
      </c>
      <c r="IG90" s="165">
        <f t="shared" si="257"/>
        <v>0</v>
      </c>
      <c r="IH90" s="219" t="b">
        <f t="shared" si="258"/>
        <v>0</v>
      </c>
      <c r="II90" s="188">
        <f t="shared" si="259"/>
        <v>0</v>
      </c>
      <c r="IJ90" s="164">
        <f t="shared" si="260"/>
        <v>0</v>
      </c>
      <c r="IK90" s="164">
        <f t="shared" si="261"/>
        <v>0.25</v>
      </c>
      <c r="IL90" s="164">
        <f t="shared" si="262"/>
        <v>0</v>
      </c>
      <c r="IM90" s="164">
        <f t="shared" si="262"/>
        <v>0</v>
      </c>
      <c r="IN90" s="166">
        <f t="shared" si="263"/>
        <v>0</v>
      </c>
      <c r="IO90" s="167"/>
      <c r="IQ90" s="164">
        <v>78</v>
      </c>
      <c r="IR90" s="225"/>
      <c r="IS90" s="226"/>
      <c r="IT90" s="1"/>
      <c r="IU90" s="1"/>
      <c r="IV90" s="95"/>
      <c r="IW90" s="93"/>
      <c r="IX90" s="93"/>
      <c r="IY90" s="93"/>
      <c r="IZ90" s="95" t="str">
        <f t="shared" si="176"/>
        <v>Completar</v>
      </c>
      <c r="JA90" s="96" t="str">
        <f t="shared" si="177"/>
        <v>Completar</v>
      </c>
      <c r="JB90" s="96" t="str">
        <f t="shared" si="178"/>
        <v>Completar</v>
      </c>
      <c r="JC90" s="94"/>
      <c r="JD90" s="95" t="str">
        <f t="shared" si="179"/>
        <v>Completar</v>
      </c>
      <c r="JE90" s="95" t="str">
        <f t="shared" si="264"/>
        <v>Completar</v>
      </c>
      <c r="JF90" s="165">
        <f t="shared" si="265"/>
        <v>0</v>
      </c>
      <c r="JG90" s="219" t="b">
        <f t="shared" si="266"/>
        <v>0</v>
      </c>
      <c r="JH90" s="188">
        <f t="shared" si="267"/>
        <v>0</v>
      </c>
      <c r="JI90" s="164">
        <f t="shared" si="268"/>
        <v>0</v>
      </c>
      <c r="JJ90" s="164">
        <f t="shared" si="269"/>
        <v>0.25</v>
      </c>
      <c r="JK90" s="164">
        <f t="shared" si="270"/>
        <v>0</v>
      </c>
      <c r="JL90" s="164">
        <f t="shared" si="270"/>
        <v>0</v>
      </c>
      <c r="JM90" s="166">
        <f t="shared" si="271"/>
        <v>0</v>
      </c>
      <c r="JN90" s="167"/>
      <c r="JO90" s="126"/>
      <c r="JP90" s="164">
        <v>78</v>
      </c>
      <c r="JQ90" s="225"/>
      <c r="JR90" s="226"/>
      <c r="JS90" s="1"/>
      <c r="JT90" s="1"/>
      <c r="JU90" s="95"/>
      <c r="JV90" s="93"/>
      <c r="JW90" s="93"/>
      <c r="JX90" s="93"/>
      <c r="JY90" s="95" t="str">
        <f t="shared" si="180"/>
        <v>Completar</v>
      </c>
      <c r="JZ90" s="96" t="str">
        <f t="shared" si="181"/>
        <v>Completar</v>
      </c>
      <c r="KA90" s="96" t="str">
        <f t="shared" si="182"/>
        <v>Completar</v>
      </c>
      <c r="KB90" s="94"/>
      <c r="KC90" s="95" t="str">
        <f t="shared" si="183"/>
        <v>Completar</v>
      </c>
      <c r="KD90" s="95" t="str">
        <f t="shared" si="272"/>
        <v>Completar</v>
      </c>
      <c r="KE90" s="165">
        <f t="shared" si="273"/>
        <v>0</v>
      </c>
      <c r="KF90" s="219" t="b">
        <f t="shared" si="274"/>
        <v>0</v>
      </c>
      <c r="KG90" s="188">
        <f t="shared" si="275"/>
        <v>0</v>
      </c>
      <c r="KH90" s="164">
        <f t="shared" si="276"/>
        <v>0</v>
      </c>
      <c r="KI90" s="164">
        <f t="shared" si="277"/>
        <v>0.25</v>
      </c>
      <c r="KJ90" s="164">
        <f t="shared" si="278"/>
        <v>0</v>
      </c>
      <c r="KK90" s="164">
        <f t="shared" si="278"/>
        <v>0</v>
      </c>
      <c r="KL90" s="166">
        <f t="shared" si="279"/>
        <v>0</v>
      </c>
    </row>
    <row r="91" spans="1:298" x14ac:dyDescent="0.25">
      <c r="A91" s="164">
        <v>79</v>
      </c>
      <c r="B91" s="225"/>
      <c r="C91" s="226"/>
      <c r="D91" s="1"/>
      <c r="E91" s="1"/>
      <c r="F91" s="95"/>
      <c r="G91" s="93"/>
      <c r="H91" s="93"/>
      <c r="I91" s="93"/>
      <c r="J91" s="95"/>
      <c r="K91" s="96" t="str">
        <f>IFERROR(VLOOKUP(D91,'Situación inicial'!JI$13:JS$112,8,FALSE),"Completar")</f>
        <v>Completar</v>
      </c>
      <c r="L91" s="96" t="str">
        <f>IFERROR(VLOOKUP(D91,'Situación inicial'!JI$13:JS$112,9,FALSE),"Completar")</f>
        <v>Completar</v>
      </c>
      <c r="M91" s="94"/>
      <c r="N91" s="95" t="str">
        <f>IFERROR(VLOOKUP(D91,'Situación inicial'!JI$13:JS$112,11,FALSE),"Completar")</f>
        <v>Completar</v>
      </c>
      <c r="O91" s="95" t="str">
        <f>IFERROR(VLOOKUP(D91,'Situación inicial'!JI$13:JT$112,12,FALSE),"Completar")</f>
        <v>Completar</v>
      </c>
      <c r="P91" s="165">
        <f t="shared" si="184"/>
        <v>0</v>
      </c>
      <c r="Q91" s="219" t="b">
        <f t="shared" si="185"/>
        <v>0</v>
      </c>
      <c r="R91" s="188">
        <f t="shared" si="186"/>
        <v>0</v>
      </c>
      <c r="S91" s="164">
        <f t="shared" si="187"/>
        <v>0</v>
      </c>
      <c r="T91" s="164">
        <f t="shared" si="188"/>
        <v>0.25</v>
      </c>
      <c r="U91" s="164">
        <f t="shared" si="189"/>
        <v>0</v>
      </c>
      <c r="V91" s="164">
        <f t="shared" si="189"/>
        <v>0</v>
      </c>
      <c r="W91" s="166">
        <f t="shared" si="190"/>
        <v>0</v>
      </c>
      <c r="X91" s="168">
        <f>IFERROR(VLOOKUP(D91,'Situación inicial'!JI$13:JZ$112,18,FALSE),0)</f>
        <v>0</v>
      </c>
      <c r="Z91" s="164">
        <v>79</v>
      </c>
      <c r="AA91" s="225"/>
      <c r="AB91" s="226"/>
      <c r="AC91" s="1"/>
      <c r="AD91" s="1"/>
      <c r="AE91" s="95"/>
      <c r="AF91" s="93"/>
      <c r="AG91" s="93"/>
      <c r="AH91" s="93"/>
      <c r="AI91" s="95" t="str">
        <f t="shared" si="140"/>
        <v>Completar</v>
      </c>
      <c r="AJ91" s="96" t="str">
        <f t="shared" si="141"/>
        <v>Completar</v>
      </c>
      <c r="AK91" s="96" t="str">
        <f t="shared" si="142"/>
        <v>Completar</v>
      </c>
      <c r="AL91" s="94"/>
      <c r="AM91" s="95" t="str">
        <f t="shared" si="191"/>
        <v>Completar</v>
      </c>
      <c r="AN91" s="95" t="str">
        <f t="shared" si="192"/>
        <v>Completar</v>
      </c>
      <c r="AO91" s="165">
        <f t="shared" si="193"/>
        <v>0</v>
      </c>
      <c r="AP91" s="219" t="b">
        <f t="shared" si="194"/>
        <v>0</v>
      </c>
      <c r="AQ91" s="188">
        <f t="shared" si="195"/>
        <v>0</v>
      </c>
      <c r="AR91" s="164">
        <f t="shared" si="196"/>
        <v>0</v>
      </c>
      <c r="AS91" s="164">
        <f t="shared" si="197"/>
        <v>0.25</v>
      </c>
      <c r="AT91" s="164">
        <f t="shared" si="198"/>
        <v>0</v>
      </c>
      <c r="AU91" s="164">
        <f t="shared" si="198"/>
        <v>0</v>
      </c>
      <c r="AV91" s="166">
        <f t="shared" si="199"/>
        <v>0</v>
      </c>
      <c r="AW91" s="168">
        <f t="shared" si="143"/>
        <v>0</v>
      </c>
      <c r="AY91" s="164">
        <v>79</v>
      </c>
      <c r="AZ91" s="225"/>
      <c r="BA91" s="226"/>
      <c r="BB91" s="1"/>
      <c r="BC91" s="1"/>
      <c r="BD91" s="95"/>
      <c r="BE91" s="93"/>
      <c r="BF91" s="93"/>
      <c r="BG91" s="93"/>
      <c r="BH91" s="95" t="str">
        <f t="shared" si="144"/>
        <v>Completar</v>
      </c>
      <c r="BI91" s="96" t="str">
        <f t="shared" si="145"/>
        <v>Completar</v>
      </c>
      <c r="BJ91" s="96" t="str">
        <f t="shared" si="146"/>
        <v>Completar</v>
      </c>
      <c r="BK91" s="94"/>
      <c r="BL91" s="95" t="str">
        <f t="shared" si="147"/>
        <v>Completar</v>
      </c>
      <c r="BM91" s="95" t="str">
        <f t="shared" si="200"/>
        <v>Completar</v>
      </c>
      <c r="BN91" s="165">
        <f t="shared" si="201"/>
        <v>0</v>
      </c>
      <c r="BO91" s="219" t="b">
        <f t="shared" si="202"/>
        <v>0</v>
      </c>
      <c r="BP91" s="188">
        <f t="shared" si="203"/>
        <v>0</v>
      </c>
      <c r="BQ91" s="164">
        <f t="shared" si="204"/>
        <v>0</v>
      </c>
      <c r="BR91" s="164">
        <f t="shared" si="205"/>
        <v>0.25</v>
      </c>
      <c r="BS91" s="164">
        <f t="shared" si="206"/>
        <v>0</v>
      </c>
      <c r="BT91" s="164">
        <f t="shared" si="206"/>
        <v>0</v>
      </c>
      <c r="BU91" s="166">
        <f t="shared" si="207"/>
        <v>0</v>
      </c>
      <c r="BV91" s="167"/>
      <c r="BX91" s="164">
        <v>79</v>
      </c>
      <c r="BY91" s="225"/>
      <c r="BZ91" s="226"/>
      <c r="CA91" s="1"/>
      <c r="CB91" s="1"/>
      <c r="CC91" s="95"/>
      <c r="CD91" s="93"/>
      <c r="CE91" s="93"/>
      <c r="CF91" s="93"/>
      <c r="CG91" s="95" t="str">
        <f t="shared" si="148"/>
        <v>Completar</v>
      </c>
      <c r="CH91" s="96" t="str">
        <f t="shared" si="149"/>
        <v>Completar</v>
      </c>
      <c r="CI91" s="96" t="str">
        <f t="shared" si="150"/>
        <v>Completar</v>
      </c>
      <c r="CJ91" s="94"/>
      <c r="CK91" s="95" t="str">
        <f t="shared" si="151"/>
        <v>Completar</v>
      </c>
      <c r="CL91" s="95" t="str">
        <f t="shared" si="208"/>
        <v>Completar</v>
      </c>
      <c r="CM91" s="165">
        <f t="shared" si="209"/>
        <v>0</v>
      </c>
      <c r="CN91" s="219" t="b">
        <f t="shared" si="210"/>
        <v>0</v>
      </c>
      <c r="CO91" s="188">
        <f t="shared" si="211"/>
        <v>0</v>
      </c>
      <c r="CP91" s="164">
        <f t="shared" si="212"/>
        <v>0</v>
      </c>
      <c r="CQ91" s="164">
        <f t="shared" si="213"/>
        <v>0.25</v>
      </c>
      <c r="CR91" s="164">
        <f t="shared" si="214"/>
        <v>0</v>
      </c>
      <c r="CS91" s="164">
        <f t="shared" si="214"/>
        <v>0</v>
      </c>
      <c r="CT91" s="166">
        <f t="shared" si="215"/>
        <v>0</v>
      </c>
      <c r="CU91" s="167"/>
      <c r="CW91" s="164">
        <v>79</v>
      </c>
      <c r="CX91" s="225"/>
      <c r="CY91" s="226"/>
      <c r="CZ91" s="1"/>
      <c r="DA91" s="1"/>
      <c r="DB91" s="95"/>
      <c r="DC91" s="93"/>
      <c r="DD91" s="93"/>
      <c r="DE91" s="93"/>
      <c r="DF91" s="95" t="str">
        <f t="shared" si="152"/>
        <v>Completar</v>
      </c>
      <c r="DG91" s="96" t="str">
        <f t="shared" si="153"/>
        <v>Completar</v>
      </c>
      <c r="DH91" s="96" t="str">
        <f t="shared" si="154"/>
        <v>Completar</v>
      </c>
      <c r="DI91" s="94"/>
      <c r="DJ91" s="95" t="str">
        <f t="shared" si="155"/>
        <v>Completar</v>
      </c>
      <c r="DK91" s="95" t="str">
        <f t="shared" si="216"/>
        <v>Completar</v>
      </c>
      <c r="DL91" s="165">
        <f t="shared" si="217"/>
        <v>0</v>
      </c>
      <c r="DM91" s="219" t="b">
        <f t="shared" si="218"/>
        <v>0</v>
      </c>
      <c r="DN91" s="188">
        <f t="shared" si="219"/>
        <v>0</v>
      </c>
      <c r="DO91" s="164">
        <f t="shared" si="220"/>
        <v>0</v>
      </c>
      <c r="DP91" s="164">
        <f t="shared" si="221"/>
        <v>0.25</v>
      </c>
      <c r="DQ91" s="164">
        <f t="shared" si="222"/>
        <v>0</v>
      </c>
      <c r="DR91" s="164">
        <f t="shared" si="222"/>
        <v>0</v>
      </c>
      <c r="DS91" s="166">
        <f t="shared" si="223"/>
        <v>0</v>
      </c>
      <c r="DT91" s="167"/>
      <c r="DV91" s="164">
        <v>79</v>
      </c>
      <c r="DW91" s="225"/>
      <c r="DX91" s="226"/>
      <c r="DY91" s="1"/>
      <c r="DZ91" s="1"/>
      <c r="EA91" s="95"/>
      <c r="EB91" s="93"/>
      <c r="EC91" s="93"/>
      <c r="ED91" s="93"/>
      <c r="EE91" s="95" t="str">
        <f t="shared" si="156"/>
        <v>Completar</v>
      </c>
      <c r="EF91" s="96" t="str">
        <f t="shared" si="157"/>
        <v>Completar</v>
      </c>
      <c r="EG91" s="96" t="str">
        <f t="shared" si="158"/>
        <v>Completar</v>
      </c>
      <c r="EH91" s="94"/>
      <c r="EI91" s="95" t="str">
        <f t="shared" si="159"/>
        <v>Completar</v>
      </c>
      <c r="EJ91" s="95" t="str">
        <f t="shared" si="224"/>
        <v>Completar</v>
      </c>
      <c r="EK91" s="165">
        <f t="shared" si="225"/>
        <v>0</v>
      </c>
      <c r="EL91" s="219" t="b">
        <f t="shared" si="226"/>
        <v>0</v>
      </c>
      <c r="EM91" s="188">
        <f t="shared" si="227"/>
        <v>0</v>
      </c>
      <c r="EN91" s="164">
        <f t="shared" si="228"/>
        <v>0</v>
      </c>
      <c r="EO91" s="164">
        <f t="shared" si="229"/>
        <v>0.25</v>
      </c>
      <c r="EP91" s="164">
        <f t="shared" si="230"/>
        <v>0</v>
      </c>
      <c r="EQ91" s="164">
        <f t="shared" si="230"/>
        <v>0</v>
      </c>
      <c r="ER91" s="166">
        <f t="shared" si="231"/>
        <v>0</v>
      </c>
      <c r="ES91" s="167"/>
      <c r="EU91" s="164">
        <v>79</v>
      </c>
      <c r="EV91" s="225"/>
      <c r="EW91" s="226"/>
      <c r="EX91" s="1"/>
      <c r="EY91" s="1"/>
      <c r="EZ91" s="95"/>
      <c r="FA91" s="93"/>
      <c r="FB91" s="93"/>
      <c r="FC91" s="93"/>
      <c r="FD91" s="95" t="str">
        <f t="shared" si="160"/>
        <v>Completar</v>
      </c>
      <c r="FE91" s="96" t="str">
        <f t="shared" si="161"/>
        <v>Completar</v>
      </c>
      <c r="FF91" s="96" t="str">
        <f t="shared" si="162"/>
        <v>Completar</v>
      </c>
      <c r="FG91" s="94"/>
      <c r="FH91" s="95" t="str">
        <f t="shared" si="163"/>
        <v>Completar</v>
      </c>
      <c r="FI91" s="95" t="str">
        <f t="shared" si="232"/>
        <v>Completar</v>
      </c>
      <c r="FJ91" s="165">
        <f t="shared" si="233"/>
        <v>0</v>
      </c>
      <c r="FK91" s="219" t="b">
        <f t="shared" si="234"/>
        <v>0</v>
      </c>
      <c r="FL91" s="188">
        <f t="shared" si="235"/>
        <v>0</v>
      </c>
      <c r="FM91" s="164">
        <f t="shared" si="236"/>
        <v>0</v>
      </c>
      <c r="FN91" s="164">
        <f t="shared" si="237"/>
        <v>0.25</v>
      </c>
      <c r="FO91" s="164">
        <f t="shared" si="238"/>
        <v>0</v>
      </c>
      <c r="FP91" s="164">
        <f t="shared" si="238"/>
        <v>0</v>
      </c>
      <c r="FQ91" s="166">
        <f t="shared" si="239"/>
        <v>0</v>
      </c>
      <c r="FR91" s="167"/>
      <c r="FT91" s="164">
        <v>79</v>
      </c>
      <c r="FU91" s="225"/>
      <c r="FV91" s="226"/>
      <c r="FW91" s="1"/>
      <c r="FX91" s="1"/>
      <c r="FY91" s="95"/>
      <c r="FZ91" s="93"/>
      <c r="GA91" s="93"/>
      <c r="GB91" s="93"/>
      <c r="GC91" s="95" t="str">
        <f t="shared" si="164"/>
        <v>Completar</v>
      </c>
      <c r="GD91" s="96" t="str">
        <f t="shared" si="165"/>
        <v>Completar</v>
      </c>
      <c r="GE91" s="96" t="str">
        <f t="shared" si="166"/>
        <v>Completar</v>
      </c>
      <c r="GF91" s="94"/>
      <c r="GG91" s="95" t="str">
        <f t="shared" si="167"/>
        <v>Completar</v>
      </c>
      <c r="GH91" s="95" t="str">
        <f t="shared" si="240"/>
        <v>Completar</v>
      </c>
      <c r="GI91" s="165">
        <f t="shared" si="241"/>
        <v>0</v>
      </c>
      <c r="GJ91" s="219" t="b">
        <f t="shared" si="242"/>
        <v>0</v>
      </c>
      <c r="GK91" s="188">
        <f t="shared" si="243"/>
        <v>0</v>
      </c>
      <c r="GL91" s="164">
        <f t="shared" si="244"/>
        <v>0</v>
      </c>
      <c r="GM91" s="164">
        <f t="shared" si="245"/>
        <v>0.25</v>
      </c>
      <c r="GN91" s="164">
        <f t="shared" si="246"/>
        <v>0</v>
      </c>
      <c r="GO91" s="164">
        <f t="shared" si="246"/>
        <v>0</v>
      </c>
      <c r="GP91" s="166">
        <f t="shared" si="247"/>
        <v>0</v>
      </c>
      <c r="GQ91" s="167"/>
      <c r="GS91" s="164">
        <v>79</v>
      </c>
      <c r="GT91" s="225"/>
      <c r="GU91" s="226"/>
      <c r="GV91" s="1"/>
      <c r="GW91" s="1"/>
      <c r="GX91" s="95"/>
      <c r="GY91" s="93"/>
      <c r="GZ91" s="93"/>
      <c r="HA91" s="93"/>
      <c r="HB91" s="95" t="str">
        <f t="shared" si="168"/>
        <v>Completar</v>
      </c>
      <c r="HC91" s="96" t="str">
        <f t="shared" si="169"/>
        <v>Completar</v>
      </c>
      <c r="HD91" s="96" t="str">
        <f t="shared" si="170"/>
        <v>Completar</v>
      </c>
      <c r="HE91" s="94"/>
      <c r="HF91" s="95" t="str">
        <f t="shared" si="171"/>
        <v>Completar</v>
      </c>
      <c r="HG91" s="95" t="str">
        <f t="shared" si="248"/>
        <v>Completar</v>
      </c>
      <c r="HH91" s="165">
        <f t="shared" si="249"/>
        <v>0</v>
      </c>
      <c r="HI91" s="219" t="b">
        <f t="shared" si="250"/>
        <v>0</v>
      </c>
      <c r="HJ91" s="188">
        <f t="shared" si="251"/>
        <v>0</v>
      </c>
      <c r="HK91" s="164">
        <f t="shared" si="252"/>
        <v>0</v>
      </c>
      <c r="HL91" s="164">
        <f t="shared" si="253"/>
        <v>0.25</v>
      </c>
      <c r="HM91" s="164">
        <f t="shared" si="254"/>
        <v>0</v>
      </c>
      <c r="HN91" s="164">
        <f t="shared" si="254"/>
        <v>0</v>
      </c>
      <c r="HO91" s="166">
        <f t="shared" si="255"/>
        <v>0</v>
      </c>
      <c r="HP91" s="167"/>
      <c r="HR91" s="164">
        <v>79</v>
      </c>
      <c r="HS91" s="225"/>
      <c r="HT91" s="226"/>
      <c r="HU91" s="1"/>
      <c r="HV91" s="1"/>
      <c r="HW91" s="95"/>
      <c r="HX91" s="93"/>
      <c r="HY91" s="93"/>
      <c r="HZ91" s="93"/>
      <c r="IA91" s="95" t="str">
        <f t="shared" si="172"/>
        <v>Completar</v>
      </c>
      <c r="IB91" s="96" t="str">
        <f t="shared" si="173"/>
        <v>Completar</v>
      </c>
      <c r="IC91" s="96" t="str">
        <f t="shared" si="174"/>
        <v>Completar</v>
      </c>
      <c r="ID91" s="94"/>
      <c r="IE91" s="95" t="str">
        <f t="shared" si="175"/>
        <v>Completar</v>
      </c>
      <c r="IF91" s="95" t="str">
        <f t="shared" si="256"/>
        <v>Completar</v>
      </c>
      <c r="IG91" s="165">
        <f t="shared" si="257"/>
        <v>0</v>
      </c>
      <c r="IH91" s="219" t="b">
        <f t="shared" si="258"/>
        <v>0</v>
      </c>
      <c r="II91" s="188">
        <f t="shared" si="259"/>
        <v>0</v>
      </c>
      <c r="IJ91" s="164">
        <f t="shared" si="260"/>
        <v>0</v>
      </c>
      <c r="IK91" s="164">
        <f t="shared" si="261"/>
        <v>0.25</v>
      </c>
      <c r="IL91" s="164">
        <f t="shared" si="262"/>
        <v>0</v>
      </c>
      <c r="IM91" s="164">
        <f t="shared" si="262"/>
        <v>0</v>
      </c>
      <c r="IN91" s="166">
        <f t="shared" si="263"/>
        <v>0</v>
      </c>
      <c r="IO91" s="167"/>
      <c r="IQ91" s="164">
        <v>79</v>
      </c>
      <c r="IR91" s="225"/>
      <c r="IS91" s="226"/>
      <c r="IT91" s="1"/>
      <c r="IU91" s="1"/>
      <c r="IV91" s="95"/>
      <c r="IW91" s="93"/>
      <c r="IX91" s="93"/>
      <c r="IY91" s="93"/>
      <c r="IZ91" s="95" t="str">
        <f t="shared" si="176"/>
        <v>Completar</v>
      </c>
      <c r="JA91" s="96" t="str">
        <f t="shared" si="177"/>
        <v>Completar</v>
      </c>
      <c r="JB91" s="96" t="str">
        <f t="shared" si="178"/>
        <v>Completar</v>
      </c>
      <c r="JC91" s="94"/>
      <c r="JD91" s="95" t="str">
        <f t="shared" si="179"/>
        <v>Completar</v>
      </c>
      <c r="JE91" s="95" t="str">
        <f t="shared" si="264"/>
        <v>Completar</v>
      </c>
      <c r="JF91" s="165">
        <f t="shared" si="265"/>
        <v>0</v>
      </c>
      <c r="JG91" s="219" t="b">
        <f t="shared" si="266"/>
        <v>0</v>
      </c>
      <c r="JH91" s="188">
        <f t="shared" si="267"/>
        <v>0</v>
      </c>
      <c r="JI91" s="164">
        <f t="shared" si="268"/>
        <v>0</v>
      </c>
      <c r="JJ91" s="164">
        <f t="shared" si="269"/>
        <v>0.25</v>
      </c>
      <c r="JK91" s="164">
        <f t="shared" si="270"/>
        <v>0</v>
      </c>
      <c r="JL91" s="164">
        <f t="shared" si="270"/>
        <v>0</v>
      </c>
      <c r="JM91" s="166">
        <f t="shared" si="271"/>
        <v>0</v>
      </c>
      <c r="JN91" s="167"/>
      <c r="JO91" s="126"/>
      <c r="JP91" s="164">
        <v>79</v>
      </c>
      <c r="JQ91" s="225"/>
      <c r="JR91" s="226"/>
      <c r="JS91" s="1"/>
      <c r="JT91" s="1"/>
      <c r="JU91" s="95"/>
      <c r="JV91" s="93"/>
      <c r="JW91" s="93"/>
      <c r="JX91" s="93"/>
      <c r="JY91" s="95" t="str">
        <f t="shared" si="180"/>
        <v>Completar</v>
      </c>
      <c r="JZ91" s="96" t="str">
        <f t="shared" si="181"/>
        <v>Completar</v>
      </c>
      <c r="KA91" s="96" t="str">
        <f t="shared" si="182"/>
        <v>Completar</v>
      </c>
      <c r="KB91" s="94"/>
      <c r="KC91" s="95" t="str">
        <f t="shared" si="183"/>
        <v>Completar</v>
      </c>
      <c r="KD91" s="95" t="str">
        <f t="shared" si="272"/>
        <v>Completar</v>
      </c>
      <c r="KE91" s="165">
        <f t="shared" si="273"/>
        <v>0</v>
      </c>
      <c r="KF91" s="219" t="b">
        <f t="shared" si="274"/>
        <v>0</v>
      </c>
      <c r="KG91" s="188">
        <f t="shared" si="275"/>
        <v>0</v>
      </c>
      <c r="KH91" s="164">
        <f t="shared" si="276"/>
        <v>0</v>
      </c>
      <c r="KI91" s="164">
        <f t="shared" si="277"/>
        <v>0.25</v>
      </c>
      <c r="KJ91" s="164">
        <f t="shared" si="278"/>
        <v>0</v>
      </c>
      <c r="KK91" s="164">
        <f t="shared" si="278"/>
        <v>0</v>
      </c>
      <c r="KL91" s="166">
        <f t="shared" si="279"/>
        <v>0</v>
      </c>
    </row>
    <row r="92" spans="1:298" x14ac:dyDescent="0.25">
      <c r="A92" s="164">
        <v>80</v>
      </c>
      <c r="B92" s="225"/>
      <c r="C92" s="226"/>
      <c r="D92" s="1"/>
      <c r="E92" s="1"/>
      <c r="F92" s="95"/>
      <c r="G92" s="93"/>
      <c r="H92" s="93"/>
      <c r="I92" s="93"/>
      <c r="J92" s="95"/>
      <c r="K92" s="96" t="str">
        <f>IFERROR(VLOOKUP(D92,'Situación inicial'!JI$13:JS$112,8,FALSE),"Completar")</f>
        <v>Completar</v>
      </c>
      <c r="L92" s="96" t="str">
        <f>IFERROR(VLOOKUP(D92,'Situación inicial'!JI$13:JS$112,9,FALSE),"Completar")</f>
        <v>Completar</v>
      </c>
      <c r="M92" s="94"/>
      <c r="N92" s="95" t="str">
        <f>IFERROR(VLOOKUP(D92,'Situación inicial'!JI$13:JS$112,11,FALSE),"Completar")</f>
        <v>Completar</v>
      </c>
      <c r="O92" s="95" t="str">
        <f>IFERROR(VLOOKUP(D92,'Situación inicial'!JI$13:JT$112,12,FALSE),"Completar")</f>
        <v>Completar</v>
      </c>
      <c r="P92" s="165">
        <f t="shared" si="184"/>
        <v>0</v>
      </c>
      <c r="Q92" s="219" t="b">
        <f t="shared" si="185"/>
        <v>0</v>
      </c>
      <c r="R92" s="188">
        <f t="shared" si="186"/>
        <v>0</v>
      </c>
      <c r="S92" s="164">
        <f t="shared" si="187"/>
        <v>0</v>
      </c>
      <c r="T92" s="164">
        <f t="shared" si="188"/>
        <v>0.25</v>
      </c>
      <c r="U92" s="164">
        <f t="shared" si="189"/>
        <v>0</v>
      </c>
      <c r="V92" s="164">
        <f t="shared" si="189"/>
        <v>0</v>
      </c>
      <c r="W92" s="166">
        <f t="shared" si="190"/>
        <v>0</v>
      </c>
      <c r="X92" s="168">
        <f>IFERROR(VLOOKUP(D92,'Situación inicial'!JI$13:JZ$112,18,FALSE),0)</f>
        <v>0</v>
      </c>
      <c r="Z92" s="164">
        <v>80</v>
      </c>
      <c r="AA92" s="225"/>
      <c r="AB92" s="226"/>
      <c r="AC92" s="1"/>
      <c r="AD92" s="1"/>
      <c r="AE92" s="95"/>
      <c r="AF92" s="93"/>
      <c r="AG92" s="93"/>
      <c r="AH92" s="93"/>
      <c r="AI92" s="95" t="str">
        <f t="shared" si="140"/>
        <v>Completar</v>
      </c>
      <c r="AJ92" s="96" t="str">
        <f t="shared" si="141"/>
        <v>Completar</v>
      </c>
      <c r="AK92" s="96" t="str">
        <f t="shared" si="142"/>
        <v>Completar</v>
      </c>
      <c r="AL92" s="94"/>
      <c r="AM92" s="95" t="str">
        <f t="shared" si="191"/>
        <v>Completar</v>
      </c>
      <c r="AN92" s="95" t="str">
        <f t="shared" si="192"/>
        <v>Completar</v>
      </c>
      <c r="AO92" s="165">
        <f t="shared" si="193"/>
        <v>0</v>
      </c>
      <c r="AP92" s="219" t="b">
        <f t="shared" si="194"/>
        <v>0</v>
      </c>
      <c r="AQ92" s="188">
        <f t="shared" si="195"/>
        <v>0</v>
      </c>
      <c r="AR92" s="164">
        <f t="shared" si="196"/>
        <v>0</v>
      </c>
      <c r="AS92" s="164">
        <f t="shared" si="197"/>
        <v>0.25</v>
      </c>
      <c r="AT92" s="164">
        <f t="shared" si="198"/>
        <v>0</v>
      </c>
      <c r="AU92" s="164">
        <f t="shared" si="198"/>
        <v>0</v>
      </c>
      <c r="AV92" s="166">
        <f t="shared" si="199"/>
        <v>0</v>
      </c>
      <c r="AW92" s="168">
        <f t="shared" si="143"/>
        <v>0</v>
      </c>
      <c r="AY92" s="164">
        <v>80</v>
      </c>
      <c r="AZ92" s="225"/>
      <c r="BA92" s="226"/>
      <c r="BB92" s="1"/>
      <c r="BC92" s="1"/>
      <c r="BD92" s="95"/>
      <c r="BE92" s="93"/>
      <c r="BF92" s="93"/>
      <c r="BG92" s="93"/>
      <c r="BH92" s="95" t="str">
        <f t="shared" si="144"/>
        <v>Completar</v>
      </c>
      <c r="BI92" s="96" t="str">
        <f t="shared" si="145"/>
        <v>Completar</v>
      </c>
      <c r="BJ92" s="96" t="str">
        <f t="shared" si="146"/>
        <v>Completar</v>
      </c>
      <c r="BK92" s="94"/>
      <c r="BL92" s="95" t="str">
        <f t="shared" si="147"/>
        <v>Completar</v>
      </c>
      <c r="BM92" s="95" t="str">
        <f t="shared" si="200"/>
        <v>Completar</v>
      </c>
      <c r="BN92" s="165">
        <f t="shared" si="201"/>
        <v>0</v>
      </c>
      <c r="BO92" s="219" t="b">
        <f t="shared" si="202"/>
        <v>0</v>
      </c>
      <c r="BP92" s="188">
        <f t="shared" si="203"/>
        <v>0</v>
      </c>
      <c r="BQ92" s="164">
        <f t="shared" si="204"/>
        <v>0</v>
      </c>
      <c r="BR92" s="164">
        <f t="shared" si="205"/>
        <v>0.25</v>
      </c>
      <c r="BS92" s="164">
        <f t="shared" si="206"/>
        <v>0</v>
      </c>
      <c r="BT92" s="164">
        <f t="shared" si="206"/>
        <v>0</v>
      </c>
      <c r="BU92" s="166">
        <f t="shared" si="207"/>
        <v>0</v>
      </c>
      <c r="BV92" s="167"/>
      <c r="BX92" s="164">
        <v>80</v>
      </c>
      <c r="BY92" s="225"/>
      <c r="BZ92" s="226"/>
      <c r="CA92" s="1"/>
      <c r="CB92" s="1"/>
      <c r="CC92" s="95"/>
      <c r="CD92" s="93"/>
      <c r="CE92" s="93"/>
      <c r="CF92" s="93"/>
      <c r="CG92" s="95" t="str">
        <f t="shared" si="148"/>
        <v>Completar</v>
      </c>
      <c r="CH92" s="96" t="str">
        <f t="shared" si="149"/>
        <v>Completar</v>
      </c>
      <c r="CI92" s="96" t="str">
        <f t="shared" si="150"/>
        <v>Completar</v>
      </c>
      <c r="CJ92" s="94"/>
      <c r="CK92" s="95" t="str">
        <f t="shared" si="151"/>
        <v>Completar</v>
      </c>
      <c r="CL92" s="95" t="str">
        <f t="shared" si="208"/>
        <v>Completar</v>
      </c>
      <c r="CM92" s="165">
        <f t="shared" si="209"/>
        <v>0</v>
      </c>
      <c r="CN92" s="219" t="b">
        <f t="shared" si="210"/>
        <v>0</v>
      </c>
      <c r="CO92" s="188">
        <f t="shared" si="211"/>
        <v>0</v>
      </c>
      <c r="CP92" s="164">
        <f t="shared" si="212"/>
        <v>0</v>
      </c>
      <c r="CQ92" s="164">
        <f t="shared" si="213"/>
        <v>0.25</v>
      </c>
      <c r="CR92" s="164">
        <f t="shared" si="214"/>
        <v>0</v>
      </c>
      <c r="CS92" s="164">
        <f t="shared" si="214"/>
        <v>0</v>
      </c>
      <c r="CT92" s="166">
        <f t="shared" si="215"/>
        <v>0</v>
      </c>
      <c r="CU92" s="167"/>
      <c r="CW92" s="164">
        <v>80</v>
      </c>
      <c r="CX92" s="225"/>
      <c r="CY92" s="226"/>
      <c r="CZ92" s="1"/>
      <c r="DA92" s="1"/>
      <c r="DB92" s="95"/>
      <c r="DC92" s="93"/>
      <c r="DD92" s="93"/>
      <c r="DE92" s="93"/>
      <c r="DF92" s="95" t="str">
        <f t="shared" si="152"/>
        <v>Completar</v>
      </c>
      <c r="DG92" s="96" t="str">
        <f t="shared" si="153"/>
        <v>Completar</v>
      </c>
      <c r="DH92" s="96" t="str">
        <f t="shared" si="154"/>
        <v>Completar</v>
      </c>
      <c r="DI92" s="94"/>
      <c r="DJ92" s="95" t="str">
        <f t="shared" si="155"/>
        <v>Completar</v>
      </c>
      <c r="DK92" s="95" t="str">
        <f t="shared" si="216"/>
        <v>Completar</v>
      </c>
      <c r="DL92" s="165">
        <f t="shared" si="217"/>
        <v>0</v>
      </c>
      <c r="DM92" s="219" t="b">
        <f t="shared" si="218"/>
        <v>0</v>
      </c>
      <c r="DN92" s="188">
        <f t="shared" si="219"/>
        <v>0</v>
      </c>
      <c r="DO92" s="164">
        <f t="shared" si="220"/>
        <v>0</v>
      </c>
      <c r="DP92" s="164">
        <f t="shared" si="221"/>
        <v>0.25</v>
      </c>
      <c r="DQ92" s="164">
        <f t="shared" si="222"/>
        <v>0</v>
      </c>
      <c r="DR92" s="164">
        <f t="shared" si="222"/>
        <v>0</v>
      </c>
      <c r="DS92" s="166">
        <f t="shared" si="223"/>
        <v>0</v>
      </c>
      <c r="DT92" s="167"/>
      <c r="DV92" s="164">
        <v>80</v>
      </c>
      <c r="DW92" s="225"/>
      <c r="DX92" s="226"/>
      <c r="DY92" s="1"/>
      <c r="DZ92" s="1"/>
      <c r="EA92" s="95"/>
      <c r="EB92" s="93"/>
      <c r="EC92" s="93"/>
      <c r="ED92" s="93"/>
      <c r="EE92" s="95" t="str">
        <f t="shared" si="156"/>
        <v>Completar</v>
      </c>
      <c r="EF92" s="96" t="str">
        <f t="shared" si="157"/>
        <v>Completar</v>
      </c>
      <c r="EG92" s="96" t="str">
        <f t="shared" si="158"/>
        <v>Completar</v>
      </c>
      <c r="EH92" s="94"/>
      <c r="EI92" s="95" t="str">
        <f t="shared" si="159"/>
        <v>Completar</v>
      </c>
      <c r="EJ92" s="95" t="str">
        <f t="shared" si="224"/>
        <v>Completar</v>
      </c>
      <c r="EK92" s="165">
        <f t="shared" si="225"/>
        <v>0</v>
      </c>
      <c r="EL92" s="219" t="b">
        <f t="shared" si="226"/>
        <v>0</v>
      </c>
      <c r="EM92" s="188">
        <f t="shared" si="227"/>
        <v>0</v>
      </c>
      <c r="EN92" s="164">
        <f t="shared" si="228"/>
        <v>0</v>
      </c>
      <c r="EO92" s="164">
        <f t="shared" si="229"/>
        <v>0.25</v>
      </c>
      <c r="EP92" s="164">
        <f t="shared" si="230"/>
        <v>0</v>
      </c>
      <c r="EQ92" s="164">
        <f t="shared" si="230"/>
        <v>0</v>
      </c>
      <c r="ER92" s="166">
        <f t="shared" si="231"/>
        <v>0</v>
      </c>
      <c r="ES92" s="167"/>
      <c r="EU92" s="164">
        <v>80</v>
      </c>
      <c r="EV92" s="225"/>
      <c r="EW92" s="226"/>
      <c r="EX92" s="1"/>
      <c r="EY92" s="1"/>
      <c r="EZ92" s="95"/>
      <c r="FA92" s="93"/>
      <c r="FB92" s="93"/>
      <c r="FC92" s="93"/>
      <c r="FD92" s="95" t="str">
        <f t="shared" si="160"/>
        <v>Completar</v>
      </c>
      <c r="FE92" s="96" t="str">
        <f t="shared" si="161"/>
        <v>Completar</v>
      </c>
      <c r="FF92" s="96" t="str">
        <f t="shared" si="162"/>
        <v>Completar</v>
      </c>
      <c r="FG92" s="94"/>
      <c r="FH92" s="95" t="str">
        <f t="shared" si="163"/>
        <v>Completar</v>
      </c>
      <c r="FI92" s="95" t="str">
        <f t="shared" si="232"/>
        <v>Completar</v>
      </c>
      <c r="FJ92" s="165">
        <f t="shared" si="233"/>
        <v>0</v>
      </c>
      <c r="FK92" s="219" t="b">
        <f t="shared" si="234"/>
        <v>0</v>
      </c>
      <c r="FL92" s="188">
        <f t="shared" si="235"/>
        <v>0</v>
      </c>
      <c r="FM92" s="164">
        <f t="shared" si="236"/>
        <v>0</v>
      </c>
      <c r="FN92" s="164">
        <f t="shared" si="237"/>
        <v>0.25</v>
      </c>
      <c r="FO92" s="164">
        <f t="shared" si="238"/>
        <v>0</v>
      </c>
      <c r="FP92" s="164">
        <f t="shared" si="238"/>
        <v>0</v>
      </c>
      <c r="FQ92" s="166">
        <f t="shared" si="239"/>
        <v>0</v>
      </c>
      <c r="FR92" s="167"/>
      <c r="FT92" s="164">
        <v>80</v>
      </c>
      <c r="FU92" s="225"/>
      <c r="FV92" s="226"/>
      <c r="FW92" s="1"/>
      <c r="FX92" s="1"/>
      <c r="FY92" s="95"/>
      <c r="FZ92" s="93"/>
      <c r="GA92" s="93"/>
      <c r="GB92" s="93"/>
      <c r="GC92" s="95" t="str">
        <f t="shared" si="164"/>
        <v>Completar</v>
      </c>
      <c r="GD92" s="96" t="str">
        <f t="shared" si="165"/>
        <v>Completar</v>
      </c>
      <c r="GE92" s="96" t="str">
        <f t="shared" si="166"/>
        <v>Completar</v>
      </c>
      <c r="GF92" s="94"/>
      <c r="GG92" s="95" t="str">
        <f t="shared" si="167"/>
        <v>Completar</v>
      </c>
      <c r="GH92" s="95" t="str">
        <f t="shared" si="240"/>
        <v>Completar</v>
      </c>
      <c r="GI92" s="165">
        <f t="shared" si="241"/>
        <v>0</v>
      </c>
      <c r="GJ92" s="219" t="b">
        <f t="shared" si="242"/>
        <v>0</v>
      </c>
      <c r="GK92" s="188">
        <f t="shared" si="243"/>
        <v>0</v>
      </c>
      <c r="GL92" s="164">
        <f t="shared" si="244"/>
        <v>0</v>
      </c>
      <c r="GM92" s="164">
        <f t="shared" si="245"/>
        <v>0.25</v>
      </c>
      <c r="GN92" s="164">
        <f t="shared" si="246"/>
        <v>0</v>
      </c>
      <c r="GO92" s="164">
        <f t="shared" si="246"/>
        <v>0</v>
      </c>
      <c r="GP92" s="166">
        <f t="shared" si="247"/>
        <v>0</v>
      </c>
      <c r="GQ92" s="167"/>
      <c r="GS92" s="164">
        <v>80</v>
      </c>
      <c r="GT92" s="225"/>
      <c r="GU92" s="226"/>
      <c r="GV92" s="1"/>
      <c r="GW92" s="1"/>
      <c r="GX92" s="95"/>
      <c r="GY92" s="93"/>
      <c r="GZ92" s="93"/>
      <c r="HA92" s="93"/>
      <c r="HB92" s="95" t="str">
        <f t="shared" si="168"/>
        <v>Completar</v>
      </c>
      <c r="HC92" s="96" t="str">
        <f t="shared" si="169"/>
        <v>Completar</v>
      </c>
      <c r="HD92" s="96" t="str">
        <f t="shared" si="170"/>
        <v>Completar</v>
      </c>
      <c r="HE92" s="94"/>
      <c r="HF92" s="95" t="str">
        <f t="shared" si="171"/>
        <v>Completar</v>
      </c>
      <c r="HG92" s="95" t="str">
        <f t="shared" si="248"/>
        <v>Completar</v>
      </c>
      <c r="HH92" s="165">
        <f t="shared" si="249"/>
        <v>0</v>
      </c>
      <c r="HI92" s="219" t="b">
        <f t="shared" si="250"/>
        <v>0</v>
      </c>
      <c r="HJ92" s="188">
        <f t="shared" si="251"/>
        <v>0</v>
      </c>
      <c r="HK92" s="164">
        <f t="shared" si="252"/>
        <v>0</v>
      </c>
      <c r="HL92" s="164">
        <f t="shared" si="253"/>
        <v>0.25</v>
      </c>
      <c r="HM92" s="164">
        <f t="shared" si="254"/>
        <v>0</v>
      </c>
      <c r="HN92" s="164">
        <f t="shared" si="254"/>
        <v>0</v>
      </c>
      <c r="HO92" s="166">
        <f t="shared" si="255"/>
        <v>0</v>
      </c>
      <c r="HP92" s="167"/>
      <c r="HR92" s="164">
        <v>80</v>
      </c>
      <c r="HS92" s="225"/>
      <c r="HT92" s="226"/>
      <c r="HU92" s="1"/>
      <c r="HV92" s="1"/>
      <c r="HW92" s="95"/>
      <c r="HX92" s="93"/>
      <c r="HY92" s="93"/>
      <c r="HZ92" s="93"/>
      <c r="IA92" s="95" t="str">
        <f t="shared" si="172"/>
        <v>Completar</v>
      </c>
      <c r="IB92" s="96" t="str">
        <f t="shared" si="173"/>
        <v>Completar</v>
      </c>
      <c r="IC92" s="96" t="str">
        <f t="shared" si="174"/>
        <v>Completar</v>
      </c>
      <c r="ID92" s="94"/>
      <c r="IE92" s="95" t="str">
        <f t="shared" si="175"/>
        <v>Completar</v>
      </c>
      <c r="IF92" s="95" t="str">
        <f t="shared" si="256"/>
        <v>Completar</v>
      </c>
      <c r="IG92" s="165">
        <f t="shared" si="257"/>
        <v>0</v>
      </c>
      <c r="IH92" s="219" t="b">
        <f t="shared" si="258"/>
        <v>0</v>
      </c>
      <c r="II92" s="188">
        <f t="shared" si="259"/>
        <v>0</v>
      </c>
      <c r="IJ92" s="164">
        <f t="shared" si="260"/>
        <v>0</v>
      </c>
      <c r="IK92" s="164">
        <f t="shared" si="261"/>
        <v>0.25</v>
      </c>
      <c r="IL92" s="164">
        <f t="shared" si="262"/>
        <v>0</v>
      </c>
      <c r="IM92" s="164">
        <f t="shared" si="262"/>
        <v>0</v>
      </c>
      <c r="IN92" s="166">
        <f t="shared" si="263"/>
        <v>0</v>
      </c>
      <c r="IO92" s="167"/>
      <c r="IQ92" s="164">
        <v>80</v>
      </c>
      <c r="IR92" s="225"/>
      <c r="IS92" s="226"/>
      <c r="IT92" s="1"/>
      <c r="IU92" s="1"/>
      <c r="IV92" s="95"/>
      <c r="IW92" s="93"/>
      <c r="IX92" s="93"/>
      <c r="IY92" s="93"/>
      <c r="IZ92" s="95" t="str">
        <f t="shared" si="176"/>
        <v>Completar</v>
      </c>
      <c r="JA92" s="96" t="str">
        <f t="shared" si="177"/>
        <v>Completar</v>
      </c>
      <c r="JB92" s="96" t="str">
        <f t="shared" si="178"/>
        <v>Completar</v>
      </c>
      <c r="JC92" s="94"/>
      <c r="JD92" s="95" t="str">
        <f t="shared" si="179"/>
        <v>Completar</v>
      </c>
      <c r="JE92" s="95" t="str">
        <f t="shared" si="264"/>
        <v>Completar</v>
      </c>
      <c r="JF92" s="165">
        <f t="shared" si="265"/>
        <v>0</v>
      </c>
      <c r="JG92" s="219" t="b">
        <f t="shared" si="266"/>
        <v>0</v>
      </c>
      <c r="JH92" s="188">
        <f t="shared" si="267"/>
        <v>0</v>
      </c>
      <c r="JI92" s="164">
        <f t="shared" si="268"/>
        <v>0</v>
      </c>
      <c r="JJ92" s="164">
        <f t="shared" si="269"/>
        <v>0.25</v>
      </c>
      <c r="JK92" s="164">
        <f t="shared" si="270"/>
        <v>0</v>
      </c>
      <c r="JL92" s="164">
        <f t="shared" si="270"/>
        <v>0</v>
      </c>
      <c r="JM92" s="166">
        <f t="shared" si="271"/>
        <v>0</v>
      </c>
      <c r="JN92" s="167"/>
      <c r="JO92" s="126"/>
      <c r="JP92" s="164">
        <v>80</v>
      </c>
      <c r="JQ92" s="225"/>
      <c r="JR92" s="226"/>
      <c r="JS92" s="1"/>
      <c r="JT92" s="1"/>
      <c r="JU92" s="95"/>
      <c r="JV92" s="93"/>
      <c r="JW92" s="93"/>
      <c r="JX92" s="93"/>
      <c r="JY92" s="95" t="str">
        <f t="shared" si="180"/>
        <v>Completar</v>
      </c>
      <c r="JZ92" s="96" t="str">
        <f t="shared" si="181"/>
        <v>Completar</v>
      </c>
      <c r="KA92" s="96" t="str">
        <f t="shared" si="182"/>
        <v>Completar</v>
      </c>
      <c r="KB92" s="94"/>
      <c r="KC92" s="95" t="str">
        <f t="shared" si="183"/>
        <v>Completar</v>
      </c>
      <c r="KD92" s="95" t="str">
        <f t="shared" si="272"/>
        <v>Completar</v>
      </c>
      <c r="KE92" s="165">
        <f t="shared" si="273"/>
        <v>0</v>
      </c>
      <c r="KF92" s="219" t="b">
        <f t="shared" si="274"/>
        <v>0</v>
      </c>
      <c r="KG92" s="188">
        <f t="shared" si="275"/>
        <v>0</v>
      </c>
      <c r="KH92" s="164">
        <f t="shared" si="276"/>
        <v>0</v>
      </c>
      <c r="KI92" s="164">
        <f t="shared" si="277"/>
        <v>0.25</v>
      </c>
      <c r="KJ92" s="164">
        <f t="shared" si="278"/>
        <v>0</v>
      </c>
      <c r="KK92" s="164">
        <f t="shared" si="278"/>
        <v>0</v>
      </c>
      <c r="KL92" s="166">
        <f t="shared" si="279"/>
        <v>0</v>
      </c>
    </row>
    <row r="93" spans="1:298" x14ac:dyDescent="0.25">
      <c r="A93" s="164">
        <v>81</v>
      </c>
      <c r="B93" s="225"/>
      <c r="C93" s="226"/>
      <c r="D93" s="1"/>
      <c r="E93" s="1"/>
      <c r="F93" s="95"/>
      <c r="G93" s="93"/>
      <c r="H93" s="93"/>
      <c r="I93" s="93"/>
      <c r="J93" s="95"/>
      <c r="K93" s="96" t="str">
        <f>IFERROR(VLOOKUP(D93,'Situación inicial'!JI$13:JS$112,8,FALSE),"Completar")</f>
        <v>Completar</v>
      </c>
      <c r="L93" s="96" t="str">
        <f>IFERROR(VLOOKUP(D93,'Situación inicial'!JI$13:JS$112,9,FALSE),"Completar")</f>
        <v>Completar</v>
      </c>
      <c r="M93" s="94"/>
      <c r="N93" s="95" t="str">
        <f>IFERROR(VLOOKUP(D93,'Situación inicial'!JI$13:JS$112,11,FALSE),"Completar")</f>
        <v>Completar</v>
      </c>
      <c r="O93" s="95" t="str">
        <f>IFERROR(VLOOKUP(D93,'Situación inicial'!JI$13:JT$112,12,FALSE),"Completar")</f>
        <v>Completar</v>
      </c>
      <c r="P93" s="165">
        <f t="shared" si="184"/>
        <v>0</v>
      </c>
      <c r="Q93" s="219" t="b">
        <f t="shared" si="185"/>
        <v>0</v>
      </c>
      <c r="R93" s="188">
        <f t="shared" si="186"/>
        <v>0</v>
      </c>
      <c r="S93" s="164">
        <f t="shared" si="187"/>
        <v>0</v>
      </c>
      <c r="T93" s="164">
        <f t="shared" si="188"/>
        <v>0.25</v>
      </c>
      <c r="U93" s="164">
        <f t="shared" si="189"/>
        <v>0</v>
      </c>
      <c r="V93" s="164">
        <f t="shared" si="189"/>
        <v>0</v>
      </c>
      <c r="W93" s="166">
        <f t="shared" si="190"/>
        <v>0</v>
      </c>
      <c r="X93" s="168">
        <f>IFERROR(VLOOKUP(D93,'Situación inicial'!JI$13:JZ$112,18,FALSE),0)</f>
        <v>0</v>
      </c>
      <c r="Z93" s="164">
        <v>81</v>
      </c>
      <c r="AA93" s="225"/>
      <c r="AB93" s="226"/>
      <c r="AC93" s="1"/>
      <c r="AD93" s="1"/>
      <c r="AE93" s="95"/>
      <c r="AF93" s="93"/>
      <c r="AG93" s="93"/>
      <c r="AH93" s="93"/>
      <c r="AI93" s="95" t="str">
        <f t="shared" si="140"/>
        <v>Completar</v>
      </c>
      <c r="AJ93" s="96" t="str">
        <f t="shared" si="141"/>
        <v>Completar</v>
      </c>
      <c r="AK93" s="96" t="str">
        <f t="shared" si="142"/>
        <v>Completar</v>
      </c>
      <c r="AL93" s="94"/>
      <c r="AM93" s="95" t="str">
        <f t="shared" si="191"/>
        <v>Completar</v>
      </c>
      <c r="AN93" s="95" t="str">
        <f t="shared" si="192"/>
        <v>Completar</v>
      </c>
      <c r="AO93" s="165">
        <f t="shared" si="193"/>
        <v>0</v>
      </c>
      <c r="AP93" s="219" t="b">
        <f t="shared" si="194"/>
        <v>0</v>
      </c>
      <c r="AQ93" s="188">
        <f t="shared" si="195"/>
        <v>0</v>
      </c>
      <c r="AR93" s="164">
        <f t="shared" si="196"/>
        <v>0</v>
      </c>
      <c r="AS93" s="164">
        <f t="shared" si="197"/>
        <v>0.25</v>
      </c>
      <c r="AT93" s="164">
        <f t="shared" si="198"/>
        <v>0</v>
      </c>
      <c r="AU93" s="164">
        <f t="shared" si="198"/>
        <v>0</v>
      </c>
      <c r="AV93" s="166">
        <f t="shared" si="199"/>
        <v>0</v>
      </c>
      <c r="AW93" s="168">
        <f t="shared" si="143"/>
        <v>0</v>
      </c>
      <c r="AY93" s="164">
        <v>81</v>
      </c>
      <c r="AZ93" s="225"/>
      <c r="BA93" s="226"/>
      <c r="BB93" s="1"/>
      <c r="BC93" s="1"/>
      <c r="BD93" s="95"/>
      <c r="BE93" s="93"/>
      <c r="BF93" s="93"/>
      <c r="BG93" s="93"/>
      <c r="BH93" s="95" t="str">
        <f t="shared" si="144"/>
        <v>Completar</v>
      </c>
      <c r="BI93" s="96" t="str">
        <f t="shared" si="145"/>
        <v>Completar</v>
      </c>
      <c r="BJ93" s="96" t="str">
        <f t="shared" si="146"/>
        <v>Completar</v>
      </c>
      <c r="BK93" s="94"/>
      <c r="BL93" s="95" t="str">
        <f t="shared" si="147"/>
        <v>Completar</v>
      </c>
      <c r="BM93" s="95" t="str">
        <f t="shared" si="200"/>
        <v>Completar</v>
      </c>
      <c r="BN93" s="165">
        <f t="shared" si="201"/>
        <v>0</v>
      </c>
      <c r="BO93" s="219" t="b">
        <f t="shared" si="202"/>
        <v>0</v>
      </c>
      <c r="BP93" s="188">
        <f t="shared" si="203"/>
        <v>0</v>
      </c>
      <c r="BQ93" s="164">
        <f t="shared" si="204"/>
        <v>0</v>
      </c>
      <c r="BR93" s="164">
        <f t="shared" si="205"/>
        <v>0.25</v>
      </c>
      <c r="BS93" s="164">
        <f t="shared" si="206"/>
        <v>0</v>
      </c>
      <c r="BT93" s="164">
        <f t="shared" si="206"/>
        <v>0</v>
      </c>
      <c r="BU93" s="166">
        <f t="shared" si="207"/>
        <v>0</v>
      </c>
      <c r="BV93" s="167"/>
      <c r="BX93" s="164">
        <v>81</v>
      </c>
      <c r="BY93" s="225"/>
      <c r="BZ93" s="226"/>
      <c r="CA93" s="1"/>
      <c r="CB93" s="1"/>
      <c r="CC93" s="95"/>
      <c r="CD93" s="93"/>
      <c r="CE93" s="93"/>
      <c r="CF93" s="93"/>
      <c r="CG93" s="95" t="str">
        <f t="shared" si="148"/>
        <v>Completar</v>
      </c>
      <c r="CH93" s="96" t="str">
        <f t="shared" si="149"/>
        <v>Completar</v>
      </c>
      <c r="CI93" s="96" t="str">
        <f t="shared" si="150"/>
        <v>Completar</v>
      </c>
      <c r="CJ93" s="94"/>
      <c r="CK93" s="95" t="str">
        <f t="shared" si="151"/>
        <v>Completar</v>
      </c>
      <c r="CL93" s="95" t="str">
        <f t="shared" si="208"/>
        <v>Completar</v>
      </c>
      <c r="CM93" s="165">
        <f t="shared" si="209"/>
        <v>0</v>
      </c>
      <c r="CN93" s="219" t="b">
        <f t="shared" si="210"/>
        <v>0</v>
      </c>
      <c r="CO93" s="188">
        <f t="shared" si="211"/>
        <v>0</v>
      </c>
      <c r="CP93" s="164">
        <f t="shared" si="212"/>
        <v>0</v>
      </c>
      <c r="CQ93" s="164">
        <f t="shared" si="213"/>
        <v>0.25</v>
      </c>
      <c r="CR93" s="164">
        <f t="shared" si="214"/>
        <v>0</v>
      </c>
      <c r="CS93" s="164">
        <f t="shared" si="214"/>
        <v>0</v>
      </c>
      <c r="CT93" s="166">
        <f t="shared" si="215"/>
        <v>0</v>
      </c>
      <c r="CU93" s="167"/>
      <c r="CW93" s="164">
        <v>81</v>
      </c>
      <c r="CX93" s="225"/>
      <c r="CY93" s="226"/>
      <c r="CZ93" s="1"/>
      <c r="DA93" s="1"/>
      <c r="DB93" s="95"/>
      <c r="DC93" s="93"/>
      <c r="DD93" s="93"/>
      <c r="DE93" s="93"/>
      <c r="DF93" s="95" t="str">
        <f t="shared" si="152"/>
        <v>Completar</v>
      </c>
      <c r="DG93" s="96" t="str">
        <f t="shared" si="153"/>
        <v>Completar</v>
      </c>
      <c r="DH93" s="96" t="str">
        <f t="shared" si="154"/>
        <v>Completar</v>
      </c>
      <c r="DI93" s="94"/>
      <c r="DJ93" s="95" t="str">
        <f t="shared" si="155"/>
        <v>Completar</v>
      </c>
      <c r="DK93" s="95" t="str">
        <f t="shared" si="216"/>
        <v>Completar</v>
      </c>
      <c r="DL93" s="165">
        <f t="shared" si="217"/>
        <v>0</v>
      </c>
      <c r="DM93" s="219" t="b">
        <f t="shared" si="218"/>
        <v>0</v>
      </c>
      <c r="DN93" s="188">
        <f t="shared" si="219"/>
        <v>0</v>
      </c>
      <c r="DO93" s="164">
        <f t="shared" si="220"/>
        <v>0</v>
      </c>
      <c r="DP93" s="164">
        <f t="shared" si="221"/>
        <v>0.25</v>
      </c>
      <c r="DQ93" s="164">
        <f t="shared" si="222"/>
        <v>0</v>
      </c>
      <c r="DR93" s="164">
        <f t="shared" si="222"/>
        <v>0</v>
      </c>
      <c r="DS93" s="166">
        <f t="shared" si="223"/>
        <v>0</v>
      </c>
      <c r="DT93" s="167"/>
      <c r="DV93" s="164">
        <v>81</v>
      </c>
      <c r="DW93" s="225"/>
      <c r="DX93" s="226"/>
      <c r="DY93" s="1"/>
      <c r="DZ93" s="1"/>
      <c r="EA93" s="95"/>
      <c r="EB93" s="93"/>
      <c r="EC93" s="93"/>
      <c r="ED93" s="93"/>
      <c r="EE93" s="95" t="str">
        <f t="shared" si="156"/>
        <v>Completar</v>
      </c>
      <c r="EF93" s="96" t="str">
        <f t="shared" si="157"/>
        <v>Completar</v>
      </c>
      <c r="EG93" s="96" t="str">
        <f t="shared" si="158"/>
        <v>Completar</v>
      </c>
      <c r="EH93" s="94"/>
      <c r="EI93" s="95" t="str">
        <f t="shared" si="159"/>
        <v>Completar</v>
      </c>
      <c r="EJ93" s="95" t="str">
        <f t="shared" si="224"/>
        <v>Completar</v>
      </c>
      <c r="EK93" s="165">
        <f t="shared" si="225"/>
        <v>0</v>
      </c>
      <c r="EL93" s="219" t="b">
        <f t="shared" si="226"/>
        <v>0</v>
      </c>
      <c r="EM93" s="188">
        <f t="shared" si="227"/>
        <v>0</v>
      </c>
      <c r="EN93" s="164">
        <f t="shared" si="228"/>
        <v>0</v>
      </c>
      <c r="EO93" s="164">
        <f t="shared" si="229"/>
        <v>0.25</v>
      </c>
      <c r="EP93" s="164">
        <f t="shared" si="230"/>
        <v>0</v>
      </c>
      <c r="EQ93" s="164">
        <f t="shared" si="230"/>
        <v>0</v>
      </c>
      <c r="ER93" s="166">
        <f t="shared" si="231"/>
        <v>0</v>
      </c>
      <c r="ES93" s="167"/>
      <c r="EU93" s="164">
        <v>81</v>
      </c>
      <c r="EV93" s="225"/>
      <c r="EW93" s="226"/>
      <c r="EX93" s="1"/>
      <c r="EY93" s="1"/>
      <c r="EZ93" s="95"/>
      <c r="FA93" s="93"/>
      <c r="FB93" s="93"/>
      <c r="FC93" s="93"/>
      <c r="FD93" s="95" t="str">
        <f t="shared" si="160"/>
        <v>Completar</v>
      </c>
      <c r="FE93" s="96" t="str">
        <f t="shared" si="161"/>
        <v>Completar</v>
      </c>
      <c r="FF93" s="96" t="str">
        <f t="shared" si="162"/>
        <v>Completar</v>
      </c>
      <c r="FG93" s="94"/>
      <c r="FH93" s="95" t="str">
        <f t="shared" si="163"/>
        <v>Completar</v>
      </c>
      <c r="FI93" s="95" t="str">
        <f t="shared" si="232"/>
        <v>Completar</v>
      </c>
      <c r="FJ93" s="165">
        <f t="shared" si="233"/>
        <v>0</v>
      </c>
      <c r="FK93" s="219" t="b">
        <f t="shared" si="234"/>
        <v>0</v>
      </c>
      <c r="FL93" s="188">
        <f t="shared" si="235"/>
        <v>0</v>
      </c>
      <c r="FM93" s="164">
        <f t="shared" si="236"/>
        <v>0</v>
      </c>
      <c r="FN93" s="164">
        <f t="shared" si="237"/>
        <v>0.25</v>
      </c>
      <c r="FO93" s="164">
        <f t="shared" si="238"/>
        <v>0</v>
      </c>
      <c r="FP93" s="164">
        <f t="shared" si="238"/>
        <v>0</v>
      </c>
      <c r="FQ93" s="166">
        <f t="shared" si="239"/>
        <v>0</v>
      </c>
      <c r="FR93" s="167"/>
      <c r="FT93" s="164">
        <v>81</v>
      </c>
      <c r="FU93" s="225"/>
      <c r="FV93" s="226"/>
      <c r="FW93" s="1"/>
      <c r="FX93" s="1"/>
      <c r="FY93" s="95"/>
      <c r="FZ93" s="93"/>
      <c r="GA93" s="93"/>
      <c r="GB93" s="93"/>
      <c r="GC93" s="95" t="str">
        <f t="shared" si="164"/>
        <v>Completar</v>
      </c>
      <c r="GD93" s="96" t="str">
        <f t="shared" si="165"/>
        <v>Completar</v>
      </c>
      <c r="GE93" s="96" t="str">
        <f t="shared" si="166"/>
        <v>Completar</v>
      </c>
      <c r="GF93" s="94"/>
      <c r="GG93" s="95" t="str">
        <f t="shared" si="167"/>
        <v>Completar</v>
      </c>
      <c r="GH93" s="95" t="str">
        <f t="shared" si="240"/>
        <v>Completar</v>
      </c>
      <c r="GI93" s="165">
        <f t="shared" si="241"/>
        <v>0</v>
      </c>
      <c r="GJ93" s="219" t="b">
        <f t="shared" si="242"/>
        <v>0</v>
      </c>
      <c r="GK93" s="188">
        <f t="shared" si="243"/>
        <v>0</v>
      </c>
      <c r="GL93" s="164">
        <f t="shared" si="244"/>
        <v>0</v>
      </c>
      <c r="GM93" s="164">
        <f t="shared" si="245"/>
        <v>0.25</v>
      </c>
      <c r="GN93" s="164">
        <f t="shared" si="246"/>
        <v>0</v>
      </c>
      <c r="GO93" s="164">
        <f t="shared" si="246"/>
        <v>0</v>
      </c>
      <c r="GP93" s="166">
        <f t="shared" si="247"/>
        <v>0</v>
      </c>
      <c r="GQ93" s="167"/>
      <c r="GS93" s="164">
        <v>81</v>
      </c>
      <c r="GT93" s="225"/>
      <c r="GU93" s="226"/>
      <c r="GV93" s="1"/>
      <c r="GW93" s="1"/>
      <c r="GX93" s="95"/>
      <c r="GY93" s="93"/>
      <c r="GZ93" s="93"/>
      <c r="HA93" s="93"/>
      <c r="HB93" s="95" t="str">
        <f t="shared" si="168"/>
        <v>Completar</v>
      </c>
      <c r="HC93" s="96" t="str">
        <f t="shared" si="169"/>
        <v>Completar</v>
      </c>
      <c r="HD93" s="96" t="str">
        <f t="shared" si="170"/>
        <v>Completar</v>
      </c>
      <c r="HE93" s="94"/>
      <c r="HF93" s="95" t="str">
        <f t="shared" si="171"/>
        <v>Completar</v>
      </c>
      <c r="HG93" s="95" t="str">
        <f t="shared" si="248"/>
        <v>Completar</v>
      </c>
      <c r="HH93" s="165">
        <f t="shared" si="249"/>
        <v>0</v>
      </c>
      <c r="HI93" s="219" t="b">
        <f t="shared" si="250"/>
        <v>0</v>
      </c>
      <c r="HJ93" s="188">
        <f t="shared" si="251"/>
        <v>0</v>
      </c>
      <c r="HK93" s="164">
        <f t="shared" si="252"/>
        <v>0</v>
      </c>
      <c r="HL93" s="164">
        <f t="shared" si="253"/>
        <v>0.25</v>
      </c>
      <c r="HM93" s="164">
        <f t="shared" si="254"/>
        <v>0</v>
      </c>
      <c r="HN93" s="164">
        <f t="shared" si="254"/>
        <v>0</v>
      </c>
      <c r="HO93" s="166">
        <f t="shared" si="255"/>
        <v>0</v>
      </c>
      <c r="HP93" s="167"/>
      <c r="HR93" s="164">
        <v>81</v>
      </c>
      <c r="HS93" s="225"/>
      <c r="HT93" s="226"/>
      <c r="HU93" s="1"/>
      <c r="HV93" s="1"/>
      <c r="HW93" s="95"/>
      <c r="HX93" s="93"/>
      <c r="HY93" s="93"/>
      <c r="HZ93" s="93"/>
      <c r="IA93" s="95" t="str">
        <f t="shared" si="172"/>
        <v>Completar</v>
      </c>
      <c r="IB93" s="96" t="str">
        <f t="shared" si="173"/>
        <v>Completar</v>
      </c>
      <c r="IC93" s="96" t="str">
        <f t="shared" si="174"/>
        <v>Completar</v>
      </c>
      <c r="ID93" s="94"/>
      <c r="IE93" s="95" t="str">
        <f t="shared" si="175"/>
        <v>Completar</v>
      </c>
      <c r="IF93" s="95" t="str">
        <f t="shared" si="256"/>
        <v>Completar</v>
      </c>
      <c r="IG93" s="165">
        <f t="shared" si="257"/>
        <v>0</v>
      </c>
      <c r="IH93" s="219" t="b">
        <f t="shared" si="258"/>
        <v>0</v>
      </c>
      <c r="II93" s="188">
        <f t="shared" si="259"/>
        <v>0</v>
      </c>
      <c r="IJ93" s="164">
        <f t="shared" si="260"/>
        <v>0</v>
      </c>
      <c r="IK93" s="164">
        <f t="shared" si="261"/>
        <v>0.25</v>
      </c>
      <c r="IL93" s="164">
        <f t="shared" si="262"/>
        <v>0</v>
      </c>
      <c r="IM93" s="164">
        <f t="shared" si="262"/>
        <v>0</v>
      </c>
      <c r="IN93" s="166">
        <f t="shared" si="263"/>
        <v>0</v>
      </c>
      <c r="IO93" s="167"/>
      <c r="IQ93" s="164">
        <v>81</v>
      </c>
      <c r="IR93" s="225"/>
      <c r="IS93" s="226"/>
      <c r="IT93" s="1"/>
      <c r="IU93" s="1"/>
      <c r="IV93" s="95"/>
      <c r="IW93" s="93"/>
      <c r="IX93" s="93"/>
      <c r="IY93" s="93"/>
      <c r="IZ93" s="95" t="str">
        <f t="shared" si="176"/>
        <v>Completar</v>
      </c>
      <c r="JA93" s="96" t="str">
        <f t="shared" si="177"/>
        <v>Completar</v>
      </c>
      <c r="JB93" s="96" t="str">
        <f t="shared" si="178"/>
        <v>Completar</v>
      </c>
      <c r="JC93" s="94"/>
      <c r="JD93" s="95" t="str">
        <f t="shared" si="179"/>
        <v>Completar</v>
      </c>
      <c r="JE93" s="95" t="str">
        <f t="shared" si="264"/>
        <v>Completar</v>
      </c>
      <c r="JF93" s="165">
        <f t="shared" si="265"/>
        <v>0</v>
      </c>
      <c r="JG93" s="219" t="b">
        <f t="shared" si="266"/>
        <v>0</v>
      </c>
      <c r="JH93" s="188">
        <f t="shared" si="267"/>
        <v>0</v>
      </c>
      <c r="JI93" s="164">
        <f t="shared" si="268"/>
        <v>0</v>
      </c>
      <c r="JJ93" s="164">
        <f t="shared" si="269"/>
        <v>0.25</v>
      </c>
      <c r="JK93" s="164">
        <f t="shared" si="270"/>
        <v>0</v>
      </c>
      <c r="JL93" s="164">
        <f t="shared" si="270"/>
        <v>0</v>
      </c>
      <c r="JM93" s="166">
        <f t="shared" si="271"/>
        <v>0</v>
      </c>
      <c r="JN93" s="167"/>
      <c r="JO93" s="126"/>
      <c r="JP93" s="164">
        <v>81</v>
      </c>
      <c r="JQ93" s="225"/>
      <c r="JR93" s="226"/>
      <c r="JS93" s="1"/>
      <c r="JT93" s="1"/>
      <c r="JU93" s="95"/>
      <c r="JV93" s="93"/>
      <c r="JW93" s="93"/>
      <c r="JX93" s="93"/>
      <c r="JY93" s="95" t="str">
        <f t="shared" si="180"/>
        <v>Completar</v>
      </c>
      <c r="JZ93" s="96" t="str">
        <f t="shared" si="181"/>
        <v>Completar</v>
      </c>
      <c r="KA93" s="96" t="str">
        <f t="shared" si="182"/>
        <v>Completar</v>
      </c>
      <c r="KB93" s="94"/>
      <c r="KC93" s="95" t="str">
        <f t="shared" si="183"/>
        <v>Completar</v>
      </c>
      <c r="KD93" s="95" t="str">
        <f t="shared" si="272"/>
        <v>Completar</v>
      </c>
      <c r="KE93" s="165">
        <f t="shared" si="273"/>
        <v>0</v>
      </c>
      <c r="KF93" s="219" t="b">
        <f t="shared" si="274"/>
        <v>0</v>
      </c>
      <c r="KG93" s="188">
        <f t="shared" si="275"/>
        <v>0</v>
      </c>
      <c r="KH93" s="164">
        <f t="shared" si="276"/>
        <v>0</v>
      </c>
      <c r="KI93" s="164">
        <f t="shared" si="277"/>
        <v>0.25</v>
      </c>
      <c r="KJ93" s="164">
        <f t="shared" si="278"/>
        <v>0</v>
      </c>
      <c r="KK93" s="164">
        <f t="shared" si="278"/>
        <v>0</v>
      </c>
      <c r="KL93" s="166">
        <f t="shared" si="279"/>
        <v>0</v>
      </c>
    </row>
    <row r="94" spans="1:298" x14ac:dyDescent="0.25">
      <c r="A94" s="164">
        <v>82</v>
      </c>
      <c r="B94" s="225"/>
      <c r="C94" s="226"/>
      <c r="D94" s="1"/>
      <c r="E94" s="1"/>
      <c r="F94" s="95"/>
      <c r="G94" s="93"/>
      <c r="H94" s="93"/>
      <c r="I94" s="93"/>
      <c r="J94" s="95"/>
      <c r="K94" s="96" t="str">
        <f>IFERROR(VLOOKUP(D94,'Situación inicial'!JI$13:JS$112,8,FALSE),"Completar")</f>
        <v>Completar</v>
      </c>
      <c r="L94" s="96" t="str">
        <f>IFERROR(VLOOKUP(D94,'Situación inicial'!JI$13:JS$112,9,FALSE),"Completar")</f>
        <v>Completar</v>
      </c>
      <c r="M94" s="94"/>
      <c r="N94" s="95" t="str">
        <f>IFERROR(VLOOKUP(D94,'Situación inicial'!JI$13:JS$112,11,FALSE),"Completar")</f>
        <v>Completar</v>
      </c>
      <c r="O94" s="95" t="str">
        <f>IFERROR(VLOOKUP(D94,'Situación inicial'!JI$13:JT$112,12,FALSE),"Completar")</f>
        <v>Completar</v>
      </c>
      <c r="P94" s="165">
        <f t="shared" si="184"/>
        <v>0</v>
      </c>
      <c r="Q94" s="219" t="b">
        <f t="shared" si="185"/>
        <v>0</v>
      </c>
      <c r="R94" s="188">
        <f t="shared" si="186"/>
        <v>0</v>
      </c>
      <c r="S94" s="164">
        <f t="shared" si="187"/>
        <v>0</v>
      </c>
      <c r="T94" s="164">
        <f t="shared" si="188"/>
        <v>0.25</v>
      </c>
      <c r="U94" s="164">
        <f t="shared" si="189"/>
        <v>0</v>
      </c>
      <c r="V94" s="164">
        <f t="shared" si="189"/>
        <v>0</v>
      </c>
      <c r="W94" s="166">
        <f t="shared" si="190"/>
        <v>0</v>
      </c>
      <c r="X94" s="168">
        <f>IFERROR(VLOOKUP(D94,'Situación inicial'!JI$13:JZ$112,18,FALSE),0)</f>
        <v>0</v>
      </c>
      <c r="Z94" s="164">
        <v>82</v>
      </c>
      <c r="AA94" s="225"/>
      <c r="AB94" s="226"/>
      <c r="AC94" s="1"/>
      <c r="AD94" s="1"/>
      <c r="AE94" s="95"/>
      <c r="AF94" s="93"/>
      <c r="AG94" s="93"/>
      <c r="AH94" s="93"/>
      <c r="AI94" s="95" t="str">
        <f t="shared" si="140"/>
        <v>Completar</v>
      </c>
      <c r="AJ94" s="96" t="str">
        <f t="shared" si="141"/>
        <v>Completar</v>
      </c>
      <c r="AK94" s="96" t="str">
        <f t="shared" si="142"/>
        <v>Completar</v>
      </c>
      <c r="AL94" s="94"/>
      <c r="AM94" s="95" t="str">
        <f t="shared" si="191"/>
        <v>Completar</v>
      </c>
      <c r="AN94" s="95" t="str">
        <f t="shared" si="192"/>
        <v>Completar</v>
      </c>
      <c r="AO94" s="165">
        <f t="shared" si="193"/>
        <v>0</v>
      </c>
      <c r="AP94" s="219" t="b">
        <f t="shared" si="194"/>
        <v>0</v>
      </c>
      <c r="AQ94" s="188">
        <f t="shared" si="195"/>
        <v>0</v>
      </c>
      <c r="AR94" s="164">
        <f t="shared" si="196"/>
        <v>0</v>
      </c>
      <c r="AS94" s="164">
        <f t="shared" si="197"/>
        <v>0.25</v>
      </c>
      <c r="AT94" s="164">
        <f t="shared" si="198"/>
        <v>0</v>
      </c>
      <c r="AU94" s="164">
        <f t="shared" si="198"/>
        <v>0</v>
      </c>
      <c r="AV94" s="166">
        <f t="shared" si="199"/>
        <v>0</v>
      </c>
      <c r="AW94" s="168">
        <f t="shared" si="143"/>
        <v>0</v>
      </c>
      <c r="AY94" s="164">
        <v>82</v>
      </c>
      <c r="AZ94" s="225"/>
      <c r="BA94" s="226"/>
      <c r="BB94" s="1"/>
      <c r="BC94" s="1"/>
      <c r="BD94" s="95"/>
      <c r="BE94" s="93"/>
      <c r="BF94" s="93"/>
      <c r="BG94" s="93"/>
      <c r="BH94" s="95" t="str">
        <f t="shared" si="144"/>
        <v>Completar</v>
      </c>
      <c r="BI94" s="96" t="str">
        <f t="shared" si="145"/>
        <v>Completar</v>
      </c>
      <c r="BJ94" s="96" t="str">
        <f t="shared" si="146"/>
        <v>Completar</v>
      </c>
      <c r="BK94" s="94"/>
      <c r="BL94" s="95" t="str">
        <f t="shared" si="147"/>
        <v>Completar</v>
      </c>
      <c r="BM94" s="95" t="str">
        <f t="shared" si="200"/>
        <v>Completar</v>
      </c>
      <c r="BN94" s="165">
        <f t="shared" si="201"/>
        <v>0</v>
      </c>
      <c r="BO94" s="219" t="b">
        <f t="shared" si="202"/>
        <v>0</v>
      </c>
      <c r="BP94" s="188">
        <f t="shared" si="203"/>
        <v>0</v>
      </c>
      <c r="BQ94" s="164">
        <f t="shared" si="204"/>
        <v>0</v>
      </c>
      <c r="BR94" s="164">
        <f t="shared" si="205"/>
        <v>0.25</v>
      </c>
      <c r="BS94" s="164">
        <f t="shared" si="206"/>
        <v>0</v>
      </c>
      <c r="BT94" s="164">
        <f t="shared" si="206"/>
        <v>0</v>
      </c>
      <c r="BU94" s="166">
        <f t="shared" si="207"/>
        <v>0</v>
      </c>
      <c r="BV94" s="167"/>
      <c r="BX94" s="164">
        <v>82</v>
      </c>
      <c r="BY94" s="225"/>
      <c r="BZ94" s="226"/>
      <c r="CA94" s="1"/>
      <c r="CB94" s="1"/>
      <c r="CC94" s="95"/>
      <c r="CD94" s="93"/>
      <c r="CE94" s="93"/>
      <c r="CF94" s="93"/>
      <c r="CG94" s="95" t="str">
        <f t="shared" si="148"/>
        <v>Completar</v>
      </c>
      <c r="CH94" s="96" t="str">
        <f t="shared" si="149"/>
        <v>Completar</v>
      </c>
      <c r="CI94" s="96" t="str">
        <f t="shared" si="150"/>
        <v>Completar</v>
      </c>
      <c r="CJ94" s="94"/>
      <c r="CK94" s="95" t="str">
        <f t="shared" si="151"/>
        <v>Completar</v>
      </c>
      <c r="CL94" s="95" t="str">
        <f t="shared" si="208"/>
        <v>Completar</v>
      </c>
      <c r="CM94" s="165">
        <f t="shared" si="209"/>
        <v>0</v>
      </c>
      <c r="CN94" s="219" t="b">
        <f t="shared" si="210"/>
        <v>0</v>
      </c>
      <c r="CO94" s="188">
        <f t="shared" si="211"/>
        <v>0</v>
      </c>
      <c r="CP94" s="164">
        <f t="shared" si="212"/>
        <v>0</v>
      </c>
      <c r="CQ94" s="164">
        <f t="shared" si="213"/>
        <v>0.25</v>
      </c>
      <c r="CR94" s="164">
        <f t="shared" si="214"/>
        <v>0</v>
      </c>
      <c r="CS94" s="164">
        <f t="shared" si="214"/>
        <v>0</v>
      </c>
      <c r="CT94" s="166">
        <f t="shared" si="215"/>
        <v>0</v>
      </c>
      <c r="CU94" s="167"/>
      <c r="CW94" s="164">
        <v>82</v>
      </c>
      <c r="CX94" s="225"/>
      <c r="CY94" s="226"/>
      <c r="CZ94" s="1"/>
      <c r="DA94" s="1"/>
      <c r="DB94" s="95"/>
      <c r="DC94" s="93"/>
      <c r="DD94" s="93"/>
      <c r="DE94" s="93"/>
      <c r="DF94" s="95" t="str">
        <f t="shared" si="152"/>
        <v>Completar</v>
      </c>
      <c r="DG94" s="96" t="str">
        <f t="shared" si="153"/>
        <v>Completar</v>
      </c>
      <c r="DH94" s="96" t="str">
        <f t="shared" si="154"/>
        <v>Completar</v>
      </c>
      <c r="DI94" s="94"/>
      <c r="DJ94" s="95" t="str">
        <f t="shared" si="155"/>
        <v>Completar</v>
      </c>
      <c r="DK94" s="95" t="str">
        <f t="shared" si="216"/>
        <v>Completar</v>
      </c>
      <c r="DL94" s="165">
        <f t="shared" si="217"/>
        <v>0</v>
      </c>
      <c r="DM94" s="219" t="b">
        <f t="shared" si="218"/>
        <v>0</v>
      </c>
      <c r="DN94" s="188">
        <f t="shared" si="219"/>
        <v>0</v>
      </c>
      <c r="DO94" s="164">
        <f t="shared" si="220"/>
        <v>0</v>
      </c>
      <c r="DP94" s="164">
        <f t="shared" si="221"/>
        <v>0.25</v>
      </c>
      <c r="DQ94" s="164">
        <f t="shared" si="222"/>
        <v>0</v>
      </c>
      <c r="DR94" s="164">
        <f t="shared" si="222"/>
        <v>0</v>
      </c>
      <c r="DS94" s="166">
        <f t="shared" si="223"/>
        <v>0</v>
      </c>
      <c r="DT94" s="167"/>
      <c r="DV94" s="164">
        <v>82</v>
      </c>
      <c r="DW94" s="225"/>
      <c r="DX94" s="226"/>
      <c r="DY94" s="1"/>
      <c r="DZ94" s="1"/>
      <c r="EA94" s="95"/>
      <c r="EB94" s="93"/>
      <c r="EC94" s="93"/>
      <c r="ED94" s="93"/>
      <c r="EE94" s="95" t="str">
        <f t="shared" si="156"/>
        <v>Completar</v>
      </c>
      <c r="EF94" s="96" t="str">
        <f t="shared" si="157"/>
        <v>Completar</v>
      </c>
      <c r="EG94" s="96" t="str">
        <f t="shared" si="158"/>
        <v>Completar</v>
      </c>
      <c r="EH94" s="94"/>
      <c r="EI94" s="95" t="str">
        <f t="shared" si="159"/>
        <v>Completar</v>
      </c>
      <c r="EJ94" s="95" t="str">
        <f t="shared" si="224"/>
        <v>Completar</v>
      </c>
      <c r="EK94" s="165">
        <f t="shared" si="225"/>
        <v>0</v>
      </c>
      <c r="EL94" s="219" t="b">
        <f t="shared" si="226"/>
        <v>0</v>
      </c>
      <c r="EM94" s="188">
        <f t="shared" si="227"/>
        <v>0</v>
      </c>
      <c r="EN94" s="164">
        <f t="shared" si="228"/>
        <v>0</v>
      </c>
      <c r="EO94" s="164">
        <f t="shared" si="229"/>
        <v>0.25</v>
      </c>
      <c r="EP94" s="164">
        <f t="shared" si="230"/>
        <v>0</v>
      </c>
      <c r="EQ94" s="164">
        <f t="shared" si="230"/>
        <v>0</v>
      </c>
      <c r="ER94" s="166">
        <f t="shared" si="231"/>
        <v>0</v>
      </c>
      <c r="ES94" s="167"/>
      <c r="EU94" s="164">
        <v>82</v>
      </c>
      <c r="EV94" s="225"/>
      <c r="EW94" s="226"/>
      <c r="EX94" s="1"/>
      <c r="EY94" s="1"/>
      <c r="EZ94" s="95"/>
      <c r="FA94" s="93"/>
      <c r="FB94" s="93"/>
      <c r="FC94" s="93"/>
      <c r="FD94" s="95" t="str">
        <f t="shared" si="160"/>
        <v>Completar</v>
      </c>
      <c r="FE94" s="96" t="str">
        <f t="shared" si="161"/>
        <v>Completar</v>
      </c>
      <c r="FF94" s="96" t="str">
        <f t="shared" si="162"/>
        <v>Completar</v>
      </c>
      <c r="FG94" s="94"/>
      <c r="FH94" s="95" t="str">
        <f t="shared" si="163"/>
        <v>Completar</v>
      </c>
      <c r="FI94" s="95" t="str">
        <f t="shared" si="232"/>
        <v>Completar</v>
      </c>
      <c r="FJ94" s="165">
        <f t="shared" si="233"/>
        <v>0</v>
      </c>
      <c r="FK94" s="219" t="b">
        <f t="shared" si="234"/>
        <v>0</v>
      </c>
      <c r="FL94" s="188">
        <f t="shared" si="235"/>
        <v>0</v>
      </c>
      <c r="FM94" s="164">
        <f t="shared" si="236"/>
        <v>0</v>
      </c>
      <c r="FN94" s="164">
        <f t="shared" si="237"/>
        <v>0.25</v>
      </c>
      <c r="FO94" s="164">
        <f t="shared" si="238"/>
        <v>0</v>
      </c>
      <c r="FP94" s="164">
        <f t="shared" si="238"/>
        <v>0</v>
      </c>
      <c r="FQ94" s="166">
        <f t="shared" si="239"/>
        <v>0</v>
      </c>
      <c r="FR94" s="167"/>
      <c r="FT94" s="164">
        <v>82</v>
      </c>
      <c r="FU94" s="225"/>
      <c r="FV94" s="226"/>
      <c r="FW94" s="1"/>
      <c r="FX94" s="1"/>
      <c r="FY94" s="95"/>
      <c r="FZ94" s="93"/>
      <c r="GA94" s="93"/>
      <c r="GB94" s="93"/>
      <c r="GC94" s="95" t="str">
        <f t="shared" si="164"/>
        <v>Completar</v>
      </c>
      <c r="GD94" s="96" t="str">
        <f t="shared" si="165"/>
        <v>Completar</v>
      </c>
      <c r="GE94" s="96" t="str">
        <f t="shared" si="166"/>
        <v>Completar</v>
      </c>
      <c r="GF94" s="94"/>
      <c r="GG94" s="95" t="str">
        <f t="shared" si="167"/>
        <v>Completar</v>
      </c>
      <c r="GH94" s="95" t="str">
        <f t="shared" si="240"/>
        <v>Completar</v>
      </c>
      <c r="GI94" s="165">
        <f t="shared" si="241"/>
        <v>0</v>
      </c>
      <c r="GJ94" s="219" t="b">
        <f t="shared" si="242"/>
        <v>0</v>
      </c>
      <c r="GK94" s="188">
        <f t="shared" si="243"/>
        <v>0</v>
      </c>
      <c r="GL94" s="164">
        <f t="shared" si="244"/>
        <v>0</v>
      </c>
      <c r="GM94" s="164">
        <f t="shared" si="245"/>
        <v>0.25</v>
      </c>
      <c r="GN94" s="164">
        <f t="shared" si="246"/>
        <v>0</v>
      </c>
      <c r="GO94" s="164">
        <f t="shared" si="246"/>
        <v>0</v>
      </c>
      <c r="GP94" s="166">
        <f t="shared" si="247"/>
        <v>0</v>
      </c>
      <c r="GQ94" s="167"/>
      <c r="GS94" s="164">
        <v>82</v>
      </c>
      <c r="GT94" s="225"/>
      <c r="GU94" s="226"/>
      <c r="GV94" s="1"/>
      <c r="GW94" s="1"/>
      <c r="GX94" s="95"/>
      <c r="GY94" s="93"/>
      <c r="GZ94" s="93"/>
      <c r="HA94" s="93"/>
      <c r="HB94" s="95" t="str">
        <f t="shared" si="168"/>
        <v>Completar</v>
      </c>
      <c r="HC94" s="96" t="str">
        <f t="shared" si="169"/>
        <v>Completar</v>
      </c>
      <c r="HD94" s="96" t="str">
        <f t="shared" si="170"/>
        <v>Completar</v>
      </c>
      <c r="HE94" s="94"/>
      <c r="HF94" s="95" t="str">
        <f t="shared" si="171"/>
        <v>Completar</v>
      </c>
      <c r="HG94" s="95" t="str">
        <f t="shared" si="248"/>
        <v>Completar</v>
      </c>
      <c r="HH94" s="165">
        <f t="shared" si="249"/>
        <v>0</v>
      </c>
      <c r="HI94" s="219" t="b">
        <f t="shared" si="250"/>
        <v>0</v>
      </c>
      <c r="HJ94" s="188">
        <f t="shared" si="251"/>
        <v>0</v>
      </c>
      <c r="HK94" s="164">
        <f t="shared" si="252"/>
        <v>0</v>
      </c>
      <c r="HL94" s="164">
        <f t="shared" si="253"/>
        <v>0.25</v>
      </c>
      <c r="HM94" s="164">
        <f t="shared" si="254"/>
        <v>0</v>
      </c>
      <c r="HN94" s="164">
        <f t="shared" si="254"/>
        <v>0</v>
      </c>
      <c r="HO94" s="166">
        <f t="shared" si="255"/>
        <v>0</v>
      </c>
      <c r="HP94" s="167"/>
      <c r="HR94" s="164">
        <v>82</v>
      </c>
      <c r="HS94" s="225"/>
      <c r="HT94" s="226"/>
      <c r="HU94" s="1"/>
      <c r="HV94" s="1"/>
      <c r="HW94" s="95"/>
      <c r="HX94" s="93"/>
      <c r="HY94" s="93"/>
      <c r="HZ94" s="93"/>
      <c r="IA94" s="95" t="str">
        <f t="shared" si="172"/>
        <v>Completar</v>
      </c>
      <c r="IB94" s="96" t="str">
        <f t="shared" si="173"/>
        <v>Completar</v>
      </c>
      <c r="IC94" s="96" t="str">
        <f t="shared" si="174"/>
        <v>Completar</v>
      </c>
      <c r="ID94" s="94"/>
      <c r="IE94" s="95" t="str">
        <f t="shared" si="175"/>
        <v>Completar</v>
      </c>
      <c r="IF94" s="95" t="str">
        <f t="shared" si="256"/>
        <v>Completar</v>
      </c>
      <c r="IG94" s="165">
        <f t="shared" si="257"/>
        <v>0</v>
      </c>
      <c r="IH94" s="219" t="b">
        <f t="shared" si="258"/>
        <v>0</v>
      </c>
      <c r="II94" s="188">
        <f t="shared" si="259"/>
        <v>0</v>
      </c>
      <c r="IJ94" s="164">
        <f t="shared" si="260"/>
        <v>0</v>
      </c>
      <c r="IK94" s="164">
        <f t="shared" si="261"/>
        <v>0.25</v>
      </c>
      <c r="IL94" s="164">
        <f t="shared" si="262"/>
        <v>0</v>
      </c>
      <c r="IM94" s="164">
        <f t="shared" si="262"/>
        <v>0</v>
      </c>
      <c r="IN94" s="166">
        <f t="shared" si="263"/>
        <v>0</v>
      </c>
      <c r="IO94" s="167"/>
      <c r="IQ94" s="164">
        <v>82</v>
      </c>
      <c r="IR94" s="225"/>
      <c r="IS94" s="226"/>
      <c r="IT94" s="1"/>
      <c r="IU94" s="1"/>
      <c r="IV94" s="95"/>
      <c r="IW94" s="93"/>
      <c r="IX94" s="93"/>
      <c r="IY94" s="93"/>
      <c r="IZ94" s="95" t="str">
        <f t="shared" si="176"/>
        <v>Completar</v>
      </c>
      <c r="JA94" s="96" t="str">
        <f t="shared" si="177"/>
        <v>Completar</v>
      </c>
      <c r="JB94" s="96" t="str">
        <f t="shared" si="178"/>
        <v>Completar</v>
      </c>
      <c r="JC94" s="94"/>
      <c r="JD94" s="95" t="str">
        <f t="shared" si="179"/>
        <v>Completar</v>
      </c>
      <c r="JE94" s="95" t="str">
        <f t="shared" si="264"/>
        <v>Completar</v>
      </c>
      <c r="JF94" s="165">
        <f t="shared" si="265"/>
        <v>0</v>
      </c>
      <c r="JG94" s="219" t="b">
        <f t="shared" si="266"/>
        <v>0</v>
      </c>
      <c r="JH94" s="188">
        <f t="shared" si="267"/>
        <v>0</v>
      </c>
      <c r="JI94" s="164">
        <f t="shared" si="268"/>
        <v>0</v>
      </c>
      <c r="JJ94" s="164">
        <f t="shared" si="269"/>
        <v>0.25</v>
      </c>
      <c r="JK94" s="164">
        <f t="shared" si="270"/>
        <v>0</v>
      </c>
      <c r="JL94" s="164">
        <f t="shared" si="270"/>
        <v>0</v>
      </c>
      <c r="JM94" s="166">
        <f t="shared" si="271"/>
        <v>0</v>
      </c>
      <c r="JN94" s="167"/>
      <c r="JO94" s="126"/>
      <c r="JP94" s="164">
        <v>82</v>
      </c>
      <c r="JQ94" s="225"/>
      <c r="JR94" s="226"/>
      <c r="JS94" s="1"/>
      <c r="JT94" s="1"/>
      <c r="JU94" s="95"/>
      <c r="JV94" s="93"/>
      <c r="JW94" s="93"/>
      <c r="JX94" s="93"/>
      <c r="JY94" s="95" t="str">
        <f t="shared" si="180"/>
        <v>Completar</v>
      </c>
      <c r="JZ94" s="96" t="str">
        <f t="shared" si="181"/>
        <v>Completar</v>
      </c>
      <c r="KA94" s="96" t="str">
        <f t="shared" si="182"/>
        <v>Completar</v>
      </c>
      <c r="KB94" s="94"/>
      <c r="KC94" s="95" t="str">
        <f t="shared" si="183"/>
        <v>Completar</v>
      </c>
      <c r="KD94" s="95" t="str">
        <f t="shared" si="272"/>
        <v>Completar</v>
      </c>
      <c r="KE94" s="165">
        <f t="shared" si="273"/>
        <v>0</v>
      </c>
      <c r="KF94" s="219" t="b">
        <f t="shared" si="274"/>
        <v>0</v>
      </c>
      <c r="KG94" s="188">
        <f t="shared" si="275"/>
        <v>0</v>
      </c>
      <c r="KH94" s="164">
        <f t="shared" si="276"/>
        <v>0</v>
      </c>
      <c r="KI94" s="164">
        <f t="shared" si="277"/>
        <v>0.25</v>
      </c>
      <c r="KJ94" s="164">
        <f t="shared" si="278"/>
        <v>0</v>
      </c>
      <c r="KK94" s="164">
        <f t="shared" si="278"/>
        <v>0</v>
      </c>
      <c r="KL94" s="166">
        <f t="shared" si="279"/>
        <v>0</v>
      </c>
    </row>
    <row r="95" spans="1:298" x14ac:dyDescent="0.25">
      <c r="A95" s="164">
        <v>83</v>
      </c>
      <c r="B95" s="225"/>
      <c r="C95" s="226"/>
      <c r="D95" s="1"/>
      <c r="E95" s="1"/>
      <c r="F95" s="95"/>
      <c r="G95" s="93"/>
      <c r="H95" s="93"/>
      <c r="I95" s="93"/>
      <c r="J95" s="95"/>
      <c r="K95" s="96" t="str">
        <f>IFERROR(VLOOKUP(D95,'Situación inicial'!JI$13:JS$112,8,FALSE),"Completar")</f>
        <v>Completar</v>
      </c>
      <c r="L95" s="96" t="str">
        <f>IFERROR(VLOOKUP(D95,'Situación inicial'!JI$13:JS$112,9,FALSE),"Completar")</f>
        <v>Completar</v>
      </c>
      <c r="M95" s="94"/>
      <c r="N95" s="95" t="str">
        <f>IFERROR(VLOOKUP(D95,'Situación inicial'!JI$13:JS$112,11,FALSE),"Completar")</f>
        <v>Completar</v>
      </c>
      <c r="O95" s="95" t="str">
        <f>IFERROR(VLOOKUP(D95,'Situación inicial'!JI$13:JT$112,12,FALSE),"Completar")</f>
        <v>Completar</v>
      </c>
      <c r="P95" s="165">
        <f t="shared" si="184"/>
        <v>0</v>
      </c>
      <c r="Q95" s="219" t="b">
        <f t="shared" si="185"/>
        <v>0</v>
      </c>
      <c r="R95" s="188">
        <f t="shared" si="186"/>
        <v>0</v>
      </c>
      <c r="S95" s="164">
        <f t="shared" si="187"/>
        <v>0</v>
      </c>
      <c r="T95" s="164">
        <f t="shared" si="188"/>
        <v>0.25</v>
      </c>
      <c r="U95" s="164">
        <f t="shared" si="189"/>
        <v>0</v>
      </c>
      <c r="V95" s="164">
        <f t="shared" si="189"/>
        <v>0</v>
      </c>
      <c r="W95" s="166">
        <f t="shared" si="190"/>
        <v>0</v>
      </c>
      <c r="X95" s="168">
        <f>IFERROR(VLOOKUP(D95,'Situación inicial'!JI$13:JZ$112,18,FALSE),0)</f>
        <v>0</v>
      </c>
      <c r="Z95" s="164">
        <v>83</v>
      </c>
      <c r="AA95" s="225"/>
      <c r="AB95" s="226"/>
      <c r="AC95" s="1"/>
      <c r="AD95" s="1"/>
      <c r="AE95" s="95"/>
      <c r="AF95" s="93"/>
      <c r="AG95" s="93"/>
      <c r="AH95" s="93"/>
      <c r="AI95" s="95" t="str">
        <f t="shared" si="140"/>
        <v>Completar</v>
      </c>
      <c r="AJ95" s="96" t="str">
        <f t="shared" si="141"/>
        <v>Completar</v>
      </c>
      <c r="AK95" s="96" t="str">
        <f t="shared" si="142"/>
        <v>Completar</v>
      </c>
      <c r="AL95" s="94"/>
      <c r="AM95" s="95" t="str">
        <f t="shared" si="191"/>
        <v>Completar</v>
      </c>
      <c r="AN95" s="95" t="str">
        <f t="shared" si="192"/>
        <v>Completar</v>
      </c>
      <c r="AO95" s="165">
        <f t="shared" si="193"/>
        <v>0</v>
      </c>
      <c r="AP95" s="219" t="b">
        <f t="shared" si="194"/>
        <v>0</v>
      </c>
      <c r="AQ95" s="188">
        <f t="shared" si="195"/>
        <v>0</v>
      </c>
      <c r="AR95" s="164">
        <f t="shared" si="196"/>
        <v>0</v>
      </c>
      <c r="AS95" s="164">
        <f t="shared" si="197"/>
        <v>0.25</v>
      </c>
      <c r="AT95" s="164">
        <f t="shared" si="198"/>
        <v>0</v>
      </c>
      <c r="AU95" s="164">
        <f t="shared" si="198"/>
        <v>0</v>
      </c>
      <c r="AV95" s="166">
        <f t="shared" si="199"/>
        <v>0</v>
      </c>
      <c r="AW95" s="168">
        <f t="shared" si="143"/>
        <v>0</v>
      </c>
      <c r="AY95" s="164">
        <v>83</v>
      </c>
      <c r="AZ95" s="225"/>
      <c r="BA95" s="226"/>
      <c r="BB95" s="1"/>
      <c r="BC95" s="1"/>
      <c r="BD95" s="95"/>
      <c r="BE95" s="93"/>
      <c r="BF95" s="93"/>
      <c r="BG95" s="93"/>
      <c r="BH95" s="95" t="str">
        <f t="shared" si="144"/>
        <v>Completar</v>
      </c>
      <c r="BI95" s="96" t="str">
        <f t="shared" si="145"/>
        <v>Completar</v>
      </c>
      <c r="BJ95" s="96" t="str">
        <f t="shared" si="146"/>
        <v>Completar</v>
      </c>
      <c r="BK95" s="94"/>
      <c r="BL95" s="95" t="str">
        <f t="shared" si="147"/>
        <v>Completar</v>
      </c>
      <c r="BM95" s="95" t="str">
        <f t="shared" si="200"/>
        <v>Completar</v>
      </c>
      <c r="BN95" s="165">
        <f t="shared" si="201"/>
        <v>0</v>
      </c>
      <c r="BO95" s="219" t="b">
        <f t="shared" si="202"/>
        <v>0</v>
      </c>
      <c r="BP95" s="188">
        <f t="shared" si="203"/>
        <v>0</v>
      </c>
      <c r="BQ95" s="164">
        <f t="shared" si="204"/>
        <v>0</v>
      </c>
      <c r="BR95" s="164">
        <f t="shared" si="205"/>
        <v>0.25</v>
      </c>
      <c r="BS95" s="164">
        <f t="shared" si="206"/>
        <v>0</v>
      </c>
      <c r="BT95" s="164">
        <f t="shared" si="206"/>
        <v>0</v>
      </c>
      <c r="BU95" s="166">
        <f t="shared" si="207"/>
        <v>0</v>
      </c>
      <c r="BV95" s="167"/>
      <c r="BX95" s="164">
        <v>83</v>
      </c>
      <c r="BY95" s="225"/>
      <c r="BZ95" s="226"/>
      <c r="CA95" s="1"/>
      <c r="CB95" s="1"/>
      <c r="CC95" s="95"/>
      <c r="CD95" s="93"/>
      <c r="CE95" s="93"/>
      <c r="CF95" s="93"/>
      <c r="CG95" s="95" t="str">
        <f t="shared" si="148"/>
        <v>Completar</v>
      </c>
      <c r="CH95" s="96" t="str">
        <f t="shared" si="149"/>
        <v>Completar</v>
      </c>
      <c r="CI95" s="96" t="str">
        <f t="shared" si="150"/>
        <v>Completar</v>
      </c>
      <c r="CJ95" s="94"/>
      <c r="CK95" s="95" t="str">
        <f t="shared" si="151"/>
        <v>Completar</v>
      </c>
      <c r="CL95" s="95" t="str">
        <f t="shared" si="208"/>
        <v>Completar</v>
      </c>
      <c r="CM95" s="165">
        <f t="shared" si="209"/>
        <v>0</v>
      </c>
      <c r="CN95" s="219" t="b">
        <f t="shared" si="210"/>
        <v>0</v>
      </c>
      <c r="CO95" s="188">
        <f t="shared" si="211"/>
        <v>0</v>
      </c>
      <c r="CP95" s="164">
        <f t="shared" si="212"/>
        <v>0</v>
      </c>
      <c r="CQ95" s="164">
        <f t="shared" si="213"/>
        <v>0.25</v>
      </c>
      <c r="CR95" s="164">
        <f t="shared" si="214"/>
        <v>0</v>
      </c>
      <c r="CS95" s="164">
        <f t="shared" si="214"/>
        <v>0</v>
      </c>
      <c r="CT95" s="166">
        <f t="shared" si="215"/>
        <v>0</v>
      </c>
      <c r="CU95" s="167"/>
      <c r="CW95" s="164">
        <v>83</v>
      </c>
      <c r="CX95" s="225"/>
      <c r="CY95" s="226"/>
      <c r="CZ95" s="1"/>
      <c r="DA95" s="1"/>
      <c r="DB95" s="95"/>
      <c r="DC95" s="93"/>
      <c r="DD95" s="93"/>
      <c r="DE95" s="93"/>
      <c r="DF95" s="95" t="str">
        <f t="shared" si="152"/>
        <v>Completar</v>
      </c>
      <c r="DG95" s="96" t="str">
        <f t="shared" si="153"/>
        <v>Completar</v>
      </c>
      <c r="DH95" s="96" t="str">
        <f t="shared" si="154"/>
        <v>Completar</v>
      </c>
      <c r="DI95" s="94"/>
      <c r="DJ95" s="95" t="str">
        <f t="shared" si="155"/>
        <v>Completar</v>
      </c>
      <c r="DK95" s="95" t="str">
        <f t="shared" si="216"/>
        <v>Completar</v>
      </c>
      <c r="DL95" s="165">
        <f t="shared" si="217"/>
        <v>0</v>
      </c>
      <c r="DM95" s="219" t="b">
        <f t="shared" si="218"/>
        <v>0</v>
      </c>
      <c r="DN95" s="188">
        <f t="shared" si="219"/>
        <v>0</v>
      </c>
      <c r="DO95" s="164">
        <f t="shared" si="220"/>
        <v>0</v>
      </c>
      <c r="DP95" s="164">
        <f t="shared" si="221"/>
        <v>0.25</v>
      </c>
      <c r="DQ95" s="164">
        <f t="shared" si="222"/>
        <v>0</v>
      </c>
      <c r="DR95" s="164">
        <f t="shared" si="222"/>
        <v>0</v>
      </c>
      <c r="DS95" s="166">
        <f t="shared" si="223"/>
        <v>0</v>
      </c>
      <c r="DT95" s="167"/>
      <c r="DV95" s="164">
        <v>83</v>
      </c>
      <c r="DW95" s="225"/>
      <c r="DX95" s="226"/>
      <c r="DY95" s="1"/>
      <c r="DZ95" s="1"/>
      <c r="EA95" s="95"/>
      <c r="EB95" s="93"/>
      <c r="EC95" s="93"/>
      <c r="ED95" s="93"/>
      <c r="EE95" s="95" t="str">
        <f t="shared" si="156"/>
        <v>Completar</v>
      </c>
      <c r="EF95" s="96" t="str">
        <f t="shared" si="157"/>
        <v>Completar</v>
      </c>
      <c r="EG95" s="96" t="str">
        <f t="shared" si="158"/>
        <v>Completar</v>
      </c>
      <c r="EH95" s="94"/>
      <c r="EI95" s="95" t="str">
        <f t="shared" si="159"/>
        <v>Completar</v>
      </c>
      <c r="EJ95" s="95" t="str">
        <f t="shared" si="224"/>
        <v>Completar</v>
      </c>
      <c r="EK95" s="165">
        <f t="shared" si="225"/>
        <v>0</v>
      </c>
      <c r="EL95" s="219" t="b">
        <f t="shared" si="226"/>
        <v>0</v>
      </c>
      <c r="EM95" s="188">
        <f t="shared" si="227"/>
        <v>0</v>
      </c>
      <c r="EN95" s="164">
        <f t="shared" si="228"/>
        <v>0</v>
      </c>
      <c r="EO95" s="164">
        <f t="shared" si="229"/>
        <v>0.25</v>
      </c>
      <c r="EP95" s="164">
        <f t="shared" si="230"/>
        <v>0</v>
      </c>
      <c r="EQ95" s="164">
        <f t="shared" si="230"/>
        <v>0</v>
      </c>
      <c r="ER95" s="166">
        <f t="shared" si="231"/>
        <v>0</v>
      </c>
      <c r="ES95" s="167"/>
      <c r="EU95" s="164">
        <v>83</v>
      </c>
      <c r="EV95" s="225"/>
      <c r="EW95" s="226"/>
      <c r="EX95" s="1"/>
      <c r="EY95" s="1"/>
      <c r="EZ95" s="95"/>
      <c r="FA95" s="93"/>
      <c r="FB95" s="93"/>
      <c r="FC95" s="93"/>
      <c r="FD95" s="95" t="str">
        <f t="shared" si="160"/>
        <v>Completar</v>
      </c>
      <c r="FE95" s="96" t="str">
        <f t="shared" si="161"/>
        <v>Completar</v>
      </c>
      <c r="FF95" s="96" t="str">
        <f t="shared" si="162"/>
        <v>Completar</v>
      </c>
      <c r="FG95" s="94"/>
      <c r="FH95" s="95" t="str">
        <f t="shared" si="163"/>
        <v>Completar</v>
      </c>
      <c r="FI95" s="95" t="str">
        <f t="shared" si="232"/>
        <v>Completar</v>
      </c>
      <c r="FJ95" s="165">
        <f t="shared" si="233"/>
        <v>0</v>
      </c>
      <c r="FK95" s="219" t="b">
        <f t="shared" si="234"/>
        <v>0</v>
      </c>
      <c r="FL95" s="188">
        <f t="shared" si="235"/>
        <v>0</v>
      </c>
      <c r="FM95" s="164">
        <f t="shared" si="236"/>
        <v>0</v>
      </c>
      <c r="FN95" s="164">
        <f t="shared" si="237"/>
        <v>0.25</v>
      </c>
      <c r="FO95" s="164">
        <f t="shared" si="238"/>
        <v>0</v>
      </c>
      <c r="FP95" s="164">
        <f t="shared" si="238"/>
        <v>0</v>
      </c>
      <c r="FQ95" s="166">
        <f t="shared" si="239"/>
        <v>0</v>
      </c>
      <c r="FR95" s="167"/>
      <c r="FT95" s="164">
        <v>83</v>
      </c>
      <c r="FU95" s="225"/>
      <c r="FV95" s="226"/>
      <c r="FW95" s="1"/>
      <c r="FX95" s="1"/>
      <c r="FY95" s="95"/>
      <c r="FZ95" s="93"/>
      <c r="GA95" s="93"/>
      <c r="GB95" s="93"/>
      <c r="GC95" s="95" t="str">
        <f t="shared" si="164"/>
        <v>Completar</v>
      </c>
      <c r="GD95" s="96" t="str">
        <f t="shared" si="165"/>
        <v>Completar</v>
      </c>
      <c r="GE95" s="96" t="str">
        <f t="shared" si="166"/>
        <v>Completar</v>
      </c>
      <c r="GF95" s="94"/>
      <c r="GG95" s="95" t="str">
        <f t="shared" si="167"/>
        <v>Completar</v>
      </c>
      <c r="GH95" s="95" t="str">
        <f t="shared" si="240"/>
        <v>Completar</v>
      </c>
      <c r="GI95" s="165">
        <f t="shared" si="241"/>
        <v>0</v>
      </c>
      <c r="GJ95" s="219" t="b">
        <f t="shared" si="242"/>
        <v>0</v>
      </c>
      <c r="GK95" s="188">
        <f t="shared" si="243"/>
        <v>0</v>
      </c>
      <c r="GL95" s="164">
        <f t="shared" si="244"/>
        <v>0</v>
      </c>
      <c r="GM95" s="164">
        <f t="shared" si="245"/>
        <v>0.25</v>
      </c>
      <c r="GN95" s="164">
        <f t="shared" si="246"/>
        <v>0</v>
      </c>
      <c r="GO95" s="164">
        <f t="shared" si="246"/>
        <v>0</v>
      </c>
      <c r="GP95" s="166">
        <f t="shared" si="247"/>
        <v>0</v>
      </c>
      <c r="GQ95" s="167"/>
      <c r="GS95" s="164">
        <v>83</v>
      </c>
      <c r="GT95" s="225"/>
      <c r="GU95" s="226"/>
      <c r="GV95" s="1"/>
      <c r="GW95" s="1"/>
      <c r="GX95" s="95"/>
      <c r="GY95" s="93"/>
      <c r="GZ95" s="93"/>
      <c r="HA95" s="93"/>
      <c r="HB95" s="95" t="str">
        <f t="shared" si="168"/>
        <v>Completar</v>
      </c>
      <c r="HC95" s="96" t="str">
        <f t="shared" si="169"/>
        <v>Completar</v>
      </c>
      <c r="HD95" s="96" t="str">
        <f t="shared" si="170"/>
        <v>Completar</v>
      </c>
      <c r="HE95" s="94"/>
      <c r="HF95" s="95" t="str">
        <f t="shared" si="171"/>
        <v>Completar</v>
      </c>
      <c r="HG95" s="95" t="str">
        <f t="shared" si="248"/>
        <v>Completar</v>
      </c>
      <c r="HH95" s="165">
        <f t="shared" si="249"/>
        <v>0</v>
      </c>
      <c r="HI95" s="219" t="b">
        <f t="shared" si="250"/>
        <v>0</v>
      </c>
      <c r="HJ95" s="188">
        <f t="shared" si="251"/>
        <v>0</v>
      </c>
      <c r="HK95" s="164">
        <f t="shared" si="252"/>
        <v>0</v>
      </c>
      <c r="HL95" s="164">
        <f t="shared" si="253"/>
        <v>0.25</v>
      </c>
      <c r="HM95" s="164">
        <f t="shared" si="254"/>
        <v>0</v>
      </c>
      <c r="HN95" s="164">
        <f t="shared" si="254"/>
        <v>0</v>
      </c>
      <c r="HO95" s="166">
        <f t="shared" si="255"/>
        <v>0</v>
      </c>
      <c r="HP95" s="167"/>
      <c r="HR95" s="164">
        <v>83</v>
      </c>
      <c r="HS95" s="225"/>
      <c r="HT95" s="226"/>
      <c r="HU95" s="1"/>
      <c r="HV95" s="1"/>
      <c r="HW95" s="95"/>
      <c r="HX95" s="93"/>
      <c r="HY95" s="93"/>
      <c r="HZ95" s="93"/>
      <c r="IA95" s="95" t="str">
        <f t="shared" si="172"/>
        <v>Completar</v>
      </c>
      <c r="IB95" s="96" t="str">
        <f t="shared" si="173"/>
        <v>Completar</v>
      </c>
      <c r="IC95" s="96" t="str">
        <f t="shared" si="174"/>
        <v>Completar</v>
      </c>
      <c r="ID95" s="94"/>
      <c r="IE95" s="95" t="str">
        <f t="shared" si="175"/>
        <v>Completar</v>
      </c>
      <c r="IF95" s="95" t="str">
        <f t="shared" si="256"/>
        <v>Completar</v>
      </c>
      <c r="IG95" s="165">
        <f t="shared" si="257"/>
        <v>0</v>
      </c>
      <c r="IH95" s="219" t="b">
        <f t="shared" si="258"/>
        <v>0</v>
      </c>
      <c r="II95" s="188">
        <f t="shared" si="259"/>
        <v>0</v>
      </c>
      <c r="IJ95" s="164">
        <f t="shared" si="260"/>
        <v>0</v>
      </c>
      <c r="IK95" s="164">
        <f t="shared" si="261"/>
        <v>0.25</v>
      </c>
      <c r="IL95" s="164">
        <f t="shared" si="262"/>
        <v>0</v>
      </c>
      <c r="IM95" s="164">
        <f t="shared" si="262"/>
        <v>0</v>
      </c>
      <c r="IN95" s="166">
        <f t="shared" si="263"/>
        <v>0</v>
      </c>
      <c r="IO95" s="167"/>
      <c r="IQ95" s="164">
        <v>83</v>
      </c>
      <c r="IR95" s="225"/>
      <c r="IS95" s="226"/>
      <c r="IT95" s="1"/>
      <c r="IU95" s="1"/>
      <c r="IV95" s="95"/>
      <c r="IW95" s="93"/>
      <c r="IX95" s="93"/>
      <c r="IY95" s="93"/>
      <c r="IZ95" s="95" t="str">
        <f t="shared" si="176"/>
        <v>Completar</v>
      </c>
      <c r="JA95" s="96" t="str">
        <f t="shared" si="177"/>
        <v>Completar</v>
      </c>
      <c r="JB95" s="96" t="str">
        <f t="shared" si="178"/>
        <v>Completar</v>
      </c>
      <c r="JC95" s="94"/>
      <c r="JD95" s="95" t="str">
        <f t="shared" si="179"/>
        <v>Completar</v>
      </c>
      <c r="JE95" s="95" t="str">
        <f t="shared" si="264"/>
        <v>Completar</v>
      </c>
      <c r="JF95" s="165">
        <f t="shared" si="265"/>
        <v>0</v>
      </c>
      <c r="JG95" s="219" t="b">
        <f t="shared" si="266"/>
        <v>0</v>
      </c>
      <c r="JH95" s="188">
        <f t="shared" si="267"/>
        <v>0</v>
      </c>
      <c r="JI95" s="164">
        <f t="shared" si="268"/>
        <v>0</v>
      </c>
      <c r="JJ95" s="164">
        <f t="shared" si="269"/>
        <v>0.25</v>
      </c>
      <c r="JK95" s="164">
        <f t="shared" si="270"/>
        <v>0</v>
      </c>
      <c r="JL95" s="164">
        <f t="shared" si="270"/>
        <v>0</v>
      </c>
      <c r="JM95" s="166">
        <f t="shared" si="271"/>
        <v>0</v>
      </c>
      <c r="JN95" s="167"/>
      <c r="JO95" s="126"/>
      <c r="JP95" s="164">
        <v>83</v>
      </c>
      <c r="JQ95" s="225"/>
      <c r="JR95" s="226"/>
      <c r="JS95" s="1"/>
      <c r="JT95" s="1"/>
      <c r="JU95" s="95"/>
      <c r="JV95" s="93"/>
      <c r="JW95" s="93"/>
      <c r="JX95" s="93"/>
      <c r="JY95" s="95" t="str">
        <f t="shared" si="180"/>
        <v>Completar</v>
      </c>
      <c r="JZ95" s="96" t="str">
        <f t="shared" si="181"/>
        <v>Completar</v>
      </c>
      <c r="KA95" s="96" t="str">
        <f t="shared" si="182"/>
        <v>Completar</v>
      </c>
      <c r="KB95" s="94"/>
      <c r="KC95" s="95" t="str">
        <f t="shared" si="183"/>
        <v>Completar</v>
      </c>
      <c r="KD95" s="95" t="str">
        <f t="shared" si="272"/>
        <v>Completar</v>
      </c>
      <c r="KE95" s="165">
        <f t="shared" si="273"/>
        <v>0</v>
      </c>
      <c r="KF95" s="219" t="b">
        <f t="shared" si="274"/>
        <v>0</v>
      </c>
      <c r="KG95" s="188">
        <f t="shared" si="275"/>
        <v>0</v>
      </c>
      <c r="KH95" s="164">
        <f t="shared" si="276"/>
        <v>0</v>
      </c>
      <c r="KI95" s="164">
        <f t="shared" si="277"/>
        <v>0.25</v>
      </c>
      <c r="KJ95" s="164">
        <f t="shared" si="278"/>
        <v>0</v>
      </c>
      <c r="KK95" s="164">
        <f t="shared" si="278"/>
        <v>0</v>
      </c>
      <c r="KL95" s="166">
        <f t="shared" si="279"/>
        <v>0</v>
      </c>
    </row>
    <row r="96" spans="1:298" x14ac:dyDescent="0.25">
      <c r="A96" s="164">
        <v>84</v>
      </c>
      <c r="B96" s="225"/>
      <c r="C96" s="226"/>
      <c r="D96" s="1"/>
      <c r="E96" s="1"/>
      <c r="F96" s="95"/>
      <c r="G96" s="93"/>
      <c r="H96" s="93"/>
      <c r="I96" s="93"/>
      <c r="J96" s="95"/>
      <c r="K96" s="96" t="str">
        <f>IFERROR(VLOOKUP(D96,'Situación inicial'!JI$13:JS$112,8,FALSE),"Completar")</f>
        <v>Completar</v>
      </c>
      <c r="L96" s="96" t="str">
        <f>IFERROR(VLOOKUP(D96,'Situación inicial'!JI$13:JS$112,9,FALSE),"Completar")</f>
        <v>Completar</v>
      </c>
      <c r="M96" s="94"/>
      <c r="N96" s="95" t="str">
        <f>IFERROR(VLOOKUP(D96,'Situación inicial'!JI$13:JS$112,11,FALSE),"Completar")</f>
        <v>Completar</v>
      </c>
      <c r="O96" s="95" t="str">
        <f>IFERROR(VLOOKUP(D96,'Situación inicial'!JI$13:JT$112,12,FALSE),"Completar")</f>
        <v>Completar</v>
      </c>
      <c r="P96" s="165">
        <f t="shared" si="184"/>
        <v>0</v>
      </c>
      <c r="Q96" s="219" t="b">
        <f t="shared" si="185"/>
        <v>0</v>
      </c>
      <c r="R96" s="188">
        <f t="shared" si="186"/>
        <v>0</v>
      </c>
      <c r="S96" s="164">
        <f t="shared" si="187"/>
        <v>0</v>
      </c>
      <c r="T96" s="164">
        <f t="shared" si="188"/>
        <v>0.25</v>
      </c>
      <c r="U96" s="164">
        <f t="shared" si="189"/>
        <v>0</v>
      </c>
      <c r="V96" s="164">
        <f t="shared" si="189"/>
        <v>0</v>
      </c>
      <c r="W96" s="166">
        <f t="shared" si="190"/>
        <v>0</v>
      </c>
      <c r="X96" s="168">
        <f>IFERROR(VLOOKUP(D96,'Situación inicial'!JI$13:JZ$112,18,FALSE),0)</f>
        <v>0</v>
      </c>
      <c r="Z96" s="164">
        <v>84</v>
      </c>
      <c r="AA96" s="225"/>
      <c r="AB96" s="226"/>
      <c r="AC96" s="1"/>
      <c r="AD96" s="1"/>
      <c r="AE96" s="95"/>
      <c r="AF96" s="93"/>
      <c r="AG96" s="93"/>
      <c r="AH96" s="93"/>
      <c r="AI96" s="95" t="str">
        <f t="shared" si="140"/>
        <v>Completar</v>
      </c>
      <c r="AJ96" s="96" t="str">
        <f t="shared" si="141"/>
        <v>Completar</v>
      </c>
      <c r="AK96" s="96" t="str">
        <f t="shared" si="142"/>
        <v>Completar</v>
      </c>
      <c r="AL96" s="94"/>
      <c r="AM96" s="95" t="str">
        <f t="shared" si="191"/>
        <v>Completar</v>
      </c>
      <c r="AN96" s="95" t="str">
        <f t="shared" si="192"/>
        <v>Completar</v>
      </c>
      <c r="AO96" s="165">
        <f t="shared" si="193"/>
        <v>0</v>
      </c>
      <c r="AP96" s="219" t="b">
        <f t="shared" si="194"/>
        <v>0</v>
      </c>
      <c r="AQ96" s="188">
        <f t="shared" si="195"/>
        <v>0</v>
      </c>
      <c r="AR96" s="164">
        <f t="shared" si="196"/>
        <v>0</v>
      </c>
      <c r="AS96" s="164">
        <f t="shared" si="197"/>
        <v>0.25</v>
      </c>
      <c r="AT96" s="164">
        <f t="shared" si="198"/>
        <v>0</v>
      </c>
      <c r="AU96" s="164">
        <f t="shared" si="198"/>
        <v>0</v>
      </c>
      <c r="AV96" s="166">
        <f t="shared" si="199"/>
        <v>0</v>
      </c>
      <c r="AW96" s="168">
        <f t="shared" si="143"/>
        <v>0</v>
      </c>
      <c r="AY96" s="164">
        <v>84</v>
      </c>
      <c r="AZ96" s="225"/>
      <c r="BA96" s="226"/>
      <c r="BB96" s="1"/>
      <c r="BC96" s="1"/>
      <c r="BD96" s="95"/>
      <c r="BE96" s="93"/>
      <c r="BF96" s="93"/>
      <c r="BG96" s="93"/>
      <c r="BH96" s="95" t="str">
        <f t="shared" si="144"/>
        <v>Completar</v>
      </c>
      <c r="BI96" s="96" t="str">
        <f t="shared" si="145"/>
        <v>Completar</v>
      </c>
      <c r="BJ96" s="96" t="str">
        <f t="shared" si="146"/>
        <v>Completar</v>
      </c>
      <c r="BK96" s="94"/>
      <c r="BL96" s="95" t="str">
        <f t="shared" si="147"/>
        <v>Completar</v>
      </c>
      <c r="BM96" s="95" t="str">
        <f t="shared" si="200"/>
        <v>Completar</v>
      </c>
      <c r="BN96" s="165">
        <f t="shared" si="201"/>
        <v>0</v>
      </c>
      <c r="BO96" s="219" t="b">
        <f t="shared" si="202"/>
        <v>0</v>
      </c>
      <c r="BP96" s="188">
        <f t="shared" si="203"/>
        <v>0</v>
      </c>
      <c r="BQ96" s="164">
        <f t="shared" si="204"/>
        <v>0</v>
      </c>
      <c r="BR96" s="164">
        <f t="shared" si="205"/>
        <v>0.25</v>
      </c>
      <c r="BS96" s="164">
        <f t="shared" si="206"/>
        <v>0</v>
      </c>
      <c r="BT96" s="164">
        <f t="shared" si="206"/>
        <v>0</v>
      </c>
      <c r="BU96" s="166">
        <f t="shared" si="207"/>
        <v>0</v>
      </c>
      <c r="BV96" s="167"/>
      <c r="BX96" s="164">
        <v>84</v>
      </c>
      <c r="BY96" s="225"/>
      <c r="BZ96" s="226"/>
      <c r="CA96" s="1"/>
      <c r="CB96" s="1"/>
      <c r="CC96" s="95"/>
      <c r="CD96" s="93"/>
      <c r="CE96" s="93"/>
      <c r="CF96" s="93"/>
      <c r="CG96" s="95" t="str">
        <f t="shared" si="148"/>
        <v>Completar</v>
      </c>
      <c r="CH96" s="96" t="str">
        <f t="shared" si="149"/>
        <v>Completar</v>
      </c>
      <c r="CI96" s="96" t="str">
        <f t="shared" si="150"/>
        <v>Completar</v>
      </c>
      <c r="CJ96" s="94"/>
      <c r="CK96" s="95" t="str">
        <f t="shared" si="151"/>
        <v>Completar</v>
      </c>
      <c r="CL96" s="95" t="str">
        <f t="shared" si="208"/>
        <v>Completar</v>
      </c>
      <c r="CM96" s="165">
        <f t="shared" si="209"/>
        <v>0</v>
      </c>
      <c r="CN96" s="219" t="b">
        <f t="shared" si="210"/>
        <v>0</v>
      </c>
      <c r="CO96" s="188">
        <f t="shared" si="211"/>
        <v>0</v>
      </c>
      <c r="CP96" s="164">
        <f t="shared" si="212"/>
        <v>0</v>
      </c>
      <c r="CQ96" s="164">
        <f t="shared" si="213"/>
        <v>0.25</v>
      </c>
      <c r="CR96" s="164">
        <f t="shared" si="214"/>
        <v>0</v>
      </c>
      <c r="CS96" s="164">
        <f t="shared" si="214"/>
        <v>0</v>
      </c>
      <c r="CT96" s="166">
        <f t="shared" si="215"/>
        <v>0</v>
      </c>
      <c r="CU96" s="167"/>
      <c r="CW96" s="164">
        <v>84</v>
      </c>
      <c r="CX96" s="225"/>
      <c r="CY96" s="226"/>
      <c r="CZ96" s="1"/>
      <c r="DA96" s="1"/>
      <c r="DB96" s="95"/>
      <c r="DC96" s="93"/>
      <c r="DD96" s="93"/>
      <c r="DE96" s="93"/>
      <c r="DF96" s="95" t="str">
        <f t="shared" si="152"/>
        <v>Completar</v>
      </c>
      <c r="DG96" s="96" t="str">
        <f t="shared" si="153"/>
        <v>Completar</v>
      </c>
      <c r="DH96" s="96" t="str">
        <f t="shared" si="154"/>
        <v>Completar</v>
      </c>
      <c r="DI96" s="94"/>
      <c r="DJ96" s="95" t="str">
        <f t="shared" si="155"/>
        <v>Completar</v>
      </c>
      <c r="DK96" s="95" t="str">
        <f t="shared" si="216"/>
        <v>Completar</v>
      </c>
      <c r="DL96" s="165">
        <f t="shared" si="217"/>
        <v>0</v>
      </c>
      <c r="DM96" s="219" t="b">
        <f t="shared" si="218"/>
        <v>0</v>
      </c>
      <c r="DN96" s="188">
        <f t="shared" si="219"/>
        <v>0</v>
      </c>
      <c r="DO96" s="164">
        <f t="shared" si="220"/>
        <v>0</v>
      </c>
      <c r="DP96" s="164">
        <f t="shared" si="221"/>
        <v>0.25</v>
      </c>
      <c r="DQ96" s="164">
        <f t="shared" si="222"/>
        <v>0</v>
      </c>
      <c r="DR96" s="164">
        <f t="shared" si="222"/>
        <v>0</v>
      </c>
      <c r="DS96" s="166">
        <f t="shared" si="223"/>
        <v>0</v>
      </c>
      <c r="DT96" s="167"/>
      <c r="DV96" s="164">
        <v>84</v>
      </c>
      <c r="DW96" s="225"/>
      <c r="DX96" s="226"/>
      <c r="DY96" s="1"/>
      <c r="DZ96" s="1"/>
      <c r="EA96" s="95"/>
      <c r="EB96" s="93"/>
      <c r="EC96" s="93"/>
      <c r="ED96" s="93"/>
      <c r="EE96" s="95" t="str">
        <f t="shared" si="156"/>
        <v>Completar</v>
      </c>
      <c r="EF96" s="96" t="str">
        <f t="shared" si="157"/>
        <v>Completar</v>
      </c>
      <c r="EG96" s="96" t="str">
        <f t="shared" si="158"/>
        <v>Completar</v>
      </c>
      <c r="EH96" s="94"/>
      <c r="EI96" s="95" t="str">
        <f t="shared" si="159"/>
        <v>Completar</v>
      </c>
      <c r="EJ96" s="95" t="str">
        <f t="shared" si="224"/>
        <v>Completar</v>
      </c>
      <c r="EK96" s="165">
        <f t="shared" si="225"/>
        <v>0</v>
      </c>
      <c r="EL96" s="219" t="b">
        <f t="shared" si="226"/>
        <v>0</v>
      </c>
      <c r="EM96" s="188">
        <f t="shared" si="227"/>
        <v>0</v>
      </c>
      <c r="EN96" s="164">
        <f t="shared" si="228"/>
        <v>0</v>
      </c>
      <c r="EO96" s="164">
        <f t="shared" si="229"/>
        <v>0.25</v>
      </c>
      <c r="EP96" s="164">
        <f t="shared" si="230"/>
        <v>0</v>
      </c>
      <c r="EQ96" s="164">
        <f t="shared" si="230"/>
        <v>0</v>
      </c>
      <c r="ER96" s="166">
        <f t="shared" si="231"/>
        <v>0</v>
      </c>
      <c r="ES96" s="167"/>
      <c r="EU96" s="164">
        <v>84</v>
      </c>
      <c r="EV96" s="225"/>
      <c r="EW96" s="226"/>
      <c r="EX96" s="1"/>
      <c r="EY96" s="1"/>
      <c r="EZ96" s="95"/>
      <c r="FA96" s="93"/>
      <c r="FB96" s="93"/>
      <c r="FC96" s="93"/>
      <c r="FD96" s="95" t="str">
        <f t="shared" si="160"/>
        <v>Completar</v>
      </c>
      <c r="FE96" s="96" t="str">
        <f t="shared" si="161"/>
        <v>Completar</v>
      </c>
      <c r="FF96" s="96" t="str">
        <f t="shared" si="162"/>
        <v>Completar</v>
      </c>
      <c r="FG96" s="94"/>
      <c r="FH96" s="95" t="str">
        <f t="shared" si="163"/>
        <v>Completar</v>
      </c>
      <c r="FI96" s="95" t="str">
        <f t="shared" si="232"/>
        <v>Completar</v>
      </c>
      <c r="FJ96" s="165">
        <f t="shared" si="233"/>
        <v>0</v>
      </c>
      <c r="FK96" s="219" t="b">
        <f t="shared" si="234"/>
        <v>0</v>
      </c>
      <c r="FL96" s="188">
        <f t="shared" si="235"/>
        <v>0</v>
      </c>
      <c r="FM96" s="164">
        <f t="shared" si="236"/>
        <v>0</v>
      </c>
      <c r="FN96" s="164">
        <f t="shared" si="237"/>
        <v>0.25</v>
      </c>
      <c r="FO96" s="164">
        <f t="shared" si="238"/>
        <v>0</v>
      </c>
      <c r="FP96" s="164">
        <f t="shared" si="238"/>
        <v>0</v>
      </c>
      <c r="FQ96" s="166">
        <f t="shared" si="239"/>
        <v>0</v>
      </c>
      <c r="FR96" s="167"/>
      <c r="FT96" s="164">
        <v>84</v>
      </c>
      <c r="FU96" s="225"/>
      <c r="FV96" s="226"/>
      <c r="FW96" s="1"/>
      <c r="FX96" s="1"/>
      <c r="FY96" s="95"/>
      <c r="FZ96" s="93"/>
      <c r="GA96" s="93"/>
      <c r="GB96" s="93"/>
      <c r="GC96" s="95" t="str">
        <f t="shared" si="164"/>
        <v>Completar</v>
      </c>
      <c r="GD96" s="96" t="str">
        <f t="shared" si="165"/>
        <v>Completar</v>
      </c>
      <c r="GE96" s="96" t="str">
        <f t="shared" si="166"/>
        <v>Completar</v>
      </c>
      <c r="GF96" s="94"/>
      <c r="GG96" s="95" t="str">
        <f t="shared" si="167"/>
        <v>Completar</v>
      </c>
      <c r="GH96" s="95" t="str">
        <f t="shared" si="240"/>
        <v>Completar</v>
      </c>
      <c r="GI96" s="165">
        <f t="shared" si="241"/>
        <v>0</v>
      </c>
      <c r="GJ96" s="219" t="b">
        <f t="shared" si="242"/>
        <v>0</v>
      </c>
      <c r="GK96" s="188">
        <f t="shared" si="243"/>
        <v>0</v>
      </c>
      <c r="GL96" s="164">
        <f t="shared" si="244"/>
        <v>0</v>
      </c>
      <c r="GM96" s="164">
        <f t="shared" si="245"/>
        <v>0.25</v>
      </c>
      <c r="GN96" s="164">
        <f t="shared" si="246"/>
        <v>0</v>
      </c>
      <c r="GO96" s="164">
        <f t="shared" si="246"/>
        <v>0</v>
      </c>
      <c r="GP96" s="166">
        <f t="shared" si="247"/>
        <v>0</v>
      </c>
      <c r="GQ96" s="167"/>
      <c r="GS96" s="164">
        <v>84</v>
      </c>
      <c r="GT96" s="225"/>
      <c r="GU96" s="226"/>
      <c r="GV96" s="1"/>
      <c r="GW96" s="1"/>
      <c r="GX96" s="95"/>
      <c r="GY96" s="93"/>
      <c r="GZ96" s="93"/>
      <c r="HA96" s="93"/>
      <c r="HB96" s="95" t="str">
        <f t="shared" si="168"/>
        <v>Completar</v>
      </c>
      <c r="HC96" s="96" t="str">
        <f t="shared" si="169"/>
        <v>Completar</v>
      </c>
      <c r="HD96" s="96" t="str">
        <f t="shared" si="170"/>
        <v>Completar</v>
      </c>
      <c r="HE96" s="94"/>
      <c r="HF96" s="95" t="str">
        <f t="shared" si="171"/>
        <v>Completar</v>
      </c>
      <c r="HG96" s="95" t="str">
        <f t="shared" si="248"/>
        <v>Completar</v>
      </c>
      <c r="HH96" s="165">
        <f t="shared" si="249"/>
        <v>0</v>
      </c>
      <c r="HI96" s="219" t="b">
        <f t="shared" si="250"/>
        <v>0</v>
      </c>
      <c r="HJ96" s="188">
        <f t="shared" si="251"/>
        <v>0</v>
      </c>
      <c r="HK96" s="164">
        <f t="shared" si="252"/>
        <v>0</v>
      </c>
      <c r="HL96" s="164">
        <f t="shared" si="253"/>
        <v>0.25</v>
      </c>
      <c r="HM96" s="164">
        <f t="shared" si="254"/>
        <v>0</v>
      </c>
      <c r="HN96" s="164">
        <f t="shared" si="254"/>
        <v>0</v>
      </c>
      <c r="HO96" s="166">
        <f t="shared" si="255"/>
        <v>0</v>
      </c>
      <c r="HP96" s="167"/>
      <c r="HR96" s="164">
        <v>84</v>
      </c>
      <c r="HS96" s="225"/>
      <c r="HT96" s="226"/>
      <c r="HU96" s="1"/>
      <c r="HV96" s="1"/>
      <c r="HW96" s="95"/>
      <c r="HX96" s="93"/>
      <c r="HY96" s="93"/>
      <c r="HZ96" s="93"/>
      <c r="IA96" s="95" t="str">
        <f t="shared" si="172"/>
        <v>Completar</v>
      </c>
      <c r="IB96" s="96" t="str">
        <f t="shared" si="173"/>
        <v>Completar</v>
      </c>
      <c r="IC96" s="96" t="str">
        <f t="shared" si="174"/>
        <v>Completar</v>
      </c>
      <c r="ID96" s="94"/>
      <c r="IE96" s="95" t="str">
        <f t="shared" si="175"/>
        <v>Completar</v>
      </c>
      <c r="IF96" s="95" t="str">
        <f t="shared" si="256"/>
        <v>Completar</v>
      </c>
      <c r="IG96" s="165">
        <f t="shared" si="257"/>
        <v>0</v>
      </c>
      <c r="IH96" s="219" t="b">
        <f t="shared" si="258"/>
        <v>0</v>
      </c>
      <c r="II96" s="188">
        <f t="shared" si="259"/>
        <v>0</v>
      </c>
      <c r="IJ96" s="164">
        <f t="shared" si="260"/>
        <v>0</v>
      </c>
      <c r="IK96" s="164">
        <f t="shared" si="261"/>
        <v>0.25</v>
      </c>
      <c r="IL96" s="164">
        <f t="shared" si="262"/>
        <v>0</v>
      </c>
      <c r="IM96" s="164">
        <f t="shared" si="262"/>
        <v>0</v>
      </c>
      <c r="IN96" s="166">
        <f t="shared" si="263"/>
        <v>0</v>
      </c>
      <c r="IO96" s="167"/>
      <c r="IQ96" s="164">
        <v>84</v>
      </c>
      <c r="IR96" s="225"/>
      <c r="IS96" s="226"/>
      <c r="IT96" s="1"/>
      <c r="IU96" s="1"/>
      <c r="IV96" s="95"/>
      <c r="IW96" s="93"/>
      <c r="IX96" s="93"/>
      <c r="IY96" s="93"/>
      <c r="IZ96" s="95" t="str">
        <f t="shared" si="176"/>
        <v>Completar</v>
      </c>
      <c r="JA96" s="96" t="str">
        <f t="shared" si="177"/>
        <v>Completar</v>
      </c>
      <c r="JB96" s="96" t="str">
        <f t="shared" si="178"/>
        <v>Completar</v>
      </c>
      <c r="JC96" s="94"/>
      <c r="JD96" s="95" t="str">
        <f t="shared" si="179"/>
        <v>Completar</v>
      </c>
      <c r="JE96" s="95" t="str">
        <f t="shared" si="264"/>
        <v>Completar</v>
      </c>
      <c r="JF96" s="165">
        <f t="shared" si="265"/>
        <v>0</v>
      </c>
      <c r="JG96" s="219" t="b">
        <f t="shared" si="266"/>
        <v>0</v>
      </c>
      <c r="JH96" s="188">
        <f t="shared" si="267"/>
        <v>0</v>
      </c>
      <c r="JI96" s="164">
        <f t="shared" si="268"/>
        <v>0</v>
      </c>
      <c r="JJ96" s="164">
        <f t="shared" si="269"/>
        <v>0.25</v>
      </c>
      <c r="JK96" s="164">
        <f t="shared" si="270"/>
        <v>0</v>
      </c>
      <c r="JL96" s="164">
        <f t="shared" si="270"/>
        <v>0</v>
      </c>
      <c r="JM96" s="166">
        <f t="shared" si="271"/>
        <v>0</v>
      </c>
      <c r="JN96" s="167"/>
      <c r="JO96" s="126"/>
      <c r="JP96" s="164">
        <v>84</v>
      </c>
      <c r="JQ96" s="225"/>
      <c r="JR96" s="226"/>
      <c r="JS96" s="1"/>
      <c r="JT96" s="1"/>
      <c r="JU96" s="95"/>
      <c r="JV96" s="93"/>
      <c r="JW96" s="93"/>
      <c r="JX96" s="93"/>
      <c r="JY96" s="95" t="str">
        <f t="shared" si="180"/>
        <v>Completar</v>
      </c>
      <c r="JZ96" s="96" t="str">
        <f t="shared" si="181"/>
        <v>Completar</v>
      </c>
      <c r="KA96" s="96" t="str">
        <f t="shared" si="182"/>
        <v>Completar</v>
      </c>
      <c r="KB96" s="94"/>
      <c r="KC96" s="95" t="str">
        <f t="shared" si="183"/>
        <v>Completar</v>
      </c>
      <c r="KD96" s="95" t="str">
        <f t="shared" si="272"/>
        <v>Completar</v>
      </c>
      <c r="KE96" s="165">
        <f t="shared" si="273"/>
        <v>0</v>
      </c>
      <c r="KF96" s="219" t="b">
        <f t="shared" si="274"/>
        <v>0</v>
      </c>
      <c r="KG96" s="188">
        <f t="shared" si="275"/>
        <v>0</v>
      </c>
      <c r="KH96" s="164">
        <f t="shared" si="276"/>
        <v>0</v>
      </c>
      <c r="KI96" s="164">
        <f t="shared" si="277"/>
        <v>0.25</v>
      </c>
      <c r="KJ96" s="164">
        <f t="shared" si="278"/>
        <v>0</v>
      </c>
      <c r="KK96" s="164">
        <f t="shared" si="278"/>
        <v>0</v>
      </c>
      <c r="KL96" s="166">
        <f t="shared" si="279"/>
        <v>0</v>
      </c>
    </row>
    <row r="97" spans="1:298" x14ac:dyDescent="0.25">
      <c r="A97" s="164">
        <v>85</v>
      </c>
      <c r="B97" s="225"/>
      <c r="C97" s="226"/>
      <c r="D97" s="1"/>
      <c r="E97" s="1"/>
      <c r="F97" s="95"/>
      <c r="G97" s="93"/>
      <c r="H97" s="93"/>
      <c r="I97" s="93"/>
      <c r="J97" s="95"/>
      <c r="K97" s="96" t="str">
        <f>IFERROR(VLOOKUP(D97,'Situación inicial'!JI$13:JS$112,8,FALSE),"Completar")</f>
        <v>Completar</v>
      </c>
      <c r="L97" s="96" t="str">
        <f>IFERROR(VLOOKUP(D97,'Situación inicial'!JI$13:JS$112,9,FALSE),"Completar")</f>
        <v>Completar</v>
      </c>
      <c r="M97" s="94"/>
      <c r="N97" s="95" t="str">
        <f>IFERROR(VLOOKUP(D97,'Situación inicial'!JI$13:JS$112,11,FALSE),"Completar")</f>
        <v>Completar</v>
      </c>
      <c r="O97" s="95" t="str">
        <f>IFERROR(VLOOKUP(D97,'Situación inicial'!JI$13:JT$112,12,FALSE),"Completar")</f>
        <v>Completar</v>
      </c>
      <c r="P97" s="165">
        <f t="shared" si="184"/>
        <v>0</v>
      </c>
      <c r="Q97" s="219" t="b">
        <f t="shared" si="185"/>
        <v>0</v>
      </c>
      <c r="R97" s="188">
        <f t="shared" si="186"/>
        <v>0</v>
      </c>
      <c r="S97" s="164">
        <f t="shared" si="187"/>
        <v>0</v>
      </c>
      <c r="T97" s="164">
        <f t="shared" si="188"/>
        <v>0.25</v>
      </c>
      <c r="U97" s="164">
        <f t="shared" si="189"/>
        <v>0</v>
      </c>
      <c r="V97" s="164">
        <f t="shared" si="189"/>
        <v>0</v>
      </c>
      <c r="W97" s="166">
        <f t="shared" si="190"/>
        <v>0</v>
      </c>
      <c r="X97" s="168">
        <f>IFERROR(VLOOKUP(D97,'Situación inicial'!JI$13:JZ$112,18,FALSE),0)</f>
        <v>0</v>
      </c>
      <c r="Z97" s="164">
        <v>85</v>
      </c>
      <c r="AA97" s="225"/>
      <c r="AB97" s="226"/>
      <c r="AC97" s="1"/>
      <c r="AD97" s="1"/>
      <c r="AE97" s="95"/>
      <c r="AF97" s="93"/>
      <c r="AG97" s="93"/>
      <c r="AH97" s="93"/>
      <c r="AI97" s="95" t="str">
        <f t="shared" si="140"/>
        <v>Completar</v>
      </c>
      <c r="AJ97" s="96" t="str">
        <f t="shared" si="141"/>
        <v>Completar</v>
      </c>
      <c r="AK97" s="96" t="str">
        <f t="shared" si="142"/>
        <v>Completar</v>
      </c>
      <c r="AL97" s="94"/>
      <c r="AM97" s="95" t="str">
        <f t="shared" si="191"/>
        <v>Completar</v>
      </c>
      <c r="AN97" s="95" t="str">
        <f t="shared" si="192"/>
        <v>Completar</v>
      </c>
      <c r="AO97" s="165">
        <f t="shared" si="193"/>
        <v>0</v>
      </c>
      <c r="AP97" s="219" t="b">
        <f t="shared" si="194"/>
        <v>0</v>
      </c>
      <c r="AQ97" s="188">
        <f t="shared" si="195"/>
        <v>0</v>
      </c>
      <c r="AR97" s="164">
        <f t="shared" si="196"/>
        <v>0</v>
      </c>
      <c r="AS97" s="164">
        <f t="shared" si="197"/>
        <v>0.25</v>
      </c>
      <c r="AT97" s="164">
        <f t="shared" si="198"/>
        <v>0</v>
      </c>
      <c r="AU97" s="164">
        <f t="shared" si="198"/>
        <v>0</v>
      </c>
      <c r="AV97" s="166">
        <f t="shared" si="199"/>
        <v>0</v>
      </c>
      <c r="AW97" s="168">
        <f t="shared" si="143"/>
        <v>0</v>
      </c>
      <c r="AY97" s="164">
        <v>85</v>
      </c>
      <c r="AZ97" s="225"/>
      <c r="BA97" s="226"/>
      <c r="BB97" s="1"/>
      <c r="BC97" s="1"/>
      <c r="BD97" s="95"/>
      <c r="BE97" s="93"/>
      <c r="BF97" s="93"/>
      <c r="BG97" s="93"/>
      <c r="BH97" s="95" t="str">
        <f t="shared" si="144"/>
        <v>Completar</v>
      </c>
      <c r="BI97" s="96" t="str">
        <f t="shared" si="145"/>
        <v>Completar</v>
      </c>
      <c r="BJ97" s="96" t="str">
        <f t="shared" si="146"/>
        <v>Completar</v>
      </c>
      <c r="BK97" s="94"/>
      <c r="BL97" s="95" t="str">
        <f t="shared" si="147"/>
        <v>Completar</v>
      </c>
      <c r="BM97" s="95" t="str">
        <f t="shared" si="200"/>
        <v>Completar</v>
      </c>
      <c r="BN97" s="165">
        <f t="shared" si="201"/>
        <v>0</v>
      </c>
      <c r="BO97" s="219" t="b">
        <f t="shared" si="202"/>
        <v>0</v>
      </c>
      <c r="BP97" s="188">
        <f t="shared" si="203"/>
        <v>0</v>
      </c>
      <c r="BQ97" s="164">
        <f t="shared" si="204"/>
        <v>0</v>
      </c>
      <c r="BR97" s="164">
        <f t="shared" si="205"/>
        <v>0.25</v>
      </c>
      <c r="BS97" s="164">
        <f t="shared" si="206"/>
        <v>0</v>
      </c>
      <c r="BT97" s="164">
        <f t="shared" si="206"/>
        <v>0</v>
      </c>
      <c r="BU97" s="166">
        <f t="shared" si="207"/>
        <v>0</v>
      </c>
      <c r="BV97" s="167"/>
      <c r="BX97" s="164">
        <v>85</v>
      </c>
      <c r="BY97" s="225"/>
      <c r="BZ97" s="226"/>
      <c r="CA97" s="1"/>
      <c r="CB97" s="1"/>
      <c r="CC97" s="95"/>
      <c r="CD97" s="93"/>
      <c r="CE97" s="93"/>
      <c r="CF97" s="93"/>
      <c r="CG97" s="95" t="str">
        <f t="shared" si="148"/>
        <v>Completar</v>
      </c>
      <c r="CH97" s="96" t="str">
        <f t="shared" si="149"/>
        <v>Completar</v>
      </c>
      <c r="CI97" s="96" t="str">
        <f t="shared" si="150"/>
        <v>Completar</v>
      </c>
      <c r="CJ97" s="94"/>
      <c r="CK97" s="95" t="str">
        <f t="shared" si="151"/>
        <v>Completar</v>
      </c>
      <c r="CL97" s="95" t="str">
        <f t="shared" si="208"/>
        <v>Completar</v>
      </c>
      <c r="CM97" s="165">
        <f t="shared" si="209"/>
        <v>0</v>
      </c>
      <c r="CN97" s="219" t="b">
        <f t="shared" si="210"/>
        <v>0</v>
      </c>
      <c r="CO97" s="188">
        <f t="shared" si="211"/>
        <v>0</v>
      </c>
      <c r="CP97" s="164">
        <f t="shared" si="212"/>
        <v>0</v>
      </c>
      <c r="CQ97" s="164">
        <f t="shared" si="213"/>
        <v>0.25</v>
      </c>
      <c r="CR97" s="164">
        <f t="shared" si="214"/>
        <v>0</v>
      </c>
      <c r="CS97" s="164">
        <f t="shared" si="214"/>
        <v>0</v>
      </c>
      <c r="CT97" s="166">
        <f t="shared" si="215"/>
        <v>0</v>
      </c>
      <c r="CU97" s="167"/>
      <c r="CW97" s="164">
        <v>85</v>
      </c>
      <c r="CX97" s="225"/>
      <c r="CY97" s="226"/>
      <c r="CZ97" s="1"/>
      <c r="DA97" s="1"/>
      <c r="DB97" s="95"/>
      <c r="DC97" s="93"/>
      <c r="DD97" s="93"/>
      <c r="DE97" s="93"/>
      <c r="DF97" s="95" t="str">
        <f t="shared" si="152"/>
        <v>Completar</v>
      </c>
      <c r="DG97" s="96" t="str">
        <f t="shared" si="153"/>
        <v>Completar</v>
      </c>
      <c r="DH97" s="96" t="str">
        <f t="shared" si="154"/>
        <v>Completar</v>
      </c>
      <c r="DI97" s="94"/>
      <c r="DJ97" s="95" t="str">
        <f t="shared" si="155"/>
        <v>Completar</v>
      </c>
      <c r="DK97" s="95" t="str">
        <f t="shared" si="216"/>
        <v>Completar</v>
      </c>
      <c r="DL97" s="165">
        <f t="shared" si="217"/>
        <v>0</v>
      </c>
      <c r="DM97" s="219" t="b">
        <f t="shared" si="218"/>
        <v>0</v>
      </c>
      <c r="DN97" s="188">
        <f t="shared" si="219"/>
        <v>0</v>
      </c>
      <c r="DO97" s="164">
        <f t="shared" si="220"/>
        <v>0</v>
      </c>
      <c r="DP97" s="164">
        <f t="shared" si="221"/>
        <v>0.25</v>
      </c>
      <c r="DQ97" s="164">
        <f t="shared" si="222"/>
        <v>0</v>
      </c>
      <c r="DR97" s="164">
        <f t="shared" si="222"/>
        <v>0</v>
      </c>
      <c r="DS97" s="166">
        <f t="shared" si="223"/>
        <v>0</v>
      </c>
      <c r="DT97" s="167"/>
      <c r="DV97" s="164">
        <v>85</v>
      </c>
      <c r="DW97" s="225"/>
      <c r="DX97" s="226"/>
      <c r="DY97" s="1"/>
      <c r="DZ97" s="1"/>
      <c r="EA97" s="95"/>
      <c r="EB97" s="93"/>
      <c r="EC97" s="93"/>
      <c r="ED97" s="93"/>
      <c r="EE97" s="95" t="str">
        <f t="shared" si="156"/>
        <v>Completar</v>
      </c>
      <c r="EF97" s="96" t="str">
        <f t="shared" si="157"/>
        <v>Completar</v>
      </c>
      <c r="EG97" s="96" t="str">
        <f t="shared" si="158"/>
        <v>Completar</v>
      </c>
      <c r="EH97" s="94"/>
      <c r="EI97" s="95" t="str">
        <f t="shared" si="159"/>
        <v>Completar</v>
      </c>
      <c r="EJ97" s="95" t="str">
        <f t="shared" si="224"/>
        <v>Completar</v>
      </c>
      <c r="EK97" s="165">
        <f t="shared" si="225"/>
        <v>0</v>
      </c>
      <c r="EL97" s="219" t="b">
        <f t="shared" si="226"/>
        <v>0</v>
      </c>
      <c r="EM97" s="188">
        <f t="shared" si="227"/>
        <v>0</v>
      </c>
      <c r="EN97" s="164">
        <f t="shared" si="228"/>
        <v>0</v>
      </c>
      <c r="EO97" s="164">
        <f t="shared" si="229"/>
        <v>0.25</v>
      </c>
      <c r="EP97" s="164">
        <f t="shared" si="230"/>
        <v>0</v>
      </c>
      <c r="EQ97" s="164">
        <f t="shared" si="230"/>
        <v>0</v>
      </c>
      <c r="ER97" s="166">
        <f t="shared" si="231"/>
        <v>0</v>
      </c>
      <c r="ES97" s="167"/>
      <c r="EU97" s="164">
        <v>85</v>
      </c>
      <c r="EV97" s="225"/>
      <c r="EW97" s="226"/>
      <c r="EX97" s="1"/>
      <c r="EY97" s="1"/>
      <c r="EZ97" s="95"/>
      <c r="FA97" s="93"/>
      <c r="FB97" s="93"/>
      <c r="FC97" s="93"/>
      <c r="FD97" s="95" t="str">
        <f t="shared" si="160"/>
        <v>Completar</v>
      </c>
      <c r="FE97" s="96" t="str">
        <f t="shared" si="161"/>
        <v>Completar</v>
      </c>
      <c r="FF97" s="96" t="str">
        <f t="shared" si="162"/>
        <v>Completar</v>
      </c>
      <c r="FG97" s="94"/>
      <c r="FH97" s="95" t="str">
        <f t="shared" si="163"/>
        <v>Completar</v>
      </c>
      <c r="FI97" s="95" t="str">
        <f t="shared" si="232"/>
        <v>Completar</v>
      </c>
      <c r="FJ97" s="165">
        <f t="shared" si="233"/>
        <v>0</v>
      </c>
      <c r="FK97" s="219" t="b">
        <f t="shared" si="234"/>
        <v>0</v>
      </c>
      <c r="FL97" s="188">
        <f t="shared" si="235"/>
        <v>0</v>
      </c>
      <c r="FM97" s="164">
        <f t="shared" si="236"/>
        <v>0</v>
      </c>
      <c r="FN97" s="164">
        <f t="shared" si="237"/>
        <v>0.25</v>
      </c>
      <c r="FO97" s="164">
        <f t="shared" si="238"/>
        <v>0</v>
      </c>
      <c r="FP97" s="164">
        <f t="shared" si="238"/>
        <v>0</v>
      </c>
      <c r="FQ97" s="166">
        <f t="shared" si="239"/>
        <v>0</v>
      </c>
      <c r="FR97" s="167"/>
      <c r="FT97" s="164">
        <v>85</v>
      </c>
      <c r="FU97" s="225"/>
      <c r="FV97" s="226"/>
      <c r="FW97" s="1"/>
      <c r="FX97" s="1"/>
      <c r="FY97" s="95"/>
      <c r="FZ97" s="93"/>
      <c r="GA97" s="93"/>
      <c r="GB97" s="93"/>
      <c r="GC97" s="95" t="str">
        <f t="shared" si="164"/>
        <v>Completar</v>
      </c>
      <c r="GD97" s="96" t="str">
        <f t="shared" si="165"/>
        <v>Completar</v>
      </c>
      <c r="GE97" s="96" t="str">
        <f t="shared" si="166"/>
        <v>Completar</v>
      </c>
      <c r="GF97" s="94"/>
      <c r="GG97" s="95" t="str">
        <f t="shared" si="167"/>
        <v>Completar</v>
      </c>
      <c r="GH97" s="95" t="str">
        <f t="shared" si="240"/>
        <v>Completar</v>
      </c>
      <c r="GI97" s="165">
        <f t="shared" si="241"/>
        <v>0</v>
      </c>
      <c r="GJ97" s="219" t="b">
        <f t="shared" si="242"/>
        <v>0</v>
      </c>
      <c r="GK97" s="188">
        <f t="shared" si="243"/>
        <v>0</v>
      </c>
      <c r="GL97" s="164">
        <f t="shared" si="244"/>
        <v>0</v>
      </c>
      <c r="GM97" s="164">
        <f t="shared" si="245"/>
        <v>0.25</v>
      </c>
      <c r="GN97" s="164">
        <f t="shared" si="246"/>
        <v>0</v>
      </c>
      <c r="GO97" s="164">
        <f t="shared" si="246"/>
        <v>0</v>
      </c>
      <c r="GP97" s="166">
        <f t="shared" si="247"/>
        <v>0</v>
      </c>
      <c r="GQ97" s="167"/>
      <c r="GS97" s="164">
        <v>85</v>
      </c>
      <c r="GT97" s="225"/>
      <c r="GU97" s="226"/>
      <c r="GV97" s="1"/>
      <c r="GW97" s="1"/>
      <c r="GX97" s="95"/>
      <c r="GY97" s="93"/>
      <c r="GZ97" s="93"/>
      <c r="HA97" s="93"/>
      <c r="HB97" s="95" t="str">
        <f t="shared" si="168"/>
        <v>Completar</v>
      </c>
      <c r="HC97" s="96" t="str">
        <f t="shared" si="169"/>
        <v>Completar</v>
      </c>
      <c r="HD97" s="96" t="str">
        <f t="shared" si="170"/>
        <v>Completar</v>
      </c>
      <c r="HE97" s="94"/>
      <c r="HF97" s="95" t="str">
        <f t="shared" si="171"/>
        <v>Completar</v>
      </c>
      <c r="HG97" s="95" t="str">
        <f t="shared" si="248"/>
        <v>Completar</v>
      </c>
      <c r="HH97" s="165">
        <f t="shared" si="249"/>
        <v>0</v>
      </c>
      <c r="HI97" s="219" t="b">
        <f t="shared" si="250"/>
        <v>0</v>
      </c>
      <c r="HJ97" s="188">
        <f t="shared" si="251"/>
        <v>0</v>
      </c>
      <c r="HK97" s="164">
        <f t="shared" si="252"/>
        <v>0</v>
      </c>
      <c r="HL97" s="164">
        <f t="shared" si="253"/>
        <v>0.25</v>
      </c>
      <c r="HM97" s="164">
        <f t="shared" si="254"/>
        <v>0</v>
      </c>
      <c r="HN97" s="164">
        <f t="shared" si="254"/>
        <v>0</v>
      </c>
      <c r="HO97" s="166">
        <f t="shared" si="255"/>
        <v>0</v>
      </c>
      <c r="HP97" s="167"/>
      <c r="HR97" s="164">
        <v>85</v>
      </c>
      <c r="HS97" s="225"/>
      <c r="HT97" s="226"/>
      <c r="HU97" s="1"/>
      <c r="HV97" s="1"/>
      <c r="HW97" s="95"/>
      <c r="HX97" s="93"/>
      <c r="HY97" s="93"/>
      <c r="HZ97" s="93"/>
      <c r="IA97" s="95" t="str">
        <f t="shared" si="172"/>
        <v>Completar</v>
      </c>
      <c r="IB97" s="96" t="str">
        <f t="shared" si="173"/>
        <v>Completar</v>
      </c>
      <c r="IC97" s="96" t="str">
        <f t="shared" si="174"/>
        <v>Completar</v>
      </c>
      <c r="ID97" s="94"/>
      <c r="IE97" s="95" t="str">
        <f t="shared" si="175"/>
        <v>Completar</v>
      </c>
      <c r="IF97" s="95" t="str">
        <f t="shared" si="256"/>
        <v>Completar</v>
      </c>
      <c r="IG97" s="165">
        <f t="shared" si="257"/>
        <v>0</v>
      </c>
      <c r="IH97" s="219" t="b">
        <f t="shared" si="258"/>
        <v>0</v>
      </c>
      <c r="II97" s="188">
        <f t="shared" si="259"/>
        <v>0</v>
      </c>
      <c r="IJ97" s="164">
        <f t="shared" si="260"/>
        <v>0</v>
      </c>
      <c r="IK97" s="164">
        <f t="shared" si="261"/>
        <v>0.25</v>
      </c>
      <c r="IL97" s="164">
        <f t="shared" si="262"/>
        <v>0</v>
      </c>
      <c r="IM97" s="164">
        <f t="shared" si="262"/>
        <v>0</v>
      </c>
      <c r="IN97" s="166">
        <f t="shared" si="263"/>
        <v>0</v>
      </c>
      <c r="IO97" s="167"/>
      <c r="IQ97" s="164">
        <v>85</v>
      </c>
      <c r="IR97" s="225"/>
      <c r="IS97" s="226"/>
      <c r="IT97" s="1"/>
      <c r="IU97" s="1"/>
      <c r="IV97" s="95"/>
      <c r="IW97" s="93"/>
      <c r="IX97" s="93"/>
      <c r="IY97" s="93"/>
      <c r="IZ97" s="95" t="str">
        <f t="shared" si="176"/>
        <v>Completar</v>
      </c>
      <c r="JA97" s="96" t="str">
        <f t="shared" si="177"/>
        <v>Completar</v>
      </c>
      <c r="JB97" s="96" t="str">
        <f t="shared" si="178"/>
        <v>Completar</v>
      </c>
      <c r="JC97" s="94"/>
      <c r="JD97" s="95" t="str">
        <f t="shared" si="179"/>
        <v>Completar</v>
      </c>
      <c r="JE97" s="95" t="str">
        <f t="shared" si="264"/>
        <v>Completar</v>
      </c>
      <c r="JF97" s="165">
        <f t="shared" si="265"/>
        <v>0</v>
      </c>
      <c r="JG97" s="219" t="b">
        <f t="shared" si="266"/>
        <v>0</v>
      </c>
      <c r="JH97" s="188">
        <f t="shared" si="267"/>
        <v>0</v>
      </c>
      <c r="JI97" s="164">
        <f t="shared" si="268"/>
        <v>0</v>
      </c>
      <c r="JJ97" s="164">
        <f t="shared" si="269"/>
        <v>0.25</v>
      </c>
      <c r="JK97" s="164">
        <f t="shared" si="270"/>
        <v>0</v>
      </c>
      <c r="JL97" s="164">
        <f t="shared" si="270"/>
        <v>0</v>
      </c>
      <c r="JM97" s="166">
        <f t="shared" si="271"/>
        <v>0</v>
      </c>
      <c r="JN97" s="167"/>
      <c r="JO97" s="126"/>
      <c r="JP97" s="164">
        <v>85</v>
      </c>
      <c r="JQ97" s="225"/>
      <c r="JR97" s="226"/>
      <c r="JS97" s="1"/>
      <c r="JT97" s="1"/>
      <c r="JU97" s="95"/>
      <c r="JV97" s="93"/>
      <c r="JW97" s="93"/>
      <c r="JX97" s="93"/>
      <c r="JY97" s="95" t="str">
        <f t="shared" si="180"/>
        <v>Completar</v>
      </c>
      <c r="JZ97" s="96" t="str">
        <f t="shared" si="181"/>
        <v>Completar</v>
      </c>
      <c r="KA97" s="96" t="str">
        <f t="shared" si="182"/>
        <v>Completar</v>
      </c>
      <c r="KB97" s="94"/>
      <c r="KC97" s="95" t="str">
        <f t="shared" si="183"/>
        <v>Completar</v>
      </c>
      <c r="KD97" s="95" t="str">
        <f t="shared" si="272"/>
        <v>Completar</v>
      </c>
      <c r="KE97" s="165">
        <f t="shared" si="273"/>
        <v>0</v>
      </c>
      <c r="KF97" s="219" t="b">
        <f t="shared" si="274"/>
        <v>0</v>
      </c>
      <c r="KG97" s="188">
        <f t="shared" si="275"/>
        <v>0</v>
      </c>
      <c r="KH97" s="164">
        <f t="shared" si="276"/>
        <v>0</v>
      </c>
      <c r="KI97" s="164">
        <f t="shared" si="277"/>
        <v>0.25</v>
      </c>
      <c r="KJ97" s="164">
        <f t="shared" si="278"/>
        <v>0</v>
      </c>
      <c r="KK97" s="164">
        <f t="shared" si="278"/>
        <v>0</v>
      </c>
      <c r="KL97" s="166">
        <f t="shared" si="279"/>
        <v>0</v>
      </c>
    </row>
    <row r="98" spans="1:298" x14ac:dyDescent="0.25">
      <c r="A98" s="164">
        <v>86</v>
      </c>
      <c r="B98" s="225"/>
      <c r="C98" s="226"/>
      <c r="D98" s="1"/>
      <c r="E98" s="1"/>
      <c r="F98" s="95"/>
      <c r="G98" s="93"/>
      <c r="H98" s="93"/>
      <c r="I98" s="93"/>
      <c r="J98" s="95"/>
      <c r="K98" s="96" t="str">
        <f>IFERROR(VLOOKUP(D98,'Situación inicial'!JI$13:JS$112,8,FALSE),"Completar")</f>
        <v>Completar</v>
      </c>
      <c r="L98" s="96" t="str">
        <f>IFERROR(VLOOKUP(D98,'Situación inicial'!JI$13:JS$112,9,FALSE),"Completar")</f>
        <v>Completar</v>
      </c>
      <c r="M98" s="94"/>
      <c r="N98" s="95" t="str">
        <f>IFERROR(VLOOKUP(D98,'Situación inicial'!JI$13:JS$112,11,FALSE),"Completar")</f>
        <v>Completar</v>
      </c>
      <c r="O98" s="95" t="str">
        <f>IFERROR(VLOOKUP(D98,'Situación inicial'!JI$13:JT$112,12,FALSE),"Completar")</f>
        <v>Completar</v>
      </c>
      <c r="P98" s="165">
        <f t="shared" si="184"/>
        <v>0</v>
      </c>
      <c r="Q98" s="219" t="b">
        <f t="shared" si="185"/>
        <v>0</v>
      </c>
      <c r="R98" s="188">
        <f t="shared" si="186"/>
        <v>0</v>
      </c>
      <c r="S98" s="164">
        <f t="shared" si="187"/>
        <v>0</v>
      </c>
      <c r="T98" s="164">
        <f t="shared" si="188"/>
        <v>0.25</v>
      </c>
      <c r="U98" s="164">
        <f t="shared" si="189"/>
        <v>0</v>
      </c>
      <c r="V98" s="164">
        <f t="shared" si="189"/>
        <v>0</v>
      </c>
      <c r="W98" s="166">
        <f t="shared" si="190"/>
        <v>0</v>
      </c>
      <c r="X98" s="168">
        <f>IFERROR(VLOOKUP(D98,'Situación inicial'!JI$13:JZ$112,18,FALSE),0)</f>
        <v>0</v>
      </c>
      <c r="Z98" s="164">
        <v>86</v>
      </c>
      <c r="AA98" s="225"/>
      <c r="AB98" s="226"/>
      <c r="AC98" s="1"/>
      <c r="AD98" s="1"/>
      <c r="AE98" s="95"/>
      <c r="AF98" s="93"/>
      <c r="AG98" s="93"/>
      <c r="AH98" s="93"/>
      <c r="AI98" s="95" t="str">
        <f t="shared" si="140"/>
        <v>Completar</v>
      </c>
      <c r="AJ98" s="96" t="str">
        <f t="shared" si="141"/>
        <v>Completar</v>
      </c>
      <c r="AK98" s="96" t="str">
        <f t="shared" si="142"/>
        <v>Completar</v>
      </c>
      <c r="AL98" s="94"/>
      <c r="AM98" s="95" t="str">
        <f t="shared" si="191"/>
        <v>Completar</v>
      </c>
      <c r="AN98" s="95" t="str">
        <f t="shared" si="192"/>
        <v>Completar</v>
      </c>
      <c r="AO98" s="165">
        <f t="shared" si="193"/>
        <v>0</v>
      </c>
      <c r="AP98" s="219" t="b">
        <f t="shared" si="194"/>
        <v>0</v>
      </c>
      <c r="AQ98" s="188">
        <f t="shared" si="195"/>
        <v>0</v>
      </c>
      <c r="AR98" s="164">
        <f t="shared" si="196"/>
        <v>0</v>
      </c>
      <c r="AS98" s="164">
        <f t="shared" si="197"/>
        <v>0.25</v>
      </c>
      <c r="AT98" s="164">
        <f t="shared" si="198"/>
        <v>0</v>
      </c>
      <c r="AU98" s="164">
        <f t="shared" si="198"/>
        <v>0</v>
      </c>
      <c r="AV98" s="166">
        <f t="shared" si="199"/>
        <v>0</v>
      </c>
      <c r="AW98" s="168">
        <f t="shared" si="143"/>
        <v>0</v>
      </c>
      <c r="AY98" s="164">
        <v>86</v>
      </c>
      <c r="AZ98" s="225"/>
      <c r="BA98" s="226"/>
      <c r="BB98" s="1"/>
      <c r="BC98" s="1"/>
      <c r="BD98" s="95"/>
      <c r="BE98" s="93"/>
      <c r="BF98" s="93"/>
      <c r="BG98" s="93"/>
      <c r="BH98" s="95" t="str">
        <f t="shared" si="144"/>
        <v>Completar</v>
      </c>
      <c r="BI98" s="96" t="str">
        <f t="shared" si="145"/>
        <v>Completar</v>
      </c>
      <c r="BJ98" s="96" t="str">
        <f t="shared" si="146"/>
        <v>Completar</v>
      </c>
      <c r="BK98" s="94"/>
      <c r="BL98" s="95" t="str">
        <f t="shared" si="147"/>
        <v>Completar</v>
      </c>
      <c r="BM98" s="95" t="str">
        <f t="shared" si="200"/>
        <v>Completar</v>
      </c>
      <c r="BN98" s="165">
        <f t="shared" si="201"/>
        <v>0</v>
      </c>
      <c r="BO98" s="219" t="b">
        <f t="shared" si="202"/>
        <v>0</v>
      </c>
      <c r="BP98" s="188">
        <f t="shared" si="203"/>
        <v>0</v>
      </c>
      <c r="BQ98" s="164">
        <f t="shared" si="204"/>
        <v>0</v>
      </c>
      <c r="BR98" s="164">
        <f t="shared" si="205"/>
        <v>0.25</v>
      </c>
      <c r="BS98" s="164">
        <f t="shared" si="206"/>
        <v>0</v>
      </c>
      <c r="BT98" s="164">
        <f t="shared" si="206"/>
        <v>0</v>
      </c>
      <c r="BU98" s="166">
        <f t="shared" si="207"/>
        <v>0</v>
      </c>
      <c r="BV98" s="167"/>
      <c r="BX98" s="164">
        <v>86</v>
      </c>
      <c r="BY98" s="225"/>
      <c r="BZ98" s="226"/>
      <c r="CA98" s="1"/>
      <c r="CB98" s="1"/>
      <c r="CC98" s="95"/>
      <c r="CD98" s="93"/>
      <c r="CE98" s="93"/>
      <c r="CF98" s="93"/>
      <c r="CG98" s="95" t="str">
        <f t="shared" si="148"/>
        <v>Completar</v>
      </c>
      <c r="CH98" s="96" t="str">
        <f t="shared" si="149"/>
        <v>Completar</v>
      </c>
      <c r="CI98" s="96" t="str">
        <f t="shared" si="150"/>
        <v>Completar</v>
      </c>
      <c r="CJ98" s="94"/>
      <c r="CK98" s="95" t="str">
        <f t="shared" si="151"/>
        <v>Completar</v>
      </c>
      <c r="CL98" s="95" t="str">
        <f t="shared" si="208"/>
        <v>Completar</v>
      </c>
      <c r="CM98" s="165">
        <f t="shared" si="209"/>
        <v>0</v>
      </c>
      <c r="CN98" s="219" t="b">
        <f t="shared" si="210"/>
        <v>0</v>
      </c>
      <c r="CO98" s="188">
        <f t="shared" si="211"/>
        <v>0</v>
      </c>
      <c r="CP98" s="164">
        <f t="shared" si="212"/>
        <v>0</v>
      </c>
      <c r="CQ98" s="164">
        <f t="shared" si="213"/>
        <v>0.25</v>
      </c>
      <c r="CR98" s="164">
        <f t="shared" si="214"/>
        <v>0</v>
      </c>
      <c r="CS98" s="164">
        <f t="shared" si="214"/>
        <v>0</v>
      </c>
      <c r="CT98" s="166">
        <f t="shared" si="215"/>
        <v>0</v>
      </c>
      <c r="CU98" s="167"/>
      <c r="CW98" s="164">
        <v>86</v>
      </c>
      <c r="CX98" s="225"/>
      <c r="CY98" s="226"/>
      <c r="CZ98" s="1"/>
      <c r="DA98" s="1"/>
      <c r="DB98" s="95"/>
      <c r="DC98" s="93"/>
      <c r="DD98" s="93"/>
      <c r="DE98" s="93"/>
      <c r="DF98" s="95" t="str">
        <f t="shared" si="152"/>
        <v>Completar</v>
      </c>
      <c r="DG98" s="96" t="str">
        <f t="shared" si="153"/>
        <v>Completar</v>
      </c>
      <c r="DH98" s="96" t="str">
        <f t="shared" si="154"/>
        <v>Completar</v>
      </c>
      <c r="DI98" s="94"/>
      <c r="DJ98" s="95" t="str">
        <f t="shared" si="155"/>
        <v>Completar</v>
      </c>
      <c r="DK98" s="95" t="str">
        <f t="shared" si="216"/>
        <v>Completar</v>
      </c>
      <c r="DL98" s="165">
        <f t="shared" si="217"/>
        <v>0</v>
      </c>
      <c r="DM98" s="219" t="b">
        <f t="shared" si="218"/>
        <v>0</v>
      </c>
      <c r="DN98" s="188">
        <f t="shared" si="219"/>
        <v>0</v>
      </c>
      <c r="DO98" s="164">
        <f t="shared" si="220"/>
        <v>0</v>
      </c>
      <c r="DP98" s="164">
        <f t="shared" si="221"/>
        <v>0.25</v>
      </c>
      <c r="DQ98" s="164">
        <f t="shared" si="222"/>
        <v>0</v>
      </c>
      <c r="DR98" s="164">
        <f t="shared" si="222"/>
        <v>0</v>
      </c>
      <c r="DS98" s="166">
        <f t="shared" si="223"/>
        <v>0</v>
      </c>
      <c r="DT98" s="167"/>
      <c r="DV98" s="164">
        <v>86</v>
      </c>
      <c r="DW98" s="225"/>
      <c r="DX98" s="226"/>
      <c r="DY98" s="1"/>
      <c r="DZ98" s="1"/>
      <c r="EA98" s="95"/>
      <c r="EB98" s="93"/>
      <c r="EC98" s="93"/>
      <c r="ED98" s="93"/>
      <c r="EE98" s="95" t="str">
        <f t="shared" si="156"/>
        <v>Completar</v>
      </c>
      <c r="EF98" s="96" t="str">
        <f t="shared" si="157"/>
        <v>Completar</v>
      </c>
      <c r="EG98" s="96" t="str">
        <f t="shared" si="158"/>
        <v>Completar</v>
      </c>
      <c r="EH98" s="94"/>
      <c r="EI98" s="95" t="str">
        <f t="shared" si="159"/>
        <v>Completar</v>
      </c>
      <c r="EJ98" s="95" t="str">
        <f t="shared" si="224"/>
        <v>Completar</v>
      </c>
      <c r="EK98" s="165">
        <f t="shared" si="225"/>
        <v>0</v>
      </c>
      <c r="EL98" s="219" t="b">
        <f t="shared" si="226"/>
        <v>0</v>
      </c>
      <c r="EM98" s="188">
        <f t="shared" si="227"/>
        <v>0</v>
      </c>
      <c r="EN98" s="164">
        <f t="shared" si="228"/>
        <v>0</v>
      </c>
      <c r="EO98" s="164">
        <f t="shared" si="229"/>
        <v>0.25</v>
      </c>
      <c r="EP98" s="164">
        <f t="shared" si="230"/>
        <v>0</v>
      </c>
      <c r="EQ98" s="164">
        <f t="shared" si="230"/>
        <v>0</v>
      </c>
      <c r="ER98" s="166">
        <f t="shared" si="231"/>
        <v>0</v>
      </c>
      <c r="ES98" s="167"/>
      <c r="EU98" s="164">
        <v>86</v>
      </c>
      <c r="EV98" s="225"/>
      <c r="EW98" s="226"/>
      <c r="EX98" s="1"/>
      <c r="EY98" s="1"/>
      <c r="EZ98" s="95"/>
      <c r="FA98" s="93"/>
      <c r="FB98" s="93"/>
      <c r="FC98" s="93"/>
      <c r="FD98" s="95" t="str">
        <f t="shared" si="160"/>
        <v>Completar</v>
      </c>
      <c r="FE98" s="96" t="str">
        <f t="shared" si="161"/>
        <v>Completar</v>
      </c>
      <c r="FF98" s="96" t="str">
        <f t="shared" si="162"/>
        <v>Completar</v>
      </c>
      <c r="FG98" s="94"/>
      <c r="FH98" s="95" t="str">
        <f t="shared" si="163"/>
        <v>Completar</v>
      </c>
      <c r="FI98" s="95" t="str">
        <f t="shared" si="232"/>
        <v>Completar</v>
      </c>
      <c r="FJ98" s="165">
        <f t="shared" si="233"/>
        <v>0</v>
      </c>
      <c r="FK98" s="219" t="b">
        <f t="shared" si="234"/>
        <v>0</v>
      </c>
      <c r="FL98" s="188">
        <f t="shared" si="235"/>
        <v>0</v>
      </c>
      <c r="FM98" s="164">
        <f t="shared" si="236"/>
        <v>0</v>
      </c>
      <c r="FN98" s="164">
        <f t="shared" si="237"/>
        <v>0.25</v>
      </c>
      <c r="FO98" s="164">
        <f t="shared" si="238"/>
        <v>0</v>
      </c>
      <c r="FP98" s="164">
        <f t="shared" si="238"/>
        <v>0</v>
      </c>
      <c r="FQ98" s="166">
        <f t="shared" si="239"/>
        <v>0</v>
      </c>
      <c r="FR98" s="167"/>
      <c r="FT98" s="164">
        <v>86</v>
      </c>
      <c r="FU98" s="225"/>
      <c r="FV98" s="226"/>
      <c r="FW98" s="1"/>
      <c r="FX98" s="1"/>
      <c r="FY98" s="95"/>
      <c r="FZ98" s="93"/>
      <c r="GA98" s="93"/>
      <c r="GB98" s="93"/>
      <c r="GC98" s="95" t="str">
        <f t="shared" si="164"/>
        <v>Completar</v>
      </c>
      <c r="GD98" s="96" t="str">
        <f t="shared" si="165"/>
        <v>Completar</v>
      </c>
      <c r="GE98" s="96" t="str">
        <f t="shared" si="166"/>
        <v>Completar</v>
      </c>
      <c r="GF98" s="94"/>
      <c r="GG98" s="95" t="str">
        <f t="shared" si="167"/>
        <v>Completar</v>
      </c>
      <c r="GH98" s="95" t="str">
        <f t="shared" si="240"/>
        <v>Completar</v>
      </c>
      <c r="GI98" s="165">
        <f t="shared" si="241"/>
        <v>0</v>
      </c>
      <c r="GJ98" s="219" t="b">
        <f t="shared" si="242"/>
        <v>0</v>
      </c>
      <c r="GK98" s="188">
        <f t="shared" si="243"/>
        <v>0</v>
      </c>
      <c r="GL98" s="164">
        <f t="shared" si="244"/>
        <v>0</v>
      </c>
      <c r="GM98" s="164">
        <f t="shared" si="245"/>
        <v>0.25</v>
      </c>
      <c r="GN98" s="164">
        <f t="shared" si="246"/>
        <v>0</v>
      </c>
      <c r="GO98" s="164">
        <f t="shared" si="246"/>
        <v>0</v>
      </c>
      <c r="GP98" s="166">
        <f t="shared" si="247"/>
        <v>0</v>
      </c>
      <c r="GQ98" s="167"/>
      <c r="GS98" s="164">
        <v>86</v>
      </c>
      <c r="GT98" s="225"/>
      <c r="GU98" s="226"/>
      <c r="GV98" s="1"/>
      <c r="GW98" s="1"/>
      <c r="GX98" s="95"/>
      <c r="GY98" s="93"/>
      <c r="GZ98" s="93"/>
      <c r="HA98" s="93"/>
      <c r="HB98" s="95" t="str">
        <f t="shared" si="168"/>
        <v>Completar</v>
      </c>
      <c r="HC98" s="96" t="str">
        <f t="shared" si="169"/>
        <v>Completar</v>
      </c>
      <c r="HD98" s="96" t="str">
        <f t="shared" si="170"/>
        <v>Completar</v>
      </c>
      <c r="HE98" s="94"/>
      <c r="HF98" s="95" t="str">
        <f t="shared" si="171"/>
        <v>Completar</v>
      </c>
      <c r="HG98" s="95" t="str">
        <f t="shared" si="248"/>
        <v>Completar</v>
      </c>
      <c r="HH98" s="165">
        <f t="shared" si="249"/>
        <v>0</v>
      </c>
      <c r="HI98" s="219" t="b">
        <f t="shared" si="250"/>
        <v>0</v>
      </c>
      <c r="HJ98" s="188">
        <f t="shared" si="251"/>
        <v>0</v>
      </c>
      <c r="HK98" s="164">
        <f t="shared" si="252"/>
        <v>0</v>
      </c>
      <c r="HL98" s="164">
        <f t="shared" si="253"/>
        <v>0.25</v>
      </c>
      <c r="HM98" s="164">
        <f t="shared" si="254"/>
        <v>0</v>
      </c>
      <c r="HN98" s="164">
        <f t="shared" si="254"/>
        <v>0</v>
      </c>
      <c r="HO98" s="166">
        <f t="shared" si="255"/>
        <v>0</v>
      </c>
      <c r="HP98" s="167"/>
      <c r="HR98" s="164">
        <v>86</v>
      </c>
      <c r="HS98" s="225"/>
      <c r="HT98" s="226"/>
      <c r="HU98" s="1"/>
      <c r="HV98" s="1"/>
      <c r="HW98" s="95"/>
      <c r="HX98" s="93"/>
      <c r="HY98" s="93"/>
      <c r="HZ98" s="93"/>
      <c r="IA98" s="95" t="str">
        <f t="shared" si="172"/>
        <v>Completar</v>
      </c>
      <c r="IB98" s="96" t="str">
        <f t="shared" si="173"/>
        <v>Completar</v>
      </c>
      <c r="IC98" s="96" t="str">
        <f t="shared" si="174"/>
        <v>Completar</v>
      </c>
      <c r="ID98" s="94"/>
      <c r="IE98" s="95" t="str">
        <f t="shared" si="175"/>
        <v>Completar</v>
      </c>
      <c r="IF98" s="95" t="str">
        <f t="shared" si="256"/>
        <v>Completar</v>
      </c>
      <c r="IG98" s="165">
        <f t="shared" si="257"/>
        <v>0</v>
      </c>
      <c r="IH98" s="219" t="b">
        <f t="shared" si="258"/>
        <v>0</v>
      </c>
      <c r="II98" s="188">
        <f t="shared" si="259"/>
        <v>0</v>
      </c>
      <c r="IJ98" s="164">
        <f t="shared" si="260"/>
        <v>0</v>
      </c>
      <c r="IK98" s="164">
        <f t="shared" si="261"/>
        <v>0.25</v>
      </c>
      <c r="IL98" s="164">
        <f t="shared" si="262"/>
        <v>0</v>
      </c>
      <c r="IM98" s="164">
        <f t="shared" si="262"/>
        <v>0</v>
      </c>
      <c r="IN98" s="166">
        <f t="shared" si="263"/>
        <v>0</v>
      </c>
      <c r="IO98" s="167"/>
      <c r="IQ98" s="164">
        <v>86</v>
      </c>
      <c r="IR98" s="225"/>
      <c r="IS98" s="226"/>
      <c r="IT98" s="1"/>
      <c r="IU98" s="1"/>
      <c r="IV98" s="95"/>
      <c r="IW98" s="93"/>
      <c r="IX98" s="93"/>
      <c r="IY98" s="93"/>
      <c r="IZ98" s="95" t="str">
        <f t="shared" si="176"/>
        <v>Completar</v>
      </c>
      <c r="JA98" s="96" t="str">
        <f t="shared" si="177"/>
        <v>Completar</v>
      </c>
      <c r="JB98" s="96" t="str">
        <f t="shared" si="178"/>
        <v>Completar</v>
      </c>
      <c r="JC98" s="94"/>
      <c r="JD98" s="95" t="str">
        <f t="shared" si="179"/>
        <v>Completar</v>
      </c>
      <c r="JE98" s="95" t="str">
        <f t="shared" si="264"/>
        <v>Completar</v>
      </c>
      <c r="JF98" s="165">
        <f t="shared" si="265"/>
        <v>0</v>
      </c>
      <c r="JG98" s="219" t="b">
        <f t="shared" si="266"/>
        <v>0</v>
      </c>
      <c r="JH98" s="188">
        <f t="shared" si="267"/>
        <v>0</v>
      </c>
      <c r="JI98" s="164">
        <f t="shared" si="268"/>
        <v>0</v>
      </c>
      <c r="JJ98" s="164">
        <f t="shared" si="269"/>
        <v>0.25</v>
      </c>
      <c r="JK98" s="164">
        <f t="shared" si="270"/>
        <v>0</v>
      </c>
      <c r="JL98" s="164">
        <f t="shared" si="270"/>
        <v>0</v>
      </c>
      <c r="JM98" s="166">
        <f t="shared" si="271"/>
        <v>0</v>
      </c>
      <c r="JN98" s="167"/>
      <c r="JO98" s="126"/>
      <c r="JP98" s="164">
        <v>86</v>
      </c>
      <c r="JQ98" s="225"/>
      <c r="JR98" s="226"/>
      <c r="JS98" s="1"/>
      <c r="JT98" s="1"/>
      <c r="JU98" s="95"/>
      <c r="JV98" s="93"/>
      <c r="JW98" s="93"/>
      <c r="JX98" s="93"/>
      <c r="JY98" s="95" t="str">
        <f t="shared" si="180"/>
        <v>Completar</v>
      </c>
      <c r="JZ98" s="96" t="str">
        <f t="shared" si="181"/>
        <v>Completar</v>
      </c>
      <c r="KA98" s="96" t="str">
        <f t="shared" si="182"/>
        <v>Completar</v>
      </c>
      <c r="KB98" s="94"/>
      <c r="KC98" s="95" t="str">
        <f t="shared" si="183"/>
        <v>Completar</v>
      </c>
      <c r="KD98" s="95" t="str">
        <f t="shared" si="272"/>
        <v>Completar</v>
      </c>
      <c r="KE98" s="165">
        <f t="shared" si="273"/>
        <v>0</v>
      </c>
      <c r="KF98" s="219" t="b">
        <f t="shared" si="274"/>
        <v>0</v>
      </c>
      <c r="KG98" s="188">
        <f t="shared" si="275"/>
        <v>0</v>
      </c>
      <c r="KH98" s="164">
        <f t="shared" si="276"/>
        <v>0</v>
      </c>
      <c r="KI98" s="164">
        <f t="shared" si="277"/>
        <v>0.25</v>
      </c>
      <c r="KJ98" s="164">
        <f t="shared" si="278"/>
        <v>0</v>
      </c>
      <c r="KK98" s="164">
        <f t="shared" si="278"/>
        <v>0</v>
      </c>
      <c r="KL98" s="166">
        <f t="shared" si="279"/>
        <v>0</v>
      </c>
    </row>
    <row r="99" spans="1:298" x14ac:dyDescent="0.25">
      <c r="A99" s="164">
        <v>87</v>
      </c>
      <c r="B99" s="225"/>
      <c r="C99" s="226"/>
      <c r="D99" s="1"/>
      <c r="E99" s="1"/>
      <c r="F99" s="95"/>
      <c r="G99" s="93"/>
      <c r="H99" s="93"/>
      <c r="I99" s="93"/>
      <c r="J99" s="95"/>
      <c r="K99" s="96" t="str">
        <f>IFERROR(VLOOKUP(D99,'Situación inicial'!JI$13:JS$112,8,FALSE),"Completar")</f>
        <v>Completar</v>
      </c>
      <c r="L99" s="96" t="str">
        <f>IFERROR(VLOOKUP(D99,'Situación inicial'!JI$13:JS$112,9,FALSE),"Completar")</f>
        <v>Completar</v>
      </c>
      <c r="M99" s="94"/>
      <c r="N99" s="95" t="str">
        <f>IFERROR(VLOOKUP(D99,'Situación inicial'!JI$13:JS$112,11,FALSE),"Completar")</f>
        <v>Completar</v>
      </c>
      <c r="O99" s="95" t="str">
        <f>IFERROR(VLOOKUP(D99,'Situación inicial'!JI$13:JT$112,12,FALSE),"Completar")</f>
        <v>Completar</v>
      </c>
      <c r="P99" s="165">
        <f t="shared" si="184"/>
        <v>0</v>
      </c>
      <c r="Q99" s="219" t="b">
        <f t="shared" si="185"/>
        <v>0</v>
      </c>
      <c r="R99" s="188">
        <f t="shared" si="186"/>
        <v>0</v>
      </c>
      <c r="S99" s="164">
        <f t="shared" si="187"/>
        <v>0</v>
      </c>
      <c r="T99" s="164">
        <f t="shared" si="188"/>
        <v>0.25</v>
      </c>
      <c r="U99" s="164">
        <f t="shared" si="189"/>
        <v>0</v>
      </c>
      <c r="V99" s="164">
        <f t="shared" si="189"/>
        <v>0</v>
      </c>
      <c r="W99" s="166">
        <f t="shared" si="190"/>
        <v>0</v>
      </c>
      <c r="X99" s="168">
        <f>IFERROR(VLOOKUP(D99,'Situación inicial'!JI$13:JZ$112,18,FALSE),0)</f>
        <v>0</v>
      </c>
      <c r="Z99" s="164">
        <v>87</v>
      </c>
      <c r="AA99" s="225"/>
      <c r="AB99" s="226"/>
      <c r="AC99" s="1"/>
      <c r="AD99" s="1"/>
      <c r="AE99" s="95"/>
      <c r="AF99" s="93"/>
      <c r="AG99" s="93"/>
      <c r="AH99" s="93"/>
      <c r="AI99" s="95" t="str">
        <f t="shared" si="140"/>
        <v>Completar</v>
      </c>
      <c r="AJ99" s="96" t="str">
        <f t="shared" si="141"/>
        <v>Completar</v>
      </c>
      <c r="AK99" s="96" t="str">
        <f t="shared" si="142"/>
        <v>Completar</v>
      </c>
      <c r="AL99" s="94"/>
      <c r="AM99" s="95" t="str">
        <f t="shared" si="191"/>
        <v>Completar</v>
      </c>
      <c r="AN99" s="95" t="str">
        <f t="shared" si="192"/>
        <v>Completar</v>
      </c>
      <c r="AO99" s="165">
        <f t="shared" si="193"/>
        <v>0</v>
      </c>
      <c r="AP99" s="219" t="b">
        <f t="shared" si="194"/>
        <v>0</v>
      </c>
      <c r="AQ99" s="188">
        <f t="shared" si="195"/>
        <v>0</v>
      </c>
      <c r="AR99" s="164">
        <f t="shared" si="196"/>
        <v>0</v>
      </c>
      <c r="AS99" s="164">
        <f t="shared" si="197"/>
        <v>0.25</v>
      </c>
      <c r="AT99" s="164">
        <f t="shared" si="198"/>
        <v>0</v>
      </c>
      <c r="AU99" s="164">
        <f t="shared" si="198"/>
        <v>0</v>
      </c>
      <c r="AV99" s="166">
        <f t="shared" si="199"/>
        <v>0</v>
      </c>
      <c r="AW99" s="168">
        <f t="shared" si="143"/>
        <v>0</v>
      </c>
      <c r="AY99" s="164">
        <v>87</v>
      </c>
      <c r="AZ99" s="225"/>
      <c r="BA99" s="226"/>
      <c r="BB99" s="1"/>
      <c r="BC99" s="1"/>
      <c r="BD99" s="95"/>
      <c r="BE99" s="93"/>
      <c r="BF99" s="93"/>
      <c r="BG99" s="93"/>
      <c r="BH99" s="95" t="str">
        <f t="shared" si="144"/>
        <v>Completar</v>
      </c>
      <c r="BI99" s="96" t="str">
        <f t="shared" si="145"/>
        <v>Completar</v>
      </c>
      <c r="BJ99" s="96" t="str">
        <f t="shared" si="146"/>
        <v>Completar</v>
      </c>
      <c r="BK99" s="94"/>
      <c r="BL99" s="95" t="str">
        <f t="shared" si="147"/>
        <v>Completar</v>
      </c>
      <c r="BM99" s="95" t="str">
        <f t="shared" si="200"/>
        <v>Completar</v>
      </c>
      <c r="BN99" s="165">
        <f t="shared" si="201"/>
        <v>0</v>
      </c>
      <c r="BO99" s="219" t="b">
        <f t="shared" si="202"/>
        <v>0</v>
      </c>
      <c r="BP99" s="188">
        <f t="shared" si="203"/>
        <v>0</v>
      </c>
      <c r="BQ99" s="164">
        <f t="shared" si="204"/>
        <v>0</v>
      </c>
      <c r="BR99" s="164">
        <f t="shared" si="205"/>
        <v>0.25</v>
      </c>
      <c r="BS99" s="164">
        <f t="shared" si="206"/>
        <v>0</v>
      </c>
      <c r="BT99" s="164">
        <f t="shared" si="206"/>
        <v>0</v>
      </c>
      <c r="BU99" s="166">
        <f t="shared" si="207"/>
        <v>0</v>
      </c>
      <c r="BV99" s="167"/>
      <c r="BX99" s="164">
        <v>87</v>
      </c>
      <c r="BY99" s="225"/>
      <c r="BZ99" s="226"/>
      <c r="CA99" s="1"/>
      <c r="CB99" s="1"/>
      <c r="CC99" s="95"/>
      <c r="CD99" s="93"/>
      <c r="CE99" s="93"/>
      <c r="CF99" s="93"/>
      <c r="CG99" s="95" t="str">
        <f t="shared" si="148"/>
        <v>Completar</v>
      </c>
      <c r="CH99" s="96" t="str">
        <f t="shared" si="149"/>
        <v>Completar</v>
      </c>
      <c r="CI99" s="96" t="str">
        <f t="shared" si="150"/>
        <v>Completar</v>
      </c>
      <c r="CJ99" s="94"/>
      <c r="CK99" s="95" t="str">
        <f t="shared" si="151"/>
        <v>Completar</v>
      </c>
      <c r="CL99" s="95" t="str">
        <f t="shared" si="208"/>
        <v>Completar</v>
      </c>
      <c r="CM99" s="165">
        <f t="shared" si="209"/>
        <v>0</v>
      </c>
      <c r="CN99" s="219" t="b">
        <f t="shared" si="210"/>
        <v>0</v>
      </c>
      <c r="CO99" s="188">
        <f t="shared" si="211"/>
        <v>0</v>
      </c>
      <c r="CP99" s="164">
        <f t="shared" si="212"/>
        <v>0</v>
      </c>
      <c r="CQ99" s="164">
        <f t="shared" si="213"/>
        <v>0.25</v>
      </c>
      <c r="CR99" s="164">
        <f t="shared" si="214"/>
        <v>0</v>
      </c>
      <c r="CS99" s="164">
        <f t="shared" si="214"/>
        <v>0</v>
      </c>
      <c r="CT99" s="166">
        <f t="shared" si="215"/>
        <v>0</v>
      </c>
      <c r="CU99" s="167"/>
      <c r="CW99" s="164">
        <v>87</v>
      </c>
      <c r="CX99" s="225"/>
      <c r="CY99" s="226"/>
      <c r="CZ99" s="1"/>
      <c r="DA99" s="1"/>
      <c r="DB99" s="95"/>
      <c r="DC99" s="93"/>
      <c r="DD99" s="93"/>
      <c r="DE99" s="93"/>
      <c r="DF99" s="95" t="str">
        <f t="shared" si="152"/>
        <v>Completar</v>
      </c>
      <c r="DG99" s="96" t="str">
        <f t="shared" si="153"/>
        <v>Completar</v>
      </c>
      <c r="DH99" s="96" t="str">
        <f t="shared" si="154"/>
        <v>Completar</v>
      </c>
      <c r="DI99" s="94"/>
      <c r="DJ99" s="95" t="str">
        <f t="shared" si="155"/>
        <v>Completar</v>
      </c>
      <c r="DK99" s="95" t="str">
        <f t="shared" si="216"/>
        <v>Completar</v>
      </c>
      <c r="DL99" s="165">
        <f t="shared" si="217"/>
        <v>0</v>
      </c>
      <c r="DM99" s="219" t="b">
        <f t="shared" si="218"/>
        <v>0</v>
      </c>
      <c r="DN99" s="188">
        <f t="shared" si="219"/>
        <v>0</v>
      </c>
      <c r="DO99" s="164">
        <f t="shared" si="220"/>
        <v>0</v>
      </c>
      <c r="DP99" s="164">
        <f t="shared" si="221"/>
        <v>0.25</v>
      </c>
      <c r="DQ99" s="164">
        <f t="shared" si="222"/>
        <v>0</v>
      </c>
      <c r="DR99" s="164">
        <f t="shared" si="222"/>
        <v>0</v>
      </c>
      <c r="DS99" s="166">
        <f t="shared" si="223"/>
        <v>0</v>
      </c>
      <c r="DT99" s="167"/>
      <c r="DV99" s="164">
        <v>87</v>
      </c>
      <c r="DW99" s="225"/>
      <c r="DX99" s="226"/>
      <c r="DY99" s="1"/>
      <c r="DZ99" s="1"/>
      <c r="EA99" s="95"/>
      <c r="EB99" s="93"/>
      <c r="EC99" s="93"/>
      <c r="ED99" s="93"/>
      <c r="EE99" s="95" t="str">
        <f t="shared" si="156"/>
        <v>Completar</v>
      </c>
      <c r="EF99" s="96" t="str">
        <f t="shared" si="157"/>
        <v>Completar</v>
      </c>
      <c r="EG99" s="96" t="str">
        <f t="shared" si="158"/>
        <v>Completar</v>
      </c>
      <c r="EH99" s="94"/>
      <c r="EI99" s="95" t="str">
        <f t="shared" si="159"/>
        <v>Completar</v>
      </c>
      <c r="EJ99" s="95" t="str">
        <f t="shared" si="224"/>
        <v>Completar</v>
      </c>
      <c r="EK99" s="165">
        <f t="shared" si="225"/>
        <v>0</v>
      </c>
      <c r="EL99" s="219" t="b">
        <f t="shared" si="226"/>
        <v>0</v>
      </c>
      <c r="EM99" s="188">
        <f t="shared" si="227"/>
        <v>0</v>
      </c>
      <c r="EN99" s="164">
        <f t="shared" si="228"/>
        <v>0</v>
      </c>
      <c r="EO99" s="164">
        <f t="shared" si="229"/>
        <v>0.25</v>
      </c>
      <c r="EP99" s="164">
        <f t="shared" si="230"/>
        <v>0</v>
      </c>
      <c r="EQ99" s="164">
        <f t="shared" si="230"/>
        <v>0</v>
      </c>
      <c r="ER99" s="166">
        <f t="shared" si="231"/>
        <v>0</v>
      </c>
      <c r="ES99" s="167"/>
      <c r="EU99" s="164">
        <v>87</v>
      </c>
      <c r="EV99" s="225"/>
      <c r="EW99" s="226"/>
      <c r="EX99" s="1"/>
      <c r="EY99" s="1"/>
      <c r="EZ99" s="95"/>
      <c r="FA99" s="93"/>
      <c r="FB99" s="93"/>
      <c r="FC99" s="93"/>
      <c r="FD99" s="95" t="str">
        <f t="shared" si="160"/>
        <v>Completar</v>
      </c>
      <c r="FE99" s="96" t="str">
        <f t="shared" si="161"/>
        <v>Completar</v>
      </c>
      <c r="FF99" s="96" t="str">
        <f t="shared" si="162"/>
        <v>Completar</v>
      </c>
      <c r="FG99" s="94"/>
      <c r="FH99" s="95" t="str">
        <f t="shared" si="163"/>
        <v>Completar</v>
      </c>
      <c r="FI99" s="95" t="str">
        <f t="shared" si="232"/>
        <v>Completar</v>
      </c>
      <c r="FJ99" s="165">
        <f t="shared" si="233"/>
        <v>0</v>
      </c>
      <c r="FK99" s="219" t="b">
        <f t="shared" si="234"/>
        <v>0</v>
      </c>
      <c r="FL99" s="188">
        <f t="shared" si="235"/>
        <v>0</v>
      </c>
      <c r="FM99" s="164">
        <f t="shared" si="236"/>
        <v>0</v>
      </c>
      <c r="FN99" s="164">
        <f t="shared" si="237"/>
        <v>0.25</v>
      </c>
      <c r="FO99" s="164">
        <f t="shared" si="238"/>
        <v>0</v>
      </c>
      <c r="FP99" s="164">
        <f t="shared" si="238"/>
        <v>0</v>
      </c>
      <c r="FQ99" s="166">
        <f t="shared" si="239"/>
        <v>0</v>
      </c>
      <c r="FR99" s="167"/>
      <c r="FT99" s="164">
        <v>87</v>
      </c>
      <c r="FU99" s="225"/>
      <c r="FV99" s="226"/>
      <c r="FW99" s="1"/>
      <c r="FX99" s="1"/>
      <c r="FY99" s="95"/>
      <c r="FZ99" s="93"/>
      <c r="GA99" s="93"/>
      <c r="GB99" s="93"/>
      <c r="GC99" s="95" t="str">
        <f t="shared" si="164"/>
        <v>Completar</v>
      </c>
      <c r="GD99" s="96" t="str">
        <f t="shared" si="165"/>
        <v>Completar</v>
      </c>
      <c r="GE99" s="96" t="str">
        <f t="shared" si="166"/>
        <v>Completar</v>
      </c>
      <c r="GF99" s="94"/>
      <c r="GG99" s="95" t="str">
        <f t="shared" si="167"/>
        <v>Completar</v>
      </c>
      <c r="GH99" s="95" t="str">
        <f t="shared" si="240"/>
        <v>Completar</v>
      </c>
      <c r="GI99" s="165">
        <f t="shared" si="241"/>
        <v>0</v>
      </c>
      <c r="GJ99" s="219" t="b">
        <f t="shared" si="242"/>
        <v>0</v>
      </c>
      <c r="GK99" s="188">
        <f t="shared" si="243"/>
        <v>0</v>
      </c>
      <c r="GL99" s="164">
        <f t="shared" si="244"/>
        <v>0</v>
      </c>
      <c r="GM99" s="164">
        <f t="shared" si="245"/>
        <v>0.25</v>
      </c>
      <c r="GN99" s="164">
        <f t="shared" si="246"/>
        <v>0</v>
      </c>
      <c r="GO99" s="164">
        <f t="shared" si="246"/>
        <v>0</v>
      </c>
      <c r="GP99" s="166">
        <f t="shared" si="247"/>
        <v>0</v>
      </c>
      <c r="GQ99" s="167"/>
      <c r="GS99" s="164">
        <v>87</v>
      </c>
      <c r="GT99" s="225"/>
      <c r="GU99" s="226"/>
      <c r="GV99" s="1"/>
      <c r="GW99" s="1"/>
      <c r="GX99" s="95"/>
      <c r="GY99" s="93"/>
      <c r="GZ99" s="93"/>
      <c r="HA99" s="93"/>
      <c r="HB99" s="95" t="str">
        <f t="shared" si="168"/>
        <v>Completar</v>
      </c>
      <c r="HC99" s="96" t="str">
        <f t="shared" si="169"/>
        <v>Completar</v>
      </c>
      <c r="HD99" s="96" t="str">
        <f t="shared" si="170"/>
        <v>Completar</v>
      </c>
      <c r="HE99" s="94"/>
      <c r="HF99" s="95" t="str">
        <f t="shared" si="171"/>
        <v>Completar</v>
      </c>
      <c r="HG99" s="95" t="str">
        <f t="shared" si="248"/>
        <v>Completar</v>
      </c>
      <c r="HH99" s="165">
        <f t="shared" si="249"/>
        <v>0</v>
      </c>
      <c r="HI99" s="219" t="b">
        <f t="shared" si="250"/>
        <v>0</v>
      </c>
      <c r="HJ99" s="188">
        <f t="shared" si="251"/>
        <v>0</v>
      </c>
      <c r="HK99" s="164">
        <f t="shared" si="252"/>
        <v>0</v>
      </c>
      <c r="HL99" s="164">
        <f t="shared" si="253"/>
        <v>0.25</v>
      </c>
      <c r="HM99" s="164">
        <f t="shared" si="254"/>
        <v>0</v>
      </c>
      <c r="HN99" s="164">
        <f t="shared" si="254"/>
        <v>0</v>
      </c>
      <c r="HO99" s="166">
        <f t="shared" si="255"/>
        <v>0</v>
      </c>
      <c r="HP99" s="167"/>
      <c r="HR99" s="164">
        <v>87</v>
      </c>
      <c r="HS99" s="225"/>
      <c r="HT99" s="226"/>
      <c r="HU99" s="1"/>
      <c r="HV99" s="1"/>
      <c r="HW99" s="95"/>
      <c r="HX99" s="93"/>
      <c r="HY99" s="93"/>
      <c r="HZ99" s="93"/>
      <c r="IA99" s="95" t="str">
        <f t="shared" si="172"/>
        <v>Completar</v>
      </c>
      <c r="IB99" s="96" t="str">
        <f t="shared" si="173"/>
        <v>Completar</v>
      </c>
      <c r="IC99" s="96" t="str">
        <f t="shared" si="174"/>
        <v>Completar</v>
      </c>
      <c r="ID99" s="94"/>
      <c r="IE99" s="95" t="str">
        <f t="shared" si="175"/>
        <v>Completar</v>
      </c>
      <c r="IF99" s="95" t="str">
        <f t="shared" si="256"/>
        <v>Completar</v>
      </c>
      <c r="IG99" s="165">
        <f t="shared" si="257"/>
        <v>0</v>
      </c>
      <c r="IH99" s="219" t="b">
        <f t="shared" si="258"/>
        <v>0</v>
      </c>
      <c r="II99" s="188">
        <f t="shared" si="259"/>
        <v>0</v>
      </c>
      <c r="IJ99" s="164">
        <f t="shared" si="260"/>
        <v>0</v>
      </c>
      <c r="IK99" s="164">
        <f t="shared" si="261"/>
        <v>0.25</v>
      </c>
      <c r="IL99" s="164">
        <f t="shared" si="262"/>
        <v>0</v>
      </c>
      <c r="IM99" s="164">
        <f t="shared" si="262"/>
        <v>0</v>
      </c>
      <c r="IN99" s="166">
        <f t="shared" si="263"/>
        <v>0</v>
      </c>
      <c r="IO99" s="167"/>
      <c r="IQ99" s="164">
        <v>87</v>
      </c>
      <c r="IR99" s="225"/>
      <c r="IS99" s="226"/>
      <c r="IT99" s="1"/>
      <c r="IU99" s="1"/>
      <c r="IV99" s="95"/>
      <c r="IW99" s="93"/>
      <c r="IX99" s="93"/>
      <c r="IY99" s="93"/>
      <c r="IZ99" s="95" t="str">
        <f t="shared" si="176"/>
        <v>Completar</v>
      </c>
      <c r="JA99" s="96" t="str">
        <f t="shared" si="177"/>
        <v>Completar</v>
      </c>
      <c r="JB99" s="96" t="str">
        <f t="shared" si="178"/>
        <v>Completar</v>
      </c>
      <c r="JC99" s="94"/>
      <c r="JD99" s="95" t="str">
        <f t="shared" si="179"/>
        <v>Completar</v>
      </c>
      <c r="JE99" s="95" t="str">
        <f t="shared" si="264"/>
        <v>Completar</v>
      </c>
      <c r="JF99" s="165">
        <f t="shared" si="265"/>
        <v>0</v>
      </c>
      <c r="JG99" s="219" t="b">
        <f t="shared" si="266"/>
        <v>0</v>
      </c>
      <c r="JH99" s="188">
        <f t="shared" si="267"/>
        <v>0</v>
      </c>
      <c r="JI99" s="164">
        <f t="shared" si="268"/>
        <v>0</v>
      </c>
      <c r="JJ99" s="164">
        <f t="shared" si="269"/>
        <v>0.25</v>
      </c>
      <c r="JK99" s="164">
        <f t="shared" si="270"/>
        <v>0</v>
      </c>
      <c r="JL99" s="164">
        <f t="shared" si="270"/>
        <v>0</v>
      </c>
      <c r="JM99" s="166">
        <f t="shared" si="271"/>
        <v>0</v>
      </c>
      <c r="JN99" s="167"/>
      <c r="JO99" s="126"/>
      <c r="JP99" s="164">
        <v>87</v>
      </c>
      <c r="JQ99" s="225"/>
      <c r="JR99" s="226"/>
      <c r="JS99" s="1"/>
      <c r="JT99" s="1"/>
      <c r="JU99" s="95"/>
      <c r="JV99" s="93"/>
      <c r="JW99" s="93"/>
      <c r="JX99" s="93"/>
      <c r="JY99" s="95" t="str">
        <f t="shared" si="180"/>
        <v>Completar</v>
      </c>
      <c r="JZ99" s="96" t="str">
        <f t="shared" si="181"/>
        <v>Completar</v>
      </c>
      <c r="KA99" s="96" t="str">
        <f t="shared" si="182"/>
        <v>Completar</v>
      </c>
      <c r="KB99" s="94"/>
      <c r="KC99" s="95" t="str">
        <f t="shared" si="183"/>
        <v>Completar</v>
      </c>
      <c r="KD99" s="95" t="str">
        <f t="shared" si="272"/>
        <v>Completar</v>
      </c>
      <c r="KE99" s="165">
        <f t="shared" si="273"/>
        <v>0</v>
      </c>
      <c r="KF99" s="219" t="b">
        <f t="shared" si="274"/>
        <v>0</v>
      </c>
      <c r="KG99" s="188">
        <f t="shared" si="275"/>
        <v>0</v>
      </c>
      <c r="KH99" s="164">
        <f t="shared" si="276"/>
        <v>0</v>
      </c>
      <c r="KI99" s="164">
        <f t="shared" si="277"/>
        <v>0.25</v>
      </c>
      <c r="KJ99" s="164">
        <f t="shared" si="278"/>
        <v>0</v>
      </c>
      <c r="KK99" s="164">
        <f t="shared" si="278"/>
        <v>0</v>
      </c>
      <c r="KL99" s="166">
        <f t="shared" si="279"/>
        <v>0</v>
      </c>
    </row>
    <row r="100" spans="1:298" x14ac:dyDescent="0.25">
      <c r="A100" s="164">
        <v>88</v>
      </c>
      <c r="B100" s="225"/>
      <c r="C100" s="226"/>
      <c r="D100" s="1"/>
      <c r="E100" s="1"/>
      <c r="F100" s="95"/>
      <c r="G100" s="93"/>
      <c r="H100" s="93"/>
      <c r="I100" s="93"/>
      <c r="J100" s="95"/>
      <c r="K100" s="96" t="str">
        <f>IFERROR(VLOOKUP(D100,'Situación inicial'!JI$13:JS$112,8,FALSE),"Completar")</f>
        <v>Completar</v>
      </c>
      <c r="L100" s="96" t="str">
        <f>IFERROR(VLOOKUP(D100,'Situación inicial'!JI$13:JS$112,9,FALSE),"Completar")</f>
        <v>Completar</v>
      </c>
      <c r="M100" s="94"/>
      <c r="N100" s="95" t="str">
        <f>IFERROR(VLOOKUP(D100,'Situación inicial'!JI$13:JS$112,11,FALSE),"Completar")</f>
        <v>Completar</v>
      </c>
      <c r="O100" s="95" t="str">
        <f>IFERROR(VLOOKUP(D100,'Situación inicial'!JI$13:JT$112,12,FALSE),"Completar")</f>
        <v>Completar</v>
      </c>
      <c r="P100" s="165">
        <f t="shared" si="184"/>
        <v>0</v>
      </c>
      <c r="Q100" s="219" t="b">
        <f t="shared" si="185"/>
        <v>0</v>
      </c>
      <c r="R100" s="188">
        <f t="shared" si="186"/>
        <v>0</v>
      </c>
      <c r="S100" s="164">
        <f t="shared" si="187"/>
        <v>0</v>
      </c>
      <c r="T100" s="164">
        <f t="shared" si="188"/>
        <v>0.25</v>
      </c>
      <c r="U100" s="164">
        <f t="shared" si="189"/>
        <v>0</v>
      </c>
      <c r="V100" s="164">
        <f t="shared" si="189"/>
        <v>0</v>
      </c>
      <c r="W100" s="166">
        <f t="shared" si="190"/>
        <v>0</v>
      </c>
      <c r="X100" s="168">
        <f>IFERROR(VLOOKUP(D100,'Situación inicial'!JI$13:JZ$112,18,FALSE),0)</f>
        <v>0</v>
      </c>
      <c r="Z100" s="164">
        <v>88</v>
      </c>
      <c r="AA100" s="225"/>
      <c r="AB100" s="226"/>
      <c r="AC100" s="1"/>
      <c r="AD100" s="1"/>
      <c r="AE100" s="95"/>
      <c r="AF100" s="93"/>
      <c r="AG100" s="93"/>
      <c r="AH100" s="93"/>
      <c r="AI100" s="95" t="str">
        <f t="shared" si="140"/>
        <v>Completar</v>
      </c>
      <c r="AJ100" s="96" t="str">
        <f t="shared" si="141"/>
        <v>Completar</v>
      </c>
      <c r="AK100" s="96" t="str">
        <f t="shared" si="142"/>
        <v>Completar</v>
      </c>
      <c r="AL100" s="94"/>
      <c r="AM100" s="95" t="str">
        <f t="shared" si="191"/>
        <v>Completar</v>
      </c>
      <c r="AN100" s="95" t="str">
        <f t="shared" si="192"/>
        <v>Completar</v>
      </c>
      <c r="AO100" s="165">
        <f t="shared" si="193"/>
        <v>0</v>
      </c>
      <c r="AP100" s="219" t="b">
        <f t="shared" si="194"/>
        <v>0</v>
      </c>
      <c r="AQ100" s="188">
        <f t="shared" si="195"/>
        <v>0</v>
      </c>
      <c r="AR100" s="164">
        <f t="shared" si="196"/>
        <v>0</v>
      </c>
      <c r="AS100" s="164">
        <f t="shared" si="197"/>
        <v>0.25</v>
      </c>
      <c r="AT100" s="164">
        <f t="shared" si="198"/>
        <v>0</v>
      </c>
      <c r="AU100" s="164">
        <f t="shared" si="198"/>
        <v>0</v>
      </c>
      <c r="AV100" s="166">
        <f t="shared" si="199"/>
        <v>0</v>
      </c>
      <c r="AW100" s="168">
        <f t="shared" si="143"/>
        <v>0</v>
      </c>
      <c r="AY100" s="164">
        <v>88</v>
      </c>
      <c r="AZ100" s="225"/>
      <c r="BA100" s="226"/>
      <c r="BB100" s="1"/>
      <c r="BC100" s="1"/>
      <c r="BD100" s="95"/>
      <c r="BE100" s="93"/>
      <c r="BF100" s="93"/>
      <c r="BG100" s="93"/>
      <c r="BH100" s="95" t="str">
        <f t="shared" si="144"/>
        <v>Completar</v>
      </c>
      <c r="BI100" s="96" t="str">
        <f t="shared" si="145"/>
        <v>Completar</v>
      </c>
      <c r="BJ100" s="96" t="str">
        <f t="shared" si="146"/>
        <v>Completar</v>
      </c>
      <c r="BK100" s="94"/>
      <c r="BL100" s="95" t="str">
        <f t="shared" si="147"/>
        <v>Completar</v>
      </c>
      <c r="BM100" s="95" t="str">
        <f t="shared" si="200"/>
        <v>Completar</v>
      </c>
      <c r="BN100" s="165">
        <f t="shared" si="201"/>
        <v>0</v>
      </c>
      <c r="BO100" s="219" t="b">
        <f t="shared" si="202"/>
        <v>0</v>
      </c>
      <c r="BP100" s="188">
        <f t="shared" si="203"/>
        <v>0</v>
      </c>
      <c r="BQ100" s="164">
        <f t="shared" si="204"/>
        <v>0</v>
      </c>
      <c r="BR100" s="164">
        <f t="shared" si="205"/>
        <v>0.25</v>
      </c>
      <c r="BS100" s="164">
        <f t="shared" si="206"/>
        <v>0</v>
      </c>
      <c r="BT100" s="164">
        <f t="shared" si="206"/>
        <v>0</v>
      </c>
      <c r="BU100" s="166">
        <f t="shared" si="207"/>
        <v>0</v>
      </c>
      <c r="BV100" s="167"/>
      <c r="BX100" s="164">
        <v>88</v>
      </c>
      <c r="BY100" s="225"/>
      <c r="BZ100" s="226"/>
      <c r="CA100" s="1"/>
      <c r="CB100" s="1"/>
      <c r="CC100" s="95"/>
      <c r="CD100" s="93"/>
      <c r="CE100" s="93"/>
      <c r="CF100" s="93"/>
      <c r="CG100" s="95" t="str">
        <f t="shared" si="148"/>
        <v>Completar</v>
      </c>
      <c r="CH100" s="96" t="str">
        <f t="shared" si="149"/>
        <v>Completar</v>
      </c>
      <c r="CI100" s="96" t="str">
        <f t="shared" si="150"/>
        <v>Completar</v>
      </c>
      <c r="CJ100" s="94"/>
      <c r="CK100" s="95" t="str">
        <f t="shared" si="151"/>
        <v>Completar</v>
      </c>
      <c r="CL100" s="95" t="str">
        <f t="shared" si="208"/>
        <v>Completar</v>
      </c>
      <c r="CM100" s="165">
        <f t="shared" si="209"/>
        <v>0</v>
      </c>
      <c r="CN100" s="219" t="b">
        <f t="shared" si="210"/>
        <v>0</v>
      </c>
      <c r="CO100" s="188">
        <f t="shared" si="211"/>
        <v>0</v>
      </c>
      <c r="CP100" s="164">
        <f t="shared" si="212"/>
        <v>0</v>
      </c>
      <c r="CQ100" s="164">
        <f t="shared" si="213"/>
        <v>0.25</v>
      </c>
      <c r="CR100" s="164">
        <f t="shared" si="214"/>
        <v>0</v>
      </c>
      <c r="CS100" s="164">
        <f t="shared" si="214"/>
        <v>0</v>
      </c>
      <c r="CT100" s="166">
        <f t="shared" si="215"/>
        <v>0</v>
      </c>
      <c r="CU100" s="167"/>
      <c r="CW100" s="164">
        <v>88</v>
      </c>
      <c r="CX100" s="225"/>
      <c r="CY100" s="226"/>
      <c r="CZ100" s="1"/>
      <c r="DA100" s="1"/>
      <c r="DB100" s="95"/>
      <c r="DC100" s="93"/>
      <c r="DD100" s="93"/>
      <c r="DE100" s="93"/>
      <c r="DF100" s="95" t="str">
        <f t="shared" si="152"/>
        <v>Completar</v>
      </c>
      <c r="DG100" s="96" t="str">
        <f t="shared" si="153"/>
        <v>Completar</v>
      </c>
      <c r="DH100" s="96" t="str">
        <f t="shared" si="154"/>
        <v>Completar</v>
      </c>
      <c r="DI100" s="94"/>
      <c r="DJ100" s="95" t="str">
        <f t="shared" si="155"/>
        <v>Completar</v>
      </c>
      <c r="DK100" s="95" t="str">
        <f t="shared" si="216"/>
        <v>Completar</v>
      </c>
      <c r="DL100" s="165">
        <f t="shared" si="217"/>
        <v>0</v>
      </c>
      <c r="DM100" s="219" t="b">
        <f t="shared" si="218"/>
        <v>0</v>
      </c>
      <c r="DN100" s="188">
        <f t="shared" si="219"/>
        <v>0</v>
      </c>
      <c r="DO100" s="164">
        <f t="shared" si="220"/>
        <v>0</v>
      </c>
      <c r="DP100" s="164">
        <f t="shared" si="221"/>
        <v>0.25</v>
      </c>
      <c r="DQ100" s="164">
        <f t="shared" si="222"/>
        <v>0</v>
      </c>
      <c r="DR100" s="164">
        <f t="shared" si="222"/>
        <v>0</v>
      </c>
      <c r="DS100" s="166">
        <f t="shared" si="223"/>
        <v>0</v>
      </c>
      <c r="DT100" s="167"/>
      <c r="DV100" s="164">
        <v>88</v>
      </c>
      <c r="DW100" s="225"/>
      <c r="DX100" s="226"/>
      <c r="DY100" s="1"/>
      <c r="DZ100" s="1"/>
      <c r="EA100" s="95"/>
      <c r="EB100" s="93"/>
      <c r="EC100" s="93"/>
      <c r="ED100" s="93"/>
      <c r="EE100" s="95" t="str">
        <f t="shared" si="156"/>
        <v>Completar</v>
      </c>
      <c r="EF100" s="96" t="str">
        <f t="shared" si="157"/>
        <v>Completar</v>
      </c>
      <c r="EG100" s="96" t="str">
        <f t="shared" si="158"/>
        <v>Completar</v>
      </c>
      <c r="EH100" s="94"/>
      <c r="EI100" s="95" t="str">
        <f t="shared" si="159"/>
        <v>Completar</v>
      </c>
      <c r="EJ100" s="95" t="str">
        <f t="shared" si="224"/>
        <v>Completar</v>
      </c>
      <c r="EK100" s="165">
        <f t="shared" si="225"/>
        <v>0</v>
      </c>
      <c r="EL100" s="219" t="b">
        <f t="shared" si="226"/>
        <v>0</v>
      </c>
      <c r="EM100" s="188">
        <f t="shared" si="227"/>
        <v>0</v>
      </c>
      <c r="EN100" s="164">
        <f t="shared" si="228"/>
        <v>0</v>
      </c>
      <c r="EO100" s="164">
        <f t="shared" si="229"/>
        <v>0.25</v>
      </c>
      <c r="EP100" s="164">
        <f t="shared" si="230"/>
        <v>0</v>
      </c>
      <c r="EQ100" s="164">
        <f t="shared" si="230"/>
        <v>0</v>
      </c>
      <c r="ER100" s="166">
        <f t="shared" si="231"/>
        <v>0</v>
      </c>
      <c r="ES100" s="167"/>
      <c r="EU100" s="164">
        <v>88</v>
      </c>
      <c r="EV100" s="225"/>
      <c r="EW100" s="226"/>
      <c r="EX100" s="1"/>
      <c r="EY100" s="1"/>
      <c r="EZ100" s="95"/>
      <c r="FA100" s="93"/>
      <c r="FB100" s="93"/>
      <c r="FC100" s="93"/>
      <c r="FD100" s="95" t="str">
        <f t="shared" si="160"/>
        <v>Completar</v>
      </c>
      <c r="FE100" s="96" t="str">
        <f t="shared" si="161"/>
        <v>Completar</v>
      </c>
      <c r="FF100" s="96" t="str">
        <f t="shared" si="162"/>
        <v>Completar</v>
      </c>
      <c r="FG100" s="94"/>
      <c r="FH100" s="95" t="str">
        <f t="shared" si="163"/>
        <v>Completar</v>
      </c>
      <c r="FI100" s="95" t="str">
        <f t="shared" si="232"/>
        <v>Completar</v>
      </c>
      <c r="FJ100" s="165">
        <f t="shared" si="233"/>
        <v>0</v>
      </c>
      <c r="FK100" s="219" t="b">
        <f t="shared" si="234"/>
        <v>0</v>
      </c>
      <c r="FL100" s="188">
        <f t="shared" si="235"/>
        <v>0</v>
      </c>
      <c r="FM100" s="164">
        <f t="shared" si="236"/>
        <v>0</v>
      </c>
      <c r="FN100" s="164">
        <f t="shared" si="237"/>
        <v>0.25</v>
      </c>
      <c r="FO100" s="164">
        <f t="shared" si="238"/>
        <v>0</v>
      </c>
      <c r="FP100" s="164">
        <f t="shared" si="238"/>
        <v>0</v>
      </c>
      <c r="FQ100" s="166">
        <f t="shared" si="239"/>
        <v>0</v>
      </c>
      <c r="FR100" s="167"/>
      <c r="FT100" s="164">
        <v>88</v>
      </c>
      <c r="FU100" s="225"/>
      <c r="FV100" s="226"/>
      <c r="FW100" s="1"/>
      <c r="FX100" s="1"/>
      <c r="FY100" s="95"/>
      <c r="FZ100" s="93"/>
      <c r="GA100" s="93"/>
      <c r="GB100" s="93"/>
      <c r="GC100" s="95" t="str">
        <f t="shared" si="164"/>
        <v>Completar</v>
      </c>
      <c r="GD100" s="96" t="str">
        <f t="shared" si="165"/>
        <v>Completar</v>
      </c>
      <c r="GE100" s="96" t="str">
        <f t="shared" si="166"/>
        <v>Completar</v>
      </c>
      <c r="GF100" s="94"/>
      <c r="GG100" s="95" t="str">
        <f t="shared" si="167"/>
        <v>Completar</v>
      </c>
      <c r="GH100" s="95" t="str">
        <f t="shared" si="240"/>
        <v>Completar</v>
      </c>
      <c r="GI100" s="165">
        <f t="shared" si="241"/>
        <v>0</v>
      </c>
      <c r="GJ100" s="219" t="b">
        <f t="shared" si="242"/>
        <v>0</v>
      </c>
      <c r="GK100" s="188">
        <f t="shared" si="243"/>
        <v>0</v>
      </c>
      <c r="GL100" s="164">
        <f t="shared" si="244"/>
        <v>0</v>
      </c>
      <c r="GM100" s="164">
        <f t="shared" si="245"/>
        <v>0.25</v>
      </c>
      <c r="GN100" s="164">
        <f t="shared" si="246"/>
        <v>0</v>
      </c>
      <c r="GO100" s="164">
        <f t="shared" si="246"/>
        <v>0</v>
      </c>
      <c r="GP100" s="166">
        <f t="shared" si="247"/>
        <v>0</v>
      </c>
      <c r="GQ100" s="167"/>
      <c r="GS100" s="164">
        <v>88</v>
      </c>
      <c r="GT100" s="225"/>
      <c r="GU100" s="226"/>
      <c r="GV100" s="1"/>
      <c r="GW100" s="1"/>
      <c r="GX100" s="95"/>
      <c r="GY100" s="93"/>
      <c r="GZ100" s="93"/>
      <c r="HA100" s="93"/>
      <c r="HB100" s="95" t="str">
        <f t="shared" si="168"/>
        <v>Completar</v>
      </c>
      <c r="HC100" s="96" t="str">
        <f t="shared" si="169"/>
        <v>Completar</v>
      </c>
      <c r="HD100" s="96" t="str">
        <f t="shared" si="170"/>
        <v>Completar</v>
      </c>
      <c r="HE100" s="94"/>
      <c r="HF100" s="95" t="str">
        <f t="shared" si="171"/>
        <v>Completar</v>
      </c>
      <c r="HG100" s="95" t="str">
        <f t="shared" si="248"/>
        <v>Completar</v>
      </c>
      <c r="HH100" s="165">
        <f t="shared" si="249"/>
        <v>0</v>
      </c>
      <c r="HI100" s="219" t="b">
        <f t="shared" si="250"/>
        <v>0</v>
      </c>
      <c r="HJ100" s="188">
        <f t="shared" si="251"/>
        <v>0</v>
      </c>
      <c r="HK100" s="164">
        <f t="shared" si="252"/>
        <v>0</v>
      </c>
      <c r="HL100" s="164">
        <f t="shared" si="253"/>
        <v>0.25</v>
      </c>
      <c r="HM100" s="164">
        <f t="shared" si="254"/>
        <v>0</v>
      </c>
      <c r="HN100" s="164">
        <f t="shared" si="254"/>
        <v>0</v>
      </c>
      <c r="HO100" s="166">
        <f t="shared" si="255"/>
        <v>0</v>
      </c>
      <c r="HP100" s="167"/>
      <c r="HR100" s="164">
        <v>88</v>
      </c>
      <c r="HS100" s="225"/>
      <c r="HT100" s="226"/>
      <c r="HU100" s="1"/>
      <c r="HV100" s="1"/>
      <c r="HW100" s="95"/>
      <c r="HX100" s="93"/>
      <c r="HY100" s="93"/>
      <c r="HZ100" s="93"/>
      <c r="IA100" s="95" t="str">
        <f t="shared" si="172"/>
        <v>Completar</v>
      </c>
      <c r="IB100" s="96" t="str">
        <f t="shared" si="173"/>
        <v>Completar</v>
      </c>
      <c r="IC100" s="96" t="str">
        <f t="shared" si="174"/>
        <v>Completar</v>
      </c>
      <c r="ID100" s="94"/>
      <c r="IE100" s="95" t="str">
        <f t="shared" si="175"/>
        <v>Completar</v>
      </c>
      <c r="IF100" s="95" t="str">
        <f t="shared" si="256"/>
        <v>Completar</v>
      </c>
      <c r="IG100" s="165">
        <f t="shared" si="257"/>
        <v>0</v>
      </c>
      <c r="IH100" s="219" t="b">
        <f t="shared" si="258"/>
        <v>0</v>
      </c>
      <c r="II100" s="188">
        <f t="shared" si="259"/>
        <v>0</v>
      </c>
      <c r="IJ100" s="164">
        <f t="shared" si="260"/>
        <v>0</v>
      </c>
      <c r="IK100" s="164">
        <f t="shared" si="261"/>
        <v>0.25</v>
      </c>
      <c r="IL100" s="164">
        <f t="shared" si="262"/>
        <v>0</v>
      </c>
      <c r="IM100" s="164">
        <f t="shared" si="262"/>
        <v>0</v>
      </c>
      <c r="IN100" s="166">
        <f t="shared" si="263"/>
        <v>0</v>
      </c>
      <c r="IO100" s="167"/>
      <c r="IQ100" s="164">
        <v>88</v>
      </c>
      <c r="IR100" s="225"/>
      <c r="IS100" s="226"/>
      <c r="IT100" s="1"/>
      <c r="IU100" s="1"/>
      <c r="IV100" s="95"/>
      <c r="IW100" s="93"/>
      <c r="IX100" s="93"/>
      <c r="IY100" s="93"/>
      <c r="IZ100" s="95" t="str">
        <f t="shared" si="176"/>
        <v>Completar</v>
      </c>
      <c r="JA100" s="96" t="str">
        <f t="shared" si="177"/>
        <v>Completar</v>
      </c>
      <c r="JB100" s="96" t="str">
        <f t="shared" si="178"/>
        <v>Completar</v>
      </c>
      <c r="JC100" s="94"/>
      <c r="JD100" s="95" t="str">
        <f t="shared" si="179"/>
        <v>Completar</v>
      </c>
      <c r="JE100" s="95" t="str">
        <f t="shared" si="264"/>
        <v>Completar</v>
      </c>
      <c r="JF100" s="165">
        <f t="shared" si="265"/>
        <v>0</v>
      </c>
      <c r="JG100" s="219" t="b">
        <f t="shared" si="266"/>
        <v>0</v>
      </c>
      <c r="JH100" s="188">
        <f t="shared" si="267"/>
        <v>0</v>
      </c>
      <c r="JI100" s="164">
        <f t="shared" si="268"/>
        <v>0</v>
      </c>
      <c r="JJ100" s="164">
        <f t="shared" si="269"/>
        <v>0.25</v>
      </c>
      <c r="JK100" s="164">
        <f t="shared" si="270"/>
        <v>0</v>
      </c>
      <c r="JL100" s="164">
        <f t="shared" si="270"/>
        <v>0</v>
      </c>
      <c r="JM100" s="166">
        <f t="shared" si="271"/>
        <v>0</v>
      </c>
      <c r="JN100" s="167"/>
      <c r="JO100" s="126"/>
      <c r="JP100" s="164">
        <v>88</v>
      </c>
      <c r="JQ100" s="225"/>
      <c r="JR100" s="226"/>
      <c r="JS100" s="1"/>
      <c r="JT100" s="1"/>
      <c r="JU100" s="95"/>
      <c r="JV100" s="93"/>
      <c r="JW100" s="93"/>
      <c r="JX100" s="93"/>
      <c r="JY100" s="95" t="str">
        <f t="shared" si="180"/>
        <v>Completar</v>
      </c>
      <c r="JZ100" s="96" t="str">
        <f t="shared" si="181"/>
        <v>Completar</v>
      </c>
      <c r="KA100" s="96" t="str">
        <f t="shared" si="182"/>
        <v>Completar</v>
      </c>
      <c r="KB100" s="94"/>
      <c r="KC100" s="95" t="str">
        <f t="shared" si="183"/>
        <v>Completar</v>
      </c>
      <c r="KD100" s="95" t="str">
        <f t="shared" si="272"/>
        <v>Completar</v>
      </c>
      <c r="KE100" s="165">
        <f t="shared" si="273"/>
        <v>0</v>
      </c>
      <c r="KF100" s="219" t="b">
        <f t="shared" si="274"/>
        <v>0</v>
      </c>
      <c r="KG100" s="188">
        <f t="shared" si="275"/>
        <v>0</v>
      </c>
      <c r="KH100" s="164">
        <f t="shared" si="276"/>
        <v>0</v>
      </c>
      <c r="KI100" s="164">
        <f t="shared" si="277"/>
        <v>0.25</v>
      </c>
      <c r="KJ100" s="164">
        <f t="shared" si="278"/>
        <v>0</v>
      </c>
      <c r="KK100" s="164">
        <f t="shared" si="278"/>
        <v>0</v>
      </c>
      <c r="KL100" s="166">
        <f t="shared" si="279"/>
        <v>0</v>
      </c>
    </row>
    <row r="101" spans="1:298" x14ac:dyDescent="0.25">
      <c r="A101" s="164">
        <v>89</v>
      </c>
      <c r="B101" s="225"/>
      <c r="C101" s="226"/>
      <c r="D101" s="1"/>
      <c r="E101" s="1"/>
      <c r="F101" s="95"/>
      <c r="G101" s="93"/>
      <c r="H101" s="93"/>
      <c r="I101" s="93"/>
      <c r="J101" s="95"/>
      <c r="K101" s="96" t="str">
        <f>IFERROR(VLOOKUP(D101,'Situación inicial'!JI$13:JS$112,8,FALSE),"Completar")</f>
        <v>Completar</v>
      </c>
      <c r="L101" s="96" t="str">
        <f>IFERROR(VLOOKUP(D101,'Situación inicial'!JI$13:JS$112,9,FALSE),"Completar")</f>
        <v>Completar</v>
      </c>
      <c r="M101" s="94"/>
      <c r="N101" s="95" t="str">
        <f>IFERROR(VLOOKUP(D101,'Situación inicial'!JI$13:JS$112,11,FALSE),"Completar")</f>
        <v>Completar</v>
      </c>
      <c r="O101" s="95" t="str">
        <f>IFERROR(VLOOKUP(D101,'Situación inicial'!JI$13:JT$112,12,FALSE),"Completar")</f>
        <v>Completar</v>
      </c>
      <c r="P101" s="165">
        <f t="shared" si="184"/>
        <v>0</v>
      </c>
      <c r="Q101" s="219" t="b">
        <f t="shared" si="185"/>
        <v>0</v>
      </c>
      <c r="R101" s="188">
        <f t="shared" si="186"/>
        <v>0</v>
      </c>
      <c r="S101" s="164">
        <f t="shared" si="187"/>
        <v>0</v>
      </c>
      <c r="T101" s="164">
        <f t="shared" si="188"/>
        <v>0.25</v>
      </c>
      <c r="U101" s="164">
        <f t="shared" si="189"/>
        <v>0</v>
      </c>
      <c r="V101" s="164">
        <f t="shared" si="189"/>
        <v>0</v>
      </c>
      <c r="W101" s="166">
        <f t="shared" si="190"/>
        <v>0</v>
      </c>
      <c r="X101" s="168">
        <f>IFERROR(VLOOKUP(D101,'Situación inicial'!JI$13:JZ$112,18,FALSE),0)</f>
        <v>0</v>
      </c>
      <c r="Z101" s="164">
        <v>89</v>
      </c>
      <c r="AA101" s="225"/>
      <c r="AB101" s="226"/>
      <c r="AC101" s="1"/>
      <c r="AD101" s="1"/>
      <c r="AE101" s="95"/>
      <c r="AF101" s="93"/>
      <c r="AG101" s="93"/>
      <c r="AH101" s="93"/>
      <c r="AI101" s="95" t="str">
        <f t="shared" si="140"/>
        <v>Completar</v>
      </c>
      <c r="AJ101" s="96" t="str">
        <f t="shared" si="141"/>
        <v>Completar</v>
      </c>
      <c r="AK101" s="96" t="str">
        <f t="shared" si="142"/>
        <v>Completar</v>
      </c>
      <c r="AL101" s="94"/>
      <c r="AM101" s="95" t="str">
        <f t="shared" si="191"/>
        <v>Completar</v>
      </c>
      <c r="AN101" s="95" t="str">
        <f t="shared" si="192"/>
        <v>Completar</v>
      </c>
      <c r="AO101" s="165">
        <f t="shared" si="193"/>
        <v>0</v>
      </c>
      <c r="AP101" s="219" t="b">
        <f t="shared" si="194"/>
        <v>0</v>
      </c>
      <c r="AQ101" s="188">
        <f t="shared" si="195"/>
        <v>0</v>
      </c>
      <c r="AR101" s="164">
        <f t="shared" si="196"/>
        <v>0</v>
      </c>
      <c r="AS101" s="164">
        <f t="shared" si="197"/>
        <v>0.25</v>
      </c>
      <c r="AT101" s="164">
        <f t="shared" si="198"/>
        <v>0</v>
      </c>
      <c r="AU101" s="164">
        <f t="shared" si="198"/>
        <v>0</v>
      </c>
      <c r="AV101" s="166">
        <f t="shared" si="199"/>
        <v>0</v>
      </c>
      <c r="AW101" s="168">
        <f t="shared" si="143"/>
        <v>0</v>
      </c>
      <c r="AY101" s="164">
        <v>89</v>
      </c>
      <c r="AZ101" s="225"/>
      <c r="BA101" s="226"/>
      <c r="BB101" s="1"/>
      <c r="BC101" s="1"/>
      <c r="BD101" s="95"/>
      <c r="BE101" s="93"/>
      <c r="BF101" s="93"/>
      <c r="BG101" s="93"/>
      <c r="BH101" s="95" t="str">
        <f t="shared" si="144"/>
        <v>Completar</v>
      </c>
      <c r="BI101" s="96" t="str">
        <f t="shared" si="145"/>
        <v>Completar</v>
      </c>
      <c r="BJ101" s="96" t="str">
        <f t="shared" si="146"/>
        <v>Completar</v>
      </c>
      <c r="BK101" s="94"/>
      <c r="BL101" s="95" t="str">
        <f t="shared" si="147"/>
        <v>Completar</v>
      </c>
      <c r="BM101" s="95" t="str">
        <f t="shared" si="200"/>
        <v>Completar</v>
      </c>
      <c r="BN101" s="165">
        <f t="shared" si="201"/>
        <v>0</v>
      </c>
      <c r="BO101" s="219" t="b">
        <f t="shared" si="202"/>
        <v>0</v>
      </c>
      <c r="BP101" s="188">
        <f t="shared" si="203"/>
        <v>0</v>
      </c>
      <c r="BQ101" s="164">
        <f t="shared" si="204"/>
        <v>0</v>
      </c>
      <c r="BR101" s="164">
        <f t="shared" si="205"/>
        <v>0.25</v>
      </c>
      <c r="BS101" s="164">
        <f t="shared" si="206"/>
        <v>0</v>
      </c>
      <c r="BT101" s="164">
        <f t="shared" si="206"/>
        <v>0</v>
      </c>
      <c r="BU101" s="166">
        <f t="shared" si="207"/>
        <v>0</v>
      </c>
      <c r="BV101" s="167"/>
      <c r="BX101" s="164">
        <v>89</v>
      </c>
      <c r="BY101" s="225"/>
      <c r="BZ101" s="226"/>
      <c r="CA101" s="1"/>
      <c r="CB101" s="1"/>
      <c r="CC101" s="95"/>
      <c r="CD101" s="93"/>
      <c r="CE101" s="93"/>
      <c r="CF101" s="93"/>
      <c r="CG101" s="95" t="str">
        <f t="shared" si="148"/>
        <v>Completar</v>
      </c>
      <c r="CH101" s="96" t="str">
        <f t="shared" si="149"/>
        <v>Completar</v>
      </c>
      <c r="CI101" s="96" t="str">
        <f t="shared" si="150"/>
        <v>Completar</v>
      </c>
      <c r="CJ101" s="94"/>
      <c r="CK101" s="95" t="str">
        <f t="shared" si="151"/>
        <v>Completar</v>
      </c>
      <c r="CL101" s="95" t="str">
        <f t="shared" si="208"/>
        <v>Completar</v>
      </c>
      <c r="CM101" s="165">
        <f t="shared" si="209"/>
        <v>0</v>
      </c>
      <c r="CN101" s="219" t="b">
        <f t="shared" si="210"/>
        <v>0</v>
      </c>
      <c r="CO101" s="188">
        <f t="shared" si="211"/>
        <v>0</v>
      </c>
      <c r="CP101" s="164">
        <f t="shared" si="212"/>
        <v>0</v>
      </c>
      <c r="CQ101" s="164">
        <f t="shared" si="213"/>
        <v>0.25</v>
      </c>
      <c r="CR101" s="164">
        <f t="shared" si="214"/>
        <v>0</v>
      </c>
      <c r="CS101" s="164">
        <f t="shared" si="214"/>
        <v>0</v>
      </c>
      <c r="CT101" s="166">
        <f t="shared" si="215"/>
        <v>0</v>
      </c>
      <c r="CU101" s="167"/>
      <c r="CW101" s="164">
        <v>89</v>
      </c>
      <c r="CX101" s="225"/>
      <c r="CY101" s="226"/>
      <c r="CZ101" s="1"/>
      <c r="DA101" s="1"/>
      <c r="DB101" s="95"/>
      <c r="DC101" s="93"/>
      <c r="DD101" s="93"/>
      <c r="DE101" s="93"/>
      <c r="DF101" s="95" t="str">
        <f t="shared" si="152"/>
        <v>Completar</v>
      </c>
      <c r="DG101" s="96" t="str">
        <f t="shared" si="153"/>
        <v>Completar</v>
      </c>
      <c r="DH101" s="96" t="str">
        <f t="shared" si="154"/>
        <v>Completar</v>
      </c>
      <c r="DI101" s="94"/>
      <c r="DJ101" s="95" t="str">
        <f t="shared" si="155"/>
        <v>Completar</v>
      </c>
      <c r="DK101" s="95" t="str">
        <f t="shared" si="216"/>
        <v>Completar</v>
      </c>
      <c r="DL101" s="165">
        <f t="shared" si="217"/>
        <v>0</v>
      </c>
      <c r="DM101" s="219" t="b">
        <f t="shared" si="218"/>
        <v>0</v>
      </c>
      <c r="DN101" s="188">
        <f t="shared" si="219"/>
        <v>0</v>
      </c>
      <c r="DO101" s="164">
        <f t="shared" si="220"/>
        <v>0</v>
      </c>
      <c r="DP101" s="164">
        <f t="shared" si="221"/>
        <v>0.25</v>
      </c>
      <c r="DQ101" s="164">
        <f t="shared" si="222"/>
        <v>0</v>
      </c>
      <c r="DR101" s="164">
        <f t="shared" si="222"/>
        <v>0</v>
      </c>
      <c r="DS101" s="166">
        <f t="shared" si="223"/>
        <v>0</v>
      </c>
      <c r="DT101" s="167"/>
      <c r="DV101" s="164">
        <v>89</v>
      </c>
      <c r="DW101" s="225"/>
      <c r="DX101" s="226"/>
      <c r="DY101" s="1"/>
      <c r="DZ101" s="1"/>
      <c r="EA101" s="95"/>
      <c r="EB101" s="93"/>
      <c r="EC101" s="93"/>
      <c r="ED101" s="93"/>
      <c r="EE101" s="95" t="str">
        <f t="shared" si="156"/>
        <v>Completar</v>
      </c>
      <c r="EF101" s="96" t="str">
        <f t="shared" si="157"/>
        <v>Completar</v>
      </c>
      <c r="EG101" s="96" t="str">
        <f t="shared" si="158"/>
        <v>Completar</v>
      </c>
      <c r="EH101" s="94"/>
      <c r="EI101" s="95" t="str">
        <f t="shared" si="159"/>
        <v>Completar</v>
      </c>
      <c r="EJ101" s="95" t="str">
        <f t="shared" si="224"/>
        <v>Completar</v>
      </c>
      <c r="EK101" s="165">
        <f t="shared" si="225"/>
        <v>0</v>
      </c>
      <c r="EL101" s="219" t="b">
        <f t="shared" si="226"/>
        <v>0</v>
      </c>
      <c r="EM101" s="188">
        <f t="shared" si="227"/>
        <v>0</v>
      </c>
      <c r="EN101" s="164">
        <f t="shared" si="228"/>
        <v>0</v>
      </c>
      <c r="EO101" s="164">
        <f t="shared" si="229"/>
        <v>0.25</v>
      </c>
      <c r="EP101" s="164">
        <f t="shared" si="230"/>
        <v>0</v>
      </c>
      <c r="EQ101" s="164">
        <f t="shared" si="230"/>
        <v>0</v>
      </c>
      <c r="ER101" s="166">
        <f t="shared" si="231"/>
        <v>0</v>
      </c>
      <c r="ES101" s="167"/>
      <c r="EU101" s="164">
        <v>89</v>
      </c>
      <c r="EV101" s="225"/>
      <c r="EW101" s="226"/>
      <c r="EX101" s="1"/>
      <c r="EY101" s="1"/>
      <c r="EZ101" s="95"/>
      <c r="FA101" s="93"/>
      <c r="FB101" s="93"/>
      <c r="FC101" s="93"/>
      <c r="FD101" s="95" t="str">
        <f t="shared" si="160"/>
        <v>Completar</v>
      </c>
      <c r="FE101" s="96" t="str">
        <f t="shared" si="161"/>
        <v>Completar</v>
      </c>
      <c r="FF101" s="96" t="str">
        <f t="shared" si="162"/>
        <v>Completar</v>
      </c>
      <c r="FG101" s="94"/>
      <c r="FH101" s="95" t="str">
        <f t="shared" si="163"/>
        <v>Completar</v>
      </c>
      <c r="FI101" s="95" t="str">
        <f t="shared" si="232"/>
        <v>Completar</v>
      </c>
      <c r="FJ101" s="165">
        <f t="shared" si="233"/>
        <v>0</v>
      </c>
      <c r="FK101" s="219" t="b">
        <f t="shared" si="234"/>
        <v>0</v>
      </c>
      <c r="FL101" s="188">
        <f t="shared" si="235"/>
        <v>0</v>
      </c>
      <c r="FM101" s="164">
        <f t="shared" si="236"/>
        <v>0</v>
      </c>
      <c r="FN101" s="164">
        <f t="shared" si="237"/>
        <v>0.25</v>
      </c>
      <c r="FO101" s="164">
        <f t="shared" si="238"/>
        <v>0</v>
      </c>
      <c r="FP101" s="164">
        <f t="shared" si="238"/>
        <v>0</v>
      </c>
      <c r="FQ101" s="166">
        <f t="shared" si="239"/>
        <v>0</v>
      </c>
      <c r="FR101" s="167"/>
      <c r="FT101" s="164">
        <v>89</v>
      </c>
      <c r="FU101" s="225"/>
      <c r="FV101" s="226"/>
      <c r="FW101" s="1"/>
      <c r="FX101" s="1"/>
      <c r="FY101" s="95"/>
      <c r="FZ101" s="93"/>
      <c r="GA101" s="93"/>
      <c r="GB101" s="93"/>
      <c r="GC101" s="95" t="str">
        <f t="shared" si="164"/>
        <v>Completar</v>
      </c>
      <c r="GD101" s="96" t="str">
        <f t="shared" si="165"/>
        <v>Completar</v>
      </c>
      <c r="GE101" s="96" t="str">
        <f t="shared" si="166"/>
        <v>Completar</v>
      </c>
      <c r="GF101" s="94"/>
      <c r="GG101" s="95" t="str">
        <f t="shared" si="167"/>
        <v>Completar</v>
      </c>
      <c r="GH101" s="95" t="str">
        <f t="shared" si="240"/>
        <v>Completar</v>
      </c>
      <c r="GI101" s="165">
        <f t="shared" si="241"/>
        <v>0</v>
      </c>
      <c r="GJ101" s="219" t="b">
        <f t="shared" si="242"/>
        <v>0</v>
      </c>
      <c r="GK101" s="188">
        <f t="shared" si="243"/>
        <v>0</v>
      </c>
      <c r="GL101" s="164">
        <f t="shared" si="244"/>
        <v>0</v>
      </c>
      <c r="GM101" s="164">
        <f t="shared" si="245"/>
        <v>0.25</v>
      </c>
      <c r="GN101" s="164">
        <f t="shared" si="246"/>
        <v>0</v>
      </c>
      <c r="GO101" s="164">
        <f t="shared" si="246"/>
        <v>0</v>
      </c>
      <c r="GP101" s="166">
        <f t="shared" si="247"/>
        <v>0</v>
      </c>
      <c r="GQ101" s="167"/>
      <c r="GS101" s="164">
        <v>89</v>
      </c>
      <c r="GT101" s="225"/>
      <c r="GU101" s="226"/>
      <c r="GV101" s="1"/>
      <c r="GW101" s="1"/>
      <c r="GX101" s="95"/>
      <c r="GY101" s="93"/>
      <c r="GZ101" s="93"/>
      <c r="HA101" s="93"/>
      <c r="HB101" s="95" t="str">
        <f t="shared" si="168"/>
        <v>Completar</v>
      </c>
      <c r="HC101" s="96" t="str">
        <f t="shared" si="169"/>
        <v>Completar</v>
      </c>
      <c r="HD101" s="96" t="str">
        <f t="shared" si="170"/>
        <v>Completar</v>
      </c>
      <c r="HE101" s="94"/>
      <c r="HF101" s="95" t="str">
        <f t="shared" si="171"/>
        <v>Completar</v>
      </c>
      <c r="HG101" s="95" t="str">
        <f t="shared" si="248"/>
        <v>Completar</v>
      </c>
      <c r="HH101" s="165">
        <f t="shared" si="249"/>
        <v>0</v>
      </c>
      <c r="HI101" s="219" t="b">
        <f t="shared" si="250"/>
        <v>0</v>
      </c>
      <c r="HJ101" s="188">
        <f t="shared" si="251"/>
        <v>0</v>
      </c>
      <c r="HK101" s="164">
        <f t="shared" si="252"/>
        <v>0</v>
      </c>
      <c r="HL101" s="164">
        <f t="shared" si="253"/>
        <v>0.25</v>
      </c>
      <c r="HM101" s="164">
        <f t="shared" si="254"/>
        <v>0</v>
      </c>
      <c r="HN101" s="164">
        <f t="shared" si="254"/>
        <v>0</v>
      </c>
      <c r="HO101" s="166">
        <f t="shared" si="255"/>
        <v>0</v>
      </c>
      <c r="HP101" s="167"/>
      <c r="HR101" s="164">
        <v>89</v>
      </c>
      <c r="HS101" s="225"/>
      <c r="HT101" s="226"/>
      <c r="HU101" s="1"/>
      <c r="HV101" s="1"/>
      <c r="HW101" s="95"/>
      <c r="HX101" s="93"/>
      <c r="HY101" s="93"/>
      <c r="HZ101" s="93"/>
      <c r="IA101" s="95" t="str">
        <f t="shared" si="172"/>
        <v>Completar</v>
      </c>
      <c r="IB101" s="96" t="str">
        <f t="shared" si="173"/>
        <v>Completar</v>
      </c>
      <c r="IC101" s="96" t="str">
        <f t="shared" si="174"/>
        <v>Completar</v>
      </c>
      <c r="ID101" s="94"/>
      <c r="IE101" s="95" t="str">
        <f t="shared" si="175"/>
        <v>Completar</v>
      </c>
      <c r="IF101" s="95" t="str">
        <f t="shared" si="256"/>
        <v>Completar</v>
      </c>
      <c r="IG101" s="165">
        <f t="shared" si="257"/>
        <v>0</v>
      </c>
      <c r="IH101" s="219" t="b">
        <f t="shared" si="258"/>
        <v>0</v>
      </c>
      <c r="II101" s="188">
        <f t="shared" si="259"/>
        <v>0</v>
      </c>
      <c r="IJ101" s="164">
        <f t="shared" si="260"/>
        <v>0</v>
      </c>
      <c r="IK101" s="164">
        <f t="shared" si="261"/>
        <v>0.25</v>
      </c>
      <c r="IL101" s="164">
        <f t="shared" si="262"/>
        <v>0</v>
      </c>
      <c r="IM101" s="164">
        <f t="shared" si="262"/>
        <v>0</v>
      </c>
      <c r="IN101" s="166">
        <f t="shared" si="263"/>
        <v>0</v>
      </c>
      <c r="IO101" s="167"/>
      <c r="IQ101" s="164">
        <v>89</v>
      </c>
      <c r="IR101" s="225"/>
      <c r="IS101" s="226"/>
      <c r="IT101" s="1"/>
      <c r="IU101" s="1"/>
      <c r="IV101" s="95"/>
      <c r="IW101" s="93"/>
      <c r="IX101" s="93"/>
      <c r="IY101" s="93"/>
      <c r="IZ101" s="95" t="str">
        <f t="shared" si="176"/>
        <v>Completar</v>
      </c>
      <c r="JA101" s="96" t="str">
        <f t="shared" si="177"/>
        <v>Completar</v>
      </c>
      <c r="JB101" s="96" t="str">
        <f t="shared" si="178"/>
        <v>Completar</v>
      </c>
      <c r="JC101" s="94"/>
      <c r="JD101" s="95" t="str">
        <f t="shared" si="179"/>
        <v>Completar</v>
      </c>
      <c r="JE101" s="95" t="str">
        <f t="shared" si="264"/>
        <v>Completar</v>
      </c>
      <c r="JF101" s="165">
        <f t="shared" si="265"/>
        <v>0</v>
      </c>
      <c r="JG101" s="219" t="b">
        <f t="shared" si="266"/>
        <v>0</v>
      </c>
      <c r="JH101" s="188">
        <f t="shared" si="267"/>
        <v>0</v>
      </c>
      <c r="JI101" s="164">
        <f t="shared" si="268"/>
        <v>0</v>
      </c>
      <c r="JJ101" s="164">
        <f t="shared" si="269"/>
        <v>0.25</v>
      </c>
      <c r="JK101" s="164">
        <f t="shared" si="270"/>
        <v>0</v>
      </c>
      <c r="JL101" s="164">
        <f t="shared" si="270"/>
        <v>0</v>
      </c>
      <c r="JM101" s="166">
        <f t="shared" si="271"/>
        <v>0</v>
      </c>
      <c r="JN101" s="167"/>
      <c r="JO101" s="126"/>
      <c r="JP101" s="164">
        <v>89</v>
      </c>
      <c r="JQ101" s="225"/>
      <c r="JR101" s="226"/>
      <c r="JS101" s="1"/>
      <c r="JT101" s="1"/>
      <c r="JU101" s="95"/>
      <c r="JV101" s="93"/>
      <c r="JW101" s="93"/>
      <c r="JX101" s="93"/>
      <c r="JY101" s="95" t="str">
        <f t="shared" si="180"/>
        <v>Completar</v>
      </c>
      <c r="JZ101" s="96" t="str">
        <f t="shared" si="181"/>
        <v>Completar</v>
      </c>
      <c r="KA101" s="96" t="str">
        <f t="shared" si="182"/>
        <v>Completar</v>
      </c>
      <c r="KB101" s="94"/>
      <c r="KC101" s="95" t="str">
        <f t="shared" si="183"/>
        <v>Completar</v>
      </c>
      <c r="KD101" s="95" t="str">
        <f t="shared" si="272"/>
        <v>Completar</v>
      </c>
      <c r="KE101" s="165">
        <f t="shared" si="273"/>
        <v>0</v>
      </c>
      <c r="KF101" s="219" t="b">
        <f t="shared" si="274"/>
        <v>0</v>
      </c>
      <c r="KG101" s="188">
        <f t="shared" si="275"/>
        <v>0</v>
      </c>
      <c r="KH101" s="164">
        <f t="shared" si="276"/>
        <v>0</v>
      </c>
      <c r="KI101" s="164">
        <f t="shared" si="277"/>
        <v>0.25</v>
      </c>
      <c r="KJ101" s="164">
        <f t="shared" si="278"/>
        <v>0</v>
      </c>
      <c r="KK101" s="164">
        <f t="shared" si="278"/>
        <v>0</v>
      </c>
      <c r="KL101" s="166">
        <f t="shared" si="279"/>
        <v>0</v>
      </c>
    </row>
    <row r="102" spans="1:298" x14ac:dyDescent="0.25">
      <c r="A102" s="164">
        <v>90</v>
      </c>
      <c r="B102" s="225"/>
      <c r="C102" s="226"/>
      <c r="D102" s="1"/>
      <c r="E102" s="1"/>
      <c r="F102" s="95"/>
      <c r="G102" s="93"/>
      <c r="H102" s="93"/>
      <c r="I102" s="93"/>
      <c r="J102" s="95"/>
      <c r="K102" s="96" t="str">
        <f>IFERROR(VLOOKUP(D102,'Situación inicial'!JI$13:JS$112,8,FALSE),"Completar")</f>
        <v>Completar</v>
      </c>
      <c r="L102" s="96" t="str">
        <f>IFERROR(VLOOKUP(D102,'Situación inicial'!JI$13:JS$112,9,FALSE),"Completar")</f>
        <v>Completar</v>
      </c>
      <c r="M102" s="94"/>
      <c r="N102" s="95" t="str">
        <f>IFERROR(VLOOKUP(D102,'Situación inicial'!JI$13:JS$112,11,FALSE),"Completar")</f>
        <v>Completar</v>
      </c>
      <c r="O102" s="95" t="str">
        <f>IFERROR(VLOOKUP(D102,'Situación inicial'!JI$13:JT$112,12,FALSE),"Completar")</f>
        <v>Completar</v>
      </c>
      <c r="P102" s="165">
        <f t="shared" si="184"/>
        <v>0</v>
      </c>
      <c r="Q102" s="219" t="b">
        <f t="shared" si="185"/>
        <v>0</v>
      </c>
      <c r="R102" s="188">
        <f t="shared" si="186"/>
        <v>0</v>
      </c>
      <c r="S102" s="164">
        <f t="shared" si="187"/>
        <v>0</v>
      </c>
      <c r="T102" s="164">
        <f t="shared" si="188"/>
        <v>0.25</v>
      </c>
      <c r="U102" s="164">
        <f t="shared" si="189"/>
        <v>0</v>
      </c>
      <c r="V102" s="164">
        <f t="shared" si="189"/>
        <v>0</v>
      </c>
      <c r="W102" s="166">
        <f t="shared" si="190"/>
        <v>0</v>
      </c>
      <c r="X102" s="168">
        <f>IFERROR(VLOOKUP(D102,'Situación inicial'!JI$13:JZ$112,18,FALSE),0)</f>
        <v>0</v>
      </c>
      <c r="Z102" s="164">
        <v>90</v>
      </c>
      <c r="AA102" s="225"/>
      <c r="AB102" s="226"/>
      <c r="AC102" s="1"/>
      <c r="AD102" s="1"/>
      <c r="AE102" s="95"/>
      <c r="AF102" s="93"/>
      <c r="AG102" s="93"/>
      <c r="AH102" s="93"/>
      <c r="AI102" s="95" t="str">
        <f t="shared" si="140"/>
        <v>Completar</v>
      </c>
      <c r="AJ102" s="96" t="str">
        <f t="shared" si="141"/>
        <v>Completar</v>
      </c>
      <c r="AK102" s="96" t="str">
        <f t="shared" si="142"/>
        <v>Completar</v>
      </c>
      <c r="AL102" s="94"/>
      <c r="AM102" s="95" t="str">
        <f t="shared" si="191"/>
        <v>Completar</v>
      </c>
      <c r="AN102" s="95" t="str">
        <f t="shared" si="192"/>
        <v>Completar</v>
      </c>
      <c r="AO102" s="165">
        <f t="shared" si="193"/>
        <v>0</v>
      </c>
      <c r="AP102" s="219" t="b">
        <f t="shared" si="194"/>
        <v>0</v>
      </c>
      <c r="AQ102" s="188">
        <f t="shared" si="195"/>
        <v>0</v>
      </c>
      <c r="AR102" s="164">
        <f t="shared" si="196"/>
        <v>0</v>
      </c>
      <c r="AS102" s="164">
        <f t="shared" si="197"/>
        <v>0.25</v>
      </c>
      <c r="AT102" s="164">
        <f t="shared" si="198"/>
        <v>0</v>
      </c>
      <c r="AU102" s="164">
        <f t="shared" si="198"/>
        <v>0</v>
      </c>
      <c r="AV102" s="166">
        <f t="shared" si="199"/>
        <v>0</v>
      </c>
      <c r="AW102" s="168">
        <f t="shared" si="143"/>
        <v>0</v>
      </c>
      <c r="AY102" s="164">
        <v>90</v>
      </c>
      <c r="AZ102" s="225"/>
      <c r="BA102" s="226"/>
      <c r="BB102" s="1"/>
      <c r="BC102" s="1"/>
      <c r="BD102" s="95"/>
      <c r="BE102" s="93"/>
      <c r="BF102" s="93"/>
      <c r="BG102" s="93"/>
      <c r="BH102" s="95" t="str">
        <f t="shared" si="144"/>
        <v>Completar</v>
      </c>
      <c r="BI102" s="96" t="str">
        <f t="shared" si="145"/>
        <v>Completar</v>
      </c>
      <c r="BJ102" s="96" t="str">
        <f t="shared" si="146"/>
        <v>Completar</v>
      </c>
      <c r="BK102" s="94"/>
      <c r="BL102" s="95" t="str">
        <f t="shared" si="147"/>
        <v>Completar</v>
      </c>
      <c r="BM102" s="95" t="str">
        <f t="shared" si="200"/>
        <v>Completar</v>
      </c>
      <c r="BN102" s="165">
        <f t="shared" si="201"/>
        <v>0</v>
      </c>
      <c r="BO102" s="219" t="b">
        <f t="shared" si="202"/>
        <v>0</v>
      </c>
      <c r="BP102" s="188">
        <f t="shared" si="203"/>
        <v>0</v>
      </c>
      <c r="BQ102" s="164">
        <f t="shared" si="204"/>
        <v>0</v>
      </c>
      <c r="BR102" s="164">
        <f t="shared" si="205"/>
        <v>0.25</v>
      </c>
      <c r="BS102" s="164">
        <f t="shared" si="206"/>
        <v>0</v>
      </c>
      <c r="BT102" s="164">
        <f t="shared" si="206"/>
        <v>0</v>
      </c>
      <c r="BU102" s="166">
        <f t="shared" si="207"/>
        <v>0</v>
      </c>
      <c r="BV102" s="167"/>
      <c r="BX102" s="164">
        <v>90</v>
      </c>
      <c r="BY102" s="225"/>
      <c r="BZ102" s="226"/>
      <c r="CA102" s="1"/>
      <c r="CB102" s="1"/>
      <c r="CC102" s="95"/>
      <c r="CD102" s="93"/>
      <c r="CE102" s="93"/>
      <c r="CF102" s="93"/>
      <c r="CG102" s="95" t="str">
        <f t="shared" si="148"/>
        <v>Completar</v>
      </c>
      <c r="CH102" s="96" t="str">
        <f t="shared" si="149"/>
        <v>Completar</v>
      </c>
      <c r="CI102" s="96" t="str">
        <f t="shared" si="150"/>
        <v>Completar</v>
      </c>
      <c r="CJ102" s="94"/>
      <c r="CK102" s="95" t="str">
        <f t="shared" si="151"/>
        <v>Completar</v>
      </c>
      <c r="CL102" s="95" t="str">
        <f t="shared" si="208"/>
        <v>Completar</v>
      </c>
      <c r="CM102" s="165">
        <f t="shared" si="209"/>
        <v>0</v>
      </c>
      <c r="CN102" s="219" t="b">
        <f t="shared" si="210"/>
        <v>0</v>
      </c>
      <c r="CO102" s="188">
        <f t="shared" si="211"/>
        <v>0</v>
      </c>
      <c r="CP102" s="164">
        <f t="shared" si="212"/>
        <v>0</v>
      </c>
      <c r="CQ102" s="164">
        <f t="shared" si="213"/>
        <v>0.25</v>
      </c>
      <c r="CR102" s="164">
        <f t="shared" si="214"/>
        <v>0</v>
      </c>
      <c r="CS102" s="164">
        <f t="shared" si="214"/>
        <v>0</v>
      </c>
      <c r="CT102" s="166">
        <f t="shared" si="215"/>
        <v>0</v>
      </c>
      <c r="CU102" s="167"/>
      <c r="CW102" s="164">
        <v>90</v>
      </c>
      <c r="CX102" s="225"/>
      <c r="CY102" s="226"/>
      <c r="CZ102" s="1"/>
      <c r="DA102" s="1"/>
      <c r="DB102" s="95"/>
      <c r="DC102" s="93"/>
      <c r="DD102" s="93"/>
      <c r="DE102" s="93"/>
      <c r="DF102" s="95" t="str">
        <f t="shared" si="152"/>
        <v>Completar</v>
      </c>
      <c r="DG102" s="96" t="str">
        <f t="shared" si="153"/>
        <v>Completar</v>
      </c>
      <c r="DH102" s="96" t="str">
        <f t="shared" si="154"/>
        <v>Completar</v>
      </c>
      <c r="DI102" s="94"/>
      <c r="DJ102" s="95" t="str">
        <f t="shared" si="155"/>
        <v>Completar</v>
      </c>
      <c r="DK102" s="95" t="str">
        <f t="shared" si="216"/>
        <v>Completar</v>
      </c>
      <c r="DL102" s="165">
        <f t="shared" si="217"/>
        <v>0</v>
      </c>
      <c r="DM102" s="219" t="b">
        <f t="shared" si="218"/>
        <v>0</v>
      </c>
      <c r="DN102" s="188">
        <f t="shared" si="219"/>
        <v>0</v>
      </c>
      <c r="DO102" s="164">
        <f t="shared" si="220"/>
        <v>0</v>
      </c>
      <c r="DP102" s="164">
        <f t="shared" si="221"/>
        <v>0.25</v>
      </c>
      <c r="DQ102" s="164">
        <f t="shared" si="222"/>
        <v>0</v>
      </c>
      <c r="DR102" s="164">
        <f t="shared" si="222"/>
        <v>0</v>
      </c>
      <c r="DS102" s="166">
        <f t="shared" si="223"/>
        <v>0</v>
      </c>
      <c r="DT102" s="167"/>
      <c r="DV102" s="164">
        <v>90</v>
      </c>
      <c r="DW102" s="225"/>
      <c r="DX102" s="226"/>
      <c r="DY102" s="1"/>
      <c r="DZ102" s="1"/>
      <c r="EA102" s="95"/>
      <c r="EB102" s="93"/>
      <c r="EC102" s="93"/>
      <c r="ED102" s="93"/>
      <c r="EE102" s="95" t="str">
        <f t="shared" si="156"/>
        <v>Completar</v>
      </c>
      <c r="EF102" s="96" t="str">
        <f t="shared" si="157"/>
        <v>Completar</v>
      </c>
      <c r="EG102" s="96" t="str">
        <f t="shared" si="158"/>
        <v>Completar</v>
      </c>
      <c r="EH102" s="94"/>
      <c r="EI102" s="95" t="str">
        <f t="shared" si="159"/>
        <v>Completar</v>
      </c>
      <c r="EJ102" s="95" t="str">
        <f t="shared" si="224"/>
        <v>Completar</v>
      </c>
      <c r="EK102" s="165">
        <f t="shared" si="225"/>
        <v>0</v>
      </c>
      <c r="EL102" s="219" t="b">
        <f t="shared" si="226"/>
        <v>0</v>
      </c>
      <c r="EM102" s="188">
        <f t="shared" si="227"/>
        <v>0</v>
      </c>
      <c r="EN102" s="164">
        <f t="shared" si="228"/>
        <v>0</v>
      </c>
      <c r="EO102" s="164">
        <f t="shared" si="229"/>
        <v>0.25</v>
      </c>
      <c r="EP102" s="164">
        <f t="shared" si="230"/>
        <v>0</v>
      </c>
      <c r="EQ102" s="164">
        <f t="shared" si="230"/>
        <v>0</v>
      </c>
      <c r="ER102" s="166">
        <f t="shared" si="231"/>
        <v>0</v>
      </c>
      <c r="ES102" s="167"/>
      <c r="EU102" s="164">
        <v>90</v>
      </c>
      <c r="EV102" s="225"/>
      <c r="EW102" s="226"/>
      <c r="EX102" s="1"/>
      <c r="EY102" s="1"/>
      <c r="EZ102" s="95"/>
      <c r="FA102" s="93"/>
      <c r="FB102" s="93"/>
      <c r="FC102" s="93"/>
      <c r="FD102" s="95" t="str">
        <f t="shared" si="160"/>
        <v>Completar</v>
      </c>
      <c r="FE102" s="96" t="str">
        <f t="shared" si="161"/>
        <v>Completar</v>
      </c>
      <c r="FF102" s="96" t="str">
        <f t="shared" si="162"/>
        <v>Completar</v>
      </c>
      <c r="FG102" s="94"/>
      <c r="FH102" s="95" t="str">
        <f t="shared" si="163"/>
        <v>Completar</v>
      </c>
      <c r="FI102" s="95" t="str">
        <f t="shared" si="232"/>
        <v>Completar</v>
      </c>
      <c r="FJ102" s="165">
        <f t="shared" si="233"/>
        <v>0</v>
      </c>
      <c r="FK102" s="219" t="b">
        <f t="shared" si="234"/>
        <v>0</v>
      </c>
      <c r="FL102" s="188">
        <f t="shared" si="235"/>
        <v>0</v>
      </c>
      <c r="FM102" s="164">
        <f t="shared" si="236"/>
        <v>0</v>
      </c>
      <c r="FN102" s="164">
        <f t="shared" si="237"/>
        <v>0.25</v>
      </c>
      <c r="FO102" s="164">
        <f t="shared" si="238"/>
        <v>0</v>
      </c>
      <c r="FP102" s="164">
        <f t="shared" si="238"/>
        <v>0</v>
      </c>
      <c r="FQ102" s="166">
        <f t="shared" si="239"/>
        <v>0</v>
      </c>
      <c r="FR102" s="167"/>
      <c r="FT102" s="164">
        <v>90</v>
      </c>
      <c r="FU102" s="225"/>
      <c r="FV102" s="226"/>
      <c r="FW102" s="1"/>
      <c r="FX102" s="1"/>
      <c r="FY102" s="95"/>
      <c r="FZ102" s="93"/>
      <c r="GA102" s="93"/>
      <c r="GB102" s="93"/>
      <c r="GC102" s="95" t="str">
        <f t="shared" si="164"/>
        <v>Completar</v>
      </c>
      <c r="GD102" s="96" t="str">
        <f t="shared" si="165"/>
        <v>Completar</v>
      </c>
      <c r="GE102" s="96" t="str">
        <f t="shared" si="166"/>
        <v>Completar</v>
      </c>
      <c r="GF102" s="94"/>
      <c r="GG102" s="95" t="str">
        <f t="shared" si="167"/>
        <v>Completar</v>
      </c>
      <c r="GH102" s="95" t="str">
        <f t="shared" si="240"/>
        <v>Completar</v>
      </c>
      <c r="GI102" s="165">
        <f t="shared" si="241"/>
        <v>0</v>
      </c>
      <c r="GJ102" s="219" t="b">
        <f t="shared" si="242"/>
        <v>0</v>
      </c>
      <c r="GK102" s="188">
        <f t="shared" si="243"/>
        <v>0</v>
      </c>
      <c r="GL102" s="164">
        <f t="shared" si="244"/>
        <v>0</v>
      </c>
      <c r="GM102" s="164">
        <f t="shared" si="245"/>
        <v>0.25</v>
      </c>
      <c r="GN102" s="164">
        <f t="shared" si="246"/>
        <v>0</v>
      </c>
      <c r="GO102" s="164">
        <f t="shared" si="246"/>
        <v>0</v>
      </c>
      <c r="GP102" s="166">
        <f t="shared" si="247"/>
        <v>0</v>
      </c>
      <c r="GQ102" s="167"/>
      <c r="GS102" s="164">
        <v>90</v>
      </c>
      <c r="GT102" s="225"/>
      <c r="GU102" s="226"/>
      <c r="GV102" s="1"/>
      <c r="GW102" s="1"/>
      <c r="GX102" s="95"/>
      <c r="GY102" s="93"/>
      <c r="GZ102" s="93"/>
      <c r="HA102" s="93"/>
      <c r="HB102" s="95" t="str">
        <f t="shared" si="168"/>
        <v>Completar</v>
      </c>
      <c r="HC102" s="96" t="str">
        <f t="shared" si="169"/>
        <v>Completar</v>
      </c>
      <c r="HD102" s="96" t="str">
        <f t="shared" si="170"/>
        <v>Completar</v>
      </c>
      <c r="HE102" s="94"/>
      <c r="HF102" s="95" t="str">
        <f t="shared" si="171"/>
        <v>Completar</v>
      </c>
      <c r="HG102" s="95" t="str">
        <f t="shared" si="248"/>
        <v>Completar</v>
      </c>
      <c r="HH102" s="165">
        <f t="shared" si="249"/>
        <v>0</v>
      </c>
      <c r="HI102" s="219" t="b">
        <f t="shared" si="250"/>
        <v>0</v>
      </c>
      <c r="HJ102" s="188">
        <f t="shared" si="251"/>
        <v>0</v>
      </c>
      <c r="HK102" s="164">
        <f t="shared" si="252"/>
        <v>0</v>
      </c>
      <c r="HL102" s="164">
        <f t="shared" si="253"/>
        <v>0.25</v>
      </c>
      <c r="HM102" s="164">
        <f t="shared" si="254"/>
        <v>0</v>
      </c>
      <c r="HN102" s="164">
        <f t="shared" si="254"/>
        <v>0</v>
      </c>
      <c r="HO102" s="166">
        <f t="shared" si="255"/>
        <v>0</v>
      </c>
      <c r="HP102" s="167"/>
      <c r="HR102" s="164">
        <v>90</v>
      </c>
      <c r="HS102" s="225"/>
      <c r="HT102" s="226"/>
      <c r="HU102" s="1"/>
      <c r="HV102" s="1"/>
      <c r="HW102" s="95"/>
      <c r="HX102" s="93"/>
      <c r="HY102" s="93"/>
      <c r="HZ102" s="93"/>
      <c r="IA102" s="95" t="str">
        <f t="shared" si="172"/>
        <v>Completar</v>
      </c>
      <c r="IB102" s="96" t="str">
        <f t="shared" si="173"/>
        <v>Completar</v>
      </c>
      <c r="IC102" s="96" t="str">
        <f t="shared" si="174"/>
        <v>Completar</v>
      </c>
      <c r="ID102" s="94"/>
      <c r="IE102" s="95" t="str">
        <f t="shared" si="175"/>
        <v>Completar</v>
      </c>
      <c r="IF102" s="95" t="str">
        <f t="shared" si="256"/>
        <v>Completar</v>
      </c>
      <c r="IG102" s="165">
        <f t="shared" si="257"/>
        <v>0</v>
      </c>
      <c r="IH102" s="219" t="b">
        <f t="shared" si="258"/>
        <v>0</v>
      </c>
      <c r="II102" s="188">
        <f t="shared" si="259"/>
        <v>0</v>
      </c>
      <c r="IJ102" s="164">
        <f t="shared" si="260"/>
        <v>0</v>
      </c>
      <c r="IK102" s="164">
        <f t="shared" si="261"/>
        <v>0.25</v>
      </c>
      <c r="IL102" s="164">
        <f t="shared" si="262"/>
        <v>0</v>
      </c>
      <c r="IM102" s="164">
        <f t="shared" si="262"/>
        <v>0</v>
      </c>
      <c r="IN102" s="166">
        <f t="shared" si="263"/>
        <v>0</v>
      </c>
      <c r="IO102" s="167"/>
      <c r="IQ102" s="164">
        <v>90</v>
      </c>
      <c r="IR102" s="225"/>
      <c r="IS102" s="226"/>
      <c r="IT102" s="1"/>
      <c r="IU102" s="1"/>
      <c r="IV102" s="95"/>
      <c r="IW102" s="93"/>
      <c r="IX102" s="93"/>
      <c r="IY102" s="93"/>
      <c r="IZ102" s="95" t="str">
        <f t="shared" si="176"/>
        <v>Completar</v>
      </c>
      <c r="JA102" s="96" t="str">
        <f t="shared" si="177"/>
        <v>Completar</v>
      </c>
      <c r="JB102" s="96" t="str">
        <f t="shared" si="178"/>
        <v>Completar</v>
      </c>
      <c r="JC102" s="94"/>
      <c r="JD102" s="95" t="str">
        <f t="shared" si="179"/>
        <v>Completar</v>
      </c>
      <c r="JE102" s="95" t="str">
        <f t="shared" si="264"/>
        <v>Completar</v>
      </c>
      <c r="JF102" s="165">
        <f t="shared" si="265"/>
        <v>0</v>
      </c>
      <c r="JG102" s="219" t="b">
        <f t="shared" si="266"/>
        <v>0</v>
      </c>
      <c r="JH102" s="188">
        <f t="shared" si="267"/>
        <v>0</v>
      </c>
      <c r="JI102" s="164">
        <f t="shared" si="268"/>
        <v>0</v>
      </c>
      <c r="JJ102" s="164">
        <f t="shared" si="269"/>
        <v>0.25</v>
      </c>
      <c r="JK102" s="164">
        <f t="shared" si="270"/>
        <v>0</v>
      </c>
      <c r="JL102" s="164">
        <f t="shared" si="270"/>
        <v>0</v>
      </c>
      <c r="JM102" s="166">
        <f t="shared" si="271"/>
        <v>0</v>
      </c>
      <c r="JN102" s="167"/>
      <c r="JO102" s="126"/>
      <c r="JP102" s="164">
        <v>90</v>
      </c>
      <c r="JQ102" s="225"/>
      <c r="JR102" s="226"/>
      <c r="JS102" s="1"/>
      <c r="JT102" s="1"/>
      <c r="JU102" s="95"/>
      <c r="JV102" s="93"/>
      <c r="JW102" s="93"/>
      <c r="JX102" s="93"/>
      <c r="JY102" s="95" t="str">
        <f t="shared" si="180"/>
        <v>Completar</v>
      </c>
      <c r="JZ102" s="96" t="str">
        <f t="shared" si="181"/>
        <v>Completar</v>
      </c>
      <c r="KA102" s="96" t="str">
        <f t="shared" si="182"/>
        <v>Completar</v>
      </c>
      <c r="KB102" s="94"/>
      <c r="KC102" s="95" t="str">
        <f t="shared" si="183"/>
        <v>Completar</v>
      </c>
      <c r="KD102" s="95" t="str">
        <f t="shared" si="272"/>
        <v>Completar</v>
      </c>
      <c r="KE102" s="165">
        <f t="shared" si="273"/>
        <v>0</v>
      </c>
      <c r="KF102" s="219" t="b">
        <f t="shared" si="274"/>
        <v>0</v>
      </c>
      <c r="KG102" s="188">
        <f t="shared" si="275"/>
        <v>0</v>
      </c>
      <c r="KH102" s="164">
        <f t="shared" si="276"/>
        <v>0</v>
      </c>
      <c r="KI102" s="164">
        <f t="shared" si="277"/>
        <v>0.25</v>
      </c>
      <c r="KJ102" s="164">
        <f t="shared" si="278"/>
        <v>0</v>
      </c>
      <c r="KK102" s="164">
        <f t="shared" si="278"/>
        <v>0</v>
      </c>
      <c r="KL102" s="166">
        <f t="shared" si="279"/>
        <v>0</v>
      </c>
    </row>
    <row r="103" spans="1:298" x14ac:dyDescent="0.25">
      <c r="A103" s="164">
        <v>91</v>
      </c>
      <c r="B103" s="225"/>
      <c r="C103" s="226"/>
      <c r="D103" s="1"/>
      <c r="E103" s="1"/>
      <c r="F103" s="95"/>
      <c r="G103" s="93"/>
      <c r="H103" s="93"/>
      <c r="I103" s="93"/>
      <c r="J103" s="95"/>
      <c r="K103" s="96" t="str">
        <f>IFERROR(VLOOKUP(D103,'Situación inicial'!JI$13:JS$112,8,FALSE),"Completar")</f>
        <v>Completar</v>
      </c>
      <c r="L103" s="96" t="str">
        <f>IFERROR(VLOOKUP(D103,'Situación inicial'!JI$13:JS$112,9,FALSE),"Completar")</f>
        <v>Completar</v>
      </c>
      <c r="M103" s="94"/>
      <c r="N103" s="95" t="str">
        <f>IFERROR(VLOOKUP(D103,'Situación inicial'!JI$13:JS$112,11,FALSE),"Completar")</f>
        <v>Completar</v>
      </c>
      <c r="O103" s="95" t="str">
        <f>IFERROR(VLOOKUP(D103,'Situación inicial'!JI$13:JT$112,12,FALSE),"Completar")</f>
        <v>Completar</v>
      </c>
      <c r="P103" s="165">
        <f t="shared" si="184"/>
        <v>0</v>
      </c>
      <c r="Q103" s="219" t="b">
        <f t="shared" si="185"/>
        <v>0</v>
      </c>
      <c r="R103" s="188">
        <f t="shared" si="186"/>
        <v>0</v>
      </c>
      <c r="S103" s="164">
        <f t="shared" si="187"/>
        <v>0</v>
      </c>
      <c r="T103" s="164">
        <f t="shared" si="188"/>
        <v>0.25</v>
      </c>
      <c r="U103" s="164">
        <f t="shared" si="189"/>
        <v>0</v>
      </c>
      <c r="V103" s="164">
        <f t="shared" si="189"/>
        <v>0</v>
      </c>
      <c r="W103" s="166">
        <f t="shared" si="190"/>
        <v>0</v>
      </c>
      <c r="X103" s="168">
        <f>IFERROR(VLOOKUP(D103,'Situación inicial'!JI$13:JZ$112,18,FALSE),0)</f>
        <v>0</v>
      </c>
      <c r="Z103" s="164">
        <v>91</v>
      </c>
      <c r="AA103" s="225"/>
      <c r="AB103" s="226"/>
      <c r="AC103" s="1"/>
      <c r="AD103" s="1"/>
      <c r="AE103" s="95"/>
      <c r="AF103" s="93"/>
      <c r="AG103" s="93"/>
      <c r="AH103" s="93"/>
      <c r="AI103" s="95" t="str">
        <f t="shared" si="140"/>
        <v>Completar</v>
      </c>
      <c r="AJ103" s="96" t="str">
        <f t="shared" si="141"/>
        <v>Completar</v>
      </c>
      <c r="AK103" s="96" t="str">
        <f t="shared" si="142"/>
        <v>Completar</v>
      </c>
      <c r="AL103" s="94"/>
      <c r="AM103" s="95" t="str">
        <f t="shared" si="191"/>
        <v>Completar</v>
      </c>
      <c r="AN103" s="95" t="str">
        <f t="shared" si="192"/>
        <v>Completar</v>
      </c>
      <c r="AO103" s="165">
        <f t="shared" si="193"/>
        <v>0</v>
      </c>
      <c r="AP103" s="219" t="b">
        <f t="shared" si="194"/>
        <v>0</v>
      </c>
      <c r="AQ103" s="188">
        <f t="shared" si="195"/>
        <v>0</v>
      </c>
      <c r="AR103" s="164">
        <f t="shared" si="196"/>
        <v>0</v>
      </c>
      <c r="AS103" s="164">
        <f t="shared" si="197"/>
        <v>0.25</v>
      </c>
      <c r="AT103" s="164">
        <f t="shared" si="198"/>
        <v>0</v>
      </c>
      <c r="AU103" s="164">
        <f t="shared" si="198"/>
        <v>0</v>
      </c>
      <c r="AV103" s="166">
        <f t="shared" si="199"/>
        <v>0</v>
      </c>
      <c r="AW103" s="168">
        <f t="shared" si="143"/>
        <v>0</v>
      </c>
      <c r="AY103" s="164">
        <v>91</v>
      </c>
      <c r="AZ103" s="225"/>
      <c r="BA103" s="226"/>
      <c r="BB103" s="1"/>
      <c r="BC103" s="1"/>
      <c r="BD103" s="95"/>
      <c r="BE103" s="93"/>
      <c r="BF103" s="93"/>
      <c r="BG103" s="93"/>
      <c r="BH103" s="95" t="str">
        <f t="shared" si="144"/>
        <v>Completar</v>
      </c>
      <c r="BI103" s="96" t="str">
        <f t="shared" si="145"/>
        <v>Completar</v>
      </c>
      <c r="BJ103" s="96" t="str">
        <f t="shared" si="146"/>
        <v>Completar</v>
      </c>
      <c r="BK103" s="94"/>
      <c r="BL103" s="95" t="str">
        <f t="shared" si="147"/>
        <v>Completar</v>
      </c>
      <c r="BM103" s="95" t="str">
        <f t="shared" si="200"/>
        <v>Completar</v>
      </c>
      <c r="BN103" s="165">
        <f t="shared" si="201"/>
        <v>0</v>
      </c>
      <c r="BO103" s="219" t="b">
        <f t="shared" si="202"/>
        <v>0</v>
      </c>
      <c r="BP103" s="188">
        <f t="shared" si="203"/>
        <v>0</v>
      </c>
      <c r="BQ103" s="164">
        <f t="shared" si="204"/>
        <v>0</v>
      </c>
      <c r="BR103" s="164">
        <f t="shared" si="205"/>
        <v>0.25</v>
      </c>
      <c r="BS103" s="164">
        <f t="shared" si="206"/>
        <v>0</v>
      </c>
      <c r="BT103" s="164">
        <f t="shared" si="206"/>
        <v>0</v>
      </c>
      <c r="BU103" s="166">
        <f t="shared" si="207"/>
        <v>0</v>
      </c>
      <c r="BV103" s="167"/>
      <c r="BX103" s="164">
        <v>91</v>
      </c>
      <c r="BY103" s="225"/>
      <c r="BZ103" s="226"/>
      <c r="CA103" s="1"/>
      <c r="CB103" s="1"/>
      <c r="CC103" s="95"/>
      <c r="CD103" s="93"/>
      <c r="CE103" s="93"/>
      <c r="CF103" s="93"/>
      <c r="CG103" s="95" t="str">
        <f t="shared" si="148"/>
        <v>Completar</v>
      </c>
      <c r="CH103" s="96" t="str">
        <f t="shared" si="149"/>
        <v>Completar</v>
      </c>
      <c r="CI103" s="96" t="str">
        <f t="shared" si="150"/>
        <v>Completar</v>
      </c>
      <c r="CJ103" s="94"/>
      <c r="CK103" s="95" t="str">
        <f t="shared" si="151"/>
        <v>Completar</v>
      </c>
      <c r="CL103" s="95" t="str">
        <f t="shared" si="208"/>
        <v>Completar</v>
      </c>
      <c r="CM103" s="165">
        <f t="shared" si="209"/>
        <v>0</v>
      </c>
      <c r="CN103" s="219" t="b">
        <f t="shared" si="210"/>
        <v>0</v>
      </c>
      <c r="CO103" s="188">
        <f t="shared" si="211"/>
        <v>0</v>
      </c>
      <c r="CP103" s="164">
        <f t="shared" si="212"/>
        <v>0</v>
      </c>
      <c r="CQ103" s="164">
        <f t="shared" si="213"/>
        <v>0.25</v>
      </c>
      <c r="CR103" s="164">
        <f t="shared" si="214"/>
        <v>0</v>
      </c>
      <c r="CS103" s="164">
        <f t="shared" si="214"/>
        <v>0</v>
      </c>
      <c r="CT103" s="166">
        <f t="shared" si="215"/>
        <v>0</v>
      </c>
      <c r="CU103" s="167"/>
      <c r="CW103" s="164">
        <v>91</v>
      </c>
      <c r="CX103" s="225"/>
      <c r="CY103" s="226"/>
      <c r="CZ103" s="1"/>
      <c r="DA103" s="1"/>
      <c r="DB103" s="95"/>
      <c r="DC103" s="93"/>
      <c r="DD103" s="93"/>
      <c r="DE103" s="93"/>
      <c r="DF103" s="95" t="str">
        <f t="shared" si="152"/>
        <v>Completar</v>
      </c>
      <c r="DG103" s="96" t="str">
        <f t="shared" si="153"/>
        <v>Completar</v>
      </c>
      <c r="DH103" s="96" t="str">
        <f t="shared" si="154"/>
        <v>Completar</v>
      </c>
      <c r="DI103" s="94"/>
      <c r="DJ103" s="95" t="str">
        <f t="shared" si="155"/>
        <v>Completar</v>
      </c>
      <c r="DK103" s="95" t="str">
        <f t="shared" si="216"/>
        <v>Completar</v>
      </c>
      <c r="DL103" s="165">
        <f t="shared" si="217"/>
        <v>0</v>
      </c>
      <c r="DM103" s="219" t="b">
        <f t="shared" si="218"/>
        <v>0</v>
      </c>
      <c r="DN103" s="188">
        <f t="shared" si="219"/>
        <v>0</v>
      </c>
      <c r="DO103" s="164">
        <f t="shared" si="220"/>
        <v>0</v>
      </c>
      <c r="DP103" s="164">
        <f t="shared" si="221"/>
        <v>0.25</v>
      </c>
      <c r="DQ103" s="164">
        <f t="shared" si="222"/>
        <v>0</v>
      </c>
      <c r="DR103" s="164">
        <f t="shared" si="222"/>
        <v>0</v>
      </c>
      <c r="DS103" s="166">
        <f t="shared" si="223"/>
        <v>0</v>
      </c>
      <c r="DT103" s="167"/>
      <c r="DV103" s="164">
        <v>91</v>
      </c>
      <c r="DW103" s="225"/>
      <c r="DX103" s="226"/>
      <c r="DY103" s="1"/>
      <c r="DZ103" s="1"/>
      <c r="EA103" s="95"/>
      <c r="EB103" s="93"/>
      <c r="EC103" s="93"/>
      <c r="ED103" s="93"/>
      <c r="EE103" s="95" t="str">
        <f t="shared" si="156"/>
        <v>Completar</v>
      </c>
      <c r="EF103" s="96" t="str">
        <f t="shared" si="157"/>
        <v>Completar</v>
      </c>
      <c r="EG103" s="96" t="str">
        <f t="shared" si="158"/>
        <v>Completar</v>
      </c>
      <c r="EH103" s="94"/>
      <c r="EI103" s="95" t="str">
        <f t="shared" si="159"/>
        <v>Completar</v>
      </c>
      <c r="EJ103" s="95" t="str">
        <f t="shared" si="224"/>
        <v>Completar</v>
      </c>
      <c r="EK103" s="165">
        <f t="shared" si="225"/>
        <v>0</v>
      </c>
      <c r="EL103" s="219" t="b">
        <f t="shared" si="226"/>
        <v>0</v>
      </c>
      <c r="EM103" s="188">
        <f t="shared" si="227"/>
        <v>0</v>
      </c>
      <c r="EN103" s="164">
        <f t="shared" si="228"/>
        <v>0</v>
      </c>
      <c r="EO103" s="164">
        <f t="shared" si="229"/>
        <v>0.25</v>
      </c>
      <c r="EP103" s="164">
        <f t="shared" si="230"/>
        <v>0</v>
      </c>
      <c r="EQ103" s="164">
        <f t="shared" si="230"/>
        <v>0</v>
      </c>
      <c r="ER103" s="166">
        <f t="shared" si="231"/>
        <v>0</v>
      </c>
      <c r="ES103" s="167"/>
      <c r="EU103" s="164">
        <v>91</v>
      </c>
      <c r="EV103" s="225"/>
      <c r="EW103" s="226"/>
      <c r="EX103" s="1"/>
      <c r="EY103" s="1"/>
      <c r="EZ103" s="95"/>
      <c r="FA103" s="93"/>
      <c r="FB103" s="93"/>
      <c r="FC103" s="93"/>
      <c r="FD103" s="95" t="str">
        <f t="shared" si="160"/>
        <v>Completar</v>
      </c>
      <c r="FE103" s="96" t="str">
        <f t="shared" si="161"/>
        <v>Completar</v>
      </c>
      <c r="FF103" s="96" t="str">
        <f t="shared" si="162"/>
        <v>Completar</v>
      </c>
      <c r="FG103" s="94"/>
      <c r="FH103" s="95" t="str">
        <f t="shared" si="163"/>
        <v>Completar</v>
      </c>
      <c r="FI103" s="95" t="str">
        <f t="shared" si="232"/>
        <v>Completar</v>
      </c>
      <c r="FJ103" s="165">
        <f t="shared" si="233"/>
        <v>0</v>
      </c>
      <c r="FK103" s="219" t="b">
        <f t="shared" si="234"/>
        <v>0</v>
      </c>
      <c r="FL103" s="188">
        <f t="shared" si="235"/>
        <v>0</v>
      </c>
      <c r="FM103" s="164">
        <f t="shared" si="236"/>
        <v>0</v>
      </c>
      <c r="FN103" s="164">
        <f t="shared" si="237"/>
        <v>0.25</v>
      </c>
      <c r="FO103" s="164">
        <f t="shared" si="238"/>
        <v>0</v>
      </c>
      <c r="FP103" s="164">
        <f t="shared" si="238"/>
        <v>0</v>
      </c>
      <c r="FQ103" s="166">
        <f t="shared" si="239"/>
        <v>0</v>
      </c>
      <c r="FR103" s="167"/>
      <c r="FT103" s="164">
        <v>91</v>
      </c>
      <c r="FU103" s="225"/>
      <c r="FV103" s="226"/>
      <c r="FW103" s="1"/>
      <c r="FX103" s="1"/>
      <c r="FY103" s="95"/>
      <c r="FZ103" s="93"/>
      <c r="GA103" s="93"/>
      <c r="GB103" s="93"/>
      <c r="GC103" s="95" t="str">
        <f t="shared" si="164"/>
        <v>Completar</v>
      </c>
      <c r="GD103" s="96" t="str">
        <f t="shared" si="165"/>
        <v>Completar</v>
      </c>
      <c r="GE103" s="96" t="str">
        <f t="shared" si="166"/>
        <v>Completar</v>
      </c>
      <c r="GF103" s="94"/>
      <c r="GG103" s="95" t="str">
        <f t="shared" si="167"/>
        <v>Completar</v>
      </c>
      <c r="GH103" s="95" t="str">
        <f t="shared" si="240"/>
        <v>Completar</v>
      </c>
      <c r="GI103" s="165">
        <f t="shared" si="241"/>
        <v>0</v>
      </c>
      <c r="GJ103" s="219" t="b">
        <f t="shared" si="242"/>
        <v>0</v>
      </c>
      <c r="GK103" s="188">
        <f t="shared" si="243"/>
        <v>0</v>
      </c>
      <c r="GL103" s="164">
        <f t="shared" si="244"/>
        <v>0</v>
      </c>
      <c r="GM103" s="164">
        <f t="shared" si="245"/>
        <v>0.25</v>
      </c>
      <c r="GN103" s="164">
        <f t="shared" si="246"/>
        <v>0</v>
      </c>
      <c r="GO103" s="164">
        <f t="shared" si="246"/>
        <v>0</v>
      </c>
      <c r="GP103" s="166">
        <f t="shared" si="247"/>
        <v>0</v>
      </c>
      <c r="GQ103" s="167"/>
      <c r="GS103" s="164">
        <v>91</v>
      </c>
      <c r="GT103" s="225"/>
      <c r="GU103" s="226"/>
      <c r="GV103" s="1"/>
      <c r="GW103" s="1"/>
      <c r="GX103" s="95"/>
      <c r="GY103" s="93"/>
      <c r="GZ103" s="93"/>
      <c r="HA103" s="93"/>
      <c r="HB103" s="95" t="str">
        <f t="shared" si="168"/>
        <v>Completar</v>
      </c>
      <c r="HC103" s="96" t="str">
        <f t="shared" si="169"/>
        <v>Completar</v>
      </c>
      <c r="HD103" s="96" t="str">
        <f t="shared" si="170"/>
        <v>Completar</v>
      </c>
      <c r="HE103" s="94"/>
      <c r="HF103" s="95" t="str">
        <f t="shared" si="171"/>
        <v>Completar</v>
      </c>
      <c r="HG103" s="95" t="str">
        <f t="shared" si="248"/>
        <v>Completar</v>
      </c>
      <c r="HH103" s="165">
        <f t="shared" si="249"/>
        <v>0</v>
      </c>
      <c r="HI103" s="219" t="b">
        <f t="shared" si="250"/>
        <v>0</v>
      </c>
      <c r="HJ103" s="188">
        <f t="shared" si="251"/>
        <v>0</v>
      </c>
      <c r="HK103" s="164">
        <f t="shared" si="252"/>
        <v>0</v>
      </c>
      <c r="HL103" s="164">
        <f t="shared" si="253"/>
        <v>0.25</v>
      </c>
      <c r="HM103" s="164">
        <f t="shared" si="254"/>
        <v>0</v>
      </c>
      <c r="HN103" s="164">
        <f t="shared" si="254"/>
        <v>0</v>
      </c>
      <c r="HO103" s="166">
        <f t="shared" si="255"/>
        <v>0</v>
      </c>
      <c r="HP103" s="167"/>
      <c r="HR103" s="164">
        <v>91</v>
      </c>
      <c r="HS103" s="225"/>
      <c r="HT103" s="226"/>
      <c r="HU103" s="1"/>
      <c r="HV103" s="1"/>
      <c r="HW103" s="95"/>
      <c r="HX103" s="93"/>
      <c r="HY103" s="93"/>
      <c r="HZ103" s="93"/>
      <c r="IA103" s="95" t="str">
        <f t="shared" si="172"/>
        <v>Completar</v>
      </c>
      <c r="IB103" s="96" t="str">
        <f t="shared" si="173"/>
        <v>Completar</v>
      </c>
      <c r="IC103" s="96" t="str">
        <f t="shared" si="174"/>
        <v>Completar</v>
      </c>
      <c r="ID103" s="94"/>
      <c r="IE103" s="95" t="str">
        <f t="shared" si="175"/>
        <v>Completar</v>
      </c>
      <c r="IF103" s="95" t="str">
        <f t="shared" si="256"/>
        <v>Completar</v>
      </c>
      <c r="IG103" s="165">
        <f t="shared" si="257"/>
        <v>0</v>
      </c>
      <c r="IH103" s="219" t="b">
        <f t="shared" si="258"/>
        <v>0</v>
      </c>
      <c r="II103" s="188">
        <f t="shared" si="259"/>
        <v>0</v>
      </c>
      <c r="IJ103" s="164">
        <f t="shared" si="260"/>
        <v>0</v>
      </c>
      <c r="IK103" s="164">
        <f t="shared" si="261"/>
        <v>0.25</v>
      </c>
      <c r="IL103" s="164">
        <f t="shared" si="262"/>
        <v>0</v>
      </c>
      <c r="IM103" s="164">
        <f t="shared" si="262"/>
        <v>0</v>
      </c>
      <c r="IN103" s="166">
        <f t="shared" si="263"/>
        <v>0</v>
      </c>
      <c r="IO103" s="167"/>
      <c r="IQ103" s="164">
        <v>91</v>
      </c>
      <c r="IR103" s="225"/>
      <c r="IS103" s="226"/>
      <c r="IT103" s="1"/>
      <c r="IU103" s="1"/>
      <c r="IV103" s="95"/>
      <c r="IW103" s="93"/>
      <c r="IX103" s="93"/>
      <c r="IY103" s="93"/>
      <c r="IZ103" s="95" t="str">
        <f t="shared" si="176"/>
        <v>Completar</v>
      </c>
      <c r="JA103" s="96" t="str">
        <f t="shared" si="177"/>
        <v>Completar</v>
      </c>
      <c r="JB103" s="96" t="str">
        <f t="shared" si="178"/>
        <v>Completar</v>
      </c>
      <c r="JC103" s="94"/>
      <c r="JD103" s="95" t="str">
        <f t="shared" si="179"/>
        <v>Completar</v>
      </c>
      <c r="JE103" s="95" t="str">
        <f t="shared" si="264"/>
        <v>Completar</v>
      </c>
      <c r="JF103" s="165">
        <f t="shared" si="265"/>
        <v>0</v>
      </c>
      <c r="JG103" s="219" t="b">
        <f t="shared" si="266"/>
        <v>0</v>
      </c>
      <c r="JH103" s="188">
        <f t="shared" si="267"/>
        <v>0</v>
      </c>
      <c r="JI103" s="164">
        <f t="shared" si="268"/>
        <v>0</v>
      </c>
      <c r="JJ103" s="164">
        <f t="shared" si="269"/>
        <v>0.25</v>
      </c>
      <c r="JK103" s="164">
        <f t="shared" si="270"/>
        <v>0</v>
      </c>
      <c r="JL103" s="164">
        <f t="shared" si="270"/>
        <v>0</v>
      </c>
      <c r="JM103" s="166">
        <f t="shared" si="271"/>
        <v>0</v>
      </c>
      <c r="JN103" s="167"/>
      <c r="JO103" s="126"/>
      <c r="JP103" s="164">
        <v>91</v>
      </c>
      <c r="JQ103" s="225"/>
      <c r="JR103" s="226"/>
      <c r="JS103" s="1"/>
      <c r="JT103" s="1"/>
      <c r="JU103" s="95"/>
      <c r="JV103" s="93"/>
      <c r="JW103" s="93"/>
      <c r="JX103" s="93"/>
      <c r="JY103" s="95" t="str">
        <f t="shared" si="180"/>
        <v>Completar</v>
      </c>
      <c r="JZ103" s="96" t="str">
        <f t="shared" si="181"/>
        <v>Completar</v>
      </c>
      <c r="KA103" s="96" t="str">
        <f t="shared" si="182"/>
        <v>Completar</v>
      </c>
      <c r="KB103" s="94"/>
      <c r="KC103" s="95" t="str">
        <f t="shared" si="183"/>
        <v>Completar</v>
      </c>
      <c r="KD103" s="95" t="str">
        <f t="shared" si="272"/>
        <v>Completar</v>
      </c>
      <c r="KE103" s="165">
        <f t="shared" si="273"/>
        <v>0</v>
      </c>
      <c r="KF103" s="219" t="b">
        <f t="shared" si="274"/>
        <v>0</v>
      </c>
      <c r="KG103" s="188">
        <f t="shared" si="275"/>
        <v>0</v>
      </c>
      <c r="KH103" s="164">
        <f t="shared" si="276"/>
        <v>0</v>
      </c>
      <c r="KI103" s="164">
        <f t="shared" si="277"/>
        <v>0.25</v>
      </c>
      <c r="KJ103" s="164">
        <f t="shared" si="278"/>
        <v>0</v>
      </c>
      <c r="KK103" s="164">
        <f t="shared" si="278"/>
        <v>0</v>
      </c>
      <c r="KL103" s="166">
        <f t="shared" si="279"/>
        <v>0</v>
      </c>
    </row>
    <row r="104" spans="1:298" x14ac:dyDescent="0.25">
      <c r="A104" s="164">
        <v>92</v>
      </c>
      <c r="B104" s="225"/>
      <c r="C104" s="226"/>
      <c r="D104" s="1"/>
      <c r="E104" s="1"/>
      <c r="F104" s="95"/>
      <c r="G104" s="93"/>
      <c r="H104" s="93"/>
      <c r="I104" s="93"/>
      <c r="J104" s="95"/>
      <c r="K104" s="96" t="str">
        <f>IFERROR(VLOOKUP(D104,'Situación inicial'!JI$13:JS$112,8,FALSE),"Completar")</f>
        <v>Completar</v>
      </c>
      <c r="L104" s="96" t="str">
        <f>IFERROR(VLOOKUP(D104,'Situación inicial'!JI$13:JS$112,9,FALSE),"Completar")</f>
        <v>Completar</v>
      </c>
      <c r="M104" s="94"/>
      <c r="N104" s="95" t="str">
        <f>IFERROR(VLOOKUP(D104,'Situación inicial'!JI$13:JS$112,11,FALSE),"Completar")</f>
        <v>Completar</v>
      </c>
      <c r="O104" s="95" t="str">
        <f>IFERROR(VLOOKUP(D104,'Situación inicial'!JI$13:JT$112,12,FALSE),"Completar")</f>
        <v>Completar</v>
      </c>
      <c r="P104" s="165">
        <f t="shared" si="184"/>
        <v>0</v>
      </c>
      <c r="Q104" s="219" t="b">
        <f t="shared" si="185"/>
        <v>0</v>
      </c>
      <c r="R104" s="188">
        <f t="shared" si="186"/>
        <v>0</v>
      </c>
      <c r="S104" s="164">
        <f t="shared" si="187"/>
        <v>0</v>
      </c>
      <c r="T104" s="164">
        <f t="shared" si="188"/>
        <v>0.25</v>
      </c>
      <c r="U104" s="164">
        <f t="shared" si="189"/>
        <v>0</v>
      </c>
      <c r="V104" s="164">
        <f t="shared" si="189"/>
        <v>0</v>
      </c>
      <c r="W104" s="166">
        <f t="shared" si="190"/>
        <v>0</v>
      </c>
      <c r="X104" s="168">
        <f>IFERROR(VLOOKUP(D104,'Situación inicial'!JI$13:JZ$112,18,FALSE),0)</f>
        <v>0</v>
      </c>
      <c r="Z104" s="164">
        <v>92</v>
      </c>
      <c r="AA104" s="225"/>
      <c r="AB104" s="226"/>
      <c r="AC104" s="1"/>
      <c r="AD104" s="1"/>
      <c r="AE104" s="95"/>
      <c r="AF104" s="93"/>
      <c r="AG104" s="93"/>
      <c r="AH104" s="93"/>
      <c r="AI104" s="95" t="str">
        <f t="shared" si="140"/>
        <v>Completar</v>
      </c>
      <c r="AJ104" s="96" t="str">
        <f t="shared" si="141"/>
        <v>Completar</v>
      </c>
      <c r="AK104" s="96" t="str">
        <f t="shared" si="142"/>
        <v>Completar</v>
      </c>
      <c r="AL104" s="94"/>
      <c r="AM104" s="95" t="str">
        <f t="shared" si="191"/>
        <v>Completar</v>
      </c>
      <c r="AN104" s="95" t="str">
        <f t="shared" si="192"/>
        <v>Completar</v>
      </c>
      <c r="AO104" s="165">
        <f t="shared" si="193"/>
        <v>0</v>
      </c>
      <c r="AP104" s="219" t="b">
        <f t="shared" si="194"/>
        <v>0</v>
      </c>
      <c r="AQ104" s="188">
        <f t="shared" si="195"/>
        <v>0</v>
      </c>
      <c r="AR104" s="164">
        <f t="shared" si="196"/>
        <v>0</v>
      </c>
      <c r="AS104" s="164">
        <f t="shared" si="197"/>
        <v>0.25</v>
      </c>
      <c r="AT104" s="164">
        <f t="shared" si="198"/>
        <v>0</v>
      </c>
      <c r="AU104" s="164">
        <f t="shared" si="198"/>
        <v>0</v>
      </c>
      <c r="AV104" s="166">
        <f t="shared" si="199"/>
        <v>0</v>
      </c>
      <c r="AW104" s="168">
        <f t="shared" si="143"/>
        <v>0</v>
      </c>
      <c r="AY104" s="164">
        <v>92</v>
      </c>
      <c r="AZ104" s="225"/>
      <c r="BA104" s="226"/>
      <c r="BB104" s="1"/>
      <c r="BC104" s="1"/>
      <c r="BD104" s="95"/>
      <c r="BE104" s="93"/>
      <c r="BF104" s="93"/>
      <c r="BG104" s="93"/>
      <c r="BH104" s="95" t="str">
        <f t="shared" si="144"/>
        <v>Completar</v>
      </c>
      <c r="BI104" s="96" t="str">
        <f t="shared" si="145"/>
        <v>Completar</v>
      </c>
      <c r="BJ104" s="96" t="str">
        <f t="shared" si="146"/>
        <v>Completar</v>
      </c>
      <c r="BK104" s="94"/>
      <c r="BL104" s="95" t="str">
        <f t="shared" si="147"/>
        <v>Completar</v>
      </c>
      <c r="BM104" s="95" t="str">
        <f t="shared" si="200"/>
        <v>Completar</v>
      </c>
      <c r="BN104" s="165">
        <f t="shared" si="201"/>
        <v>0</v>
      </c>
      <c r="BO104" s="219" t="b">
        <f t="shared" si="202"/>
        <v>0</v>
      </c>
      <c r="BP104" s="188">
        <f t="shared" si="203"/>
        <v>0</v>
      </c>
      <c r="BQ104" s="164">
        <f t="shared" si="204"/>
        <v>0</v>
      </c>
      <c r="BR104" s="164">
        <f t="shared" si="205"/>
        <v>0.25</v>
      </c>
      <c r="BS104" s="164">
        <f t="shared" si="206"/>
        <v>0</v>
      </c>
      <c r="BT104" s="164">
        <f t="shared" si="206"/>
        <v>0</v>
      </c>
      <c r="BU104" s="166">
        <f t="shared" si="207"/>
        <v>0</v>
      </c>
      <c r="BV104" s="167"/>
      <c r="BX104" s="164">
        <v>92</v>
      </c>
      <c r="BY104" s="225"/>
      <c r="BZ104" s="226"/>
      <c r="CA104" s="1"/>
      <c r="CB104" s="1"/>
      <c r="CC104" s="95"/>
      <c r="CD104" s="93"/>
      <c r="CE104" s="93"/>
      <c r="CF104" s="93"/>
      <c r="CG104" s="95" t="str">
        <f t="shared" si="148"/>
        <v>Completar</v>
      </c>
      <c r="CH104" s="96" t="str">
        <f t="shared" si="149"/>
        <v>Completar</v>
      </c>
      <c r="CI104" s="96" t="str">
        <f t="shared" si="150"/>
        <v>Completar</v>
      </c>
      <c r="CJ104" s="94"/>
      <c r="CK104" s="95" t="str">
        <f t="shared" si="151"/>
        <v>Completar</v>
      </c>
      <c r="CL104" s="95" t="str">
        <f t="shared" si="208"/>
        <v>Completar</v>
      </c>
      <c r="CM104" s="165">
        <f t="shared" si="209"/>
        <v>0</v>
      </c>
      <c r="CN104" s="219" t="b">
        <f t="shared" si="210"/>
        <v>0</v>
      </c>
      <c r="CO104" s="188">
        <f t="shared" si="211"/>
        <v>0</v>
      </c>
      <c r="CP104" s="164">
        <f t="shared" si="212"/>
        <v>0</v>
      </c>
      <c r="CQ104" s="164">
        <f t="shared" si="213"/>
        <v>0.25</v>
      </c>
      <c r="CR104" s="164">
        <f t="shared" si="214"/>
        <v>0</v>
      </c>
      <c r="CS104" s="164">
        <f t="shared" si="214"/>
        <v>0</v>
      </c>
      <c r="CT104" s="166">
        <f t="shared" si="215"/>
        <v>0</v>
      </c>
      <c r="CU104" s="167"/>
      <c r="CW104" s="164">
        <v>92</v>
      </c>
      <c r="CX104" s="225"/>
      <c r="CY104" s="226"/>
      <c r="CZ104" s="1"/>
      <c r="DA104" s="1"/>
      <c r="DB104" s="95"/>
      <c r="DC104" s="93"/>
      <c r="DD104" s="93"/>
      <c r="DE104" s="93"/>
      <c r="DF104" s="95" t="str">
        <f t="shared" si="152"/>
        <v>Completar</v>
      </c>
      <c r="DG104" s="96" t="str">
        <f t="shared" si="153"/>
        <v>Completar</v>
      </c>
      <c r="DH104" s="96" t="str">
        <f t="shared" si="154"/>
        <v>Completar</v>
      </c>
      <c r="DI104" s="94"/>
      <c r="DJ104" s="95" t="str">
        <f t="shared" si="155"/>
        <v>Completar</v>
      </c>
      <c r="DK104" s="95" t="str">
        <f t="shared" si="216"/>
        <v>Completar</v>
      </c>
      <c r="DL104" s="165">
        <f t="shared" si="217"/>
        <v>0</v>
      </c>
      <c r="DM104" s="219" t="b">
        <f t="shared" si="218"/>
        <v>0</v>
      </c>
      <c r="DN104" s="188">
        <f t="shared" si="219"/>
        <v>0</v>
      </c>
      <c r="DO104" s="164">
        <f t="shared" si="220"/>
        <v>0</v>
      </c>
      <c r="DP104" s="164">
        <f t="shared" si="221"/>
        <v>0.25</v>
      </c>
      <c r="DQ104" s="164">
        <f t="shared" si="222"/>
        <v>0</v>
      </c>
      <c r="DR104" s="164">
        <f t="shared" si="222"/>
        <v>0</v>
      </c>
      <c r="DS104" s="166">
        <f t="shared" si="223"/>
        <v>0</v>
      </c>
      <c r="DT104" s="167"/>
      <c r="DV104" s="164">
        <v>92</v>
      </c>
      <c r="DW104" s="225"/>
      <c r="DX104" s="226"/>
      <c r="DY104" s="1"/>
      <c r="DZ104" s="1"/>
      <c r="EA104" s="95"/>
      <c r="EB104" s="93"/>
      <c r="EC104" s="93"/>
      <c r="ED104" s="93"/>
      <c r="EE104" s="95" t="str">
        <f t="shared" si="156"/>
        <v>Completar</v>
      </c>
      <c r="EF104" s="96" t="str">
        <f t="shared" si="157"/>
        <v>Completar</v>
      </c>
      <c r="EG104" s="96" t="str">
        <f t="shared" si="158"/>
        <v>Completar</v>
      </c>
      <c r="EH104" s="94"/>
      <c r="EI104" s="95" t="str">
        <f t="shared" si="159"/>
        <v>Completar</v>
      </c>
      <c r="EJ104" s="95" t="str">
        <f t="shared" si="224"/>
        <v>Completar</v>
      </c>
      <c r="EK104" s="165">
        <f t="shared" si="225"/>
        <v>0</v>
      </c>
      <c r="EL104" s="219" t="b">
        <f t="shared" si="226"/>
        <v>0</v>
      </c>
      <c r="EM104" s="188">
        <f t="shared" si="227"/>
        <v>0</v>
      </c>
      <c r="EN104" s="164">
        <f t="shared" si="228"/>
        <v>0</v>
      </c>
      <c r="EO104" s="164">
        <f t="shared" si="229"/>
        <v>0.25</v>
      </c>
      <c r="EP104" s="164">
        <f t="shared" si="230"/>
        <v>0</v>
      </c>
      <c r="EQ104" s="164">
        <f t="shared" si="230"/>
        <v>0</v>
      </c>
      <c r="ER104" s="166">
        <f t="shared" si="231"/>
        <v>0</v>
      </c>
      <c r="ES104" s="167"/>
      <c r="EU104" s="164">
        <v>92</v>
      </c>
      <c r="EV104" s="225"/>
      <c r="EW104" s="226"/>
      <c r="EX104" s="1"/>
      <c r="EY104" s="1"/>
      <c r="EZ104" s="95"/>
      <c r="FA104" s="93"/>
      <c r="FB104" s="93"/>
      <c r="FC104" s="93"/>
      <c r="FD104" s="95" t="str">
        <f t="shared" si="160"/>
        <v>Completar</v>
      </c>
      <c r="FE104" s="96" t="str">
        <f t="shared" si="161"/>
        <v>Completar</v>
      </c>
      <c r="FF104" s="96" t="str">
        <f t="shared" si="162"/>
        <v>Completar</v>
      </c>
      <c r="FG104" s="94"/>
      <c r="FH104" s="95" t="str">
        <f t="shared" si="163"/>
        <v>Completar</v>
      </c>
      <c r="FI104" s="95" t="str">
        <f t="shared" si="232"/>
        <v>Completar</v>
      </c>
      <c r="FJ104" s="165">
        <f t="shared" si="233"/>
        <v>0</v>
      </c>
      <c r="FK104" s="219" t="b">
        <f t="shared" si="234"/>
        <v>0</v>
      </c>
      <c r="FL104" s="188">
        <f t="shared" si="235"/>
        <v>0</v>
      </c>
      <c r="FM104" s="164">
        <f t="shared" si="236"/>
        <v>0</v>
      </c>
      <c r="FN104" s="164">
        <f t="shared" si="237"/>
        <v>0.25</v>
      </c>
      <c r="FO104" s="164">
        <f t="shared" si="238"/>
        <v>0</v>
      </c>
      <c r="FP104" s="164">
        <f t="shared" si="238"/>
        <v>0</v>
      </c>
      <c r="FQ104" s="166">
        <f t="shared" si="239"/>
        <v>0</v>
      </c>
      <c r="FR104" s="167"/>
      <c r="FT104" s="164">
        <v>92</v>
      </c>
      <c r="FU104" s="225"/>
      <c r="FV104" s="226"/>
      <c r="FW104" s="1"/>
      <c r="FX104" s="1"/>
      <c r="FY104" s="95"/>
      <c r="FZ104" s="93"/>
      <c r="GA104" s="93"/>
      <c r="GB104" s="93"/>
      <c r="GC104" s="95" t="str">
        <f t="shared" si="164"/>
        <v>Completar</v>
      </c>
      <c r="GD104" s="96" t="str">
        <f t="shared" si="165"/>
        <v>Completar</v>
      </c>
      <c r="GE104" s="96" t="str">
        <f t="shared" si="166"/>
        <v>Completar</v>
      </c>
      <c r="GF104" s="94"/>
      <c r="GG104" s="95" t="str">
        <f t="shared" si="167"/>
        <v>Completar</v>
      </c>
      <c r="GH104" s="95" t="str">
        <f t="shared" si="240"/>
        <v>Completar</v>
      </c>
      <c r="GI104" s="165">
        <f t="shared" si="241"/>
        <v>0</v>
      </c>
      <c r="GJ104" s="219" t="b">
        <f t="shared" si="242"/>
        <v>0</v>
      </c>
      <c r="GK104" s="188">
        <f t="shared" si="243"/>
        <v>0</v>
      </c>
      <c r="GL104" s="164">
        <f t="shared" si="244"/>
        <v>0</v>
      </c>
      <c r="GM104" s="164">
        <f t="shared" si="245"/>
        <v>0.25</v>
      </c>
      <c r="GN104" s="164">
        <f t="shared" si="246"/>
        <v>0</v>
      </c>
      <c r="GO104" s="164">
        <f t="shared" si="246"/>
        <v>0</v>
      </c>
      <c r="GP104" s="166">
        <f t="shared" si="247"/>
        <v>0</v>
      </c>
      <c r="GQ104" s="167"/>
      <c r="GS104" s="164">
        <v>92</v>
      </c>
      <c r="GT104" s="225"/>
      <c r="GU104" s="226"/>
      <c r="GV104" s="1"/>
      <c r="GW104" s="1"/>
      <c r="GX104" s="95"/>
      <c r="GY104" s="93"/>
      <c r="GZ104" s="93"/>
      <c r="HA104" s="93"/>
      <c r="HB104" s="95" t="str">
        <f t="shared" si="168"/>
        <v>Completar</v>
      </c>
      <c r="HC104" s="96" t="str">
        <f t="shared" si="169"/>
        <v>Completar</v>
      </c>
      <c r="HD104" s="96" t="str">
        <f t="shared" si="170"/>
        <v>Completar</v>
      </c>
      <c r="HE104" s="94"/>
      <c r="HF104" s="95" t="str">
        <f t="shared" si="171"/>
        <v>Completar</v>
      </c>
      <c r="HG104" s="95" t="str">
        <f t="shared" si="248"/>
        <v>Completar</v>
      </c>
      <c r="HH104" s="165">
        <f t="shared" si="249"/>
        <v>0</v>
      </c>
      <c r="HI104" s="219" t="b">
        <f t="shared" si="250"/>
        <v>0</v>
      </c>
      <c r="HJ104" s="188">
        <f t="shared" si="251"/>
        <v>0</v>
      </c>
      <c r="HK104" s="164">
        <f t="shared" si="252"/>
        <v>0</v>
      </c>
      <c r="HL104" s="164">
        <f t="shared" si="253"/>
        <v>0.25</v>
      </c>
      <c r="HM104" s="164">
        <f t="shared" si="254"/>
        <v>0</v>
      </c>
      <c r="HN104" s="164">
        <f t="shared" si="254"/>
        <v>0</v>
      </c>
      <c r="HO104" s="166">
        <f t="shared" si="255"/>
        <v>0</v>
      </c>
      <c r="HP104" s="167"/>
      <c r="HR104" s="164">
        <v>92</v>
      </c>
      <c r="HS104" s="225"/>
      <c r="HT104" s="226"/>
      <c r="HU104" s="1"/>
      <c r="HV104" s="1"/>
      <c r="HW104" s="95"/>
      <c r="HX104" s="93"/>
      <c r="HY104" s="93"/>
      <c r="HZ104" s="93"/>
      <c r="IA104" s="95" t="str">
        <f t="shared" si="172"/>
        <v>Completar</v>
      </c>
      <c r="IB104" s="96" t="str">
        <f t="shared" si="173"/>
        <v>Completar</v>
      </c>
      <c r="IC104" s="96" t="str">
        <f t="shared" si="174"/>
        <v>Completar</v>
      </c>
      <c r="ID104" s="94"/>
      <c r="IE104" s="95" t="str">
        <f t="shared" si="175"/>
        <v>Completar</v>
      </c>
      <c r="IF104" s="95" t="str">
        <f t="shared" si="256"/>
        <v>Completar</v>
      </c>
      <c r="IG104" s="165">
        <f t="shared" si="257"/>
        <v>0</v>
      </c>
      <c r="IH104" s="219" t="b">
        <f t="shared" si="258"/>
        <v>0</v>
      </c>
      <c r="II104" s="188">
        <f t="shared" si="259"/>
        <v>0</v>
      </c>
      <c r="IJ104" s="164">
        <f t="shared" si="260"/>
        <v>0</v>
      </c>
      <c r="IK104" s="164">
        <f t="shared" si="261"/>
        <v>0.25</v>
      </c>
      <c r="IL104" s="164">
        <f t="shared" si="262"/>
        <v>0</v>
      </c>
      <c r="IM104" s="164">
        <f t="shared" si="262"/>
        <v>0</v>
      </c>
      <c r="IN104" s="166">
        <f t="shared" si="263"/>
        <v>0</v>
      </c>
      <c r="IO104" s="167"/>
      <c r="IQ104" s="164">
        <v>92</v>
      </c>
      <c r="IR104" s="225"/>
      <c r="IS104" s="226"/>
      <c r="IT104" s="1"/>
      <c r="IU104" s="1"/>
      <c r="IV104" s="95"/>
      <c r="IW104" s="93"/>
      <c r="IX104" s="93"/>
      <c r="IY104" s="93"/>
      <c r="IZ104" s="95" t="str">
        <f t="shared" si="176"/>
        <v>Completar</v>
      </c>
      <c r="JA104" s="96" t="str">
        <f t="shared" si="177"/>
        <v>Completar</v>
      </c>
      <c r="JB104" s="96" t="str">
        <f t="shared" si="178"/>
        <v>Completar</v>
      </c>
      <c r="JC104" s="94"/>
      <c r="JD104" s="95" t="str">
        <f t="shared" si="179"/>
        <v>Completar</v>
      </c>
      <c r="JE104" s="95" t="str">
        <f t="shared" si="264"/>
        <v>Completar</v>
      </c>
      <c r="JF104" s="165">
        <f t="shared" si="265"/>
        <v>0</v>
      </c>
      <c r="JG104" s="219" t="b">
        <f t="shared" si="266"/>
        <v>0</v>
      </c>
      <c r="JH104" s="188">
        <f t="shared" si="267"/>
        <v>0</v>
      </c>
      <c r="JI104" s="164">
        <f t="shared" si="268"/>
        <v>0</v>
      </c>
      <c r="JJ104" s="164">
        <f t="shared" si="269"/>
        <v>0.25</v>
      </c>
      <c r="JK104" s="164">
        <f t="shared" si="270"/>
        <v>0</v>
      </c>
      <c r="JL104" s="164">
        <f t="shared" si="270"/>
        <v>0</v>
      </c>
      <c r="JM104" s="166">
        <f t="shared" si="271"/>
        <v>0</v>
      </c>
      <c r="JN104" s="167"/>
      <c r="JO104" s="126"/>
      <c r="JP104" s="164">
        <v>92</v>
      </c>
      <c r="JQ104" s="225"/>
      <c r="JR104" s="226"/>
      <c r="JS104" s="1"/>
      <c r="JT104" s="1"/>
      <c r="JU104" s="95"/>
      <c r="JV104" s="93"/>
      <c r="JW104" s="93"/>
      <c r="JX104" s="93"/>
      <c r="JY104" s="95" t="str">
        <f t="shared" si="180"/>
        <v>Completar</v>
      </c>
      <c r="JZ104" s="96" t="str">
        <f t="shared" si="181"/>
        <v>Completar</v>
      </c>
      <c r="KA104" s="96" t="str">
        <f t="shared" si="182"/>
        <v>Completar</v>
      </c>
      <c r="KB104" s="94"/>
      <c r="KC104" s="95" t="str">
        <f t="shared" si="183"/>
        <v>Completar</v>
      </c>
      <c r="KD104" s="95" t="str">
        <f t="shared" si="272"/>
        <v>Completar</v>
      </c>
      <c r="KE104" s="165">
        <f t="shared" si="273"/>
        <v>0</v>
      </c>
      <c r="KF104" s="219" t="b">
        <f t="shared" si="274"/>
        <v>0</v>
      </c>
      <c r="KG104" s="188">
        <f t="shared" si="275"/>
        <v>0</v>
      </c>
      <c r="KH104" s="164">
        <f t="shared" si="276"/>
        <v>0</v>
      </c>
      <c r="KI104" s="164">
        <f t="shared" si="277"/>
        <v>0.25</v>
      </c>
      <c r="KJ104" s="164">
        <f t="shared" si="278"/>
        <v>0</v>
      </c>
      <c r="KK104" s="164">
        <f t="shared" si="278"/>
        <v>0</v>
      </c>
      <c r="KL104" s="166">
        <f t="shared" si="279"/>
        <v>0</v>
      </c>
    </row>
    <row r="105" spans="1:298" x14ac:dyDescent="0.25">
      <c r="A105" s="164">
        <v>93</v>
      </c>
      <c r="B105" s="225"/>
      <c r="C105" s="226"/>
      <c r="D105" s="1"/>
      <c r="E105" s="1"/>
      <c r="F105" s="95"/>
      <c r="G105" s="93"/>
      <c r="H105" s="93"/>
      <c r="I105" s="93"/>
      <c r="J105" s="95"/>
      <c r="K105" s="96" t="str">
        <f>IFERROR(VLOOKUP(D105,'Situación inicial'!JI$13:JS$112,8,FALSE),"Completar")</f>
        <v>Completar</v>
      </c>
      <c r="L105" s="96" t="str">
        <f>IFERROR(VLOOKUP(D105,'Situación inicial'!JI$13:JS$112,9,FALSE),"Completar")</f>
        <v>Completar</v>
      </c>
      <c r="M105" s="94"/>
      <c r="N105" s="95" t="str">
        <f>IFERROR(VLOOKUP(D105,'Situación inicial'!JI$13:JS$112,11,FALSE),"Completar")</f>
        <v>Completar</v>
      </c>
      <c r="O105" s="95" t="str">
        <f>IFERROR(VLOOKUP(D105,'Situación inicial'!JI$13:JT$112,12,FALSE),"Completar")</f>
        <v>Completar</v>
      </c>
      <c r="P105" s="165">
        <f t="shared" si="184"/>
        <v>0</v>
      </c>
      <c r="Q105" s="219" t="b">
        <f t="shared" si="185"/>
        <v>0</v>
      </c>
      <c r="R105" s="188">
        <f t="shared" si="186"/>
        <v>0</v>
      </c>
      <c r="S105" s="164">
        <f t="shared" si="187"/>
        <v>0</v>
      </c>
      <c r="T105" s="164">
        <f t="shared" si="188"/>
        <v>0.25</v>
      </c>
      <c r="U105" s="164">
        <f t="shared" si="189"/>
        <v>0</v>
      </c>
      <c r="V105" s="164">
        <f t="shared" si="189"/>
        <v>0</v>
      </c>
      <c r="W105" s="166">
        <f t="shared" si="190"/>
        <v>0</v>
      </c>
      <c r="X105" s="168">
        <f>IFERROR(VLOOKUP(D105,'Situación inicial'!JI$13:JZ$112,18,FALSE),0)</f>
        <v>0</v>
      </c>
      <c r="Z105" s="164">
        <v>93</v>
      </c>
      <c r="AA105" s="225"/>
      <c r="AB105" s="226"/>
      <c r="AC105" s="1"/>
      <c r="AD105" s="1"/>
      <c r="AE105" s="95"/>
      <c r="AF105" s="93"/>
      <c r="AG105" s="93"/>
      <c r="AH105" s="93"/>
      <c r="AI105" s="95" t="str">
        <f t="shared" si="140"/>
        <v>Completar</v>
      </c>
      <c r="AJ105" s="96" t="str">
        <f t="shared" si="141"/>
        <v>Completar</v>
      </c>
      <c r="AK105" s="96" t="str">
        <f t="shared" si="142"/>
        <v>Completar</v>
      </c>
      <c r="AL105" s="94"/>
      <c r="AM105" s="95" t="str">
        <f t="shared" si="191"/>
        <v>Completar</v>
      </c>
      <c r="AN105" s="95" t="str">
        <f t="shared" si="192"/>
        <v>Completar</v>
      </c>
      <c r="AO105" s="165">
        <f t="shared" si="193"/>
        <v>0</v>
      </c>
      <c r="AP105" s="219" t="b">
        <f t="shared" si="194"/>
        <v>0</v>
      </c>
      <c r="AQ105" s="188">
        <f t="shared" si="195"/>
        <v>0</v>
      </c>
      <c r="AR105" s="164">
        <f t="shared" si="196"/>
        <v>0</v>
      </c>
      <c r="AS105" s="164">
        <f t="shared" si="197"/>
        <v>0.25</v>
      </c>
      <c r="AT105" s="164">
        <f t="shared" si="198"/>
        <v>0</v>
      </c>
      <c r="AU105" s="164">
        <f t="shared" si="198"/>
        <v>0</v>
      </c>
      <c r="AV105" s="166">
        <f t="shared" si="199"/>
        <v>0</v>
      </c>
      <c r="AW105" s="168">
        <f t="shared" si="143"/>
        <v>0</v>
      </c>
      <c r="AY105" s="164">
        <v>93</v>
      </c>
      <c r="AZ105" s="225"/>
      <c r="BA105" s="226"/>
      <c r="BB105" s="1"/>
      <c r="BC105" s="1"/>
      <c r="BD105" s="95"/>
      <c r="BE105" s="93"/>
      <c r="BF105" s="93"/>
      <c r="BG105" s="93"/>
      <c r="BH105" s="95" t="str">
        <f t="shared" si="144"/>
        <v>Completar</v>
      </c>
      <c r="BI105" s="96" t="str">
        <f t="shared" si="145"/>
        <v>Completar</v>
      </c>
      <c r="BJ105" s="96" t="str">
        <f t="shared" si="146"/>
        <v>Completar</v>
      </c>
      <c r="BK105" s="94"/>
      <c r="BL105" s="95" t="str">
        <f t="shared" si="147"/>
        <v>Completar</v>
      </c>
      <c r="BM105" s="95" t="str">
        <f t="shared" si="200"/>
        <v>Completar</v>
      </c>
      <c r="BN105" s="165">
        <f t="shared" si="201"/>
        <v>0</v>
      </c>
      <c r="BO105" s="219" t="b">
        <f t="shared" si="202"/>
        <v>0</v>
      </c>
      <c r="BP105" s="188">
        <f t="shared" si="203"/>
        <v>0</v>
      </c>
      <c r="BQ105" s="164">
        <f t="shared" si="204"/>
        <v>0</v>
      </c>
      <c r="BR105" s="164">
        <f t="shared" si="205"/>
        <v>0.25</v>
      </c>
      <c r="BS105" s="164">
        <f t="shared" si="206"/>
        <v>0</v>
      </c>
      <c r="BT105" s="164">
        <f t="shared" si="206"/>
        <v>0</v>
      </c>
      <c r="BU105" s="166">
        <f t="shared" si="207"/>
        <v>0</v>
      </c>
      <c r="BV105" s="167"/>
      <c r="BX105" s="164">
        <v>93</v>
      </c>
      <c r="BY105" s="225"/>
      <c r="BZ105" s="226"/>
      <c r="CA105" s="1"/>
      <c r="CB105" s="1"/>
      <c r="CC105" s="95"/>
      <c r="CD105" s="93"/>
      <c r="CE105" s="93"/>
      <c r="CF105" s="93"/>
      <c r="CG105" s="95" t="str">
        <f t="shared" si="148"/>
        <v>Completar</v>
      </c>
      <c r="CH105" s="96" t="str">
        <f t="shared" si="149"/>
        <v>Completar</v>
      </c>
      <c r="CI105" s="96" t="str">
        <f t="shared" si="150"/>
        <v>Completar</v>
      </c>
      <c r="CJ105" s="94"/>
      <c r="CK105" s="95" t="str">
        <f t="shared" si="151"/>
        <v>Completar</v>
      </c>
      <c r="CL105" s="95" t="str">
        <f t="shared" si="208"/>
        <v>Completar</v>
      </c>
      <c r="CM105" s="165">
        <f t="shared" si="209"/>
        <v>0</v>
      </c>
      <c r="CN105" s="219" t="b">
        <f t="shared" si="210"/>
        <v>0</v>
      </c>
      <c r="CO105" s="188">
        <f t="shared" si="211"/>
        <v>0</v>
      </c>
      <c r="CP105" s="164">
        <f t="shared" si="212"/>
        <v>0</v>
      </c>
      <c r="CQ105" s="164">
        <f t="shared" si="213"/>
        <v>0.25</v>
      </c>
      <c r="CR105" s="164">
        <f t="shared" si="214"/>
        <v>0</v>
      </c>
      <c r="CS105" s="164">
        <f t="shared" si="214"/>
        <v>0</v>
      </c>
      <c r="CT105" s="166">
        <f t="shared" si="215"/>
        <v>0</v>
      </c>
      <c r="CU105" s="167"/>
      <c r="CW105" s="164">
        <v>93</v>
      </c>
      <c r="CX105" s="225"/>
      <c r="CY105" s="226"/>
      <c r="CZ105" s="1"/>
      <c r="DA105" s="1"/>
      <c r="DB105" s="95"/>
      <c r="DC105" s="93"/>
      <c r="DD105" s="93"/>
      <c r="DE105" s="93"/>
      <c r="DF105" s="95" t="str">
        <f t="shared" si="152"/>
        <v>Completar</v>
      </c>
      <c r="DG105" s="96" t="str">
        <f t="shared" si="153"/>
        <v>Completar</v>
      </c>
      <c r="DH105" s="96" t="str">
        <f t="shared" si="154"/>
        <v>Completar</v>
      </c>
      <c r="DI105" s="94"/>
      <c r="DJ105" s="95" t="str">
        <f t="shared" si="155"/>
        <v>Completar</v>
      </c>
      <c r="DK105" s="95" t="str">
        <f t="shared" si="216"/>
        <v>Completar</v>
      </c>
      <c r="DL105" s="165">
        <f t="shared" si="217"/>
        <v>0</v>
      </c>
      <c r="DM105" s="219" t="b">
        <f t="shared" si="218"/>
        <v>0</v>
      </c>
      <c r="DN105" s="188">
        <f t="shared" si="219"/>
        <v>0</v>
      </c>
      <c r="DO105" s="164">
        <f t="shared" si="220"/>
        <v>0</v>
      </c>
      <c r="DP105" s="164">
        <f t="shared" si="221"/>
        <v>0.25</v>
      </c>
      <c r="DQ105" s="164">
        <f t="shared" si="222"/>
        <v>0</v>
      </c>
      <c r="DR105" s="164">
        <f t="shared" si="222"/>
        <v>0</v>
      </c>
      <c r="DS105" s="166">
        <f t="shared" si="223"/>
        <v>0</v>
      </c>
      <c r="DT105" s="167"/>
      <c r="DV105" s="164">
        <v>93</v>
      </c>
      <c r="DW105" s="225"/>
      <c r="DX105" s="226"/>
      <c r="DY105" s="1"/>
      <c r="DZ105" s="1"/>
      <c r="EA105" s="95"/>
      <c r="EB105" s="93"/>
      <c r="EC105" s="93"/>
      <c r="ED105" s="93"/>
      <c r="EE105" s="95" t="str">
        <f t="shared" si="156"/>
        <v>Completar</v>
      </c>
      <c r="EF105" s="96" t="str">
        <f t="shared" si="157"/>
        <v>Completar</v>
      </c>
      <c r="EG105" s="96" t="str">
        <f t="shared" si="158"/>
        <v>Completar</v>
      </c>
      <c r="EH105" s="94"/>
      <c r="EI105" s="95" t="str">
        <f t="shared" si="159"/>
        <v>Completar</v>
      </c>
      <c r="EJ105" s="95" t="str">
        <f t="shared" si="224"/>
        <v>Completar</v>
      </c>
      <c r="EK105" s="165">
        <f t="shared" si="225"/>
        <v>0</v>
      </c>
      <c r="EL105" s="219" t="b">
        <f t="shared" si="226"/>
        <v>0</v>
      </c>
      <c r="EM105" s="188">
        <f t="shared" si="227"/>
        <v>0</v>
      </c>
      <c r="EN105" s="164">
        <f t="shared" si="228"/>
        <v>0</v>
      </c>
      <c r="EO105" s="164">
        <f t="shared" si="229"/>
        <v>0.25</v>
      </c>
      <c r="EP105" s="164">
        <f t="shared" si="230"/>
        <v>0</v>
      </c>
      <c r="EQ105" s="164">
        <f t="shared" si="230"/>
        <v>0</v>
      </c>
      <c r="ER105" s="166">
        <f t="shared" si="231"/>
        <v>0</v>
      </c>
      <c r="ES105" s="167"/>
      <c r="EU105" s="164">
        <v>93</v>
      </c>
      <c r="EV105" s="225"/>
      <c r="EW105" s="226"/>
      <c r="EX105" s="1"/>
      <c r="EY105" s="1"/>
      <c r="EZ105" s="95"/>
      <c r="FA105" s="93"/>
      <c r="FB105" s="93"/>
      <c r="FC105" s="93"/>
      <c r="FD105" s="95" t="str">
        <f t="shared" si="160"/>
        <v>Completar</v>
      </c>
      <c r="FE105" s="96" t="str">
        <f t="shared" si="161"/>
        <v>Completar</v>
      </c>
      <c r="FF105" s="96" t="str">
        <f t="shared" si="162"/>
        <v>Completar</v>
      </c>
      <c r="FG105" s="94"/>
      <c r="FH105" s="95" t="str">
        <f t="shared" si="163"/>
        <v>Completar</v>
      </c>
      <c r="FI105" s="95" t="str">
        <f t="shared" si="232"/>
        <v>Completar</v>
      </c>
      <c r="FJ105" s="165">
        <f t="shared" si="233"/>
        <v>0</v>
      </c>
      <c r="FK105" s="219" t="b">
        <f t="shared" si="234"/>
        <v>0</v>
      </c>
      <c r="FL105" s="188">
        <f t="shared" si="235"/>
        <v>0</v>
      </c>
      <c r="FM105" s="164">
        <f t="shared" si="236"/>
        <v>0</v>
      </c>
      <c r="FN105" s="164">
        <f t="shared" si="237"/>
        <v>0.25</v>
      </c>
      <c r="FO105" s="164">
        <f t="shared" si="238"/>
        <v>0</v>
      </c>
      <c r="FP105" s="164">
        <f t="shared" si="238"/>
        <v>0</v>
      </c>
      <c r="FQ105" s="166">
        <f t="shared" si="239"/>
        <v>0</v>
      </c>
      <c r="FR105" s="167"/>
      <c r="FT105" s="164">
        <v>93</v>
      </c>
      <c r="FU105" s="225"/>
      <c r="FV105" s="226"/>
      <c r="FW105" s="1"/>
      <c r="FX105" s="1"/>
      <c r="FY105" s="95"/>
      <c r="FZ105" s="93"/>
      <c r="GA105" s="93"/>
      <c r="GB105" s="93"/>
      <c r="GC105" s="95" t="str">
        <f t="shared" si="164"/>
        <v>Completar</v>
      </c>
      <c r="GD105" s="96" t="str">
        <f t="shared" si="165"/>
        <v>Completar</v>
      </c>
      <c r="GE105" s="96" t="str">
        <f t="shared" si="166"/>
        <v>Completar</v>
      </c>
      <c r="GF105" s="94"/>
      <c r="GG105" s="95" t="str">
        <f t="shared" si="167"/>
        <v>Completar</v>
      </c>
      <c r="GH105" s="95" t="str">
        <f t="shared" si="240"/>
        <v>Completar</v>
      </c>
      <c r="GI105" s="165">
        <f t="shared" si="241"/>
        <v>0</v>
      </c>
      <c r="GJ105" s="219" t="b">
        <f t="shared" si="242"/>
        <v>0</v>
      </c>
      <c r="GK105" s="188">
        <f t="shared" si="243"/>
        <v>0</v>
      </c>
      <c r="GL105" s="164">
        <f t="shared" si="244"/>
        <v>0</v>
      </c>
      <c r="GM105" s="164">
        <f t="shared" si="245"/>
        <v>0.25</v>
      </c>
      <c r="GN105" s="164">
        <f t="shared" si="246"/>
        <v>0</v>
      </c>
      <c r="GO105" s="164">
        <f t="shared" si="246"/>
        <v>0</v>
      </c>
      <c r="GP105" s="166">
        <f t="shared" si="247"/>
        <v>0</v>
      </c>
      <c r="GQ105" s="167"/>
      <c r="GS105" s="164">
        <v>93</v>
      </c>
      <c r="GT105" s="225"/>
      <c r="GU105" s="226"/>
      <c r="GV105" s="1"/>
      <c r="GW105" s="1"/>
      <c r="GX105" s="95"/>
      <c r="GY105" s="93"/>
      <c r="GZ105" s="93"/>
      <c r="HA105" s="93"/>
      <c r="HB105" s="95" t="str">
        <f t="shared" si="168"/>
        <v>Completar</v>
      </c>
      <c r="HC105" s="96" t="str">
        <f t="shared" si="169"/>
        <v>Completar</v>
      </c>
      <c r="HD105" s="96" t="str">
        <f t="shared" si="170"/>
        <v>Completar</v>
      </c>
      <c r="HE105" s="94"/>
      <c r="HF105" s="95" t="str">
        <f t="shared" si="171"/>
        <v>Completar</v>
      </c>
      <c r="HG105" s="95" t="str">
        <f t="shared" si="248"/>
        <v>Completar</v>
      </c>
      <c r="HH105" s="165">
        <f t="shared" si="249"/>
        <v>0</v>
      </c>
      <c r="HI105" s="219" t="b">
        <f t="shared" si="250"/>
        <v>0</v>
      </c>
      <c r="HJ105" s="188">
        <f t="shared" si="251"/>
        <v>0</v>
      </c>
      <c r="HK105" s="164">
        <f t="shared" si="252"/>
        <v>0</v>
      </c>
      <c r="HL105" s="164">
        <f t="shared" si="253"/>
        <v>0.25</v>
      </c>
      <c r="HM105" s="164">
        <f t="shared" si="254"/>
        <v>0</v>
      </c>
      <c r="HN105" s="164">
        <f t="shared" si="254"/>
        <v>0</v>
      </c>
      <c r="HO105" s="166">
        <f t="shared" si="255"/>
        <v>0</v>
      </c>
      <c r="HP105" s="167"/>
      <c r="HR105" s="164">
        <v>93</v>
      </c>
      <c r="HS105" s="225"/>
      <c r="HT105" s="226"/>
      <c r="HU105" s="1"/>
      <c r="HV105" s="1"/>
      <c r="HW105" s="95"/>
      <c r="HX105" s="93"/>
      <c r="HY105" s="93"/>
      <c r="HZ105" s="93"/>
      <c r="IA105" s="95" t="str">
        <f t="shared" si="172"/>
        <v>Completar</v>
      </c>
      <c r="IB105" s="96" t="str">
        <f t="shared" si="173"/>
        <v>Completar</v>
      </c>
      <c r="IC105" s="96" t="str">
        <f t="shared" si="174"/>
        <v>Completar</v>
      </c>
      <c r="ID105" s="94"/>
      <c r="IE105" s="95" t="str">
        <f t="shared" si="175"/>
        <v>Completar</v>
      </c>
      <c r="IF105" s="95" t="str">
        <f t="shared" si="256"/>
        <v>Completar</v>
      </c>
      <c r="IG105" s="165">
        <f t="shared" si="257"/>
        <v>0</v>
      </c>
      <c r="IH105" s="219" t="b">
        <f t="shared" si="258"/>
        <v>0</v>
      </c>
      <c r="II105" s="188">
        <f t="shared" si="259"/>
        <v>0</v>
      </c>
      <c r="IJ105" s="164">
        <f t="shared" si="260"/>
        <v>0</v>
      </c>
      <c r="IK105" s="164">
        <f t="shared" si="261"/>
        <v>0.25</v>
      </c>
      <c r="IL105" s="164">
        <f t="shared" si="262"/>
        <v>0</v>
      </c>
      <c r="IM105" s="164">
        <f t="shared" si="262"/>
        <v>0</v>
      </c>
      <c r="IN105" s="166">
        <f t="shared" si="263"/>
        <v>0</v>
      </c>
      <c r="IO105" s="167"/>
      <c r="IQ105" s="164">
        <v>93</v>
      </c>
      <c r="IR105" s="225"/>
      <c r="IS105" s="226"/>
      <c r="IT105" s="1"/>
      <c r="IU105" s="1"/>
      <c r="IV105" s="95"/>
      <c r="IW105" s="93"/>
      <c r="IX105" s="93"/>
      <c r="IY105" s="93"/>
      <c r="IZ105" s="95" t="str">
        <f t="shared" si="176"/>
        <v>Completar</v>
      </c>
      <c r="JA105" s="96" t="str">
        <f t="shared" si="177"/>
        <v>Completar</v>
      </c>
      <c r="JB105" s="96" t="str">
        <f t="shared" si="178"/>
        <v>Completar</v>
      </c>
      <c r="JC105" s="94"/>
      <c r="JD105" s="95" t="str">
        <f t="shared" si="179"/>
        <v>Completar</v>
      </c>
      <c r="JE105" s="95" t="str">
        <f t="shared" si="264"/>
        <v>Completar</v>
      </c>
      <c r="JF105" s="165">
        <f t="shared" si="265"/>
        <v>0</v>
      </c>
      <c r="JG105" s="219" t="b">
        <f t="shared" si="266"/>
        <v>0</v>
      </c>
      <c r="JH105" s="188">
        <f t="shared" si="267"/>
        <v>0</v>
      </c>
      <c r="JI105" s="164">
        <f t="shared" si="268"/>
        <v>0</v>
      </c>
      <c r="JJ105" s="164">
        <f t="shared" si="269"/>
        <v>0.25</v>
      </c>
      <c r="JK105" s="164">
        <f t="shared" si="270"/>
        <v>0</v>
      </c>
      <c r="JL105" s="164">
        <f t="shared" si="270"/>
        <v>0</v>
      </c>
      <c r="JM105" s="166">
        <f t="shared" si="271"/>
        <v>0</v>
      </c>
      <c r="JN105" s="167"/>
      <c r="JO105" s="126"/>
      <c r="JP105" s="164">
        <v>93</v>
      </c>
      <c r="JQ105" s="225"/>
      <c r="JR105" s="226"/>
      <c r="JS105" s="1"/>
      <c r="JT105" s="1"/>
      <c r="JU105" s="95"/>
      <c r="JV105" s="93"/>
      <c r="JW105" s="93"/>
      <c r="JX105" s="93"/>
      <c r="JY105" s="95" t="str">
        <f t="shared" si="180"/>
        <v>Completar</v>
      </c>
      <c r="JZ105" s="96" t="str">
        <f t="shared" si="181"/>
        <v>Completar</v>
      </c>
      <c r="KA105" s="96" t="str">
        <f t="shared" si="182"/>
        <v>Completar</v>
      </c>
      <c r="KB105" s="94"/>
      <c r="KC105" s="95" t="str">
        <f t="shared" si="183"/>
        <v>Completar</v>
      </c>
      <c r="KD105" s="95" t="str">
        <f t="shared" si="272"/>
        <v>Completar</v>
      </c>
      <c r="KE105" s="165">
        <f t="shared" si="273"/>
        <v>0</v>
      </c>
      <c r="KF105" s="219" t="b">
        <f t="shared" si="274"/>
        <v>0</v>
      </c>
      <c r="KG105" s="188">
        <f t="shared" si="275"/>
        <v>0</v>
      </c>
      <c r="KH105" s="164">
        <f t="shared" si="276"/>
        <v>0</v>
      </c>
      <c r="KI105" s="164">
        <f t="shared" si="277"/>
        <v>0.25</v>
      </c>
      <c r="KJ105" s="164">
        <f t="shared" si="278"/>
        <v>0</v>
      </c>
      <c r="KK105" s="164">
        <f t="shared" si="278"/>
        <v>0</v>
      </c>
      <c r="KL105" s="166">
        <f t="shared" si="279"/>
        <v>0</v>
      </c>
    </row>
    <row r="106" spans="1:298" x14ac:dyDescent="0.25">
      <c r="A106" s="164">
        <v>94</v>
      </c>
      <c r="B106" s="225"/>
      <c r="C106" s="226"/>
      <c r="D106" s="1"/>
      <c r="E106" s="1"/>
      <c r="F106" s="95"/>
      <c r="G106" s="93"/>
      <c r="H106" s="93"/>
      <c r="I106" s="93"/>
      <c r="J106" s="95"/>
      <c r="K106" s="96" t="str">
        <f>IFERROR(VLOOKUP(D106,'Situación inicial'!JI$13:JS$112,8,FALSE),"Completar")</f>
        <v>Completar</v>
      </c>
      <c r="L106" s="96" t="str">
        <f>IFERROR(VLOOKUP(D106,'Situación inicial'!JI$13:JS$112,9,FALSE),"Completar")</f>
        <v>Completar</v>
      </c>
      <c r="M106" s="94"/>
      <c r="N106" s="95" t="str">
        <f>IFERROR(VLOOKUP(D106,'Situación inicial'!JI$13:JS$112,11,FALSE),"Completar")</f>
        <v>Completar</v>
      </c>
      <c r="O106" s="95" t="str">
        <f>IFERROR(VLOOKUP(D106,'Situación inicial'!JI$13:JT$112,12,FALSE),"Completar")</f>
        <v>Completar</v>
      </c>
      <c r="P106" s="165">
        <f t="shared" si="184"/>
        <v>0</v>
      </c>
      <c r="Q106" s="219" t="b">
        <f t="shared" si="185"/>
        <v>0</v>
      </c>
      <c r="R106" s="188">
        <f t="shared" si="186"/>
        <v>0</v>
      </c>
      <c r="S106" s="164">
        <f t="shared" si="187"/>
        <v>0</v>
      </c>
      <c r="T106" s="164">
        <f t="shared" si="188"/>
        <v>0.25</v>
      </c>
      <c r="U106" s="164">
        <f t="shared" si="189"/>
        <v>0</v>
      </c>
      <c r="V106" s="164">
        <f t="shared" si="189"/>
        <v>0</v>
      </c>
      <c r="W106" s="166">
        <f t="shared" si="190"/>
        <v>0</v>
      </c>
      <c r="X106" s="168">
        <f>IFERROR(VLOOKUP(D106,'Situación inicial'!JI$13:JZ$112,18,FALSE),0)</f>
        <v>0</v>
      </c>
      <c r="Z106" s="164">
        <v>94</v>
      </c>
      <c r="AA106" s="225"/>
      <c r="AB106" s="226"/>
      <c r="AC106" s="1"/>
      <c r="AD106" s="1"/>
      <c r="AE106" s="95"/>
      <c r="AF106" s="93"/>
      <c r="AG106" s="93"/>
      <c r="AH106" s="93"/>
      <c r="AI106" s="95" t="str">
        <f t="shared" si="140"/>
        <v>Completar</v>
      </c>
      <c r="AJ106" s="96" t="str">
        <f t="shared" si="141"/>
        <v>Completar</v>
      </c>
      <c r="AK106" s="96" t="str">
        <f t="shared" si="142"/>
        <v>Completar</v>
      </c>
      <c r="AL106" s="94"/>
      <c r="AM106" s="95" t="str">
        <f t="shared" si="191"/>
        <v>Completar</v>
      </c>
      <c r="AN106" s="95" t="str">
        <f t="shared" si="192"/>
        <v>Completar</v>
      </c>
      <c r="AO106" s="165">
        <f t="shared" si="193"/>
        <v>0</v>
      </c>
      <c r="AP106" s="219" t="b">
        <f t="shared" si="194"/>
        <v>0</v>
      </c>
      <c r="AQ106" s="188">
        <f t="shared" si="195"/>
        <v>0</v>
      </c>
      <c r="AR106" s="164">
        <f t="shared" si="196"/>
        <v>0</v>
      </c>
      <c r="AS106" s="164">
        <f t="shared" si="197"/>
        <v>0.25</v>
      </c>
      <c r="AT106" s="164">
        <f t="shared" si="198"/>
        <v>0</v>
      </c>
      <c r="AU106" s="164">
        <f t="shared" si="198"/>
        <v>0</v>
      </c>
      <c r="AV106" s="166">
        <f t="shared" si="199"/>
        <v>0</v>
      </c>
      <c r="AW106" s="168">
        <f t="shared" si="143"/>
        <v>0</v>
      </c>
      <c r="AY106" s="164">
        <v>94</v>
      </c>
      <c r="AZ106" s="225"/>
      <c r="BA106" s="226"/>
      <c r="BB106" s="1"/>
      <c r="BC106" s="1"/>
      <c r="BD106" s="95"/>
      <c r="BE106" s="93"/>
      <c r="BF106" s="93"/>
      <c r="BG106" s="93"/>
      <c r="BH106" s="95" t="str">
        <f t="shared" si="144"/>
        <v>Completar</v>
      </c>
      <c r="BI106" s="96" t="str">
        <f t="shared" si="145"/>
        <v>Completar</v>
      </c>
      <c r="BJ106" s="96" t="str">
        <f t="shared" si="146"/>
        <v>Completar</v>
      </c>
      <c r="BK106" s="94"/>
      <c r="BL106" s="95" t="str">
        <f t="shared" si="147"/>
        <v>Completar</v>
      </c>
      <c r="BM106" s="95" t="str">
        <f t="shared" si="200"/>
        <v>Completar</v>
      </c>
      <c r="BN106" s="165">
        <f t="shared" si="201"/>
        <v>0</v>
      </c>
      <c r="BO106" s="219" t="b">
        <f t="shared" si="202"/>
        <v>0</v>
      </c>
      <c r="BP106" s="188">
        <f t="shared" si="203"/>
        <v>0</v>
      </c>
      <c r="BQ106" s="164">
        <f t="shared" si="204"/>
        <v>0</v>
      </c>
      <c r="BR106" s="164">
        <f t="shared" si="205"/>
        <v>0.25</v>
      </c>
      <c r="BS106" s="164">
        <f t="shared" si="206"/>
        <v>0</v>
      </c>
      <c r="BT106" s="164">
        <f t="shared" si="206"/>
        <v>0</v>
      </c>
      <c r="BU106" s="166">
        <f t="shared" si="207"/>
        <v>0</v>
      </c>
      <c r="BV106" s="167"/>
      <c r="BX106" s="164">
        <v>94</v>
      </c>
      <c r="BY106" s="225"/>
      <c r="BZ106" s="226"/>
      <c r="CA106" s="1"/>
      <c r="CB106" s="1"/>
      <c r="CC106" s="95"/>
      <c r="CD106" s="93"/>
      <c r="CE106" s="93"/>
      <c r="CF106" s="93"/>
      <c r="CG106" s="95" t="str">
        <f t="shared" si="148"/>
        <v>Completar</v>
      </c>
      <c r="CH106" s="96" t="str">
        <f t="shared" si="149"/>
        <v>Completar</v>
      </c>
      <c r="CI106" s="96" t="str">
        <f t="shared" si="150"/>
        <v>Completar</v>
      </c>
      <c r="CJ106" s="94"/>
      <c r="CK106" s="95" t="str">
        <f t="shared" si="151"/>
        <v>Completar</v>
      </c>
      <c r="CL106" s="95" t="str">
        <f t="shared" si="208"/>
        <v>Completar</v>
      </c>
      <c r="CM106" s="165">
        <f t="shared" si="209"/>
        <v>0</v>
      </c>
      <c r="CN106" s="219" t="b">
        <f t="shared" si="210"/>
        <v>0</v>
      </c>
      <c r="CO106" s="188">
        <f t="shared" si="211"/>
        <v>0</v>
      </c>
      <c r="CP106" s="164">
        <f t="shared" si="212"/>
        <v>0</v>
      </c>
      <c r="CQ106" s="164">
        <f t="shared" si="213"/>
        <v>0.25</v>
      </c>
      <c r="CR106" s="164">
        <f t="shared" si="214"/>
        <v>0</v>
      </c>
      <c r="CS106" s="164">
        <f t="shared" si="214"/>
        <v>0</v>
      </c>
      <c r="CT106" s="166">
        <f t="shared" si="215"/>
        <v>0</v>
      </c>
      <c r="CU106" s="167"/>
      <c r="CW106" s="164">
        <v>94</v>
      </c>
      <c r="CX106" s="225"/>
      <c r="CY106" s="226"/>
      <c r="CZ106" s="1"/>
      <c r="DA106" s="1"/>
      <c r="DB106" s="95"/>
      <c r="DC106" s="93"/>
      <c r="DD106" s="93"/>
      <c r="DE106" s="93"/>
      <c r="DF106" s="95" t="str">
        <f t="shared" si="152"/>
        <v>Completar</v>
      </c>
      <c r="DG106" s="96" t="str">
        <f t="shared" si="153"/>
        <v>Completar</v>
      </c>
      <c r="DH106" s="96" t="str">
        <f t="shared" si="154"/>
        <v>Completar</v>
      </c>
      <c r="DI106" s="94"/>
      <c r="DJ106" s="95" t="str">
        <f t="shared" si="155"/>
        <v>Completar</v>
      </c>
      <c r="DK106" s="95" t="str">
        <f t="shared" si="216"/>
        <v>Completar</v>
      </c>
      <c r="DL106" s="165">
        <f t="shared" si="217"/>
        <v>0</v>
      </c>
      <c r="DM106" s="219" t="b">
        <f t="shared" si="218"/>
        <v>0</v>
      </c>
      <c r="DN106" s="188">
        <f t="shared" si="219"/>
        <v>0</v>
      </c>
      <c r="DO106" s="164">
        <f t="shared" si="220"/>
        <v>0</v>
      </c>
      <c r="DP106" s="164">
        <f t="shared" si="221"/>
        <v>0.25</v>
      </c>
      <c r="DQ106" s="164">
        <f t="shared" si="222"/>
        <v>0</v>
      </c>
      <c r="DR106" s="164">
        <f t="shared" si="222"/>
        <v>0</v>
      </c>
      <c r="DS106" s="166">
        <f t="shared" si="223"/>
        <v>0</v>
      </c>
      <c r="DT106" s="167"/>
      <c r="DV106" s="164">
        <v>94</v>
      </c>
      <c r="DW106" s="225"/>
      <c r="DX106" s="226"/>
      <c r="DY106" s="1"/>
      <c r="DZ106" s="1"/>
      <c r="EA106" s="95"/>
      <c r="EB106" s="93"/>
      <c r="EC106" s="93"/>
      <c r="ED106" s="93"/>
      <c r="EE106" s="95" t="str">
        <f t="shared" si="156"/>
        <v>Completar</v>
      </c>
      <c r="EF106" s="96" t="str">
        <f t="shared" si="157"/>
        <v>Completar</v>
      </c>
      <c r="EG106" s="96" t="str">
        <f t="shared" si="158"/>
        <v>Completar</v>
      </c>
      <c r="EH106" s="94"/>
      <c r="EI106" s="95" t="str">
        <f t="shared" si="159"/>
        <v>Completar</v>
      </c>
      <c r="EJ106" s="95" t="str">
        <f t="shared" si="224"/>
        <v>Completar</v>
      </c>
      <c r="EK106" s="165">
        <f t="shared" si="225"/>
        <v>0</v>
      </c>
      <c r="EL106" s="219" t="b">
        <f t="shared" si="226"/>
        <v>0</v>
      </c>
      <c r="EM106" s="188">
        <f t="shared" si="227"/>
        <v>0</v>
      </c>
      <c r="EN106" s="164">
        <f t="shared" si="228"/>
        <v>0</v>
      </c>
      <c r="EO106" s="164">
        <f t="shared" si="229"/>
        <v>0.25</v>
      </c>
      <c r="EP106" s="164">
        <f t="shared" si="230"/>
        <v>0</v>
      </c>
      <c r="EQ106" s="164">
        <f t="shared" si="230"/>
        <v>0</v>
      </c>
      <c r="ER106" s="166">
        <f t="shared" si="231"/>
        <v>0</v>
      </c>
      <c r="ES106" s="167"/>
      <c r="EU106" s="164">
        <v>94</v>
      </c>
      <c r="EV106" s="225"/>
      <c r="EW106" s="226"/>
      <c r="EX106" s="1"/>
      <c r="EY106" s="1"/>
      <c r="EZ106" s="95"/>
      <c r="FA106" s="93"/>
      <c r="FB106" s="93"/>
      <c r="FC106" s="93"/>
      <c r="FD106" s="95" t="str">
        <f t="shared" si="160"/>
        <v>Completar</v>
      </c>
      <c r="FE106" s="96" t="str">
        <f t="shared" si="161"/>
        <v>Completar</v>
      </c>
      <c r="FF106" s="96" t="str">
        <f t="shared" si="162"/>
        <v>Completar</v>
      </c>
      <c r="FG106" s="94"/>
      <c r="FH106" s="95" t="str">
        <f t="shared" si="163"/>
        <v>Completar</v>
      </c>
      <c r="FI106" s="95" t="str">
        <f t="shared" si="232"/>
        <v>Completar</v>
      </c>
      <c r="FJ106" s="165">
        <f t="shared" si="233"/>
        <v>0</v>
      </c>
      <c r="FK106" s="219" t="b">
        <f t="shared" si="234"/>
        <v>0</v>
      </c>
      <c r="FL106" s="188">
        <f t="shared" si="235"/>
        <v>0</v>
      </c>
      <c r="FM106" s="164">
        <f t="shared" si="236"/>
        <v>0</v>
      </c>
      <c r="FN106" s="164">
        <f t="shared" si="237"/>
        <v>0.25</v>
      </c>
      <c r="FO106" s="164">
        <f t="shared" si="238"/>
        <v>0</v>
      </c>
      <c r="FP106" s="164">
        <f t="shared" si="238"/>
        <v>0</v>
      </c>
      <c r="FQ106" s="166">
        <f t="shared" si="239"/>
        <v>0</v>
      </c>
      <c r="FR106" s="167"/>
      <c r="FT106" s="164">
        <v>94</v>
      </c>
      <c r="FU106" s="225"/>
      <c r="FV106" s="226"/>
      <c r="FW106" s="1"/>
      <c r="FX106" s="1"/>
      <c r="FY106" s="95"/>
      <c r="FZ106" s="93"/>
      <c r="GA106" s="93"/>
      <c r="GB106" s="93"/>
      <c r="GC106" s="95" t="str">
        <f t="shared" si="164"/>
        <v>Completar</v>
      </c>
      <c r="GD106" s="96" t="str">
        <f t="shared" si="165"/>
        <v>Completar</v>
      </c>
      <c r="GE106" s="96" t="str">
        <f t="shared" si="166"/>
        <v>Completar</v>
      </c>
      <c r="GF106" s="94"/>
      <c r="GG106" s="95" t="str">
        <f t="shared" si="167"/>
        <v>Completar</v>
      </c>
      <c r="GH106" s="95" t="str">
        <f t="shared" si="240"/>
        <v>Completar</v>
      </c>
      <c r="GI106" s="165">
        <f t="shared" si="241"/>
        <v>0</v>
      </c>
      <c r="GJ106" s="219" t="b">
        <f t="shared" si="242"/>
        <v>0</v>
      </c>
      <c r="GK106" s="188">
        <f t="shared" si="243"/>
        <v>0</v>
      </c>
      <c r="GL106" s="164">
        <f t="shared" si="244"/>
        <v>0</v>
      </c>
      <c r="GM106" s="164">
        <f t="shared" si="245"/>
        <v>0.25</v>
      </c>
      <c r="GN106" s="164">
        <f t="shared" si="246"/>
        <v>0</v>
      </c>
      <c r="GO106" s="164">
        <f t="shared" si="246"/>
        <v>0</v>
      </c>
      <c r="GP106" s="166">
        <f t="shared" si="247"/>
        <v>0</v>
      </c>
      <c r="GQ106" s="167"/>
      <c r="GS106" s="164">
        <v>94</v>
      </c>
      <c r="GT106" s="225"/>
      <c r="GU106" s="226"/>
      <c r="GV106" s="1"/>
      <c r="GW106" s="1"/>
      <c r="GX106" s="95"/>
      <c r="GY106" s="93"/>
      <c r="GZ106" s="93"/>
      <c r="HA106" s="93"/>
      <c r="HB106" s="95" t="str">
        <f t="shared" si="168"/>
        <v>Completar</v>
      </c>
      <c r="HC106" s="96" t="str">
        <f t="shared" si="169"/>
        <v>Completar</v>
      </c>
      <c r="HD106" s="96" t="str">
        <f t="shared" si="170"/>
        <v>Completar</v>
      </c>
      <c r="HE106" s="94"/>
      <c r="HF106" s="95" t="str">
        <f t="shared" si="171"/>
        <v>Completar</v>
      </c>
      <c r="HG106" s="95" t="str">
        <f t="shared" si="248"/>
        <v>Completar</v>
      </c>
      <c r="HH106" s="165">
        <f t="shared" si="249"/>
        <v>0</v>
      </c>
      <c r="HI106" s="219" t="b">
        <f t="shared" si="250"/>
        <v>0</v>
      </c>
      <c r="HJ106" s="188">
        <f t="shared" si="251"/>
        <v>0</v>
      </c>
      <c r="HK106" s="164">
        <f t="shared" si="252"/>
        <v>0</v>
      </c>
      <c r="HL106" s="164">
        <f t="shared" si="253"/>
        <v>0.25</v>
      </c>
      <c r="HM106" s="164">
        <f t="shared" si="254"/>
        <v>0</v>
      </c>
      <c r="HN106" s="164">
        <f t="shared" si="254"/>
        <v>0</v>
      </c>
      <c r="HO106" s="166">
        <f t="shared" si="255"/>
        <v>0</v>
      </c>
      <c r="HP106" s="167"/>
      <c r="HR106" s="164">
        <v>94</v>
      </c>
      <c r="HS106" s="225"/>
      <c r="HT106" s="226"/>
      <c r="HU106" s="1"/>
      <c r="HV106" s="1"/>
      <c r="HW106" s="95"/>
      <c r="HX106" s="93"/>
      <c r="HY106" s="93"/>
      <c r="HZ106" s="93"/>
      <c r="IA106" s="95" t="str">
        <f t="shared" si="172"/>
        <v>Completar</v>
      </c>
      <c r="IB106" s="96" t="str">
        <f t="shared" si="173"/>
        <v>Completar</v>
      </c>
      <c r="IC106" s="96" t="str">
        <f t="shared" si="174"/>
        <v>Completar</v>
      </c>
      <c r="ID106" s="94"/>
      <c r="IE106" s="95" t="str">
        <f t="shared" si="175"/>
        <v>Completar</v>
      </c>
      <c r="IF106" s="95" t="str">
        <f t="shared" si="256"/>
        <v>Completar</v>
      </c>
      <c r="IG106" s="165">
        <f t="shared" si="257"/>
        <v>0</v>
      </c>
      <c r="IH106" s="219" t="b">
        <f t="shared" si="258"/>
        <v>0</v>
      </c>
      <c r="II106" s="188">
        <f t="shared" si="259"/>
        <v>0</v>
      </c>
      <c r="IJ106" s="164">
        <f t="shared" si="260"/>
        <v>0</v>
      </c>
      <c r="IK106" s="164">
        <f t="shared" si="261"/>
        <v>0.25</v>
      </c>
      <c r="IL106" s="164">
        <f t="shared" si="262"/>
        <v>0</v>
      </c>
      <c r="IM106" s="164">
        <f t="shared" si="262"/>
        <v>0</v>
      </c>
      <c r="IN106" s="166">
        <f t="shared" si="263"/>
        <v>0</v>
      </c>
      <c r="IO106" s="167"/>
      <c r="IQ106" s="164">
        <v>94</v>
      </c>
      <c r="IR106" s="225"/>
      <c r="IS106" s="226"/>
      <c r="IT106" s="1"/>
      <c r="IU106" s="1"/>
      <c r="IV106" s="95"/>
      <c r="IW106" s="93"/>
      <c r="IX106" s="93"/>
      <c r="IY106" s="93"/>
      <c r="IZ106" s="95" t="str">
        <f t="shared" si="176"/>
        <v>Completar</v>
      </c>
      <c r="JA106" s="96" t="str">
        <f t="shared" si="177"/>
        <v>Completar</v>
      </c>
      <c r="JB106" s="96" t="str">
        <f t="shared" si="178"/>
        <v>Completar</v>
      </c>
      <c r="JC106" s="94"/>
      <c r="JD106" s="95" t="str">
        <f t="shared" si="179"/>
        <v>Completar</v>
      </c>
      <c r="JE106" s="95" t="str">
        <f t="shared" si="264"/>
        <v>Completar</v>
      </c>
      <c r="JF106" s="165">
        <f t="shared" si="265"/>
        <v>0</v>
      </c>
      <c r="JG106" s="219" t="b">
        <f t="shared" si="266"/>
        <v>0</v>
      </c>
      <c r="JH106" s="188">
        <f t="shared" si="267"/>
        <v>0</v>
      </c>
      <c r="JI106" s="164">
        <f t="shared" si="268"/>
        <v>0</v>
      </c>
      <c r="JJ106" s="164">
        <f t="shared" si="269"/>
        <v>0.25</v>
      </c>
      <c r="JK106" s="164">
        <f t="shared" si="270"/>
        <v>0</v>
      </c>
      <c r="JL106" s="164">
        <f t="shared" si="270"/>
        <v>0</v>
      </c>
      <c r="JM106" s="166">
        <f t="shared" si="271"/>
        <v>0</v>
      </c>
      <c r="JN106" s="167"/>
      <c r="JO106" s="126"/>
      <c r="JP106" s="164">
        <v>94</v>
      </c>
      <c r="JQ106" s="225"/>
      <c r="JR106" s="226"/>
      <c r="JS106" s="1"/>
      <c r="JT106" s="1"/>
      <c r="JU106" s="95"/>
      <c r="JV106" s="93"/>
      <c r="JW106" s="93"/>
      <c r="JX106" s="93"/>
      <c r="JY106" s="95" t="str">
        <f t="shared" si="180"/>
        <v>Completar</v>
      </c>
      <c r="JZ106" s="96" t="str">
        <f t="shared" si="181"/>
        <v>Completar</v>
      </c>
      <c r="KA106" s="96" t="str">
        <f t="shared" si="182"/>
        <v>Completar</v>
      </c>
      <c r="KB106" s="94"/>
      <c r="KC106" s="95" t="str">
        <f t="shared" si="183"/>
        <v>Completar</v>
      </c>
      <c r="KD106" s="95" t="str">
        <f t="shared" si="272"/>
        <v>Completar</v>
      </c>
      <c r="KE106" s="165">
        <f t="shared" si="273"/>
        <v>0</v>
      </c>
      <c r="KF106" s="219" t="b">
        <f t="shared" si="274"/>
        <v>0</v>
      </c>
      <c r="KG106" s="188">
        <f t="shared" si="275"/>
        <v>0</v>
      </c>
      <c r="KH106" s="164">
        <f t="shared" si="276"/>
        <v>0</v>
      </c>
      <c r="KI106" s="164">
        <f t="shared" si="277"/>
        <v>0.25</v>
      </c>
      <c r="KJ106" s="164">
        <f t="shared" si="278"/>
        <v>0</v>
      </c>
      <c r="KK106" s="164">
        <f t="shared" si="278"/>
        <v>0</v>
      </c>
      <c r="KL106" s="166">
        <f t="shared" si="279"/>
        <v>0</v>
      </c>
    </row>
    <row r="107" spans="1:298" x14ac:dyDescent="0.25">
      <c r="A107" s="164">
        <v>95</v>
      </c>
      <c r="B107" s="225"/>
      <c r="C107" s="226"/>
      <c r="D107" s="1"/>
      <c r="E107" s="1"/>
      <c r="F107" s="95"/>
      <c r="G107" s="93"/>
      <c r="H107" s="93"/>
      <c r="I107" s="93"/>
      <c r="J107" s="95"/>
      <c r="K107" s="96" t="str">
        <f>IFERROR(VLOOKUP(D107,'Situación inicial'!JI$13:JS$112,8,FALSE),"Completar")</f>
        <v>Completar</v>
      </c>
      <c r="L107" s="96" t="str">
        <f>IFERROR(VLOOKUP(D107,'Situación inicial'!JI$13:JS$112,9,FALSE),"Completar")</f>
        <v>Completar</v>
      </c>
      <c r="M107" s="94"/>
      <c r="N107" s="95" t="str">
        <f>IFERROR(VLOOKUP(D107,'Situación inicial'!JI$13:JS$112,11,FALSE),"Completar")</f>
        <v>Completar</v>
      </c>
      <c r="O107" s="95" t="str">
        <f>IFERROR(VLOOKUP(D107,'Situación inicial'!JI$13:JT$112,12,FALSE),"Completar")</f>
        <v>Completar</v>
      </c>
      <c r="P107" s="165">
        <f t="shared" si="184"/>
        <v>0</v>
      </c>
      <c r="Q107" s="219" t="b">
        <f t="shared" si="185"/>
        <v>0</v>
      </c>
      <c r="R107" s="188">
        <f t="shared" si="186"/>
        <v>0</v>
      </c>
      <c r="S107" s="164">
        <f t="shared" si="187"/>
        <v>0</v>
      </c>
      <c r="T107" s="164">
        <f t="shared" si="188"/>
        <v>0.25</v>
      </c>
      <c r="U107" s="164">
        <f t="shared" si="189"/>
        <v>0</v>
      </c>
      <c r="V107" s="164">
        <f t="shared" si="189"/>
        <v>0</v>
      </c>
      <c r="W107" s="166">
        <f t="shared" si="190"/>
        <v>0</v>
      </c>
      <c r="X107" s="168">
        <f>IFERROR(VLOOKUP(D107,'Situación inicial'!JI$13:JZ$112,18,FALSE),0)</f>
        <v>0</v>
      </c>
      <c r="Z107" s="164">
        <v>95</v>
      </c>
      <c r="AA107" s="225"/>
      <c r="AB107" s="226"/>
      <c r="AC107" s="1"/>
      <c r="AD107" s="1"/>
      <c r="AE107" s="95"/>
      <c r="AF107" s="93"/>
      <c r="AG107" s="93"/>
      <c r="AH107" s="93"/>
      <c r="AI107" s="95" t="str">
        <f t="shared" si="140"/>
        <v>Completar</v>
      </c>
      <c r="AJ107" s="96" t="str">
        <f t="shared" si="141"/>
        <v>Completar</v>
      </c>
      <c r="AK107" s="96" t="str">
        <f t="shared" si="142"/>
        <v>Completar</v>
      </c>
      <c r="AL107" s="94"/>
      <c r="AM107" s="95" t="str">
        <f t="shared" si="191"/>
        <v>Completar</v>
      </c>
      <c r="AN107" s="95" t="str">
        <f t="shared" si="192"/>
        <v>Completar</v>
      </c>
      <c r="AO107" s="165">
        <f t="shared" si="193"/>
        <v>0</v>
      </c>
      <c r="AP107" s="219" t="b">
        <f t="shared" si="194"/>
        <v>0</v>
      </c>
      <c r="AQ107" s="188">
        <f t="shared" si="195"/>
        <v>0</v>
      </c>
      <c r="AR107" s="164">
        <f t="shared" si="196"/>
        <v>0</v>
      </c>
      <c r="AS107" s="164">
        <f t="shared" si="197"/>
        <v>0.25</v>
      </c>
      <c r="AT107" s="164">
        <f t="shared" si="198"/>
        <v>0</v>
      </c>
      <c r="AU107" s="164">
        <f t="shared" si="198"/>
        <v>0</v>
      </c>
      <c r="AV107" s="166">
        <f t="shared" si="199"/>
        <v>0</v>
      </c>
      <c r="AW107" s="168">
        <f t="shared" si="143"/>
        <v>0</v>
      </c>
      <c r="AY107" s="164">
        <v>95</v>
      </c>
      <c r="AZ107" s="225"/>
      <c r="BA107" s="226"/>
      <c r="BB107" s="1"/>
      <c r="BC107" s="1"/>
      <c r="BD107" s="95"/>
      <c r="BE107" s="93"/>
      <c r="BF107" s="93"/>
      <c r="BG107" s="93"/>
      <c r="BH107" s="95" t="str">
        <f t="shared" si="144"/>
        <v>Completar</v>
      </c>
      <c r="BI107" s="96" t="str">
        <f t="shared" si="145"/>
        <v>Completar</v>
      </c>
      <c r="BJ107" s="96" t="str">
        <f t="shared" si="146"/>
        <v>Completar</v>
      </c>
      <c r="BK107" s="94"/>
      <c r="BL107" s="95" t="str">
        <f t="shared" si="147"/>
        <v>Completar</v>
      </c>
      <c r="BM107" s="95" t="str">
        <f t="shared" si="200"/>
        <v>Completar</v>
      </c>
      <c r="BN107" s="165">
        <f t="shared" si="201"/>
        <v>0</v>
      </c>
      <c r="BO107" s="219" t="b">
        <f t="shared" si="202"/>
        <v>0</v>
      </c>
      <c r="BP107" s="188">
        <f t="shared" si="203"/>
        <v>0</v>
      </c>
      <c r="BQ107" s="164">
        <f t="shared" si="204"/>
        <v>0</v>
      </c>
      <c r="BR107" s="164">
        <f t="shared" si="205"/>
        <v>0.25</v>
      </c>
      <c r="BS107" s="164">
        <f t="shared" si="206"/>
        <v>0</v>
      </c>
      <c r="BT107" s="164">
        <f t="shared" si="206"/>
        <v>0</v>
      </c>
      <c r="BU107" s="166">
        <f t="shared" si="207"/>
        <v>0</v>
      </c>
      <c r="BV107" s="167"/>
      <c r="BX107" s="164">
        <v>95</v>
      </c>
      <c r="BY107" s="225"/>
      <c r="BZ107" s="226"/>
      <c r="CA107" s="1"/>
      <c r="CB107" s="1"/>
      <c r="CC107" s="95"/>
      <c r="CD107" s="93"/>
      <c r="CE107" s="93"/>
      <c r="CF107" s="93"/>
      <c r="CG107" s="95" t="str">
        <f t="shared" si="148"/>
        <v>Completar</v>
      </c>
      <c r="CH107" s="96" t="str">
        <f t="shared" si="149"/>
        <v>Completar</v>
      </c>
      <c r="CI107" s="96" t="str">
        <f t="shared" si="150"/>
        <v>Completar</v>
      </c>
      <c r="CJ107" s="94"/>
      <c r="CK107" s="95" t="str">
        <f t="shared" si="151"/>
        <v>Completar</v>
      </c>
      <c r="CL107" s="95" t="str">
        <f t="shared" si="208"/>
        <v>Completar</v>
      </c>
      <c r="CM107" s="165">
        <f t="shared" si="209"/>
        <v>0</v>
      </c>
      <c r="CN107" s="219" t="b">
        <f t="shared" si="210"/>
        <v>0</v>
      </c>
      <c r="CO107" s="188">
        <f t="shared" si="211"/>
        <v>0</v>
      </c>
      <c r="CP107" s="164">
        <f t="shared" si="212"/>
        <v>0</v>
      </c>
      <c r="CQ107" s="164">
        <f t="shared" si="213"/>
        <v>0.25</v>
      </c>
      <c r="CR107" s="164">
        <f t="shared" si="214"/>
        <v>0</v>
      </c>
      <c r="CS107" s="164">
        <f t="shared" si="214"/>
        <v>0</v>
      </c>
      <c r="CT107" s="166">
        <f t="shared" si="215"/>
        <v>0</v>
      </c>
      <c r="CU107" s="167"/>
      <c r="CW107" s="164">
        <v>95</v>
      </c>
      <c r="CX107" s="225"/>
      <c r="CY107" s="226"/>
      <c r="CZ107" s="1"/>
      <c r="DA107" s="1"/>
      <c r="DB107" s="95"/>
      <c r="DC107" s="93"/>
      <c r="DD107" s="93"/>
      <c r="DE107" s="93"/>
      <c r="DF107" s="95" t="str">
        <f t="shared" si="152"/>
        <v>Completar</v>
      </c>
      <c r="DG107" s="96" t="str">
        <f t="shared" si="153"/>
        <v>Completar</v>
      </c>
      <c r="DH107" s="96" t="str">
        <f t="shared" si="154"/>
        <v>Completar</v>
      </c>
      <c r="DI107" s="94"/>
      <c r="DJ107" s="95" t="str">
        <f t="shared" si="155"/>
        <v>Completar</v>
      </c>
      <c r="DK107" s="95" t="str">
        <f t="shared" si="216"/>
        <v>Completar</v>
      </c>
      <c r="DL107" s="165">
        <f t="shared" si="217"/>
        <v>0</v>
      </c>
      <c r="DM107" s="219" t="b">
        <f t="shared" si="218"/>
        <v>0</v>
      </c>
      <c r="DN107" s="188">
        <f t="shared" si="219"/>
        <v>0</v>
      </c>
      <c r="DO107" s="164">
        <f t="shared" si="220"/>
        <v>0</v>
      </c>
      <c r="DP107" s="164">
        <f t="shared" si="221"/>
        <v>0.25</v>
      </c>
      <c r="DQ107" s="164">
        <f t="shared" si="222"/>
        <v>0</v>
      </c>
      <c r="DR107" s="164">
        <f t="shared" si="222"/>
        <v>0</v>
      </c>
      <c r="DS107" s="166">
        <f t="shared" si="223"/>
        <v>0</v>
      </c>
      <c r="DT107" s="167"/>
      <c r="DV107" s="164">
        <v>95</v>
      </c>
      <c r="DW107" s="225"/>
      <c r="DX107" s="226"/>
      <c r="DY107" s="1"/>
      <c r="DZ107" s="1"/>
      <c r="EA107" s="95"/>
      <c r="EB107" s="93"/>
      <c r="EC107" s="93"/>
      <c r="ED107" s="93"/>
      <c r="EE107" s="95" t="str">
        <f t="shared" si="156"/>
        <v>Completar</v>
      </c>
      <c r="EF107" s="96" t="str">
        <f t="shared" si="157"/>
        <v>Completar</v>
      </c>
      <c r="EG107" s="96" t="str">
        <f t="shared" si="158"/>
        <v>Completar</v>
      </c>
      <c r="EH107" s="94"/>
      <c r="EI107" s="95" t="str">
        <f t="shared" si="159"/>
        <v>Completar</v>
      </c>
      <c r="EJ107" s="95" t="str">
        <f t="shared" si="224"/>
        <v>Completar</v>
      </c>
      <c r="EK107" s="165">
        <f t="shared" si="225"/>
        <v>0</v>
      </c>
      <c r="EL107" s="219" t="b">
        <f t="shared" si="226"/>
        <v>0</v>
      </c>
      <c r="EM107" s="188">
        <f t="shared" si="227"/>
        <v>0</v>
      </c>
      <c r="EN107" s="164">
        <f t="shared" si="228"/>
        <v>0</v>
      </c>
      <c r="EO107" s="164">
        <f t="shared" si="229"/>
        <v>0.25</v>
      </c>
      <c r="EP107" s="164">
        <f t="shared" si="230"/>
        <v>0</v>
      </c>
      <c r="EQ107" s="164">
        <f t="shared" si="230"/>
        <v>0</v>
      </c>
      <c r="ER107" s="166">
        <f t="shared" si="231"/>
        <v>0</v>
      </c>
      <c r="ES107" s="167"/>
      <c r="EU107" s="164">
        <v>95</v>
      </c>
      <c r="EV107" s="225"/>
      <c r="EW107" s="226"/>
      <c r="EX107" s="1"/>
      <c r="EY107" s="1"/>
      <c r="EZ107" s="95"/>
      <c r="FA107" s="93"/>
      <c r="FB107" s="93"/>
      <c r="FC107" s="93"/>
      <c r="FD107" s="95" t="str">
        <f t="shared" si="160"/>
        <v>Completar</v>
      </c>
      <c r="FE107" s="96" t="str">
        <f t="shared" si="161"/>
        <v>Completar</v>
      </c>
      <c r="FF107" s="96" t="str">
        <f t="shared" si="162"/>
        <v>Completar</v>
      </c>
      <c r="FG107" s="94"/>
      <c r="FH107" s="95" t="str">
        <f t="shared" si="163"/>
        <v>Completar</v>
      </c>
      <c r="FI107" s="95" t="str">
        <f t="shared" si="232"/>
        <v>Completar</v>
      </c>
      <c r="FJ107" s="165">
        <f t="shared" si="233"/>
        <v>0</v>
      </c>
      <c r="FK107" s="219" t="b">
        <f t="shared" si="234"/>
        <v>0</v>
      </c>
      <c r="FL107" s="188">
        <f t="shared" si="235"/>
        <v>0</v>
      </c>
      <c r="FM107" s="164">
        <f t="shared" si="236"/>
        <v>0</v>
      </c>
      <c r="FN107" s="164">
        <f t="shared" si="237"/>
        <v>0.25</v>
      </c>
      <c r="FO107" s="164">
        <f t="shared" si="238"/>
        <v>0</v>
      </c>
      <c r="FP107" s="164">
        <f t="shared" si="238"/>
        <v>0</v>
      </c>
      <c r="FQ107" s="166">
        <f t="shared" si="239"/>
        <v>0</v>
      </c>
      <c r="FR107" s="167"/>
      <c r="FT107" s="164">
        <v>95</v>
      </c>
      <c r="FU107" s="225"/>
      <c r="FV107" s="226"/>
      <c r="FW107" s="1"/>
      <c r="FX107" s="1"/>
      <c r="FY107" s="95"/>
      <c r="FZ107" s="93"/>
      <c r="GA107" s="93"/>
      <c r="GB107" s="93"/>
      <c r="GC107" s="95" t="str">
        <f t="shared" si="164"/>
        <v>Completar</v>
      </c>
      <c r="GD107" s="96" t="str">
        <f t="shared" si="165"/>
        <v>Completar</v>
      </c>
      <c r="GE107" s="96" t="str">
        <f t="shared" si="166"/>
        <v>Completar</v>
      </c>
      <c r="GF107" s="94"/>
      <c r="GG107" s="95" t="str">
        <f t="shared" si="167"/>
        <v>Completar</v>
      </c>
      <c r="GH107" s="95" t="str">
        <f t="shared" si="240"/>
        <v>Completar</v>
      </c>
      <c r="GI107" s="165">
        <f t="shared" si="241"/>
        <v>0</v>
      </c>
      <c r="GJ107" s="219" t="b">
        <f t="shared" si="242"/>
        <v>0</v>
      </c>
      <c r="GK107" s="188">
        <f t="shared" si="243"/>
        <v>0</v>
      </c>
      <c r="GL107" s="164">
        <f t="shared" si="244"/>
        <v>0</v>
      </c>
      <c r="GM107" s="164">
        <f t="shared" si="245"/>
        <v>0.25</v>
      </c>
      <c r="GN107" s="164">
        <f t="shared" si="246"/>
        <v>0</v>
      </c>
      <c r="GO107" s="164">
        <f t="shared" si="246"/>
        <v>0</v>
      </c>
      <c r="GP107" s="166">
        <f t="shared" si="247"/>
        <v>0</v>
      </c>
      <c r="GQ107" s="167"/>
      <c r="GS107" s="164">
        <v>95</v>
      </c>
      <c r="GT107" s="225"/>
      <c r="GU107" s="226"/>
      <c r="GV107" s="1"/>
      <c r="GW107" s="1"/>
      <c r="GX107" s="95"/>
      <c r="GY107" s="93"/>
      <c r="GZ107" s="93"/>
      <c r="HA107" s="93"/>
      <c r="HB107" s="95" t="str">
        <f t="shared" si="168"/>
        <v>Completar</v>
      </c>
      <c r="HC107" s="96" t="str">
        <f t="shared" si="169"/>
        <v>Completar</v>
      </c>
      <c r="HD107" s="96" t="str">
        <f t="shared" si="170"/>
        <v>Completar</v>
      </c>
      <c r="HE107" s="94"/>
      <c r="HF107" s="95" t="str">
        <f t="shared" si="171"/>
        <v>Completar</v>
      </c>
      <c r="HG107" s="95" t="str">
        <f t="shared" si="248"/>
        <v>Completar</v>
      </c>
      <c r="HH107" s="165">
        <f t="shared" si="249"/>
        <v>0</v>
      </c>
      <c r="HI107" s="219" t="b">
        <f t="shared" si="250"/>
        <v>0</v>
      </c>
      <c r="HJ107" s="188">
        <f t="shared" si="251"/>
        <v>0</v>
      </c>
      <c r="HK107" s="164">
        <f t="shared" si="252"/>
        <v>0</v>
      </c>
      <c r="HL107" s="164">
        <f t="shared" si="253"/>
        <v>0.25</v>
      </c>
      <c r="HM107" s="164">
        <f t="shared" si="254"/>
        <v>0</v>
      </c>
      <c r="HN107" s="164">
        <f t="shared" si="254"/>
        <v>0</v>
      </c>
      <c r="HO107" s="166">
        <f t="shared" si="255"/>
        <v>0</v>
      </c>
      <c r="HP107" s="167"/>
      <c r="HR107" s="164">
        <v>95</v>
      </c>
      <c r="HS107" s="225"/>
      <c r="HT107" s="226"/>
      <c r="HU107" s="1"/>
      <c r="HV107" s="1"/>
      <c r="HW107" s="95"/>
      <c r="HX107" s="93"/>
      <c r="HY107" s="93"/>
      <c r="HZ107" s="93"/>
      <c r="IA107" s="95" t="str">
        <f t="shared" si="172"/>
        <v>Completar</v>
      </c>
      <c r="IB107" s="96" t="str">
        <f t="shared" si="173"/>
        <v>Completar</v>
      </c>
      <c r="IC107" s="96" t="str">
        <f t="shared" si="174"/>
        <v>Completar</v>
      </c>
      <c r="ID107" s="94"/>
      <c r="IE107" s="95" t="str">
        <f t="shared" si="175"/>
        <v>Completar</v>
      </c>
      <c r="IF107" s="95" t="str">
        <f t="shared" si="256"/>
        <v>Completar</v>
      </c>
      <c r="IG107" s="165">
        <f t="shared" si="257"/>
        <v>0</v>
      </c>
      <c r="IH107" s="219" t="b">
        <f t="shared" si="258"/>
        <v>0</v>
      </c>
      <c r="II107" s="188">
        <f t="shared" si="259"/>
        <v>0</v>
      </c>
      <c r="IJ107" s="164">
        <f t="shared" si="260"/>
        <v>0</v>
      </c>
      <c r="IK107" s="164">
        <f t="shared" si="261"/>
        <v>0.25</v>
      </c>
      <c r="IL107" s="164">
        <f t="shared" si="262"/>
        <v>0</v>
      </c>
      <c r="IM107" s="164">
        <f t="shared" si="262"/>
        <v>0</v>
      </c>
      <c r="IN107" s="166">
        <f t="shared" si="263"/>
        <v>0</v>
      </c>
      <c r="IO107" s="167"/>
      <c r="IQ107" s="164">
        <v>95</v>
      </c>
      <c r="IR107" s="225"/>
      <c r="IS107" s="226"/>
      <c r="IT107" s="1"/>
      <c r="IU107" s="1"/>
      <c r="IV107" s="95"/>
      <c r="IW107" s="93"/>
      <c r="IX107" s="93"/>
      <c r="IY107" s="93"/>
      <c r="IZ107" s="95" t="str">
        <f t="shared" si="176"/>
        <v>Completar</v>
      </c>
      <c r="JA107" s="96" t="str">
        <f t="shared" si="177"/>
        <v>Completar</v>
      </c>
      <c r="JB107" s="96" t="str">
        <f t="shared" si="178"/>
        <v>Completar</v>
      </c>
      <c r="JC107" s="94"/>
      <c r="JD107" s="95" t="str">
        <f t="shared" si="179"/>
        <v>Completar</v>
      </c>
      <c r="JE107" s="95" t="str">
        <f t="shared" si="264"/>
        <v>Completar</v>
      </c>
      <c r="JF107" s="165">
        <f t="shared" si="265"/>
        <v>0</v>
      </c>
      <c r="JG107" s="219" t="b">
        <f t="shared" si="266"/>
        <v>0</v>
      </c>
      <c r="JH107" s="188">
        <f t="shared" si="267"/>
        <v>0</v>
      </c>
      <c r="JI107" s="164">
        <f t="shared" si="268"/>
        <v>0</v>
      </c>
      <c r="JJ107" s="164">
        <f t="shared" si="269"/>
        <v>0.25</v>
      </c>
      <c r="JK107" s="164">
        <f t="shared" si="270"/>
        <v>0</v>
      </c>
      <c r="JL107" s="164">
        <f t="shared" si="270"/>
        <v>0</v>
      </c>
      <c r="JM107" s="166">
        <f t="shared" si="271"/>
        <v>0</v>
      </c>
      <c r="JN107" s="167"/>
      <c r="JO107" s="126"/>
      <c r="JP107" s="164">
        <v>95</v>
      </c>
      <c r="JQ107" s="225"/>
      <c r="JR107" s="226"/>
      <c r="JS107" s="1"/>
      <c r="JT107" s="1"/>
      <c r="JU107" s="95"/>
      <c r="JV107" s="93"/>
      <c r="JW107" s="93"/>
      <c r="JX107" s="93"/>
      <c r="JY107" s="95" t="str">
        <f t="shared" si="180"/>
        <v>Completar</v>
      </c>
      <c r="JZ107" s="96" t="str">
        <f t="shared" si="181"/>
        <v>Completar</v>
      </c>
      <c r="KA107" s="96" t="str">
        <f t="shared" si="182"/>
        <v>Completar</v>
      </c>
      <c r="KB107" s="94"/>
      <c r="KC107" s="95" t="str">
        <f t="shared" si="183"/>
        <v>Completar</v>
      </c>
      <c r="KD107" s="95" t="str">
        <f t="shared" si="272"/>
        <v>Completar</v>
      </c>
      <c r="KE107" s="165">
        <f t="shared" si="273"/>
        <v>0</v>
      </c>
      <c r="KF107" s="219" t="b">
        <f t="shared" si="274"/>
        <v>0</v>
      </c>
      <c r="KG107" s="188">
        <f t="shared" si="275"/>
        <v>0</v>
      </c>
      <c r="KH107" s="164">
        <f t="shared" si="276"/>
        <v>0</v>
      </c>
      <c r="KI107" s="164">
        <f t="shared" si="277"/>
        <v>0.25</v>
      </c>
      <c r="KJ107" s="164">
        <f t="shared" si="278"/>
        <v>0</v>
      </c>
      <c r="KK107" s="164">
        <f t="shared" si="278"/>
        <v>0</v>
      </c>
      <c r="KL107" s="166">
        <f t="shared" si="279"/>
        <v>0</v>
      </c>
    </row>
    <row r="108" spans="1:298" x14ac:dyDescent="0.25">
      <c r="A108" s="164">
        <v>96</v>
      </c>
      <c r="B108" s="225"/>
      <c r="C108" s="226"/>
      <c r="D108" s="1"/>
      <c r="E108" s="1"/>
      <c r="F108" s="95"/>
      <c r="G108" s="93"/>
      <c r="H108" s="93"/>
      <c r="I108" s="93"/>
      <c r="J108" s="95"/>
      <c r="K108" s="96" t="str">
        <f>IFERROR(VLOOKUP(D108,'Situación inicial'!JI$13:JS$112,8,FALSE),"Completar")</f>
        <v>Completar</v>
      </c>
      <c r="L108" s="96" t="str">
        <f>IFERROR(VLOOKUP(D108,'Situación inicial'!JI$13:JS$112,9,FALSE),"Completar")</f>
        <v>Completar</v>
      </c>
      <c r="M108" s="94"/>
      <c r="N108" s="95" t="str">
        <f>IFERROR(VLOOKUP(D108,'Situación inicial'!JI$13:JS$112,11,FALSE),"Completar")</f>
        <v>Completar</v>
      </c>
      <c r="O108" s="95" t="str">
        <f>IFERROR(VLOOKUP(D108,'Situación inicial'!JI$13:JT$112,12,FALSE),"Completar")</f>
        <v>Completar</v>
      </c>
      <c r="P108" s="165">
        <f t="shared" si="184"/>
        <v>0</v>
      </c>
      <c r="Q108" s="219" t="b">
        <f t="shared" si="185"/>
        <v>0</v>
      </c>
      <c r="R108" s="188">
        <f t="shared" si="186"/>
        <v>0</v>
      </c>
      <c r="S108" s="164">
        <f t="shared" si="187"/>
        <v>0</v>
      </c>
      <c r="T108" s="164">
        <f t="shared" si="188"/>
        <v>0.25</v>
      </c>
      <c r="U108" s="164">
        <f t="shared" si="189"/>
        <v>0</v>
      </c>
      <c r="V108" s="164">
        <f t="shared" si="189"/>
        <v>0</v>
      </c>
      <c r="W108" s="166">
        <f t="shared" si="190"/>
        <v>0</v>
      </c>
      <c r="X108" s="168">
        <f>IFERROR(VLOOKUP(D108,'Situación inicial'!JI$13:JZ$112,18,FALSE),0)</f>
        <v>0</v>
      </c>
      <c r="Z108" s="164">
        <v>96</v>
      </c>
      <c r="AA108" s="225"/>
      <c r="AB108" s="226"/>
      <c r="AC108" s="1"/>
      <c r="AD108" s="1"/>
      <c r="AE108" s="95"/>
      <c r="AF108" s="93"/>
      <c r="AG108" s="93"/>
      <c r="AH108" s="93"/>
      <c r="AI108" s="95" t="str">
        <f t="shared" si="140"/>
        <v>Completar</v>
      </c>
      <c r="AJ108" s="96" t="str">
        <f t="shared" si="141"/>
        <v>Completar</v>
      </c>
      <c r="AK108" s="96" t="str">
        <f t="shared" si="142"/>
        <v>Completar</v>
      </c>
      <c r="AL108" s="94"/>
      <c r="AM108" s="95" t="str">
        <f t="shared" si="191"/>
        <v>Completar</v>
      </c>
      <c r="AN108" s="95" t="str">
        <f t="shared" si="192"/>
        <v>Completar</v>
      </c>
      <c r="AO108" s="165">
        <f t="shared" si="193"/>
        <v>0</v>
      </c>
      <c r="AP108" s="219" t="b">
        <f t="shared" si="194"/>
        <v>0</v>
      </c>
      <c r="AQ108" s="188">
        <f t="shared" si="195"/>
        <v>0</v>
      </c>
      <c r="AR108" s="164">
        <f t="shared" si="196"/>
        <v>0</v>
      </c>
      <c r="AS108" s="164">
        <f t="shared" si="197"/>
        <v>0.25</v>
      </c>
      <c r="AT108" s="164">
        <f t="shared" si="198"/>
        <v>0</v>
      </c>
      <c r="AU108" s="164">
        <f t="shared" si="198"/>
        <v>0</v>
      </c>
      <c r="AV108" s="166">
        <f t="shared" si="199"/>
        <v>0</v>
      </c>
      <c r="AW108" s="168">
        <f t="shared" si="143"/>
        <v>0</v>
      </c>
      <c r="AY108" s="164">
        <v>96</v>
      </c>
      <c r="AZ108" s="225"/>
      <c r="BA108" s="226"/>
      <c r="BB108" s="1"/>
      <c r="BC108" s="1"/>
      <c r="BD108" s="95"/>
      <c r="BE108" s="93"/>
      <c r="BF108" s="93"/>
      <c r="BG108" s="93"/>
      <c r="BH108" s="95" t="str">
        <f t="shared" si="144"/>
        <v>Completar</v>
      </c>
      <c r="BI108" s="96" t="str">
        <f t="shared" si="145"/>
        <v>Completar</v>
      </c>
      <c r="BJ108" s="96" t="str">
        <f t="shared" si="146"/>
        <v>Completar</v>
      </c>
      <c r="BK108" s="94"/>
      <c r="BL108" s="95" t="str">
        <f t="shared" si="147"/>
        <v>Completar</v>
      </c>
      <c r="BM108" s="95" t="str">
        <f t="shared" si="200"/>
        <v>Completar</v>
      </c>
      <c r="BN108" s="165">
        <f t="shared" si="201"/>
        <v>0</v>
      </c>
      <c r="BO108" s="219" t="b">
        <f t="shared" si="202"/>
        <v>0</v>
      </c>
      <c r="BP108" s="188">
        <f t="shared" si="203"/>
        <v>0</v>
      </c>
      <c r="BQ108" s="164">
        <f t="shared" si="204"/>
        <v>0</v>
      </c>
      <c r="BR108" s="164">
        <f t="shared" si="205"/>
        <v>0.25</v>
      </c>
      <c r="BS108" s="164">
        <f t="shared" si="206"/>
        <v>0</v>
      </c>
      <c r="BT108" s="164">
        <f t="shared" si="206"/>
        <v>0</v>
      </c>
      <c r="BU108" s="166">
        <f t="shared" si="207"/>
        <v>0</v>
      </c>
      <c r="BV108" s="167"/>
      <c r="BX108" s="164">
        <v>96</v>
      </c>
      <c r="BY108" s="225"/>
      <c r="BZ108" s="226"/>
      <c r="CA108" s="1"/>
      <c r="CB108" s="1"/>
      <c r="CC108" s="95"/>
      <c r="CD108" s="93"/>
      <c r="CE108" s="93"/>
      <c r="CF108" s="93"/>
      <c r="CG108" s="95" t="str">
        <f t="shared" si="148"/>
        <v>Completar</v>
      </c>
      <c r="CH108" s="96" t="str">
        <f t="shared" si="149"/>
        <v>Completar</v>
      </c>
      <c r="CI108" s="96" t="str">
        <f t="shared" si="150"/>
        <v>Completar</v>
      </c>
      <c r="CJ108" s="94"/>
      <c r="CK108" s="95" t="str">
        <f t="shared" si="151"/>
        <v>Completar</v>
      </c>
      <c r="CL108" s="95" t="str">
        <f t="shared" si="208"/>
        <v>Completar</v>
      </c>
      <c r="CM108" s="165">
        <f t="shared" si="209"/>
        <v>0</v>
      </c>
      <c r="CN108" s="219" t="b">
        <f t="shared" si="210"/>
        <v>0</v>
      </c>
      <c r="CO108" s="188">
        <f t="shared" si="211"/>
        <v>0</v>
      </c>
      <c r="CP108" s="164">
        <f t="shared" si="212"/>
        <v>0</v>
      </c>
      <c r="CQ108" s="164">
        <f t="shared" si="213"/>
        <v>0.25</v>
      </c>
      <c r="CR108" s="164">
        <f t="shared" si="214"/>
        <v>0</v>
      </c>
      <c r="CS108" s="164">
        <f t="shared" si="214"/>
        <v>0</v>
      </c>
      <c r="CT108" s="166">
        <f t="shared" si="215"/>
        <v>0</v>
      </c>
      <c r="CU108" s="167"/>
      <c r="CW108" s="164">
        <v>96</v>
      </c>
      <c r="CX108" s="225"/>
      <c r="CY108" s="226"/>
      <c r="CZ108" s="1"/>
      <c r="DA108" s="1"/>
      <c r="DB108" s="95"/>
      <c r="DC108" s="93"/>
      <c r="DD108" s="93"/>
      <c r="DE108" s="93"/>
      <c r="DF108" s="95" t="str">
        <f t="shared" si="152"/>
        <v>Completar</v>
      </c>
      <c r="DG108" s="96" t="str">
        <f t="shared" si="153"/>
        <v>Completar</v>
      </c>
      <c r="DH108" s="96" t="str">
        <f t="shared" si="154"/>
        <v>Completar</v>
      </c>
      <c r="DI108" s="94"/>
      <c r="DJ108" s="95" t="str">
        <f t="shared" si="155"/>
        <v>Completar</v>
      </c>
      <c r="DK108" s="95" t="str">
        <f t="shared" si="216"/>
        <v>Completar</v>
      </c>
      <c r="DL108" s="165">
        <f t="shared" si="217"/>
        <v>0</v>
      </c>
      <c r="DM108" s="219" t="b">
        <f t="shared" si="218"/>
        <v>0</v>
      </c>
      <c r="DN108" s="188">
        <f t="shared" si="219"/>
        <v>0</v>
      </c>
      <c r="DO108" s="164">
        <f t="shared" si="220"/>
        <v>0</v>
      </c>
      <c r="DP108" s="164">
        <f t="shared" si="221"/>
        <v>0.25</v>
      </c>
      <c r="DQ108" s="164">
        <f t="shared" si="222"/>
        <v>0</v>
      </c>
      <c r="DR108" s="164">
        <f t="shared" si="222"/>
        <v>0</v>
      </c>
      <c r="DS108" s="166">
        <f t="shared" si="223"/>
        <v>0</v>
      </c>
      <c r="DT108" s="167"/>
      <c r="DV108" s="164">
        <v>96</v>
      </c>
      <c r="DW108" s="225"/>
      <c r="DX108" s="226"/>
      <c r="DY108" s="1"/>
      <c r="DZ108" s="1"/>
      <c r="EA108" s="95"/>
      <c r="EB108" s="93"/>
      <c r="EC108" s="93"/>
      <c r="ED108" s="93"/>
      <c r="EE108" s="95" t="str">
        <f t="shared" si="156"/>
        <v>Completar</v>
      </c>
      <c r="EF108" s="96" t="str">
        <f t="shared" si="157"/>
        <v>Completar</v>
      </c>
      <c r="EG108" s="96" t="str">
        <f t="shared" si="158"/>
        <v>Completar</v>
      </c>
      <c r="EH108" s="94"/>
      <c r="EI108" s="95" t="str">
        <f t="shared" si="159"/>
        <v>Completar</v>
      </c>
      <c r="EJ108" s="95" t="str">
        <f t="shared" si="224"/>
        <v>Completar</v>
      </c>
      <c r="EK108" s="165">
        <f t="shared" si="225"/>
        <v>0</v>
      </c>
      <c r="EL108" s="219" t="b">
        <f t="shared" si="226"/>
        <v>0</v>
      </c>
      <c r="EM108" s="188">
        <f t="shared" si="227"/>
        <v>0</v>
      </c>
      <c r="EN108" s="164">
        <f t="shared" si="228"/>
        <v>0</v>
      </c>
      <c r="EO108" s="164">
        <f t="shared" si="229"/>
        <v>0.25</v>
      </c>
      <c r="EP108" s="164">
        <f t="shared" si="230"/>
        <v>0</v>
      </c>
      <c r="EQ108" s="164">
        <f t="shared" si="230"/>
        <v>0</v>
      </c>
      <c r="ER108" s="166">
        <f t="shared" si="231"/>
        <v>0</v>
      </c>
      <c r="ES108" s="167"/>
      <c r="EU108" s="164">
        <v>96</v>
      </c>
      <c r="EV108" s="225"/>
      <c r="EW108" s="226"/>
      <c r="EX108" s="1"/>
      <c r="EY108" s="1"/>
      <c r="EZ108" s="95"/>
      <c r="FA108" s="93"/>
      <c r="FB108" s="93"/>
      <c r="FC108" s="93"/>
      <c r="FD108" s="95" t="str">
        <f t="shared" si="160"/>
        <v>Completar</v>
      </c>
      <c r="FE108" s="96" t="str">
        <f t="shared" si="161"/>
        <v>Completar</v>
      </c>
      <c r="FF108" s="96" t="str">
        <f t="shared" si="162"/>
        <v>Completar</v>
      </c>
      <c r="FG108" s="94"/>
      <c r="FH108" s="95" t="str">
        <f t="shared" si="163"/>
        <v>Completar</v>
      </c>
      <c r="FI108" s="95" t="str">
        <f t="shared" si="232"/>
        <v>Completar</v>
      </c>
      <c r="FJ108" s="165">
        <f t="shared" si="233"/>
        <v>0</v>
      </c>
      <c r="FK108" s="219" t="b">
        <f t="shared" si="234"/>
        <v>0</v>
      </c>
      <c r="FL108" s="188">
        <f t="shared" si="235"/>
        <v>0</v>
      </c>
      <c r="FM108" s="164">
        <f t="shared" si="236"/>
        <v>0</v>
      </c>
      <c r="FN108" s="164">
        <f t="shared" si="237"/>
        <v>0.25</v>
      </c>
      <c r="FO108" s="164">
        <f t="shared" si="238"/>
        <v>0</v>
      </c>
      <c r="FP108" s="164">
        <f t="shared" si="238"/>
        <v>0</v>
      </c>
      <c r="FQ108" s="166">
        <f t="shared" si="239"/>
        <v>0</v>
      </c>
      <c r="FR108" s="167"/>
      <c r="FT108" s="164">
        <v>96</v>
      </c>
      <c r="FU108" s="225"/>
      <c r="FV108" s="226"/>
      <c r="FW108" s="1"/>
      <c r="FX108" s="1"/>
      <c r="FY108" s="95"/>
      <c r="FZ108" s="93"/>
      <c r="GA108" s="93"/>
      <c r="GB108" s="93"/>
      <c r="GC108" s="95" t="str">
        <f t="shared" si="164"/>
        <v>Completar</v>
      </c>
      <c r="GD108" s="96" t="str">
        <f t="shared" si="165"/>
        <v>Completar</v>
      </c>
      <c r="GE108" s="96" t="str">
        <f t="shared" si="166"/>
        <v>Completar</v>
      </c>
      <c r="GF108" s="94"/>
      <c r="GG108" s="95" t="str">
        <f t="shared" si="167"/>
        <v>Completar</v>
      </c>
      <c r="GH108" s="95" t="str">
        <f t="shared" si="240"/>
        <v>Completar</v>
      </c>
      <c r="GI108" s="165">
        <f t="shared" si="241"/>
        <v>0</v>
      </c>
      <c r="GJ108" s="219" t="b">
        <f t="shared" si="242"/>
        <v>0</v>
      </c>
      <c r="GK108" s="188">
        <f t="shared" si="243"/>
        <v>0</v>
      </c>
      <c r="GL108" s="164">
        <f t="shared" si="244"/>
        <v>0</v>
      </c>
      <c r="GM108" s="164">
        <f t="shared" si="245"/>
        <v>0.25</v>
      </c>
      <c r="GN108" s="164">
        <f t="shared" si="246"/>
        <v>0</v>
      </c>
      <c r="GO108" s="164">
        <f t="shared" si="246"/>
        <v>0</v>
      </c>
      <c r="GP108" s="166">
        <f t="shared" si="247"/>
        <v>0</v>
      </c>
      <c r="GQ108" s="167"/>
      <c r="GS108" s="164">
        <v>96</v>
      </c>
      <c r="GT108" s="225"/>
      <c r="GU108" s="226"/>
      <c r="GV108" s="1"/>
      <c r="GW108" s="1"/>
      <c r="GX108" s="95"/>
      <c r="GY108" s="93"/>
      <c r="GZ108" s="93"/>
      <c r="HA108" s="93"/>
      <c r="HB108" s="95" t="str">
        <f t="shared" si="168"/>
        <v>Completar</v>
      </c>
      <c r="HC108" s="96" t="str">
        <f t="shared" si="169"/>
        <v>Completar</v>
      </c>
      <c r="HD108" s="96" t="str">
        <f t="shared" si="170"/>
        <v>Completar</v>
      </c>
      <c r="HE108" s="94"/>
      <c r="HF108" s="95" t="str">
        <f t="shared" si="171"/>
        <v>Completar</v>
      </c>
      <c r="HG108" s="95" t="str">
        <f t="shared" si="248"/>
        <v>Completar</v>
      </c>
      <c r="HH108" s="165">
        <f t="shared" si="249"/>
        <v>0</v>
      </c>
      <c r="HI108" s="219" t="b">
        <f t="shared" si="250"/>
        <v>0</v>
      </c>
      <c r="HJ108" s="188">
        <f t="shared" si="251"/>
        <v>0</v>
      </c>
      <c r="HK108" s="164">
        <f t="shared" si="252"/>
        <v>0</v>
      </c>
      <c r="HL108" s="164">
        <f t="shared" si="253"/>
        <v>0.25</v>
      </c>
      <c r="HM108" s="164">
        <f t="shared" si="254"/>
        <v>0</v>
      </c>
      <c r="HN108" s="164">
        <f t="shared" si="254"/>
        <v>0</v>
      </c>
      <c r="HO108" s="166">
        <f t="shared" si="255"/>
        <v>0</v>
      </c>
      <c r="HP108" s="167"/>
      <c r="HR108" s="164">
        <v>96</v>
      </c>
      <c r="HS108" s="225"/>
      <c r="HT108" s="226"/>
      <c r="HU108" s="1"/>
      <c r="HV108" s="1"/>
      <c r="HW108" s="95"/>
      <c r="HX108" s="93"/>
      <c r="HY108" s="93"/>
      <c r="HZ108" s="93"/>
      <c r="IA108" s="95" t="str">
        <f t="shared" si="172"/>
        <v>Completar</v>
      </c>
      <c r="IB108" s="96" t="str">
        <f t="shared" si="173"/>
        <v>Completar</v>
      </c>
      <c r="IC108" s="96" t="str">
        <f t="shared" si="174"/>
        <v>Completar</v>
      </c>
      <c r="ID108" s="94"/>
      <c r="IE108" s="95" t="str">
        <f t="shared" si="175"/>
        <v>Completar</v>
      </c>
      <c r="IF108" s="95" t="str">
        <f t="shared" si="256"/>
        <v>Completar</v>
      </c>
      <c r="IG108" s="165">
        <f t="shared" si="257"/>
        <v>0</v>
      </c>
      <c r="IH108" s="219" t="b">
        <f t="shared" si="258"/>
        <v>0</v>
      </c>
      <c r="II108" s="188">
        <f t="shared" si="259"/>
        <v>0</v>
      </c>
      <c r="IJ108" s="164">
        <f t="shared" si="260"/>
        <v>0</v>
      </c>
      <c r="IK108" s="164">
        <f t="shared" si="261"/>
        <v>0.25</v>
      </c>
      <c r="IL108" s="164">
        <f t="shared" si="262"/>
        <v>0</v>
      </c>
      <c r="IM108" s="164">
        <f t="shared" si="262"/>
        <v>0</v>
      </c>
      <c r="IN108" s="166">
        <f t="shared" si="263"/>
        <v>0</v>
      </c>
      <c r="IO108" s="167"/>
      <c r="IQ108" s="164">
        <v>96</v>
      </c>
      <c r="IR108" s="225"/>
      <c r="IS108" s="226"/>
      <c r="IT108" s="1"/>
      <c r="IU108" s="1"/>
      <c r="IV108" s="95"/>
      <c r="IW108" s="93"/>
      <c r="IX108" s="93"/>
      <c r="IY108" s="93"/>
      <c r="IZ108" s="95" t="str">
        <f t="shared" si="176"/>
        <v>Completar</v>
      </c>
      <c r="JA108" s="96" t="str">
        <f t="shared" si="177"/>
        <v>Completar</v>
      </c>
      <c r="JB108" s="96" t="str">
        <f t="shared" si="178"/>
        <v>Completar</v>
      </c>
      <c r="JC108" s="94"/>
      <c r="JD108" s="95" t="str">
        <f t="shared" si="179"/>
        <v>Completar</v>
      </c>
      <c r="JE108" s="95" t="str">
        <f t="shared" si="264"/>
        <v>Completar</v>
      </c>
      <c r="JF108" s="165">
        <f t="shared" si="265"/>
        <v>0</v>
      </c>
      <c r="JG108" s="219" t="b">
        <f t="shared" si="266"/>
        <v>0</v>
      </c>
      <c r="JH108" s="188">
        <f t="shared" si="267"/>
        <v>0</v>
      </c>
      <c r="JI108" s="164">
        <f t="shared" si="268"/>
        <v>0</v>
      </c>
      <c r="JJ108" s="164">
        <f t="shared" si="269"/>
        <v>0.25</v>
      </c>
      <c r="JK108" s="164">
        <f t="shared" si="270"/>
        <v>0</v>
      </c>
      <c r="JL108" s="164">
        <f t="shared" si="270"/>
        <v>0</v>
      </c>
      <c r="JM108" s="166">
        <f t="shared" si="271"/>
        <v>0</v>
      </c>
      <c r="JN108" s="167"/>
      <c r="JO108" s="126"/>
      <c r="JP108" s="164">
        <v>96</v>
      </c>
      <c r="JQ108" s="225"/>
      <c r="JR108" s="226"/>
      <c r="JS108" s="1"/>
      <c r="JT108" s="1"/>
      <c r="JU108" s="95"/>
      <c r="JV108" s="93"/>
      <c r="JW108" s="93"/>
      <c r="JX108" s="93"/>
      <c r="JY108" s="95" t="str">
        <f t="shared" si="180"/>
        <v>Completar</v>
      </c>
      <c r="JZ108" s="96" t="str">
        <f t="shared" si="181"/>
        <v>Completar</v>
      </c>
      <c r="KA108" s="96" t="str">
        <f t="shared" si="182"/>
        <v>Completar</v>
      </c>
      <c r="KB108" s="94"/>
      <c r="KC108" s="95" t="str">
        <f t="shared" si="183"/>
        <v>Completar</v>
      </c>
      <c r="KD108" s="95" t="str">
        <f t="shared" si="272"/>
        <v>Completar</v>
      </c>
      <c r="KE108" s="165">
        <f t="shared" si="273"/>
        <v>0</v>
      </c>
      <c r="KF108" s="219" t="b">
        <f t="shared" si="274"/>
        <v>0</v>
      </c>
      <c r="KG108" s="188">
        <f t="shared" si="275"/>
        <v>0</v>
      </c>
      <c r="KH108" s="164">
        <f t="shared" si="276"/>
        <v>0</v>
      </c>
      <c r="KI108" s="164">
        <f t="shared" si="277"/>
        <v>0.25</v>
      </c>
      <c r="KJ108" s="164">
        <f t="shared" si="278"/>
        <v>0</v>
      </c>
      <c r="KK108" s="164">
        <f t="shared" si="278"/>
        <v>0</v>
      </c>
      <c r="KL108" s="166">
        <f t="shared" si="279"/>
        <v>0</v>
      </c>
    </row>
    <row r="109" spans="1:298" x14ac:dyDescent="0.25">
      <c r="A109" s="164">
        <v>97</v>
      </c>
      <c r="B109" s="225"/>
      <c r="C109" s="226"/>
      <c r="D109" s="1"/>
      <c r="E109" s="1"/>
      <c r="F109" s="95"/>
      <c r="G109" s="93"/>
      <c r="H109" s="93"/>
      <c r="I109" s="93"/>
      <c r="J109" s="95"/>
      <c r="K109" s="96" t="str">
        <f>IFERROR(VLOOKUP(D109,'Situación inicial'!JI$13:JS$112,8,FALSE),"Completar")</f>
        <v>Completar</v>
      </c>
      <c r="L109" s="96" t="str">
        <f>IFERROR(VLOOKUP(D109,'Situación inicial'!JI$13:JS$112,9,FALSE),"Completar")</f>
        <v>Completar</v>
      </c>
      <c r="M109" s="94"/>
      <c r="N109" s="95" t="str">
        <f>IFERROR(VLOOKUP(D109,'Situación inicial'!JI$13:JS$112,11,FALSE),"Completar")</f>
        <v>Completar</v>
      </c>
      <c r="O109" s="95" t="str">
        <f>IFERROR(VLOOKUP(D109,'Situación inicial'!JI$13:JT$112,12,FALSE),"Completar")</f>
        <v>Completar</v>
      </c>
      <c r="P109" s="165">
        <f t="shared" si="184"/>
        <v>0</v>
      </c>
      <c r="Q109" s="219" t="b">
        <f t="shared" si="185"/>
        <v>0</v>
      </c>
      <c r="R109" s="188">
        <f t="shared" si="186"/>
        <v>0</v>
      </c>
      <c r="S109" s="164">
        <f t="shared" si="187"/>
        <v>0</v>
      </c>
      <c r="T109" s="164">
        <f t="shared" si="188"/>
        <v>0.25</v>
      </c>
      <c r="U109" s="164">
        <f t="shared" si="189"/>
        <v>0</v>
      </c>
      <c r="V109" s="164">
        <f t="shared" si="189"/>
        <v>0</v>
      </c>
      <c r="W109" s="166">
        <f t="shared" si="190"/>
        <v>0</v>
      </c>
      <c r="X109" s="168">
        <f>IFERROR(VLOOKUP(D109,'Situación inicial'!JI$13:JZ$112,18,FALSE),0)</f>
        <v>0</v>
      </c>
      <c r="Z109" s="164">
        <v>97</v>
      </c>
      <c r="AA109" s="225"/>
      <c r="AB109" s="226"/>
      <c r="AC109" s="1"/>
      <c r="AD109" s="1"/>
      <c r="AE109" s="95"/>
      <c r="AF109" s="93"/>
      <c r="AG109" s="93"/>
      <c r="AH109" s="93"/>
      <c r="AI109" s="95" t="str">
        <f t="shared" si="140"/>
        <v>Completar</v>
      </c>
      <c r="AJ109" s="96" t="str">
        <f t="shared" si="141"/>
        <v>Completar</v>
      </c>
      <c r="AK109" s="96" t="str">
        <f t="shared" si="142"/>
        <v>Completar</v>
      </c>
      <c r="AL109" s="94"/>
      <c r="AM109" s="95" t="str">
        <f t="shared" si="191"/>
        <v>Completar</v>
      </c>
      <c r="AN109" s="95" t="str">
        <f t="shared" si="192"/>
        <v>Completar</v>
      </c>
      <c r="AO109" s="165">
        <f t="shared" si="193"/>
        <v>0</v>
      </c>
      <c r="AP109" s="219" t="b">
        <f t="shared" si="194"/>
        <v>0</v>
      </c>
      <c r="AQ109" s="188">
        <f t="shared" si="195"/>
        <v>0</v>
      </c>
      <c r="AR109" s="164">
        <f t="shared" si="196"/>
        <v>0</v>
      </c>
      <c r="AS109" s="164">
        <f t="shared" si="197"/>
        <v>0.25</v>
      </c>
      <c r="AT109" s="164">
        <f t="shared" si="198"/>
        <v>0</v>
      </c>
      <c r="AU109" s="164">
        <f t="shared" si="198"/>
        <v>0</v>
      </c>
      <c r="AV109" s="166">
        <f t="shared" si="199"/>
        <v>0</v>
      </c>
      <c r="AW109" s="168">
        <f t="shared" si="143"/>
        <v>0</v>
      </c>
      <c r="AY109" s="164">
        <v>97</v>
      </c>
      <c r="AZ109" s="225"/>
      <c r="BA109" s="226"/>
      <c r="BB109" s="1"/>
      <c r="BC109" s="1"/>
      <c r="BD109" s="95"/>
      <c r="BE109" s="93"/>
      <c r="BF109" s="93"/>
      <c r="BG109" s="93"/>
      <c r="BH109" s="95" t="str">
        <f t="shared" si="144"/>
        <v>Completar</v>
      </c>
      <c r="BI109" s="96" t="str">
        <f t="shared" si="145"/>
        <v>Completar</v>
      </c>
      <c r="BJ109" s="96" t="str">
        <f t="shared" si="146"/>
        <v>Completar</v>
      </c>
      <c r="BK109" s="94"/>
      <c r="BL109" s="95" t="str">
        <f t="shared" si="147"/>
        <v>Completar</v>
      </c>
      <c r="BM109" s="95" t="str">
        <f t="shared" si="200"/>
        <v>Completar</v>
      </c>
      <c r="BN109" s="165">
        <f t="shared" si="201"/>
        <v>0</v>
      </c>
      <c r="BO109" s="219" t="b">
        <f t="shared" si="202"/>
        <v>0</v>
      </c>
      <c r="BP109" s="188">
        <f t="shared" si="203"/>
        <v>0</v>
      </c>
      <c r="BQ109" s="164">
        <f t="shared" si="204"/>
        <v>0</v>
      </c>
      <c r="BR109" s="164">
        <f t="shared" si="205"/>
        <v>0.25</v>
      </c>
      <c r="BS109" s="164">
        <f t="shared" si="206"/>
        <v>0</v>
      </c>
      <c r="BT109" s="164">
        <f t="shared" si="206"/>
        <v>0</v>
      </c>
      <c r="BU109" s="166">
        <f t="shared" si="207"/>
        <v>0</v>
      </c>
      <c r="BV109" s="167"/>
      <c r="BX109" s="164">
        <v>97</v>
      </c>
      <c r="BY109" s="225"/>
      <c r="BZ109" s="226"/>
      <c r="CA109" s="1"/>
      <c r="CB109" s="1"/>
      <c r="CC109" s="95"/>
      <c r="CD109" s="93"/>
      <c r="CE109" s="93"/>
      <c r="CF109" s="93"/>
      <c r="CG109" s="95" t="str">
        <f t="shared" si="148"/>
        <v>Completar</v>
      </c>
      <c r="CH109" s="96" t="str">
        <f t="shared" si="149"/>
        <v>Completar</v>
      </c>
      <c r="CI109" s="96" t="str">
        <f t="shared" si="150"/>
        <v>Completar</v>
      </c>
      <c r="CJ109" s="94"/>
      <c r="CK109" s="95" t="str">
        <f t="shared" si="151"/>
        <v>Completar</v>
      </c>
      <c r="CL109" s="95" t="str">
        <f t="shared" si="208"/>
        <v>Completar</v>
      </c>
      <c r="CM109" s="165">
        <f t="shared" si="209"/>
        <v>0</v>
      </c>
      <c r="CN109" s="219" t="b">
        <f t="shared" si="210"/>
        <v>0</v>
      </c>
      <c r="CO109" s="188">
        <f t="shared" si="211"/>
        <v>0</v>
      </c>
      <c r="CP109" s="164">
        <f t="shared" si="212"/>
        <v>0</v>
      </c>
      <c r="CQ109" s="164">
        <f t="shared" si="213"/>
        <v>0.25</v>
      </c>
      <c r="CR109" s="164">
        <f t="shared" si="214"/>
        <v>0</v>
      </c>
      <c r="CS109" s="164">
        <f t="shared" si="214"/>
        <v>0</v>
      </c>
      <c r="CT109" s="166">
        <f t="shared" si="215"/>
        <v>0</v>
      </c>
      <c r="CU109" s="167"/>
      <c r="CW109" s="164">
        <v>97</v>
      </c>
      <c r="CX109" s="225"/>
      <c r="CY109" s="226"/>
      <c r="CZ109" s="1"/>
      <c r="DA109" s="1"/>
      <c r="DB109" s="95"/>
      <c r="DC109" s="93"/>
      <c r="DD109" s="93"/>
      <c r="DE109" s="93"/>
      <c r="DF109" s="95" t="str">
        <f t="shared" si="152"/>
        <v>Completar</v>
      </c>
      <c r="DG109" s="96" t="str">
        <f t="shared" si="153"/>
        <v>Completar</v>
      </c>
      <c r="DH109" s="96" t="str">
        <f t="shared" si="154"/>
        <v>Completar</v>
      </c>
      <c r="DI109" s="94"/>
      <c r="DJ109" s="95" t="str">
        <f t="shared" si="155"/>
        <v>Completar</v>
      </c>
      <c r="DK109" s="95" t="str">
        <f t="shared" si="216"/>
        <v>Completar</v>
      </c>
      <c r="DL109" s="165">
        <f t="shared" si="217"/>
        <v>0</v>
      </c>
      <c r="DM109" s="219" t="b">
        <f t="shared" si="218"/>
        <v>0</v>
      </c>
      <c r="DN109" s="188">
        <f t="shared" si="219"/>
        <v>0</v>
      </c>
      <c r="DO109" s="164">
        <f t="shared" si="220"/>
        <v>0</v>
      </c>
      <c r="DP109" s="164">
        <f t="shared" si="221"/>
        <v>0.25</v>
      </c>
      <c r="DQ109" s="164">
        <f t="shared" si="222"/>
        <v>0</v>
      </c>
      <c r="DR109" s="164">
        <f t="shared" si="222"/>
        <v>0</v>
      </c>
      <c r="DS109" s="166">
        <f t="shared" si="223"/>
        <v>0</v>
      </c>
      <c r="DT109" s="167"/>
      <c r="DV109" s="164">
        <v>97</v>
      </c>
      <c r="DW109" s="225"/>
      <c r="DX109" s="226"/>
      <c r="DY109" s="1"/>
      <c r="DZ109" s="1"/>
      <c r="EA109" s="95"/>
      <c r="EB109" s="93"/>
      <c r="EC109" s="93"/>
      <c r="ED109" s="93"/>
      <c r="EE109" s="95" t="str">
        <f t="shared" si="156"/>
        <v>Completar</v>
      </c>
      <c r="EF109" s="96" t="str">
        <f t="shared" si="157"/>
        <v>Completar</v>
      </c>
      <c r="EG109" s="96" t="str">
        <f t="shared" si="158"/>
        <v>Completar</v>
      </c>
      <c r="EH109" s="94"/>
      <c r="EI109" s="95" t="str">
        <f t="shared" si="159"/>
        <v>Completar</v>
      </c>
      <c r="EJ109" s="95" t="str">
        <f t="shared" si="224"/>
        <v>Completar</v>
      </c>
      <c r="EK109" s="165">
        <f t="shared" si="225"/>
        <v>0</v>
      </c>
      <c r="EL109" s="219" t="b">
        <f t="shared" si="226"/>
        <v>0</v>
      </c>
      <c r="EM109" s="188">
        <f t="shared" si="227"/>
        <v>0</v>
      </c>
      <c r="EN109" s="164">
        <f t="shared" si="228"/>
        <v>0</v>
      </c>
      <c r="EO109" s="164">
        <f t="shared" si="229"/>
        <v>0.25</v>
      </c>
      <c r="EP109" s="164">
        <f t="shared" si="230"/>
        <v>0</v>
      </c>
      <c r="EQ109" s="164">
        <f t="shared" si="230"/>
        <v>0</v>
      </c>
      <c r="ER109" s="166">
        <f t="shared" si="231"/>
        <v>0</v>
      </c>
      <c r="ES109" s="167"/>
      <c r="EU109" s="164">
        <v>97</v>
      </c>
      <c r="EV109" s="225"/>
      <c r="EW109" s="226"/>
      <c r="EX109" s="1"/>
      <c r="EY109" s="1"/>
      <c r="EZ109" s="95"/>
      <c r="FA109" s="93"/>
      <c r="FB109" s="93"/>
      <c r="FC109" s="93"/>
      <c r="FD109" s="95" t="str">
        <f t="shared" si="160"/>
        <v>Completar</v>
      </c>
      <c r="FE109" s="96" t="str">
        <f t="shared" si="161"/>
        <v>Completar</v>
      </c>
      <c r="FF109" s="96" t="str">
        <f t="shared" si="162"/>
        <v>Completar</v>
      </c>
      <c r="FG109" s="94"/>
      <c r="FH109" s="95" t="str">
        <f t="shared" si="163"/>
        <v>Completar</v>
      </c>
      <c r="FI109" s="95" t="str">
        <f t="shared" si="232"/>
        <v>Completar</v>
      </c>
      <c r="FJ109" s="165">
        <f t="shared" si="233"/>
        <v>0</v>
      </c>
      <c r="FK109" s="219" t="b">
        <f t="shared" si="234"/>
        <v>0</v>
      </c>
      <c r="FL109" s="188">
        <f t="shared" si="235"/>
        <v>0</v>
      </c>
      <c r="FM109" s="164">
        <f t="shared" si="236"/>
        <v>0</v>
      </c>
      <c r="FN109" s="164">
        <f t="shared" si="237"/>
        <v>0.25</v>
      </c>
      <c r="FO109" s="164">
        <f t="shared" si="238"/>
        <v>0</v>
      </c>
      <c r="FP109" s="164">
        <f t="shared" si="238"/>
        <v>0</v>
      </c>
      <c r="FQ109" s="166">
        <f t="shared" si="239"/>
        <v>0</v>
      </c>
      <c r="FR109" s="167"/>
      <c r="FT109" s="164">
        <v>97</v>
      </c>
      <c r="FU109" s="225"/>
      <c r="FV109" s="226"/>
      <c r="FW109" s="1"/>
      <c r="FX109" s="1"/>
      <c r="FY109" s="95"/>
      <c r="FZ109" s="93"/>
      <c r="GA109" s="93"/>
      <c r="GB109" s="93"/>
      <c r="GC109" s="95" t="str">
        <f t="shared" si="164"/>
        <v>Completar</v>
      </c>
      <c r="GD109" s="96" t="str">
        <f t="shared" si="165"/>
        <v>Completar</v>
      </c>
      <c r="GE109" s="96" t="str">
        <f t="shared" si="166"/>
        <v>Completar</v>
      </c>
      <c r="GF109" s="94"/>
      <c r="GG109" s="95" t="str">
        <f t="shared" si="167"/>
        <v>Completar</v>
      </c>
      <c r="GH109" s="95" t="str">
        <f t="shared" si="240"/>
        <v>Completar</v>
      </c>
      <c r="GI109" s="165">
        <f t="shared" si="241"/>
        <v>0</v>
      </c>
      <c r="GJ109" s="219" t="b">
        <f t="shared" si="242"/>
        <v>0</v>
      </c>
      <c r="GK109" s="188">
        <f t="shared" si="243"/>
        <v>0</v>
      </c>
      <c r="GL109" s="164">
        <f t="shared" si="244"/>
        <v>0</v>
      </c>
      <c r="GM109" s="164">
        <f t="shared" si="245"/>
        <v>0.25</v>
      </c>
      <c r="GN109" s="164">
        <f t="shared" si="246"/>
        <v>0</v>
      </c>
      <c r="GO109" s="164">
        <f t="shared" si="246"/>
        <v>0</v>
      </c>
      <c r="GP109" s="166">
        <f t="shared" si="247"/>
        <v>0</v>
      </c>
      <c r="GQ109" s="167"/>
      <c r="GS109" s="164">
        <v>97</v>
      </c>
      <c r="GT109" s="225"/>
      <c r="GU109" s="226"/>
      <c r="GV109" s="1"/>
      <c r="GW109" s="1"/>
      <c r="GX109" s="95"/>
      <c r="GY109" s="93"/>
      <c r="GZ109" s="93"/>
      <c r="HA109" s="93"/>
      <c r="HB109" s="95" t="str">
        <f t="shared" si="168"/>
        <v>Completar</v>
      </c>
      <c r="HC109" s="96" t="str">
        <f t="shared" si="169"/>
        <v>Completar</v>
      </c>
      <c r="HD109" s="96" t="str">
        <f t="shared" si="170"/>
        <v>Completar</v>
      </c>
      <c r="HE109" s="94"/>
      <c r="HF109" s="95" t="str">
        <f t="shared" si="171"/>
        <v>Completar</v>
      </c>
      <c r="HG109" s="95" t="str">
        <f t="shared" si="248"/>
        <v>Completar</v>
      </c>
      <c r="HH109" s="165">
        <f t="shared" si="249"/>
        <v>0</v>
      </c>
      <c r="HI109" s="219" t="b">
        <f t="shared" si="250"/>
        <v>0</v>
      </c>
      <c r="HJ109" s="188">
        <f t="shared" si="251"/>
        <v>0</v>
      </c>
      <c r="HK109" s="164">
        <f t="shared" si="252"/>
        <v>0</v>
      </c>
      <c r="HL109" s="164">
        <f t="shared" si="253"/>
        <v>0.25</v>
      </c>
      <c r="HM109" s="164">
        <f t="shared" si="254"/>
        <v>0</v>
      </c>
      <c r="HN109" s="164">
        <f t="shared" si="254"/>
        <v>0</v>
      </c>
      <c r="HO109" s="166">
        <f t="shared" si="255"/>
        <v>0</v>
      </c>
      <c r="HP109" s="167"/>
      <c r="HR109" s="164">
        <v>97</v>
      </c>
      <c r="HS109" s="225"/>
      <c r="HT109" s="226"/>
      <c r="HU109" s="1"/>
      <c r="HV109" s="1"/>
      <c r="HW109" s="95"/>
      <c r="HX109" s="93"/>
      <c r="HY109" s="93"/>
      <c r="HZ109" s="93"/>
      <c r="IA109" s="95" t="str">
        <f t="shared" si="172"/>
        <v>Completar</v>
      </c>
      <c r="IB109" s="96" t="str">
        <f t="shared" si="173"/>
        <v>Completar</v>
      </c>
      <c r="IC109" s="96" t="str">
        <f t="shared" si="174"/>
        <v>Completar</v>
      </c>
      <c r="ID109" s="94"/>
      <c r="IE109" s="95" t="str">
        <f t="shared" si="175"/>
        <v>Completar</v>
      </c>
      <c r="IF109" s="95" t="str">
        <f t="shared" si="256"/>
        <v>Completar</v>
      </c>
      <c r="IG109" s="165">
        <f t="shared" si="257"/>
        <v>0</v>
      </c>
      <c r="IH109" s="219" t="b">
        <f t="shared" si="258"/>
        <v>0</v>
      </c>
      <c r="II109" s="188">
        <f t="shared" si="259"/>
        <v>0</v>
      </c>
      <c r="IJ109" s="164">
        <f t="shared" si="260"/>
        <v>0</v>
      </c>
      <c r="IK109" s="164">
        <f t="shared" si="261"/>
        <v>0.25</v>
      </c>
      <c r="IL109" s="164">
        <f t="shared" si="262"/>
        <v>0</v>
      </c>
      <c r="IM109" s="164">
        <f t="shared" si="262"/>
        <v>0</v>
      </c>
      <c r="IN109" s="166">
        <f t="shared" si="263"/>
        <v>0</v>
      </c>
      <c r="IO109" s="167"/>
      <c r="IQ109" s="164">
        <v>97</v>
      </c>
      <c r="IR109" s="225"/>
      <c r="IS109" s="226"/>
      <c r="IT109" s="1"/>
      <c r="IU109" s="1"/>
      <c r="IV109" s="95"/>
      <c r="IW109" s="93"/>
      <c r="IX109" s="93"/>
      <c r="IY109" s="93"/>
      <c r="IZ109" s="95" t="str">
        <f t="shared" si="176"/>
        <v>Completar</v>
      </c>
      <c r="JA109" s="96" t="str">
        <f t="shared" si="177"/>
        <v>Completar</v>
      </c>
      <c r="JB109" s="96" t="str">
        <f t="shared" si="178"/>
        <v>Completar</v>
      </c>
      <c r="JC109" s="94"/>
      <c r="JD109" s="95" t="str">
        <f t="shared" si="179"/>
        <v>Completar</v>
      </c>
      <c r="JE109" s="95" t="str">
        <f t="shared" si="264"/>
        <v>Completar</v>
      </c>
      <c r="JF109" s="165">
        <f t="shared" si="265"/>
        <v>0</v>
      </c>
      <c r="JG109" s="219" t="b">
        <f t="shared" si="266"/>
        <v>0</v>
      </c>
      <c r="JH109" s="188">
        <f t="shared" si="267"/>
        <v>0</v>
      </c>
      <c r="JI109" s="164">
        <f t="shared" si="268"/>
        <v>0</v>
      </c>
      <c r="JJ109" s="164">
        <f t="shared" si="269"/>
        <v>0.25</v>
      </c>
      <c r="JK109" s="164">
        <f t="shared" si="270"/>
        <v>0</v>
      </c>
      <c r="JL109" s="164">
        <f t="shared" si="270"/>
        <v>0</v>
      </c>
      <c r="JM109" s="166">
        <f t="shared" si="271"/>
        <v>0</v>
      </c>
      <c r="JN109" s="167"/>
      <c r="JO109" s="126"/>
      <c r="JP109" s="164">
        <v>97</v>
      </c>
      <c r="JQ109" s="225"/>
      <c r="JR109" s="226"/>
      <c r="JS109" s="1"/>
      <c r="JT109" s="1"/>
      <c r="JU109" s="95"/>
      <c r="JV109" s="93"/>
      <c r="JW109" s="93"/>
      <c r="JX109" s="93"/>
      <c r="JY109" s="95" t="str">
        <f t="shared" si="180"/>
        <v>Completar</v>
      </c>
      <c r="JZ109" s="96" t="str">
        <f t="shared" si="181"/>
        <v>Completar</v>
      </c>
      <c r="KA109" s="96" t="str">
        <f t="shared" si="182"/>
        <v>Completar</v>
      </c>
      <c r="KB109" s="94"/>
      <c r="KC109" s="95" t="str">
        <f t="shared" si="183"/>
        <v>Completar</v>
      </c>
      <c r="KD109" s="95" t="str">
        <f t="shared" si="272"/>
        <v>Completar</v>
      </c>
      <c r="KE109" s="165">
        <f t="shared" si="273"/>
        <v>0</v>
      </c>
      <c r="KF109" s="219" t="b">
        <f t="shared" si="274"/>
        <v>0</v>
      </c>
      <c r="KG109" s="188">
        <f t="shared" si="275"/>
        <v>0</v>
      </c>
      <c r="KH109" s="164">
        <f t="shared" si="276"/>
        <v>0</v>
      </c>
      <c r="KI109" s="164">
        <f t="shared" si="277"/>
        <v>0.25</v>
      </c>
      <c r="KJ109" s="164">
        <f t="shared" si="278"/>
        <v>0</v>
      </c>
      <c r="KK109" s="164">
        <f t="shared" si="278"/>
        <v>0</v>
      </c>
      <c r="KL109" s="166">
        <f t="shared" si="279"/>
        <v>0</v>
      </c>
    </row>
    <row r="110" spans="1:298" x14ac:dyDescent="0.25">
      <c r="A110" s="164">
        <v>98</v>
      </c>
      <c r="B110" s="225"/>
      <c r="C110" s="226"/>
      <c r="D110" s="1"/>
      <c r="E110" s="1"/>
      <c r="F110" s="95"/>
      <c r="G110" s="93"/>
      <c r="H110" s="93"/>
      <c r="I110" s="93"/>
      <c r="J110" s="95"/>
      <c r="K110" s="96" t="str">
        <f>IFERROR(VLOOKUP(D110,'Situación inicial'!JI$13:JS$112,8,FALSE),"Completar")</f>
        <v>Completar</v>
      </c>
      <c r="L110" s="96" t="str">
        <f>IFERROR(VLOOKUP(D110,'Situación inicial'!JI$13:JS$112,9,FALSE),"Completar")</f>
        <v>Completar</v>
      </c>
      <c r="M110" s="94"/>
      <c r="N110" s="95" t="str">
        <f>IFERROR(VLOOKUP(D110,'Situación inicial'!JI$13:JS$112,11,FALSE),"Completar")</f>
        <v>Completar</v>
      </c>
      <c r="O110" s="95" t="str">
        <f>IFERROR(VLOOKUP(D110,'Situación inicial'!JI$13:JT$112,12,FALSE),"Completar")</f>
        <v>Completar</v>
      </c>
      <c r="P110" s="165">
        <f t="shared" si="184"/>
        <v>0</v>
      </c>
      <c r="Q110" s="219" t="b">
        <f t="shared" si="185"/>
        <v>0</v>
      </c>
      <c r="R110" s="188">
        <f t="shared" si="186"/>
        <v>0</v>
      </c>
      <c r="S110" s="164">
        <f t="shared" si="187"/>
        <v>0</v>
      </c>
      <c r="T110" s="164">
        <f t="shared" si="188"/>
        <v>0.25</v>
      </c>
      <c r="U110" s="164">
        <f t="shared" si="189"/>
        <v>0</v>
      </c>
      <c r="V110" s="164">
        <f t="shared" si="189"/>
        <v>0</v>
      </c>
      <c r="W110" s="166">
        <f t="shared" si="190"/>
        <v>0</v>
      </c>
      <c r="X110" s="168">
        <f>IFERROR(VLOOKUP(D110,'Situación inicial'!JI$13:JZ$112,18,FALSE),0)</f>
        <v>0</v>
      </c>
      <c r="Z110" s="164">
        <v>98</v>
      </c>
      <c r="AA110" s="225"/>
      <c r="AB110" s="226"/>
      <c r="AC110" s="1"/>
      <c r="AD110" s="1"/>
      <c r="AE110" s="95"/>
      <c r="AF110" s="93"/>
      <c r="AG110" s="93"/>
      <c r="AH110" s="93"/>
      <c r="AI110" s="95" t="str">
        <f t="shared" si="140"/>
        <v>Completar</v>
      </c>
      <c r="AJ110" s="96" t="str">
        <f t="shared" si="141"/>
        <v>Completar</v>
      </c>
      <c r="AK110" s="96" t="str">
        <f t="shared" si="142"/>
        <v>Completar</v>
      </c>
      <c r="AL110" s="94"/>
      <c r="AM110" s="95" t="str">
        <f t="shared" si="191"/>
        <v>Completar</v>
      </c>
      <c r="AN110" s="95" t="str">
        <f t="shared" si="192"/>
        <v>Completar</v>
      </c>
      <c r="AO110" s="165">
        <f t="shared" si="193"/>
        <v>0</v>
      </c>
      <c r="AP110" s="219" t="b">
        <f t="shared" si="194"/>
        <v>0</v>
      </c>
      <c r="AQ110" s="188">
        <f t="shared" si="195"/>
        <v>0</v>
      </c>
      <c r="AR110" s="164">
        <f t="shared" si="196"/>
        <v>0</v>
      </c>
      <c r="AS110" s="164">
        <f t="shared" si="197"/>
        <v>0.25</v>
      </c>
      <c r="AT110" s="164">
        <f t="shared" si="198"/>
        <v>0</v>
      </c>
      <c r="AU110" s="164">
        <f t="shared" si="198"/>
        <v>0</v>
      </c>
      <c r="AV110" s="166">
        <f t="shared" si="199"/>
        <v>0</v>
      </c>
      <c r="AW110" s="168">
        <f t="shared" si="143"/>
        <v>0</v>
      </c>
      <c r="AY110" s="164">
        <v>98</v>
      </c>
      <c r="AZ110" s="225"/>
      <c r="BA110" s="226"/>
      <c r="BB110" s="1"/>
      <c r="BC110" s="1"/>
      <c r="BD110" s="95"/>
      <c r="BE110" s="93"/>
      <c r="BF110" s="93"/>
      <c r="BG110" s="93"/>
      <c r="BH110" s="95" t="str">
        <f t="shared" si="144"/>
        <v>Completar</v>
      </c>
      <c r="BI110" s="96" t="str">
        <f t="shared" si="145"/>
        <v>Completar</v>
      </c>
      <c r="BJ110" s="96" t="str">
        <f t="shared" si="146"/>
        <v>Completar</v>
      </c>
      <c r="BK110" s="94"/>
      <c r="BL110" s="95" t="str">
        <f t="shared" si="147"/>
        <v>Completar</v>
      </c>
      <c r="BM110" s="95" t="str">
        <f t="shared" si="200"/>
        <v>Completar</v>
      </c>
      <c r="BN110" s="165">
        <f t="shared" si="201"/>
        <v>0</v>
      </c>
      <c r="BO110" s="219" t="b">
        <f t="shared" si="202"/>
        <v>0</v>
      </c>
      <c r="BP110" s="188">
        <f t="shared" si="203"/>
        <v>0</v>
      </c>
      <c r="BQ110" s="164">
        <f t="shared" si="204"/>
        <v>0</v>
      </c>
      <c r="BR110" s="164">
        <f t="shared" si="205"/>
        <v>0.25</v>
      </c>
      <c r="BS110" s="164">
        <f t="shared" si="206"/>
        <v>0</v>
      </c>
      <c r="BT110" s="164">
        <f t="shared" si="206"/>
        <v>0</v>
      </c>
      <c r="BU110" s="166">
        <f t="shared" si="207"/>
        <v>0</v>
      </c>
      <c r="BV110" s="167"/>
      <c r="BX110" s="164">
        <v>98</v>
      </c>
      <c r="BY110" s="225"/>
      <c r="BZ110" s="226"/>
      <c r="CA110" s="1"/>
      <c r="CB110" s="1"/>
      <c r="CC110" s="95"/>
      <c r="CD110" s="93"/>
      <c r="CE110" s="93"/>
      <c r="CF110" s="93"/>
      <c r="CG110" s="95" t="str">
        <f t="shared" si="148"/>
        <v>Completar</v>
      </c>
      <c r="CH110" s="96" t="str">
        <f t="shared" si="149"/>
        <v>Completar</v>
      </c>
      <c r="CI110" s="96" t="str">
        <f t="shared" si="150"/>
        <v>Completar</v>
      </c>
      <c r="CJ110" s="94"/>
      <c r="CK110" s="95" t="str">
        <f t="shared" si="151"/>
        <v>Completar</v>
      </c>
      <c r="CL110" s="95" t="str">
        <f t="shared" si="208"/>
        <v>Completar</v>
      </c>
      <c r="CM110" s="165">
        <f t="shared" si="209"/>
        <v>0</v>
      </c>
      <c r="CN110" s="219" t="b">
        <f t="shared" si="210"/>
        <v>0</v>
      </c>
      <c r="CO110" s="188">
        <f t="shared" si="211"/>
        <v>0</v>
      </c>
      <c r="CP110" s="164">
        <f t="shared" si="212"/>
        <v>0</v>
      </c>
      <c r="CQ110" s="164">
        <f t="shared" si="213"/>
        <v>0.25</v>
      </c>
      <c r="CR110" s="164">
        <f t="shared" si="214"/>
        <v>0</v>
      </c>
      <c r="CS110" s="164">
        <f t="shared" si="214"/>
        <v>0</v>
      </c>
      <c r="CT110" s="166">
        <f t="shared" si="215"/>
        <v>0</v>
      </c>
      <c r="CU110" s="167"/>
      <c r="CW110" s="164">
        <v>98</v>
      </c>
      <c r="CX110" s="225"/>
      <c r="CY110" s="226"/>
      <c r="CZ110" s="1"/>
      <c r="DA110" s="1"/>
      <c r="DB110" s="95"/>
      <c r="DC110" s="93"/>
      <c r="DD110" s="93"/>
      <c r="DE110" s="93"/>
      <c r="DF110" s="95" t="str">
        <f t="shared" si="152"/>
        <v>Completar</v>
      </c>
      <c r="DG110" s="96" t="str">
        <f t="shared" si="153"/>
        <v>Completar</v>
      </c>
      <c r="DH110" s="96" t="str">
        <f t="shared" si="154"/>
        <v>Completar</v>
      </c>
      <c r="DI110" s="94"/>
      <c r="DJ110" s="95" t="str">
        <f t="shared" si="155"/>
        <v>Completar</v>
      </c>
      <c r="DK110" s="95" t="str">
        <f t="shared" si="216"/>
        <v>Completar</v>
      </c>
      <c r="DL110" s="165">
        <f t="shared" si="217"/>
        <v>0</v>
      </c>
      <c r="DM110" s="219" t="b">
        <f t="shared" si="218"/>
        <v>0</v>
      </c>
      <c r="DN110" s="188">
        <f t="shared" si="219"/>
        <v>0</v>
      </c>
      <c r="DO110" s="164">
        <f t="shared" si="220"/>
        <v>0</v>
      </c>
      <c r="DP110" s="164">
        <f t="shared" si="221"/>
        <v>0.25</v>
      </c>
      <c r="DQ110" s="164">
        <f t="shared" si="222"/>
        <v>0</v>
      </c>
      <c r="DR110" s="164">
        <f t="shared" si="222"/>
        <v>0</v>
      </c>
      <c r="DS110" s="166">
        <f t="shared" si="223"/>
        <v>0</v>
      </c>
      <c r="DT110" s="167"/>
      <c r="DV110" s="164">
        <v>98</v>
      </c>
      <c r="DW110" s="225"/>
      <c r="DX110" s="226"/>
      <c r="DY110" s="1"/>
      <c r="DZ110" s="1"/>
      <c r="EA110" s="95"/>
      <c r="EB110" s="93"/>
      <c r="EC110" s="93"/>
      <c r="ED110" s="93"/>
      <c r="EE110" s="95" t="str">
        <f t="shared" si="156"/>
        <v>Completar</v>
      </c>
      <c r="EF110" s="96" t="str">
        <f t="shared" si="157"/>
        <v>Completar</v>
      </c>
      <c r="EG110" s="96" t="str">
        <f t="shared" si="158"/>
        <v>Completar</v>
      </c>
      <c r="EH110" s="94"/>
      <c r="EI110" s="95" t="str">
        <f t="shared" si="159"/>
        <v>Completar</v>
      </c>
      <c r="EJ110" s="95" t="str">
        <f t="shared" si="224"/>
        <v>Completar</v>
      </c>
      <c r="EK110" s="165">
        <f t="shared" si="225"/>
        <v>0</v>
      </c>
      <c r="EL110" s="219" t="b">
        <f t="shared" si="226"/>
        <v>0</v>
      </c>
      <c r="EM110" s="188">
        <f t="shared" si="227"/>
        <v>0</v>
      </c>
      <c r="EN110" s="164">
        <f t="shared" si="228"/>
        <v>0</v>
      </c>
      <c r="EO110" s="164">
        <f t="shared" si="229"/>
        <v>0.25</v>
      </c>
      <c r="EP110" s="164">
        <f t="shared" si="230"/>
        <v>0</v>
      </c>
      <c r="EQ110" s="164">
        <f t="shared" si="230"/>
        <v>0</v>
      </c>
      <c r="ER110" s="166">
        <f t="shared" si="231"/>
        <v>0</v>
      </c>
      <c r="ES110" s="167"/>
      <c r="EU110" s="164">
        <v>98</v>
      </c>
      <c r="EV110" s="225"/>
      <c r="EW110" s="226"/>
      <c r="EX110" s="1"/>
      <c r="EY110" s="1"/>
      <c r="EZ110" s="95"/>
      <c r="FA110" s="93"/>
      <c r="FB110" s="93"/>
      <c r="FC110" s="93"/>
      <c r="FD110" s="95" t="str">
        <f t="shared" si="160"/>
        <v>Completar</v>
      </c>
      <c r="FE110" s="96" t="str">
        <f t="shared" si="161"/>
        <v>Completar</v>
      </c>
      <c r="FF110" s="96" t="str">
        <f t="shared" si="162"/>
        <v>Completar</v>
      </c>
      <c r="FG110" s="94"/>
      <c r="FH110" s="95" t="str">
        <f t="shared" si="163"/>
        <v>Completar</v>
      </c>
      <c r="FI110" s="95" t="str">
        <f t="shared" si="232"/>
        <v>Completar</v>
      </c>
      <c r="FJ110" s="165">
        <f t="shared" si="233"/>
        <v>0</v>
      </c>
      <c r="FK110" s="219" t="b">
        <f t="shared" si="234"/>
        <v>0</v>
      </c>
      <c r="FL110" s="188">
        <f t="shared" si="235"/>
        <v>0</v>
      </c>
      <c r="FM110" s="164">
        <f t="shared" si="236"/>
        <v>0</v>
      </c>
      <c r="FN110" s="164">
        <f t="shared" si="237"/>
        <v>0.25</v>
      </c>
      <c r="FO110" s="164">
        <f t="shared" si="238"/>
        <v>0</v>
      </c>
      <c r="FP110" s="164">
        <f t="shared" si="238"/>
        <v>0</v>
      </c>
      <c r="FQ110" s="166">
        <f t="shared" si="239"/>
        <v>0</v>
      </c>
      <c r="FR110" s="167"/>
      <c r="FT110" s="164">
        <v>98</v>
      </c>
      <c r="FU110" s="225"/>
      <c r="FV110" s="226"/>
      <c r="FW110" s="1"/>
      <c r="FX110" s="1"/>
      <c r="FY110" s="95"/>
      <c r="FZ110" s="93"/>
      <c r="GA110" s="93"/>
      <c r="GB110" s="93"/>
      <c r="GC110" s="95" t="str">
        <f t="shared" si="164"/>
        <v>Completar</v>
      </c>
      <c r="GD110" s="96" t="str">
        <f t="shared" si="165"/>
        <v>Completar</v>
      </c>
      <c r="GE110" s="96" t="str">
        <f t="shared" si="166"/>
        <v>Completar</v>
      </c>
      <c r="GF110" s="94"/>
      <c r="GG110" s="95" t="str">
        <f t="shared" si="167"/>
        <v>Completar</v>
      </c>
      <c r="GH110" s="95" t="str">
        <f t="shared" si="240"/>
        <v>Completar</v>
      </c>
      <c r="GI110" s="165">
        <f t="shared" si="241"/>
        <v>0</v>
      </c>
      <c r="GJ110" s="219" t="b">
        <f t="shared" si="242"/>
        <v>0</v>
      </c>
      <c r="GK110" s="188">
        <f t="shared" si="243"/>
        <v>0</v>
      </c>
      <c r="GL110" s="164">
        <f t="shared" si="244"/>
        <v>0</v>
      </c>
      <c r="GM110" s="164">
        <f t="shared" si="245"/>
        <v>0.25</v>
      </c>
      <c r="GN110" s="164">
        <f t="shared" si="246"/>
        <v>0</v>
      </c>
      <c r="GO110" s="164">
        <f t="shared" si="246"/>
        <v>0</v>
      </c>
      <c r="GP110" s="166">
        <f t="shared" si="247"/>
        <v>0</v>
      </c>
      <c r="GQ110" s="167"/>
      <c r="GS110" s="164">
        <v>98</v>
      </c>
      <c r="GT110" s="225"/>
      <c r="GU110" s="226"/>
      <c r="GV110" s="1"/>
      <c r="GW110" s="1"/>
      <c r="GX110" s="95"/>
      <c r="GY110" s="93"/>
      <c r="GZ110" s="93"/>
      <c r="HA110" s="93"/>
      <c r="HB110" s="95" t="str">
        <f t="shared" si="168"/>
        <v>Completar</v>
      </c>
      <c r="HC110" s="96" t="str">
        <f t="shared" si="169"/>
        <v>Completar</v>
      </c>
      <c r="HD110" s="96" t="str">
        <f t="shared" si="170"/>
        <v>Completar</v>
      </c>
      <c r="HE110" s="94"/>
      <c r="HF110" s="95" t="str">
        <f t="shared" si="171"/>
        <v>Completar</v>
      </c>
      <c r="HG110" s="95" t="str">
        <f t="shared" si="248"/>
        <v>Completar</v>
      </c>
      <c r="HH110" s="165">
        <f t="shared" si="249"/>
        <v>0</v>
      </c>
      <c r="HI110" s="219" t="b">
        <f t="shared" si="250"/>
        <v>0</v>
      </c>
      <c r="HJ110" s="188">
        <f t="shared" si="251"/>
        <v>0</v>
      </c>
      <c r="HK110" s="164">
        <f t="shared" si="252"/>
        <v>0</v>
      </c>
      <c r="HL110" s="164">
        <f t="shared" si="253"/>
        <v>0.25</v>
      </c>
      <c r="HM110" s="164">
        <f t="shared" si="254"/>
        <v>0</v>
      </c>
      <c r="HN110" s="164">
        <f t="shared" si="254"/>
        <v>0</v>
      </c>
      <c r="HO110" s="166">
        <f t="shared" si="255"/>
        <v>0</v>
      </c>
      <c r="HP110" s="167"/>
      <c r="HR110" s="164">
        <v>98</v>
      </c>
      <c r="HS110" s="225"/>
      <c r="HT110" s="226"/>
      <c r="HU110" s="1"/>
      <c r="HV110" s="1"/>
      <c r="HW110" s="95"/>
      <c r="HX110" s="93"/>
      <c r="HY110" s="93"/>
      <c r="HZ110" s="93"/>
      <c r="IA110" s="95" t="str">
        <f t="shared" si="172"/>
        <v>Completar</v>
      </c>
      <c r="IB110" s="96" t="str">
        <f t="shared" si="173"/>
        <v>Completar</v>
      </c>
      <c r="IC110" s="96" t="str">
        <f t="shared" si="174"/>
        <v>Completar</v>
      </c>
      <c r="ID110" s="94"/>
      <c r="IE110" s="95" t="str">
        <f t="shared" si="175"/>
        <v>Completar</v>
      </c>
      <c r="IF110" s="95" t="str">
        <f t="shared" si="256"/>
        <v>Completar</v>
      </c>
      <c r="IG110" s="165">
        <f t="shared" si="257"/>
        <v>0</v>
      </c>
      <c r="IH110" s="219" t="b">
        <f t="shared" si="258"/>
        <v>0</v>
      </c>
      <c r="II110" s="188">
        <f t="shared" si="259"/>
        <v>0</v>
      </c>
      <c r="IJ110" s="164">
        <f t="shared" si="260"/>
        <v>0</v>
      </c>
      <c r="IK110" s="164">
        <f t="shared" si="261"/>
        <v>0.25</v>
      </c>
      <c r="IL110" s="164">
        <f t="shared" si="262"/>
        <v>0</v>
      </c>
      <c r="IM110" s="164">
        <f t="shared" si="262"/>
        <v>0</v>
      </c>
      <c r="IN110" s="166">
        <f t="shared" si="263"/>
        <v>0</v>
      </c>
      <c r="IO110" s="167"/>
      <c r="IQ110" s="164">
        <v>98</v>
      </c>
      <c r="IR110" s="225"/>
      <c r="IS110" s="226"/>
      <c r="IT110" s="1"/>
      <c r="IU110" s="1"/>
      <c r="IV110" s="95"/>
      <c r="IW110" s="93"/>
      <c r="IX110" s="93"/>
      <c r="IY110" s="93"/>
      <c r="IZ110" s="95" t="str">
        <f t="shared" si="176"/>
        <v>Completar</v>
      </c>
      <c r="JA110" s="96" t="str">
        <f t="shared" si="177"/>
        <v>Completar</v>
      </c>
      <c r="JB110" s="96" t="str">
        <f t="shared" si="178"/>
        <v>Completar</v>
      </c>
      <c r="JC110" s="94"/>
      <c r="JD110" s="95" t="str">
        <f t="shared" si="179"/>
        <v>Completar</v>
      </c>
      <c r="JE110" s="95" t="str">
        <f t="shared" si="264"/>
        <v>Completar</v>
      </c>
      <c r="JF110" s="165">
        <f t="shared" si="265"/>
        <v>0</v>
      </c>
      <c r="JG110" s="219" t="b">
        <f t="shared" si="266"/>
        <v>0</v>
      </c>
      <c r="JH110" s="188">
        <f t="shared" si="267"/>
        <v>0</v>
      </c>
      <c r="JI110" s="164">
        <f t="shared" si="268"/>
        <v>0</v>
      </c>
      <c r="JJ110" s="164">
        <f t="shared" si="269"/>
        <v>0.25</v>
      </c>
      <c r="JK110" s="164">
        <f t="shared" si="270"/>
        <v>0</v>
      </c>
      <c r="JL110" s="164">
        <f t="shared" si="270"/>
        <v>0</v>
      </c>
      <c r="JM110" s="166">
        <f t="shared" si="271"/>
        <v>0</v>
      </c>
      <c r="JN110" s="167"/>
      <c r="JO110" s="126"/>
      <c r="JP110" s="164">
        <v>98</v>
      </c>
      <c r="JQ110" s="225"/>
      <c r="JR110" s="226"/>
      <c r="JS110" s="1"/>
      <c r="JT110" s="1"/>
      <c r="JU110" s="95"/>
      <c r="JV110" s="93"/>
      <c r="JW110" s="93"/>
      <c r="JX110" s="93"/>
      <c r="JY110" s="95" t="str">
        <f t="shared" si="180"/>
        <v>Completar</v>
      </c>
      <c r="JZ110" s="96" t="str">
        <f t="shared" si="181"/>
        <v>Completar</v>
      </c>
      <c r="KA110" s="96" t="str">
        <f t="shared" si="182"/>
        <v>Completar</v>
      </c>
      <c r="KB110" s="94"/>
      <c r="KC110" s="95" t="str">
        <f t="shared" si="183"/>
        <v>Completar</v>
      </c>
      <c r="KD110" s="95" t="str">
        <f t="shared" si="272"/>
        <v>Completar</v>
      </c>
      <c r="KE110" s="165">
        <f t="shared" si="273"/>
        <v>0</v>
      </c>
      <c r="KF110" s="219" t="b">
        <f t="shared" si="274"/>
        <v>0</v>
      </c>
      <c r="KG110" s="188">
        <f t="shared" si="275"/>
        <v>0</v>
      </c>
      <c r="KH110" s="164">
        <f t="shared" si="276"/>
        <v>0</v>
      </c>
      <c r="KI110" s="164">
        <f t="shared" si="277"/>
        <v>0.25</v>
      </c>
      <c r="KJ110" s="164">
        <f t="shared" si="278"/>
        <v>0</v>
      </c>
      <c r="KK110" s="164">
        <f t="shared" si="278"/>
        <v>0</v>
      </c>
      <c r="KL110" s="166">
        <f t="shared" si="279"/>
        <v>0</v>
      </c>
    </row>
    <row r="111" spans="1:298" x14ac:dyDescent="0.25">
      <c r="A111" s="164">
        <v>99</v>
      </c>
      <c r="B111" s="225"/>
      <c r="C111" s="226"/>
      <c r="D111" s="1"/>
      <c r="E111" s="1"/>
      <c r="F111" s="95"/>
      <c r="G111" s="93"/>
      <c r="H111" s="93"/>
      <c r="I111" s="93"/>
      <c r="J111" s="95"/>
      <c r="K111" s="96" t="str">
        <f>IFERROR(VLOOKUP(D111,'Situación inicial'!JI$13:JS$112,8,FALSE),"Completar")</f>
        <v>Completar</v>
      </c>
      <c r="L111" s="96" t="str">
        <f>IFERROR(VLOOKUP(D111,'Situación inicial'!JI$13:JS$112,9,FALSE),"Completar")</f>
        <v>Completar</v>
      </c>
      <c r="M111" s="94"/>
      <c r="N111" s="95" t="str">
        <f>IFERROR(VLOOKUP(D111,'Situación inicial'!JI$13:JS$112,11,FALSE),"Completar")</f>
        <v>Completar</v>
      </c>
      <c r="O111" s="95" t="str">
        <f>IFERROR(VLOOKUP(D111,'Situación inicial'!JI$13:JT$112,12,FALSE),"Completar")</f>
        <v>Completar</v>
      </c>
      <c r="P111" s="165">
        <f t="shared" si="184"/>
        <v>0</v>
      </c>
      <c r="Q111" s="219" t="b">
        <f t="shared" si="185"/>
        <v>0</v>
      </c>
      <c r="R111" s="188">
        <f t="shared" si="186"/>
        <v>0</v>
      </c>
      <c r="S111" s="164">
        <f t="shared" si="187"/>
        <v>0</v>
      </c>
      <c r="T111" s="164">
        <f t="shared" si="188"/>
        <v>0.25</v>
      </c>
      <c r="U111" s="164">
        <f t="shared" si="189"/>
        <v>0</v>
      </c>
      <c r="V111" s="164">
        <f t="shared" si="189"/>
        <v>0</v>
      </c>
      <c r="W111" s="166">
        <f t="shared" si="190"/>
        <v>0</v>
      </c>
      <c r="X111" s="168">
        <f>IFERROR(VLOOKUP(D111,'Situación inicial'!JI$13:JZ$112,18,FALSE),0)</f>
        <v>0</v>
      </c>
      <c r="Z111" s="164">
        <v>99</v>
      </c>
      <c r="AA111" s="225"/>
      <c r="AB111" s="226"/>
      <c r="AC111" s="1"/>
      <c r="AD111" s="1"/>
      <c r="AE111" s="95"/>
      <c r="AF111" s="93"/>
      <c r="AG111" s="93"/>
      <c r="AH111" s="93"/>
      <c r="AI111" s="95" t="str">
        <f t="shared" si="140"/>
        <v>Completar</v>
      </c>
      <c r="AJ111" s="96" t="str">
        <f t="shared" si="141"/>
        <v>Completar</v>
      </c>
      <c r="AK111" s="96" t="str">
        <f t="shared" si="142"/>
        <v>Completar</v>
      </c>
      <c r="AL111" s="94"/>
      <c r="AM111" s="95" t="str">
        <f t="shared" si="191"/>
        <v>Completar</v>
      </c>
      <c r="AN111" s="95" t="str">
        <f t="shared" si="192"/>
        <v>Completar</v>
      </c>
      <c r="AO111" s="165">
        <f t="shared" si="193"/>
        <v>0</v>
      </c>
      <c r="AP111" s="219" t="b">
        <f t="shared" si="194"/>
        <v>0</v>
      </c>
      <c r="AQ111" s="188">
        <f t="shared" si="195"/>
        <v>0</v>
      </c>
      <c r="AR111" s="164">
        <f t="shared" si="196"/>
        <v>0</v>
      </c>
      <c r="AS111" s="164">
        <f t="shared" si="197"/>
        <v>0.25</v>
      </c>
      <c r="AT111" s="164">
        <f t="shared" si="198"/>
        <v>0</v>
      </c>
      <c r="AU111" s="164">
        <f t="shared" si="198"/>
        <v>0</v>
      </c>
      <c r="AV111" s="166">
        <f t="shared" si="199"/>
        <v>0</v>
      </c>
      <c r="AW111" s="168">
        <f t="shared" si="143"/>
        <v>0</v>
      </c>
      <c r="AY111" s="164">
        <v>99</v>
      </c>
      <c r="AZ111" s="225"/>
      <c r="BA111" s="226"/>
      <c r="BB111" s="1"/>
      <c r="BC111" s="1"/>
      <c r="BD111" s="95"/>
      <c r="BE111" s="93"/>
      <c r="BF111" s="93"/>
      <c r="BG111" s="93"/>
      <c r="BH111" s="95" t="str">
        <f t="shared" si="144"/>
        <v>Completar</v>
      </c>
      <c r="BI111" s="96" t="str">
        <f t="shared" si="145"/>
        <v>Completar</v>
      </c>
      <c r="BJ111" s="96" t="str">
        <f t="shared" si="146"/>
        <v>Completar</v>
      </c>
      <c r="BK111" s="94"/>
      <c r="BL111" s="95" t="str">
        <f t="shared" si="147"/>
        <v>Completar</v>
      </c>
      <c r="BM111" s="95" t="str">
        <f t="shared" si="200"/>
        <v>Completar</v>
      </c>
      <c r="BN111" s="165">
        <f t="shared" si="201"/>
        <v>0</v>
      </c>
      <c r="BO111" s="219" t="b">
        <f t="shared" si="202"/>
        <v>0</v>
      </c>
      <c r="BP111" s="188">
        <f t="shared" si="203"/>
        <v>0</v>
      </c>
      <c r="BQ111" s="164">
        <f t="shared" si="204"/>
        <v>0</v>
      </c>
      <c r="BR111" s="164">
        <f t="shared" si="205"/>
        <v>0.25</v>
      </c>
      <c r="BS111" s="164">
        <f t="shared" si="206"/>
        <v>0</v>
      </c>
      <c r="BT111" s="164">
        <f t="shared" si="206"/>
        <v>0</v>
      </c>
      <c r="BU111" s="166">
        <f t="shared" si="207"/>
        <v>0</v>
      </c>
      <c r="BV111" s="167"/>
      <c r="BX111" s="164">
        <v>99</v>
      </c>
      <c r="BY111" s="225"/>
      <c r="BZ111" s="226"/>
      <c r="CA111" s="1"/>
      <c r="CB111" s="1"/>
      <c r="CC111" s="95"/>
      <c r="CD111" s="93"/>
      <c r="CE111" s="93"/>
      <c r="CF111" s="93"/>
      <c r="CG111" s="95" t="str">
        <f t="shared" si="148"/>
        <v>Completar</v>
      </c>
      <c r="CH111" s="96" t="str">
        <f t="shared" si="149"/>
        <v>Completar</v>
      </c>
      <c r="CI111" s="96" t="str">
        <f t="shared" si="150"/>
        <v>Completar</v>
      </c>
      <c r="CJ111" s="94"/>
      <c r="CK111" s="95" t="str">
        <f t="shared" si="151"/>
        <v>Completar</v>
      </c>
      <c r="CL111" s="95" t="str">
        <f t="shared" si="208"/>
        <v>Completar</v>
      </c>
      <c r="CM111" s="165">
        <f t="shared" si="209"/>
        <v>0</v>
      </c>
      <c r="CN111" s="219" t="b">
        <f t="shared" si="210"/>
        <v>0</v>
      </c>
      <c r="CO111" s="188">
        <f t="shared" si="211"/>
        <v>0</v>
      </c>
      <c r="CP111" s="164">
        <f t="shared" si="212"/>
        <v>0</v>
      </c>
      <c r="CQ111" s="164">
        <f t="shared" si="213"/>
        <v>0.25</v>
      </c>
      <c r="CR111" s="164">
        <f t="shared" si="214"/>
        <v>0</v>
      </c>
      <c r="CS111" s="164">
        <f t="shared" si="214"/>
        <v>0</v>
      </c>
      <c r="CT111" s="166">
        <f t="shared" si="215"/>
        <v>0</v>
      </c>
      <c r="CU111" s="167"/>
      <c r="CW111" s="164">
        <v>99</v>
      </c>
      <c r="CX111" s="225"/>
      <c r="CY111" s="226"/>
      <c r="CZ111" s="1"/>
      <c r="DA111" s="1"/>
      <c r="DB111" s="95"/>
      <c r="DC111" s="93"/>
      <c r="DD111" s="93"/>
      <c r="DE111" s="93"/>
      <c r="DF111" s="95" t="str">
        <f t="shared" si="152"/>
        <v>Completar</v>
      </c>
      <c r="DG111" s="96" t="str">
        <f t="shared" si="153"/>
        <v>Completar</v>
      </c>
      <c r="DH111" s="96" t="str">
        <f t="shared" si="154"/>
        <v>Completar</v>
      </c>
      <c r="DI111" s="94"/>
      <c r="DJ111" s="95" t="str">
        <f t="shared" si="155"/>
        <v>Completar</v>
      </c>
      <c r="DK111" s="95" t="str">
        <f t="shared" si="216"/>
        <v>Completar</v>
      </c>
      <c r="DL111" s="165">
        <f t="shared" si="217"/>
        <v>0</v>
      </c>
      <c r="DM111" s="219" t="b">
        <f t="shared" si="218"/>
        <v>0</v>
      </c>
      <c r="DN111" s="188">
        <f t="shared" si="219"/>
        <v>0</v>
      </c>
      <c r="DO111" s="164">
        <f t="shared" si="220"/>
        <v>0</v>
      </c>
      <c r="DP111" s="164">
        <f t="shared" si="221"/>
        <v>0.25</v>
      </c>
      <c r="DQ111" s="164">
        <f t="shared" si="222"/>
        <v>0</v>
      </c>
      <c r="DR111" s="164">
        <f t="shared" si="222"/>
        <v>0</v>
      </c>
      <c r="DS111" s="166">
        <f t="shared" si="223"/>
        <v>0</v>
      </c>
      <c r="DT111" s="167"/>
      <c r="DV111" s="164">
        <v>99</v>
      </c>
      <c r="DW111" s="225"/>
      <c r="DX111" s="226"/>
      <c r="DY111" s="1"/>
      <c r="DZ111" s="1"/>
      <c r="EA111" s="95"/>
      <c r="EB111" s="93"/>
      <c r="EC111" s="93"/>
      <c r="ED111" s="93"/>
      <c r="EE111" s="95" t="str">
        <f t="shared" si="156"/>
        <v>Completar</v>
      </c>
      <c r="EF111" s="96" t="str">
        <f t="shared" si="157"/>
        <v>Completar</v>
      </c>
      <c r="EG111" s="96" t="str">
        <f t="shared" si="158"/>
        <v>Completar</v>
      </c>
      <c r="EH111" s="94"/>
      <c r="EI111" s="95" t="str">
        <f t="shared" si="159"/>
        <v>Completar</v>
      </c>
      <c r="EJ111" s="95" t="str">
        <f t="shared" si="224"/>
        <v>Completar</v>
      </c>
      <c r="EK111" s="165">
        <f t="shared" si="225"/>
        <v>0</v>
      </c>
      <c r="EL111" s="219" t="b">
        <f t="shared" si="226"/>
        <v>0</v>
      </c>
      <c r="EM111" s="188">
        <f t="shared" si="227"/>
        <v>0</v>
      </c>
      <c r="EN111" s="164">
        <f t="shared" si="228"/>
        <v>0</v>
      </c>
      <c r="EO111" s="164">
        <f t="shared" si="229"/>
        <v>0.25</v>
      </c>
      <c r="EP111" s="164">
        <f t="shared" si="230"/>
        <v>0</v>
      </c>
      <c r="EQ111" s="164">
        <f t="shared" si="230"/>
        <v>0</v>
      </c>
      <c r="ER111" s="166">
        <f t="shared" si="231"/>
        <v>0</v>
      </c>
      <c r="ES111" s="167"/>
      <c r="EU111" s="164">
        <v>99</v>
      </c>
      <c r="EV111" s="225"/>
      <c r="EW111" s="226"/>
      <c r="EX111" s="1"/>
      <c r="EY111" s="1"/>
      <c r="EZ111" s="95"/>
      <c r="FA111" s="93"/>
      <c r="FB111" s="93"/>
      <c r="FC111" s="93"/>
      <c r="FD111" s="95" t="str">
        <f t="shared" si="160"/>
        <v>Completar</v>
      </c>
      <c r="FE111" s="96" t="str">
        <f t="shared" si="161"/>
        <v>Completar</v>
      </c>
      <c r="FF111" s="96" t="str">
        <f t="shared" si="162"/>
        <v>Completar</v>
      </c>
      <c r="FG111" s="94"/>
      <c r="FH111" s="95" t="str">
        <f t="shared" si="163"/>
        <v>Completar</v>
      </c>
      <c r="FI111" s="95" t="str">
        <f t="shared" si="232"/>
        <v>Completar</v>
      </c>
      <c r="FJ111" s="165">
        <f t="shared" si="233"/>
        <v>0</v>
      </c>
      <c r="FK111" s="219" t="b">
        <f t="shared" si="234"/>
        <v>0</v>
      </c>
      <c r="FL111" s="188">
        <f t="shared" si="235"/>
        <v>0</v>
      </c>
      <c r="FM111" s="164">
        <f t="shared" si="236"/>
        <v>0</v>
      </c>
      <c r="FN111" s="164">
        <f t="shared" si="237"/>
        <v>0.25</v>
      </c>
      <c r="FO111" s="164">
        <f t="shared" si="238"/>
        <v>0</v>
      </c>
      <c r="FP111" s="164">
        <f t="shared" si="238"/>
        <v>0</v>
      </c>
      <c r="FQ111" s="166">
        <f t="shared" si="239"/>
        <v>0</v>
      </c>
      <c r="FR111" s="167"/>
      <c r="FT111" s="164">
        <v>99</v>
      </c>
      <c r="FU111" s="225"/>
      <c r="FV111" s="226"/>
      <c r="FW111" s="1"/>
      <c r="FX111" s="1"/>
      <c r="FY111" s="95"/>
      <c r="FZ111" s="93"/>
      <c r="GA111" s="93"/>
      <c r="GB111" s="93"/>
      <c r="GC111" s="95" t="str">
        <f t="shared" si="164"/>
        <v>Completar</v>
      </c>
      <c r="GD111" s="96" t="str">
        <f t="shared" si="165"/>
        <v>Completar</v>
      </c>
      <c r="GE111" s="96" t="str">
        <f t="shared" si="166"/>
        <v>Completar</v>
      </c>
      <c r="GF111" s="94"/>
      <c r="GG111" s="95" t="str">
        <f t="shared" si="167"/>
        <v>Completar</v>
      </c>
      <c r="GH111" s="95" t="str">
        <f t="shared" si="240"/>
        <v>Completar</v>
      </c>
      <c r="GI111" s="165">
        <f t="shared" si="241"/>
        <v>0</v>
      </c>
      <c r="GJ111" s="219" t="b">
        <f t="shared" si="242"/>
        <v>0</v>
      </c>
      <c r="GK111" s="188">
        <f t="shared" si="243"/>
        <v>0</v>
      </c>
      <c r="GL111" s="164">
        <f t="shared" si="244"/>
        <v>0</v>
      </c>
      <c r="GM111" s="164">
        <f t="shared" si="245"/>
        <v>0.25</v>
      </c>
      <c r="GN111" s="164">
        <f t="shared" si="246"/>
        <v>0</v>
      </c>
      <c r="GO111" s="164">
        <f t="shared" si="246"/>
        <v>0</v>
      </c>
      <c r="GP111" s="166">
        <f t="shared" si="247"/>
        <v>0</v>
      </c>
      <c r="GQ111" s="167"/>
      <c r="GS111" s="164">
        <v>99</v>
      </c>
      <c r="GT111" s="225"/>
      <c r="GU111" s="226"/>
      <c r="GV111" s="1"/>
      <c r="GW111" s="1"/>
      <c r="GX111" s="95"/>
      <c r="GY111" s="93"/>
      <c r="GZ111" s="93"/>
      <c r="HA111" s="93"/>
      <c r="HB111" s="95" t="str">
        <f t="shared" si="168"/>
        <v>Completar</v>
      </c>
      <c r="HC111" s="96" t="str">
        <f t="shared" si="169"/>
        <v>Completar</v>
      </c>
      <c r="HD111" s="96" t="str">
        <f t="shared" si="170"/>
        <v>Completar</v>
      </c>
      <c r="HE111" s="94"/>
      <c r="HF111" s="95" t="str">
        <f t="shared" si="171"/>
        <v>Completar</v>
      </c>
      <c r="HG111" s="95" t="str">
        <f t="shared" si="248"/>
        <v>Completar</v>
      </c>
      <c r="HH111" s="165">
        <f t="shared" si="249"/>
        <v>0</v>
      </c>
      <c r="HI111" s="219" t="b">
        <f t="shared" si="250"/>
        <v>0</v>
      </c>
      <c r="HJ111" s="188">
        <f t="shared" si="251"/>
        <v>0</v>
      </c>
      <c r="HK111" s="164">
        <f t="shared" si="252"/>
        <v>0</v>
      </c>
      <c r="HL111" s="164">
        <f t="shared" si="253"/>
        <v>0.25</v>
      </c>
      <c r="HM111" s="164">
        <f t="shared" si="254"/>
        <v>0</v>
      </c>
      <c r="HN111" s="164">
        <f t="shared" si="254"/>
        <v>0</v>
      </c>
      <c r="HO111" s="166">
        <f t="shared" si="255"/>
        <v>0</v>
      </c>
      <c r="HP111" s="167"/>
      <c r="HR111" s="164">
        <v>99</v>
      </c>
      <c r="HS111" s="225"/>
      <c r="HT111" s="226"/>
      <c r="HU111" s="1"/>
      <c r="HV111" s="1"/>
      <c r="HW111" s="95"/>
      <c r="HX111" s="93"/>
      <c r="HY111" s="93"/>
      <c r="HZ111" s="93"/>
      <c r="IA111" s="95" t="str">
        <f t="shared" si="172"/>
        <v>Completar</v>
      </c>
      <c r="IB111" s="96" t="str">
        <f t="shared" si="173"/>
        <v>Completar</v>
      </c>
      <c r="IC111" s="96" t="str">
        <f t="shared" si="174"/>
        <v>Completar</v>
      </c>
      <c r="ID111" s="94"/>
      <c r="IE111" s="95" t="str">
        <f t="shared" si="175"/>
        <v>Completar</v>
      </c>
      <c r="IF111" s="95" t="str">
        <f t="shared" si="256"/>
        <v>Completar</v>
      </c>
      <c r="IG111" s="165">
        <f t="shared" si="257"/>
        <v>0</v>
      </c>
      <c r="IH111" s="219" t="b">
        <f t="shared" si="258"/>
        <v>0</v>
      </c>
      <c r="II111" s="188">
        <f t="shared" si="259"/>
        <v>0</v>
      </c>
      <c r="IJ111" s="164">
        <f t="shared" si="260"/>
        <v>0</v>
      </c>
      <c r="IK111" s="164">
        <f t="shared" si="261"/>
        <v>0.25</v>
      </c>
      <c r="IL111" s="164">
        <f t="shared" si="262"/>
        <v>0</v>
      </c>
      <c r="IM111" s="164">
        <f t="shared" si="262"/>
        <v>0</v>
      </c>
      <c r="IN111" s="166">
        <f t="shared" si="263"/>
        <v>0</v>
      </c>
      <c r="IO111" s="167"/>
      <c r="IQ111" s="164">
        <v>99</v>
      </c>
      <c r="IR111" s="225"/>
      <c r="IS111" s="226"/>
      <c r="IT111" s="1"/>
      <c r="IU111" s="1"/>
      <c r="IV111" s="95"/>
      <c r="IW111" s="93"/>
      <c r="IX111" s="93"/>
      <c r="IY111" s="93"/>
      <c r="IZ111" s="95" t="str">
        <f t="shared" si="176"/>
        <v>Completar</v>
      </c>
      <c r="JA111" s="96" t="str">
        <f t="shared" si="177"/>
        <v>Completar</v>
      </c>
      <c r="JB111" s="96" t="str">
        <f t="shared" si="178"/>
        <v>Completar</v>
      </c>
      <c r="JC111" s="94"/>
      <c r="JD111" s="95" t="str">
        <f t="shared" si="179"/>
        <v>Completar</v>
      </c>
      <c r="JE111" s="95" t="str">
        <f t="shared" si="264"/>
        <v>Completar</v>
      </c>
      <c r="JF111" s="165">
        <f t="shared" si="265"/>
        <v>0</v>
      </c>
      <c r="JG111" s="219" t="b">
        <f t="shared" si="266"/>
        <v>0</v>
      </c>
      <c r="JH111" s="188">
        <f t="shared" si="267"/>
        <v>0</v>
      </c>
      <c r="JI111" s="164">
        <f t="shared" si="268"/>
        <v>0</v>
      </c>
      <c r="JJ111" s="164">
        <f t="shared" si="269"/>
        <v>0.25</v>
      </c>
      <c r="JK111" s="164">
        <f t="shared" si="270"/>
        <v>0</v>
      </c>
      <c r="JL111" s="164">
        <f t="shared" si="270"/>
        <v>0</v>
      </c>
      <c r="JM111" s="166">
        <f t="shared" si="271"/>
        <v>0</v>
      </c>
      <c r="JN111" s="167"/>
      <c r="JO111" s="126"/>
      <c r="JP111" s="164">
        <v>99</v>
      </c>
      <c r="JQ111" s="225"/>
      <c r="JR111" s="226"/>
      <c r="JS111" s="1"/>
      <c r="JT111" s="1"/>
      <c r="JU111" s="95"/>
      <c r="JV111" s="93"/>
      <c r="JW111" s="93"/>
      <c r="JX111" s="93"/>
      <c r="JY111" s="95" t="str">
        <f t="shared" si="180"/>
        <v>Completar</v>
      </c>
      <c r="JZ111" s="96" t="str">
        <f t="shared" si="181"/>
        <v>Completar</v>
      </c>
      <c r="KA111" s="96" t="str">
        <f t="shared" si="182"/>
        <v>Completar</v>
      </c>
      <c r="KB111" s="94"/>
      <c r="KC111" s="95" t="str">
        <f t="shared" si="183"/>
        <v>Completar</v>
      </c>
      <c r="KD111" s="95" t="str">
        <f t="shared" si="272"/>
        <v>Completar</v>
      </c>
      <c r="KE111" s="165">
        <f t="shared" si="273"/>
        <v>0</v>
      </c>
      <c r="KF111" s="219" t="b">
        <f t="shared" si="274"/>
        <v>0</v>
      </c>
      <c r="KG111" s="188">
        <f t="shared" si="275"/>
        <v>0</v>
      </c>
      <c r="KH111" s="164">
        <f t="shared" si="276"/>
        <v>0</v>
      </c>
      <c r="KI111" s="164">
        <f t="shared" si="277"/>
        <v>0.25</v>
      </c>
      <c r="KJ111" s="164">
        <f t="shared" si="278"/>
        <v>0</v>
      </c>
      <c r="KK111" s="164">
        <f t="shared" si="278"/>
        <v>0</v>
      </c>
      <c r="KL111" s="166">
        <f t="shared" si="279"/>
        <v>0</v>
      </c>
    </row>
    <row r="112" spans="1:298" x14ac:dyDescent="0.25">
      <c r="A112" s="164">
        <v>100</v>
      </c>
      <c r="B112" s="225"/>
      <c r="C112" s="226"/>
      <c r="D112" s="1"/>
      <c r="E112" s="1"/>
      <c r="F112" s="95"/>
      <c r="G112" s="93"/>
      <c r="H112" s="93"/>
      <c r="I112" s="93"/>
      <c r="J112" s="95"/>
      <c r="K112" s="96" t="str">
        <f>IFERROR(VLOOKUP(D112,'Situación inicial'!JI$13:JS$112,8,FALSE),"Completar")</f>
        <v>Completar</v>
      </c>
      <c r="L112" s="96" t="str">
        <f>IFERROR(VLOOKUP(D112,'Situación inicial'!JI$13:JS$112,9,FALSE),"Completar")</f>
        <v>Completar</v>
      </c>
      <c r="M112" s="94"/>
      <c r="N112" s="95" t="str">
        <f>IFERROR(VLOOKUP(D112,'Situación inicial'!JI$13:JS$112,11,FALSE),"Completar")</f>
        <v>Completar</v>
      </c>
      <c r="O112" s="95" t="str">
        <f>IFERROR(VLOOKUP(D112,'Situación inicial'!JI$13:JT$112,12,FALSE),"Completar")</f>
        <v>Completar</v>
      </c>
      <c r="P112" s="165">
        <f t="shared" si="184"/>
        <v>0</v>
      </c>
      <c r="Q112" s="219" t="b">
        <f t="shared" si="185"/>
        <v>0</v>
      </c>
      <c r="R112" s="188">
        <f t="shared" si="186"/>
        <v>0</v>
      </c>
      <c r="S112" s="164">
        <f t="shared" si="187"/>
        <v>0</v>
      </c>
      <c r="T112" s="164">
        <f t="shared" si="188"/>
        <v>0.25</v>
      </c>
      <c r="U112" s="164">
        <f t="shared" si="189"/>
        <v>0</v>
      </c>
      <c r="V112" s="164">
        <f t="shared" si="189"/>
        <v>0</v>
      </c>
      <c r="W112" s="166">
        <f t="shared" si="190"/>
        <v>0</v>
      </c>
      <c r="X112" s="168">
        <f>IFERROR(VLOOKUP(D112,'Situación inicial'!JI$13:JZ$112,18,FALSE),0)</f>
        <v>0</v>
      </c>
      <c r="Z112" s="164">
        <v>100</v>
      </c>
      <c r="AA112" s="225"/>
      <c r="AB112" s="226"/>
      <c r="AC112" s="1"/>
      <c r="AD112" s="1"/>
      <c r="AE112" s="95"/>
      <c r="AF112" s="93"/>
      <c r="AG112" s="93"/>
      <c r="AH112" s="93"/>
      <c r="AI112" s="95" t="str">
        <f t="shared" si="140"/>
        <v>Completar</v>
      </c>
      <c r="AJ112" s="96" t="str">
        <f t="shared" si="141"/>
        <v>Completar</v>
      </c>
      <c r="AK112" s="96" t="str">
        <f t="shared" si="142"/>
        <v>Completar</v>
      </c>
      <c r="AL112" s="94"/>
      <c r="AM112" s="95" t="str">
        <f t="shared" si="191"/>
        <v>Completar</v>
      </c>
      <c r="AN112" s="95" t="str">
        <f t="shared" si="192"/>
        <v>Completar</v>
      </c>
      <c r="AO112" s="165">
        <f t="shared" si="193"/>
        <v>0</v>
      </c>
      <c r="AP112" s="219" t="b">
        <f t="shared" si="194"/>
        <v>0</v>
      </c>
      <c r="AQ112" s="188">
        <f t="shared" si="195"/>
        <v>0</v>
      </c>
      <c r="AR112" s="164">
        <f t="shared" si="196"/>
        <v>0</v>
      </c>
      <c r="AS112" s="164">
        <f t="shared" si="197"/>
        <v>0.25</v>
      </c>
      <c r="AT112" s="164">
        <f t="shared" si="198"/>
        <v>0</v>
      </c>
      <c r="AU112" s="164">
        <f t="shared" si="198"/>
        <v>0</v>
      </c>
      <c r="AV112" s="166">
        <f t="shared" si="199"/>
        <v>0</v>
      </c>
      <c r="AW112" s="168">
        <f t="shared" si="143"/>
        <v>0</v>
      </c>
      <c r="AY112" s="164">
        <v>100</v>
      </c>
      <c r="AZ112" s="225"/>
      <c r="BA112" s="226"/>
      <c r="BB112" s="1"/>
      <c r="BC112" s="1"/>
      <c r="BD112" s="95"/>
      <c r="BE112" s="93"/>
      <c r="BF112" s="93"/>
      <c r="BG112" s="93"/>
      <c r="BH112" s="95" t="str">
        <f t="shared" si="144"/>
        <v>Completar</v>
      </c>
      <c r="BI112" s="96" t="str">
        <f t="shared" si="145"/>
        <v>Completar</v>
      </c>
      <c r="BJ112" s="96" t="str">
        <f t="shared" si="146"/>
        <v>Completar</v>
      </c>
      <c r="BK112" s="94"/>
      <c r="BL112" s="95" t="str">
        <f t="shared" si="147"/>
        <v>Completar</v>
      </c>
      <c r="BM112" s="95" t="str">
        <f t="shared" si="200"/>
        <v>Completar</v>
      </c>
      <c r="BN112" s="165">
        <f t="shared" si="201"/>
        <v>0</v>
      </c>
      <c r="BO112" s="219" t="b">
        <f t="shared" si="202"/>
        <v>0</v>
      </c>
      <c r="BP112" s="188">
        <f t="shared" si="203"/>
        <v>0</v>
      </c>
      <c r="BQ112" s="164">
        <f t="shared" si="204"/>
        <v>0</v>
      </c>
      <c r="BR112" s="164">
        <f t="shared" si="205"/>
        <v>0.25</v>
      </c>
      <c r="BS112" s="164">
        <f t="shared" si="206"/>
        <v>0</v>
      </c>
      <c r="BT112" s="164">
        <f t="shared" si="206"/>
        <v>0</v>
      </c>
      <c r="BU112" s="166">
        <f t="shared" si="207"/>
        <v>0</v>
      </c>
      <c r="BV112" s="167"/>
      <c r="BX112" s="164">
        <v>100</v>
      </c>
      <c r="BY112" s="225"/>
      <c r="BZ112" s="226"/>
      <c r="CA112" s="1"/>
      <c r="CB112" s="1"/>
      <c r="CC112" s="95"/>
      <c r="CD112" s="93"/>
      <c r="CE112" s="93"/>
      <c r="CF112" s="93"/>
      <c r="CG112" s="95" t="str">
        <f t="shared" si="148"/>
        <v>Completar</v>
      </c>
      <c r="CH112" s="96" t="str">
        <f t="shared" si="149"/>
        <v>Completar</v>
      </c>
      <c r="CI112" s="96" t="str">
        <f t="shared" si="150"/>
        <v>Completar</v>
      </c>
      <c r="CJ112" s="94"/>
      <c r="CK112" s="95" t="str">
        <f t="shared" si="151"/>
        <v>Completar</v>
      </c>
      <c r="CL112" s="95" t="str">
        <f t="shared" si="208"/>
        <v>Completar</v>
      </c>
      <c r="CM112" s="165">
        <f t="shared" si="209"/>
        <v>0</v>
      </c>
      <c r="CN112" s="219" t="b">
        <f t="shared" si="210"/>
        <v>0</v>
      </c>
      <c r="CO112" s="188">
        <f t="shared" si="211"/>
        <v>0</v>
      </c>
      <c r="CP112" s="164">
        <f t="shared" si="212"/>
        <v>0</v>
      </c>
      <c r="CQ112" s="164">
        <f t="shared" si="213"/>
        <v>0.25</v>
      </c>
      <c r="CR112" s="164">
        <f t="shared" si="214"/>
        <v>0</v>
      </c>
      <c r="CS112" s="164">
        <f t="shared" si="214"/>
        <v>0</v>
      </c>
      <c r="CT112" s="166">
        <f t="shared" si="215"/>
        <v>0</v>
      </c>
      <c r="CU112" s="167"/>
      <c r="CW112" s="164">
        <v>100</v>
      </c>
      <c r="CX112" s="225"/>
      <c r="CY112" s="226"/>
      <c r="CZ112" s="1"/>
      <c r="DA112" s="1"/>
      <c r="DB112" s="95"/>
      <c r="DC112" s="93"/>
      <c r="DD112" s="93"/>
      <c r="DE112" s="93"/>
      <c r="DF112" s="95" t="str">
        <f t="shared" si="152"/>
        <v>Completar</v>
      </c>
      <c r="DG112" s="96" t="str">
        <f t="shared" si="153"/>
        <v>Completar</v>
      </c>
      <c r="DH112" s="96" t="str">
        <f t="shared" si="154"/>
        <v>Completar</v>
      </c>
      <c r="DI112" s="94"/>
      <c r="DJ112" s="95" t="str">
        <f t="shared" si="155"/>
        <v>Completar</v>
      </c>
      <c r="DK112" s="95" t="str">
        <f t="shared" si="216"/>
        <v>Completar</v>
      </c>
      <c r="DL112" s="165">
        <f t="shared" si="217"/>
        <v>0</v>
      </c>
      <c r="DM112" s="219" t="b">
        <f t="shared" si="218"/>
        <v>0</v>
      </c>
      <c r="DN112" s="188">
        <f t="shared" si="219"/>
        <v>0</v>
      </c>
      <c r="DO112" s="164">
        <f t="shared" si="220"/>
        <v>0</v>
      </c>
      <c r="DP112" s="164">
        <f t="shared" si="221"/>
        <v>0.25</v>
      </c>
      <c r="DQ112" s="164">
        <f t="shared" si="222"/>
        <v>0</v>
      </c>
      <c r="DR112" s="164">
        <f t="shared" si="222"/>
        <v>0</v>
      </c>
      <c r="DS112" s="166">
        <f t="shared" si="223"/>
        <v>0</v>
      </c>
      <c r="DT112" s="167"/>
      <c r="DV112" s="164">
        <v>100</v>
      </c>
      <c r="DW112" s="225"/>
      <c r="DX112" s="226"/>
      <c r="DY112" s="1"/>
      <c r="DZ112" s="1"/>
      <c r="EA112" s="95"/>
      <c r="EB112" s="93"/>
      <c r="EC112" s="93"/>
      <c r="ED112" s="93"/>
      <c r="EE112" s="95" t="str">
        <f t="shared" si="156"/>
        <v>Completar</v>
      </c>
      <c r="EF112" s="96" t="str">
        <f t="shared" si="157"/>
        <v>Completar</v>
      </c>
      <c r="EG112" s="96" t="str">
        <f t="shared" si="158"/>
        <v>Completar</v>
      </c>
      <c r="EH112" s="94"/>
      <c r="EI112" s="95" t="str">
        <f t="shared" si="159"/>
        <v>Completar</v>
      </c>
      <c r="EJ112" s="95" t="str">
        <f t="shared" si="224"/>
        <v>Completar</v>
      </c>
      <c r="EK112" s="165">
        <f t="shared" si="225"/>
        <v>0</v>
      </c>
      <c r="EL112" s="219" t="b">
        <f t="shared" si="226"/>
        <v>0</v>
      </c>
      <c r="EM112" s="188">
        <f t="shared" si="227"/>
        <v>0</v>
      </c>
      <c r="EN112" s="164">
        <f t="shared" si="228"/>
        <v>0</v>
      </c>
      <c r="EO112" s="164">
        <f t="shared" si="229"/>
        <v>0.25</v>
      </c>
      <c r="EP112" s="164">
        <f t="shared" si="230"/>
        <v>0</v>
      </c>
      <c r="EQ112" s="164">
        <f t="shared" si="230"/>
        <v>0</v>
      </c>
      <c r="ER112" s="166">
        <f t="shared" si="231"/>
        <v>0</v>
      </c>
      <c r="ES112" s="167"/>
      <c r="EU112" s="164">
        <v>100</v>
      </c>
      <c r="EV112" s="225"/>
      <c r="EW112" s="226"/>
      <c r="EX112" s="1"/>
      <c r="EY112" s="1"/>
      <c r="EZ112" s="95"/>
      <c r="FA112" s="93"/>
      <c r="FB112" s="93"/>
      <c r="FC112" s="93"/>
      <c r="FD112" s="95" t="str">
        <f t="shared" si="160"/>
        <v>Completar</v>
      </c>
      <c r="FE112" s="96" t="str">
        <f t="shared" si="161"/>
        <v>Completar</v>
      </c>
      <c r="FF112" s="96" t="str">
        <f t="shared" si="162"/>
        <v>Completar</v>
      </c>
      <c r="FG112" s="94"/>
      <c r="FH112" s="95" t="str">
        <f t="shared" si="163"/>
        <v>Completar</v>
      </c>
      <c r="FI112" s="95" t="str">
        <f t="shared" si="232"/>
        <v>Completar</v>
      </c>
      <c r="FJ112" s="165">
        <f t="shared" si="233"/>
        <v>0</v>
      </c>
      <c r="FK112" s="219" t="b">
        <f t="shared" si="234"/>
        <v>0</v>
      </c>
      <c r="FL112" s="188">
        <f t="shared" si="235"/>
        <v>0</v>
      </c>
      <c r="FM112" s="164">
        <f t="shared" si="236"/>
        <v>0</v>
      </c>
      <c r="FN112" s="164">
        <f t="shared" si="237"/>
        <v>0.25</v>
      </c>
      <c r="FO112" s="164">
        <f t="shared" si="238"/>
        <v>0</v>
      </c>
      <c r="FP112" s="164">
        <f t="shared" si="238"/>
        <v>0</v>
      </c>
      <c r="FQ112" s="166">
        <f t="shared" si="239"/>
        <v>0</v>
      </c>
      <c r="FR112" s="167"/>
      <c r="FT112" s="164">
        <v>100</v>
      </c>
      <c r="FU112" s="225"/>
      <c r="FV112" s="226"/>
      <c r="FW112" s="1"/>
      <c r="FX112" s="1"/>
      <c r="FY112" s="95"/>
      <c r="FZ112" s="93"/>
      <c r="GA112" s="93"/>
      <c r="GB112" s="93"/>
      <c r="GC112" s="95" t="str">
        <f t="shared" si="164"/>
        <v>Completar</v>
      </c>
      <c r="GD112" s="96" t="str">
        <f t="shared" si="165"/>
        <v>Completar</v>
      </c>
      <c r="GE112" s="96" t="str">
        <f t="shared" si="166"/>
        <v>Completar</v>
      </c>
      <c r="GF112" s="94"/>
      <c r="GG112" s="95" t="str">
        <f t="shared" si="167"/>
        <v>Completar</v>
      </c>
      <c r="GH112" s="95" t="str">
        <f t="shared" si="240"/>
        <v>Completar</v>
      </c>
      <c r="GI112" s="165">
        <f t="shared" si="241"/>
        <v>0</v>
      </c>
      <c r="GJ112" s="219" t="b">
        <f t="shared" si="242"/>
        <v>0</v>
      </c>
      <c r="GK112" s="188">
        <f t="shared" si="243"/>
        <v>0</v>
      </c>
      <c r="GL112" s="164">
        <f t="shared" si="244"/>
        <v>0</v>
      </c>
      <c r="GM112" s="164">
        <f t="shared" si="245"/>
        <v>0.25</v>
      </c>
      <c r="GN112" s="164">
        <f t="shared" si="246"/>
        <v>0</v>
      </c>
      <c r="GO112" s="164">
        <f t="shared" si="246"/>
        <v>0</v>
      </c>
      <c r="GP112" s="166">
        <f t="shared" si="247"/>
        <v>0</v>
      </c>
      <c r="GQ112" s="167"/>
      <c r="GS112" s="164">
        <v>100</v>
      </c>
      <c r="GT112" s="225"/>
      <c r="GU112" s="226"/>
      <c r="GV112" s="1"/>
      <c r="GW112" s="1"/>
      <c r="GX112" s="95"/>
      <c r="GY112" s="93"/>
      <c r="GZ112" s="93"/>
      <c r="HA112" s="93"/>
      <c r="HB112" s="95" t="str">
        <f t="shared" si="168"/>
        <v>Completar</v>
      </c>
      <c r="HC112" s="96" t="str">
        <f t="shared" si="169"/>
        <v>Completar</v>
      </c>
      <c r="HD112" s="96" t="str">
        <f t="shared" si="170"/>
        <v>Completar</v>
      </c>
      <c r="HE112" s="94"/>
      <c r="HF112" s="95" t="str">
        <f t="shared" si="171"/>
        <v>Completar</v>
      </c>
      <c r="HG112" s="95" t="str">
        <f t="shared" si="248"/>
        <v>Completar</v>
      </c>
      <c r="HH112" s="165">
        <f t="shared" si="249"/>
        <v>0</v>
      </c>
      <c r="HI112" s="219" t="b">
        <f t="shared" si="250"/>
        <v>0</v>
      </c>
      <c r="HJ112" s="188">
        <f t="shared" si="251"/>
        <v>0</v>
      </c>
      <c r="HK112" s="164">
        <f t="shared" si="252"/>
        <v>0</v>
      </c>
      <c r="HL112" s="164">
        <f t="shared" si="253"/>
        <v>0.25</v>
      </c>
      <c r="HM112" s="164">
        <f t="shared" si="254"/>
        <v>0</v>
      </c>
      <c r="HN112" s="164">
        <f t="shared" si="254"/>
        <v>0</v>
      </c>
      <c r="HO112" s="166">
        <f t="shared" si="255"/>
        <v>0</v>
      </c>
      <c r="HP112" s="167"/>
      <c r="HR112" s="164">
        <v>100</v>
      </c>
      <c r="HS112" s="225"/>
      <c r="HT112" s="226"/>
      <c r="HU112" s="1"/>
      <c r="HV112" s="1"/>
      <c r="HW112" s="95"/>
      <c r="HX112" s="93"/>
      <c r="HY112" s="93"/>
      <c r="HZ112" s="93"/>
      <c r="IA112" s="95" t="str">
        <f t="shared" si="172"/>
        <v>Completar</v>
      </c>
      <c r="IB112" s="96" t="str">
        <f t="shared" si="173"/>
        <v>Completar</v>
      </c>
      <c r="IC112" s="96" t="str">
        <f t="shared" si="174"/>
        <v>Completar</v>
      </c>
      <c r="ID112" s="94"/>
      <c r="IE112" s="95" t="str">
        <f t="shared" si="175"/>
        <v>Completar</v>
      </c>
      <c r="IF112" s="95" t="str">
        <f t="shared" si="256"/>
        <v>Completar</v>
      </c>
      <c r="IG112" s="165">
        <f t="shared" si="257"/>
        <v>0</v>
      </c>
      <c r="IH112" s="219" t="b">
        <f t="shared" si="258"/>
        <v>0</v>
      </c>
      <c r="II112" s="188">
        <f t="shared" si="259"/>
        <v>0</v>
      </c>
      <c r="IJ112" s="164">
        <f t="shared" si="260"/>
        <v>0</v>
      </c>
      <c r="IK112" s="164">
        <f t="shared" si="261"/>
        <v>0.25</v>
      </c>
      <c r="IL112" s="164">
        <f t="shared" si="262"/>
        <v>0</v>
      </c>
      <c r="IM112" s="164">
        <f t="shared" si="262"/>
        <v>0</v>
      </c>
      <c r="IN112" s="166">
        <f t="shared" si="263"/>
        <v>0</v>
      </c>
      <c r="IO112" s="167"/>
      <c r="IQ112" s="164">
        <v>100</v>
      </c>
      <c r="IR112" s="225"/>
      <c r="IS112" s="226"/>
      <c r="IT112" s="1"/>
      <c r="IU112" s="1"/>
      <c r="IV112" s="95"/>
      <c r="IW112" s="93"/>
      <c r="IX112" s="93"/>
      <c r="IY112" s="93"/>
      <c r="IZ112" s="95" t="str">
        <f t="shared" si="176"/>
        <v>Completar</v>
      </c>
      <c r="JA112" s="96" t="str">
        <f t="shared" si="177"/>
        <v>Completar</v>
      </c>
      <c r="JB112" s="96" t="str">
        <f t="shared" si="178"/>
        <v>Completar</v>
      </c>
      <c r="JC112" s="94"/>
      <c r="JD112" s="95" t="str">
        <f t="shared" si="179"/>
        <v>Completar</v>
      </c>
      <c r="JE112" s="95" t="str">
        <f t="shared" si="264"/>
        <v>Completar</v>
      </c>
      <c r="JF112" s="165">
        <f t="shared" si="265"/>
        <v>0</v>
      </c>
      <c r="JG112" s="219" t="b">
        <f t="shared" si="266"/>
        <v>0</v>
      </c>
      <c r="JH112" s="188">
        <f t="shared" si="267"/>
        <v>0</v>
      </c>
      <c r="JI112" s="164">
        <f t="shared" si="268"/>
        <v>0</v>
      </c>
      <c r="JJ112" s="164">
        <f t="shared" si="269"/>
        <v>0.25</v>
      </c>
      <c r="JK112" s="164">
        <f t="shared" si="270"/>
        <v>0</v>
      </c>
      <c r="JL112" s="164">
        <f t="shared" si="270"/>
        <v>0</v>
      </c>
      <c r="JM112" s="166">
        <f t="shared" si="271"/>
        <v>0</v>
      </c>
      <c r="JN112" s="167"/>
      <c r="JO112" s="126"/>
      <c r="JP112" s="164">
        <v>100</v>
      </c>
      <c r="JQ112" s="225"/>
      <c r="JR112" s="226"/>
      <c r="JS112" s="1"/>
      <c r="JT112" s="1"/>
      <c r="JU112" s="95"/>
      <c r="JV112" s="93"/>
      <c r="JW112" s="93"/>
      <c r="JX112" s="93"/>
      <c r="JY112" s="95" t="str">
        <f t="shared" si="180"/>
        <v>Completar</v>
      </c>
      <c r="JZ112" s="96" t="str">
        <f t="shared" si="181"/>
        <v>Completar</v>
      </c>
      <c r="KA112" s="96" t="str">
        <f t="shared" si="182"/>
        <v>Completar</v>
      </c>
      <c r="KB112" s="94"/>
      <c r="KC112" s="95" t="str">
        <f t="shared" si="183"/>
        <v>Completar</v>
      </c>
      <c r="KD112" s="95" t="str">
        <f t="shared" si="272"/>
        <v>Completar</v>
      </c>
      <c r="KE112" s="165">
        <f t="shared" si="273"/>
        <v>0</v>
      </c>
      <c r="KF112" s="219" t="b">
        <f t="shared" si="274"/>
        <v>0</v>
      </c>
      <c r="KG112" s="188">
        <f t="shared" si="275"/>
        <v>0</v>
      </c>
      <c r="KH112" s="164">
        <f t="shared" si="276"/>
        <v>0</v>
      </c>
      <c r="KI112" s="164">
        <f t="shared" si="277"/>
        <v>0.25</v>
      </c>
      <c r="KJ112" s="164">
        <f t="shared" si="278"/>
        <v>0</v>
      </c>
      <c r="KK112" s="164">
        <f t="shared" si="278"/>
        <v>0</v>
      </c>
      <c r="KL112" s="166">
        <f t="shared" si="279"/>
        <v>0</v>
      </c>
    </row>
  </sheetData>
  <sheetProtection password="91C0" sheet="1" selectLockedCells="1"/>
  <conditionalFormatting sqref="AJ13:AJ112">
    <cfRule type="containsText" dxfId="380" priority="151" operator="containsText" text="Completar">
      <formula>NOT(ISERROR(SEARCH("Completar",AJ13)))</formula>
    </cfRule>
  </conditionalFormatting>
  <conditionalFormatting sqref="BI13:BI112">
    <cfRule type="containsText" dxfId="379" priority="141" operator="containsText" text="Completar">
      <formula>NOT(ISERROR(SEARCH("Completar",BI13)))</formula>
    </cfRule>
  </conditionalFormatting>
  <conditionalFormatting sqref="BJ13:BJ112">
    <cfRule type="containsText" dxfId="378" priority="140" operator="containsText" text="Completar">
      <formula>NOT(ISERROR(SEARCH("Completar",BJ13)))</formula>
    </cfRule>
  </conditionalFormatting>
  <conditionalFormatting sqref="BL13:BL112">
    <cfRule type="containsText" dxfId="377" priority="139" operator="containsText" text="Completar">
      <formula>NOT(ISERROR(SEARCH("Completar",BL13)))</formula>
    </cfRule>
  </conditionalFormatting>
  <conditionalFormatting sqref="BM13:BM112">
    <cfRule type="containsText" dxfId="376" priority="138" operator="containsText" text="Completar">
      <formula>NOT(ISERROR(SEARCH("Completar",BM13)))</formula>
    </cfRule>
  </conditionalFormatting>
  <conditionalFormatting sqref="BH13:BH112">
    <cfRule type="containsText" dxfId="375" priority="137" operator="containsText" text="Completar">
      <formula>NOT(ISERROR(SEARCH("Completar",BH13)))</formula>
    </cfRule>
  </conditionalFormatting>
  <conditionalFormatting sqref="AI13:AI112">
    <cfRule type="containsText" dxfId="374" priority="136" operator="containsText" text="Completar">
      <formula>NOT(ISERROR(SEARCH("Completar",AI13)))</formula>
    </cfRule>
  </conditionalFormatting>
  <conditionalFormatting sqref="CH13:CH112">
    <cfRule type="containsText" dxfId="373" priority="129" operator="containsText" text="Completar">
      <formula>NOT(ISERROR(SEARCH("Completar",CH13)))</formula>
    </cfRule>
  </conditionalFormatting>
  <conditionalFormatting sqref="CI13:CI112">
    <cfRule type="containsText" dxfId="372" priority="128" operator="containsText" text="Completar">
      <formula>NOT(ISERROR(SEARCH("Completar",CI13)))</formula>
    </cfRule>
  </conditionalFormatting>
  <conditionalFormatting sqref="F13:F112 J13:L112 N13:O112">
    <cfRule type="containsText" dxfId="371" priority="163" operator="containsText" text="Completar">
      <formula>NOT(ISERROR(SEARCH("Completar",F13)))</formula>
    </cfRule>
  </conditionalFormatting>
  <conditionalFormatting sqref="R13:R112">
    <cfRule type="expression" dxfId="370" priority="158">
      <formula>$E$12=0</formula>
    </cfRule>
    <cfRule type="expression" dxfId="369" priority="159">
      <formula>$JB$12=0</formula>
    </cfRule>
  </conditionalFormatting>
  <conditionalFormatting sqref="AE13:AE112">
    <cfRule type="containsText" dxfId="368" priority="157" operator="containsText" text="Completar">
      <formula>NOT(ISERROR(SEARCH("Completar",AE13)))</formula>
    </cfRule>
  </conditionalFormatting>
  <conditionalFormatting sqref="AQ13:AQ112">
    <cfRule type="expression" dxfId="367" priority="152">
      <formula>$E$12=0</formula>
    </cfRule>
    <cfRule type="expression" dxfId="366" priority="153">
      <formula>$JB$12=0</formula>
    </cfRule>
  </conditionalFormatting>
  <conditionalFormatting sqref="AK13:AK112">
    <cfRule type="containsText" dxfId="365" priority="150" operator="containsText" text="Completar">
      <formula>NOT(ISERROR(SEARCH("Completar",AK13)))</formula>
    </cfRule>
  </conditionalFormatting>
  <conditionalFormatting sqref="AM13:AM112">
    <cfRule type="containsText" dxfId="364" priority="149" operator="containsText" text="Completar">
      <formula>NOT(ISERROR(SEARCH("Completar",AM13)))</formula>
    </cfRule>
  </conditionalFormatting>
  <conditionalFormatting sqref="AN13:AN112">
    <cfRule type="containsText" dxfId="363" priority="148" operator="containsText" text="Completar">
      <formula>NOT(ISERROR(SEARCH("Completar",AN13)))</formula>
    </cfRule>
  </conditionalFormatting>
  <conditionalFormatting sqref="BD13:BD112">
    <cfRule type="containsText" dxfId="362" priority="147" operator="containsText" text="Completar">
      <formula>NOT(ISERROR(SEARCH("Completar",BD13)))</formula>
    </cfRule>
  </conditionalFormatting>
  <conditionalFormatting sqref="BP13:BP112">
    <cfRule type="expression" dxfId="361" priority="142">
      <formula>$E$12=0</formula>
    </cfRule>
    <cfRule type="expression" dxfId="360" priority="143">
      <formula>$JB$12=0</formula>
    </cfRule>
  </conditionalFormatting>
  <conditionalFormatting sqref="KA13:KA112">
    <cfRule type="containsText" dxfId="359" priority="40" operator="containsText" text="Completar">
      <formula>NOT(ISERROR(SEARCH("Completar",KA13)))</formula>
    </cfRule>
  </conditionalFormatting>
  <conditionalFormatting sqref="KC13:KC112">
    <cfRule type="containsText" dxfId="358" priority="39" operator="containsText" text="Completar">
      <formula>NOT(ISERROR(SEARCH("Completar",KC13)))</formula>
    </cfRule>
  </conditionalFormatting>
  <conditionalFormatting sqref="CC13:CC112">
    <cfRule type="containsText" dxfId="357" priority="135" operator="containsText" text="Completar">
      <formula>NOT(ISERROR(SEARCH("Completar",CC13)))</formula>
    </cfRule>
  </conditionalFormatting>
  <conditionalFormatting sqref="CO13:CO112">
    <cfRule type="expression" dxfId="356" priority="130">
      <formula>$E$12=0</formula>
    </cfRule>
    <cfRule type="expression" dxfId="355" priority="131">
      <formula>$JB$12=0</formula>
    </cfRule>
  </conditionalFormatting>
  <conditionalFormatting sqref="CK13:CK112">
    <cfRule type="containsText" dxfId="354" priority="127" operator="containsText" text="Completar">
      <formula>NOT(ISERROR(SEARCH("Completar",CK13)))</formula>
    </cfRule>
  </conditionalFormatting>
  <conditionalFormatting sqref="CL13:CL112">
    <cfRule type="containsText" dxfId="353" priority="126" operator="containsText" text="Completar">
      <formula>NOT(ISERROR(SEARCH("Completar",CL13)))</formula>
    </cfRule>
  </conditionalFormatting>
  <conditionalFormatting sqref="CG13:CG112">
    <cfRule type="containsText" dxfId="352" priority="125" operator="containsText" text="Completar">
      <formula>NOT(ISERROR(SEARCH("Completar",CG13)))</formula>
    </cfRule>
  </conditionalFormatting>
  <conditionalFormatting sqref="DB13:DB112">
    <cfRule type="containsText" dxfId="351" priority="124" operator="containsText" text="Completar">
      <formula>NOT(ISERROR(SEARCH("Completar",DB13)))</formula>
    </cfRule>
  </conditionalFormatting>
  <conditionalFormatting sqref="DN13:DN112">
    <cfRule type="expression" dxfId="350" priority="119">
      <formula>$E$12=0</formula>
    </cfRule>
    <cfRule type="expression" dxfId="349" priority="120">
      <formula>$JB$12=0</formula>
    </cfRule>
  </conditionalFormatting>
  <conditionalFormatting sqref="DG13:DG112">
    <cfRule type="containsText" dxfId="348" priority="118" operator="containsText" text="Completar">
      <formula>NOT(ISERROR(SEARCH("Completar",DG13)))</formula>
    </cfRule>
  </conditionalFormatting>
  <conditionalFormatting sqref="DH13:DH112">
    <cfRule type="containsText" dxfId="347" priority="117" operator="containsText" text="Completar">
      <formula>NOT(ISERROR(SEARCH("Completar",DH13)))</formula>
    </cfRule>
  </conditionalFormatting>
  <conditionalFormatting sqref="DJ13:DJ112">
    <cfRule type="containsText" dxfId="346" priority="116" operator="containsText" text="Completar">
      <formula>NOT(ISERROR(SEARCH("Completar",DJ13)))</formula>
    </cfRule>
  </conditionalFormatting>
  <conditionalFormatting sqref="DK13:DK112">
    <cfRule type="containsText" dxfId="345" priority="115" operator="containsText" text="Completar">
      <formula>NOT(ISERROR(SEARCH("Completar",DK13)))</formula>
    </cfRule>
  </conditionalFormatting>
  <conditionalFormatting sqref="DF13:DF112">
    <cfRule type="containsText" dxfId="344" priority="114" operator="containsText" text="Completar">
      <formula>NOT(ISERROR(SEARCH("Completar",DF13)))</formula>
    </cfRule>
  </conditionalFormatting>
  <conditionalFormatting sqref="EA13:EA112">
    <cfRule type="containsText" dxfId="343" priority="113" operator="containsText" text="Completar">
      <formula>NOT(ISERROR(SEARCH("Completar",EA13)))</formula>
    </cfRule>
  </conditionalFormatting>
  <conditionalFormatting sqref="EM13:EM112">
    <cfRule type="expression" dxfId="342" priority="108">
      <formula>$E$12=0</formula>
    </cfRule>
    <cfRule type="expression" dxfId="341" priority="109">
      <formula>$JB$12=0</formula>
    </cfRule>
  </conditionalFormatting>
  <conditionalFormatting sqref="EF13:EF112">
    <cfRule type="containsText" dxfId="340" priority="107" operator="containsText" text="Completar">
      <formula>NOT(ISERROR(SEARCH("Completar",EF13)))</formula>
    </cfRule>
  </conditionalFormatting>
  <conditionalFormatting sqref="EG13:EG112">
    <cfRule type="containsText" dxfId="339" priority="106" operator="containsText" text="Completar">
      <formula>NOT(ISERROR(SEARCH("Completar",EG13)))</formula>
    </cfRule>
  </conditionalFormatting>
  <conditionalFormatting sqref="EI13:EI112">
    <cfRule type="containsText" dxfId="338" priority="105" operator="containsText" text="Completar">
      <formula>NOT(ISERROR(SEARCH("Completar",EI13)))</formula>
    </cfRule>
  </conditionalFormatting>
  <conditionalFormatting sqref="EJ13:EJ112">
    <cfRule type="containsText" dxfId="337" priority="104" operator="containsText" text="Completar">
      <formula>NOT(ISERROR(SEARCH("Completar",EJ13)))</formula>
    </cfRule>
  </conditionalFormatting>
  <conditionalFormatting sqref="EE13:EE112">
    <cfRule type="containsText" dxfId="336" priority="103" operator="containsText" text="Completar">
      <formula>NOT(ISERROR(SEARCH("Completar",EE13)))</formula>
    </cfRule>
  </conditionalFormatting>
  <conditionalFormatting sqref="EZ13:EZ112">
    <cfRule type="containsText" dxfId="335" priority="102" operator="containsText" text="Completar">
      <formula>NOT(ISERROR(SEARCH("Completar",EZ13)))</formula>
    </cfRule>
  </conditionalFormatting>
  <conditionalFormatting sqref="FL13:FL112">
    <cfRule type="expression" dxfId="334" priority="97">
      <formula>$E$12=0</formula>
    </cfRule>
    <cfRule type="expression" dxfId="333" priority="98">
      <formula>$JB$12=0</formula>
    </cfRule>
  </conditionalFormatting>
  <conditionalFormatting sqref="FE13:FE112">
    <cfRule type="containsText" dxfId="332" priority="96" operator="containsText" text="Completar">
      <formula>NOT(ISERROR(SEARCH("Completar",FE13)))</formula>
    </cfRule>
  </conditionalFormatting>
  <conditionalFormatting sqref="FF13:FF112">
    <cfRule type="containsText" dxfId="331" priority="95" operator="containsText" text="Completar">
      <formula>NOT(ISERROR(SEARCH("Completar",FF13)))</formula>
    </cfRule>
  </conditionalFormatting>
  <conditionalFormatting sqref="FH13:FH112">
    <cfRule type="containsText" dxfId="330" priority="94" operator="containsText" text="Completar">
      <formula>NOT(ISERROR(SEARCH("Completar",FH13)))</formula>
    </cfRule>
  </conditionalFormatting>
  <conditionalFormatting sqref="FI13:FI112">
    <cfRule type="containsText" dxfId="329" priority="93" operator="containsText" text="Completar">
      <formula>NOT(ISERROR(SEARCH("Completar",FI13)))</formula>
    </cfRule>
  </conditionalFormatting>
  <conditionalFormatting sqref="FD13:FD112">
    <cfRule type="containsText" dxfId="328" priority="92" operator="containsText" text="Completar">
      <formula>NOT(ISERROR(SEARCH("Completar",FD13)))</formula>
    </cfRule>
  </conditionalFormatting>
  <conditionalFormatting sqref="FY13:FY112">
    <cfRule type="containsText" dxfId="327" priority="91" operator="containsText" text="Completar">
      <formula>NOT(ISERROR(SEARCH("Completar",FY13)))</formula>
    </cfRule>
  </conditionalFormatting>
  <conditionalFormatting sqref="GK13:GK112">
    <cfRule type="expression" dxfId="326" priority="86">
      <formula>$E$12=0</formula>
    </cfRule>
    <cfRule type="expression" dxfId="325" priority="87">
      <formula>$JB$12=0</formula>
    </cfRule>
  </conditionalFormatting>
  <conditionalFormatting sqref="GD13:GD112">
    <cfRule type="containsText" dxfId="324" priority="85" operator="containsText" text="Completar">
      <formula>NOT(ISERROR(SEARCH("Completar",GD13)))</formula>
    </cfRule>
  </conditionalFormatting>
  <conditionalFormatting sqref="GE13:GE112">
    <cfRule type="containsText" dxfId="323" priority="84" operator="containsText" text="Completar">
      <formula>NOT(ISERROR(SEARCH("Completar",GE13)))</formula>
    </cfRule>
  </conditionalFormatting>
  <conditionalFormatting sqref="GG13:GG112">
    <cfRule type="containsText" dxfId="322" priority="83" operator="containsText" text="Completar">
      <formula>NOT(ISERROR(SEARCH("Completar",GG13)))</formula>
    </cfRule>
  </conditionalFormatting>
  <conditionalFormatting sqref="GH13:GH112">
    <cfRule type="containsText" dxfId="321" priority="82" operator="containsText" text="Completar">
      <formula>NOT(ISERROR(SEARCH("Completar",GH13)))</formula>
    </cfRule>
  </conditionalFormatting>
  <conditionalFormatting sqref="GC13:GC112">
    <cfRule type="containsText" dxfId="320" priority="81" operator="containsText" text="Completar">
      <formula>NOT(ISERROR(SEARCH("Completar",GC13)))</formula>
    </cfRule>
  </conditionalFormatting>
  <conditionalFormatting sqref="GX13:GX112">
    <cfRule type="containsText" dxfId="319" priority="80" operator="containsText" text="Completar">
      <formula>NOT(ISERROR(SEARCH("Completar",GX13)))</formula>
    </cfRule>
  </conditionalFormatting>
  <conditionalFormatting sqref="HJ13:HJ112">
    <cfRule type="expression" dxfId="318" priority="75">
      <formula>$E$12=0</formula>
    </cfRule>
    <cfRule type="expression" dxfId="317" priority="76">
      <formula>$JB$12=0</formula>
    </cfRule>
  </conditionalFormatting>
  <conditionalFormatting sqref="HC13:HC112">
    <cfRule type="containsText" dxfId="316" priority="74" operator="containsText" text="Completar">
      <formula>NOT(ISERROR(SEARCH("Completar",HC13)))</formula>
    </cfRule>
  </conditionalFormatting>
  <conditionalFormatting sqref="HD13:HD112">
    <cfRule type="containsText" dxfId="315" priority="73" operator="containsText" text="Completar">
      <formula>NOT(ISERROR(SEARCH("Completar",HD13)))</formula>
    </cfRule>
  </conditionalFormatting>
  <conditionalFormatting sqref="HF13:HF112">
    <cfRule type="containsText" dxfId="314" priority="72" operator="containsText" text="Completar">
      <formula>NOT(ISERROR(SEARCH("Completar",HF13)))</formula>
    </cfRule>
  </conditionalFormatting>
  <conditionalFormatting sqref="HG13:HG112">
    <cfRule type="containsText" dxfId="313" priority="71" operator="containsText" text="Completar">
      <formula>NOT(ISERROR(SEARCH("Completar",HG13)))</formula>
    </cfRule>
  </conditionalFormatting>
  <conditionalFormatting sqref="HB13:HB112">
    <cfRule type="containsText" dxfId="312" priority="70" operator="containsText" text="Completar">
      <formula>NOT(ISERROR(SEARCH("Completar",HB13)))</formula>
    </cfRule>
  </conditionalFormatting>
  <conditionalFormatting sqref="HW13:HW112">
    <cfRule type="containsText" dxfId="311" priority="69" operator="containsText" text="Completar">
      <formula>NOT(ISERROR(SEARCH("Completar",HW13)))</formula>
    </cfRule>
  </conditionalFormatting>
  <conditionalFormatting sqref="II13:II112">
    <cfRule type="expression" dxfId="310" priority="64">
      <formula>$E$12=0</formula>
    </cfRule>
    <cfRule type="expression" dxfId="309" priority="65">
      <formula>$JB$12=0</formula>
    </cfRule>
  </conditionalFormatting>
  <conditionalFormatting sqref="IB13:IB112">
    <cfRule type="containsText" dxfId="308" priority="63" operator="containsText" text="Completar">
      <formula>NOT(ISERROR(SEARCH("Completar",IB13)))</formula>
    </cfRule>
  </conditionalFormatting>
  <conditionalFormatting sqref="IC13:IC112">
    <cfRule type="containsText" dxfId="307" priority="62" operator="containsText" text="Completar">
      <formula>NOT(ISERROR(SEARCH("Completar",IC13)))</formula>
    </cfRule>
  </conditionalFormatting>
  <conditionalFormatting sqref="IE13:IE112">
    <cfRule type="containsText" dxfId="306" priority="61" operator="containsText" text="Completar">
      <formula>NOT(ISERROR(SEARCH("Completar",IE13)))</formula>
    </cfRule>
  </conditionalFormatting>
  <conditionalFormatting sqref="IF13:IF112">
    <cfRule type="containsText" dxfId="305" priority="60" operator="containsText" text="Completar">
      <formula>NOT(ISERROR(SEARCH("Completar",IF13)))</formula>
    </cfRule>
  </conditionalFormatting>
  <conditionalFormatting sqref="IA13:IA112">
    <cfRule type="containsText" dxfId="304" priority="59" operator="containsText" text="Completar">
      <formula>NOT(ISERROR(SEARCH("Completar",IA13)))</formula>
    </cfRule>
  </conditionalFormatting>
  <conditionalFormatting sqref="IV13:IV112">
    <cfRule type="containsText" dxfId="303" priority="58" operator="containsText" text="Completar">
      <formula>NOT(ISERROR(SEARCH("Completar",IV13)))</formula>
    </cfRule>
  </conditionalFormatting>
  <conditionalFormatting sqref="JH13:JH112">
    <cfRule type="expression" dxfId="302" priority="53">
      <formula>$E$12=0</formula>
    </cfRule>
    <cfRule type="expression" dxfId="301" priority="54">
      <formula>$JB$12=0</formula>
    </cfRule>
  </conditionalFormatting>
  <conditionalFormatting sqref="JA13:JA112">
    <cfRule type="containsText" dxfId="300" priority="52" operator="containsText" text="Completar">
      <formula>NOT(ISERROR(SEARCH("Completar",JA13)))</formula>
    </cfRule>
  </conditionalFormatting>
  <conditionalFormatting sqref="JB13:JB112">
    <cfRule type="containsText" dxfId="299" priority="51" operator="containsText" text="Completar">
      <formula>NOT(ISERROR(SEARCH("Completar",JB13)))</formula>
    </cfRule>
  </conditionalFormatting>
  <conditionalFormatting sqref="JD13:JD112">
    <cfRule type="containsText" dxfId="298" priority="50" operator="containsText" text="Completar">
      <formula>NOT(ISERROR(SEARCH("Completar",JD13)))</formula>
    </cfRule>
  </conditionalFormatting>
  <conditionalFormatting sqref="JE13:JE112">
    <cfRule type="containsText" dxfId="297" priority="49" operator="containsText" text="Completar">
      <formula>NOT(ISERROR(SEARCH("Completar",JE13)))</formula>
    </cfRule>
  </conditionalFormatting>
  <conditionalFormatting sqref="IZ13:IZ112">
    <cfRule type="containsText" dxfId="296" priority="48" operator="containsText" text="Completar">
      <formula>NOT(ISERROR(SEARCH("Completar",IZ13)))</formula>
    </cfRule>
  </conditionalFormatting>
  <conditionalFormatting sqref="JU13:JU112">
    <cfRule type="containsText" dxfId="295" priority="47" operator="containsText" text="Completar">
      <formula>NOT(ISERROR(SEARCH("Completar",JU13)))</formula>
    </cfRule>
  </conditionalFormatting>
  <conditionalFormatting sqref="KG13:KG112">
    <cfRule type="expression" dxfId="294" priority="42">
      <formula>$E$12=0</formula>
    </cfRule>
    <cfRule type="expression" dxfId="293" priority="43">
      <formula>$JB$12=0</formula>
    </cfRule>
  </conditionalFormatting>
  <conditionalFormatting sqref="JZ13:JZ112">
    <cfRule type="containsText" dxfId="292" priority="41" operator="containsText" text="Completar">
      <formula>NOT(ISERROR(SEARCH("Completar",JZ13)))</formula>
    </cfRule>
  </conditionalFormatting>
  <conditionalFormatting sqref="KD13:KD112">
    <cfRule type="containsText" dxfId="291" priority="38" operator="containsText" text="Completar">
      <formula>NOT(ISERROR(SEARCH("Completar",KD13)))</formula>
    </cfRule>
  </conditionalFormatting>
  <conditionalFormatting sqref="JY13:JY112">
    <cfRule type="containsText" dxfId="290" priority="37" operator="containsText" text="Completar">
      <formula>NOT(ISERROR(SEARCH("Completar",JY13)))</formula>
    </cfRule>
  </conditionalFormatting>
  <conditionalFormatting sqref="H13:H112">
    <cfRule type="expression" dxfId="289" priority="36" stopIfTrue="1">
      <formula>OR(F13=1,F13=4,F13=5)</formula>
    </cfRule>
  </conditionalFormatting>
  <conditionalFormatting sqref="I13:I112">
    <cfRule type="expression" dxfId="288" priority="35" stopIfTrue="1">
      <formula>OR(F13=1,F13=4,F13=5)</formula>
    </cfRule>
  </conditionalFormatting>
  <conditionalFormatting sqref="G13:G112">
    <cfRule type="expression" dxfId="287" priority="34" stopIfTrue="1">
      <formula>OR(F13=2,F13=3)</formula>
    </cfRule>
  </conditionalFormatting>
  <conditionalFormatting sqref="AG13:AG112">
    <cfRule type="expression" dxfId="286" priority="33" stopIfTrue="1">
      <formula>OR(AE13=1,AE13=4,AE13=5)</formula>
    </cfRule>
  </conditionalFormatting>
  <conditionalFormatting sqref="AH13:AH112">
    <cfRule type="expression" dxfId="285" priority="32" stopIfTrue="1">
      <formula>OR(AE13=1,AE13=4,AE13=5)</formula>
    </cfRule>
  </conditionalFormatting>
  <conditionalFormatting sqref="AF13:AF112">
    <cfRule type="expression" dxfId="284" priority="31" stopIfTrue="1">
      <formula>OR(AE13=2,AE13=3)</formula>
    </cfRule>
  </conditionalFormatting>
  <conditionalFormatting sqref="BF13:BF112">
    <cfRule type="expression" dxfId="283" priority="30" stopIfTrue="1">
      <formula>OR(BD13=1,BD13=4,BD13=5)</formula>
    </cfRule>
  </conditionalFormatting>
  <conditionalFormatting sqref="BG13:BG112">
    <cfRule type="expression" dxfId="282" priority="29" stopIfTrue="1">
      <formula>OR(BD13=1,BD13=4,BD13=5)</formula>
    </cfRule>
  </conditionalFormatting>
  <conditionalFormatting sqref="BE13:BE112">
    <cfRule type="expression" dxfId="281" priority="28" stopIfTrue="1">
      <formula>OR(BD13=2,BD13=3)</formula>
    </cfRule>
  </conditionalFormatting>
  <conditionalFormatting sqref="CE13:CE112">
    <cfRule type="expression" dxfId="280" priority="27" stopIfTrue="1">
      <formula>OR(CC13=1,CC13=4,CC13=5)</formula>
    </cfRule>
  </conditionalFormatting>
  <conditionalFormatting sqref="CF13:CF112">
    <cfRule type="expression" dxfId="279" priority="26" stopIfTrue="1">
      <formula>OR(CC13=1,CC13=4,CC13=5)</formula>
    </cfRule>
  </conditionalFormatting>
  <conditionalFormatting sqref="CD13:CD112">
    <cfRule type="expression" dxfId="278" priority="25" stopIfTrue="1">
      <formula>OR(CC13=2,CC13=3)</formula>
    </cfRule>
  </conditionalFormatting>
  <conditionalFormatting sqref="DD13:DD112">
    <cfRule type="expression" dxfId="277" priority="24" stopIfTrue="1">
      <formula>OR(DB13=1,DB13=4,DB13=5)</formula>
    </cfRule>
  </conditionalFormatting>
  <conditionalFormatting sqref="DE13:DE112">
    <cfRule type="expression" dxfId="276" priority="23" stopIfTrue="1">
      <formula>OR(DB13=1,DB13=4,DB13=5)</formula>
    </cfRule>
  </conditionalFormatting>
  <conditionalFormatting sqref="DC13:DC112">
    <cfRule type="expression" dxfId="275" priority="22" stopIfTrue="1">
      <formula>OR(DB13=2,DB13=3)</formula>
    </cfRule>
  </conditionalFormatting>
  <conditionalFormatting sqref="EC13:EC112">
    <cfRule type="expression" dxfId="274" priority="21" stopIfTrue="1">
      <formula>OR(EA13=1,EA13=4,EA13=5)</formula>
    </cfRule>
  </conditionalFormatting>
  <conditionalFormatting sqref="ED13:ED112">
    <cfRule type="expression" dxfId="273" priority="20" stopIfTrue="1">
      <formula>OR(EA13=1,EA13=4,EA13=5)</formula>
    </cfRule>
  </conditionalFormatting>
  <conditionalFormatting sqref="EB13:EB112">
    <cfRule type="expression" dxfId="272" priority="19" stopIfTrue="1">
      <formula>OR(EA13=2,EA13=3)</formula>
    </cfRule>
  </conditionalFormatting>
  <conditionalFormatting sqref="FB13:FB112">
    <cfRule type="expression" dxfId="271" priority="18" stopIfTrue="1">
      <formula>OR(EZ13=1,EZ13=4,EZ13=5)</formula>
    </cfRule>
  </conditionalFormatting>
  <conditionalFormatting sqref="FC13:FC112">
    <cfRule type="expression" dxfId="270" priority="17" stopIfTrue="1">
      <formula>OR(EZ13=1,EZ13=4,EZ13=5)</formula>
    </cfRule>
  </conditionalFormatting>
  <conditionalFormatting sqref="FA13:FA112">
    <cfRule type="expression" dxfId="269" priority="16" stopIfTrue="1">
      <formula>OR(EZ13=2,EZ13=3)</formula>
    </cfRule>
  </conditionalFormatting>
  <conditionalFormatting sqref="GA13:GA112">
    <cfRule type="expression" dxfId="268" priority="15" stopIfTrue="1">
      <formula>OR(FY13=1,FY13=4,FY13=5)</formula>
    </cfRule>
  </conditionalFormatting>
  <conditionalFormatting sqref="GB13:GB112">
    <cfRule type="expression" dxfId="267" priority="14" stopIfTrue="1">
      <formula>OR(FY13=1,FY13=4,FY13=5)</formula>
    </cfRule>
  </conditionalFormatting>
  <conditionalFormatting sqref="FZ13:FZ112">
    <cfRule type="expression" dxfId="266" priority="13" stopIfTrue="1">
      <formula>OR(FY13=2,FY13=3)</formula>
    </cfRule>
  </conditionalFormatting>
  <conditionalFormatting sqref="GZ13:GZ112">
    <cfRule type="expression" dxfId="265" priority="12" stopIfTrue="1">
      <formula>OR(GX13=1,GX13=4,GX13=5)</formula>
    </cfRule>
  </conditionalFormatting>
  <conditionalFormatting sqref="HA13:HA112">
    <cfRule type="expression" dxfId="264" priority="11" stopIfTrue="1">
      <formula>OR(GX13=1,GX13=4,GX13=5)</formula>
    </cfRule>
  </conditionalFormatting>
  <conditionalFormatting sqref="GY13:GY112">
    <cfRule type="expression" dxfId="263" priority="10" stopIfTrue="1">
      <formula>OR(GX13=2,GX13=3)</formula>
    </cfRule>
  </conditionalFormatting>
  <conditionalFormatting sqref="HY13:HY112">
    <cfRule type="expression" dxfId="262" priority="9" stopIfTrue="1">
      <formula>OR(HW13=1,HW13=4,HW13=5)</formula>
    </cfRule>
  </conditionalFormatting>
  <conditionalFormatting sqref="HZ13:HZ112">
    <cfRule type="expression" dxfId="261" priority="8" stopIfTrue="1">
      <formula>OR(HW13=1,HW13=4,HW13=5)</formula>
    </cfRule>
  </conditionalFormatting>
  <conditionalFormatting sqref="HX13:HX112">
    <cfRule type="expression" dxfId="260" priority="7" stopIfTrue="1">
      <formula>OR(HW13=2,HW13=3)</formula>
    </cfRule>
  </conditionalFormatting>
  <conditionalFormatting sqref="IX13:IX112">
    <cfRule type="expression" dxfId="259" priority="6" stopIfTrue="1">
      <formula>OR(IV13=1,IV13=4,IV13=5)</formula>
    </cfRule>
  </conditionalFormatting>
  <conditionalFormatting sqref="IY13:IY112">
    <cfRule type="expression" dxfId="258" priority="5" stopIfTrue="1">
      <formula>OR(IV13=1,IV13=4,IV13=5)</formula>
    </cfRule>
  </conditionalFormatting>
  <conditionalFormatting sqref="IW13:IW112">
    <cfRule type="expression" dxfId="257" priority="4" stopIfTrue="1">
      <formula>OR(IV13=2,IV13=3)</formula>
    </cfRule>
  </conditionalFormatting>
  <conditionalFormatting sqref="JW13:JW112">
    <cfRule type="expression" dxfId="256" priority="3" stopIfTrue="1">
      <formula>OR(JU13=1,JU13=4,JU13=5)</formula>
    </cfRule>
  </conditionalFormatting>
  <conditionalFormatting sqref="JX13:JX112">
    <cfRule type="expression" dxfId="255" priority="2" stopIfTrue="1">
      <formula>OR(JU13=1,JU13=4,JU13=5)</formula>
    </cfRule>
  </conditionalFormatting>
  <conditionalFormatting sqref="JV13:JV112">
    <cfRule type="expression" dxfId="254" priority="1" stopIfTrue="1">
      <formula>OR(JU13=2,JU13=3)</formula>
    </cfRule>
  </conditionalFormatting>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'Referencia Parámetros'!$A$30:$A$35</xm:f>
          </x14:formula1>
          <xm:sqref>EA13:EA112 DB13:DB112 CC13:CC112 BD13:BD112 AE13:AE112 IV13:IV112 F13:F112 HW13:HW112 EZ13:EZ112 JU13:JU112 GX13:GX112 FY13:FY112</xm:sqref>
        </x14:dataValidation>
        <x14:dataValidation type="list" allowBlank="1" showInputMessage="1" showErrorMessage="1">
          <x14:formula1>
            <xm:f>'Referencia Parámetros'!$A$26:$A$28</xm:f>
          </x14:formula1>
          <xm:sqref>HB13:HB112 GC13:GC112 FD13:FD112 EE13:EE112 DF13:DF112 CG13:CG112 BH13:BH112 AI13:AI112 J13:J112 JY13:JY112 IZ13:IZ112 IA13:IA112</xm:sqref>
        </x14:dataValidation>
        <x14:dataValidation type="list" allowBlank="1" showInputMessage="1" showErrorMessage="1">
          <x14:formula1>
            <xm:f>'Referencia Parámetros'!$A$38:$A$40</xm:f>
          </x14:formula1>
          <xm:sqref>AM13:AN112 BL13:BM112 CK13:CL112 DJ13:DK112 EI13:EJ112 FH13:FI112 GG13:GH112 HF13:HG112 IE13:IF112 JD13:JE112 KC13:KD112 N13:O112</xm:sqref>
        </x14:dataValidation>
        <x14:dataValidation type="list" allowBlank="1" showInputMessage="1" showErrorMessage="1">
          <x14:formula1>
            <xm:f>'Referencia Parámetros'!$A$46:$A$90</xm:f>
          </x14:formula1>
          <xm:sqref>M13:M112 AL13:AL112 BK13:BK112 CJ13:CJ112 DI13:DI112 EH13:EH112 FG13:FG112 GF13:GF112 HE13:HE112 ID13:ID112 KB13:KB112 JC13:JC112</xm:sqref>
        </x14:dataValidation>
        <x14:dataValidation type="list" allowBlank="1" showInputMessage="1" showErrorMessage="1">
          <x14:formula1>
            <xm:f>'Referencia Parámetros'!$I$20:$I$21</xm:f>
          </x14:formula1>
          <xm:sqref>JR13:JR112 AB13:AB112 BA13:BA112 BZ13:BZ112 CY13:CY112 DX13:DX112 EW13:EW112 FV13:FV112 GU13:GU112 HT13:HT112 IS13:IS112 C13:C112</xm:sqref>
        </x14:dataValidation>
        <x14:dataValidation type="list" allowBlank="1" showInputMessage="1" showErrorMessage="1">
          <x14:formula1>
            <xm:f>'Referencia Parámetros'!$H$20:$H$38</xm:f>
          </x14:formula1>
          <xm:sqref>JQ13:JQ112 AA13:AA112 AZ13:AZ112 BY13:BY112 CX13:CX112 DW13:DW112 EV13:EV112 FU13:FU112 GT13:GT112 HS13:HS112 IR13:IR112 B13:B112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I112"/>
  <sheetViews>
    <sheetView showGridLines="0" topLeftCell="KI4" workbookViewId="0">
      <pane ySplit="9" topLeftCell="A13" activePane="bottomLeft" state="frozen"/>
      <selection activeCell="A6" sqref="A6"/>
      <selection pane="bottomLeft" activeCell="JQ112" sqref="JQ13:KD112"/>
    </sheetView>
  </sheetViews>
  <sheetFormatPr baseColWidth="10" defaultColWidth="11.42578125" defaultRowHeight="15" x14ac:dyDescent="0.25"/>
  <cols>
    <col min="1" max="3" width="11.42578125" style="6"/>
    <col min="4" max="5" width="15.7109375" style="6" customWidth="1"/>
    <col min="6" max="6" width="14.28515625" style="6" customWidth="1"/>
    <col min="7" max="7" width="11.42578125" style="6"/>
    <col min="8" max="8" width="14" style="6" customWidth="1"/>
    <col min="9" max="10" width="11.42578125" style="6"/>
    <col min="11" max="12" width="15.7109375" style="6" customWidth="1"/>
    <col min="13" max="15" width="11.42578125" style="6"/>
    <col min="16" max="16" width="15.7109375" style="6" customWidth="1"/>
    <col min="17" max="23" width="11.42578125" style="6"/>
    <col min="24" max="24" width="11.42578125" style="6" hidden="1" customWidth="1"/>
    <col min="25" max="26" width="11.42578125" style="6"/>
    <col min="27" max="27" width="10.42578125" style="6" bestFit="1" customWidth="1"/>
    <col min="28" max="28" width="11.42578125" style="6"/>
    <col min="29" max="30" width="15.7109375" style="6" customWidth="1"/>
    <col min="31" max="31" width="13.85546875" style="6" customWidth="1"/>
    <col min="32" max="35" width="11.42578125" style="6"/>
    <col min="36" max="37" width="15.7109375" style="6" customWidth="1"/>
    <col min="38" max="40" width="11.42578125" style="6"/>
    <col min="41" max="41" width="15.7109375" style="6" customWidth="1"/>
    <col min="42" max="48" width="11.42578125" style="6"/>
    <col min="49" max="49" width="0" style="6" hidden="1" customWidth="1"/>
    <col min="50" max="53" width="11.42578125" style="6"/>
    <col min="54" max="55" width="15.7109375" style="6" customWidth="1"/>
    <col min="56" max="56" width="14" style="6" customWidth="1"/>
    <col min="57" max="60" width="11.42578125" style="6"/>
    <col min="61" max="62" width="15.7109375" style="6" customWidth="1"/>
    <col min="63" max="65" width="11.42578125" style="6"/>
    <col min="66" max="66" width="15.7109375" style="6" customWidth="1"/>
    <col min="67" max="73" width="11.42578125" style="6"/>
    <col min="74" max="74" width="0" style="6" hidden="1" customWidth="1"/>
    <col min="75" max="78" width="11.42578125" style="6"/>
    <col min="79" max="80" width="15.7109375" style="6" customWidth="1"/>
    <col min="81" max="81" width="13.5703125" style="6" customWidth="1"/>
    <col min="82" max="82" width="11.42578125" style="6"/>
    <col min="83" max="83" width="10" style="6" bestFit="1" customWidth="1"/>
    <col min="84" max="85" width="11.42578125" style="6"/>
    <col min="86" max="87" width="15.7109375" style="6" customWidth="1"/>
    <col min="88" max="90" width="11.42578125" style="6"/>
    <col min="91" max="91" width="15.7109375" style="6" customWidth="1"/>
    <col min="92" max="98" width="11.42578125" style="6"/>
    <col min="99" max="99" width="0" style="6" hidden="1" customWidth="1"/>
    <col min="100" max="103" width="11.42578125" style="6"/>
    <col min="104" max="105" width="15.7109375" style="6" customWidth="1"/>
    <col min="106" max="106" width="13.28515625" style="6" customWidth="1"/>
    <col min="107" max="110" width="11.42578125" style="6"/>
    <col min="111" max="112" width="15.7109375" style="6" customWidth="1"/>
    <col min="113" max="115" width="11.42578125" style="6"/>
    <col min="116" max="116" width="15.7109375" style="6" customWidth="1"/>
    <col min="117" max="123" width="11.42578125" style="6"/>
    <col min="124" max="124" width="0" style="6" hidden="1" customWidth="1"/>
    <col min="125" max="128" width="11.42578125" style="6"/>
    <col min="129" max="130" width="15.7109375" style="6" customWidth="1"/>
    <col min="131" max="131" width="13.7109375" style="6" customWidth="1"/>
    <col min="132" max="135" width="11.42578125" style="6"/>
    <col min="136" max="137" width="15.7109375" style="6" customWidth="1"/>
    <col min="138" max="138" width="11.42578125" style="6"/>
    <col min="139" max="139" width="9.5703125" style="6" bestFit="1" customWidth="1"/>
    <col min="140" max="140" width="11.42578125" style="6"/>
    <col min="141" max="141" width="15.7109375" style="6" customWidth="1"/>
    <col min="142" max="148" width="11.42578125" style="6"/>
    <col min="149" max="149" width="0" style="6" hidden="1" customWidth="1"/>
    <col min="150" max="153" width="11.42578125" style="6"/>
    <col min="154" max="155" width="15.7109375" style="6" customWidth="1"/>
    <col min="156" max="156" width="14.28515625" style="6" customWidth="1"/>
    <col min="157" max="160" width="11.42578125" style="6"/>
    <col min="161" max="162" width="15.7109375" style="6" customWidth="1"/>
    <col min="163" max="165" width="11.42578125" style="6"/>
    <col min="166" max="166" width="15.7109375" style="6" customWidth="1"/>
    <col min="167" max="167" width="12" style="6" bestFit="1" customWidth="1"/>
    <col min="168" max="173" width="11.42578125" style="6"/>
    <col min="174" max="174" width="0" style="6" hidden="1" customWidth="1"/>
    <col min="175" max="178" width="11.42578125" style="6"/>
    <col min="179" max="180" width="15.7109375" style="6" customWidth="1"/>
    <col min="181" max="181" width="12.85546875" style="6" customWidth="1"/>
    <col min="182" max="185" width="11.42578125" style="6"/>
    <col min="186" max="187" width="15.7109375" style="6" customWidth="1"/>
    <col min="188" max="190" width="11.42578125" style="6"/>
    <col min="191" max="191" width="15.7109375" style="6" customWidth="1"/>
    <col min="192" max="194" width="11.42578125" style="6"/>
    <col min="195" max="195" width="8.140625" style="6" bestFit="1" customWidth="1"/>
    <col min="196" max="198" width="11.42578125" style="6"/>
    <col min="199" max="199" width="0" style="6" hidden="1" customWidth="1"/>
    <col min="200" max="203" width="11.42578125" style="6"/>
    <col min="204" max="205" width="15.7109375" style="6" customWidth="1"/>
    <col min="206" max="206" width="13.85546875" style="6" customWidth="1"/>
    <col min="207" max="210" width="11.42578125" style="6"/>
    <col min="211" max="212" width="15.7109375" style="6" customWidth="1"/>
    <col min="213" max="215" width="11.42578125" style="6"/>
    <col min="216" max="216" width="15.7109375" style="6" customWidth="1"/>
    <col min="217" max="222" width="11.42578125" style="6"/>
    <col min="223" max="223" width="6.28515625" style="6" bestFit="1" customWidth="1"/>
    <col min="224" max="224" width="6.28515625" style="6" hidden="1" customWidth="1"/>
    <col min="225" max="227" width="11.42578125" style="6"/>
    <col min="228" max="228" width="13.7109375" style="6" bestFit="1" customWidth="1"/>
    <col min="229" max="230" width="15.7109375" style="6" customWidth="1"/>
    <col min="231" max="231" width="13.28515625" style="6" customWidth="1"/>
    <col min="232" max="235" width="11.42578125" style="6"/>
    <col min="236" max="237" width="15.7109375" style="6" customWidth="1"/>
    <col min="238" max="240" width="11.42578125" style="6"/>
    <col min="241" max="241" width="15.7109375" style="6" customWidth="1"/>
    <col min="242" max="248" width="11.42578125" style="6"/>
    <col min="249" max="249" width="0" style="6" hidden="1" customWidth="1"/>
    <col min="250" max="250" width="11.42578125" style="6"/>
    <col min="251" max="251" width="8.5703125" style="6" bestFit="1" customWidth="1"/>
    <col min="252" max="253" width="11.42578125" style="6"/>
    <col min="254" max="255" width="15.7109375" style="6" customWidth="1"/>
    <col min="256" max="256" width="13.140625" style="6" customWidth="1"/>
    <col min="257" max="260" width="11.42578125" style="6"/>
    <col min="261" max="262" width="15.7109375" style="6" customWidth="1"/>
    <col min="263" max="265" width="11.42578125" style="6"/>
    <col min="266" max="266" width="15.7109375" style="6" customWidth="1"/>
    <col min="267" max="273" width="11.42578125" style="6"/>
    <col min="274" max="274" width="0" style="6" hidden="1" customWidth="1"/>
    <col min="275" max="278" width="11.42578125" style="6"/>
    <col min="279" max="280" width="15.7109375" style="6" customWidth="1"/>
    <col min="281" max="281" width="12.8554687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11.42578125" style="6" hidden="1" customWidth="1"/>
    <col min="307" max="310" width="11.42578125" style="6"/>
    <col min="311" max="311" width="12.7109375" style="6" bestFit="1" customWidth="1"/>
    <col min="312" max="333" width="11.42578125" style="6"/>
    <col min="334" max="334" width="0" style="6" hidden="1" customWidth="1"/>
    <col min="335" max="16384" width="11.42578125" style="6"/>
  </cols>
  <sheetData>
    <row r="1" spans="1:347" hidden="1" x14ac:dyDescent="0.25"/>
    <row r="2" spans="1:347" hidden="1" x14ac:dyDescent="0.25"/>
    <row r="3" spans="1:347" hidden="1" x14ac:dyDescent="0.25"/>
    <row r="4" spans="1:347" ht="15.6" hidden="1" customHeight="1" x14ac:dyDescent="0.25"/>
    <row r="5" spans="1:347" ht="18" hidden="1" customHeight="1" x14ac:dyDescent="0.25">
      <c r="E5" s="208" t="s">
        <v>124</v>
      </c>
      <c r="F5" s="208">
        <f>'Situación inicial'!F5</f>
        <v>43070</v>
      </c>
    </row>
    <row r="6" spans="1:347" ht="9" customHeight="1" x14ac:dyDescent="0.25"/>
    <row r="7" spans="1:347" x14ac:dyDescent="0.25">
      <c r="B7" s="178" t="s">
        <v>16</v>
      </c>
      <c r="C7" s="143"/>
      <c r="D7" s="144"/>
      <c r="E7" s="179"/>
      <c r="F7" s="146">
        <f>+'Situación inicial'!F8</f>
        <v>0</v>
      </c>
      <c r="H7" s="180" t="s">
        <v>74</v>
      </c>
      <c r="I7" s="181">
        <f>+F8-F7</f>
        <v>0</v>
      </c>
    </row>
    <row r="8" spans="1:347" x14ac:dyDescent="0.25">
      <c r="B8" s="178" t="s">
        <v>77</v>
      </c>
      <c r="C8" s="143"/>
      <c r="D8" s="144"/>
      <c r="E8" s="179"/>
      <c r="F8" s="146">
        <f>IFERROR(AVERAGE(W10,AV10,BU10,CT10,DS10,ER10,FQ10,GP10,HO10,IN10,JM10,KL10),0)</f>
        <v>0</v>
      </c>
      <c r="G8" s="60">
        <v>1</v>
      </c>
      <c r="U8" s="56"/>
      <c r="V8" s="56"/>
      <c r="W8" s="56"/>
      <c r="X8" s="56"/>
      <c r="Y8" s="56"/>
      <c r="Z8" s="56"/>
      <c r="AA8" s="56"/>
      <c r="AB8" s="56"/>
      <c r="AC8" s="56"/>
      <c r="AD8" s="56"/>
      <c r="AE8" s="56"/>
      <c r="AF8" s="56"/>
      <c r="AG8" s="56"/>
      <c r="AH8" s="56"/>
      <c r="AI8" s="56"/>
      <c r="AJ8" s="56"/>
      <c r="AK8" s="56"/>
      <c r="AL8" s="56"/>
      <c r="AM8" s="56"/>
      <c r="AN8" s="56"/>
      <c r="AO8" s="56"/>
      <c r="AP8" s="56"/>
      <c r="AQ8" s="126"/>
      <c r="AR8" s="56"/>
      <c r="AS8" s="56"/>
      <c r="BW8" s="126"/>
    </row>
    <row r="9" spans="1:347" x14ac:dyDescent="0.25">
      <c r="B9" s="147"/>
      <c r="C9" s="126"/>
      <c r="D9" s="140"/>
      <c r="E9" s="140"/>
      <c r="F9" s="126"/>
      <c r="G9" s="170">
        <v>2</v>
      </c>
      <c r="H9" s="126"/>
      <c r="I9" s="148"/>
      <c r="J9" s="126"/>
      <c r="K9" s="126"/>
      <c r="L9" s="126"/>
      <c r="M9" s="126"/>
      <c r="N9" s="126"/>
      <c r="O9" s="126"/>
      <c r="P9" s="126"/>
      <c r="Q9" s="126"/>
      <c r="R9" s="126"/>
      <c r="AK9" s="126"/>
      <c r="AL9" s="126"/>
      <c r="AM9" s="126"/>
      <c r="AN9" s="126"/>
      <c r="AO9" s="126"/>
      <c r="AQ9" s="126"/>
      <c r="BW9" s="126"/>
    </row>
    <row r="10" spans="1:347" x14ac:dyDescent="0.25">
      <c r="A10" s="149" t="s">
        <v>17</v>
      </c>
      <c r="B10" s="182"/>
      <c r="C10" s="183" t="s">
        <v>18</v>
      </c>
      <c r="D10" s="183" t="b">
        <f>+AND(MONTH('Año 3'!KU11)=2,OR(YEAR('Año 3'!KU11)=2012,YEAR('Año 3'!KU11)=2016,YEAR('Año 3'!KU11)=2020,YEAR('Año 3'!KU11)=2024,YEAR('Año 3'!KU11)=2028))</f>
        <v>0</v>
      </c>
      <c r="E10" s="184"/>
      <c r="F10" s="184"/>
      <c r="G10" s="185" t="s">
        <v>71</v>
      </c>
      <c r="H10" s="184"/>
      <c r="I10" s="184"/>
      <c r="J10" s="184"/>
      <c r="K10" s="184"/>
      <c r="L10" s="184"/>
      <c r="M10" s="184"/>
      <c r="N10" s="184"/>
      <c r="O10" s="184"/>
      <c r="P10" s="184"/>
      <c r="Q10" s="184"/>
      <c r="R10" s="184"/>
      <c r="S10" s="184"/>
      <c r="T10" s="184"/>
      <c r="U10" s="184"/>
      <c r="V10" s="184"/>
      <c r="W10" s="152">
        <f>SUM(W13:W$112)</f>
        <v>0</v>
      </c>
      <c r="Z10" s="149" t="s">
        <v>17</v>
      </c>
      <c r="AA10" s="182"/>
      <c r="AB10" s="183" t="s">
        <v>18</v>
      </c>
      <c r="AC10" s="183" t="b">
        <f>+AND(MONTH(D11)=2,OR(YEAR(D11)=2012,YEAR(D11)=2016,YEAR(D11)=2020,YEAR(D11)=2024,YEAR(D11)=2028))</f>
        <v>0</v>
      </c>
      <c r="AD10" s="184"/>
      <c r="AE10" s="184"/>
      <c r="AF10" s="184"/>
      <c r="AG10" s="184"/>
      <c r="AH10" s="184"/>
      <c r="AI10" s="184"/>
      <c r="AJ10" s="184"/>
      <c r="AK10" s="184"/>
      <c r="AL10" s="184"/>
      <c r="AM10" s="184"/>
      <c r="AN10" s="184"/>
      <c r="AO10" s="184"/>
      <c r="AP10" s="184"/>
      <c r="AQ10" s="184"/>
      <c r="AR10" s="184"/>
      <c r="AS10" s="184"/>
      <c r="AT10" s="184"/>
      <c r="AU10" s="184"/>
      <c r="AV10" s="152">
        <f>SUM(AV13:AV$112)</f>
        <v>0</v>
      </c>
      <c r="AW10" s="153"/>
      <c r="AY10" s="149" t="s">
        <v>17</v>
      </c>
      <c r="AZ10" s="182"/>
      <c r="BA10" s="183" t="s">
        <v>18</v>
      </c>
      <c r="BB10" s="183" t="b">
        <f>+AND(MONTH(AC11)=2,OR(YEAR(AC11)=2012,YEAR(AC11)=2016,YEAR(AC11)=2020,YEAR(AC11)=2024,YEAR(AC11)=2028))</f>
        <v>0</v>
      </c>
      <c r="BC10" s="184"/>
      <c r="BD10" s="184"/>
      <c r="BE10" s="184"/>
      <c r="BF10" s="184"/>
      <c r="BG10" s="184"/>
      <c r="BH10" s="184"/>
      <c r="BI10" s="184"/>
      <c r="BJ10" s="184"/>
      <c r="BK10" s="184"/>
      <c r="BL10" s="184"/>
      <c r="BM10" s="184"/>
      <c r="BN10" s="184"/>
      <c r="BO10" s="184"/>
      <c r="BP10" s="184"/>
      <c r="BQ10" s="184"/>
      <c r="BR10" s="184"/>
      <c r="BS10" s="184"/>
      <c r="BT10" s="184"/>
      <c r="BU10" s="152">
        <f>SUM(BU13:BU$112)</f>
        <v>0</v>
      </c>
      <c r="BV10" s="153"/>
      <c r="BX10" s="149" t="s">
        <v>17</v>
      </c>
      <c r="BY10" s="182"/>
      <c r="BZ10" s="183" t="s">
        <v>18</v>
      </c>
      <c r="CA10" s="183" t="b">
        <f>+AND(MONTH(BB11)=2,OR(YEAR(BB11)=2012,YEAR(BB11)=2016,YEAR(BB11)=2020,YEAR(BB11)=2024,YEAR(BB11)=2028))</f>
        <v>0</v>
      </c>
      <c r="CB10" s="184"/>
      <c r="CC10" s="184"/>
      <c r="CD10" s="184"/>
      <c r="CE10" s="184"/>
      <c r="CF10" s="184"/>
      <c r="CG10" s="184"/>
      <c r="CH10" s="184"/>
      <c r="CI10" s="184"/>
      <c r="CJ10" s="184"/>
      <c r="CK10" s="184"/>
      <c r="CL10" s="184"/>
      <c r="CM10" s="184"/>
      <c r="CN10" s="184"/>
      <c r="CO10" s="184"/>
      <c r="CP10" s="184"/>
      <c r="CQ10" s="184"/>
      <c r="CR10" s="184"/>
      <c r="CS10" s="184"/>
      <c r="CT10" s="152">
        <f>SUM(CT13:CT$112)</f>
        <v>0</v>
      </c>
      <c r="CU10" s="153"/>
      <c r="CW10" s="149" t="s">
        <v>17</v>
      </c>
      <c r="CX10" s="182"/>
      <c r="CY10" s="183" t="s">
        <v>18</v>
      </c>
      <c r="CZ10" s="183" t="b">
        <f>+AND(MONTH(CA11)=2,OR(YEAR(CA11)=2012,YEAR(CA11)=2016,YEAR(CA11)=2020,YEAR(CA11)=2024,YEAR(CA11)=2028))</f>
        <v>0</v>
      </c>
      <c r="DA10" s="184"/>
      <c r="DB10" s="184"/>
      <c r="DC10" s="184"/>
      <c r="DD10" s="184"/>
      <c r="DE10" s="184"/>
      <c r="DF10" s="184"/>
      <c r="DG10" s="184"/>
      <c r="DH10" s="184"/>
      <c r="DI10" s="184"/>
      <c r="DJ10" s="184"/>
      <c r="DK10" s="184"/>
      <c r="DL10" s="184"/>
      <c r="DM10" s="184"/>
      <c r="DN10" s="184"/>
      <c r="DO10" s="184"/>
      <c r="DP10" s="184"/>
      <c r="DQ10" s="184"/>
      <c r="DR10" s="184"/>
      <c r="DS10" s="152">
        <f>SUM(DS13:DS$112)</f>
        <v>0</v>
      </c>
      <c r="DT10" s="153"/>
      <c r="DV10" s="149" t="s">
        <v>17</v>
      </c>
      <c r="DW10" s="182"/>
      <c r="DX10" s="183" t="s">
        <v>18</v>
      </c>
      <c r="DY10" s="183" t="b">
        <f>+AND(MONTH(CZ11)=2,OR(YEAR(CZ11)=2012,YEAR(CZ11)=2016,YEAR(CZ11)=2020,YEAR(CZ11)=2024,YEAR(CZ11)=2028))</f>
        <v>0</v>
      </c>
      <c r="DZ10" s="184"/>
      <c r="EA10" s="184"/>
      <c r="EB10" s="184"/>
      <c r="EC10" s="184"/>
      <c r="ED10" s="184"/>
      <c r="EE10" s="184"/>
      <c r="EF10" s="184"/>
      <c r="EG10" s="184"/>
      <c r="EH10" s="184"/>
      <c r="EI10" s="184"/>
      <c r="EJ10" s="184"/>
      <c r="EK10" s="184"/>
      <c r="EL10" s="184"/>
      <c r="EM10" s="184"/>
      <c r="EN10" s="184"/>
      <c r="EO10" s="184"/>
      <c r="EP10" s="184"/>
      <c r="EQ10" s="184"/>
      <c r="ER10" s="152">
        <f>SUM(ER13:ER$112)</f>
        <v>0</v>
      </c>
      <c r="ES10" s="153"/>
      <c r="EU10" s="149" t="s">
        <v>17</v>
      </c>
      <c r="EV10" s="182"/>
      <c r="EW10" s="183" t="s">
        <v>18</v>
      </c>
      <c r="EX10" s="183" t="b">
        <f>+AND(MONTH(DY11)=2,OR(YEAR(DY11)=2012,YEAR(DY11)=2016,YEAR(DY11)=2020,YEAR(DY11)=2024,YEAR(DY11)=2028))</f>
        <v>0</v>
      </c>
      <c r="EY10" s="184"/>
      <c r="EZ10" s="184"/>
      <c r="FA10" s="184"/>
      <c r="FB10" s="184"/>
      <c r="FC10" s="184"/>
      <c r="FD10" s="184"/>
      <c r="FE10" s="184"/>
      <c r="FF10" s="184"/>
      <c r="FG10" s="184"/>
      <c r="FH10" s="184"/>
      <c r="FI10" s="184"/>
      <c r="FJ10" s="184"/>
      <c r="FK10" s="184"/>
      <c r="FL10" s="184"/>
      <c r="FM10" s="184"/>
      <c r="FN10" s="184"/>
      <c r="FO10" s="184"/>
      <c r="FP10" s="184"/>
      <c r="FQ10" s="152">
        <f>SUM(FQ13:FQ$112)</f>
        <v>0</v>
      </c>
      <c r="FR10" s="153"/>
      <c r="FT10" s="149" t="s">
        <v>17</v>
      </c>
      <c r="FU10" s="182"/>
      <c r="FV10" s="183" t="s">
        <v>18</v>
      </c>
      <c r="FW10" s="183" t="b">
        <f>+AND(MONTH(EX11)=2,OR(YEAR(EX11)=2012,YEAR(EX11)=2016,YEAR(EX11)=2020,YEAR(EX11)=2024,YEAR(EX11)=2028))</f>
        <v>0</v>
      </c>
      <c r="FX10" s="184"/>
      <c r="FY10" s="184"/>
      <c r="FZ10" s="184"/>
      <c r="GA10" s="184"/>
      <c r="GB10" s="184"/>
      <c r="GC10" s="184"/>
      <c r="GD10" s="184"/>
      <c r="GE10" s="184"/>
      <c r="GF10" s="184"/>
      <c r="GG10" s="184"/>
      <c r="GH10" s="184"/>
      <c r="GI10" s="184"/>
      <c r="GJ10" s="184"/>
      <c r="GK10" s="184"/>
      <c r="GL10" s="184"/>
      <c r="GM10" s="184"/>
      <c r="GN10" s="184"/>
      <c r="GO10" s="184"/>
      <c r="GP10" s="152">
        <f>SUM(GP13:GP$112)</f>
        <v>0</v>
      </c>
      <c r="GQ10" s="153"/>
      <c r="GS10" s="149" t="s">
        <v>17</v>
      </c>
      <c r="GT10" s="182"/>
      <c r="GU10" s="183" t="s">
        <v>18</v>
      </c>
      <c r="GV10" s="183" t="b">
        <f>+AND(MONTH(FW11)=2,OR(YEAR(FW11)=2012,YEAR(FW11)=2016,YEAR(FW11)=2020,YEAR(FW11)=2024,YEAR(FW11)=2028))</f>
        <v>0</v>
      </c>
      <c r="GW10" s="184"/>
      <c r="GX10" s="184"/>
      <c r="GY10" s="184"/>
      <c r="GZ10" s="184"/>
      <c r="HA10" s="184"/>
      <c r="HB10" s="184"/>
      <c r="HC10" s="184"/>
      <c r="HD10" s="184"/>
      <c r="HE10" s="184"/>
      <c r="HF10" s="184"/>
      <c r="HG10" s="184"/>
      <c r="HH10" s="184"/>
      <c r="HI10" s="184"/>
      <c r="HJ10" s="184"/>
      <c r="HK10" s="184"/>
      <c r="HL10" s="184"/>
      <c r="HM10" s="184"/>
      <c r="HN10" s="184"/>
      <c r="HO10" s="152">
        <f>SUM(HO13:HO$112)</f>
        <v>0</v>
      </c>
      <c r="HP10" s="153"/>
      <c r="HR10" s="149" t="s">
        <v>17</v>
      </c>
      <c r="HS10" s="182"/>
      <c r="HT10" s="183" t="s">
        <v>18</v>
      </c>
      <c r="HU10" s="183" t="b">
        <f>+AND(MONTH(GV11)=2,OR(YEAR(GV11)=2012,YEAR(GV11)=2016,YEAR(GV11)=2020,YEAR(GV11)=2024,YEAR(GV11)=2028))</f>
        <v>0</v>
      </c>
      <c r="HV10" s="184"/>
      <c r="HW10" s="184"/>
      <c r="HX10" s="184"/>
      <c r="HY10" s="184"/>
      <c r="HZ10" s="184"/>
      <c r="IA10" s="184"/>
      <c r="IB10" s="184"/>
      <c r="IC10" s="184"/>
      <c r="ID10" s="184"/>
      <c r="IE10" s="184"/>
      <c r="IF10" s="184"/>
      <c r="IG10" s="184"/>
      <c r="IH10" s="184"/>
      <c r="II10" s="184"/>
      <c r="IJ10" s="184"/>
      <c r="IK10" s="184"/>
      <c r="IL10" s="184"/>
      <c r="IM10" s="184"/>
      <c r="IN10" s="152">
        <f>SUM(IN13:IN$112)</f>
        <v>0</v>
      </c>
      <c r="IO10" s="153"/>
      <c r="IQ10" s="149" t="s">
        <v>17</v>
      </c>
      <c r="IR10" s="182"/>
      <c r="IS10" s="183" t="s">
        <v>18</v>
      </c>
      <c r="IT10" s="183" t="b">
        <f>+AND(MONTH(HU11)=2,OR(YEAR(HU11)=2012,YEAR(HU11)=2016,YEAR(HU11)=2020,YEAR(HU11)=2024,YEAR(HU11)=2028))</f>
        <v>0</v>
      </c>
      <c r="IU10" s="184"/>
      <c r="IV10" s="184"/>
      <c r="IW10" s="184"/>
      <c r="IX10" s="184"/>
      <c r="IY10" s="184"/>
      <c r="IZ10" s="184"/>
      <c r="JA10" s="184"/>
      <c r="JB10" s="184"/>
      <c r="JC10" s="184"/>
      <c r="JD10" s="184"/>
      <c r="JE10" s="184"/>
      <c r="JF10" s="184"/>
      <c r="JG10" s="184"/>
      <c r="JH10" s="184"/>
      <c r="JI10" s="184"/>
      <c r="JJ10" s="184"/>
      <c r="JK10" s="184"/>
      <c r="JL10" s="184"/>
      <c r="JM10" s="152">
        <f>SUM(JM13:JM$112)</f>
        <v>0</v>
      </c>
      <c r="JN10" s="153"/>
      <c r="JP10" s="149" t="s">
        <v>17</v>
      </c>
      <c r="JQ10" s="182"/>
      <c r="JR10" s="183" t="s">
        <v>18</v>
      </c>
      <c r="JS10" s="183" t="b">
        <f>+AND(MONTH(IT11)=2,OR(YEAR(IT11)=2012,YEAR(IT11)=2016,YEAR(IT11)=2020,YEAR(IT11)=2024,YEAR(IT11)=2028))</f>
        <v>0</v>
      </c>
      <c r="JT10" s="184"/>
      <c r="JU10" s="184"/>
      <c r="JV10" s="184"/>
      <c r="JW10" s="184"/>
      <c r="JX10" s="184"/>
      <c r="JY10" s="184"/>
      <c r="JZ10" s="184"/>
      <c r="KA10" s="184"/>
      <c r="KB10" s="184"/>
      <c r="KC10" s="184"/>
      <c r="KD10" s="184"/>
      <c r="KE10" s="184"/>
      <c r="KF10" s="184"/>
      <c r="KG10" s="184"/>
      <c r="KH10" s="184"/>
      <c r="KI10" s="184"/>
      <c r="KJ10" s="184"/>
      <c r="KK10" s="184"/>
      <c r="KL10" s="152">
        <f>SUM(KL13:KL$112)</f>
        <v>0</v>
      </c>
    </row>
    <row r="11" spans="1:347" x14ac:dyDescent="0.25">
      <c r="A11" s="155" t="s">
        <v>19</v>
      </c>
      <c r="B11" s="156">
        <v>1</v>
      </c>
      <c r="C11" s="157" t="s">
        <v>20</v>
      </c>
      <c r="D11" s="158">
        <f>IFERROR(+DATE(YEAR('Año 3'!JS11),MONTH('Año 3'!JS11)+1,DAY('Año 3'!JS11)),"")</f>
        <v>44927</v>
      </c>
      <c r="F11" s="126"/>
      <c r="G11" s="126"/>
      <c r="H11" s="126"/>
      <c r="I11" s="126"/>
      <c r="J11" s="126"/>
      <c r="K11" s="126"/>
      <c r="L11" s="126"/>
      <c r="M11" s="126"/>
      <c r="N11" s="126"/>
      <c r="O11" s="126"/>
      <c r="P11" s="126"/>
      <c r="Q11" s="126"/>
      <c r="R11" s="126"/>
      <c r="S11" s="126"/>
      <c r="X11" s="126"/>
      <c r="Y11" s="126"/>
      <c r="Z11" s="155" t="s">
        <v>19</v>
      </c>
      <c r="AA11" s="156">
        <f>+B11+1</f>
        <v>2</v>
      </c>
      <c r="AB11" s="157" t="s">
        <v>20</v>
      </c>
      <c r="AC11" s="158">
        <f>IFERROR(+DATE(YEAR(D11),MONTH(D11)+1,DAY(D11)),"")</f>
        <v>44958</v>
      </c>
      <c r="AE11" s="126"/>
      <c r="AF11" s="126"/>
      <c r="AG11" s="126"/>
      <c r="AH11" s="126"/>
      <c r="AI11" s="126"/>
      <c r="AJ11" s="126"/>
      <c r="AK11" s="126"/>
      <c r="AL11" s="126"/>
      <c r="AM11" s="126"/>
      <c r="AN11" s="126"/>
      <c r="AO11" s="126"/>
      <c r="AP11" s="126"/>
      <c r="AQ11" s="126"/>
      <c r="AR11" s="126"/>
      <c r="AX11" s="126"/>
      <c r="AY11" s="155" t="s">
        <v>19</v>
      </c>
      <c r="AZ11" s="156">
        <f>+AA11+1</f>
        <v>3</v>
      </c>
      <c r="BA11" s="157" t="s">
        <v>20</v>
      </c>
      <c r="BB11" s="158">
        <f>IFERROR(+DATE(YEAR(AC11),MONTH(AC11)+1,DAY(AC11)),"")</f>
        <v>44986</v>
      </c>
      <c r="BD11" s="126"/>
      <c r="BE11" s="126"/>
      <c r="BF11" s="126"/>
      <c r="BG11" s="126"/>
      <c r="BH11" s="126"/>
      <c r="BI11" s="126"/>
      <c r="BJ11" s="126"/>
      <c r="BK11" s="126"/>
      <c r="BL11" s="126"/>
      <c r="BM11" s="126"/>
      <c r="BN11" s="126"/>
      <c r="BO11" s="126"/>
      <c r="BP11" s="126"/>
      <c r="BQ11" s="126"/>
      <c r="BX11" s="155" t="s">
        <v>19</v>
      </c>
      <c r="BY11" s="156">
        <f>+AZ11+1</f>
        <v>4</v>
      </c>
      <c r="BZ11" s="157" t="s">
        <v>20</v>
      </c>
      <c r="CA11" s="158">
        <f>IFERROR(+DATE(YEAR(BB11),MONTH(BB11)+1,DAY(BB11)),"")</f>
        <v>45017</v>
      </c>
      <c r="CC11" s="126"/>
      <c r="CD11" s="126"/>
      <c r="CE11" s="126"/>
      <c r="CF11" s="126"/>
      <c r="CG11" s="126"/>
      <c r="CH11" s="126"/>
      <c r="CI11" s="126"/>
      <c r="CJ11" s="126"/>
      <c r="CK11" s="126"/>
      <c r="CL11" s="126"/>
      <c r="CM11" s="126"/>
      <c r="CN11" s="126"/>
      <c r="CO11" s="126"/>
      <c r="CP11" s="126"/>
      <c r="CW11" s="155" t="s">
        <v>19</v>
      </c>
      <c r="CX11" s="156">
        <f>+BY11+1</f>
        <v>5</v>
      </c>
      <c r="CY11" s="157" t="s">
        <v>20</v>
      </c>
      <c r="CZ11" s="158">
        <f>IFERROR(+DATE(YEAR(CA11),MONTH(CA11)+1,DAY(CA11)),"")</f>
        <v>45047</v>
      </c>
      <c r="DB11" s="126"/>
      <c r="DC11" s="126"/>
      <c r="DD11" s="126"/>
      <c r="DE11" s="126"/>
      <c r="DF11" s="126"/>
      <c r="DG11" s="126"/>
      <c r="DH11" s="126"/>
      <c r="DI11" s="126"/>
      <c r="DJ11" s="126"/>
      <c r="DK11" s="126"/>
      <c r="DL11" s="126"/>
      <c r="DM11" s="126"/>
      <c r="DN11" s="126"/>
      <c r="DO11" s="126"/>
      <c r="DV11" s="155" t="s">
        <v>19</v>
      </c>
      <c r="DW11" s="156">
        <f>+CX11+1</f>
        <v>6</v>
      </c>
      <c r="DX11" s="157" t="s">
        <v>20</v>
      </c>
      <c r="DY11" s="158">
        <f>IFERROR(+DATE(YEAR(CZ11),MONTH(CZ11)+1,DAY(CZ11)),"")</f>
        <v>45078</v>
      </c>
      <c r="EA11" s="126"/>
      <c r="EB11" s="126"/>
      <c r="EC11" s="126"/>
      <c r="ED11" s="126"/>
      <c r="EE11" s="126"/>
      <c r="EF11" s="126"/>
      <c r="EG11" s="126"/>
      <c r="EH11" s="126"/>
      <c r="EI11" s="126"/>
      <c r="EJ11" s="126"/>
      <c r="EK11" s="126"/>
      <c r="EL11" s="126"/>
      <c r="EM11" s="126"/>
      <c r="EN11" s="126"/>
      <c r="EU11" s="155" t="s">
        <v>19</v>
      </c>
      <c r="EV11" s="156">
        <f>+DW11+1</f>
        <v>7</v>
      </c>
      <c r="EW11" s="157" t="s">
        <v>20</v>
      </c>
      <c r="EX11" s="158">
        <f>IFERROR(+DATE(YEAR(DY11),MONTH(DY11)+1,DAY(DY11)),"")</f>
        <v>45108</v>
      </c>
      <c r="EZ11" s="126"/>
      <c r="FA11" s="126"/>
      <c r="FB11" s="126"/>
      <c r="FC11" s="126"/>
      <c r="FD11" s="126"/>
      <c r="FE11" s="126"/>
      <c r="FF11" s="126"/>
      <c r="FG11" s="126"/>
      <c r="FH11" s="126"/>
      <c r="FI11" s="126"/>
      <c r="FJ11" s="126"/>
      <c r="FK11" s="126"/>
      <c r="FL11" s="126"/>
      <c r="FM11" s="126"/>
      <c r="FT11" s="155" t="s">
        <v>19</v>
      </c>
      <c r="FU11" s="156">
        <f>+EV11+1</f>
        <v>8</v>
      </c>
      <c r="FV11" s="157" t="s">
        <v>20</v>
      </c>
      <c r="FW11" s="158">
        <f>IFERROR(+DATE(YEAR(EX11),MONTH(EX11)+1,DAY(EX11)),"")</f>
        <v>45139</v>
      </c>
      <c r="FY11" s="126"/>
      <c r="FZ11" s="126"/>
      <c r="GA11" s="126"/>
      <c r="GB11" s="126"/>
      <c r="GC11" s="126"/>
      <c r="GD11" s="126"/>
      <c r="GE11" s="126"/>
      <c r="GF11" s="126"/>
      <c r="GG11" s="126"/>
      <c r="GH11" s="126"/>
      <c r="GI11" s="126"/>
      <c r="GJ11" s="126"/>
      <c r="GK11" s="126"/>
      <c r="GL11" s="126"/>
      <c r="GS11" s="155" t="s">
        <v>19</v>
      </c>
      <c r="GT11" s="156">
        <f>+FU11+1</f>
        <v>9</v>
      </c>
      <c r="GU11" s="157" t="s">
        <v>20</v>
      </c>
      <c r="GV11" s="158">
        <f>IFERROR(+DATE(YEAR(FW11),MONTH(FW11)+1,DAY(FW11)),"")</f>
        <v>45170</v>
      </c>
      <c r="GX11" s="126"/>
      <c r="GY11" s="126"/>
      <c r="GZ11" s="126"/>
      <c r="HA11" s="126"/>
      <c r="HB11" s="126"/>
      <c r="HC11" s="126"/>
      <c r="HD11" s="126"/>
      <c r="HE11" s="126"/>
      <c r="HF11" s="126"/>
      <c r="HG11" s="126"/>
      <c r="HH11" s="126"/>
      <c r="HI11" s="126"/>
      <c r="HJ11" s="126"/>
      <c r="HK11" s="126"/>
      <c r="HR11" s="155" t="s">
        <v>19</v>
      </c>
      <c r="HS11" s="156">
        <f>+GT11+1</f>
        <v>10</v>
      </c>
      <c r="HT11" s="157" t="s">
        <v>20</v>
      </c>
      <c r="HU11" s="158">
        <f>IFERROR(+DATE(YEAR(GV11),MONTH(GV11)+1,DAY(GV11)),"")</f>
        <v>45200</v>
      </c>
      <c r="HW11" s="126"/>
      <c r="HX11" s="126"/>
      <c r="HY11" s="126"/>
      <c r="HZ11" s="126"/>
      <c r="IA11" s="126"/>
      <c r="IB11" s="126"/>
      <c r="IC11" s="126"/>
      <c r="ID11" s="126"/>
      <c r="IE11" s="126"/>
      <c r="IF11" s="126"/>
      <c r="IG11" s="126"/>
      <c r="IH11" s="126"/>
      <c r="II11" s="126"/>
      <c r="IJ11" s="126"/>
      <c r="IQ11" s="155" t="s">
        <v>19</v>
      </c>
      <c r="IR11" s="156">
        <f>+HS11+1</f>
        <v>11</v>
      </c>
      <c r="IS11" s="157" t="s">
        <v>20</v>
      </c>
      <c r="IT11" s="158">
        <f>IFERROR(+DATE(YEAR(HU11),MONTH(HU11)+1,DAY(HU11)),"")</f>
        <v>45231</v>
      </c>
      <c r="IV11" s="126"/>
      <c r="IW11" s="126"/>
      <c r="IX11" s="126"/>
      <c r="IY11" s="126"/>
      <c r="IZ11" s="126"/>
      <c r="JA11" s="126"/>
      <c r="JB11" s="126"/>
      <c r="JC11" s="126"/>
      <c r="JD11" s="126"/>
      <c r="JE11" s="126"/>
      <c r="JF11" s="126"/>
      <c r="JG11" s="126"/>
      <c r="JH11" s="126"/>
      <c r="JI11" s="126"/>
      <c r="JO11" s="126"/>
      <c r="JP11" s="155" t="s">
        <v>19</v>
      </c>
      <c r="JQ11" s="156">
        <f>+IR11+1</f>
        <v>12</v>
      </c>
      <c r="JR11" s="157" t="s">
        <v>20</v>
      </c>
      <c r="JS11" s="158">
        <f>IFERROR(+DATE(YEAR(IT11),MONTH(IT11)+1,DAY(IT11)),"")</f>
        <v>45261</v>
      </c>
      <c r="JU11" s="126"/>
      <c r="JV11" s="126"/>
      <c r="JW11" s="126"/>
      <c r="JX11" s="126"/>
      <c r="JY11" s="126"/>
      <c r="JZ11" s="126"/>
      <c r="KA11" s="126"/>
      <c r="KB11" s="126"/>
      <c r="KC11" s="126"/>
      <c r="KD11" s="126"/>
      <c r="KE11" s="126"/>
      <c r="KF11" s="126"/>
      <c r="KG11" s="126"/>
      <c r="KH11" s="126"/>
    </row>
    <row r="12" spans="1:347" s="162" customFormat="1" ht="60" x14ac:dyDescent="0.25">
      <c r="A12" s="159" t="s">
        <v>21</v>
      </c>
      <c r="B12" s="159" t="s">
        <v>171</v>
      </c>
      <c r="C12" s="159" t="s">
        <v>172</v>
      </c>
      <c r="D12" s="159" t="s">
        <v>22</v>
      </c>
      <c r="E12" s="160" t="s">
        <v>62</v>
      </c>
      <c r="F12" s="160" t="s">
        <v>63</v>
      </c>
      <c r="G12" s="160" t="s">
        <v>68</v>
      </c>
      <c r="H12" s="160" t="s">
        <v>69</v>
      </c>
      <c r="I12" s="160" t="s">
        <v>70</v>
      </c>
      <c r="J12" s="160" t="s">
        <v>48</v>
      </c>
      <c r="K12" s="160" t="s">
        <v>64</v>
      </c>
      <c r="L12" s="160" t="s">
        <v>65</v>
      </c>
      <c r="M12" s="160" t="s">
        <v>72</v>
      </c>
      <c r="N12" s="160" t="s">
        <v>170</v>
      </c>
      <c r="O12" s="160" t="s">
        <v>66</v>
      </c>
      <c r="P12" s="160" t="s">
        <v>67</v>
      </c>
      <c r="Q12" s="160" t="s">
        <v>168</v>
      </c>
      <c r="R12" s="160" t="s">
        <v>123</v>
      </c>
      <c r="S12" s="160" t="s">
        <v>24</v>
      </c>
      <c r="T12" s="160" t="s">
        <v>25</v>
      </c>
      <c r="U12" s="160" t="s">
        <v>169</v>
      </c>
      <c r="V12" s="160" t="s">
        <v>26</v>
      </c>
      <c r="W12" s="160" t="s">
        <v>27</v>
      </c>
      <c r="X12" s="161"/>
      <c r="Z12" s="159" t="s">
        <v>21</v>
      </c>
      <c r="AA12" s="159" t="s">
        <v>171</v>
      </c>
      <c r="AB12" s="159" t="s">
        <v>172</v>
      </c>
      <c r="AC12" s="159" t="s">
        <v>22</v>
      </c>
      <c r="AD12" s="160" t="s">
        <v>62</v>
      </c>
      <c r="AE12" s="160" t="s">
        <v>63</v>
      </c>
      <c r="AF12" s="160" t="s">
        <v>68</v>
      </c>
      <c r="AG12" s="160" t="s">
        <v>69</v>
      </c>
      <c r="AH12" s="160" t="s">
        <v>70</v>
      </c>
      <c r="AI12" s="160" t="s">
        <v>48</v>
      </c>
      <c r="AJ12" s="160" t="s">
        <v>64</v>
      </c>
      <c r="AK12" s="160" t="s">
        <v>65</v>
      </c>
      <c r="AL12" s="160" t="s">
        <v>72</v>
      </c>
      <c r="AM12" s="160" t="s">
        <v>170</v>
      </c>
      <c r="AN12" s="160" t="s">
        <v>66</v>
      </c>
      <c r="AO12" s="160" t="s">
        <v>67</v>
      </c>
      <c r="AP12" s="160" t="s">
        <v>168</v>
      </c>
      <c r="AQ12" s="160" t="s">
        <v>123</v>
      </c>
      <c r="AR12" s="160" t="s">
        <v>24</v>
      </c>
      <c r="AS12" s="160" t="s">
        <v>25</v>
      </c>
      <c r="AT12" s="160" t="s">
        <v>169</v>
      </c>
      <c r="AU12" s="160" t="s">
        <v>26</v>
      </c>
      <c r="AV12" s="160" t="s">
        <v>27</v>
      </c>
      <c r="AW12" s="161"/>
      <c r="AX12" s="163"/>
      <c r="AY12" s="159" t="s">
        <v>21</v>
      </c>
      <c r="AZ12" s="159" t="s">
        <v>171</v>
      </c>
      <c r="BA12" s="159" t="s">
        <v>172</v>
      </c>
      <c r="BB12" s="159" t="s">
        <v>22</v>
      </c>
      <c r="BC12" s="160" t="s">
        <v>62</v>
      </c>
      <c r="BD12" s="160" t="s">
        <v>63</v>
      </c>
      <c r="BE12" s="160" t="s">
        <v>68</v>
      </c>
      <c r="BF12" s="160" t="s">
        <v>69</v>
      </c>
      <c r="BG12" s="160" t="s">
        <v>70</v>
      </c>
      <c r="BH12" s="160" t="s">
        <v>48</v>
      </c>
      <c r="BI12" s="160" t="s">
        <v>64</v>
      </c>
      <c r="BJ12" s="160" t="s">
        <v>65</v>
      </c>
      <c r="BK12" s="160" t="s">
        <v>72</v>
      </c>
      <c r="BL12" s="160" t="s">
        <v>170</v>
      </c>
      <c r="BM12" s="160" t="s">
        <v>66</v>
      </c>
      <c r="BN12" s="160" t="s">
        <v>67</v>
      </c>
      <c r="BO12" s="160" t="s">
        <v>168</v>
      </c>
      <c r="BP12" s="160" t="s">
        <v>123</v>
      </c>
      <c r="BQ12" s="160" t="s">
        <v>24</v>
      </c>
      <c r="BR12" s="160" t="s">
        <v>25</v>
      </c>
      <c r="BS12" s="160" t="s">
        <v>169</v>
      </c>
      <c r="BT12" s="160" t="s">
        <v>26</v>
      </c>
      <c r="BU12" s="160" t="s">
        <v>27</v>
      </c>
      <c r="BV12" s="161"/>
      <c r="BW12" s="79"/>
      <c r="BX12" s="159" t="s">
        <v>21</v>
      </c>
      <c r="BY12" s="159" t="s">
        <v>171</v>
      </c>
      <c r="BZ12" s="159" t="s">
        <v>172</v>
      </c>
      <c r="CA12" s="159" t="s">
        <v>22</v>
      </c>
      <c r="CB12" s="160" t="s">
        <v>62</v>
      </c>
      <c r="CC12" s="160" t="s">
        <v>63</v>
      </c>
      <c r="CD12" s="160" t="s">
        <v>68</v>
      </c>
      <c r="CE12" s="160" t="s">
        <v>69</v>
      </c>
      <c r="CF12" s="160" t="s">
        <v>70</v>
      </c>
      <c r="CG12" s="160" t="s">
        <v>48</v>
      </c>
      <c r="CH12" s="160" t="s">
        <v>64</v>
      </c>
      <c r="CI12" s="160" t="s">
        <v>65</v>
      </c>
      <c r="CJ12" s="160" t="s">
        <v>72</v>
      </c>
      <c r="CK12" s="160" t="s">
        <v>170</v>
      </c>
      <c r="CL12" s="160" t="s">
        <v>66</v>
      </c>
      <c r="CM12" s="160" t="s">
        <v>67</v>
      </c>
      <c r="CN12" s="160" t="s">
        <v>168</v>
      </c>
      <c r="CO12" s="160" t="s">
        <v>123</v>
      </c>
      <c r="CP12" s="160" t="s">
        <v>24</v>
      </c>
      <c r="CQ12" s="160" t="s">
        <v>25</v>
      </c>
      <c r="CR12" s="160" t="s">
        <v>169</v>
      </c>
      <c r="CS12" s="160" t="s">
        <v>26</v>
      </c>
      <c r="CT12" s="160" t="s">
        <v>27</v>
      </c>
      <c r="CU12" s="161"/>
      <c r="CV12" s="79"/>
      <c r="CW12" s="159" t="s">
        <v>21</v>
      </c>
      <c r="CX12" s="159" t="s">
        <v>171</v>
      </c>
      <c r="CY12" s="159" t="s">
        <v>172</v>
      </c>
      <c r="CZ12" s="159" t="s">
        <v>22</v>
      </c>
      <c r="DA12" s="160" t="s">
        <v>62</v>
      </c>
      <c r="DB12" s="160" t="s">
        <v>63</v>
      </c>
      <c r="DC12" s="160" t="s">
        <v>68</v>
      </c>
      <c r="DD12" s="160" t="s">
        <v>69</v>
      </c>
      <c r="DE12" s="160" t="s">
        <v>70</v>
      </c>
      <c r="DF12" s="160" t="s">
        <v>48</v>
      </c>
      <c r="DG12" s="160" t="s">
        <v>64</v>
      </c>
      <c r="DH12" s="160" t="s">
        <v>65</v>
      </c>
      <c r="DI12" s="160" t="s">
        <v>72</v>
      </c>
      <c r="DJ12" s="160" t="s">
        <v>170</v>
      </c>
      <c r="DK12" s="160" t="s">
        <v>66</v>
      </c>
      <c r="DL12" s="160" t="s">
        <v>67</v>
      </c>
      <c r="DM12" s="160" t="s">
        <v>168</v>
      </c>
      <c r="DN12" s="160" t="s">
        <v>123</v>
      </c>
      <c r="DO12" s="160" t="s">
        <v>24</v>
      </c>
      <c r="DP12" s="160" t="s">
        <v>25</v>
      </c>
      <c r="DQ12" s="160" t="s">
        <v>169</v>
      </c>
      <c r="DR12" s="160" t="s">
        <v>26</v>
      </c>
      <c r="DS12" s="160" t="s">
        <v>27</v>
      </c>
      <c r="DT12" s="161"/>
      <c r="DU12" s="79"/>
      <c r="DV12" s="159" t="s">
        <v>21</v>
      </c>
      <c r="DW12" s="159" t="s">
        <v>171</v>
      </c>
      <c r="DX12" s="159" t="s">
        <v>172</v>
      </c>
      <c r="DY12" s="159" t="s">
        <v>22</v>
      </c>
      <c r="DZ12" s="160" t="s">
        <v>62</v>
      </c>
      <c r="EA12" s="160" t="s">
        <v>63</v>
      </c>
      <c r="EB12" s="160" t="s">
        <v>68</v>
      </c>
      <c r="EC12" s="160" t="s">
        <v>69</v>
      </c>
      <c r="ED12" s="160" t="s">
        <v>70</v>
      </c>
      <c r="EE12" s="160" t="s">
        <v>48</v>
      </c>
      <c r="EF12" s="160" t="s">
        <v>64</v>
      </c>
      <c r="EG12" s="160" t="s">
        <v>65</v>
      </c>
      <c r="EH12" s="160" t="s">
        <v>72</v>
      </c>
      <c r="EI12" s="160" t="s">
        <v>170</v>
      </c>
      <c r="EJ12" s="160" t="s">
        <v>66</v>
      </c>
      <c r="EK12" s="160" t="s">
        <v>67</v>
      </c>
      <c r="EL12" s="160" t="s">
        <v>168</v>
      </c>
      <c r="EM12" s="160" t="s">
        <v>123</v>
      </c>
      <c r="EN12" s="160" t="s">
        <v>24</v>
      </c>
      <c r="EO12" s="160" t="s">
        <v>25</v>
      </c>
      <c r="EP12" s="160" t="s">
        <v>169</v>
      </c>
      <c r="EQ12" s="160" t="s">
        <v>26</v>
      </c>
      <c r="ER12" s="160" t="s">
        <v>27</v>
      </c>
      <c r="ES12" s="161"/>
      <c r="ET12" s="79"/>
      <c r="EU12" s="159" t="s">
        <v>21</v>
      </c>
      <c r="EV12" s="159" t="s">
        <v>171</v>
      </c>
      <c r="EW12" s="159" t="s">
        <v>172</v>
      </c>
      <c r="EX12" s="159" t="s">
        <v>22</v>
      </c>
      <c r="EY12" s="160" t="s">
        <v>62</v>
      </c>
      <c r="EZ12" s="160" t="s">
        <v>63</v>
      </c>
      <c r="FA12" s="160" t="s">
        <v>68</v>
      </c>
      <c r="FB12" s="160" t="s">
        <v>69</v>
      </c>
      <c r="FC12" s="160" t="s">
        <v>70</v>
      </c>
      <c r="FD12" s="160" t="s">
        <v>48</v>
      </c>
      <c r="FE12" s="160" t="s">
        <v>64</v>
      </c>
      <c r="FF12" s="160" t="s">
        <v>65</v>
      </c>
      <c r="FG12" s="160" t="s">
        <v>72</v>
      </c>
      <c r="FH12" s="160" t="s">
        <v>170</v>
      </c>
      <c r="FI12" s="160" t="s">
        <v>66</v>
      </c>
      <c r="FJ12" s="160" t="s">
        <v>67</v>
      </c>
      <c r="FK12" s="160" t="s">
        <v>168</v>
      </c>
      <c r="FL12" s="160" t="s">
        <v>123</v>
      </c>
      <c r="FM12" s="160" t="s">
        <v>24</v>
      </c>
      <c r="FN12" s="160" t="s">
        <v>25</v>
      </c>
      <c r="FO12" s="160" t="s">
        <v>169</v>
      </c>
      <c r="FP12" s="160" t="s">
        <v>26</v>
      </c>
      <c r="FQ12" s="160" t="s">
        <v>27</v>
      </c>
      <c r="FR12" s="161"/>
      <c r="FS12" s="79"/>
      <c r="FT12" s="159" t="s">
        <v>21</v>
      </c>
      <c r="FU12" s="159" t="s">
        <v>171</v>
      </c>
      <c r="FV12" s="159" t="s">
        <v>172</v>
      </c>
      <c r="FW12" s="159" t="s">
        <v>22</v>
      </c>
      <c r="FX12" s="160" t="s">
        <v>62</v>
      </c>
      <c r="FY12" s="160" t="s">
        <v>63</v>
      </c>
      <c r="FZ12" s="160" t="s">
        <v>68</v>
      </c>
      <c r="GA12" s="160" t="s">
        <v>69</v>
      </c>
      <c r="GB12" s="160" t="s">
        <v>70</v>
      </c>
      <c r="GC12" s="160" t="s">
        <v>48</v>
      </c>
      <c r="GD12" s="160" t="s">
        <v>64</v>
      </c>
      <c r="GE12" s="160" t="s">
        <v>65</v>
      </c>
      <c r="GF12" s="160" t="s">
        <v>72</v>
      </c>
      <c r="GG12" s="160" t="s">
        <v>170</v>
      </c>
      <c r="GH12" s="160" t="s">
        <v>66</v>
      </c>
      <c r="GI12" s="160" t="s">
        <v>67</v>
      </c>
      <c r="GJ12" s="160" t="s">
        <v>168</v>
      </c>
      <c r="GK12" s="160" t="s">
        <v>123</v>
      </c>
      <c r="GL12" s="160" t="s">
        <v>24</v>
      </c>
      <c r="GM12" s="160" t="s">
        <v>25</v>
      </c>
      <c r="GN12" s="160" t="s">
        <v>169</v>
      </c>
      <c r="GO12" s="160" t="s">
        <v>26</v>
      </c>
      <c r="GP12" s="160" t="s">
        <v>27</v>
      </c>
      <c r="GQ12" s="161"/>
      <c r="GR12" s="79"/>
      <c r="GS12" s="159" t="s">
        <v>21</v>
      </c>
      <c r="GT12" s="159" t="s">
        <v>171</v>
      </c>
      <c r="GU12" s="159" t="s">
        <v>172</v>
      </c>
      <c r="GV12" s="159" t="s">
        <v>22</v>
      </c>
      <c r="GW12" s="160" t="s">
        <v>62</v>
      </c>
      <c r="GX12" s="160" t="s">
        <v>63</v>
      </c>
      <c r="GY12" s="160" t="s">
        <v>68</v>
      </c>
      <c r="GZ12" s="160" t="s">
        <v>69</v>
      </c>
      <c r="HA12" s="160" t="s">
        <v>70</v>
      </c>
      <c r="HB12" s="160" t="s">
        <v>48</v>
      </c>
      <c r="HC12" s="160" t="s">
        <v>64</v>
      </c>
      <c r="HD12" s="160" t="s">
        <v>65</v>
      </c>
      <c r="HE12" s="160" t="s">
        <v>72</v>
      </c>
      <c r="HF12" s="160" t="s">
        <v>170</v>
      </c>
      <c r="HG12" s="160" t="s">
        <v>66</v>
      </c>
      <c r="HH12" s="160" t="s">
        <v>67</v>
      </c>
      <c r="HI12" s="160" t="s">
        <v>168</v>
      </c>
      <c r="HJ12" s="160" t="s">
        <v>123</v>
      </c>
      <c r="HK12" s="160" t="s">
        <v>24</v>
      </c>
      <c r="HL12" s="160" t="s">
        <v>25</v>
      </c>
      <c r="HM12" s="160" t="s">
        <v>169</v>
      </c>
      <c r="HN12" s="160" t="s">
        <v>26</v>
      </c>
      <c r="HO12" s="160" t="s">
        <v>27</v>
      </c>
      <c r="HP12" s="161"/>
      <c r="HQ12" s="79"/>
      <c r="HR12" s="159" t="s">
        <v>21</v>
      </c>
      <c r="HS12" s="159" t="s">
        <v>171</v>
      </c>
      <c r="HT12" s="159" t="s">
        <v>172</v>
      </c>
      <c r="HU12" s="159" t="s">
        <v>22</v>
      </c>
      <c r="HV12" s="160" t="s">
        <v>62</v>
      </c>
      <c r="HW12" s="160" t="s">
        <v>63</v>
      </c>
      <c r="HX12" s="160" t="s">
        <v>68</v>
      </c>
      <c r="HY12" s="160" t="s">
        <v>69</v>
      </c>
      <c r="HZ12" s="160" t="s">
        <v>70</v>
      </c>
      <c r="IA12" s="160" t="s">
        <v>48</v>
      </c>
      <c r="IB12" s="160" t="s">
        <v>64</v>
      </c>
      <c r="IC12" s="160" t="s">
        <v>65</v>
      </c>
      <c r="ID12" s="160" t="s">
        <v>72</v>
      </c>
      <c r="IE12" s="160" t="s">
        <v>170</v>
      </c>
      <c r="IF12" s="160" t="s">
        <v>66</v>
      </c>
      <c r="IG12" s="160" t="s">
        <v>67</v>
      </c>
      <c r="IH12" s="160" t="s">
        <v>168</v>
      </c>
      <c r="II12" s="160" t="s">
        <v>123</v>
      </c>
      <c r="IJ12" s="160" t="s">
        <v>24</v>
      </c>
      <c r="IK12" s="160" t="s">
        <v>25</v>
      </c>
      <c r="IL12" s="160" t="s">
        <v>169</v>
      </c>
      <c r="IM12" s="160" t="s">
        <v>26</v>
      </c>
      <c r="IN12" s="160" t="s">
        <v>27</v>
      </c>
      <c r="IO12" s="161"/>
      <c r="IP12" s="79"/>
      <c r="IQ12" s="159" t="s">
        <v>21</v>
      </c>
      <c r="IR12" s="159" t="s">
        <v>171</v>
      </c>
      <c r="IS12" s="159" t="s">
        <v>172</v>
      </c>
      <c r="IT12" s="159" t="s">
        <v>22</v>
      </c>
      <c r="IU12" s="160" t="s">
        <v>62</v>
      </c>
      <c r="IV12" s="160" t="s">
        <v>63</v>
      </c>
      <c r="IW12" s="160" t="s">
        <v>68</v>
      </c>
      <c r="IX12" s="160" t="s">
        <v>69</v>
      </c>
      <c r="IY12" s="160" t="s">
        <v>70</v>
      </c>
      <c r="IZ12" s="160" t="s">
        <v>48</v>
      </c>
      <c r="JA12" s="160" t="s">
        <v>64</v>
      </c>
      <c r="JB12" s="160" t="s">
        <v>65</v>
      </c>
      <c r="JC12" s="160" t="s">
        <v>72</v>
      </c>
      <c r="JD12" s="160" t="s">
        <v>170</v>
      </c>
      <c r="JE12" s="160" t="s">
        <v>66</v>
      </c>
      <c r="JF12" s="160" t="s">
        <v>67</v>
      </c>
      <c r="JG12" s="160" t="s">
        <v>168</v>
      </c>
      <c r="JH12" s="160" t="s">
        <v>123</v>
      </c>
      <c r="JI12" s="160" t="s">
        <v>24</v>
      </c>
      <c r="JJ12" s="160" t="s">
        <v>25</v>
      </c>
      <c r="JK12" s="160" t="s">
        <v>169</v>
      </c>
      <c r="JL12" s="160" t="s">
        <v>26</v>
      </c>
      <c r="JM12" s="160" t="s">
        <v>27</v>
      </c>
      <c r="JN12" s="161"/>
      <c r="JO12" s="126"/>
      <c r="JP12" s="159" t="s">
        <v>21</v>
      </c>
      <c r="JQ12" s="159" t="s">
        <v>171</v>
      </c>
      <c r="JR12" s="159" t="s">
        <v>172</v>
      </c>
      <c r="JS12" s="159" t="s">
        <v>22</v>
      </c>
      <c r="JT12" s="160" t="s">
        <v>62</v>
      </c>
      <c r="JU12" s="160" t="s">
        <v>63</v>
      </c>
      <c r="JV12" s="160" t="s">
        <v>68</v>
      </c>
      <c r="JW12" s="160" t="s">
        <v>69</v>
      </c>
      <c r="JX12" s="160" t="s">
        <v>70</v>
      </c>
      <c r="JY12" s="160" t="s">
        <v>48</v>
      </c>
      <c r="JZ12" s="160" t="s">
        <v>64</v>
      </c>
      <c r="KA12" s="160" t="s">
        <v>65</v>
      </c>
      <c r="KB12" s="160" t="s">
        <v>72</v>
      </c>
      <c r="KC12" s="160" t="s">
        <v>170</v>
      </c>
      <c r="KD12" s="160" t="s">
        <v>66</v>
      </c>
      <c r="KE12" s="160" t="s">
        <v>67</v>
      </c>
      <c r="KF12" s="160" t="s">
        <v>168</v>
      </c>
      <c r="KG12" s="160" t="s">
        <v>123</v>
      </c>
      <c r="KH12" s="160" t="s">
        <v>24</v>
      </c>
      <c r="KI12" s="160" t="s">
        <v>25</v>
      </c>
      <c r="KJ12" s="160" t="s">
        <v>169</v>
      </c>
      <c r="KK12" s="160" t="s">
        <v>26</v>
      </c>
      <c r="KL12" s="160" t="s">
        <v>27</v>
      </c>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U12" s="174"/>
      <c r="MI12" s="126"/>
    </row>
    <row r="13" spans="1:347" x14ac:dyDescent="0.25">
      <c r="A13" s="164">
        <v>1</v>
      </c>
      <c r="B13" s="225"/>
      <c r="C13" s="226"/>
      <c r="D13" s="1"/>
      <c r="E13" s="1"/>
      <c r="F13" s="95"/>
      <c r="G13" s="93"/>
      <c r="H13" s="93"/>
      <c r="I13" s="93"/>
      <c r="J13" s="95"/>
      <c r="K13" s="96" t="str">
        <f>IFERROR(VLOOKUP(D13,'Situación inicial'!JI$13:JS$112,8,FALSE),"Completar")</f>
        <v>Completar</v>
      </c>
      <c r="L13" s="96" t="str">
        <f>IFERROR(VLOOKUP(D13,'Situación inicial'!JI$13:JS$112,9,FALSE),"Completar")</f>
        <v>Completar</v>
      </c>
      <c r="M13" s="94"/>
      <c r="N13" s="95" t="str">
        <f>IFERROR(VLOOKUP(D13,'Situación inicial'!JI$13:JS$112,11,FALSE),"Completar")</f>
        <v>Completar</v>
      </c>
      <c r="O13" s="95" t="str">
        <f>IFERROR(VLOOKUP(D13,'Situación inicial'!JI$13:JT$112,12,FALSE),"Completar")</f>
        <v>Completar</v>
      </c>
      <c r="P13" s="165">
        <f>IFERROR(IF(F13=1,G13,IF(F13=4,G13,IF(F13=5,G13,(H13*8+I13)))),"")</f>
        <v>0</v>
      </c>
      <c r="Q13" s="219" t="b">
        <f>IF(OR(F13=1,F13=4,F13=5),IF(P13&gt;=40,1,P13/40),IF(OR(F13=2,F13=3),IF(P13&gt;=173,1,P13/173)))</f>
        <v>0</v>
      </c>
      <c r="R13" s="188">
        <f>IFERROR(+IF(L13="Completar",0,IF($F$5&gt;L13,DATEDIF(K13,$F$5,"Y"),DATEDIF(K13,L13,"Y"))),0)</f>
        <v>0</v>
      </c>
      <c r="S13" s="164">
        <f>IF(J13=2,0.25,0)</f>
        <v>0</v>
      </c>
      <c r="T13" s="164">
        <f>+IF(R13="","",IF(R13&lt;=24,0.25,0))</f>
        <v>0.25</v>
      </c>
      <c r="U13" s="164">
        <f>IF(N13=2,0.25,0)</f>
        <v>0</v>
      </c>
      <c r="V13" s="164">
        <f>IF(O13=2,0.25,0)</f>
        <v>0</v>
      </c>
      <c r="W13" s="166">
        <f>+IF(E13="",0,S13+Q13+T13+V13+U13)</f>
        <v>0</v>
      </c>
      <c r="X13" s="168">
        <f>IFERROR(VLOOKUP(D13,'Situación inicial'!JI$13:JZ$112,18,FALSE),0)</f>
        <v>0</v>
      </c>
      <c r="Z13" s="164">
        <v>1</v>
      </c>
      <c r="AA13" s="225"/>
      <c r="AB13" s="226"/>
      <c r="AC13" s="1"/>
      <c r="AD13" s="1"/>
      <c r="AE13" s="95"/>
      <c r="AF13" s="93"/>
      <c r="AG13" s="93"/>
      <c r="AH13" s="93"/>
      <c r="AI13" s="95" t="str">
        <f t="shared" ref="AI13:AI76" si="0">+IFERROR(VLOOKUP(AC13,D$13:J$112,7,0),"Completar")</f>
        <v>Completar</v>
      </c>
      <c r="AJ13" s="96" t="str">
        <f t="shared" ref="AJ13:AJ76" si="1">IFERROR(VLOOKUP(AC13,D$13:M$112,8,FALSE),"Completar")</f>
        <v>Completar</v>
      </c>
      <c r="AK13" s="96" t="str">
        <f t="shared" ref="AK13:AK76" si="2">IFERROR(VLOOKUP(AC13,D$13:M$112,9,FALSE),"Completar")</f>
        <v>Completar</v>
      </c>
      <c r="AL13" s="94"/>
      <c r="AM13" s="95" t="str">
        <f>IFERROR(VLOOKUP(AC13,D$13:O$112,11,FALSE),"Completar")</f>
        <v>Completar</v>
      </c>
      <c r="AN13" s="95" t="str">
        <f>IFERROR(VLOOKUP(AC13,D$13:O$112,12,FALSE),"Completar")</f>
        <v>Completar</v>
      </c>
      <c r="AO13" s="165">
        <f>IFERROR(IF(AE13=1,AF13,IF(AE13=4,AF13,IF(AE13=5,AF13,(AG13*8+AH13)))),"")</f>
        <v>0</v>
      </c>
      <c r="AP13" s="219" t="b">
        <f>IF(OR(AE13=1,AE13=4,AE13=5),IF(AO13&gt;=40,1,AO13/40),IF(OR(AE13=2,AE13=3),IF(AO13&gt;=173,1,AO13/173)))</f>
        <v>0</v>
      </c>
      <c r="AQ13" s="188">
        <f>IFERROR(+IF(AK13="Completar",0,IF($F$5&gt;AK13,DATEDIF(AJ13,$F$5,"Y"),DATEDIF(AJ13,AK13,"Y"))),0)</f>
        <v>0</v>
      </c>
      <c r="AR13" s="164">
        <f>IF(AI13=2,0.25,0)</f>
        <v>0</v>
      </c>
      <c r="AS13" s="164">
        <f>+IF(AQ13="","",IF(AQ13&lt;=24,0.25,0))</f>
        <v>0.25</v>
      </c>
      <c r="AT13" s="164">
        <f>IF(AM13=2,0.25,0)</f>
        <v>0</v>
      </c>
      <c r="AU13" s="164">
        <f>IF(AN13=2,0.25,0)</f>
        <v>0</v>
      </c>
      <c r="AV13" s="166">
        <f>+IF(AD13="",0,AR13+AP13+AS13+AU13+AT13)</f>
        <v>0</v>
      </c>
      <c r="AW13" s="168">
        <f t="shared" ref="AW13:AW76" si="3">IFERROR(VLOOKUP(AC13,D$13:U$112,18,FALSE),0)</f>
        <v>0</v>
      </c>
      <c r="AY13" s="164">
        <v>1</v>
      </c>
      <c r="AZ13" s="225"/>
      <c r="BA13" s="226"/>
      <c r="BB13" s="1"/>
      <c r="BC13" s="1"/>
      <c r="BD13" s="95"/>
      <c r="BE13" s="93"/>
      <c r="BF13" s="93"/>
      <c r="BG13" s="93"/>
      <c r="BH13" s="95" t="str">
        <f t="shared" ref="BH13:BH76" si="4">+IFERROR(VLOOKUP(BB13,AC$13:AI$112,7,0),"Completar")</f>
        <v>Completar</v>
      </c>
      <c r="BI13" s="96" t="str">
        <f t="shared" ref="BI13:BI76" si="5">IFERROR(VLOOKUP(BB13,AC$13:AL$112,8,FALSE),"Completar")</f>
        <v>Completar</v>
      </c>
      <c r="BJ13" s="96" t="str">
        <f t="shared" ref="BJ13:BJ76" si="6">IFERROR(VLOOKUP(BB13,AC$13:AL$112,9,FALSE),"Completar")</f>
        <v>Completar</v>
      </c>
      <c r="BK13" s="94"/>
      <c r="BL13" s="95" t="str">
        <f t="shared" ref="BL13:BL76" si="7">IFERROR(VLOOKUP(BB13,AC$13:AM$112,11,FALSE),"Completar")</f>
        <v>Completar</v>
      </c>
      <c r="BM13" s="95" t="str">
        <f>IFERROR(VLOOKUP(BB13,AC$13:AN$112,12,FALSE),"Completar")</f>
        <v>Completar</v>
      </c>
      <c r="BN13" s="165">
        <f>IFERROR(IF(BD13=1,BE13,IF(BD13=4,BE13,IF(BD13=5,BE13,(BF13*8+BG13)))),"")</f>
        <v>0</v>
      </c>
      <c r="BO13" s="219" t="b">
        <f>IF(OR(BD13=1,BD13=4,BD13=5),IF(BN13&gt;=40,1,BN13/40),IF(OR(BD13=2,BD13=3),IF(BN13&gt;=173,1,BN13/173)))</f>
        <v>0</v>
      </c>
      <c r="BP13" s="188">
        <f>IFERROR(+IF(BJ13="Completar",0,IF($F$5&gt;BJ13,DATEDIF(BI13,$F$5,"Y"),DATEDIF(BI13,BJ13,"Y"))),0)</f>
        <v>0</v>
      </c>
      <c r="BQ13" s="164">
        <f>IF(BH13=2,0.25,0)</f>
        <v>0</v>
      </c>
      <c r="BR13" s="164">
        <f>+IF(BP13="","",IF(BP13&lt;=24,0.25,0))</f>
        <v>0.25</v>
      </c>
      <c r="BS13" s="164">
        <f>IF(BL13=2,0.25,0)</f>
        <v>0</v>
      </c>
      <c r="BT13" s="164">
        <f>IF(BM13=2,0.25,0)</f>
        <v>0</v>
      </c>
      <c r="BU13" s="166">
        <f>+IF(BC13="",0,BQ13+BO13+BR13+BT13+BS13)</f>
        <v>0</v>
      </c>
      <c r="BV13" s="167"/>
      <c r="BX13" s="164">
        <v>1</v>
      </c>
      <c r="BY13" s="225"/>
      <c r="BZ13" s="226"/>
      <c r="CA13" s="1"/>
      <c r="CB13" s="1"/>
      <c r="CC13" s="95"/>
      <c r="CD13" s="93"/>
      <c r="CE13" s="93"/>
      <c r="CF13" s="93"/>
      <c r="CG13" s="95" t="str">
        <f t="shared" ref="CG13:CG76" si="8">+IFERROR(VLOOKUP(CA13,BB$13:BH$112,7,0),"Completar")</f>
        <v>Completar</v>
      </c>
      <c r="CH13" s="96" t="str">
        <f t="shared" ref="CH13:CH76" si="9">IFERROR(VLOOKUP(CA13,BB$13:BK$112,8,FALSE),"Completar")</f>
        <v>Completar</v>
      </c>
      <c r="CI13" s="96" t="str">
        <f t="shared" ref="CI13:CI76" si="10">IFERROR(VLOOKUP(CA13,BB$13:BK$112,9,FALSE),"Completar")</f>
        <v>Completar</v>
      </c>
      <c r="CJ13" s="94"/>
      <c r="CK13" s="95" t="str">
        <f t="shared" ref="CK13:CK76" si="11">IFERROR(VLOOKUP(CA13,BB$13:BL$112,11,FALSE),"Completar")</f>
        <v>Completar</v>
      </c>
      <c r="CL13" s="95" t="str">
        <f>IFERROR(VLOOKUP(CA13,BB$13:BM$112,12,FALSE),"Completar")</f>
        <v>Completar</v>
      </c>
      <c r="CM13" s="165">
        <f>IFERROR(IF(CC13=1,CD13,IF(CC13=4,CD13,IF(CC13=5,CD13,(CE13*8+CF13)))),"")</f>
        <v>0</v>
      </c>
      <c r="CN13" s="219" t="b">
        <f>IF(OR(CC13=1,CC13=4,CC13=5),IF(CM13&gt;=40,1,CM13/40),IF(OR(CC13=2,CC13=3),IF(CM13&gt;=173,1,CM13/173)))</f>
        <v>0</v>
      </c>
      <c r="CO13" s="188">
        <f>IFERROR(+IF(CI13="Completar",0,IF($F$5&gt;CI13,DATEDIF(CH13,$F$5,"Y"),DATEDIF(CH13,CI13,"Y"))),0)</f>
        <v>0</v>
      </c>
      <c r="CP13" s="164">
        <f>IF(CG13=2,0.25,0)</f>
        <v>0</v>
      </c>
      <c r="CQ13" s="164">
        <f>+IF(CO13="","",IF(CO13&lt;=24,0.25,0))</f>
        <v>0.25</v>
      </c>
      <c r="CR13" s="164">
        <f>IF(CK13=2,0.25,0)</f>
        <v>0</v>
      </c>
      <c r="CS13" s="164">
        <f>IF(CL13=2,0.25,0)</f>
        <v>0</v>
      </c>
      <c r="CT13" s="166">
        <f>+IF(CB13="",0,CP13+CN13+CQ13+CS13+CR13)</f>
        <v>0</v>
      </c>
      <c r="CU13" s="167"/>
      <c r="CW13" s="164">
        <v>1</v>
      </c>
      <c r="CX13" s="225"/>
      <c r="CY13" s="226"/>
      <c r="CZ13" s="1"/>
      <c r="DA13" s="1"/>
      <c r="DB13" s="95"/>
      <c r="DC13" s="93"/>
      <c r="DD13" s="93"/>
      <c r="DE13" s="93"/>
      <c r="DF13" s="95" t="str">
        <f t="shared" ref="DF13:DF76" si="12">+IFERROR(VLOOKUP(CZ13,CA$13:CG$112,7,0),"Completar")</f>
        <v>Completar</v>
      </c>
      <c r="DG13" s="96" t="str">
        <f t="shared" ref="DG13:DG76" si="13">IFERROR(VLOOKUP(CZ13,CA$13:CJ$112,8,FALSE),"Completar")</f>
        <v>Completar</v>
      </c>
      <c r="DH13" s="96" t="str">
        <f t="shared" ref="DH13:DH76" si="14">IFERROR(VLOOKUP(CZ13,CA$13:CJ$112,9,FALSE),"Completar")</f>
        <v>Completar</v>
      </c>
      <c r="DI13" s="94"/>
      <c r="DJ13" s="95" t="str">
        <f t="shared" ref="DJ13:DJ76" si="15">IFERROR(VLOOKUP(CZ13,CA$13:CK$112,11,FALSE),"Completar")</f>
        <v>Completar</v>
      </c>
      <c r="DK13" s="95" t="str">
        <f>IFERROR(VLOOKUP(CZ13,CA$13:CL$112,12,FALSE),"Completar")</f>
        <v>Completar</v>
      </c>
      <c r="DL13" s="165">
        <f>IFERROR(IF(DB13=1,DC13,IF(DB13=4,DC13,IF(DB13=5,DC13,(DD13*8+DE13)))),"")</f>
        <v>0</v>
      </c>
      <c r="DM13" s="219" t="b">
        <f>IF(OR(DB13=1,DB13=4,DB13=5),IF(DL13&gt;=40,1,DL13/40),IF(OR(DB13=2,DB13=3),IF(DL13&gt;=173,1,DL13/173)))</f>
        <v>0</v>
      </c>
      <c r="DN13" s="188">
        <f>IFERROR(+IF(DH13="Completar",0,IF($F$5&gt;DH13,DATEDIF(DG13,$F$5,"Y"),DATEDIF(DG13,DH13,"Y"))),0)</f>
        <v>0</v>
      </c>
      <c r="DO13" s="164">
        <f>IF(DF13=2,0.25,0)</f>
        <v>0</v>
      </c>
      <c r="DP13" s="164">
        <f>+IF(DN13="","",IF(DN13&lt;=24,0.25,0))</f>
        <v>0.25</v>
      </c>
      <c r="DQ13" s="164">
        <f>IF(DJ13=2,0.25,0)</f>
        <v>0</v>
      </c>
      <c r="DR13" s="164">
        <f>IF(DK13=2,0.25,0)</f>
        <v>0</v>
      </c>
      <c r="DS13" s="166">
        <f>+IF(DA13="",0,DO13+DM13+DP13+DR13+DQ13)</f>
        <v>0</v>
      </c>
      <c r="DT13" s="167"/>
      <c r="DV13" s="164">
        <v>1</v>
      </c>
      <c r="DW13" s="225"/>
      <c r="DX13" s="226"/>
      <c r="DY13" s="1"/>
      <c r="DZ13" s="1"/>
      <c r="EA13" s="95"/>
      <c r="EB13" s="93"/>
      <c r="EC13" s="93"/>
      <c r="ED13" s="93"/>
      <c r="EE13" s="95" t="str">
        <f t="shared" ref="EE13:EE76" si="16">+IFERROR(VLOOKUP(DY13,CZ$13:DF$112,7,0),"Completar")</f>
        <v>Completar</v>
      </c>
      <c r="EF13" s="96" t="str">
        <f t="shared" ref="EF13:EF76" si="17">IFERROR(VLOOKUP(DY13,CZ$13:DI$112,8,FALSE),"Completar")</f>
        <v>Completar</v>
      </c>
      <c r="EG13" s="96" t="str">
        <f t="shared" ref="EG13:EG76" si="18">IFERROR(VLOOKUP(DY13,CZ$13:DI$112,9,FALSE),"Completar")</f>
        <v>Completar</v>
      </c>
      <c r="EH13" s="94"/>
      <c r="EI13" s="95" t="str">
        <f t="shared" ref="EI13:EI76" si="19">IFERROR(VLOOKUP(DY13,CZ$13:DJ$112,11,FALSE),"Completar")</f>
        <v>Completar</v>
      </c>
      <c r="EJ13" s="95" t="str">
        <f>IFERROR(VLOOKUP(DY13,CZ$13:DK$112,12,FALSE),"Completar")</f>
        <v>Completar</v>
      </c>
      <c r="EK13" s="165">
        <f>IFERROR(IF(EA13=1,EB13,IF(EA13=4,EB13,IF(EA13=5,EB13,(EC13*8+ED13)))),"")</f>
        <v>0</v>
      </c>
      <c r="EL13" s="219" t="b">
        <f>IF(OR(EA13=1,EA13=4,EA13=5),IF(EK13&gt;=40,1,EK13/40),IF(OR(EA13=2,EA13=3),IF(EK13&gt;=173,1,EK13/173)))</f>
        <v>0</v>
      </c>
      <c r="EM13" s="188">
        <f>IFERROR(+IF(EG13="Completar",0,IF($F$5&gt;EG13,DATEDIF(EF13,$F$5,"Y"),DATEDIF(EF13,EG13,"Y"))),0)</f>
        <v>0</v>
      </c>
      <c r="EN13" s="164">
        <f>IF(EE13=2,0.25,0)</f>
        <v>0</v>
      </c>
      <c r="EO13" s="164">
        <f>+IF(EM13="","",IF(EM13&lt;=24,0.25,0))</f>
        <v>0.25</v>
      </c>
      <c r="EP13" s="164">
        <f>IF(EI13=2,0.25,0)</f>
        <v>0</v>
      </c>
      <c r="EQ13" s="164">
        <f>IF(EJ13=2,0.25,0)</f>
        <v>0</v>
      </c>
      <c r="ER13" s="166">
        <f>+IF(DZ13="",0,EN13+EL13+EO13+EQ13+EP13)</f>
        <v>0</v>
      </c>
      <c r="ES13" s="167"/>
      <c r="EU13" s="164">
        <v>1</v>
      </c>
      <c r="EV13" s="225"/>
      <c r="EW13" s="226"/>
      <c r="EX13" s="1"/>
      <c r="EY13" s="1"/>
      <c r="EZ13" s="95"/>
      <c r="FA13" s="93"/>
      <c r="FB13" s="93"/>
      <c r="FC13" s="93"/>
      <c r="FD13" s="95" t="str">
        <f t="shared" ref="FD13:FD76" si="20">+IFERROR(VLOOKUP(EX13,DY$13:EE$112,7,0),"Completar")</f>
        <v>Completar</v>
      </c>
      <c r="FE13" s="96" t="str">
        <f t="shared" ref="FE13:FE76" si="21">IFERROR(VLOOKUP(EX13,DY$13:EH$112,8,FALSE),"Completar")</f>
        <v>Completar</v>
      </c>
      <c r="FF13" s="96" t="str">
        <f t="shared" ref="FF13:FF76" si="22">IFERROR(VLOOKUP(EX13,DY$13:EH$112,9,FALSE),"Completar")</f>
        <v>Completar</v>
      </c>
      <c r="FG13" s="94"/>
      <c r="FH13" s="95" t="str">
        <f t="shared" ref="FH13:FH76" si="23">IFERROR(VLOOKUP(EX13,DY$13:EI$112,11,FALSE),"Completar")</f>
        <v>Completar</v>
      </c>
      <c r="FI13" s="95" t="str">
        <f>IFERROR(VLOOKUP(EX13,DY$13:EJ$112,12,FALSE),"Completar")</f>
        <v>Completar</v>
      </c>
      <c r="FJ13" s="165">
        <f>IFERROR(IF(EZ13=1,FA13,IF(EZ13=4,FA13,IF(EZ13=5,FA13,(FB13*8+FC13)))),"")</f>
        <v>0</v>
      </c>
      <c r="FK13" s="219" t="b">
        <f>IF(OR(EZ13=1,EZ13=4,EZ13=5),IF(FJ13&gt;=40,1,FJ13/40),IF(OR(EZ13=2,EZ13=3),IF(FJ13&gt;=173,1,FJ13/173)))</f>
        <v>0</v>
      </c>
      <c r="FL13" s="188">
        <f>IFERROR(+IF(FF13="Completar",0,IF($F$5&gt;FF13,DATEDIF(FE13,$F$5,"Y"),DATEDIF(FE13,FF13,"Y"))),0)</f>
        <v>0</v>
      </c>
      <c r="FM13" s="164">
        <f>IF(FD13=2,0.25,0)</f>
        <v>0</v>
      </c>
      <c r="FN13" s="164">
        <f>+IF(FL13="","",IF(FL13&lt;=24,0.25,0))</f>
        <v>0.25</v>
      </c>
      <c r="FO13" s="164">
        <f>IF(FH13=2,0.25,0)</f>
        <v>0</v>
      </c>
      <c r="FP13" s="164">
        <f>IF(FI13=2,0.25,0)</f>
        <v>0</v>
      </c>
      <c r="FQ13" s="166">
        <f>+IF(EY13="",0,FM13+FK13+FN13+FP13+FO13)</f>
        <v>0</v>
      </c>
      <c r="FR13" s="167"/>
      <c r="FT13" s="164">
        <v>1</v>
      </c>
      <c r="FU13" s="225"/>
      <c r="FV13" s="226"/>
      <c r="FW13" s="1"/>
      <c r="FX13" s="1"/>
      <c r="FY13" s="95"/>
      <c r="FZ13" s="93"/>
      <c r="GA13" s="93"/>
      <c r="GB13" s="93"/>
      <c r="GC13" s="95" t="str">
        <f t="shared" ref="GC13:GC76" si="24">+IFERROR(VLOOKUP(FW13,EX$13:FD$112,7,0),"Completar")</f>
        <v>Completar</v>
      </c>
      <c r="GD13" s="96" t="str">
        <f t="shared" ref="GD13:GD76" si="25">IFERROR(VLOOKUP(FW13,EX$13:FG$112,8,FALSE),"Completar")</f>
        <v>Completar</v>
      </c>
      <c r="GE13" s="96" t="str">
        <f t="shared" ref="GE13:GE76" si="26">IFERROR(VLOOKUP(FW13,EX$13:FG$112,9,FALSE),"Completar")</f>
        <v>Completar</v>
      </c>
      <c r="GF13" s="94"/>
      <c r="GG13" s="95" t="str">
        <f t="shared" ref="GG13:GG76" si="27">IFERROR(VLOOKUP(FW13,EX$13:FH$112,11,FALSE),"Completar")</f>
        <v>Completar</v>
      </c>
      <c r="GH13" s="95" t="str">
        <f>IFERROR(VLOOKUP(FW13,EX$13:FI$112,12,FALSE),"Completar")</f>
        <v>Completar</v>
      </c>
      <c r="GI13" s="165">
        <f>IFERROR(IF(FY13=1,FZ13,IF(FY13=4,FZ13,IF(FY13=5,FZ13,(GA13*8+GB13)))),"")</f>
        <v>0</v>
      </c>
      <c r="GJ13" s="219" t="b">
        <f>IF(OR(FY13=1,FY13=4,FY13=5),IF(GI13&gt;=40,1,GI13/40),IF(OR(FY13=2,FY13=3),IF(GI13&gt;=173,1,GI13/173)))</f>
        <v>0</v>
      </c>
      <c r="GK13" s="188">
        <f>IFERROR(+IF(GE13="Completar",0,IF($F$5&gt;GE13,DATEDIF(GD13,$F$5,"Y"),DATEDIF(GD13,GE13,"Y"))),0)</f>
        <v>0</v>
      </c>
      <c r="GL13" s="164">
        <f>IF(GC13=2,0.25,0)</f>
        <v>0</v>
      </c>
      <c r="GM13" s="164">
        <f>+IF(GK13="","",IF(GK13&lt;=24,0.25,0))</f>
        <v>0.25</v>
      </c>
      <c r="GN13" s="164">
        <f>IF(GG13=2,0.25,0)</f>
        <v>0</v>
      </c>
      <c r="GO13" s="164">
        <f>IF(GH13=2,0.25,0)</f>
        <v>0</v>
      </c>
      <c r="GP13" s="166">
        <f>+IF(FX13="",0,GL13+GJ13+GM13+GO13+GN13)</f>
        <v>0</v>
      </c>
      <c r="GQ13" s="167"/>
      <c r="GS13" s="164">
        <v>1</v>
      </c>
      <c r="GT13" s="225"/>
      <c r="GU13" s="226"/>
      <c r="GV13" s="1"/>
      <c r="GW13" s="1"/>
      <c r="GX13" s="95"/>
      <c r="GY13" s="93"/>
      <c r="GZ13" s="93"/>
      <c r="HA13" s="93"/>
      <c r="HB13" s="95" t="str">
        <f t="shared" ref="HB13:HB76" si="28">+IFERROR(VLOOKUP(GV13,FW$13:GC$112,7,0),"Completar")</f>
        <v>Completar</v>
      </c>
      <c r="HC13" s="96" t="str">
        <f t="shared" ref="HC13:HC76" si="29">IFERROR(VLOOKUP(GV13,FW$13:GF$112,8,FALSE),"Completar")</f>
        <v>Completar</v>
      </c>
      <c r="HD13" s="96" t="str">
        <f t="shared" ref="HD13:HD76" si="30">IFERROR(VLOOKUP(GV13,FW$13:GF$112,9,FALSE),"Completar")</f>
        <v>Completar</v>
      </c>
      <c r="HE13" s="94"/>
      <c r="HF13" s="95" t="str">
        <f t="shared" ref="HF13:HF76" si="31">IFERROR(VLOOKUP(GV13,FW$13:GG$112,11,FALSE),"Completar")</f>
        <v>Completar</v>
      </c>
      <c r="HG13" s="95" t="str">
        <f>IFERROR(VLOOKUP(GV13,FW$13:GH$112,12,FALSE),"Completar")</f>
        <v>Completar</v>
      </c>
      <c r="HH13" s="165">
        <f>IFERROR(IF(GX13=1,GY13,IF(GX13=4,GY13,IF(GX13=5,GY13,(GZ13*8+HA13)))),"")</f>
        <v>0</v>
      </c>
      <c r="HI13" s="219" t="b">
        <f>IF(OR(GX13=1,GX13=4,GX13=5),IF(HH13&gt;=40,1,HH13/40),IF(OR(GX13=2,GX13=3),IF(HH13&gt;=173,1,HH13/173)))</f>
        <v>0</v>
      </c>
      <c r="HJ13" s="188">
        <f>IFERROR(+IF(HD13="Completar",0,IF($F$5&gt;HD13,DATEDIF(HC13,$F$5,"Y"),DATEDIF(HC13,HD13,"Y"))),0)</f>
        <v>0</v>
      </c>
      <c r="HK13" s="164">
        <f>IF(HB13=2,0.25,0)</f>
        <v>0</v>
      </c>
      <c r="HL13" s="164">
        <f>+IF(HJ13="","",IF(HJ13&lt;=24,0.25,0))</f>
        <v>0.25</v>
      </c>
      <c r="HM13" s="164">
        <f>IF(HF13=2,0.25,0)</f>
        <v>0</v>
      </c>
      <c r="HN13" s="164">
        <f>IF(HG13=2,0.25,0)</f>
        <v>0</v>
      </c>
      <c r="HO13" s="166">
        <f>+IF(GW13="",0,HK13+HI13+HL13+HN13+HM13)</f>
        <v>0</v>
      </c>
      <c r="HP13" s="167"/>
      <c r="HR13" s="164">
        <v>1</v>
      </c>
      <c r="HS13" s="225"/>
      <c r="HT13" s="226"/>
      <c r="HU13" s="1"/>
      <c r="HV13" s="1"/>
      <c r="HW13" s="95"/>
      <c r="HX13" s="93"/>
      <c r="HY13" s="93"/>
      <c r="HZ13" s="93"/>
      <c r="IA13" s="95" t="str">
        <f t="shared" ref="IA13:IA76" si="32">+IFERROR(VLOOKUP(HU13,GV$13:HB$112,7,0),"Completar")</f>
        <v>Completar</v>
      </c>
      <c r="IB13" s="96" t="str">
        <f t="shared" ref="IB13:IB76" si="33">IFERROR(VLOOKUP(HU13,GV$13:HE$112,8,FALSE),"Completar")</f>
        <v>Completar</v>
      </c>
      <c r="IC13" s="96" t="str">
        <f t="shared" ref="IC13:IC76" si="34">IFERROR(VLOOKUP(HU13,GV$13:HE$112,9,FALSE),"Completar")</f>
        <v>Completar</v>
      </c>
      <c r="ID13" s="94"/>
      <c r="IE13" s="95" t="str">
        <f t="shared" ref="IE13:IE76" si="35">IFERROR(VLOOKUP(HU13,GV$13:HF$112,11,FALSE),"Completar")</f>
        <v>Completar</v>
      </c>
      <c r="IF13" s="95" t="str">
        <f>IFERROR(VLOOKUP(HU13,GV$13:HG$112,12,FALSE),"Completar")</f>
        <v>Completar</v>
      </c>
      <c r="IG13" s="165">
        <f>IFERROR(IF(HW13=1,HX13,IF(HW13=4,HX13,IF(HW13=5,HX13,(HY13*8+HZ13)))),"")</f>
        <v>0</v>
      </c>
      <c r="IH13" s="219" t="b">
        <f>IF(OR(HW13=1,HW13=4,HW13=5),IF(IG13&gt;=40,1,IG13/40),IF(OR(HW13=2,HW13=3),IF(IG13&gt;=173,1,IG13/173)))</f>
        <v>0</v>
      </c>
      <c r="II13" s="188">
        <f>IFERROR(+IF(IC13="Completar",0,IF($F$5&gt;IC13,DATEDIF(IB13,$F$5,"Y"),DATEDIF(IB13,IC13,"Y"))),0)</f>
        <v>0</v>
      </c>
      <c r="IJ13" s="164">
        <f>IF(IA13=2,0.25,0)</f>
        <v>0</v>
      </c>
      <c r="IK13" s="164">
        <f>+IF(II13="","",IF(II13&lt;=24,0.25,0))</f>
        <v>0.25</v>
      </c>
      <c r="IL13" s="164">
        <f>IF(IE13=2,0.25,0)</f>
        <v>0</v>
      </c>
      <c r="IM13" s="164">
        <f>IF(IF13=2,0.25,0)</f>
        <v>0</v>
      </c>
      <c r="IN13" s="166">
        <f>+IF(HV13="",0,IJ13+IH13+IK13+IM13+IL13)</f>
        <v>0</v>
      </c>
      <c r="IO13" s="167"/>
      <c r="IQ13" s="164">
        <v>1</v>
      </c>
      <c r="IR13" s="225"/>
      <c r="IS13" s="226"/>
      <c r="IT13" s="1"/>
      <c r="IU13" s="1"/>
      <c r="IV13" s="95"/>
      <c r="IW13" s="93"/>
      <c r="IX13" s="93"/>
      <c r="IY13" s="93"/>
      <c r="IZ13" s="95" t="str">
        <f t="shared" ref="IZ13:IZ76" si="36">+IFERROR(VLOOKUP(IT13,HU$13:IA$112,7,0),"Completar")</f>
        <v>Completar</v>
      </c>
      <c r="JA13" s="96" t="str">
        <f t="shared" ref="JA13:JA76" si="37">IFERROR(VLOOKUP(IT13,HU$13:ID$112,8,FALSE),"Completar")</f>
        <v>Completar</v>
      </c>
      <c r="JB13" s="96" t="str">
        <f t="shared" ref="JB13:JB76" si="38">IFERROR(VLOOKUP(IT13,HU$13:ID$112,9,FALSE),"Completar")</f>
        <v>Completar</v>
      </c>
      <c r="JC13" s="94"/>
      <c r="JD13" s="95" t="str">
        <f t="shared" ref="JD13:JD76" si="39">IFERROR(VLOOKUP(IT13,HU$13:IE$112,11,FALSE),"Completar")</f>
        <v>Completar</v>
      </c>
      <c r="JE13" s="95" t="str">
        <f>IFERROR(VLOOKUP(IT13,HU$13:IF$112,12,FALSE),"Completar")</f>
        <v>Completar</v>
      </c>
      <c r="JF13" s="165">
        <f>IFERROR(IF(IV13=1,IW13,IF(IV13=4,IW13,IF(IV13=5,IW13,(IX13*8+IY13)))),"")</f>
        <v>0</v>
      </c>
      <c r="JG13" s="219" t="b">
        <f>IF(OR(IV13=1,IV13=4,IV13=5),IF(JF13&gt;=40,1,JF13/40),IF(OR(IV13=2,IV13=3),IF(JF13&gt;=173,1,JF13/173)))</f>
        <v>0</v>
      </c>
      <c r="JH13" s="188">
        <f>IFERROR(+IF(JB13="Completar",0,IF($F$5&gt;JB13,DATEDIF(JA13,$F$5,"Y"),DATEDIF(JA13,JB13,"Y"))),0)</f>
        <v>0</v>
      </c>
      <c r="JI13" s="164">
        <f>IF(IZ13=2,0.25,0)</f>
        <v>0</v>
      </c>
      <c r="JJ13" s="164">
        <f>+IF(JH13="","",IF(JH13&lt;=24,0.25,0))</f>
        <v>0.25</v>
      </c>
      <c r="JK13" s="164">
        <f>IF(JD13=2,0.25,0)</f>
        <v>0</v>
      </c>
      <c r="JL13" s="164">
        <f>IF(JE13=2,0.25,0)</f>
        <v>0</v>
      </c>
      <c r="JM13" s="166">
        <f>+IF(IU13="",0,JI13+JG13+JJ13+JL13+JK13)</f>
        <v>0</v>
      </c>
      <c r="JN13" s="167"/>
      <c r="JO13" s="126"/>
      <c r="JP13" s="164">
        <v>1</v>
      </c>
      <c r="JQ13" s="225"/>
      <c r="JR13" s="226"/>
      <c r="JS13" s="1"/>
      <c r="JT13" s="1"/>
      <c r="JU13" s="95"/>
      <c r="JV13" s="93"/>
      <c r="JW13" s="93"/>
      <c r="JX13" s="93"/>
      <c r="JY13" s="95" t="str">
        <f t="shared" ref="JY13:JY76" si="40">+IFERROR(VLOOKUP(JS13,IT$13:IZ$112,7,0),"Completar")</f>
        <v>Completar</v>
      </c>
      <c r="JZ13" s="96" t="str">
        <f t="shared" ref="JZ13:JZ76" si="41">IFERROR(VLOOKUP(JS13,IT$13:JC$112,8,FALSE),"Completar")</f>
        <v>Completar</v>
      </c>
      <c r="KA13" s="96" t="str">
        <f t="shared" ref="KA13:KA76" si="42">IFERROR(VLOOKUP(JS13,IT$13:JC$112,9,FALSE),"Completar")</f>
        <v>Completar</v>
      </c>
      <c r="KB13" s="94"/>
      <c r="KC13" s="95" t="str">
        <f t="shared" ref="KC13:KC76" si="43">IFERROR(VLOOKUP(JS13,IT$13:JD$112,11,FALSE),"Completar")</f>
        <v>Completar</v>
      </c>
      <c r="KD13" s="95" t="str">
        <f>IFERROR(VLOOKUP(JS13,IT$13:JE$112,12,FALSE),"Completar")</f>
        <v>Completar</v>
      </c>
      <c r="KE13" s="165">
        <f>IFERROR(IF(JU13=1,JV13,IF(JU13=4,JV13,IF(JU13=5,JV13,(JW13*8+JX13)))),"")</f>
        <v>0</v>
      </c>
      <c r="KF13" s="219" t="b">
        <f>IF(OR(JU13=1,JU13=4,JU13=5),IF(KE13&gt;=40,1,KE13/40),IF(OR(JU13=2,JU13=3),IF(KE13&gt;=173,1,KE13/173)))</f>
        <v>0</v>
      </c>
      <c r="KG13" s="188">
        <f>IFERROR(+IF(KA13="Completar",0,IF($F$5&gt;KA13,DATEDIF(JZ13,$F$5,"Y"),DATEDIF(JZ13,KA13,"Y"))),0)</f>
        <v>0</v>
      </c>
      <c r="KH13" s="164">
        <f>IF(JY13=2,0.25,0)</f>
        <v>0</v>
      </c>
      <c r="KI13" s="164">
        <f>+IF(KG13="","",IF(KG13&lt;=24,0.25,0))</f>
        <v>0.25</v>
      </c>
      <c r="KJ13" s="164">
        <f>IF(KC13=2,0.25,0)</f>
        <v>0</v>
      </c>
      <c r="KK13" s="164">
        <f>IF(KD13=2,0.25,0)</f>
        <v>0</v>
      </c>
      <c r="KL13" s="166">
        <f>+IF(JT13="",0,KH13+KF13+KI13+KK13+KJ13)</f>
        <v>0</v>
      </c>
    </row>
    <row r="14" spans="1:347" x14ac:dyDescent="0.25">
      <c r="A14" s="164">
        <v>2</v>
      </c>
      <c r="B14" s="225"/>
      <c r="C14" s="226"/>
      <c r="D14" s="1"/>
      <c r="E14" s="1"/>
      <c r="F14" s="95"/>
      <c r="G14" s="93"/>
      <c r="H14" s="93"/>
      <c r="I14" s="93"/>
      <c r="J14" s="95"/>
      <c r="K14" s="96" t="str">
        <f>IFERROR(VLOOKUP(D14,'Situación inicial'!JI$13:JS$112,8,FALSE),"Completar")</f>
        <v>Completar</v>
      </c>
      <c r="L14" s="96" t="str">
        <f>IFERROR(VLOOKUP(D14,'Situación inicial'!JI$13:JS$112,9,FALSE),"Completar")</f>
        <v>Completar</v>
      </c>
      <c r="M14" s="94"/>
      <c r="N14" s="95" t="str">
        <f>IFERROR(VLOOKUP(D14,'Situación inicial'!JI$13:JS$112,11,FALSE),"Completar")</f>
        <v>Completar</v>
      </c>
      <c r="O14" s="95" t="str">
        <f>IFERROR(VLOOKUP(D14,'Situación inicial'!JI$13:JT$112,12,FALSE),"Completar")</f>
        <v>Completar</v>
      </c>
      <c r="P14" s="165">
        <f t="shared" ref="P14:P77" si="44">IFERROR(IF(F14=1,G14,IF(F14=4,G14,IF(F14=5,G14,(H14*8+I14)))),"")</f>
        <v>0</v>
      </c>
      <c r="Q14" s="219" t="b">
        <f t="shared" ref="Q14:Q77" si="45">IF(OR(F14=1,F14=4,F14=5),IF(P14&gt;=40,1,P14/40),IF(OR(F14=2,F14=3),IF(P14&gt;=173,1,P14/173)))</f>
        <v>0</v>
      </c>
      <c r="R14" s="188">
        <f t="shared" ref="R14:R77" si="46">IFERROR(+IF(L14="Completar",0,IF($F$5&gt;L14,DATEDIF(K14,$F$5,"Y"),DATEDIF(K14,L14,"Y"))),0)</f>
        <v>0</v>
      </c>
      <c r="S14" s="164">
        <f t="shared" ref="S14:S77" si="47">IF(J14=2,0.25,0)</f>
        <v>0</v>
      </c>
      <c r="T14" s="164">
        <f t="shared" ref="T14:T77" si="48">+IF(R14="","",IF(R14&lt;=24,0.25,0))</f>
        <v>0.25</v>
      </c>
      <c r="U14" s="164">
        <f t="shared" ref="U14:V77" si="49">IF(N14=2,0.25,0)</f>
        <v>0</v>
      </c>
      <c r="V14" s="164">
        <f t="shared" si="49"/>
        <v>0</v>
      </c>
      <c r="W14" s="166">
        <f t="shared" ref="W14:W77" si="50">+IF(E14="",0,S14+Q14+T14+V14+U14)</f>
        <v>0</v>
      </c>
      <c r="X14" s="168">
        <f>IFERROR(VLOOKUP(D14,'Situación inicial'!JI$13:JZ$112,18,FALSE),0)</f>
        <v>0</v>
      </c>
      <c r="Z14" s="164">
        <v>2</v>
      </c>
      <c r="AA14" s="225"/>
      <c r="AB14" s="226"/>
      <c r="AC14" s="1"/>
      <c r="AD14" s="1"/>
      <c r="AE14" s="95"/>
      <c r="AF14" s="93"/>
      <c r="AG14" s="93"/>
      <c r="AH14" s="93"/>
      <c r="AI14" s="95" t="str">
        <f t="shared" si="0"/>
        <v>Completar</v>
      </c>
      <c r="AJ14" s="96" t="str">
        <f t="shared" si="1"/>
        <v>Completar</v>
      </c>
      <c r="AK14" s="96" t="str">
        <f t="shared" si="2"/>
        <v>Completar</v>
      </c>
      <c r="AL14" s="94"/>
      <c r="AM14" s="95" t="str">
        <f t="shared" ref="AM14:AM77" si="51">IFERROR(VLOOKUP(AC14,D$13:O$112,11,FALSE),"Completar")</f>
        <v>Completar</v>
      </c>
      <c r="AN14" s="95" t="str">
        <f t="shared" ref="AN14:AN77" si="52">IFERROR(VLOOKUP(AC14,D$13:O$112,12,FALSE),"Completar")</f>
        <v>Completar</v>
      </c>
      <c r="AO14" s="165">
        <f t="shared" ref="AO14:AO77" si="53">IFERROR(IF(AE14=1,AF14,IF(AE14=4,AF14,IF(AE14=5,AF14,(AG14*8+AH14)))),"")</f>
        <v>0</v>
      </c>
      <c r="AP14" s="219" t="b">
        <f t="shared" ref="AP14:AP77" si="54">IF(OR(AE14=1,AE14=4,AE14=5),IF(AO14&gt;=40,1,AO14/40),IF(OR(AE14=2,AE14=3),IF(AO14&gt;=173,1,AO14/173)))</f>
        <v>0</v>
      </c>
      <c r="AQ14" s="188">
        <f t="shared" ref="AQ14:AQ77" si="55">IFERROR(+IF(AK14="Completar",0,IF($F$5&gt;AK14,DATEDIF(AJ14,$F$5,"Y"),DATEDIF(AJ14,AK14,"Y"))),0)</f>
        <v>0</v>
      </c>
      <c r="AR14" s="164">
        <f t="shared" ref="AR14:AR77" si="56">IF(AI14=2,0.25,0)</f>
        <v>0</v>
      </c>
      <c r="AS14" s="164">
        <f t="shared" ref="AS14:AS77" si="57">+IF(AQ14="","",IF(AQ14&lt;=24,0.25,0))</f>
        <v>0.25</v>
      </c>
      <c r="AT14" s="164">
        <f t="shared" ref="AT14:AU77" si="58">IF(AM14=2,0.25,0)</f>
        <v>0</v>
      </c>
      <c r="AU14" s="164">
        <f t="shared" si="58"/>
        <v>0</v>
      </c>
      <c r="AV14" s="166">
        <f t="shared" ref="AV14:AV77" si="59">+IF(AD14="",0,AR14+AP14+AS14+AU14+AT14)</f>
        <v>0</v>
      </c>
      <c r="AW14" s="168">
        <f t="shared" si="3"/>
        <v>0</v>
      </c>
      <c r="AY14" s="164">
        <v>2</v>
      </c>
      <c r="AZ14" s="225"/>
      <c r="BA14" s="226"/>
      <c r="BB14" s="1"/>
      <c r="BC14" s="1"/>
      <c r="BD14" s="95"/>
      <c r="BE14" s="93"/>
      <c r="BF14" s="93"/>
      <c r="BG14" s="93"/>
      <c r="BH14" s="95" t="str">
        <f t="shared" si="4"/>
        <v>Completar</v>
      </c>
      <c r="BI14" s="96" t="str">
        <f t="shared" si="5"/>
        <v>Completar</v>
      </c>
      <c r="BJ14" s="96" t="str">
        <f t="shared" si="6"/>
        <v>Completar</v>
      </c>
      <c r="BK14" s="94"/>
      <c r="BL14" s="95" t="str">
        <f t="shared" si="7"/>
        <v>Completar</v>
      </c>
      <c r="BM14" s="95" t="str">
        <f t="shared" ref="BM14:BM77" si="60">IFERROR(VLOOKUP(BB14,AC$13:AN$112,12,FALSE),"Completar")</f>
        <v>Completar</v>
      </c>
      <c r="BN14" s="165">
        <f t="shared" ref="BN14:BN77" si="61">IFERROR(IF(BD14=1,BE14,IF(BD14=4,BE14,IF(BD14=5,BE14,(BF14*8+BG14)))),"")</f>
        <v>0</v>
      </c>
      <c r="BO14" s="219" t="b">
        <f t="shared" ref="BO14:BO77" si="62">IF(OR(BD14=1,BD14=4,BD14=5),IF(BN14&gt;=40,1,BN14/40),IF(OR(BD14=2,BD14=3),IF(BN14&gt;=173,1,BN14/173)))</f>
        <v>0</v>
      </c>
      <c r="BP14" s="188">
        <f t="shared" ref="BP14:BP77" si="63">IFERROR(+IF(BJ14="Completar",0,IF($F$5&gt;BJ14,DATEDIF(BI14,$F$5,"Y"),DATEDIF(BI14,BJ14,"Y"))),0)</f>
        <v>0</v>
      </c>
      <c r="BQ14" s="164">
        <f t="shared" ref="BQ14:BQ77" si="64">IF(BH14=2,0.25,0)</f>
        <v>0</v>
      </c>
      <c r="BR14" s="164">
        <f t="shared" ref="BR14:BR77" si="65">+IF(BP14="","",IF(BP14&lt;=24,0.25,0))</f>
        <v>0.25</v>
      </c>
      <c r="BS14" s="164">
        <f t="shared" ref="BS14:BT77" si="66">IF(BL14=2,0.25,0)</f>
        <v>0</v>
      </c>
      <c r="BT14" s="164">
        <f t="shared" si="66"/>
        <v>0</v>
      </c>
      <c r="BU14" s="166">
        <f t="shared" ref="BU14:BU77" si="67">+IF(BC14="",0,BQ14+BO14+BR14+BT14+BS14)</f>
        <v>0</v>
      </c>
      <c r="BV14" s="167"/>
      <c r="BX14" s="164">
        <v>2</v>
      </c>
      <c r="BY14" s="225"/>
      <c r="BZ14" s="226"/>
      <c r="CA14" s="1"/>
      <c r="CB14" s="1"/>
      <c r="CC14" s="95"/>
      <c r="CD14" s="93"/>
      <c r="CE14" s="93"/>
      <c r="CF14" s="93"/>
      <c r="CG14" s="95" t="str">
        <f t="shared" si="8"/>
        <v>Completar</v>
      </c>
      <c r="CH14" s="96" t="str">
        <f t="shared" si="9"/>
        <v>Completar</v>
      </c>
      <c r="CI14" s="96" t="str">
        <f t="shared" si="10"/>
        <v>Completar</v>
      </c>
      <c r="CJ14" s="94"/>
      <c r="CK14" s="95" t="str">
        <f t="shared" si="11"/>
        <v>Completar</v>
      </c>
      <c r="CL14" s="95" t="str">
        <f t="shared" ref="CL14:CL77" si="68">IFERROR(VLOOKUP(CA14,BB$13:BM$112,12,FALSE),"Completar")</f>
        <v>Completar</v>
      </c>
      <c r="CM14" s="165">
        <f t="shared" ref="CM14:CM77" si="69">IFERROR(IF(CC14=1,CD14,IF(CC14=4,CD14,IF(CC14=5,CD14,(CE14*8+CF14)))),"")</f>
        <v>0</v>
      </c>
      <c r="CN14" s="219" t="b">
        <f t="shared" ref="CN14:CN77" si="70">IF(OR(CC14=1,CC14=4,CC14=5),IF(CM14&gt;=40,1,CM14/40),IF(OR(CC14=2,CC14=3),IF(CM14&gt;=173,1,CM14/173)))</f>
        <v>0</v>
      </c>
      <c r="CO14" s="188">
        <f t="shared" ref="CO14:CO77" si="71">IFERROR(+IF(CI14="Completar",0,IF($F$5&gt;CI14,DATEDIF(CH14,$F$5,"Y"),DATEDIF(CH14,CI14,"Y"))),0)</f>
        <v>0</v>
      </c>
      <c r="CP14" s="164">
        <f t="shared" ref="CP14:CP77" si="72">IF(CG14=2,0.25,0)</f>
        <v>0</v>
      </c>
      <c r="CQ14" s="164">
        <f t="shared" ref="CQ14:CQ77" si="73">+IF(CO14="","",IF(CO14&lt;=24,0.25,0))</f>
        <v>0.25</v>
      </c>
      <c r="CR14" s="164">
        <f t="shared" ref="CR14:CS77" si="74">IF(CK14=2,0.25,0)</f>
        <v>0</v>
      </c>
      <c r="CS14" s="164">
        <f t="shared" si="74"/>
        <v>0</v>
      </c>
      <c r="CT14" s="166">
        <f t="shared" ref="CT14:CT77" si="75">+IF(CB14="",0,CP14+CN14+CQ14+CS14+CR14)</f>
        <v>0</v>
      </c>
      <c r="CU14" s="167"/>
      <c r="CW14" s="164">
        <v>2</v>
      </c>
      <c r="CX14" s="225"/>
      <c r="CY14" s="226"/>
      <c r="CZ14" s="1"/>
      <c r="DA14" s="1"/>
      <c r="DB14" s="95"/>
      <c r="DC14" s="93"/>
      <c r="DD14" s="93"/>
      <c r="DE14" s="93"/>
      <c r="DF14" s="95" t="str">
        <f t="shared" si="12"/>
        <v>Completar</v>
      </c>
      <c r="DG14" s="96" t="str">
        <f t="shared" si="13"/>
        <v>Completar</v>
      </c>
      <c r="DH14" s="96" t="str">
        <f t="shared" si="14"/>
        <v>Completar</v>
      </c>
      <c r="DI14" s="94"/>
      <c r="DJ14" s="95" t="str">
        <f t="shared" si="15"/>
        <v>Completar</v>
      </c>
      <c r="DK14" s="95" t="str">
        <f t="shared" ref="DK14:DK77" si="76">IFERROR(VLOOKUP(CZ14,CA$13:CL$112,12,FALSE),"Completar")</f>
        <v>Completar</v>
      </c>
      <c r="DL14" s="165">
        <f t="shared" ref="DL14:DL77" si="77">IFERROR(IF(DB14=1,DC14,IF(DB14=4,DC14,IF(DB14=5,DC14,(DD14*8+DE14)))),"")</f>
        <v>0</v>
      </c>
      <c r="DM14" s="219" t="b">
        <f t="shared" ref="DM14:DM77" si="78">IF(OR(DB14=1,DB14=4,DB14=5),IF(DL14&gt;=40,1,DL14/40),IF(OR(DB14=2,DB14=3),IF(DL14&gt;=173,1,DL14/173)))</f>
        <v>0</v>
      </c>
      <c r="DN14" s="188">
        <f t="shared" ref="DN14:DN77" si="79">IFERROR(+IF(DH14="Completar",0,IF($F$5&gt;DH14,DATEDIF(DG14,$F$5,"Y"),DATEDIF(DG14,DH14,"Y"))),0)</f>
        <v>0</v>
      </c>
      <c r="DO14" s="164">
        <f t="shared" ref="DO14:DO77" si="80">IF(DF14=2,0.25,0)</f>
        <v>0</v>
      </c>
      <c r="DP14" s="164">
        <f t="shared" ref="DP14:DP77" si="81">+IF(DN14="","",IF(DN14&lt;=24,0.25,0))</f>
        <v>0.25</v>
      </c>
      <c r="DQ14" s="164">
        <f t="shared" ref="DQ14:DR77" si="82">IF(DJ14=2,0.25,0)</f>
        <v>0</v>
      </c>
      <c r="DR14" s="164">
        <f t="shared" si="82"/>
        <v>0</v>
      </c>
      <c r="DS14" s="166">
        <f t="shared" ref="DS14:DS77" si="83">+IF(DA14="",0,DO14+DM14+DP14+DR14+DQ14)</f>
        <v>0</v>
      </c>
      <c r="DT14" s="167"/>
      <c r="DV14" s="164">
        <v>2</v>
      </c>
      <c r="DW14" s="225"/>
      <c r="DX14" s="226"/>
      <c r="DY14" s="1"/>
      <c r="DZ14" s="1"/>
      <c r="EA14" s="95"/>
      <c r="EB14" s="93"/>
      <c r="EC14" s="93"/>
      <c r="ED14" s="93"/>
      <c r="EE14" s="95" t="str">
        <f t="shared" si="16"/>
        <v>Completar</v>
      </c>
      <c r="EF14" s="96" t="str">
        <f t="shared" si="17"/>
        <v>Completar</v>
      </c>
      <c r="EG14" s="96" t="str">
        <f t="shared" si="18"/>
        <v>Completar</v>
      </c>
      <c r="EH14" s="94"/>
      <c r="EI14" s="95" t="str">
        <f t="shared" si="19"/>
        <v>Completar</v>
      </c>
      <c r="EJ14" s="95" t="str">
        <f t="shared" ref="EJ14:EJ77" si="84">IFERROR(VLOOKUP(DY14,CZ$13:DK$112,12,FALSE),"Completar")</f>
        <v>Completar</v>
      </c>
      <c r="EK14" s="165">
        <f t="shared" ref="EK14:EK77" si="85">IFERROR(IF(EA14=1,EB14,IF(EA14=4,EB14,IF(EA14=5,EB14,(EC14*8+ED14)))),"")</f>
        <v>0</v>
      </c>
      <c r="EL14" s="219" t="b">
        <f t="shared" ref="EL14:EL77" si="86">IF(OR(EA14=1,EA14=4,EA14=5),IF(EK14&gt;=40,1,EK14/40),IF(OR(EA14=2,EA14=3),IF(EK14&gt;=173,1,EK14/173)))</f>
        <v>0</v>
      </c>
      <c r="EM14" s="188">
        <f t="shared" ref="EM14:EM77" si="87">IFERROR(+IF(EG14="Completar",0,IF($F$5&gt;EG14,DATEDIF(EF14,$F$5,"Y"),DATEDIF(EF14,EG14,"Y"))),0)</f>
        <v>0</v>
      </c>
      <c r="EN14" s="164">
        <f t="shared" ref="EN14:EN77" si="88">IF(EE14=2,0.25,0)</f>
        <v>0</v>
      </c>
      <c r="EO14" s="164">
        <f t="shared" ref="EO14:EO77" si="89">+IF(EM14="","",IF(EM14&lt;=24,0.25,0))</f>
        <v>0.25</v>
      </c>
      <c r="EP14" s="164">
        <f t="shared" ref="EP14:EQ77" si="90">IF(EI14=2,0.25,0)</f>
        <v>0</v>
      </c>
      <c r="EQ14" s="164">
        <f t="shared" si="90"/>
        <v>0</v>
      </c>
      <c r="ER14" s="166">
        <f t="shared" ref="ER14:ER77" si="91">+IF(DZ14="",0,EN14+EL14+EO14+EQ14+EP14)</f>
        <v>0</v>
      </c>
      <c r="ES14" s="167"/>
      <c r="EU14" s="164">
        <v>2</v>
      </c>
      <c r="EV14" s="225"/>
      <c r="EW14" s="226"/>
      <c r="EX14" s="1"/>
      <c r="EY14" s="1"/>
      <c r="EZ14" s="95"/>
      <c r="FA14" s="93"/>
      <c r="FB14" s="93"/>
      <c r="FC14" s="93"/>
      <c r="FD14" s="95" t="str">
        <f t="shared" si="20"/>
        <v>Completar</v>
      </c>
      <c r="FE14" s="96" t="str">
        <f t="shared" si="21"/>
        <v>Completar</v>
      </c>
      <c r="FF14" s="96" t="str">
        <f t="shared" si="22"/>
        <v>Completar</v>
      </c>
      <c r="FG14" s="94"/>
      <c r="FH14" s="95" t="str">
        <f t="shared" si="23"/>
        <v>Completar</v>
      </c>
      <c r="FI14" s="95" t="str">
        <f t="shared" ref="FI14:FI77" si="92">IFERROR(VLOOKUP(EX14,DY$13:EJ$112,12,FALSE),"Completar")</f>
        <v>Completar</v>
      </c>
      <c r="FJ14" s="165">
        <f t="shared" ref="FJ14:FJ77" si="93">IFERROR(IF(EZ14=1,FA14,IF(EZ14=4,FA14,IF(EZ14=5,FA14,(FB14*8+FC14)))),"")</f>
        <v>0</v>
      </c>
      <c r="FK14" s="219" t="b">
        <f t="shared" ref="FK14:FK77" si="94">IF(OR(EZ14=1,EZ14=4,EZ14=5),IF(FJ14&gt;=40,1,FJ14/40),IF(OR(EZ14=2,EZ14=3),IF(FJ14&gt;=173,1,FJ14/173)))</f>
        <v>0</v>
      </c>
      <c r="FL14" s="188">
        <f t="shared" ref="FL14:FL77" si="95">IFERROR(+IF(FF14="Completar",0,IF($F$5&gt;FF14,DATEDIF(FE14,$F$5,"Y"),DATEDIF(FE14,FF14,"Y"))),0)</f>
        <v>0</v>
      </c>
      <c r="FM14" s="164">
        <f t="shared" ref="FM14:FM77" si="96">IF(FD14=2,0.25,0)</f>
        <v>0</v>
      </c>
      <c r="FN14" s="164">
        <f t="shared" ref="FN14:FN77" si="97">+IF(FL14="","",IF(FL14&lt;=24,0.25,0))</f>
        <v>0.25</v>
      </c>
      <c r="FO14" s="164">
        <f t="shared" ref="FO14:FP77" si="98">IF(FH14=2,0.25,0)</f>
        <v>0</v>
      </c>
      <c r="FP14" s="164">
        <f t="shared" si="98"/>
        <v>0</v>
      </c>
      <c r="FQ14" s="166">
        <f t="shared" ref="FQ14:FQ77" si="99">+IF(EY14="",0,FM14+FK14+FN14+FP14+FO14)</f>
        <v>0</v>
      </c>
      <c r="FR14" s="167"/>
      <c r="FT14" s="164">
        <v>2</v>
      </c>
      <c r="FU14" s="225"/>
      <c r="FV14" s="226"/>
      <c r="FW14" s="1"/>
      <c r="FX14" s="1"/>
      <c r="FY14" s="95"/>
      <c r="FZ14" s="93"/>
      <c r="GA14" s="93"/>
      <c r="GB14" s="93"/>
      <c r="GC14" s="95" t="str">
        <f t="shared" si="24"/>
        <v>Completar</v>
      </c>
      <c r="GD14" s="96" t="str">
        <f t="shared" si="25"/>
        <v>Completar</v>
      </c>
      <c r="GE14" s="96" t="str">
        <f t="shared" si="26"/>
        <v>Completar</v>
      </c>
      <c r="GF14" s="94"/>
      <c r="GG14" s="95" t="str">
        <f t="shared" si="27"/>
        <v>Completar</v>
      </c>
      <c r="GH14" s="95" t="str">
        <f t="shared" ref="GH14:GH77" si="100">IFERROR(VLOOKUP(FW14,EX$13:FI$112,12,FALSE),"Completar")</f>
        <v>Completar</v>
      </c>
      <c r="GI14" s="165">
        <f t="shared" ref="GI14:GI77" si="101">IFERROR(IF(FY14=1,FZ14,IF(FY14=4,FZ14,IF(FY14=5,FZ14,(GA14*8+GB14)))),"")</f>
        <v>0</v>
      </c>
      <c r="GJ14" s="219" t="b">
        <f t="shared" ref="GJ14:GJ77" si="102">IF(OR(FY14=1,FY14=4,FY14=5),IF(GI14&gt;=40,1,GI14/40),IF(OR(FY14=2,FY14=3),IF(GI14&gt;=173,1,GI14/173)))</f>
        <v>0</v>
      </c>
      <c r="GK14" s="188">
        <f t="shared" ref="GK14:GK77" si="103">IFERROR(+IF(GE14="Completar",0,IF($F$5&gt;GE14,DATEDIF(GD14,$F$5,"Y"),DATEDIF(GD14,GE14,"Y"))),0)</f>
        <v>0</v>
      </c>
      <c r="GL14" s="164">
        <f t="shared" ref="GL14:GL77" si="104">IF(GC14=2,0.25,0)</f>
        <v>0</v>
      </c>
      <c r="GM14" s="164">
        <f t="shared" ref="GM14:GM77" si="105">+IF(GK14="","",IF(GK14&lt;=24,0.25,0))</f>
        <v>0.25</v>
      </c>
      <c r="GN14" s="164">
        <f t="shared" ref="GN14:GO77" si="106">IF(GG14=2,0.25,0)</f>
        <v>0</v>
      </c>
      <c r="GO14" s="164">
        <f t="shared" si="106"/>
        <v>0</v>
      </c>
      <c r="GP14" s="166">
        <f t="shared" ref="GP14:GP77" si="107">+IF(FX14="",0,GL14+GJ14+GM14+GO14+GN14)</f>
        <v>0</v>
      </c>
      <c r="GQ14" s="167"/>
      <c r="GS14" s="164">
        <v>2</v>
      </c>
      <c r="GT14" s="225"/>
      <c r="GU14" s="226"/>
      <c r="GV14" s="1"/>
      <c r="GW14" s="1"/>
      <c r="GX14" s="95"/>
      <c r="GY14" s="93"/>
      <c r="GZ14" s="93"/>
      <c r="HA14" s="93"/>
      <c r="HB14" s="95" t="str">
        <f t="shared" si="28"/>
        <v>Completar</v>
      </c>
      <c r="HC14" s="96" t="str">
        <f t="shared" si="29"/>
        <v>Completar</v>
      </c>
      <c r="HD14" s="96" t="str">
        <f t="shared" si="30"/>
        <v>Completar</v>
      </c>
      <c r="HE14" s="94"/>
      <c r="HF14" s="95" t="str">
        <f t="shared" si="31"/>
        <v>Completar</v>
      </c>
      <c r="HG14" s="95" t="str">
        <f t="shared" ref="HG14:HG77" si="108">IFERROR(VLOOKUP(GV14,FW$13:GH$112,12,FALSE),"Completar")</f>
        <v>Completar</v>
      </c>
      <c r="HH14" s="165">
        <f t="shared" ref="HH14:HH77" si="109">IFERROR(IF(GX14=1,GY14,IF(GX14=4,GY14,IF(GX14=5,GY14,(GZ14*8+HA14)))),"")</f>
        <v>0</v>
      </c>
      <c r="HI14" s="219" t="b">
        <f t="shared" ref="HI14:HI77" si="110">IF(OR(GX14=1,GX14=4,GX14=5),IF(HH14&gt;=40,1,HH14/40),IF(OR(GX14=2,GX14=3),IF(HH14&gt;=173,1,HH14/173)))</f>
        <v>0</v>
      </c>
      <c r="HJ14" s="188">
        <f t="shared" ref="HJ14:HJ77" si="111">IFERROR(+IF(HD14="Completar",0,IF($F$5&gt;HD14,DATEDIF(HC14,$F$5,"Y"),DATEDIF(HC14,HD14,"Y"))),0)</f>
        <v>0</v>
      </c>
      <c r="HK14" s="164">
        <f t="shared" ref="HK14:HK77" si="112">IF(HB14=2,0.25,0)</f>
        <v>0</v>
      </c>
      <c r="HL14" s="164">
        <f t="shared" ref="HL14:HL77" si="113">+IF(HJ14="","",IF(HJ14&lt;=24,0.25,0))</f>
        <v>0.25</v>
      </c>
      <c r="HM14" s="164">
        <f t="shared" ref="HM14:HN77" si="114">IF(HF14=2,0.25,0)</f>
        <v>0</v>
      </c>
      <c r="HN14" s="164">
        <f t="shared" si="114"/>
        <v>0</v>
      </c>
      <c r="HO14" s="166">
        <f t="shared" ref="HO14:HO77" si="115">+IF(GW14="",0,HK14+HI14+HL14+HN14+HM14)</f>
        <v>0</v>
      </c>
      <c r="HP14" s="167"/>
      <c r="HR14" s="164">
        <v>2</v>
      </c>
      <c r="HS14" s="225"/>
      <c r="HT14" s="226"/>
      <c r="HU14" s="1"/>
      <c r="HV14" s="1"/>
      <c r="HW14" s="95"/>
      <c r="HX14" s="93"/>
      <c r="HY14" s="93"/>
      <c r="HZ14" s="93"/>
      <c r="IA14" s="95" t="str">
        <f t="shared" si="32"/>
        <v>Completar</v>
      </c>
      <c r="IB14" s="96" t="str">
        <f t="shared" si="33"/>
        <v>Completar</v>
      </c>
      <c r="IC14" s="96" t="str">
        <f t="shared" si="34"/>
        <v>Completar</v>
      </c>
      <c r="ID14" s="94"/>
      <c r="IE14" s="95" t="str">
        <f t="shared" si="35"/>
        <v>Completar</v>
      </c>
      <c r="IF14" s="95" t="str">
        <f t="shared" ref="IF14:IF77" si="116">IFERROR(VLOOKUP(HU14,GV$13:HG$112,12,FALSE),"Completar")</f>
        <v>Completar</v>
      </c>
      <c r="IG14" s="165">
        <f t="shared" ref="IG14:IG77" si="117">IFERROR(IF(HW14=1,HX14,IF(HW14=4,HX14,IF(HW14=5,HX14,(HY14*8+HZ14)))),"")</f>
        <v>0</v>
      </c>
      <c r="IH14" s="219" t="b">
        <f t="shared" ref="IH14:IH77" si="118">IF(OR(HW14=1,HW14=4,HW14=5),IF(IG14&gt;=40,1,IG14/40),IF(OR(HW14=2,HW14=3),IF(IG14&gt;=173,1,IG14/173)))</f>
        <v>0</v>
      </c>
      <c r="II14" s="188">
        <f t="shared" ref="II14:II77" si="119">IFERROR(+IF(IC14="Completar",0,IF($F$5&gt;IC14,DATEDIF(IB14,$F$5,"Y"),DATEDIF(IB14,IC14,"Y"))),0)</f>
        <v>0</v>
      </c>
      <c r="IJ14" s="164">
        <f t="shared" ref="IJ14:IJ77" si="120">IF(IA14=2,0.25,0)</f>
        <v>0</v>
      </c>
      <c r="IK14" s="164">
        <f t="shared" ref="IK14:IK77" si="121">+IF(II14="","",IF(II14&lt;=24,0.25,0))</f>
        <v>0.25</v>
      </c>
      <c r="IL14" s="164">
        <f t="shared" ref="IL14:IM77" si="122">IF(IE14=2,0.25,0)</f>
        <v>0</v>
      </c>
      <c r="IM14" s="164">
        <f t="shared" si="122"/>
        <v>0</v>
      </c>
      <c r="IN14" s="166">
        <f t="shared" ref="IN14:IN77" si="123">+IF(HV14="",0,IJ14+IH14+IK14+IM14+IL14)</f>
        <v>0</v>
      </c>
      <c r="IO14" s="167"/>
      <c r="IQ14" s="164">
        <v>2</v>
      </c>
      <c r="IR14" s="225"/>
      <c r="IS14" s="226"/>
      <c r="IT14" s="1"/>
      <c r="IU14" s="1"/>
      <c r="IV14" s="95"/>
      <c r="IW14" s="93"/>
      <c r="IX14" s="93"/>
      <c r="IY14" s="93"/>
      <c r="IZ14" s="95" t="str">
        <f t="shared" si="36"/>
        <v>Completar</v>
      </c>
      <c r="JA14" s="96" t="str">
        <f t="shared" si="37"/>
        <v>Completar</v>
      </c>
      <c r="JB14" s="96" t="str">
        <f t="shared" si="38"/>
        <v>Completar</v>
      </c>
      <c r="JC14" s="94"/>
      <c r="JD14" s="95" t="str">
        <f t="shared" si="39"/>
        <v>Completar</v>
      </c>
      <c r="JE14" s="95" t="str">
        <f t="shared" ref="JE14:JE77" si="124">IFERROR(VLOOKUP(IT14,HU$13:IF$112,12,FALSE),"Completar")</f>
        <v>Completar</v>
      </c>
      <c r="JF14" s="165">
        <f t="shared" ref="JF14:JF77" si="125">IFERROR(IF(IV14=1,IW14,IF(IV14=4,IW14,IF(IV14=5,IW14,(IX14*8+IY14)))),"")</f>
        <v>0</v>
      </c>
      <c r="JG14" s="219" t="b">
        <f t="shared" ref="JG14:JG77" si="126">IF(OR(IV14=1,IV14=4,IV14=5),IF(JF14&gt;=40,1,JF14/40),IF(OR(IV14=2,IV14=3),IF(JF14&gt;=173,1,JF14/173)))</f>
        <v>0</v>
      </c>
      <c r="JH14" s="188">
        <f t="shared" ref="JH14:JH77" si="127">IFERROR(+IF(JB14="Completar",0,IF($F$5&gt;JB14,DATEDIF(JA14,$F$5,"Y"),DATEDIF(JA14,JB14,"Y"))),0)</f>
        <v>0</v>
      </c>
      <c r="JI14" s="164">
        <f t="shared" ref="JI14:JI77" si="128">IF(IZ14=2,0.25,0)</f>
        <v>0</v>
      </c>
      <c r="JJ14" s="164">
        <f t="shared" ref="JJ14:JJ77" si="129">+IF(JH14="","",IF(JH14&lt;=24,0.25,0))</f>
        <v>0.25</v>
      </c>
      <c r="JK14" s="164">
        <f t="shared" ref="JK14:JL77" si="130">IF(JD14=2,0.25,0)</f>
        <v>0</v>
      </c>
      <c r="JL14" s="164">
        <f t="shared" si="130"/>
        <v>0</v>
      </c>
      <c r="JM14" s="166">
        <f t="shared" ref="JM14:JM77" si="131">+IF(IU14="",0,JI14+JG14+JJ14+JL14+JK14)</f>
        <v>0</v>
      </c>
      <c r="JN14" s="167"/>
      <c r="JO14" s="126"/>
      <c r="JP14" s="164">
        <v>2</v>
      </c>
      <c r="JQ14" s="225"/>
      <c r="JR14" s="226"/>
      <c r="JS14" s="1"/>
      <c r="JT14" s="1"/>
      <c r="JU14" s="95"/>
      <c r="JV14" s="93"/>
      <c r="JW14" s="93"/>
      <c r="JX14" s="93"/>
      <c r="JY14" s="95" t="str">
        <f t="shared" si="40"/>
        <v>Completar</v>
      </c>
      <c r="JZ14" s="96" t="str">
        <f t="shared" si="41"/>
        <v>Completar</v>
      </c>
      <c r="KA14" s="96" t="str">
        <f t="shared" si="42"/>
        <v>Completar</v>
      </c>
      <c r="KB14" s="94"/>
      <c r="KC14" s="95" t="str">
        <f t="shared" si="43"/>
        <v>Completar</v>
      </c>
      <c r="KD14" s="95" t="str">
        <f t="shared" ref="KD14:KD77" si="132">IFERROR(VLOOKUP(JS14,IT$13:JE$112,12,FALSE),"Completar")</f>
        <v>Completar</v>
      </c>
      <c r="KE14" s="165">
        <f t="shared" ref="KE14:KE77" si="133">IFERROR(IF(JU14=1,JV14,IF(JU14=4,JV14,IF(JU14=5,JV14,(JW14*8+JX14)))),"")</f>
        <v>0</v>
      </c>
      <c r="KF14" s="219" t="b">
        <f t="shared" ref="KF14:KF77" si="134">IF(OR(JU14=1,JU14=4,JU14=5),IF(KE14&gt;=40,1,KE14/40),IF(OR(JU14=2,JU14=3),IF(KE14&gt;=173,1,KE14/173)))</f>
        <v>0</v>
      </c>
      <c r="KG14" s="188">
        <f t="shared" ref="KG14:KG77" si="135">IFERROR(+IF(KA14="Completar",0,IF($F$5&gt;KA14,DATEDIF(JZ14,$F$5,"Y"),DATEDIF(JZ14,KA14,"Y"))),0)</f>
        <v>0</v>
      </c>
      <c r="KH14" s="164">
        <f t="shared" ref="KH14:KH77" si="136">IF(JY14=2,0.25,0)</f>
        <v>0</v>
      </c>
      <c r="KI14" s="164">
        <f t="shared" ref="KI14:KI77" si="137">+IF(KG14="","",IF(KG14&lt;=24,0.25,0))</f>
        <v>0.25</v>
      </c>
      <c r="KJ14" s="164">
        <f t="shared" ref="KJ14:KK77" si="138">IF(KC14=2,0.25,0)</f>
        <v>0</v>
      </c>
      <c r="KK14" s="164">
        <f t="shared" si="138"/>
        <v>0</v>
      </c>
      <c r="KL14" s="166">
        <f t="shared" ref="KL14:KL77" si="139">+IF(JT14="",0,KH14+KF14+KI14+KK14+KJ14)</f>
        <v>0</v>
      </c>
    </row>
    <row r="15" spans="1:347" x14ac:dyDescent="0.25">
      <c r="A15" s="164">
        <v>3</v>
      </c>
      <c r="B15" s="225"/>
      <c r="C15" s="226"/>
      <c r="D15" s="1"/>
      <c r="E15" s="1"/>
      <c r="F15" s="95"/>
      <c r="G15" s="93"/>
      <c r="H15" s="93"/>
      <c r="I15" s="93"/>
      <c r="J15" s="95"/>
      <c r="K15" s="96" t="str">
        <f>IFERROR(VLOOKUP(D15,'Situación inicial'!JI$13:JS$112,8,FALSE),"Completar")</f>
        <v>Completar</v>
      </c>
      <c r="L15" s="96" t="str">
        <f>IFERROR(VLOOKUP(D15,'Situación inicial'!JI$13:JS$112,9,FALSE),"Completar")</f>
        <v>Completar</v>
      </c>
      <c r="M15" s="94"/>
      <c r="N15" s="95" t="str">
        <f>IFERROR(VLOOKUP(D15,'Situación inicial'!JI$13:JS$112,11,FALSE),"Completar")</f>
        <v>Completar</v>
      </c>
      <c r="O15" s="95" t="str">
        <f>IFERROR(VLOOKUP(D15,'Situación inicial'!JI$13:JT$112,12,FALSE),"Completar")</f>
        <v>Completar</v>
      </c>
      <c r="P15" s="165">
        <f t="shared" si="44"/>
        <v>0</v>
      </c>
      <c r="Q15" s="219" t="b">
        <f t="shared" si="45"/>
        <v>0</v>
      </c>
      <c r="R15" s="188">
        <f t="shared" si="46"/>
        <v>0</v>
      </c>
      <c r="S15" s="164">
        <f t="shared" si="47"/>
        <v>0</v>
      </c>
      <c r="T15" s="164">
        <f t="shared" si="48"/>
        <v>0.25</v>
      </c>
      <c r="U15" s="164">
        <f t="shared" si="49"/>
        <v>0</v>
      </c>
      <c r="V15" s="164">
        <f t="shared" si="49"/>
        <v>0</v>
      </c>
      <c r="W15" s="166">
        <f t="shared" si="50"/>
        <v>0</v>
      </c>
      <c r="X15" s="168">
        <f>IFERROR(VLOOKUP(D15,'Situación inicial'!JI$13:JZ$112,18,FALSE),0)</f>
        <v>0</v>
      </c>
      <c r="Z15" s="164">
        <v>3</v>
      </c>
      <c r="AA15" s="225"/>
      <c r="AB15" s="226"/>
      <c r="AC15" s="1"/>
      <c r="AD15" s="1"/>
      <c r="AE15" s="95"/>
      <c r="AF15" s="93"/>
      <c r="AG15" s="93"/>
      <c r="AH15" s="93"/>
      <c r="AI15" s="95" t="str">
        <f t="shared" si="0"/>
        <v>Completar</v>
      </c>
      <c r="AJ15" s="96" t="str">
        <f t="shared" si="1"/>
        <v>Completar</v>
      </c>
      <c r="AK15" s="96" t="str">
        <f t="shared" si="2"/>
        <v>Completar</v>
      </c>
      <c r="AL15" s="94"/>
      <c r="AM15" s="95" t="str">
        <f t="shared" si="51"/>
        <v>Completar</v>
      </c>
      <c r="AN15" s="95" t="str">
        <f t="shared" si="52"/>
        <v>Completar</v>
      </c>
      <c r="AO15" s="165">
        <f t="shared" si="53"/>
        <v>0</v>
      </c>
      <c r="AP15" s="219" t="b">
        <f t="shared" si="54"/>
        <v>0</v>
      </c>
      <c r="AQ15" s="188">
        <f t="shared" si="55"/>
        <v>0</v>
      </c>
      <c r="AR15" s="164">
        <f t="shared" si="56"/>
        <v>0</v>
      </c>
      <c r="AS15" s="164">
        <f t="shared" si="57"/>
        <v>0.25</v>
      </c>
      <c r="AT15" s="164">
        <f t="shared" si="58"/>
        <v>0</v>
      </c>
      <c r="AU15" s="164">
        <f t="shared" si="58"/>
        <v>0</v>
      </c>
      <c r="AV15" s="166">
        <f t="shared" si="59"/>
        <v>0</v>
      </c>
      <c r="AW15" s="168">
        <f t="shared" si="3"/>
        <v>0</v>
      </c>
      <c r="AY15" s="164">
        <v>3</v>
      </c>
      <c r="AZ15" s="225"/>
      <c r="BA15" s="226"/>
      <c r="BB15" s="1"/>
      <c r="BC15" s="1"/>
      <c r="BD15" s="95"/>
      <c r="BE15" s="93"/>
      <c r="BF15" s="93"/>
      <c r="BG15" s="93"/>
      <c r="BH15" s="95" t="str">
        <f t="shared" si="4"/>
        <v>Completar</v>
      </c>
      <c r="BI15" s="96" t="str">
        <f t="shared" si="5"/>
        <v>Completar</v>
      </c>
      <c r="BJ15" s="96" t="str">
        <f t="shared" si="6"/>
        <v>Completar</v>
      </c>
      <c r="BK15" s="94"/>
      <c r="BL15" s="95" t="str">
        <f t="shared" si="7"/>
        <v>Completar</v>
      </c>
      <c r="BM15" s="95" t="str">
        <f t="shared" si="60"/>
        <v>Completar</v>
      </c>
      <c r="BN15" s="165">
        <f t="shared" si="61"/>
        <v>0</v>
      </c>
      <c r="BO15" s="219" t="b">
        <f t="shared" si="62"/>
        <v>0</v>
      </c>
      <c r="BP15" s="188">
        <f t="shared" si="63"/>
        <v>0</v>
      </c>
      <c r="BQ15" s="164">
        <f t="shared" si="64"/>
        <v>0</v>
      </c>
      <c r="BR15" s="164">
        <f t="shared" si="65"/>
        <v>0.25</v>
      </c>
      <c r="BS15" s="164">
        <f t="shared" si="66"/>
        <v>0</v>
      </c>
      <c r="BT15" s="164">
        <f t="shared" si="66"/>
        <v>0</v>
      </c>
      <c r="BU15" s="166">
        <f t="shared" si="67"/>
        <v>0</v>
      </c>
      <c r="BV15" s="167"/>
      <c r="BX15" s="164">
        <v>3</v>
      </c>
      <c r="BY15" s="225"/>
      <c r="BZ15" s="226"/>
      <c r="CA15" s="1"/>
      <c r="CB15" s="1"/>
      <c r="CC15" s="95"/>
      <c r="CD15" s="93"/>
      <c r="CE15" s="93"/>
      <c r="CF15" s="93"/>
      <c r="CG15" s="95" t="str">
        <f t="shared" si="8"/>
        <v>Completar</v>
      </c>
      <c r="CH15" s="96" t="str">
        <f t="shared" si="9"/>
        <v>Completar</v>
      </c>
      <c r="CI15" s="96" t="str">
        <f t="shared" si="10"/>
        <v>Completar</v>
      </c>
      <c r="CJ15" s="94"/>
      <c r="CK15" s="95" t="str">
        <f t="shared" si="11"/>
        <v>Completar</v>
      </c>
      <c r="CL15" s="95" t="str">
        <f t="shared" si="68"/>
        <v>Completar</v>
      </c>
      <c r="CM15" s="165">
        <f t="shared" si="69"/>
        <v>0</v>
      </c>
      <c r="CN15" s="219" t="b">
        <f t="shared" si="70"/>
        <v>0</v>
      </c>
      <c r="CO15" s="188">
        <f t="shared" si="71"/>
        <v>0</v>
      </c>
      <c r="CP15" s="164">
        <f t="shared" si="72"/>
        <v>0</v>
      </c>
      <c r="CQ15" s="164">
        <f t="shared" si="73"/>
        <v>0.25</v>
      </c>
      <c r="CR15" s="164">
        <f t="shared" si="74"/>
        <v>0</v>
      </c>
      <c r="CS15" s="164">
        <f t="shared" si="74"/>
        <v>0</v>
      </c>
      <c r="CT15" s="166">
        <f t="shared" si="75"/>
        <v>0</v>
      </c>
      <c r="CU15" s="167"/>
      <c r="CW15" s="164">
        <v>3</v>
      </c>
      <c r="CX15" s="225"/>
      <c r="CY15" s="226"/>
      <c r="CZ15" s="1"/>
      <c r="DA15" s="1"/>
      <c r="DB15" s="95"/>
      <c r="DC15" s="93"/>
      <c r="DD15" s="93"/>
      <c r="DE15" s="93"/>
      <c r="DF15" s="95" t="str">
        <f t="shared" si="12"/>
        <v>Completar</v>
      </c>
      <c r="DG15" s="96" t="str">
        <f t="shared" si="13"/>
        <v>Completar</v>
      </c>
      <c r="DH15" s="96" t="str">
        <f t="shared" si="14"/>
        <v>Completar</v>
      </c>
      <c r="DI15" s="94"/>
      <c r="DJ15" s="95" t="str">
        <f t="shared" si="15"/>
        <v>Completar</v>
      </c>
      <c r="DK15" s="95" t="str">
        <f t="shared" si="76"/>
        <v>Completar</v>
      </c>
      <c r="DL15" s="165">
        <f t="shared" si="77"/>
        <v>0</v>
      </c>
      <c r="DM15" s="219" t="b">
        <f t="shared" si="78"/>
        <v>0</v>
      </c>
      <c r="DN15" s="188">
        <f t="shared" si="79"/>
        <v>0</v>
      </c>
      <c r="DO15" s="164">
        <f t="shared" si="80"/>
        <v>0</v>
      </c>
      <c r="DP15" s="164">
        <f t="shared" si="81"/>
        <v>0.25</v>
      </c>
      <c r="DQ15" s="164">
        <f t="shared" si="82"/>
        <v>0</v>
      </c>
      <c r="DR15" s="164">
        <f t="shared" si="82"/>
        <v>0</v>
      </c>
      <c r="DS15" s="166">
        <f t="shared" si="83"/>
        <v>0</v>
      </c>
      <c r="DT15" s="167"/>
      <c r="DV15" s="164">
        <v>3</v>
      </c>
      <c r="DW15" s="225"/>
      <c r="DX15" s="226"/>
      <c r="DY15" s="1"/>
      <c r="DZ15" s="1"/>
      <c r="EA15" s="95"/>
      <c r="EB15" s="93"/>
      <c r="EC15" s="93"/>
      <c r="ED15" s="93"/>
      <c r="EE15" s="95" t="str">
        <f t="shared" si="16"/>
        <v>Completar</v>
      </c>
      <c r="EF15" s="96" t="str">
        <f t="shared" si="17"/>
        <v>Completar</v>
      </c>
      <c r="EG15" s="96" t="str">
        <f t="shared" si="18"/>
        <v>Completar</v>
      </c>
      <c r="EH15" s="94"/>
      <c r="EI15" s="95" t="str">
        <f t="shared" si="19"/>
        <v>Completar</v>
      </c>
      <c r="EJ15" s="95" t="str">
        <f t="shared" si="84"/>
        <v>Completar</v>
      </c>
      <c r="EK15" s="165">
        <f t="shared" si="85"/>
        <v>0</v>
      </c>
      <c r="EL15" s="219" t="b">
        <f t="shared" si="86"/>
        <v>0</v>
      </c>
      <c r="EM15" s="188">
        <f t="shared" si="87"/>
        <v>0</v>
      </c>
      <c r="EN15" s="164">
        <f t="shared" si="88"/>
        <v>0</v>
      </c>
      <c r="EO15" s="164">
        <f t="shared" si="89"/>
        <v>0.25</v>
      </c>
      <c r="EP15" s="164">
        <f t="shared" si="90"/>
        <v>0</v>
      </c>
      <c r="EQ15" s="164">
        <f t="shared" si="90"/>
        <v>0</v>
      </c>
      <c r="ER15" s="166">
        <f t="shared" si="91"/>
        <v>0</v>
      </c>
      <c r="ES15" s="167"/>
      <c r="EU15" s="164">
        <v>3</v>
      </c>
      <c r="EV15" s="225"/>
      <c r="EW15" s="226"/>
      <c r="EX15" s="1"/>
      <c r="EY15" s="1"/>
      <c r="EZ15" s="95"/>
      <c r="FA15" s="93"/>
      <c r="FB15" s="93"/>
      <c r="FC15" s="93"/>
      <c r="FD15" s="95" t="str">
        <f t="shared" si="20"/>
        <v>Completar</v>
      </c>
      <c r="FE15" s="96" t="str">
        <f t="shared" si="21"/>
        <v>Completar</v>
      </c>
      <c r="FF15" s="96" t="str">
        <f t="shared" si="22"/>
        <v>Completar</v>
      </c>
      <c r="FG15" s="94"/>
      <c r="FH15" s="95" t="str">
        <f t="shared" si="23"/>
        <v>Completar</v>
      </c>
      <c r="FI15" s="95" t="str">
        <f t="shared" si="92"/>
        <v>Completar</v>
      </c>
      <c r="FJ15" s="165">
        <f t="shared" si="93"/>
        <v>0</v>
      </c>
      <c r="FK15" s="219" t="b">
        <f t="shared" si="94"/>
        <v>0</v>
      </c>
      <c r="FL15" s="188">
        <f t="shared" si="95"/>
        <v>0</v>
      </c>
      <c r="FM15" s="164">
        <f t="shared" si="96"/>
        <v>0</v>
      </c>
      <c r="FN15" s="164">
        <f t="shared" si="97"/>
        <v>0.25</v>
      </c>
      <c r="FO15" s="164">
        <f t="shared" si="98"/>
        <v>0</v>
      </c>
      <c r="FP15" s="164">
        <f t="shared" si="98"/>
        <v>0</v>
      </c>
      <c r="FQ15" s="166">
        <f t="shared" si="99"/>
        <v>0</v>
      </c>
      <c r="FR15" s="167"/>
      <c r="FT15" s="164">
        <v>3</v>
      </c>
      <c r="FU15" s="225"/>
      <c r="FV15" s="226"/>
      <c r="FW15" s="1"/>
      <c r="FX15" s="1"/>
      <c r="FY15" s="95"/>
      <c r="FZ15" s="93"/>
      <c r="GA15" s="93"/>
      <c r="GB15" s="93"/>
      <c r="GC15" s="95" t="str">
        <f t="shared" si="24"/>
        <v>Completar</v>
      </c>
      <c r="GD15" s="96" t="str">
        <f t="shared" si="25"/>
        <v>Completar</v>
      </c>
      <c r="GE15" s="96" t="str">
        <f t="shared" si="26"/>
        <v>Completar</v>
      </c>
      <c r="GF15" s="94"/>
      <c r="GG15" s="95" t="str">
        <f t="shared" si="27"/>
        <v>Completar</v>
      </c>
      <c r="GH15" s="95" t="str">
        <f t="shared" si="100"/>
        <v>Completar</v>
      </c>
      <c r="GI15" s="165">
        <f t="shared" si="101"/>
        <v>0</v>
      </c>
      <c r="GJ15" s="219" t="b">
        <f t="shared" si="102"/>
        <v>0</v>
      </c>
      <c r="GK15" s="188">
        <f t="shared" si="103"/>
        <v>0</v>
      </c>
      <c r="GL15" s="164">
        <f t="shared" si="104"/>
        <v>0</v>
      </c>
      <c r="GM15" s="164">
        <f t="shared" si="105"/>
        <v>0.25</v>
      </c>
      <c r="GN15" s="164">
        <f t="shared" si="106"/>
        <v>0</v>
      </c>
      <c r="GO15" s="164">
        <f t="shared" si="106"/>
        <v>0</v>
      </c>
      <c r="GP15" s="166">
        <f t="shared" si="107"/>
        <v>0</v>
      </c>
      <c r="GQ15" s="167"/>
      <c r="GS15" s="164">
        <v>3</v>
      </c>
      <c r="GT15" s="225"/>
      <c r="GU15" s="226"/>
      <c r="GV15" s="1"/>
      <c r="GW15" s="1"/>
      <c r="GX15" s="95"/>
      <c r="GY15" s="93"/>
      <c r="GZ15" s="93"/>
      <c r="HA15" s="93"/>
      <c r="HB15" s="95" t="str">
        <f t="shared" si="28"/>
        <v>Completar</v>
      </c>
      <c r="HC15" s="96" t="str">
        <f t="shared" si="29"/>
        <v>Completar</v>
      </c>
      <c r="HD15" s="96" t="str">
        <f t="shared" si="30"/>
        <v>Completar</v>
      </c>
      <c r="HE15" s="94"/>
      <c r="HF15" s="95" t="str">
        <f t="shared" si="31"/>
        <v>Completar</v>
      </c>
      <c r="HG15" s="95" t="str">
        <f t="shared" si="108"/>
        <v>Completar</v>
      </c>
      <c r="HH15" s="165">
        <f t="shared" si="109"/>
        <v>0</v>
      </c>
      <c r="HI15" s="219" t="b">
        <f t="shared" si="110"/>
        <v>0</v>
      </c>
      <c r="HJ15" s="188">
        <f t="shared" si="111"/>
        <v>0</v>
      </c>
      <c r="HK15" s="164">
        <f t="shared" si="112"/>
        <v>0</v>
      </c>
      <c r="HL15" s="164">
        <f t="shared" si="113"/>
        <v>0.25</v>
      </c>
      <c r="HM15" s="164">
        <f t="shared" si="114"/>
        <v>0</v>
      </c>
      <c r="HN15" s="164">
        <f t="shared" si="114"/>
        <v>0</v>
      </c>
      <c r="HO15" s="166">
        <f t="shared" si="115"/>
        <v>0</v>
      </c>
      <c r="HP15" s="167"/>
      <c r="HR15" s="164">
        <v>3</v>
      </c>
      <c r="HS15" s="225"/>
      <c r="HT15" s="226"/>
      <c r="HU15" s="1"/>
      <c r="HV15" s="1"/>
      <c r="HW15" s="95"/>
      <c r="HX15" s="93"/>
      <c r="HY15" s="93"/>
      <c r="HZ15" s="93"/>
      <c r="IA15" s="95" t="str">
        <f t="shared" si="32"/>
        <v>Completar</v>
      </c>
      <c r="IB15" s="96" t="str">
        <f t="shared" si="33"/>
        <v>Completar</v>
      </c>
      <c r="IC15" s="96" t="str">
        <f t="shared" si="34"/>
        <v>Completar</v>
      </c>
      <c r="ID15" s="94"/>
      <c r="IE15" s="95" t="str">
        <f t="shared" si="35"/>
        <v>Completar</v>
      </c>
      <c r="IF15" s="95" t="str">
        <f t="shared" si="116"/>
        <v>Completar</v>
      </c>
      <c r="IG15" s="165">
        <f t="shared" si="117"/>
        <v>0</v>
      </c>
      <c r="IH15" s="219" t="b">
        <f t="shared" si="118"/>
        <v>0</v>
      </c>
      <c r="II15" s="188">
        <f t="shared" si="119"/>
        <v>0</v>
      </c>
      <c r="IJ15" s="164">
        <f t="shared" si="120"/>
        <v>0</v>
      </c>
      <c r="IK15" s="164">
        <f t="shared" si="121"/>
        <v>0.25</v>
      </c>
      <c r="IL15" s="164">
        <f t="shared" si="122"/>
        <v>0</v>
      </c>
      <c r="IM15" s="164">
        <f t="shared" si="122"/>
        <v>0</v>
      </c>
      <c r="IN15" s="166">
        <f t="shared" si="123"/>
        <v>0</v>
      </c>
      <c r="IO15" s="167"/>
      <c r="IQ15" s="164">
        <v>3</v>
      </c>
      <c r="IR15" s="225"/>
      <c r="IS15" s="226"/>
      <c r="IT15" s="1"/>
      <c r="IU15" s="1"/>
      <c r="IV15" s="95"/>
      <c r="IW15" s="93"/>
      <c r="IX15" s="93"/>
      <c r="IY15" s="93"/>
      <c r="IZ15" s="95" t="str">
        <f t="shared" si="36"/>
        <v>Completar</v>
      </c>
      <c r="JA15" s="96" t="str">
        <f t="shared" si="37"/>
        <v>Completar</v>
      </c>
      <c r="JB15" s="96" t="str">
        <f t="shared" si="38"/>
        <v>Completar</v>
      </c>
      <c r="JC15" s="94"/>
      <c r="JD15" s="95" t="str">
        <f t="shared" si="39"/>
        <v>Completar</v>
      </c>
      <c r="JE15" s="95" t="str">
        <f t="shared" si="124"/>
        <v>Completar</v>
      </c>
      <c r="JF15" s="165">
        <f t="shared" si="125"/>
        <v>0</v>
      </c>
      <c r="JG15" s="219" t="b">
        <f t="shared" si="126"/>
        <v>0</v>
      </c>
      <c r="JH15" s="188">
        <f t="shared" si="127"/>
        <v>0</v>
      </c>
      <c r="JI15" s="164">
        <f t="shared" si="128"/>
        <v>0</v>
      </c>
      <c r="JJ15" s="164">
        <f t="shared" si="129"/>
        <v>0.25</v>
      </c>
      <c r="JK15" s="164">
        <f t="shared" si="130"/>
        <v>0</v>
      </c>
      <c r="JL15" s="164">
        <f t="shared" si="130"/>
        <v>0</v>
      </c>
      <c r="JM15" s="166">
        <f t="shared" si="131"/>
        <v>0</v>
      </c>
      <c r="JN15" s="167"/>
      <c r="JO15" s="126"/>
      <c r="JP15" s="164">
        <v>3</v>
      </c>
      <c r="JQ15" s="225"/>
      <c r="JR15" s="226"/>
      <c r="JS15" s="1"/>
      <c r="JT15" s="1"/>
      <c r="JU15" s="95"/>
      <c r="JV15" s="93"/>
      <c r="JW15" s="93"/>
      <c r="JX15" s="93"/>
      <c r="JY15" s="95" t="str">
        <f t="shared" si="40"/>
        <v>Completar</v>
      </c>
      <c r="JZ15" s="96" t="str">
        <f t="shared" si="41"/>
        <v>Completar</v>
      </c>
      <c r="KA15" s="96" t="str">
        <f t="shared" si="42"/>
        <v>Completar</v>
      </c>
      <c r="KB15" s="94"/>
      <c r="KC15" s="95" t="str">
        <f t="shared" si="43"/>
        <v>Completar</v>
      </c>
      <c r="KD15" s="95" t="str">
        <f t="shared" si="132"/>
        <v>Completar</v>
      </c>
      <c r="KE15" s="165">
        <f t="shared" si="133"/>
        <v>0</v>
      </c>
      <c r="KF15" s="219" t="b">
        <f t="shared" si="134"/>
        <v>0</v>
      </c>
      <c r="KG15" s="188">
        <f t="shared" si="135"/>
        <v>0</v>
      </c>
      <c r="KH15" s="164">
        <f t="shared" si="136"/>
        <v>0</v>
      </c>
      <c r="KI15" s="164">
        <f t="shared" si="137"/>
        <v>0.25</v>
      </c>
      <c r="KJ15" s="164">
        <f t="shared" si="138"/>
        <v>0</v>
      </c>
      <c r="KK15" s="164">
        <f t="shared" si="138"/>
        <v>0</v>
      </c>
      <c r="KL15" s="166">
        <f t="shared" si="139"/>
        <v>0</v>
      </c>
    </row>
    <row r="16" spans="1:347" x14ac:dyDescent="0.25">
      <c r="A16" s="164">
        <v>4</v>
      </c>
      <c r="B16" s="225"/>
      <c r="C16" s="226"/>
      <c r="D16" s="1"/>
      <c r="E16" s="1"/>
      <c r="F16" s="95"/>
      <c r="G16" s="93"/>
      <c r="H16" s="93"/>
      <c r="I16" s="93"/>
      <c r="J16" s="95"/>
      <c r="K16" s="96" t="str">
        <f>IFERROR(VLOOKUP(D16,'Situación inicial'!JI$13:JS$112,8,FALSE),"Completar")</f>
        <v>Completar</v>
      </c>
      <c r="L16" s="96" t="str">
        <f>IFERROR(VLOOKUP(D16,'Situación inicial'!JI$13:JS$112,9,FALSE),"Completar")</f>
        <v>Completar</v>
      </c>
      <c r="M16" s="94"/>
      <c r="N16" s="95" t="str">
        <f>IFERROR(VLOOKUP(D16,'Situación inicial'!JI$13:JS$112,11,FALSE),"Completar")</f>
        <v>Completar</v>
      </c>
      <c r="O16" s="95" t="str">
        <f>IFERROR(VLOOKUP(D16,'Situación inicial'!JI$13:JT$112,12,FALSE),"Completar")</f>
        <v>Completar</v>
      </c>
      <c r="P16" s="165">
        <f t="shared" si="44"/>
        <v>0</v>
      </c>
      <c r="Q16" s="219" t="b">
        <f t="shared" si="45"/>
        <v>0</v>
      </c>
      <c r="R16" s="188">
        <f t="shared" si="46"/>
        <v>0</v>
      </c>
      <c r="S16" s="164">
        <f t="shared" si="47"/>
        <v>0</v>
      </c>
      <c r="T16" s="164">
        <f t="shared" si="48"/>
        <v>0.25</v>
      </c>
      <c r="U16" s="164">
        <f t="shared" si="49"/>
        <v>0</v>
      </c>
      <c r="V16" s="164">
        <f t="shared" si="49"/>
        <v>0</v>
      </c>
      <c r="W16" s="166">
        <f t="shared" si="50"/>
        <v>0</v>
      </c>
      <c r="X16" s="168">
        <f>IFERROR(VLOOKUP(D16,'Situación inicial'!JI$13:JZ$112,18,FALSE),0)</f>
        <v>0</v>
      </c>
      <c r="Z16" s="164">
        <v>4</v>
      </c>
      <c r="AA16" s="225"/>
      <c r="AB16" s="226"/>
      <c r="AC16" s="1"/>
      <c r="AD16" s="1"/>
      <c r="AE16" s="95"/>
      <c r="AF16" s="93"/>
      <c r="AG16" s="93"/>
      <c r="AH16" s="93"/>
      <c r="AI16" s="95" t="str">
        <f t="shared" si="0"/>
        <v>Completar</v>
      </c>
      <c r="AJ16" s="96" t="str">
        <f t="shared" si="1"/>
        <v>Completar</v>
      </c>
      <c r="AK16" s="96" t="str">
        <f t="shared" si="2"/>
        <v>Completar</v>
      </c>
      <c r="AL16" s="94"/>
      <c r="AM16" s="95" t="str">
        <f t="shared" si="51"/>
        <v>Completar</v>
      </c>
      <c r="AN16" s="95" t="str">
        <f t="shared" si="52"/>
        <v>Completar</v>
      </c>
      <c r="AO16" s="165">
        <f t="shared" si="53"/>
        <v>0</v>
      </c>
      <c r="AP16" s="219" t="b">
        <f t="shared" si="54"/>
        <v>0</v>
      </c>
      <c r="AQ16" s="188">
        <f t="shared" si="55"/>
        <v>0</v>
      </c>
      <c r="AR16" s="164">
        <f t="shared" si="56"/>
        <v>0</v>
      </c>
      <c r="AS16" s="164">
        <f t="shared" si="57"/>
        <v>0.25</v>
      </c>
      <c r="AT16" s="164">
        <f t="shared" si="58"/>
        <v>0</v>
      </c>
      <c r="AU16" s="164">
        <f t="shared" si="58"/>
        <v>0</v>
      </c>
      <c r="AV16" s="166">
        <f t="shared" si="59"/>
        <v>0</v>
      </c>
      <c r="AW16" s="168">
        <f t="shared" si="3"/>
        <v>0</v>
      </c>
      <c r="AY16" s="164">
        <v>4</v>
      </c>
      <c r="AZ16" s="225"/>
      <c r="BA16" s="226"/>
      <c r="BB16" s="1"/>
      <c r="BC16" s="1"/>
      <c r="BD16" s="95"/>
      <c r="BE16" s="93"/>
      <c r="BF16" s="93"/>
      <c r="BG16" s="93"/>
      <c r="BH16" s="95" t="str">
        <f t="shared" si="4"/>
        <v>Completar</v>
      </c>
      <c r="BI16" s="96" t="str">
        <f t="shared" si="5"/>
        <v>Completar</v>
      </c>
      <c r="BJ16" s="96" t="str">
        <f t="shared" si="6"/>
        <v>Completar</v>
      </c>
      <c r="BK16" s="94"/>
      <c r="BL16" s="95" t="str">
        <f t="shared" si="7"/>
        <v>Completar</v>
      </c>
      <c r="BM16" s="95" t="str">
        <f t="shared" si="60"/>
        <v>Completar</v>
      </c>
      <c r="BN16" s="165">
        <f t="shared" si="61"/>
        <v>0</v>
      </c>
      <c r="BO16" s="219" t="b">
        <f t="shared" si="62"/>
        <v>0</v>
      </c>
      <c r="BP16" s="188">
        <f t="shared" si="63"/>
        <v>0</v>
      </c>
      <c r="BQ16" s="164">
        <f t="shared" si="64"/>
        <v>0</v>
      </c>
      <c r="BR16" s="164">
        <f t="shared" si="65"/>
        <v>0.25</v>
      </c>
      <c r="BS16" s="164">
        <f t="shared" si="66"/>
        <v>0</v>
      </c>
      <c r="BT16" s="164">
        <f t="shared" si="66"/>
        <v>0</v>
      </c>
      <c r="BU16" s="166">
        <f t="shared" si="67"/>
        <v>0</v>
      </c>
      <c r="BV16" s="167"/>
      <c r="BX16" s="164">
        <v>4</v>
      </c>
      <c r="BY16" s="225"/>
      <c r="BZ16" s="226"/>
      <c r="CA16" s="1"/>
      <c r="CB16" s="1"/>
      <c r="CC16" s="95"/>
      <c r="CD16" s="93"/>
      <c r="CE16" s="93"/>
      <c r="CF16" s="93"/>
      <c r="CG16" s="95" t="str">
        <f t="shared" si="8"/>
        <v>Completar</v>
      </c>
      <c r="CH16" s="96" t="str">
        <f t="shared" si="9"/>
        <v>Completar</v>
      </c>
      <c r="CI16" s="96" t="str">
        <f t="shared" si="10"/>
        <v>Completar</v>
      </c>
      <c r="CJ16" s="94"/>
      <c r="CK16" s="95" t="str">
        <f t="shared" si="11"/>
        <v>Completar</v>
      </c>
      <c r="CL16" s="95" t="str">
        <f t="shared" si="68"/>
        <v>Completar</v>
      </c>
      <c r="CM16" s="165">
        <f t="shared" si="69"/>
        <v>0</v>
      </c>
      <c r="CN16" s="219" t="b">
        <f t="shared" si="70"/>
        <v>0</v>
      </c>
      <c r="CO16" s="188">
        <f t="shared" si="71"/>
        <v>0</v>
      </c>
      <c r="CP16" s="164">
        <f t="shared" si="72"/>
        <v>0</v>
      </c>
      <c r="CQ16" s="164">
        <f t="shared" si="73"/>
        <v>0.25</v>
      </c>
      <c r="CR16" s="164">
        <f t="shared" si="74"/>
        <v>0</v>
      </c>
      <c r="CS16" s="164">
        <f t="shared" si="74"/>
        <v>0</v>
      </c>
      <c r="CT16" s="166">
        <f t="shared" si="75"/>
        <v>0</v>
      </c>
      <c r="CU16" s="167"/>
      <c r="CW16" s="164">
        <v>4</v>
      </c>
      <c r="CX16" s="225"/>
      <c r="CY16" s="226"/>
      <c r="CZ16" s="1"/>
      <c r="DA16" s="1"/>
      <c r="DB16" s="95"/>
      <c r="DC16" s="93"/>
      <c r="DD16" s="93"/>
      <c r="DE16" s="93"/>
      <c r="DF16" s="95" t="str">
        <f t="shared" si="12"/>
        <v>Completar</v>
      </c>
      <c r="DG16" s="96" t="str">
        <f t="shared" si="13"/>
        <v>Completar</v>
      </c>
      <c r="DH16" s="96" t="str">
        <f t="shared" si="14"/>
        <v>Completar</v>
      </c>
      <c r="DI16" s="94"/>
      <c r="DJ16" s="95" t="str">
        <f t="shared" si="15"/>
        <v>Completar</v>
      </c>
      <c r="DK16" s="95" t="str">
        <f t="shared" si="76"/>
        <v>Completar</v>
      </c>
      <c r="DL16" s="165">
        <f t="shared" si="77"/>
        <v>0</v>
      </c>
      <c r="DM16" s="219" t="b">
        <f t="shared" si="78"/>
        <v>0</v>
      </c>
      <c r="DN16" s="188">
        <f t="shared" si="79"/>
        <v>0</v>
      </c>
      <c r="DO16" s="164">
        <f t="shared" si="80"/>
        <v>0</v>
      </c>
      <c r="DP16" s="164">
        <f t="shared" si="81"/>
        <v>0.25</v>
      </c>
      <c r="DQ16" s="164">
        <f t="shared" si="82"/>
        <v>0</v>
      </c>
      <c r="DR16" s="164">
        <f t="shared" si="82"/>
        <v>0</v>
      </c>
      <c r="DS16" s="166">
        <f t="shared" si="83"/>
        <v>0</v>
      </c>
      <c r="DT16" s="167"/>
      <c r="DV16" s="164">
        <v>4</v>
      </c>
      <c r="DW16" s="225"/>
      <c r="DX16" s="226"/>
      <c r="DY16" s="1"/>
      <c r="DZ16" s="1"/>
      <c r="EA16" s="95"/>
      <c r="EB16" s="93"/>
      <c r="EC16" s="93"/>
      <c r="ED16" s="93"/>
      <c r="EE16" s="95" t="str">
        <f t="shared" si="16"/>
        <v>Completar</v>
      </c>
      <c r="EF16" s="96" t="str">
        <f t="shared" si="17"/>
        <v>Completar</v>
      </c>
      <c r="EG16" s="96" t="str">
        <f t="shared" si="18"/>
        <v>Completar</v>
      </c>
      <c r="EH16" s="94"/>
      <c r="EI16" s="95" t="str">
        <f t="shared" si="19"/>
        <v>Completar</v>
      </c>
      <c r="EJ16" s="95" t="str">
        <f t="shared" si="84"/>
        <v>Completar</v>
      </c>
      <c r="EK16" s="165">
        <f t="shared" si="85"/>
        <v>0</v>
      </c>
      <c r="EL16" s="219" t="b">
        <f t="shared" si="86"/>
        <v>0</v>
      </c>
      <c r="EM16" s="188">
        <f t="shared" si="87"/>
        <v>0</v>
      </c>
      <c r="EN16" s="164">
        <f t="shared" si="88"/>
        <v>0</v>
      </c>
      <c r="EO16" s="164">
        <f t="shared" si="89"/>
        <v>0.25</v>
      </c>
      <c r="EP16" s="164">
        <f t="shared" si="90"/>
        <v>0</v>
      </c>
      <c r="EQ16" s="164">
        <f t="shared" si="90"/>
        <v>0</v>
      </c>
      <c r="ER16" s="166">
        <f t="shared" si="91"/>
        <v>0</v>
      </c>
      <c r="ES16" s="167"/>
      <c r="EU16" s="164">
        <v>4</v>
      </c>
      <c r="EV16" s="225"/>
      <c r="EW16" s="226"/>
      <c r="EX16" s="1"/>
      <c r="EY16" s="1"/>
      <c r="EZ16" s="95"/>
      <c r="FA16" s="93"/>
      <c r="FB16" s="93"/>
      <c r="FC16" s="93"/>
      <c r="FD16" s="95" t="str">
        <f t="shared" si="20"/>
        <v>Completar</v>
      </c>
      <c r="FE16" s="96" t="str">
        <f t="shared" si="21"/>
        <v>Completar</v>
      </c>
      <c r="FF16" s="96" t="str">
        <f t="shared" si="22"/>
        <v>Completar</v>
      </c>
      <c r="FG16" s="94"/>
      <c r="FH16" s="95" t="str">
        <f t="shared" si="23"/>
        <v>Completar</v>
      </c>
      <c r="FI16" s="95" t="str">
        <f t="shared" si="92"/>
        <v>Completar</v>
      </c>
      <c r="FJ16" s="165">
        <f t="shared" si="93"/>
        <v>0</v>
      </c>
      <c r="FK16" s="219" t="b">
        <f t="shared" si="94"/>
        <v>0</v>
      </c>
      <c r="FL16" s="188">
        <f t="shared" si="95"/>
        <v>0</v>
      </c>
      <c r="FM16" s="164">
        <f t="shared" si="96"/>
        <v>0</v>
      </c>
      <c r="FN16" s="164">
        <f t="shared" si="97"/>
        <v>0.25</v>
      </c>
      <c r="FO16" s="164">
        <f t="shared" si="98"/>
        <v>0</v>
      </c>
      <c r="FP16" s="164">
        <f t="shared" si="98"/>
        <v>0</v>
      </c>
      <c r="FQ16" s="166">
        <f t="shared" si="99"/>
        <v>0</v>
      </c>
      <c r="FR16" s="167"/>
      <c r="FT16" s="164">
        <v>4</v>
      </c>
      <c r="FU16" s="225"/>
      <c r="FV16" s="226"/>
      <c r="FW16" s="1"/>
      <c r="FX16" s="1"/>
      <c r="FY16" s="95"/>
      <c r="FZ16" s="93"/>
      <c r="GA16" s="93"/>
      <c r="GB16" s="93"/>
      <c r="GC16" s="95" t="str">
        <f t="shared" si="24"/>
        <v>Completar</v>
      </c>
      <c r="GD16" s="96" t="str">
        <f t="shared" si="25"/>
        <v>Completar</v>
      </c>
      <c r="GE16" s="96" t="str">
        <f t="shared" si="26"/>
        <v>Completar</v>
      </c>
      <c r="GF16" s="94"/>
      <c r="GG16" s="95" t="str">
        <f t="shared" si="27"/>
        <v>Completar</v>
      </c>
      <c r="GH16" s="95" t="str">
        <f t="shared" si="100"/>
        <v>Completar</v>
      </c>
      <c r="GI16" s="165">
        <f t="shared" si="101"/>
        <v>0</v>
      </c>
      <c r="GJ16" s="219" t="b">
        <f t="shared" si="102"/>
        <v>0</v>
      </c>
      <c r="GK16" s="188">
        <f t="shared" si="103"/>
        <v>0</v>
      </c>
      <c r="GL16" s="164">
        <f t="shared" si="104"/>
        <v>0</v>
      </c>
      <c r="GM16" s="164">
        <f t="shared" si="105"/>
        <v>0.25</v>
      </c>
      <c r="GN16" s="164">
        <f t="shared" si="106"/>
        <v>0</v>
      </c>
      <c r="GO16" s="164">
        <f t="shared" si="106"/>
        <v>0</v>
      </c>
      <c r="GP16" s="166">
        <f t="shared" si="107"/>
        <v>0</v>
      </c>
      <c r="GQ16" s="167"/>
      <c r="GS16" s="164">
        <v>4</v>
      </c>
      <c r="GT16" s="225"/>
      <c r="GU16" s="226"/>
      <c r="GV16" s="1"/>
      <c r="GW16" s="1"/>
      <c r="GX16" s="95"/>
      <c r="GY16" s="93"/>
      <c r="GZ16" s="93"/>
      <c r="HA16" s="93"/>
      <c r="HB16" s="95" t="str">
        <f t="shared" si="28"/>
        <v>Completar</v>
      </c>
      <c r="HC16" s="96" t="str">
        <f t="shared" si="29"/>
        <v>Completar</v>
      </c>
      <c r="HD16" s="96" t="str">
        <f t="shared" si="30"/>
        <v>Completar</v>
      </c>
      <c r="HE16" s="94"/>
      <c r="HF16" s="95" t="str">
        <f t="shared" si="31"/>
        <v>Completar</v>
      </c>
      <c r="HG16" s="95" t="str">
        <f t="shared" si="108"/>
        <v>Completar</v>
      </c>
      <c r="HH16" s="165">
        <f t="shared" si="109"/>
        <v>0</v>
      </c>
      <c r="HI16" s="219" t="b">
        <f t="shared" si="110"/>
        <v>0</v>
      </c>
      <c r="HJ16" s="188">
        <f t="shared" si="111"/>
        <v>0</v>
      </c>
      <c r="HK16" s="164">
        <f t="shared" si="112"/>
        <v>0</v>
      </c>
      <c r="HL16" s="164">
        <f t="shared" si="113"/>
        <v>0.25</v>
      </c>
      <c r="HM16" s="164">
        <f t="shared" si="114"/>
        <v>0</v>
      </c>
      <c r="HN16" s="164">
        <f t="shared" si="114"/>
        <v>0</v>
      </c>
      <c r="HO16" s="166">
        <f t="shared" si="115"/>
        <v>0</v>
      </c>
      <c r="HP16" s="167"/>
      <c r="HR16" s="164">
        <v>4</v>
      </c>
      <c r="HS16" s="225"/>
      <c r="HT16" s="226"/>
      <c r="HU16" s="1"/>
      <c r="HV16" s="1"/>
      <c r="HW16" s="95"/>
      <c r="HX16" s="93"/>
      <c r="HY16" s="93"/>
      <c r="HZ16" s="93"/>
      <c r="IA16" s="95" t="str">
        <f t="shared" si="32"/>
        <v>Completar</v>
      </c>
      <c r="IB16" s="96" t="str">
        <f t="shared" si="33"/>
        <v>Completar</v>
      </c>
      <c r="IC16" s="96" t="str">
        <f t="shared" si="34"/>
        <v>Completar</v>
      </c>
      <c r="ID16" s="94"/>
      <c r="IE16" s="95" t="str">
        <f t="shared" si="35"/>
        <v>Completar</v>
      </c>
      <c r="IF16" s="95" t="str">
        <f t="shared" si="116"/>
        <v>Completar</v>
      </c>
      <c r="IG16" s="165">
        <f t="shared" si="117"/>
        <v>0</v>
      </c>
      <c r="IH16" s="219" t="b">
        <f t="shared" si="118"/>
        <v>0</v>
      </c>
      <c r="II16" s="188">
        <f t="shared" si="119"/>
        <v>0</v>
      </c>
      <c r="IJ16" s="164">
        <f t="shared" si="120"/>
        <v>0</v>
      </c>
      <c r="IK16" s="164">
        <f t="shared" si="121"/>
        <v>0.25</v>
      </c>
      <c r="IL16" s="164">
        <f t="shared" si="122"/>
        <v>0</v>
      </c>
      <c r="IM16" s="164">
        <f t="shared" si="122"/>
        <v>0</v>
      </c>
      <c r="IN16" s="166">
        <f t="shared" si="123"/>
        <v>0</v>
      </c>
      <c r="IO16" s="167"/>
      <c r="IQ16" s="164">
        <v>4</v>
      </c>
      <c r="IR16" s="225"/>
      <c r="IS16" s="226"/>
      <c r="IT16" s="1"/>
      <c r="IU16" s="1"/>
      <c r="IV16" s="95"/>
      <c r="IW16" s="93"/>
      <c r="IX16" s="93"/>
      <c r="IY16" s="93"/>
      <c r="IZ16" s="95" t="str">
        <f t="shared" si="36"/>
        <v>Completar</v>
      </c>
      <c r="JA16" s="96" t="str">
        <f t="shared" si="37"/>
        <v>Completar</v>
      </c>
      <c r="JB16" s="96" t="str">
        <f t="shared" si="38"/>
        <v>Completar</v>
      </c>
      <c r="JC16" s="94"/>
      <c r="JD16" s="95" t="str">
        <f t="shared" si="39"/>
        <v>Completar</v>
      </c>
      <c r="JE16" s="95" t="str">
        <f t="shared" si="124"/>
        <v>Completar</v>
      </c>
      <c r="JF16" s="165">
        <f t="shared" si="125"/>
        <v>0</v>
      </c>
      <c r="JG16" s="219" t="b">
        <f t="shared" si="126"/>
        <v>0</v>
      </c>
      <c r="JH16" s="188">
        <f t="shared" si="127"/>
        <v>0</v>
      </c>
      <c r="JI16" s="164">
        <f t="shared" si="128"/>
        <v>0</v>
      </c>
      <c r="JJ16" s="164">
        <f t="shared" si="129"/>
        <v>0.25</v>
      </c>
      <c r="JK16" s="164">
        <f t="shared" si="130"/>
        <v>0</v>
      </c>
      <c r="JL16" s="164">
        <f t="shared" si="130"/>
        <v>0</v>
      </c>
      <c r="JM16" s="166">
        <f t="shared" si="131"/>
        <v>0</v>
      </c>
      <c r="JN16" s="167"/>
      <c r="JO16" s="126"/>
      <c r="JP16" s="164">
        <v>4</v>
      </c>
      <c r="JQ16" s="225"/>
      <c r="JR16" s="226"/>
      <c r="JS16" s="1"/>
      <c r="JT16" s="1"/>
      <c r="JU16" s="95"/>
      <c r="JV16" s="93"/>
      <c r="JW16" s="93"/>
      <c r="JX16" s="93"/>
      <c r="JY16" s="95" t="str">
        <f t="shared" si="40"/>
        <v>Completar</v>
      </c>
      <c r="JZ16" s="96" t="str">
        <f t="shared" si="41"/>
        <v>Completar</v>
      </c>
      <c r="KA16" s="96" t="str">
        <f t="shared" si="42"/>
        <v>Completar</v>
      </c>
      <c r="KB16" s="94"/>
      <c r="KC16" s="95" t="str">
        <f t="shared" si="43"/>
        <v>Completar</v>
      </c>
      <c r="KD16" s="95" t="str">
        <f t="shared" si="132"/>
        <v>Completar</v>
      </c>
      <c r="KE16" s="165">
        <f t="shared" si="133"/>
        <v>0</v>
      </c>
      <c r="KF16" s="219" t="b">
        <f t="shared" si="134"/>
        <v>0</v>
      </c>
      <c r="KG16" s="188">
        <f t="shared" si="135"/>
        <v>0</v>
      </c>
      <c r="KH16" s="164">
        <f t="shared" si="136"/>
        <v>0</v>
      </c>
      <c r="KI16" s="164">
        <f t="shared" si="137"/>
        <v>0.25</v>
      </c>
      <c r="KJ16" s="164">
        <f t="shared" si="138"/>
        <v>0</v>
      </c>
      <c r="KK16" s="164">
        <f t="shared" si="138"/>
        <v>0</v>
      </c>
      <c r="KL16" s="166">
        <f t="shared" si="139"/>
        <v>0</v>
      </c>
    </row>
    <row r="17" spans="1:298" x14ac:dyDescent="0.25">
      <c r="A17" s="164">
        <v>5</v>
      </c>
      <c r="B17" s="225"/>
      <c r="C17" s="226"/>
      <c r="D17" s="1"/>
      <c r="E17" s="1"/>
      <c r="F17" s="95"/>
      <c r="G17" s="93"/>
      <c r="H17" s="93"/>
      <c r="I17" s="93"/>
      <c r="J17" s="95"/>
      <c r="K17" s="96" t="str">
        <f>IFERROR(VLOOKUP(D17,'Situación inicial'!JI$13:JS$112,8,FALSE),"Completar")</f>
        <v>Completar</v>
      </c>
      <c r="L17" s="96" t="str">
        <f>IFERROR(VLOOKUP(D17,'Situación inicial'!JI$13:JS$112,9,FALSE),"Completar")</f>
        <v>Completar</v>
      </c>
      <c r="M17" s="94"/>
      <c r="N17" s="95" t="str">
        <f>IFERROR(VLOOKUP(D17,'Situación inicial'!JI$13:JS$112,11,FALSE),"Completar")</f>
        <v>Completar</v>
      </c>
      <c r="O17" s="95" t="str">
        <f>IFERROR(VLOOKUP(D17,'Situación inicial'!JI$13:JT$112,12,FALSE),"Completar")</f>
        <v>Completar</v>
      </c>
      <c r="P17" s="165">
        <f t="shared" si="44"/>
        <v>0</v>
      </c>
      <c r="Q17" s="219" t="b">
        <f t="shared" si="45"/>
        <v>0</v>
      </c>
      <c r="R17" s="188">
        <f t="shared" si="46"/>
        <v>0</v>
      </c>
      <c r="S17" s="164">
        <f t="shared" si="47"/>
        <v>0</v>
      </c>
      <c r="T17" s="164">
        <f t="shared" si="48"/>
        <v>0.25</v>
      </c>
      <c r="U17" s="164">
        <f t="shared" si="49"/>
        <v>0</v>
      </c>
      <c r="V17" s="164">
        <f t="shared" si="49"/>
        <v>0</v>
      </c>
      <c r="W17" s="166">
        <f t="shared" si="50"/>
        <v>0</v>
      </c>
      <c r="X17" s="168">
        <f>IFERROR(VLOOKUP(D17,'Situación inicial'!JI$13:JZ$112,18,FALSE),0)</f>
        <v>0</v>
      </c>
      <c r="Z17" s="164">
        <v>5</v>
      </c>
      <c r="AA17" s="225"/>
      <c r="AB17" s="226"/>
      <c r="AC17" s="1"/>
      <c r="AD17" s="1"/>
      <c r="AE17" s="95"/>
      <c r="AF17" s="93"/>
      <c r="AG17" s="93"/>
      <c r="AH17" s="93"/>
      <c r="AI17" s="95" t="str">
        <f t="shared" si="0"/>
        <v>Completar</v>
      </c>
      <c r="AJ17" s="96" t="str">
        <f t="shared" si="1"/>
        <v>Completar</v>
      </c>
      <c r="AK17" s="96" t="str">
        <f t="shared" si="2"/>
        <v>Completar</v>
      </c>
      <c r="AL17" s="94"/>
      <c r="AM17" s="95" t="str">
        <f t="shared" si="51"/>
        <v>Completar</v>
      </c>
      <c r="AN17" s="95" t="str">
        <f t="shared" si="52"/>
        <v>Completar</v>
      </c>
      <c r="AO17" s="165">
        <f t="shared" si="53"/>
        <v>0</v>
      </c>
      <c r="AP17" s="219" t="b">
        <f t="shared" si="54"/>
        <v>0</v>
      </c>
      <c r="AQ17" s="188">
        <f t="shared" si="55"/>
        <v>0</v>
      </c>
      <c r="AR17" s="164">
        <f t="shared" si="56"/>
        <v>0</v>
      </c>
      <c r="AS17" s="164">
        <f t="shared" si="57"/>
        <v>0.25</v>
      </c>
      <c r="AT17" s="164">
        <f t="shared" si="58"/>
        <v>0</v>
      </c>
      <c r="AU17" s="164">
        <f t="shared" si="58"/>
        <v>0</v>
      </c>
      <c r="AV17" s="166">
        <f t="shared" si="59"/>
        <v>0</v>
      </c>
      <c r="AW17" s="168">
        <f t="shared" si="3"/>
        <v>0</v>
      </c>
      <c r="AY17" s="164">
        <v>5</v>
      </c>
      <c r="AZ17" s="225"/>
      <c r="BA17" s="226"/>
      <c r="BB17" s="1"/>
      <c r="BC17" s="1"/>
      <c r="BD17" s="95"/>
      <c r="BE17" s="93"/>
      <c r="BF17" s="93"/>
      <c r="BG17" s="93"/>
      <c r="BH17" s="95" t="str">
        <f t="shared" si="4"/>
        <v>Completar</v>
      </c>
      <c r="BI17" s="96" t="str">
        <f t="shared" si="5"/>
        <v>Completar</v>
      </c>
      <c r="BJ17" s="96" t="str">
        <f t="shared" si="6"/>
        <v>Completar</v>
      </c>
      <c r="BK17" s="94"/>
      <c r="BL17" s="95" t="str">
        <f t="shared" si="7"/>
        <v>Completar</v>
      </c>
      <c r="BM17" s="95" t="str">
        <f t="shared" si="60"/>
        <v>Completar</v>
      </c>
      <c r="BN17" s="165">
        <f t="shared" si="61"/>
        <v>0</v>
      </c>
      <c r="BO17" s="219" t="b">
        <f t="shared" si="62"/>
        <v>0</v>
      </c>
      <c r="BP17" s="188">
        <f t="shared" si="63"/>
        <v>0</v>
      </c>
      <c r="BQ17" s="164">
        <f t="shared" si="64"/>
        <v>0</v>
      </c>
      <c r="BR17" s="164">
        <f t="shared" si="65"/>
        <v>0.25</v>
      </c>
      <c r="BS17" s="164">
        <f t="shared" si="66"/>
        <v>0</v>
      </c>
      <c r="BT17" s="164">
        <f t="shared" si="66"/>
        <v>0</v>
      </c>
      <c r="BU17" s="166">
        <f t="shared" si="67"/>
        <v>0</v>
      </c>
      <c r="BV17" s="167"/>
      <c r="BX17" s="164">
        <v>5</v>
      </c>
      <c r="BY17" s="225"/>
      <c r="BZ17" s="226"/>
      <c r="CA17" s="1"/>
      <c r="CB17" s="1"/>
      <c r="CC17" s="95"/>
      <c r="CD17" s="93"/>
      <c r="CE17" s="93"/>
      <c r="CF17" s="93"/>
      <c r="CG17" s="95" t="str">
        <f t="shared" si="8"/>
        <v>Completar</v>
      </c>
      <c r="CH17" s="96" t="str">
        <f t="shared" si="9"/>
        <v>Completar</v>
      </c>
      <c r="CI17" s="96" t="str">
        <f t="shared" si="10"/>
        <v>Completar</v>
      </c>
      <c r="CJ17" s="94"/>
      <c r="CK17" s="95" t="str">
        <f t="shared" si="11"/>
        <v>Completar</v>
      </c>
      <c r="CL17" s="95" t="str">
        <f t="shared" si="68"/>
        <v>Completar</v>
      </c>
      <c r="CM17" s="165">
        <f t="shared" si="69"/>
        <v>0</v>
      </c>
      <c r="CN17" s="219" t="b">
        <f t="shared" si="70"/>
        <v>0</v>
      </c>
      <c r="CO17" s="188">
        <f t="shared" si="71"/>
        <v>0</v>
      </c>
      <c r="CP17" s="164">
        <f t="shared" si="72"/>
        <v>0</v>
      </c>
      <c r="CQ17" s="164">
        <f t="shared" si="73"/>
        <v>0.25</v>
      </c>
      <c r="CR17" s="164">
        <f t="shared" si="74"/>
        <v>0</v>
      </c>
      <c r="CS17" s="164">
        <f t="shared" si="74"/>
        <v>0</v>
      </c>
      <c r="CT17" s="166">
        <f t="shared" si="75"/>
        <v>0</v>
      </c>
      <c r="CU17" s="167"/>
      <c r="CW17" s="164">
        <v>5</v>
      </c>
      <c r="CX17" s="225"/>
      <c r="CY17" s="226"/>
      <c r="CZ17" s="1"/>
      <c r="DA17" s="1"/>
      <c r="DB17" s="95"/>
      <c r="DC17" s="93"/>
      <c r="DD17" s="93"/>
      <c r="DE17" s="93"/>
      <c r="DF17" s="95" t="str">
        <f t="shared" si="12"/>
        <v>Completar</v>
      </c>
      <c r="DG17" s="96" t="str">
        <f t="shared" si="13"/>
        <v>Completar</v>
      </c>
      <c r="DH17" s="96" t="str">
        <f t="shared" si="14"/>
        <v>Completar</v>
      </c>
      <c r="DI17" s="94"/>
      <c r="DJ17" s="95" t="str">
        <f t="shared" si="15"/>
        <v>Completar</v>
      </c>
      <c r="DK17" s="95" t="str">
        <f t="shared" si="76"/>
        <v>Completar</v>
      </c>
      <c r="DL17" s="165">
        <f t="shared" si="77"/>
        <v>0</v>
      </c>
      <c r="DM17" s="219" t="b">
        <f t="shared" si="78"/>
        <v>0</v>
      </c>
      <c r="DN17" s="188">
        <f t="shared" si="79"/>
        <v>0</v>
      </c>
      <c r="DO17" s="164">
        <f t="shared" si="80"/>
        <v>0</v>
      </c>
      <c r="DP17" s="164">
        <f t="shared" si="81"/>
        <v>0.25</v>
      </c>
      <c r="DQ17" s="164">
        <f t="shared" si="82"/>
        <v>0</v>
      </c>
      <c r="DR17" s="164">
        <f t="shared" si="82"/>
        <v>0</v>
      </c>
      <c r="DS17" s="166">
        <f t="shared" si="83"/>
        <v>0</v>
      </c>
      <c r="DT17" s="167"/>
      <c r="DV17" s="164">
        <v>5</v>
      </c>
      <c r="DW17" s="225"/>
      <c r="DX17" s="226"/>
      <c r="DY17" s="1"/>
      <c r="DZ17" s="1"/>
      <c r="EA17" s="95"/>
      <c r="EB17" s="93"/>
      <c r="EC17" s="93"/>
      <c r="ED17" s="93"/>
      <c r="EE17" s="95" t="str">
        <f t="shared" si="16"/>
        <v>Completar</v>
      </c>
      <c r="EF17" s="96" t="str">
        <f t="shared" si="17"/>
        <v>Completar</v>
      </c>
      <c r="EG17" s="96" t="str">
        <f t="shared" si="18"/>
        <v>Completar</v>
      </c>
      <c r="EH17" s="94"/>
      <c r="EI17" s="95" t="str">
        <f t="shared" si="19"/>
        <v>Completar</v>
      </c>
      <c r="EJ17" s="95" t="str">
        <f t="shared" si="84"/>
        <v>Completar</v>
      </c>
      <c r="EK17" s="165">
        <f t="shared" si="85"/>
        <v>0</v>
      </c>
      <c r="EL17" s="219" t="b">
        <f t="shared" si="86"/>
        <v>0</v>
      </c>
      <c r="EM17" s="188">
        <f t="shared" si="87"/>
        <v>0</v>
      </c>
      <c r="EN17" s="164">
        <f t="shared" si="88"/>
        <v>0</v>
      </c>
      <c r="EO17" s="164">
        <f t="shared" si="89"/>
        <v>0.25</v>
      </c>
      <c r="EP17" s="164">
        <f t="shared" si="90"/>
        <v>0</v>
      </c>
      <c r="EQ17" s="164">
        <f t="shared" si="90"/>
        <v>0</v>
      </c>
      <c r="ER17" s="166">
        <f t="shared" si="91"/>
        <v>0</v>
      </c>
      <c r="ES17" s="167"/>
      <c r="EU17" s="164">
        <v>5</v>
      </c>
      <c r="EV17" s="225"/>
      <c r="EW17" s="226"/>
      <c r="EX17" s="1"/>
      <c r="EY17" s="1"/>
      <c r="EZ17" s="95"/>
      <c r="FA17" s="93"/>
      <c r="FB17" s="93"/>
      <c r="FC17" s="93"/>
      <c r="FD17" s="95" t="str">
        <f t="shared" si="20"/>
        <v>Completar</v>
      </c>
      <c r="FE17" s="96" t="str">
        <f t="shared" si="21"/>
        <v>Completar</v>
      </c>
      <c r="FF17" s="96" t="str">
        <f t="shared" si="22"/>
        <v>Completar</v>
      </c>
      <c r="FG17" s="94"/>
      <c r="FH17" s="95" t="str">
        <f t="shared" si="23"/>
        <v>Completar</v>
      </c>
      <c r="FI17" s="95" t="str">
        <f t="shared" si="92"/>
        <v>Completar</v>
      </c>
      <c r="FJ17" s="165">
        <f t="shared" si="93"/>
        <v>0</v>
      </c>
      <c r="FK17" s="219" t="b">
        <f t="shared" si="94"/>
        <v>0</v>
      </c>
      <c r="FL17" s="188">
        <f t="shared" si="95"/>
        <v>0</v>
      </c>
      <c r="FM17" s="164">
        <f t="shared" si="96"/>
        <v>0</v>
      </c>
      <c r="FN17" s="164">
        <f t="shared" si="97"/>
        <v>0.25</v>
      </c>
      <c r="FO17" s="164">
        <f t="shared" si="98"/>
        <v>0</v>
      </c>
      <c r="FP17" s="164">
        <f t="shared" si="98"/>
        <v>0</v>
      </c>
      <c r="FQ17" s="166">
        <f t="shared" si="99"/>
        <v>0</v>
      </c>
      <c r="FR17" s="167"/>
      <c r="FT17" s="164">
        <v>5</v>
      </c>
      <c r="FU17" s="225"/>
      <c r="FV17" s="226"/>
      <c r="FW17" s="1"/>
      <c r="FX17" s="1"/>
      <c r="FY17" s="95"/>
      <c r="FZ17" s="93"/>
      <c r="GA17" s="93"/>
      <c r="GB17" s="93"/>
      <c r="GC17" s="95" t="str">
        <f t="shared" si="24"/>
        <v>Completar</v>
      </c>
      <c r="GD17" s="96" t="str">
        <f t="shared" si="25"/>
        <v>Completar</v>
      </c>
      <c r="GE17" s="96" t="str">
        <f t="shared" si="26"/>
        <v>Completar</v>
      </c>
      <c r="GF17" s="94"/>
      <c r="GG17" s="95" t="str">
        <f t="shared" si="27"/>
        <v>Completar</v>
      </c>
      <c r="GH17" s="95" t="str">
        <f t="shared" si="100"/>
        <v>Completar</v>
      </c>
      <c r="GI17" s="165">
        <f t="shared" si="101"/>
        <v>0</v>
      </c>
      <c r="GJ17" s="219" t="b">
        <f t="shared" si="102"/>
        <v>0</v>
      </c>
      <c r="GK17" s="188">
        <f t="shared" si="103"/>
        <v>0</v>
      </c>
      <c r="GL17" s="164">
        <f t="shared" si="104"/>
        <v>0</v>
      </c>
      <c r="GM17" s="164">
        <f t="shared" si="105"/>
        <v>0.25</v>
      </c>
      <c r="GN17" s="164">
        <f t="shared" si="106"/>
        <v>0</v>
      </c>
      <c r="GO17" s="164">
        <f t="shared" si="106"/>
        <v>0</v>
      </c>
      <c r="GP17" s="166">
        <f t="shared" si="107"/>
        <v>0</v>
      </c>
      <c r="GQ17" s="167"/>
      <c r="GS17" s="164">
        <v>5</v>
      </c>
      <c r="GT17" s="225"/>
      <c r="GU17" s="226"/>
      <c r="GV17" s="1"/>
      <c r="GW17" s="1"/>
      <c r="GX17" s="95"/>
      <c r="GY17" s="93"/>
      <c r="GZ17" s="93"/>
      <c r="HA17" s="93"/>
      <c r="HB17" s="95" t="str">
        <f t="shared" si="28"/>
        <v>Completar</v>
      </c>
      <c r="HC17" s="96" t="str">
        <f t="shared" si="29"/>
        <v>Completar</v>
      </c>
      <c r="HD17" s="96" t="str">
        <f t="shared" si="30"/>
        <v>Completar</v>
      </c>
      <c r="HE17" s="94"/>
      <c r="HF17" s="95" t="str">
        <f t="shared" si="31"/>
        <v>Completar</v>
      </c>
      <c r="HG17" s="95" t="str">
        <f t="shared" si="108"/>
        <v>Completar</v>
      </c>
      <c r="HH17" s="165">
        <f t="shared" si="109"/>
        <v>0</v>
      </c>
      <c r="HI17" s="219" t="b">
        <f t="shared" si="110"/>
        <v>0</v>
      </c>
      <c r="HJ17" s="188">
        <f t="shared" si="111"/>
        <v>0</v>
      </c>
      <c r="HK17" s="164">
        <f t="shared" si="112"/>
        <v>0</v>
      </c>
      <c r="HL17" s="164">
        <f t="shared" si="113"/>
        <v>0.25</v>
      </c>
      <c r="HM17" s="164">
        <f t="shared" si="114"/>
        <v>0</v>
      </c>
      <c r="HN17" s="164">
        <f t="shared" si="114"/>
        <v>0</v>
      </c>
      <c r="HO17" s="166">
        <f t="shared" si="115"/>
        <v>0</v>
      </c>
      <c r="HP17" s="167"/>
      <c r="HR17" s="164">
        <v>5</v>
      </c>
      <c r="HS17" s="225"/>
      <c r="HT17" s="226"/>
      <c r="HU17" s="1"/>
      <c r="HV17" s="1"/>
      <c r="HW17" s="95"/>
      <c r="HX17" s="93"/>
      <c r="HY17" s="93"/>
      <c r="HZ17" s="93"/>
      <c r="IA17" s="95" t="str">
        <f t="shared" si="32"/>
        <v>Completar</v>
      </c>
      <c r="IB17" s="96" t="str">
        <f t="shared" si="33"/>
        <v>Completar</v>
      </c>
      <c r="IC17" s="96" t="str">
        <f t="shared" si="34"/>
        <v>Completar</v>
      </c>
      <c r="ID17" s="94"/>
      <c r="IE17" s="95" t="str">
        <f t="shared" si="35"/>
        <v>Completar</v>
      </c>
      <c r="IF17" s="95" t="str">
        <f t="shared" si="116"/>
        <v>Completar</v>
      </c>
      <c r="IG17" s="165">
        <f t="shared" si="117"/>
        <v>0</v>
      </c>
      <c r="IH17" s="219" t="b">
        <f t="shared" si="118"/>
        <v>0</v>
      </c>
      <c r="II17" s="188">
        <f t="shared" si="119"/>
        <v>0</v>
      </c>
      <c r="IJ17" s="164">
        <f t="shared" si="120"/>
        <v>0</v>
      </c>
      <c r="IK17" s="164">
        <f t="shared" si="121"/>
        <v>0.25</v>
      </c>
      <c r="IL17" s="164">
        <f t="shared" si="122"/>
        <v>0</v>
      </c>
      <c r="IM17" s="164">
        <f t="shared" si="122"/>
        <v>0</v>
      </c>
      <c r="IN17" s="166">
        <f t="shared" si="123"/>
        <v>0</v>
      </c>
      <c r="IO17" s="167"/>
      <c r="IQ17" s="164">
        <v>5</v>
      </c>
      <c r="IR17" s="225"/>
      <c r="IS17" s="226"/>
      <c r="IT17" s="1"/>
      <c r="IU17" s="1"/>
      <c r="IV17" s="95"/>
      <c r="IW17" s="93"/>
      <c r="IX17" s="93"/>
      <c r="IY17" s="93"/>
      <c r="IZ17" s="95" t="str">
        <f t="shared" si="36"/>
        <v>Completar</v>
      </c>
      <c r="JA17" s="96" t="str">
        <f t="shared" si="37"/>
        <v>Completar</v>
      </c>
      <c r="JB17" s="96" t="str">
        <f t="shared" si="38"/>
        <v>Completar</v>
      </c>
      <c r="JC17" s="94"/>
      <c r="JD17" s="95" t="str">
        <f t="shared" si="39"/>
        <v>Completar</v>
      </c>
      <c r="JE17" s="95" t="str">
        <f t="shared" si="124"/>
        <v>Completar</v>
      </c>
      <c r="JF17" s="165">
        <f t="shared" si="125"/>
        <v>0</v>
      </c>
      <c r="JG17" s="219" t="b">
        <f t="shared" si="126"/>
        <v>0</v>
      </c>
      <c r="JH17" s="188">
        <f t="shared" si="127"/>
        <v>0</v>
      </c>
      <c r="JI17" s="164">
        <f t="shared" si="128"/>
        <v>0</v>
      </c>
      <c r="JJ17" s="164">
        <f t="shared" si="129"/>
        <v>0.25</v>
      </c>
      <c r="JK17" s="164">
        <f t="shared" si="130"/>
        <v>0</v>
      </c>
      <c r="JL17" s="164">
        <f t="shared" si="130"/>
        <v>0</v>
      </c>
      <c r="JM17" s="166">
        <f t="shared" si="131"/>
        <v>0</v>
      </c>
      <c r="JN17" s="167"/>
      <c r="JO17" s="126"/>
      <c r="JP17" s="164">
        <v>5</v>
      </c>
      <c r="JQ17" s="225"/>
      <c r="JR17" s="226"/>
      <c r="JS17" s="1"/>
      <c r="JT17" s="1"/>
      <c r="JU17" s="95"/>
      <c r="JV17" s="93"/>
      <c r="JW17" s="93"/>
      <c r="JX17" s="93"/>
      <c r="JY17" s="95" t="str">
        <f t="shared" si="40"/>
        <v>Completar</v>
      </c>
      <c r="JZ17" s="96" t="str">
        <f t="shared" si="41"/>
        <v>Completar</v>
      </c>
      <c r="KA17" s="96" t="str">
        <f t="shared" si="42"/>
        <v>Completar</v>
      </c>
      <c r="KB17" s="94"/>
      <c r="KC17" s="95" t="str">
        <f t="shared" si="43"/>
        <v>Completar</v>
      </c>
      <c r="KD17" s="95" t="str">
        <f t="shared" si="132"/>
        <v>Completar</v>
      </c>
      <c r="KE17" s="165">
        <f t="shared" si="133"/>
        <v>0</v>
      </c>
      <c r="KF17" s="219" t="b">
        <f t="shared" si="134"/>
        <v>0</v>
      </c>
      <c r="KG17" s="188">
        <f t="shared" si="135"/>
        <v>0</v>
      </c>
      <c r="KH17" s="164">
        <f t="shared" si="136"/>
        <v>0</v>
      </c>
      <c r="KI17" s="164">
        <f t="shared" si="137"/>
        <v>0.25</v>
      </c>
      <c r="KJ17" s="164">
        <f t="shared" si="138"/>
        <v>0</v>
      </c>
      <c r="KK17" s="164">
        <f t="shared" si="138"/>
        <v>0</v>
      </c>
      <c r="KL17" s="166">
        <f t="shared" si="139"/>
        <v>0</v>
      </c>
    </row>
    <row r="18" spans="1:298" x14ac:dyDescent="0.25">
      <c r="A18" s="164">
        <v>6</v>
      </c>
      <c r="B18" s="225"/>
      <c r="C18" s="226"/>
      <c r="D18" s="1"/>
      <c r="E18" s="1"/>
      <c r="F18" s="95"/>
      <c r="G18" s="93"/>
      <c r="H18" s="93"/>
      <c r="I18" s="93"/>
      <c r="J18" s="95"/>
      <c r="K18" s="96" t="str">
        <f>IFERROR(VLOOKUP(D18,'Situación inicial'!JI$13:JS$112,8,FALSE),"Completar")</f>
        <v>Completar</v>
      </c>
      <c r="L18" s="96" t="str">
        <f>IFERROR(VLOOKUP(D18,'Situación inicial'!JI$13:JS$112,9,FALSE),"Completar")</f>
        <v>Completar</v>
      </c>
      <c r="M18" s="94"/>
      <c r="N18" s="95" t="str">
        <f>IFERROR(VLOOKUP(D18,'Situación inicial'!JI$13:JS$112,11,FALSE),"Completar")</f>
        <v>Completar</v>
      </c>
      <c r="O18" s="95" t="str">
        <f>IFERROR(VLOOKUP(D18,'Situación inicial'!JI$13:JT$112,12,FALSE),"Completar")</f>
        <v>Completar</v>
      </c>
      <c r="P18" s="165">
        <f t="shared" si="44"/>
        <v>0</v>
      </c>
      <c r="Q18" s="219" t="b">
        <f t="shared" si="45"/>
        <v>0</v>
      </c>
      <c r="R18" s="188">
        <f t="shared" si="46"/>
        <v>0</v>
      </c>
      <c r="S18" s="164">
        <f t="shared" si="47"/>
        <v>0</v>
      </c>
      <c r="T18" s="164">
        <f t="shared" si="48"/>
        <v>0.25</v>
      </c>
      <c r="U18" s="164">
        <f t="shared" si="49"/>
        <v>0</v>
      </c>
      <c r="V18" s="164">
        <f t="shared" si="49"/>
        <v>0</v>
      </c>
      <c r="W18" s="166">
        <f t="shared" si="50"/>
        <v>0</v>
      </c>
      <c r="X18" s="168">
        <f>IFERROR(VLOOKUP(D18,'Situación inicial'!JI$13:JZ$112,18,FALSE),0)</f>
        <v>0</v>
      </c>
      <c r="Z18" s="164">
        <v>6</v>
      </c>
      <c r="AA18" s="225"/>
      <c r="AB18" s="226"/>
      <c r="AC18" s="1"/>
      <c r="AD18" s="1"/>
      <c r="AE18" s="95"/>
      <c r="AF18" s="93"/>
      <c r="AG18" s="93"/>
      <c r="AH18" s="93"/>
      <c r="AI18" s="95" t="str">
        <f t="shared" si="0"/>
        <v>Completar</v>
      </c>
      <c r="AJ18" s="96" t="str">
        <f t="shared" si="1"/>
        <v>Completar</v>
      </c>
      <c r="AK18" s="96" t="str">
        <f t="shared" si="2"/>
        <v>Completar</v>
      </c>
      <c r="AL18" s="94"/>
      <c r="AM18" s="95" t="str">
        <f t="shared" si="51"/>
        <v>Completar</v>
      </c>
      <c r="AN18" s="95" t="str">
        <f t="shared" si="52"/>
        <v>Completar</v>
      </c>
      <c r="AO18" s="165">
        <f t="shared" si="53"/>
        <v>0</v>
      </c>
      <c r="AP18" s="219" t="b">
        <f t="shared" si="54"/>
        <v>0</v>
      </c>
      <c r="AQ18" s="188">
        <f t="shared" si="55"/>
        <v>0</v>
      </c>
      <c r="AR18" s="164">
        <f t="shared" si="56"/>
        <v>0</v>
      </c>
      <c r="AS18" s="164">
        <f t="shared" si="57"/>
        <v>0.25</v>
      </c>
      <c r="AT18" s="164">
        <f t="shared" si="58"/>
        <v>0</v>
      </c>
      <c r="AU18" s="164">
        <f t="shared" si="58"/>
        <v>0</v>
      </c>
      <c r="AV18" s="166">
        <f t="shared" si="59"/>
        <v>0</v>
      </c>
      <c r="AW18" s="168">
        <f t="shared" si="3"/>
        <v>0</v>
      </c>
      <c r="AY18" s="164">
        <v>6</v>
      </c>
      <c r="AZ18" s="225"/>
      <c r="BA18" s="226"/>
      <c r="BB18" s="1"/>
      <c r="BC18" s="1"/>
      <c r="BD18" s="95"/>
      <c r="BE18" s="93"/>
      <c r="BF18" s="93"/>
      <c r="BG18" s="93"/>
      <c r="BH18" s="95" t="str">
        <f t="shared" si="4"/>
        <v>Completar</v>
      </c>
      <c r="BI18" s="96" t="str">
        <f t="shared" si="5"/>
        <v>Completar</v>
      </c>
      <c r="BJ18" s="96" t="str">
        <f t="shared" si="6"/>
        <v>Completar</v>
      </c>
      <c r="BK18" s="94"/>
      <c r="BL18" s="95" t="str">
        <f t="shared" si="7"/>
        <v>Completar</v>
      </c>
      <c r="BM18" s="95" t="str">
        <f t="shared" si="60"/>
        <v>Completar</v>
      </c>
      <c r="BN18" s="165">
        <f t="shared" si="61"/>
        <v>0</v>
      </c>
      <c r="BO18" s="219" t="b">
        <f t="shared" si="62"/>
        <v>0</v>
      </c>
      <c r="BP18" s="188">
        <f t="shared" si="63"/>
        <v>0</v>
      </c>
      <c r="BQ18" s="164">
        <f t="shared" si="64"/>
        <v>0</v>
      </c>
      <c r="BR18" s="164">
        <f t="shared" si="65"/>
        <v>0.25</v>
      </c>
      <c r="BS18" s="164">
        <f t="shared" si="66"/>
        <v>0</v>
      </c>
      <c r="BT18" s="164">
        <f t="shared" si="66"/>
        <v>0</v>
      </c>
      <c r="BU18" s="166">
        <f t="shared" si="67"/>
        <v>0</v>
      </c>
      <c r="BV18" s="167"/>
      <c r="BX18" s="164">
        <v>6</v>
      </c>
      <c r="BY18" s="225"/>
      <c r="BZ18" s="226"/>
      <c r="CA18" s="1"/>
      <c r="CB18" s="1"/>
      <c r="CC18" s="95"/>
      <c r="CD18" s="93"/>
      <c r="CE18" s="93"/>
      <c r="CF18" s="93"/>
      <c r="CG18" s="95" t="str">
        <f t="shared" si="8"/>
        <v>Completar</v>
      </c>
      <c r="CH18" s="96" t="str">
        <f t="shared" si="9"/>
        <v>Completar</v>
      </c>
      <c r="CI18" s="96" t="str">
        <f t="shared" si="10"/>
        <v>Completar</v>
      </c>
      <c r="CJ18" s="94"/>
      <c r="CK18" s="95" t="str">
        <f t="shared" si="11"/>
        <v>Completar</v>
      </c>
      <c r="CL18" s="95" t="str">
        <f t="shared" si="68"/>
        <v>Completar</v>
      </c>
      <c r="CM18" s="165">
        <f t="shared" si="69"/>
        <v>0</v>
      </c>
      <c r="CN18" s="219" t="b">
        <f t="shared" si="70"/>
        <v>0</v>
      </c>
      <c r="CO18" s="188">
        <f t="shared" si="71"/>
        <v>0</v>
      </c>
      <c r="CP18" s="164">
        <f t="shared" si="72"/>
        <v>0</v>
      </c>
      <c r="CQ18" s="164">
        <f t="shared" si="73"/>
        <v>0.25</v>
      </c>
      <c r="CR18" s="164">
        <f t="shared" si="74"/>
        <v>0</v>
      </c>
      <c r="CS18" s="164">
        <f t="shared" si="74"/>
        <v>0</v>
      </c>
      <c r="CT18" s="166">
        <f t="shared" si="75"/>
        <v>0</v>
      </c>
      <c r="CU18" s="167"/>
      <c r="CW18" s="164">
        <v>6</v>
      </c>
      <c r="CX18" s="225"/>
      <c r="CY18" s="226"/>
      <c r="CZ18" s="1"/>
      <c r="DA18" s="1"/>
      <c r="DB18" s="95"/>
      <c r="DC18" s="93"/>
      <c r="DD18" s="93"/>
      <c r="DE18" s="93"/>
      <c r="DF18" s="95" t="str">
        <f t="shared" si="12"/>
        <v>Completar</v>
      </c>
      <c r="DG18" s="96" t="str">
        <f t="shared" si="13"/>
        <v>Completar</v>
      </c>
      <c r="DH18" s="96" t="str">
        <f t="shared" si="14"/>
        <v>Completar</v>
      </c>
      <c r="DI18" s="94"/>
      <c r="DJ18" s="95" t="str">
        <f t="shared" si="15"/>
        <v>Completar</v>
      </c>
      <c r="DK18" s="95" t="str">
        <f t="shared" si="76"/>
        <v>Completar</v>
      </c>
      <c r="DL18" s="165">
        <f t="shared" si="77"/>
        <v>0</v>
      </c>
      <c r="DM18" s="219" t="b">
        <f t="shared" si="78"/>
        <v>0</v>
      </c>
      <c r="DN18" s="188">
        <f t="shared" si="79"/>
        <v>0</v>
      </c>
      <c r="DO18" s="164">
        <f t="shared" si="80"/>
        <v>0</v>
      </c>
      <c r="DP18" s="164">
        <f t="shared" si="81"/>
        <v>0.25</v>
      </c>
      <c r="DQ18" s="164">
        <f t="shared" si="82"/>
        <v>0</v>
      </c>
      <c r="DR18" s="164">
        <f t="shared" si="82"/>
        <v>0</v>
      </c>
      <c r="DS18" s="166">
        <f t="shared" si="83"/>
        <v>0</v>
      </c>
      <c r="DT18" s="167"/>
      <c r="DV18" s="164">
        <v>6</v>
      </c>
      <c r="DW18" s="225"/>
      <c r="DX18" s="226"/>
      <c r="DY18" s="1"/>
      <c r="DZ18" s="1"/>
      <c r="EA18" s="95"/>
      <c r="EB18" s="93"/>
      <c r="EC18" s="93"/>
      <c r="ED18" s="93"/>
      <c r="EE18" s="95" t="str">
        <f t="shared" si="16"/>
        <v>Completar</v>
      </c>
      <c r="EF18" s="96" t="str">
        <f t="shared" si="17"/>
        <v>Completar</v>
      </c>
      <c r="EG18" s="96" t="str">
        <f t="shared" si="18"/>
        <v>Completar</v>
      </c>
      <c r="EH18" s="94"/>
      <c r="EI18" s="95" t="str">
        <f t="shared" si="19"/>
        <v>Completar</v>
      </c>
      <c r="EJ18" s="95" t="str">
        <f t="shared" si="84"/>
        <v>Completar</v>
      </c>
      <c r="EK18" s="165">
        <f t="shared" si="85"/>
        <v>0</v>
      </c>
      <c r="EL18" s="219" t="b">
        <f t="shared" si="86"/>
        <v>0</v>
      </c>
      <c r="EM18" s="188">
        <f t="shared" si="87"/>
        <v>0</v>
      </c>
      <c r="EN18" s="164">
        <f t="shared" si="88"/>
        <v>0</v>
      </c>
      <c r="EO18" s="164">
        <f t="shared" si="89"/>
        <v>0.25</v>
      </c>
      <c r="EP18" s="164">
        <f t="shared" si="90"/>
        <v>0</v>
      </c>
      <c r="EQ18" s="164">
        <f t="shared" si="90"/>
        <v>0</v>
      </c>
      <c r="ER18" s="166">
        <f t="shared" si="91"/>
        <v>0</v>
      </c>
      <c r="ES18" s="167"/>
      <c r="EU18" s="164">
        <v>6</v>
      </c>
      <c r="EV18" s="225"/>
      <c r="EW18" s="226"/>
      <c r="EX18" s="1"/>
      <c r="EY18" s="1"/>
      <c r="EZ18" s="95"/>
      <c r="FA18" s="93"/>
      <c r="FB18" s="93"/>
      <c r="FC18" s="93"/>
      <c r="FD18" s="95" t="str">
        <f t="shared" si="20"/>
        <v>Completar</v>
      </c>
      <c r="FE18" s="96" t="str">
        <f t="shared" si="21"/>
        <v>Completar</v>
      </c>
      <c r="FF18" s="96" t="str">
        <f t="shared" si="22"/>
        <v>Completar</v>
      </c>
      <c r="FG18" s="94"/>
      <c r="FH18" s="95" t="str">
        <f t="shared" si="23"/>
        <v>Completar</v>
      </c>
      <c r="FI18" s="95" t="str">
        <f t="shared" si="92"/>
        <v>Completar</v>
      </c>
      <c r="FJ18" s="165">
        <f t="shared" si="93"/>
        <v>0</v>
      </c>
      <c r="FK18" s="219" t="b">
        <f t="shared" si="94"/>
        <v>0</v>
      </c>
      <c r="FL18" s="188">
        <f t="shared" si="95"/>
        <v>0</v>
      </c>
      <c r="FM18" s="164">
        <f t="shared" si="96"/>
        <v>0</v>
      </c>
      <c r="FN18" s="164">
        <f t="shared" si="97"/>
        <v>0.25</v>
      </c>
      <c r="FO18" s="164">
        <f t="shared" si="98"/>
        <v>0</v>
      </c>
      <c r="FP18" s="164">
        <f t="shared" si="98"/>
        <v>0</v>
      </c>
      <c r="FQ18" s="166">
        <f t="shared" si="99"/>
        <v>0</v>
      </c>
      <c r="FR18" s="167"/>
      <c r="FT18" s="164">
        <v>6</v>
      </c>
      <c r="FU18" s="225"/>
      <c r="FV18" s="226"/>
      <c r="FW18" s="1"/>
      <c r="FX18" s="1"/>
      <c r="FY18" s="95"/>
      <c r="FZ18" s="93"/>
      <c r="GA18" s="93"/>
      <c r="GB18" s="93"/>
      <c r="GC18" s="95" t="str">
        <f t="shared" si="24"/>
        <v>Completar</v>
      </c>
      <c r="GD18" s="96" t="str">
        <f t="shared" si="25"/>
        <v>Completar</v>
      </c>
      <c r="GE18" s="96" t="str">
        <f t="shared" si="26"/>
        <v>Completar</v>
      </c>
      <c r="GF18" s="94"/>
      <c r="GG18" s="95" t="str">
        <f t="shared" si="27"/>
        <v>Completar</v>
      </c>
      <c r="GH18" s="95" t="str">
        <f t="shared" si="100"/>
        <v>Completar</v>
      </c>
      <c r="GI18" s="165">
        <f t="shared" si="101"/>
        <v>0</v>
      </c>
      <c r="GJ18" s="219" t="b">
        <f t="shared" si="102"/>
        <v>0</v>
      </c>
      <c r="GK18" s="188">
        <f t="shared" si="103"/>
        <v>0</v>
      </c>
      <c r="GL18" s="164">
        <f t="shared" si="104"/>
        <v>0</v>
      </c>
      <c r="GM18" s="164">
        <f t="shared" si="105"/>
        <v>0.25</v>
      </c>
      <c r="GN18" s="164">
        <f t="shared" si="106"/>
        <v>0</v>
      </c>
      <c r="GO18" s="164">
        <f t="shared" si="106"/>
        <v>0</v>
      </c>
      <c r="GP18" s="166">
        <f t="shared" si="107"/>
        <v>0</v>
      </c>
      <c r="GQ18" s="167"/>
      <c r="GS18" s="164">
        <v>6</v>
      </c>
      <c r="GT18" s="225"/>
      <c r="GU18" s="226"/>
      <c r="GV18" s="1"/>
      <c r="GW18" s="1"/>
      <c r="GX18" s="95"/>
      <c r="GY18" s="93"/>
      <c r="GZ18" s="93"/>
      <c r="HA18" s="93"/>
      <c r="HB18" s="95" t="str">
        <f t="shared" si="28"/>
        <v>Completar</v>
      </c>
      <c r="HC18" s="96" t="str">
        <f t="shared" si="29"/>
        <v>Completar</v>
      </c>
      <c r="HD18" s="96" t="str">
        <f t="shared" si="30"/>
        <v>Completar</v>
      </c>
      <c r="HE18" s="94"/>
      <c r="HF18" s="95" t="str">
        <f t="shared" si="31"/>
        <v>Completar</v>
      </c>
      <c r="HG18" s="95" t="str">
        <f t="shared" si="108"/>
        <v>Completar</v>
      </c>
      <c r="HH18" s="165">
        <f t="shared" si="109"/>
        <v>0</v>
      </c>
      <c r="HI18" s="219" t="b">
        <f t="shared" si="110"/>
        <v>0</v>
      </c>
      <c r="HJ18" s="188">
        <f t="shared" si="111"/>
        <v>0</v>
      </c>
      <c r="HK18" s="164">
        <f t="shared" si="112"/>
        <v>0</v>
      </c>
      <c r="HL18" s="164">
        <f t="shared" si="113"/>
        <v>0.25</v>
      </c>
      <c r="HM18" s="164">
        <f t="shared" si="114"/>
        <v>0</v>
      </c>
      <c r="HN18" s="164">
        <f t="shared" si="114"/>
        <v>0</v>
      </c>
      <c r="HO18" s="166">
        <f t="shared" si="115"/>
        <v>0</v>
      </c>
      <c r="HP18" s="167"/>
      <c r="HR18" s="164">
        <v>6</v>
      </c>
      <c r="HS18" s="225"/>
      <c r="HT18" s="226"/>
      <c r="HU18" s="1"/>
      <c r="HV18" s="1"/>
      <c r="HW18" s="95"/>
      <c r="HX18" s="93"/>
      <c r="HY18" s="93"/>
      <c r="HZ18" s="93"/>
      <c r="IA18" s="95" t="str">
        <f t="shared" si="32"/>
        <v>Completar</v>
      </c>
      <c r="IB18" s="96" t="str">
        <f t="shared" si="33"/>
        <v>Completar</v>
      </c>
      <c r="IC18" s="96" t="str">
        <f t="shared" si="34"/>
        <v>Completar</v>
      </c>
      <c r="ID18" s="94"/>
      <c r="IE18" s="95" t="str">
        <f t="shared" si="35"/>
        <v>Completar</v>
      </c>
      <c r="IF18" s="95" t="str">
        <f t="shared" si="116"/>
        <v>Completar</v>
      </c>
      <c r="IG18" s="165">
        <f t="shared" si="117"/>
        <v>0</v>
      </c>
      <c r="IH18" s="219" t="b">
        <f t="shared" si="118"/>
        <v>0</v>
      </c>
      <c r="II18" s="188">
        <f t="shared" si="119"/>
        <v>0</v>
      </c>
      <c r="IJ18" s="164">
        <f t="shared" si="120"/>
        <v>0</v>
      </c>
      <c r="IK18" s="164">
        <f t="shared" si="121"/>
        <v>0.25</v>
      </c>
      <c r="IL18" s="164">
        <f t="shared" si="122"/>
        <v>0</v>
      </c>
      <c r="IM18" s="164">
        <f t="shared" si="122"/>
        <v>0</v>
      </c>
      <c r="IN18" s="166">
        <f t="shared" si="123"/>
        <v>0</v>
      </c>
      <c r="IO18" s="167"/>
      <c r="IQ18" s="164">
        <v>6</v>
      </c>
      <c r="IR18" s="225"/>
      <c r="IS18" s="226"/>
      <c r="IT18" s="1"/>
      <c r="IU18" s="1"/>
      <c r="IV18" s="95"/>
      <c r="IW18" s="93"/>
      <c r="IX18" s="93"/>
      <c r="IY18" s="93"/>
      <c r="IZ18" s="95" t="str">
        <f t="shared" si="36"/>
        <v>Completar</v>
      </c>
      <c r="JA18" s="96" t="str">
        <f t="shared" si="37"/>
        <v>Completar</v>
      </c>
      <c r="JB18" s="96" t="str">
        <f t="shared" si="38"/>
        <v>Completar</v>
      </c>
      <c r="JC18" s="94"/>
      <c r="JD18" s="95" t="str">
        <f t="shared" si="39"/>
        <v>Completar</v>
      </c>
      <c r="JE18" s="95" t="str">
        <f t="shared" si="124"/>
        <v>Completar</v>
      </c>
      <c r="JF18" s="165">
        <f t="shared" si="125"/>
        <v>0</v>
      </c>
      <c r="JG18" s="219" t="b">
        <f t="shared" si="126"/>
        <v>0</v>
      </c>
      <c r="JH18" s="188">
        <f t="shared" si="127"/>
        <v>0</v>
      </c>
      <c r="JI18" s="164">
        <f t="shared" si="128"/>
        <v>0</v>
      </c>
      <c r="JJ18" s="164">
        <f t="shared" si="129"/>
        <v>0.25</v>
      </c>
      <c r="JK18" s="164">
        <f t="shared" si="130"/>
        <v>0</v>
      </c>
      <c r="JL18" s="164">
        <f t="shared" si="130"/>
        <v>0</v>
      </c>
      <c r="JM18" s="166">
        <f t="shared" si="131"/>
        <v>0</v>
      </c>
      <c r="JN18" s="167"/>
      <c r="JO18" s="126"/>
      <c r="JP18" s="164">
        <v>6</v>
      </c>
      <c r="JQ18" s="225"/>
      <c r="JR18" s="226"/>
      <c r="JS18" s="1"/>
      <c r="JT18" s="1"/>
      <c r="JU18" s="95"/>
      <c r="JV18" s="93"/>
      <c r="JW18" s="93"/>
      <c r="JX18" s="93"/>
      <c r="JY18" s="95" t="str">
        <f t="shared" si="40"/>
        <v>Completar</v>
      </c>
      <c r="JZ18" s="96" t="str">
        <f t="shared" si="41"/>
        <v>Completar</v>
      </c>
      <c r="KA18" s="96" t="str">
        <f t="shared" si="42"/>
        <v>Completar</v>
      </c>
      <c r="KB18" s="94"/>
      <c r="KC18" s="95" t="str">
        <f t="shared" si="43"/>
        <v>Completar</v>
      </c>
      <c r="KD18" s="95" t="str">
        <f t="shared" si="132"/>
        <v>Completar</v>
      </c>
      <c r="KE18" s="165">
        <f t="shared" si="133"/>
        <v>0</v>
      </c>
      <c r="KF18" s="219" t="b">
        <f t="shared" si="134"/>
        <v>0</v>
      </c>
      <c r="KG18" s="188">
        <f t="shared" si="135"/>
        <v>0</v>
      </c>
      <c r="KH18" s="164">
        <f t="shared" si="136"/>
        <v>0</v>
      </c>
      <c r="KI18" s="164">
        <f t="shared" si="137"/>
        <v>0.25</v>
      </c>
      <c r="KJ18" s="164">
        <f t="shared" si="138"/>
        <v>0</v>
      </c>
      <c r="KK18" s="164">
        <f t="shared" si="138"/>
        <v>0</v>
      </c>
      <c r="KL18" s="166">
        <f t="shared" si="139"/>
        <v>0</v>
      </c>
    </row>
    <row r="19" spans="1:298" x14ac:dyDescent="0.25">
      <c r="A19" s="164">
        <v>7</v>
      </c>
      <c r="B19" s="225"/>
      <c r="C19" s="226"/>
      <c r="D19" s="1"/>
      <c r="E19" s="1"/>
      <c r="F19" s="95"/>
      <c r="G19" s="93"/>
      <c r="H19" s="93"/>
      <c r="I19" s="93"/>
      <c r="J19" s="95"/>
      <c r="K19" s="96" t="str">
        <f>IFERROR(VLOOKUP(D19,'Situación inicial'!JI$13:JS$112,8,FALSE),"Completar")</f>
        <v>Completar</v>
      </c>
      <c r="L19" s="96" t="str">
        <f>IFERROR(VLOOKUP(D19,'Situación inicial'!JI$13:JS$112,9,FALSE),"Completar")</f>
        <v>Completar</v>
      </c>
      <c r="M19" s="94"/>
      <c r="N19" s="95" t="str">
        <f>IFERROR(VLOOKUP(D19,'Situación inicial'!JI$13:JS$112,11,FALSE),"Completar")</f>
        <v>Completar</v>
      </c>
      <c r="O19" s="95" t="str">
        <f>IFERROR(VLOOKUP(D19,'Situación inicial'!JI$13:JT$112,12,FALSE),"Completar")</f>
        <v>Completar</v>
      </c>
      <c r="P19" s="165">
        <f t="shared" si="44"/>
        <v>0</v>
      </c>
      <c r="Q19" s="219" t="b">
        <f t="shared" si="45"/>
        <v>0</v>
      </c>
      <c r="R19" s="188">
        <f t="shared" si="46"/>
        <v>0</v>
      </c>
      <c r="S19" s="164">
        <f t="shared" si="47"/>
        <v>0</v>
      </c>
      <c r="T19" s="164">
        <f t="shared" si="48"/>
        <v>0.25</v>
      </c>
      <c r="U19" s="164">
        <f t="shared" si="49"/>
        <v>0</v>
      </c>
      <c r="V19" s="164">
        <f t="shared" si="49"/>
        <v>0</v>
      </c>
      <c r="W19" s="166">
        <f t="shared" si="50"/>
        <v>0</v>
      </c>
      <c r="X19" s="168">
        <f>IFERROR(VLOOKUP(D19,'Situación inicial'!JI$13:JZ$112,18,FALSE),0)</f>
        <v>0</v>
      </c>
      <c r="Z19" s="164">
        <v>7</v>
      </c>
      <c r="AA19" s="225"/>
      <c r="AB19" s="226"/>
      <c r="AC19" s="1"/>
      <c r="AD19" s="1"/>
      <c r="AE19" s="95"/>
      <c r="AF19" s="93"/>
      <c r="AG19" s="93"/>
      <c r="AH19" s="93"/>
      <c r="AI19" s="95" t="str">
        <f t="shared" si="0"/>
        <v>Completar</v>
      </c>
      <c r="AJ19" s="96" t="str">
        <f t="shared" si="1"/>
        <v>Completar</v>
      </c>
      <c r="AK19" s="96" t="str">
        <f t="shared" si="2"/>
        <v>Completar</v>
      </c>
      <c r="AL19" s="94"/>
      <c r="AM19" s="95" t="str">
        <f t="shared" si="51"/>
        <v>Completar</v>
      </c>
      <c r="AN19" s="95" t="str">
        <f t="shared" si="52"/>
        <v>Completar</v>
      </c>
      <c r="AO19" s="165">
        <f t="shared" si="53"/>
        <v>0</v>
      </c>
      <c r="AP19" s="219" t="b">
        <f t="shared" si="54"/>
        <v>0</v>
      </c>
      <c r="AQ19" s="188">
        <f t="shared" si="55"/>
        <v>0</v>
      </c>
      <c r="AR19" s="164">
        <f t="shared" si="56"/>
        <v>0</v>
      </c>
      <c r="AS19" s="164">
        <f t="shared" si="57"/>
        <v>0.25</v>
      </c>
      <c r="AT19" s="164">
        <f t="shared" si="58"/>
        <v>0</v>
      </c>
      <c r="AU19" s="164">
        <f t="shared" si="58"/>
        <v>0</v>
      </c>
      <c r="AV19" s="166">
        <f t="shared" si="59"/>
        <v>0</v>
      </c>
      <c r="AW19" s="168">
        <f t="shared" si="3"/>
        <v>0</v>
      </c>
      <c r="AY19" s="164">
        <v>7</v>
      </c>
      <c r="AZ19" s="225"/>
      <c r="BA19" s="226"/>
      <c r="BB19" s="1"/>
      <c r="BC19" s="1"/>
      <c r="BD19" s="95"/>
      <c r="BE19" s="93"/>
      <c r="BF19" s="93"/>
      <c r="BG19" s="93"/>
      <c r="BH19" s="95" t="str">
        <f t="shared" si="4"/>
        <v>Completar</v>
      </c>
      <c r="BI19" s="96" t="str">
        <f t="shared" si="5"/>
        <v>Completar</v>
      </c>
      <c r="BJ19" s="96" t="str">
        <f t="shared" si="6"/>
        <v>Completar</v>
      </c>
      <c r="BK19" s="94"/>
      <c r="BL19" s="95" t="str">
        <f t="shared" si="7"/>
        <v>Completar</v>
      </c>
      <c r="BM19" s="95" t="str">
        <f t="shared" si="60"/>
        <v>Completar</v>
      </c>
      <c r="BN19" s="165">
        <f t="shared" si="61"/>
        <v>0</v>
      </c>
      <c r="BO19" s="219" t="b">
        <f t="shared" si="62"/>
        <v>0</v>
      </c>
      <c r="BP19" s="188">
        <f t="shared" si="63"/>
        <v>0</v>
      </c>
      <c r="BQ19" s="164">
        <f t="shared" si="64"/>
        <v>0</v>
      </c>
      <c r="BR19" s="164">
        <f t="shared" si="65"/>
        <v>0.25</v>
      </c>
      <c r="BS19" s="164">
        <f t="shared" si="66"/>
        <v>0</v>
      </c>
      <c r="BT19" s="164">
        <f t="shared" si="66"/>
        <v>0</v>
      </c>
      <c r="BU19" s="166">
        <f t="shared" si="67"/>
        <v>0</v>
      </c>
      <c r="BV19" s="167"/>
      <c r="BX19" s="164">
        <v>7</v>
      </c>
      <c r="BY19" s="225"/>
      <c r="BZ19" s="226"/>
      <c r="CA19" s="1"/>
      <c r="CB19" s="1"/>
      <c r="CC19" s="95"/>
      <c r="CD19" s="93"/>
      <c r="CE19" s="93"/>
      <c r="CF19" s="93"/>
      <c r="CG19" s="95" t="str">
        <f t="shared" si="8"/>
        <v>Completar</v>
      </c>
      <c r="CH19" s="96" t="str">
        <f t="shared" si="9"/>
        <v>Completar</v>
      </c>
      <c r="CI19" s="96" t="str">
        <f t="shared" si="10"/>
        <v>Completar</v>
      </c>
      <c r="CJ19" s="94"/>
      <c r="CK19" s="95" t="str">
        <f t="shared" si="11"/>
        <v>Completar</v>
      </c>
      <c r="CL19" s="95" t="str">
        <f t="shared" si="68"/>
        <v>Completar</v>
      </c>
      <c r="CM19" s="165">
        <f t="shared" si="69"/>
        <v>0</v>
      </c>
      <c r="CN19" s="219" t="b">
        <f t="shared" si="70"/>
        <v>0</v>
      </c>
      <c r="CO19" s="188">
        <f t="shared" si="71"/>
        <v>0</v>
      </c>
      <c r="CP19" s="164">
        <f t="shared" si="72"/>
        <v>0</v>
      </c>
      <c r="CQ19" s="164">
        <f t="shared" si="73"/>
        <v>0.25</v>
      </c>
      <c r="CR19" s="164">
        <f t="shared" si="74"/>
        <v>0</v>
      </c>
      <c r="CS19" s="164">
        <f t="shared" si="74"/>
        <v>0</v>
      </c>
      <c r="CT19" s="166">
        <f t="shared" si="75"/>
        <v>0</v>
      </c>
      <c r="CU19" s="167"/>
      <c r="CW19" s="164">
        <v>7</v>
      </c>
      <c r="CX19" s="225"/>
      <c r="CY19" s="226"/>
      <c r="CZ19" s="1"/>
      <c r="DA19" s="1"/>
      <c r="DB19" s="95"/>
      <c r="DC19" s="93"/>
      <c r="DD19" s="93"/>
      <c r="DE19" s="93"/>
      <c r="DF19" s="95" t="str">
        <f t="shared" si="12"/>
        <v>Completar</v>
      </c>
      <c r="DG19" s="96" t="str">
        <f t="shared" si="13"/>
        <v>Completar</v>
      </c>
      <c r="DH19" s="96" t="str">
        <f t="shared" si="14"/>
        <v>Completar</v>
      </c>
      <c r="DI19" s="94"/>
      <c r="DJ19" s="95" t="str">
        <f t="shared" si="15"/>
        <v>Completar</v>
      </c>
      <c r="DK19" s="95" t="str">
        <f t="shared" si="76"/>
        <v>Completar</v>
      </c>
      <c r="DL19" s="165">
        <f t="shared" si="77"/>
        <v>0</v>
      </c>
      <c r="DM19" s="219" t="b">
        <f t="shared" si="78"/>
        <v>0</v>
      </c>
      <c r="DN19" s="188">
        <f t="shared" si="79"/>
        <v>0</v>
      </c>
      <c r="DO19" s="164">
        <f t="shared" si="80"/>
        <v>0</v>
      </c>
      <c r="DP19" s="164">
        <f t="shared" si="81"/>
        <v>0.25</v>
      </c>
      <c r="DQ19" s="164">
        <f t="shared" si="82"/>
        <v>0</v>
      </c>
      <c r="DR19" s="164">
        <f t="shared" si="82"/>
        <v>0</v>
      </c>
      <c r="DS19" s="166">
        <f t="shared" si="83"/>
        <v>0</v>
      </c>
      <c r="DT19" s="167"/>
      <c r="DV19" s="164">
        <v>7</v>
      </c>
      <c r="DW19" s="225"/>
      <c r="DX19" s="226"/>
      <c r="DY19" s="1"/>
      <c r="DZ19" s="1"/>
      <c r="EA19" s="95"/>
      <c r="EB19" s="93"/>
      <c r="EC19" s="93"/>
      <c r="ED19" s="93"/>
      <c r="EE19" s="95" t="str">
        <f t="shared" si="16"/>
        <v>Completar</v>
      </c>
      <c r="EF19" s="96" t="str">
        <f t="shared" si="17"/>
        <v>Completar</v>
      </c>
      <c r="EG19" s="96" t="str">
        <f t="shared" si="18"/>
        <v>Completar</v>
      </c>
      <c r="EH19" s="94"/>
      <c r="EI19" s="95" t="str">
        <f t="shared" si="19"/>
        <v>Completar</v>
      </c>
      <c r="EJ19" s="95" t="str">
        <f t="shared" si="84"/>
        <v>Completar</v>
      </c>
      <c r="EK19" s="165">
        <f t="shared" si="85"/>
        <v>0</v>
      </c>
      <c r="EL19" s="219" t="b">
        <f t="shared" si="86"/>
        <v>0</v>
      </c>
      <c r="EM19" s="188">
        <f t="shared" si="87"/>
        <v>0</v>
      </c>
      <c r="EN19" s="164">
        <f t="shared" si="88"/>
        <v>0</v>
      </c>
      <c r="EO19" s="164">
        <f t="shared" si="89"/>
        <v>0.25</v>
      </c>
      <c r="EP19" s="164">
        <f t="shared" si="90"/>
        <v>0</v>
      </c>
      <c r="EQ19" s="164">
        <f t="shared" si="90"/>
        <v>0</v>
      </c>
      <c r="ER19" s="166">
        <f t="shared" si="91"/>
        <v>0</v>
      </c>
      <c r="ES19" s="167"/>
      <c r="EU19" s="164">
        <v>7</v>
      </c>
      <c r="EV19" s="225"/>
      <c r="EW19" s="226"/>
      <c r="EX19" s="1"/>
      <c r="EY19" s="1"/>
      <c r="EZ19" s="95"/>
      <c r="FA19" s="93"/>
      <c r="FB19" s="93"/>
      <c r="FC19" s="93"/>
      <c r="FD19" s="95" t="str">
        <f t="shared" si="20"/>
        <v>Completar</v>
      </c>
      <c r="FE19" s="96" t="str">
        <f t="shared" si="21"/>
        <v>Completar</v>
      </c>
      <c r="FF19" s="96" t="str">
        <f t="shared" si="22"/>
        <v>Completar</v>
      </c>
      <c r="FG19" s="94"/>
      <c r="FH19" s="95" t="str">
        <f t="shared" si="23"/>
        <v>Completar</v>
      </c>
      <c r="FI19" s="95" t="str">
        <f t="shared" si="92"/>
        <v>Completar</v>
      </c>
      <c r="FJ19" s="165">
        <f t="shared" si="93"/>
        <v>0</v>
      </c>
      <c r="FK19" s="219" t="b">
        <f t="shared" si="94"/>
        <v>0</v>
      </c>
      <c r="FL19" s="188">
        <f t="shared" si="95"/>
        <v>0</v>
      </c>
      <c r="FM19" s="164">
        <f t="shared" si="96"/>
        <v>0</v>
      </c>
      <c r="FN19" s="164">
        <f t="shared" si="97"/>
        <v>0.25</v>
      </c>
      <c r="FO19" s="164">
        <f t="shared" si="98"/>
        <v>0</v>
      </c>
      <c r="FP19" s="164">
        <f t="shared" si="98"/>
        <v>0</v>
      </c>
      <c r="FQ19" s="166">
        <f t="shared" si="99"/>
        <v>0</v>
      </c>
      <c r="FR19" s="167"/>
      <c r="FT19" s="164">
        <v>7</v>
      </c>
      <c r="FU19" s="225"/>
      <c r="FV19" s="226"/>
      <c r="FW19" s="1"/>
      <c r="FX19" s="1"/>
      <c r="FY19" s="95"/>
      <c r="FZ19" s="93"/>
      <c r="GA19" s="93"/>
      <c r="GB19" s="93"/>
      <c r="GC19" s="95" t="str">
        <f t="shared" si="24"/>
        <v>Completar</v>
      </c>
      <c r="GD19" s="96" t="str">
        <f t="shared" si="25"/>
        <v>Completar</v>
      </c>
      <c r="GE19" s="96" t="str">
        <f t="shared" si="26"/>
        <v>Completar</v>
      </c>
      <c r="GF19" s="94"/>
      <c r="GG19" s="95" t="str">
        <f t="shared" si="27"/>
        <v>Completar</v>
      </c>
      <c r="GH19" s="95" t="str">
        <f t="shared" si="100"/>
        <v>Completar</v>
      </c>
      <c r="GI19" s="165">
        <f t="shared" si="101"/>
        <v>0</v>
      </c>
      <c r="GJ19" s="219" t="b">
        <f t="shared" si="102"/>
        <v>0</v>
      </c>
      <c r="GK19" s="188">
        <f t="shared" si="103"/>
        <v>0</v>
      </c>
      <c r="GL19" s="164">
        <f t="shared" si="104"/>
        <v>0</v>
      </c>
      <c r="GM19" s="164">
        <f t="shared" si="105"/>
        <v>0.25</v>
      </c>
      <c r="GN19" s="164">
        <f t="shared" si="106"/>
        <v>0</v>
      </c>
      <c r="GO19" s="164">
        <f t="shared" si="106"/>
        <v>0</v>
      </c>
      <c r="GP19" s="166">
        <f t="shared" si="107"/>
        <v>0</v>
      </c>
      <c r="GQ19" s="167"/>
      <c r="GS19" s="164">
        <v>7</v>
      </c>
      <c r="GT19" s="225"/>
      <c r="GU19" s="226"/>
      <c r="GV19" s="1"/>
      <c r="GW19" s="1"/>
      <c r="GX19" s="95"/>
      <c r="GY19" s="93"/>
      <c r="GZ19" s="93"/>
      <c r="HA19" s="93"/>
      <c r="HB19" s="95" t="str">
        <f t="shared" si="28"/>
        <v>Completar</v>
      </c>
      <c r="HC19" s="96" t="str">
        <f t="shared" si="29"/>
        <v>Completar</v>
      </c>
      <c r="HD19" s="96" t="str">
        <f t="shared" si="30"/>
        <v>Completar</v>
      </c>
      <c r="HE19" s="94"/>
      <c r="HF19" s="95" t="str">
        <f t="shared" si="31"/>
        <v>Completar</v>
      </c>
      <c r="HG19" s="95" t="str">
        <f t="shared" si="108"/>
        <v>Completar</v>
      </c>
      <c r="HH19" s="165">
        <f t="shared" si="109"/>
        <v>0</v>
      </c>
      <c r="HI19" s="219" t="b">
        <f t="shared" si="110"/>
        <v>0</v>
      </c>
      <c r="HJ19" s="188">
        <f t="shared" si="111"/>
        <v>0</v>
      </c>
      <c r="HK19" s="164">
        <f t="shared" si="112"/>
        <v>0</v>
      </c>
      <c r="HL19" s="164">
        <f t="shared" si="113"/>
        <v>0.25</v>
      </c>
      <c r="HM19" s="164">
        <f t="shared" si="114"/>
        <v>0</v>
      </c>
      <c r="HN19" s="164">
        <f t="shared" si="114"/>
        <v>0</v>
      </c>
      <c r="HO19" s="166">
        <f t="shared" si="115"/>
        <v>0</v>
      </c>
      <c r="HP19" s="167"/>
      <c r="HR19" s="164">
        <v>7</v>
      </c>
      <c r="HS19" s="225"/>
      <c r="HT19" s="226"/>
      <c r="HU19" s="1"/>
      <c r="HV19" s="1"/>
      <c r="HW19" s="95"/>
      <c r="HX19" s="93"/>
      <c r="HY19" s="93"/>
      <c r="HZ19" s="93"/>
      <c r="IA19" s="95" t="str">
        <f t="shared" si="32"/>
        <v>Completar</v>
      </c>
      <c r="IB19" s="96" t="str">
        <f t="shared" si="33"/>
        <v>Completar</v>
      </c>
      <c r="IC19" s="96" t="str">
        <f t="shared" si="34"/>
        <v>Completar</v>
      </c>
      <c r="ID19" s="94"/>
      <c r="IE19" s="95" t="str">
        <f t="shared" si="35"/>
        <v>Completar</v>
      </c>
      <c r="IF19" s="95" t="str">
        <f t="shared" si="116"/>
        <v>Completar</v>
      </c>
      <c r="IG19" s="165">
        <f t="shared" si="117"/>
        <v>0</v>
      </c>
      <c r="IH19" s="219" t="b">
        <f t="shared" si="118"/>
        <v>0</v>
      </c>
      <c r="II19" s="188">
        <f t="shared" si="119"/>
        <v>0</v>
      </c>
      <c r="IJ19" s="164">
        <f t="shared" si="120"/>
        <v>0</v>
      </c>
      <c r="IK19" s="164">
        <f t="shared" si="121"/>
        <v>0.25</v>
      </c>
      <c r="IL19" s="164">
        <f t="shared" si="122"/>
        <v>0</v>
      </c>
      <c r="IM19" s="164">
        <f t="shared" si="122"/>
        <v>0</v>
      </c>
      <c r="IN19" s="166">
        <f t="shared" si="123"/>
        <v>0</v>
      </c>
      <c r="IO19" s="167"/>
      <c r="IQ19" s="164">
        <v>7</v>
      </c>
      <c r="IR19" s="225"/>
      <c r="IS19" s="226"/>
      <c r="IT19" s="1"/>
      <c r="IU19" s="1"/>
      <c r="IV19" s="95"/>
      <c r="IW19" s="93"/>
      <c r="IX19" s="93"/>
      <c r="IY19" s="93"/>
      <c r="IZ19" s="95" t="str">
        <f t="shared" si="36"/>
        <v>Completar</v>
      </c>
      <c r="JA19" s="96" t="str">
        <f t="shared" si="37"/>
        <v>Completar</v>
      </c>
      <c r="JB19" s="96" t="str">
        <f t="shared" si="38"/>
        <v>Completar</v>
      </c>
      <c r="JC19" s="94"/>
      <c r="JD19" s="95" t="str">
        <f t="shared" si="39"/>
        <v>Completar</v>
      </c>
      <c r="JE19" s="95" t="str">
        <f t="shared" si="124"/>
        <v>Completar</v>
      </c>
      <c r="JF19" s="165">
        <f t="shared" si="125"/>
        <v>0</v>
      </c>
      <c r="JG19" s="219" t="b">
        <f t="shared" si="126"/>
        <v>0</v>
      </c>
      <c r="JH19" s="188">
        <f t="shared" si="127"/>
        <v>0</v>
      </c>
      <c r="JI19" s="164">
        <f t="shared" si="128"/>
        <v>0</v>
      </c>
      <c r="JJ19" s="164">
        <f t="shared" si="129"/>
        <v>0.25</v>
      </c>
      <c r="JK19" s="164">
        <f t="shared" si="130"/>
        <v>0</v>
      </c>
      <c r="JL19" s="164">
        <f t="shared" si="130"/>
        <v>0</v>
      </c>
      <c r="JM19" s="166">
        <f t="shared" si="131"/>
        <v>0</v>
      </c>
      <c r="JN19" s="167"/>
      <c r="JO19" s="126"/>
      <c r="JP19" s="164">
        <v>7</v>
      </c>
      <c r="JQ19" s="225"/>
      <c r="JR19" s="226"/>
      <c r="JS19" s="1"/>
      <c r="JT19" s="1"/>
      <c r="JU19" s="95"/>
      <c r="JV19" s="93"/>
      <c r="JW19" s="93"/>
      <c r="JX19" s="93"/>
      <c r="JY19" s="95" t="str">
        <f t="shared" si="40"/>
        <v>Completar</v>
      </c>
      <c r="JZ19" s="96" t="str">
        <f t="shared" si="41"/>
        <v>Completar</v>
      </c>
      <c r="KA19" s="96" t="str">
        <f t="shared" si="42"/>
        <v>Completar</v>
      </c>
      <c r="KB19" s="94"/>
      <c r="KC19" s="95" t="str">
        <f t="shared" si="43"/>
        <v>Completar</v>
      </c>
      <c r="KD19" s="95" t="str">
        <f t="shared" si="132"/>
        <v>Completar</v>
      </c>
      <c r="KE19" s="165">
        <f t="shared" si="133"/>
        <v>0</v>
      </c>
      <c r="KF19" s="219" t="b">
        <f t="shared" si="134"/>
        <v>0</v>
      </c>
      <c r="KG19" s="188">
        <f t="shared" si="135"/>
        <v>0</v>
      </c>
      <c r="KH19" s="164">
        <f t="shared" si="136"/>
        <v>0</v>
      </c>
      <c r="KI19" s="164">
        <f t="shared" si="137"/>
        <v>0.25</v>
      </c>
      <c r="KJ19" s="164">
        <f t="shared" si="138"/>
        <v>0</v>
      </c>
      <c r="KK19" s="164">
        <f t="shared" si="138"/>
        <v>0</v>
      </c>
      <c r="KL19" s="166">
        <f t="shared" si="139"/>
        <v>0</v>
      </c>
    </row>
    <row r="20" spans="1:298" x14ac:dyDescent="0.25">
      <c r="A20" s="164">
        <v>8</v>
      </c>
      <c r="B20" s="225"/>
      <c r="C20" s="226"/>
      <c r="D20" s="1"/>
      <c r="E20" s="1"/>
      <c r="F20" s="95"/>
      <c r="G20" s="93"/>
      <c r="H20" s="93"/>
      <c r="I20" s="93"/>
      <c r="J20" s="95"/>
      <c r="K20" s="96" t="str">
        <f>IFERROR(VLOOKUP(D20,'Situación inicial'!JI$13:JS$112,8,FALSE),"Completar")</f>
        <v>Completar</v>
      </c>
      <c r="L20" s="96" t="str">
        <f>IFERROR(VLOOKUP(D20,'Situación inicial'!JI$13:JS$112,9,FALSE),"Completar")</f>
        <v>Completar</v>
      </c>
      <c r="M20" s="94"/>
      <c r="N20" s="95" t="str">
        <f>IFERROR(VLOOKUP(D20,'Situación inicial'!JI$13:JS$112,11,FALSE),"Completar")</f>
        <v>Completar</v>
      </c>
      <c r="O20" s="95" t="str">
        <f>IFERROR(VLOOKUP(D20,'Situación inicial'!JI$13:JT$112,12,FALSE),"Completar")</f>
        <v>Completar</v>
      </c>
      <c r="P20" s="165">
        <f t="shared" si="44"/>
        <v>0</v>
      </c>
      <c r="Q20" s="219" t="b">
        <f t="shared" si="45"/>
        <v>0</v>
      </c>
      <c r="R20" s="188">
        <f t="shared" si="46"/>
        <v>0</v>
      </c>
      <c r="S20" s="164">
        <f t="shared" si="47"/>
        <v>0</v>
      </c>
      <c r="T20" s="164">
        <f t="shared" si="48"/>
        <v>0.25</v>
      </c>
      <c r="U20" s="164">
        <f t="shared" si="49"/>
        <v>0</v>
      </c>
      <c r="V20" s="164">
        <f t="shared" si="49"/>
        <v>0</v>
      </c>
      <c r="W20" s="166">
        <f t="shared" si="50"/>
        <v>0</v>
      </c>
      <c r="X20" s="168">
        <f>IFERROR(VLOOKUP(D20,'Situación inicial'!JI$13:JZ$112,18,FALSE),0)</f>
        <v>0</v>
      </c>
      <c r="Z20" s="164">
        <v>8</v>
      </c>
      <c r="AA20" s="225"/>
      <c r="AB20" s="226"/>
      <c r="AC20" s="1"/>
      <c r="AD20" s="1"/>
      <c r="AE20" s="95"/>
      <c r="AF20" s="93"/>
      <c r="AG20" s="93"/>
      <c r="AH20" s="93"/>
      <c r="AI20" s="95" t="str">
        <f t="shared" si="0"/>
        <v>Completar</v>
      </c>
      <c r="AJ20" s="96" t="str">
        <f t="shared" si="1"/>
        <v>Completar</v>
      </c>
      <c r="AK20" s="96" t="str">
        <f t="shared" si="2"/>
        <v>Completar</v>
      </c>
      <c r="AL20" s="94"/>
      <c r="AM20" s="95" t="str">
        <f t="shared" si="51"/>
        <v>Completar</v>
      </c>
      <c r="AN20" s="95" t="str">
        <f t="shared" si="52"/>
        <v>Completar</v>
      </c>
      <c r="AO20" s="165">
        <f t="shared" si="53"/>
        <v>0</v>
      </c>
      <c r="AP20" s="219" t="b">
        <f t="shared" si="54"/>
        <v>0</v>
      </c>
      <c r="AQ20" s="188">
        <f t="shared" si="55"/>
        <v>0</v>
      </c>
      <c r="AR20" s="164">
        <f t="shared" si="56"/>
        <v>0</v>
      </c>
      <c r="AS20" s="164">
        <f t="shared" si="57"/>
        <v>0.25</v>
      </c>
      <c r="AT20" s="164">
        <f t="shared" si="58"/>
        <v>0</v>
      </c>
      <c r="AU20" s="164">
        <f t="shared" si="58"/>
        <v>0</v>
      </c>
      <c r="AV20" s="166">
        <f t="shared" si="59"/>
        <v>0</v>
      </c>
      <c r="AW20" s="168">
        <f t="shared" si="3"/>
        <v>0</v>
      </c>
      <c r="AY20" s="164">
        <v>8</v>
      </c>
      <c r="AZ20" s="225"/>
      <c r="BA20" s="226"/>
      <c r="BB20" s="1"/>
      <c r="BC20" s="1"/>
      <c r="BD20" s="95"/>
      <c r="BE20" s="93"/>
      <c r="BF20" s="93"/>
      <c r="BG20" s="93"/>
      <c r="BH20" s="95" t="str">
        <f t="shared" si="4"/>
        <v>Completar</v>
      </c>
      <c r="BI20" s="96" t="str">
        <f t="shared" si="5"/>
        <v>Completar</v>
      </c>
      <c r="BJ20" s="96" t="str">
        <f t="shared" si="6"/>
        <v>Completar</v>
      </c>
      <c r="BK20" s="94"/>
      <c r="BL20" s="95" t="str">
        <f t="shared" si="7"/>
        <v>Completar</v>
      </c>
      <c r="BM20" s="95" t="str">
        <f t="shared" si="60"/>
        <v>Completar</v>
      </c>
      <c r="BN20" s="165">
        <f t="shared" si="61"/>
        <v>0</v>
      </c>
      <c r="BO20" s="219" t="b">
        <f t="shared" si="62"/>
        <v>0</v>
      </c>
      <c r="BP20" s="188">
        <f t="shared" si="63"/>
        <v>0</v>
      </c>
      <c r="BQ20" s="164">
        <f t="shared" si="64"/>
        <v>0</v>
      </c>
      <c r="BR20" s="164">
        <f t="shared" si="65"/>
        <v>0.25</v>
      </c>
      <c r="BS20" s="164">
        <f t="shared" si="66"/>
        <v>0</v>
      </c>
      <c r="BT20" s="164">
        <f t="shared" si="66"/>
        <v>0</v>
      </c>
      <c r="BU20" s="166">
        <f t="shared" si="67"/>
        <v>0</v>
      </c>
      <c r="BV20" s="167"/>
      <c r="BX20" s="164">
        <v>8</v>
      </c>
      <c r="BY20" s="225"/>
      <c r="BZ20" s="226"/>
      <c r="CA20" s="1"/>
      <c r="CB20" s="1"/>
      <c r="CC20" s="95"/>
      <c r="CD20" s="93"/>
      <c r="CE20" s="93"/>
      <c r="CF20" s="93"/>
      <c r="CG20" s="95" t="str">
        <f t="shared" si="8"/>
        <v>Completar</v>
      </c>
      <c r="CH20" s="96" t="str">
        <f t="shared" si="9"/>
        <v>Completar</v>
      </c>
      <c r="CI20" s="96" t="str">
        <f t="shared" si="10"/>
        <v>Completar</v>
      </c>
      <c r="CJ20" s="94"/>
      <c r="CK20" s="95" t="str">
        <f t="shared" si="11"/>
        <v>Completar</v>
      </c>
      <c r="CL20" s="95" t="str">
        <f t="shared" si="68"/>
        <v>Completar</v>
      </c>
      <c r="CM20" s="165">
        <f t="shared" si="69"/>
        <v>0</v>
      </c>
      <c r="CN20" s="219" t="b">
        <f t="shared" si="70"/>
        <v>0</v>
      </c>
      <c r="CO20" s="188">
        <f t="shared" si="71"/>
        <v>0</v>
      </c>
      <c r="CP20" s="164">
        <f t="shared" si="72"/>
        <v>0</v>
      </c>
      <c r="CQ20" s="164">
        <f t="shared" si="73"/>
        <v>0.25</v>
      </c>
      <c r="CR20" s="164">
        <f t="shared" si="74"/>
        <v>0</v>
      </c>
      <c r="CS20" s="164">
        <f t="shared" si="74"/>
        <v>0</v>
      </c>
      <c r="CT20" s="166">
        <f t="shared" si="75"/>
        <v>0</v>
      </c>
      <c r="CU20" s="167"/>
      <c r="CW20" s="164">
        <v>8</v>
      </c>
      <c r="CX20" s="225"/>
      <c r="CY20" s="226"/>
      <c r="CZ20" s="1"/>
      <c r="DA20" s="1"/>
      <c r="DB20" s="95"/>
      <c r="DC20" s="93"/>
      <c r="DD20" s="93"/>
      <c r="DE20" s="93"/>
      <c r="DF20" s="95" t="str">
        <f t="shared" si="12"/>
        <v>Completar</v>
      </c>
      <c r="DG20" s="96" t="str">
        <f t="shared" si="13"/>
        <v>Completar</v>
      </c>
      <c r="DH20" s="96" t="str">
        <f t="shared" si="14"/>
        <v>Completar</v>
      </c>
      <c r="DI20" s="94"/>
      <c r="DJ20" s="95" t="str">
        <f t="shared" si="15"/>
        <v>Completar</v>
      </c>
      <c r="DK20" s="95" t="str">
        <f t="shared" si="76"/>
        <v>Completar</v>
      </c>
      <c r="DL20" s="165">
        <f t="shared" si="77"/>
        <v>0</v>
      </c>
      <c r="DM20" s="219" t="b">
        <f t="shared" si="78"/>
        <v>0</v>
      </c>
      <c r="DN20" s="188">
        <f t="shared" si="79"/>
        <v>0</v>
      </c>
      <c r="DO20" s="164">
        <f t="shared" si="80"/>
        <v>0</v>
      </c>
      <c r="DP20" s="164">
        <f t="shared" si="81"/>
        <v>0.25</v>
      </c>
      <c r="DQ20" s="164">
        <f t="shared" si="82"/>
        <v>0</v>
      </c>
      <c r="DR20" s="164">
        <f t="shared" si="82"/>
        <v>0</v>
      </c>
      <c r="DS20" s="166">
        <f t="shared" si="83"/>
        <v>0</v>
      </c>
      <c r="DT20" s="167"/>
      <c r="DV20" s="164">
        <v>8</v>
      </c>
      <c r="DW20" s="225"/>
      <c r="DX20" s="226"/>
      <c r="DY20" s="1"/>
      <c r="DZ20" s="1"/>
      <c r="EA20" s="95"/>
      <c r="EB20" s="93"/>
      <c r="EC20" s="93"/>
      <c r="ED20" s="93"/>
      <c r="EE20" s="95" t="str">
        <f t="shared" si="16"/>
        <v>Completar</v>
      </c>
      <c r="EF20" s="96" t="str">
        <f t="shared" si="17"/>
        <v>Completar</v>
      </c>
      <c r="EG20" s="96" t="str">
        <f t="shared" si="18"/>
        <v>Completar</v>
      </c>
      <c r="EH20" s="94"/>
      <c r="EI20" s="95" t="str">
        <f t="shared" si="19"/>
        <v>Completar</v>
      </c>
      <c r="EJ20" s="95" t="str">
        <f t="shared" si="84"/>
        <v>Completar</v>
      </c>
      <c r="EK20" s="165">
        <f t="shared" si="85"/>
        <v>0</v>
      </c>
      <c r="EL20" s="219" t="b">
        <f t="shared" si="86"/>
        <v>0</v>
      </c>
      <c r="EM20" s="188">
        <f t="shared" si="87"/>
        <v>0</v>
      </c>
      <c r="EN20" s="164">
        <f t="shared" si="88"/>
        <v>0</v>
      </c>
      <c r="EO20" s="164">
        <f t="shared" si="89"/>
        <v>0.25</v>
      </c>
      <c r="EP20" s="164">
        <f t="shared" si="90"/>
        <v>0</v>
      </c>
      <c r="EQ20" s="164">
        <f t="shared" si="90"/>
        <v>0</v>
      </c>
      <c r="ER20" s="166">
        <f t="shared" si="91"/>
        <v>0</v>
      </c>
      <c r="ES20" s="167"/>
      <c r="EU20" s="164">
        <v>8</v>
      </c>
      <c r="EV20" s="225"/>
      <c r="EW20" s="226"/>
      <c r="EX20" s="1"/>
      <c r="EY20" s="1"/>
      <c r="EZ20" s="95"/>
      <c r="FA20" s="93"/>
      <c r="FB20" s="93"/>
      <c r="FC20" s="93"/>
      <c r="FD20" s="95" t="str">
        <f t="shared" si="20"/>
        <v>Completar</v>
      </c>
      <c r="FE20" s="96" t="str">
        <f t="shared" si="21"/>
        <v>Completar</v>
      </c>
      <c r="FF20" s="96" t="str">
        <f t="shared" si="22"/>
        <v>Completar</v>
      </c>
      <c r="FG20" s="94"/>
      <c r="FH20" s="95" t="str">
        <f t="shared" si="23"/>
        <v>Completar</v>
      </c>
      <c r="FI20" s="95" t="str">
        <f t="shared" si="92"/>
        <v>Completar</v>
      </c>
      <c r="FJ20" s="165">
        <f t="shared" si="93"/>
        <v>0</v>
      </c>
      <c r="FK20" s="219" t="b">
        <f t="shared" si="94"/>
        <v>0</v>
      </c>
      <c r="FL20" s="188">
        <f t="shared" si="95"/>
        <v>0</v>
      </c>
      <c r="FM20" s="164">
        <f t="shared" si="96"/>
        <v>0</v>
      </c>
      <c r="FN20" s="164">
        <f t="shared" si="97"/>
        <v>0.25</v>
      </c>
      <c r="FO20" s="164">
        <f t="shared" si="98"/>
        <v>0</v>
      </c>
      <c r="FP20" s="164">
        <f t="shared" si="98"/>
        <v>0</v>
      </c>
      <c r="FQ20" s="166">
        <f t="shared" si="99"/>
        <v>0</v>
      </c>
      <c r="FR20" s="167"/>
      <c r="FT20" s="164">
        <v>8</v>
      </c>
      <c r="FU20" s="225"/>
      <c r="FV20" s="226"/>
      <c r="FW20" s="1"/>
      <c r="FX20" s="1"/>
      <c r="FY20" s="95"/>
      <c r="FZ20" s="93"/>
      <c r="GA20" s="93"/>
      <c r="GB20" s="93"/>
      <c r="GC20" s="95" t="str">
        <f t="shared" si="24"/>
        <v>Completar</v>
      </c>
      <c r="GD20" s="96" t="str">
        <f t="shared" si="25"/>
        <v>Completar</v>
      </c>
      <c r="GE20" s="96" t="str">
        <f t="shared" si="26"/>
        <v>Completar</v>
      </c>
      <c r="GF20" s="94"/>
      <c r="GG20" s="95" t="str">
        <f t="shared" si="27"/>
        <v>Completar</v>
      </c>
      <c r="GH20" s="95" t="str">
        <f t="shared" si="100"/>
        <v>Completar</v>
      </c>
      <c r="GI20" s="165">
        <f t="shared" si="101"/>
        <v>0</v>
      </c>
      <c r="GJ20" s="219" t="b">
        <f t="shared" si="102"/>
        <v>0</v>
      </c>
      <c r="GK20" s="188">
        <f t="shared" si="103"/>
        <v>0</v>
      </c>
      <c r="GL20" s="164">
        <f t="shared" si="104"/>
        <v>0</v>
      </c>
      <c r="GM20" s="164">
        <f t="shared" si="105"/>
        <v>0.25</v>
      </c>
      <c r="GN20" s="164">
        <f t="shared" si="106"/>
        <v>0</v>
      </c>
      <c r="GO20" s="164">
        <f t="shared" si="106"/>
        <v>0</v>
      </c>
      <c r="GP20" s="166">
        <f t="shared" si="107"/>
        <v>0</v>
      </c>
      <c r="GQ20" s="167"/>
      <c r="GS20" s="164">
        <v>8</v>
      </c>
      <c r="GT20" s="225"/>
      <c r="GU20" s="226"/>
      <c r="GV20" s="1"/>
      <c r="GW20" s="1"/>
      <c r="GX20" s="95"/>
      <c r="GY20" s="93"/>
      <c r="GZ20" s="93"/>
      <c r="HA20" s="93"/>
      <c r="HB20" s="95" t="str">
        <f t="shared" si="28"/>
        <v>Completar</v>
      </c>
      <c r="HC20" s="96" t="str">
        <f t="shared" si="29"/>
        <v>Completar</v>
      </c>
      <c r="HD20" s="96" t="str">
        <f t="shared" si="30"/>
        <v>Completar</v>
      </c>
      <c r="HE20" s="94"/>
      <c r="HF20" s="95" t="str">
        <f t="shared" si="31"/>
        <v>Completar</v>
      </c>
      <c r="HG20" s="95" t="str">
        <f t="shared" si="108"/>
        <v>Completar</v>
      </c>
      <c r="HH20" s="165">
        <f t="shared" si="109"/>
        <v>0</v>
      </c>
      <c r="HI20" s="219" t="b">
        <f t="shared" si="110"/>
        <v>0</v>
      </c>
      <c r="HJ20" s="188">
        <f t="shared" si="111"/>
        <v>0</v>
      </c>
      <c r="HK20" s="164">
        <f t="shared" si="112"/>
        <v>0</v>
      </c>
      <c r="HL20" s="164">
        <f t="shared" si="113"/>
        <v>0.25</v>
      </c>
      <c r="HM20" s="164">
        <f t="shared" si="114"/>
        <v>0</v>
      </c>
      <c r="HN20" s="164">
        <f t="shared" si="114"/>
        <v>0</v>
      </c>
      <c r="HO20" s="166">
        <f t="shared" si="115"/>
        <v>0</v>
      </c>
      <c r="HP20" s="167"/>
      <c r="HR20" s="164">
        <v>8</v>
      </c>
      <c r="HS20" s="225"/>
      <c r="HT20" s="226"/>
      <c r="HU20" s="1"/>
      <c r="HV20" s="1"/>
      <c r="HW20" s="95"/>
      <c r="HX20" s="93"/>
      <c r="HY20" s="93"/>
      <c r="HZ20" s="93"/>
      <c r="IA20" s="95" t="str">
        <f t="shared" si="32"/>
        <v>Completar</v>
      </c>
      <c r="IB20" s="96" t="str">
        <f t="shared" si="33"/>
        <v>Completar</v>
      </c>
      <c r="IC20" s="96" t="str">
        <f t="shared" si="34"/>
        <v>Completar</v>
      </c>
      <c r="ID20" s="94"/>
      <c r="IE20" s="95" t="str">
        <f t="shared" si="35"/>
        <v>Completar</v>
      </c>
      <c r="IF20" s="95" t="str">
        <f t="shared" si="116"/>
        <v>Completar</v>
      </c>
      <c r="IG20" s="165">
        <f t="shared" si="117"/>
        <v>0</v>
      </c>
      <c r="IH20" s="219" t="b">
        <f t="shared" si="118"/>
        <v>0</v>
      </c>
      <c r="II20" s="188">
        <f t="shared" si="119"/>
        <v>0</v>
      </c>
      <c r="IJ20" s="164">
        <f t="shared" si="120"/>
        <v>0</v>
      </c>
      <c r="IK20" s="164">
        <f t="shared" si="121"/>
        <v>0.25</v>
      </c>
      <c r="IL20" s="164">
        <f t="shared" si="122"/>
        <v>0</v>
      </c>
      <c r="IM20" s="164">
        <f t="shared" si="122"/>
        <v>0</v>
      </c>
      <c r="IN20" s="166">
        <f t="shared" si="123"/>
        <v>0</v>
      </c>
      <c r="IO20" s="167"/>
      <c r="IQ20" s="164">
        <v>8</v>
      </c>
      <c r="IR20" s="225"/>
      <c r="IS20" s="226"/>
      <c r="IT20" s="1"/>
      <c r="IU20" s="1"/>
      <c r="IV20" s="95"/>
      <c r="IW20" s="93"/>
      <c r="IX20" s="93"/>
      <c r="IY20" s="93"/>
      <c r="IZ20" s="95" t="str">
        <f t="shared" si="36"/>
        <v>Completar</v>
      </c>
      <c r="JA20" s="96" t="str">
        <f t="shared" si="37"/>
        <v>Completar</v>
      </c>
      <c r="JB20" s="96" t="str">
        <f t="shared" si="38"/>
        <v>Completar</v>
      </c>
      <c r="JC20" s="94"/>
      <c r="JD20" s="95" t="str">
        <f t="shared" si="39"/>
        <v>Completar</v>
      </c>
      <c r="JE20" s="95" t="str">
        <f t="shared" si="124"/>
        <v>Completar</v>
      </c>
      <c r="JF20" s="165">
        <f t="shared" si="125"/>
        <v>0</v>
      </c>
      <c r="JG20" s="219" t="b">
        <f t="shared" si="126"/>
        <v>0</v>
      </c>
      <c r="JH20" s="188">
        <f t="shared" si="127"/>
        <v>0</v>
      </c>
      <c r="JI20" s="164">
        <f t="shared" si="128"/>
        <v>0</v>
      </c>
      <c r="JJ20" s="164">
        <f t="shared" si="129"/>
        <v>0.25</v>
      </c>
      <c r="JK20" s="164">
        <f t="shared" si="130"/>
        <v>0</v>
      </c>
      <c r="JL20" s="164">
        <f t="shared" si="130"/>
        <v>0</v>
      </c>
      <c r="JM20" s="166">
        <f t="shared" si="131"/>
        <v>0</v>
      </c>
      <c r="JN20" s="167"/>
      <c r="JO20" s="126"/>
      <c r="JP20" s="164">
        <v>8</v>
      </c>
      <c r="JQ20" s="225"/>
      <c r="JR20" s="226"/>
      <c r="JS20" s="1"/>
      <c r="JT20" s="1"/>
      <c r="JU20" s="95"/>
      <c r="JV20" s="93"/>
      <c r="JW20" s="93"/>
      <c r="JX20" s="93"/>
      <c r="JY20" s="95" t="str">
        <f t="shared" si="40"/>
        <v>Completar</v>
      </c>
      <c r="JZ20" s="96" t="str">
        <f t="shared" si="41"/>
        <v>Completar</v>
      </c>
      <c r="KA20" s="96" t="str">
        <f t="shared" si="42"/>
        <v>Completar</v>
      </c>
      <c r="KB20" s="94"/>
      <c r="KC20" s="95" t="str">
        <f t="shared" si="43"/>
        <v>Completar</v>
      </c>
      <c r="KD20" s="95" t="str">
        <f t="shared" si="132"/>
        <v>Completar</v>
      </c>
      <c r="KE20" s="165">
        <f t="shared" si="133"/>
        <v>0</v>
      </c>
      <c r="KF20" s="219" t="b">
        <f t="shared" si="134"/>
        <v>0</v>
      </c>
      <c r="KG20" s="188">
        <f t="shared" si="135"/>
        <v>0</v>
      </c>
      <c r="KH20" s="164">
        <f t="shared" si="136"/>
        <v>0</v>
      </c>
      <c r="KI20" s="164">
        <f t="shared" si="137"/>
        <v>0.25</v>
      </c>
      <c r="KJ20" s="164">
        <f t="shared" si="138"/>
        <v>0</v>
      </c>
      <c r="KK20" s="164">
        <f t="shared" si="138"/>
        <v>0</v>
      </c>
      <c r="KL20" s="166">
        <f t="shared" si="139"/>
        <v>0</v>
      </c>
    </row>
    <row r="21" spans="1:298" x14ac:dyDescent="0.25">
      <c r="A21" s="164">
        <v>9</v>
      </c>
      <c r="B21" s="225"/>
      <c r="C21" s="226"/>
      <c r="D21" s="1"/>
      <c r="E21" s="1"/>
      <c r="F21" s="95"/>
      <c r="G21" s="93"/>
      <c r="H21" s="93"/>
      <c r="I21" s="93"/>
      <c r="J21" s="95"/>
      <c r="K21" s="96" t="str">
        <f>IFERROR(VLOOKUP(D21,'Situación inicial'!JI$13:JS$112,8,FALSE),"Completar")</f>
        <v>Completar</v>
      </c>
      <c r="L21" s="96" t="str">
        <f>IFERROR(VLOOKUP(D21,'Situación inicial'!JI$13:JS$112,9,FALSE),"Completar")</f>
        <v>Completar</v>
      </c>
      <c r="M21" s="94"/>
      <c r="N21" s="95" t="str">
        <f>IFERROR(VLOOKUP(D21,'Situación inicial'!JI$13:JS$112,11,FALSE),"Completar")</f>
        <v>Completar</v>
      </c>
      <c r="O21" s="95" t="str">
        <f>IFERROR(VLOOKUP(D21,'Situación inicial'!JI$13:JT$112,12,FALSE),"Completar")</f>
        <v>Completar</v>
      </c>
      <c r="P21" s="165">
        <f t="shared" si="44"/>
        <v>0</v>
      </c>
      <c r="Q21" s="219" t="b">
        <f t="shared" si="45"/>
        <v>0</v>
      </c>
      <c r="R21" s="188">
        <f t="shared" si="46"/>
        <v>0</v>
      </c>
      <c r="S21" s="164">
        <f t="shared" si="47"/>
        <v>0</v>
      </c>
      <c r="T21" s="164">
        <f t="shared" si="48"/>
        <v>0.25</v>
      </c>
      <c r="U21" s="164">
        <f t="shared" si="49"/>
        <v>0</v>
      </c>
      <c r="V21" s="164">
        <f t="shared" si="49"/>
        <v>0</v>
      </c>
      <c r="W21" s="166">
        <f t="shared" si="50"/>
        <v>0</v>
      </c>
      <c r="X21" s="168">
        <f>IFERROR(VLOOKUP(D21,'Situación inicial'!JI$13:JZ$112,18,FALSE),0)</f>
        <v>0</v>
      </c>
      <c r="Z21" s="164">
        <v>9</v>
      </c>
      <c r="AA21" s="225"/>
      <c r="AB21" s="226"/>
      <c r="AC21" s="1"/>
      <c r="AD21" s="1"/>
      <c r="AE21" s="95"/>
      <c r="AF21" s="93"/>
      <c r="AG21" s="93"/>
      <c r="AH21" s="93"/>
      <c r="AI21" s="95" t="str">
        <f t="shared" si="0"/>
        <v>Completar</v>
      </c>
      <c r="AJ21" s="96" t="str">
        <f t="shared" si="1"/>
        <v>Completar</v>
      </c>
      <c r="AK21" s="96" t="str">
        <f t="shared" si="2"/>
        <v>Completar</v>
      </c>
      <c r="AL21" s="94"/>
      <c r="AM21" s="95" t="str">
        <f t="shared" si="51"/>
        <v>Completar</v>
      </c>
      <c r="AN21" s="95" t="str">
        <f t="shared" si="52"/>
        <v>Completar</v>
      </c>
      <c r="AO21" s="165">
        <f t="shared" si="53"/>
        <v>0</v>
      </c>
      <c r="AP21" s="219" t="b">
        <f t="shared" si="54"/>
        <v>0</v>
      </c>
      <c r="AQ21" s="188">
        <f t="shared" si="55"/>
        <v>0</v>
      </c>
      <c r="AR21" s="164">
        <f t="shared" si="56"/>
        <v>0</v>
      </c>
      <c r="AS21" s="164">
        <f t="shared" si="57"/>
        <v>0.25</v>
      </c>
      <c r="AT21" s="164">
        <f t="shared" si="58"/>
        <v>0</v>
      </c>
      <c r="AU21" s="164">
        <f t="shared" si="58"/>
        <v>0</v>
      </c>
      <c r="AV21" s="166">
        <f t="shared" si="59"/>
        <v>0</v>
      </c>
      <c r="AW21" s="168">
        <f t="shared" si="3"/>
        <v>0</v>
      </c>
      <c r="AY21" s="164">
        <v>9</v>
      </c>
      <c r="AZ21" s="225"/>
      <c r="BA21" s="226"/>
      <c r="BB21" s="1"/>
      <c r="BC21" s="1"/>
      <c r="BD21" s="95"/>
      <c r="BE21" s="93"/>
      <c r="BF21" s="93"/>
      <c r="BG21" s="93"/>
      <c r="BH21" s="95" t="str">
        <f t="shared" si="4"/>
        <v>Completar</v>
      </c>
      <c r="BI21" s="96" t="str">
        <f t="shared" si="5"/>
        <v>Completar</v>
      </c>
      <c r="BJ21" s="96" t="str">
        <f t="shared" si="6"/>
        <v>Completar</v>
      </c>
      <c r="BK21" s="94"/>
      <c r="BL21" s="95" t="str">
        <f t="shared" si="7"/>
        <v>Completar</v>
      </c>
      <c r="BM21" s="95" t="str">
        <f t="shared" si="60"/>
        <v>Completar</v>
      </c>
      <c r="BN21" s="165">
        <f t="shared" si="61"/>
        <v>0</v>
      </c>
      <c r="BO21" s="219" t="b">
        <f t="shared" si="62"/>
        <v>0</v>
      </c>
      <c r="BP21" s="188">
        <f t="shared" si="63"/>
        <v>0</v>
      </c>
      <c r="BQ21" s="164">
        <f t="shared" si="64"/>
        <v>0</v>
      </c>
      <c r="BR21" s="164">
        <f t="shared" si="65"/>
        <v>0.25</v>
      </c>
      <c r="BS21" s="164">
        <f t="shared" si="66"/>
        <v>0</v>
      </c>
      <c r="BT21" s="164">
        <f t="shared" si="66"/>
        <v>0</v>
      </c>
      <c r="BU21" s="166">
        <f t="shared" si="67"/>
        <v>0</v>
      </c>
      <c r="BV21" s="167"/>
      <c r="BX21" s="164">
        <v>9</v>
      </c>
      <c r="BY21" s="225"/>
      <c r="BZ21" s="226"/>
      <c r="CA21" s="1"/>
      <c r="CB21" s="1"/>
      <c r="CC21" s="95"/>
      <c r="CD21" s="93"/>
      <c r="CE21" s="93"/>
      <c r="CF21" s="93"/>
      <c r="CG21" s="95" t="str">
        <f t="shared" si="8"/>
        <v>Completar</v>
      </c>
      <c r="CH21" s="96" t="str">
        <f t="shared" si="9"/>
        <v>Completar</v>
      </c>
      <c r="CI21" s="96" t="str">
        <f t="shared" si="10"/>
        <v>Completar</v>
      </c>
      <c r="CJ21" s="94"/>
      <c r="CK21" s="95" t="str">
        <f t="shared" si="11"/>
        <v>Completar</v>
      </c>
      <c r="CL21" s="95" t="str">
        <f t="shared" si="68"/>
        <v>Completar</v>
      </c>
      <c r="CM21" s="165">
        <f t="shared" si="69"/>
        <v>0</v>
      </c>
      <c r="CN21" s="219" t="b">
        <f t="shared" si="70"/>
        <v>0</v>
      </c>
      <c r="CO21" s="188">
        <f t="shared" si="71"/>
        <v>0</v>
      </c>
      <c r="CP21" s="164">
        <f t="shared" si="72"/>
        <v>0</v>
      </c>
      <c r="CQ21" s="164">
        <f t="shared" si="73"/>
        <v>0.25</v>
      </c>
      <c r="CR21" s="164">
        <f t="shared" si="74"/>
        <v>0</v>
      </c>
      <c r="CS21" s="164">
        <f t="shared" si="74"/>
        <v>0</v>
      </c>
      <c r="CT21" s="166">
        <f t="shared" si="75"/>
        <v>0</v>
      </c>
      <c r="CU21" s="167"/>
      <c r="CW21" s="164">
        <v>9</v>
      </c>
      <c r="CX21" s="225"/>
      <c r="CY21" s="226"/>
      <c r="CZ21" s="1"/>
      <c r="DA21" s="1"/>
      <c r="DB21" s="95"/>
      <c r="DC21" s="93"/>
      <c r="DD21" s="93"/>
      <c r="DE21" s="93"/>
      <c r="DF21" s="95" t="str">
        <f t="shared" si="12"/>
        <v>Completar</v>
      </c>
      <c r="DG21" s="96" t="str">
        <f t="shared" si="13"/>
        <v>Completar</v>
      </c>
      <c r="DH21" s="96" t="str">
        <f t="shared" si="14"/>
        <v>Completar</v>
      </c>
      <c r="DI21" s="94"/>
      <c r="DJ21" s="95" t="str">
        <f t="shared" si="15"/>
        <v>Completar</v>
      </c>
      <c r="DK21" s="95" t="str">
        <f t="shared" si="76"/>
        <v>Completar</v>
      </c>
      <c r="DL21" s="165">
        <f t="shared" si="77"/>
        <v>0</v>
      </c>
      <c r="DM21" s="219" t="b">
        <f t="shared" si="78"/>
        <v>0</v>
      </c>
      <c r="DN21" s="188">
        <f t="shared" si="79"/>
        <v>0</v>
      </c>
      <c r="DO21" s="164">
        <f t="shared" si="80"/>
        <v>0</v>
      </c>
      <c r="DP21" s="164">
        <f t="shared" si="81"/>
        <v>0.25</v>
      </c>
      <c r="DQ21" s="164">
        <f t="shared" si="82"/>
        <v>0</v>
      </c>
      <c r="DR21" s="164">
        <f t="shared" si="82"/>
        <v>0</v>
      </c>
      <c r="DS21" s="166">
        <f t="shared" si="83"/>
        <v>0</v>
      </c>
      <c r="DT21" s="167"/>
      <c r="DV21" s="164">
        <v>9</v>
      </c>
      <c r="DW21" s="225"/>
      <c r="DX21" s="226"/>
      <c r="DY21" s="1"/>
      <c r="DZ21" s="1"/>
      <c r="EA21" s="95"/>
      <c r="EB21" s="93"/>
      <c r="EC21" s="93"/>
      <c r="ED21" s="93"/>
      <c r="EE21" s="95" t="str">
        <f t="shared" si="16"/>
        <v>Completar</v>
      </c>
      <c r="EF21" s="96" t="str">
        <f t="shared" si="17"/>
        <v>Completar</v>
      </c>
      <c r="EG21" s="96" t="str">
        <f t="shared" si="18"/>
        <v>Completar</v>
      </c>
      <c r="EH21" s="94"/>
      <c r="EI21" s="95" t="str">
        <f t="shared" si="19"/>
        <v>Completar</v>
      </c>
      <c r="EJ21" s="95" t="str">
        <f t="shared" si="84"/>
        <v>Completar</v>
      </c>
      <c r="EK21" s="165">
        <f t="shared" si="85"/>
        <v>0</v>
      </c>
      <c r="EL21" s="219" t="b">
        <f t="shared" si="86"/>
        <v>0</v>
      </c>
      <c r="EM21" s="188">
        <f t="shared" si="87"/>
        <v>0</v>
      </c>
      <c r="EN21" s="164">
        <f t="shared" si="88"/>
        <v>0</v>
      </c>
      <c r="EO21" s="164">
        <f t="shared" si="89"/>
        <v>0.25</v>
      </c>
      <c r="EP21" s="164">
        <f t="shared" si="90"/>
        <v>0</v>
      </c>
      <c r="EQ21" s="164">
        <f t="shared" si="90"/>
        <v>0</v>
      </c>
      <c r="ER21" s="166">
        <f t="shared" si="91"/>
        <v>0</v>
      </c>
      <c r="ES21" s="167"/>
      <c r="EU21" s="164">
        <v>9</v>
      </c>
      <c r="EV21" s="225"/>
      <c r="EW21" s="226"/>
      <c r="EX21" s="1"/>
      <c r="EY21" s="1"/>
      <c r="EZ21" s="95"/>
      <c r="FA21" s="93"/>
      <c r="FB21" s="93"/>
      <c r="FC21" s="93"/>
      <c r="FD21" s="95" t="str">
        <f t="shared" si="20"/>
        <v>Completar</v>
      </c>
      <c r="FE21" s="96" t="str">
        <f t="shared" si="21"/>
        <v>Completar</v>
      </c>
      <c r="FF21" s="96" t="str">
        <f t="shared" si="22"/>
        <v>Completar</v>
      </c>
      <c r="FG21" s="94"/>
      <c r="FH21" s="95" t="str">
        <f t="shared" si="23"/>
        <v>Completar</v>
      </c>
      <c r="FI21" s="95" t="str">
        <f t="shared" si="92"/>
        <v>Completar</v>
      </c>
      <c r="FJ21" s="165">
        <f t="shared" si="93"/>
        <v>0</v>
      </c>
      <c r="FK21" s="219" t="b">
        <f t="shared" si="94"/>
        <v>0</v>
      </c>
      <c r="FL21" s="188">
        <f t="shared" si="95"/>
        <v>0</v>
      </c>
      <c r="FM21" s="164">
        <f t="shared" si="96"/>
        <v>0</v>
      </c>
      <c r="FN21" s="164">
        <f t="shared" si="97"/>
        <v>0.25</v>
      </c>
      <c r="FO21" s="164">
        <f t="shared" si="98"/>
        <v>0</v>
      </c>
      <c r="FP21" s="164">
        <f t="shared" si="98"/>
        <v>0</v>
      </c>
      <c r="FQ21" s="166">
        <f t="shared" si="99"/>
        <v>0</v>
      </c>
      <c r="FR21" s="167"/>
      <c r="FT21" s="164">
        <v>9</v>
      </c>
      <c r="FU21" s="225"/>
      <c r="FV21" s="226"/>
      <c r="FW21" s="1"/>
      <c r="FX21" s="1"/>
      <c r="FY21" s="95"/>
      <c r="FZ21" s="93"/>
      <c r="GA21" s="93"/>
      <c r="GB21" s="93"/>
      <c r="GC21" s="95" t="str">
        <f t="shared" si="24"/>
        <v>Completar</v>
      </c>
      <c r="GD21" s="96" t="str">
        <f t="shared" si="25"/>
        <v>Completar</v>
      </c>
      <c r="GE21" s="96" t="str">
        <f t="shared" si="26"/>
        <v>Completar</v>
      </c>
      <c r="GF21" s="94"/>
      <c r="GG21" s="95" t="str">
        <f t="shared" si="27"/>
        <v>Completar</v>
      </c>
      <c r="GH21" s="95" t="str">
        <f t="shared" si="100"/>
        <v>Completar</v>
      </c>
      <c r="GI21" s="165">
        <f t="shared" si="101"/>
        <v>0</v>
      </c>
      <c r="GJ21" s="219" t="b">
        <f t="shared" si="102"/>
        <v>0</v>
      </c>
      <c r="GK21" s="188">
        <f t="shared" si="103"/>
        <v>0</v>
      </c>
      <c r="GL21" s="164">
        <f t="shared" si="104"/>
        <v>0</v>
      </c>
      <c r="GM21" s="164">
        <f t="shared" si="105"/>
        <v>0.25</v>
      </c>
      <c r="GN21" s="164">
        <f t="shared" si="106"/>
        <v>0</v>
      </c>
      <c r="GO21" s="164">
        <f t="shared" si="106"/>
        <v>0</v>
      </c>
      <c r="GP21" s="166">
        <f t="shared" si="107"/>
        <v>0</v>
      </c>
      <c r="GQ21" s="167"/>
      <c r="GS21" s="164">
        <v>9</v>
      </c>
      <c r="GT21" s="225"/>
      <c r="GU21" s="226"/>
      <c r="GV21" s="1"/>
      <c r="GW21" s="1"/>
      <c r="GX21" s="95"/>
      <c r="GY21" s="93"/>
      <c r="GZ21" s="93"/>
      <c r="HA21" s="93"/>
      <c r="HB21" s="95" t="str">
        <f t="shared" si="28"/>
        <v>Completar</v>
      </c>
      <c r="HC21" s="96" t="str">
        <f t="shared" si="29"/>
        <v>Completar</v>
      </c>
      <c r="HD21" s="96" t="str">
        <f t="shared" si="30"/>
        <v>Completar</v>
      </c>
      <c r="HE21" s="94"/>
      <c r="HF21" s="95" t="str">
        <f t="shared" si="31"/>
        <v>Completar</v>
      </c>
      <c r="HG21" s="95" t="str">
        <f t="shared" si="108"/>
        <v>Completar</v>
      </c>
      <c r="HH21" s="165">
        <f t="shared" si="109"/>
        <v>0</v>
      </c>
      <c r="HI21" s="219" t="b">
        <f t="shared" si="110"/>
        <v>0</v>
      </c>
      <c r="HJ21" s="188">
        <f t="shared" si="111"/>
        <v>0</v>
      </c>
      <c r="HK21" s="164">
        <f t="shared" si="112"/>
        <v>0</v>
      </c>
      <c r="HL21" s="164">
        <f t="shared" si="113"/>
        <v>0.25</v>
      </c>
      <c r="HM21" s="164">
        <f t="shared" si="114"/>
        <v>0</v>
      </c>
      <c r="HN21" s="164">
        <f t="shared" si="114"/>
        <v>0</v>
      </c>
      <c r="HO21" s="166">
        <f t="shared" si="115"/>
        <v>0</v>
      </c>
      <c r="HP21" s="167"/>
      <c r="HR21" s="164">
        <v>9</v>
      </c>
      <c r="HS21" s="225"/>
      <c r="HT21" s="226"/>
      <c r="HU21" s="1"/>
      <c r="HV21" s="1"/>
      <c r="HW21" s="95"/>
      <c r="HX21" s="93"/>
      <c r="HY21" s="93"/>
      <c r="HZ21" s="93"/>
      <c r="IA21" s="95" t="str">
        <f t="shared" si="32"/>
        <v>Completar</v>
      </c>
      <c r="IB21" s="96" t="str">
        <f t="shared" si="33"/>
        <v>Completar</v>
      </c>
      <c r="IC21" s="96" t="str">
        <f t="shared" si="34"/>
        <v>Completar</v>
      </c>
      <c r="ID21" s="94"/>
      <c r="IE21" s="95" t="str">
        <f t="shared" si="35"/>
        <v>Completar</v>
      </c>
      <c r="IF21" s="95" t="str">
        <f t="shared" si="116"/>
        <v>Completar</v>
      </c>
      <c r="IG21" s="165">
        <f t="shared" si="117"/>
        <v>0</v>
      </c>
      <c r="IH21" s="219" t="b">
        <f t="shared" si="118"/>
        <v>0</v>
      </c>
      <c r="II21" s="188">
        <f t="shared" si="119"/>
        <v>0</v>
      </c>
      <c r="IJ21" s="164">
        <f t="shared" si="120"/>
        <v>0</v>
      </c>
      <c r="IK21" s="164">
        <f t="shared" si="121"/>
        <v>0.25</v>
      </c>
      <c r="IL21" s="164">
        <f t="shared" si="122"/>
        <v>0</v>
      </c>
      <c r="IM21" s="164">
        <f t="shared" si="122"/>
        <v>0</v>
      </c>
      <c r="IN21" s="166">
        <f t="shared" si="123"/>
        <v>0</v>
      </c>
      <c r="IO21" s="167"/>
      <c r="IQ21" s="164">
        <v>9</v>
      </c>
      <c r="IR21" s="225"/>
      <c r="IS21" s="226"/>
      <c r="IT21" s="1"/>
      <c r="IU21" s="1"/>
      <c r="IV21" s="95"/>
      <c r="IW21" s="93"/>
      <c r="IX21" s="93"/>
      <c r="IY21" s="93"/>
      <c r="IZ21" s="95" t="str">
        <f t="shared" si="36"/>
        <v>Completar</v>
      </c>
      <c r="JA21" s="96" t="str">
        <f t="shared" si="37"/>
        <v>Completar</v>
      </c>
      <c r="JB21" s="96" t="str">
        <f t="shared" si="38"/>
        <v>Completar</v>
      </c>
      <c r="JC21" s="94"/>
      <c r="JD21" s="95" t="str">
        <f t="shared" si="39"/>
        <v>Completar</v>
      </c>
      <c r="JE21" s="95" t="str">
        <f t="shared" si="124"/>
        <v>Completar</v>
      </c>
      <c r="JF21" s="165">
        <f t="shared" si="125"/>
        <v>0</v>
      </c>
      <c r="JG21" s="219" t="b">
        <f t="shared" si="126"/>
        <v>0</v>
      </c>
      <c r="JH21" s="188">
        <f t="shared" si="127"/>
        <v>0</v>
      </c>
      <c r="JI21" s="164">
        <f t="shared" si="128"/>
        <v>0</v>
      </c>
      <c r="JJ21" s="164">
        <f t="shared" si="129"/>
        <v>0.25</v>
      </c>
      <c r="JK21" s="164">
        <f t="shared" si="130"/>
        <v>0</v>
      </c>
      <c r="JL21" s="164">
        <f t="shared" si="130"/>
        <v>0</v>
      </c>
      <c r="JM21" s="166">
        <f t="shared" si="131"/>
        <v>0</v>
      </c>
      <c r="JN21" s="167"/>
      <c r="JO21" s="126"/>
      <c r="JP21" s="164">
        <v>9</v>
      </c>
      <c r="JQ21" s="225"/>
      <c r="JR21" s="226"/>
      <c r="JS21" s="1"/>
      <c r="JT21" s="1"/>
      <c r="JU21" s="95"/>
      <c r="JV21" s="93"/>
      <c r="JW21" s="93"/>
      <c r="JX21" s="93"/>
      <c r="JY21" s="95" t="str">
        <f t="shared" si="40"/>
        <v>Completar</v>
      </c>
      <c r="JZ21" s="96" t="str">
        <f t="shared" si="41"/>
        <v>Completar</v>
      </c>
      <c r="KA21" s="96" t="str">
        <f t="shared" si="42"/>
        <v>Completar</v>
      </c>
      <c r="KB21" s="94"/>
      <c r="KC21" s="95" t="str">
        <f t="shared" si="43"/>
        <v>Completar</v>
      </c>
      <c r="KD21" s="95" t="str">
        <f t="shared" si="132"/>
        <v>Completar</v>
      </c>
      <c r="KE21" s="165">
        <f t="shared" si="133"/>
        <v>0</v>
      </c>
      <c r="KF21" s="219" t="b">
        <f t="shared" si="134"/>
        <v>0</v>
      </c>
      <c r="KG21" s="188">
        <f t="shared" si="135"/>
        <v>0</v>
      </c>
      <c r="KH21" s="164">
        <f t="shared" si="136"/>
        <v>0</v>
      </c>
      <c r="KI21" s="164">
        <f t="shared" si="137"/>
        <v>0.25</v>
      </c>
      <c r="KJ21" s="164">
        <f t="shared" si="138"/>
        <v>0</v>
      </c>
      <c r="KK21" s="164">
        <f t="shared" si="138"/>
        <v>0</v>
      </c>
      <c r="KL21" s="166">
        <f t="shared" si="139"/>
        <v>0</v>
      </c>
    </row>
    <row r="22" spans="1:298" x14ac:dyDescent="0.25">
      <c r="A22" s="164">
        <v>10</v>
      </c>
      <c r="B22" s="225"/>
      <c r="C22" s="226"/>
      <c r="D22" s="1"/>
      <c r="E22" s="1"/>
      <c r="F22" s="95"/>
      <c r="G22" s="93"/>
      <c r="H22" s="93"/>
      <c r="I22" s="93"/>
      <c r="J22" s="95"/>
      <c r="K22" s="96" t="str">
        <f>IFERROR(VLOOKUP(D22,'Situación inicial'!JI$13:JS$112,8,FALSE),"Completar")</f>
        <v>Completar</v>
      </c>
      <c r="L22" s="96" t="str">
        <f>IFERROR(VLOOKUP(D22,'Situación inicial'!JI$13:JS$112,9,FALSE),"Completar")</f>
        <v>Completar</v>
      </c>
      <c r="M22" s="94"/>
      <c r="N22" s="95" t="str">
        <f>IFERROR(VLOOKUP(D22,'Situación inicial'!JI$13:JS$112,11,FALSE),"Completar")</f>
        <v>Completar</v>
      </c>
      <c r="O22" s="95" t="str">
        <f>IFERROR(VLOOKUP(D22,'Situación inicial'!JI$13:JT$112,12,FALSE),"Completar")</f>
        <v>Completar</v>
      </c>
      <c r="P22" s="165">
        <f t="shared" si="44"/>
        <v>0</v>
      </c>
      <c r="Q22" s="219" t="b">
        <f t="shared" si="45"/>
        <v>0</v>
      </c>
      <c r="R22" s="188">
        <f t="shared" si="46"/>
        <v>0</v>
      </c>
      <c r="S22" s="164">
        <f t="shared" si="47"/>
        <v>0</v>
      </c>
      <c r="T22" s="164">
        <f t="shared" si="48"/>
        <v>0.25</v>
      </c>
      <c r="U22" s="164">
        <f t="shared" si="49"/>
        <v>0</v>
      </c>
      <c r="V22" s="164">
        <f t="shared" si="49"/>
        <v>0</v>
      </c>
      <c r="W22" s="166">
        <f t="shared" si="50"/>
        <v>0</v>
      </c>
      <c r="X22" s="168">
        <f>IFERROR(VLOOKUP(D22,'Situación inicial'!JI$13:JZ$112,18,FALSE),0)</f>
        <v>0</v>
      </c>
      <c r="Z22" s="164">
        <v>10</v>
      </c>
      <c r="AA22" s="225"/>
      <c r="AB22" s="226"/>
      <c r="AC22" s="1"/>
      <c r="AD22" s="1"/>
      <c r="AE22" s="95"/>
      <c r="AF22" s="93"/>
      <c r="AG22" s="93"/>
      <c r="AH22" s="93"/>
      <c r="AI22" s="95" t="str">
        <f t="shared" si="0"/>
        <v>Completar</v>
      </c>
      <c r="AJ22" s="96" t="str">
        <f t="shared" si="1"/>
        <v>Completar</v>
      </c>
      <c r="AK22" s="96" t="str">
        <f t="shared" si="2"/>
        <v>Completar</v>
      </c>
      <c r="AL22" s="94"/>
      <c r="AM22" s="95" t="str">
        <f t="shared" si="51"/>
        <v>Completar</v>
      </c>
      <c r="AN22" s="95" t="str">
        <f t="shared" si="52"/>
        <v>Completar</v>
      </c>
      <c r="AO22" s="165">
        <f t="shared" si="53"/>
        <v>0</v>
      </c>
      <c r="AP22" s="219" t="b">
        <f t="shared" si="54"/>
        <v>0</v>
      </c>
      <c r="AQ22" s="188">
        <f t="shared" si="55"/>
        <v>0</v>
      </c>
      <c r="AR22" s="164">
        <f t="shared" si="56"/>
        <v>0</v>
      </c>
      <c r="AS22" s="164">
        <f t="shared" si="57"/>
        <v>0.25</v>
      </c>
      <c r="AT22" s="164">
        <f t="shared" si="58"/>
        <v>0</v>
      </c>
      <c r="AU22" s="164">
        <f t="shared" si="58"/>
        <v>0</v>
      </c>
      <c r="AV22" s="166">
        <f t="shared" si="59"/>
        <v>0</v>
      </c>
      <c r="AW22" s="168">
        <f t="shared" si="3"/>
        <v>0</v>
      </c>
      <c r="AY22" s="164">
        <v>10</v>
      </c>
      <c r="AZ22" s="225"/>
      <c r="BA22" s="226"/>
      <c r="BB22" s="1"/>
      <c r="BC22" s="1"/>
      <c r="BD22" s="95"/>
      <c r="BE22" s="93"/>
      <c r="BF22" s="93"/>
      <c r="BG22" s="93"/>
      <c r="BH22" s="95" t="str">
        <f t="shared" si="4"/>
        <v>Completar</v>
      </c>
      <c r="BI22" s="96" t="str">
        <f t="shared" si="5"/>
        <v>Completar</v>
      </c>
      <c r="BJ22" s="96" t="str">
        <f t="shared" si="6"/>
        <v>Completar</v>
      </c>
      <c r="BK22" s="94"/>
      <c r="BL22" s="95" t="str">
        <f t="shared" si="7"/>
        <v>Completar</v>
      </c>
      <c r="BM22" s="95" t="str">
        <f t="shared" si="60"/>
        <v>Completar</v>
      </c>
      <c r="BN22" s="165">
        <f t="shared" si="61"/>
        <v>0</v>
      </c>
      <c r="BO22" s="219" t="b">
        <f t="shared" si="62"/>
        <v>0</v>
      </c>
      <c r="BP22" s="188">
        <f t="shared" si="63"/>
        <v>0</v>
      </c>
      <c r="BQ22" s="164">
        <f t="shared" si="64"/>
        <v>0</v>
      </c>
      <c r="BR22" s="164">
        <f t="shared" si="65"/>
        <v>0.25</v>
      </c>
      <c r="BS22" s="164">
        <f t="shared" si="66"/>
        <v>0</v>
      </c>
      <c r="BT22" s="164">
        <f t="shared" si="66"/>
        <v>0</v>
      </c>
      <c r="BU22" s="166">
        <f t="shared" si="67"/>
        <v>0</v>
      </c>
      <c r="BV22" s="167"/>
      <c r="BX22" s="164">
        <v>10</v>
      </c>
      <c r="BY22" s="225"/>
      <c r="BZ22" s="226"/>
      <c r="CA22" s="1"/>
      <c r="CB22" s="1"/>
      <c r="CC22" s="95"/>
      <c r="CD22" s="93"/>
      <c r="CE22" s="93"/>
      <c r="CF22" s="93"/>
      <c r="CG22" s="95" t="str">
        <f t="shared" si="8"/>
        <v>Completar</v>
      </c>
      <c r="CH22" s="96" t="str">
        <f t="shared" si="9"/>
        <v>Completar</v>
      </c>
      <c r="CI22" s="96" t="str">
        <f t="shared" si="10"/>
        <v>Completar</v>
      </c>
      <c r="CJ22" s="94"/>
      <c r="CK22" s="95" t="str">
        <f t="shared" si="11"/>
        <v>Completar</v>
      </c>
      <c r="CL22" s="95" t="str">
        <f t="shared" si="68"/>
        <v>Completar</v>
      </c>
      <c r="CM22" s="165">
        <f t="shared" si="69"/>
        <v>0</v>
      </c>
      <c r="CN22" s="219" t="b">
        <f t="shared" si="70"/>
        <v>0</v>
      </c>
      <c r="CO22" s="188">
        <f t="shared" si="71"/>
        <v>0</v>
      </c>
      <c r="CP22" s="164">
        <f t="shared" si="72"/>
        <v>0</v>
      </c>
      <c r="CQ22" s="164">
        <f t="shared" si="73"/>
        <v>0.25</v>
      </c>
      <c r="CR22" s="164">
        <f t="shared" si="74"/>
        <v>0</v>
      </c>
      <c r="CS22" s="164">
        <f t="shared" si="74"/>
        <v>0</v>
      </c>
      <c r="CT22" s="166">
        <f t="shared" si="75"/>
        <v>0</v>
      </c>
      <c r="CU22" s="167"/>
      <c r="CW22" s="164">
        <v>10</v>
      </c>
      <c r="CX22" s="225"/>
      <c r="CY22" s="226"/>
      <c r="CZ22" s="1"/>
      <c r="DA22" s="1"/>
      <c r="DB22" s="95"/>
      <c r="DC22" s="93"/>
      <c r="DD22" s="93"/>
      <c r="DE22" s="93"/>
      <c r="DF22" s="95" t="str">
        <f t="shared" si="12"/>
        <v>Completar</v>
      </c>
      <c r="DG22" s="96" t="str">
        <f t="shared" si="13"/>
        <v>Completar</v>
      </c>
      <c r="DH22" s="96" t="str">
        <f t="shared" si="14"/>
        <v>Completar</v>
      </c>
      <c r="DI22" s="94"/>
      <c r="DJ22" s="95" t="str">
        <f t="shared" si="15"/>
        <v>Completar</v>
      </c>
      <c r="DK22" s="95" t="str">
        <f t="shared" si="76"/>
        <v>Completar</v>
      </c>
      <c r="DL22" s="165">
        <f t="shared" si="77"/>
        <v>0</v>
      </c>
      <c r="DM22" s="219" t="b">
        <f t="shared" si="78"/>
        <v>0</v>
      </c>
      <c r="DN22" s="188">
        <f t="shared" si="79"/>
        <v>0</v>
      </c>
      <c r="DO22" s="164">
        <f t="shared" si="80"/>
        <v>0</v>
      </c>
      <c r="DP22" s="164">
        <f t="shared" si="81"/>
        <v>0.25</v>
      </c>
      <c r="DQ22" s="164">
        <f t="shared" si="82"/>
        <v>0</v>
      </c>
      <c r="DR22" s="164">
        <f t="shared" si="82"/>
        <v>0</v>
      </c>
      <c r="DS22" s="166">
        <f t="shared" si="83"/>
        <v>0</v>
      </c>
      <c r="DT22" s="167"/>
      <c r="DV22" s="164">
        <v>10</v>
      </c>
      <c r="DW22" s="225"/>
      <c r="DX22" s="226"/>
      <c r="DY22" s="1"/>
      <c r="DZ22" s="1"/>
      <c r="EA22" s="95"/>
      <c r="EB22" s="93"/>
      <c r="EC22" s="93"/>
      <c r="ED22" s="93"/>
      <c r="EE22" s="95" t="str">
        <f t="shared" si="16"/>
        <v>Completar</v>
      </c>
      <c r="EF22" s="96" t="str">
        <f t="shared" si="17"/>
        <v>Completar</v>
      </c>
      <c r="EG22" s="96" t="str">
        <f t="shared" si="18"/>
        <v>Completar</v>
      </c>
      <c r="EH22" s="94"/>
      <c r="EI22" s="95" t="str">
        <f t="shared" si="19"/>
        <v>Completar</v>
      </c>
      <c r="EJ22" s="95" t="str">
        <f t="shared" si="84"/>
        <v>Completar</v>
      </c>
      <c r="EK22" s="165">
        <f t="shared" si="85"/>
        <v>0</v>
      </c>
      <c r="EL22" s="219" t="b">
        <f t="shared" si="86"/>
        <v>0</v>
      </c>
      <c r="EM22" s="188">
        <f t="shared" si="87"/>
        <v>0</v>
      </c>
      <c r="EN22" s="164">
        <f t="shared" si="88"/>
        <v>0</v>
      </c>
      <c r="EO22" s="164">
        <f t="shared" si="89"/>
        <v>0.25</v>
      </c>
      <c r="EP22" s="164">
        <f t="shared" si="90"/>
        <v>0</v>
      </c>
      <c r="EQ22" s="164">
        <f t="shared" si="90"/>
        <v>0</v>
      </c>
      <c r="ER22" s="166">
        <f t="shared" si="91"/>
        <v>0</v>
      </c>
      <c r="ES22" s="167"/>
      <c r="EU22" s="164">
        <v>10</v>
      </c>
      <c r="EV22" s="225"/>
      <c r="EW22" s="226"/>
      <c r="EX22" s="1"/>
      <c r="EY22" s="1"/>
      <c r="EZ22" s="95"/>
      <c r="FA22" s="93"/>
      <c r="FB22" s="93"/>
      <c r="FC22" s="93"/>
      <c r="FD22" s="95" t="str">
        <f t="shared" si="20"/>
        <v>Completar</v>
      </c>
      <c r="FE22" s="96" t="str">
        <f t="shared" si="21"/>
        <v>Completar</v>
      </c>
      <c r="FF22" s="96" t="str">
        <f t="shared" si="22"/>
        <v>Completar</v>
      </c>
      <c r="FG22" s="94"/>
      <c r="FH22" s="95" t="str">
        <f t="shared" si="23"/>
        <v>Completar</v>
      </c>
      <c r="FI22" s="95" t="str">
        <f t="shared" si="92"/>
        <v>Completar</v>
      </c>
      <c r="FJ22" s="165">
        <f t="shared" si="93"/>
        <v>0</v>
      </c>
      <c r="FK22" s="219" t="b">
        <f t="shared" si="94"/>
        <v>0</v>
      </c>
      <c r="FL22" s="188">
        <f t="shared" si="95"/>
        <v>0</v>
      </c>
      <c r="FM22" s="164">
        <f t="shared" si="96"/>
        <v>0</v>
      </c>
      <c r="FN22" s="164">
        <f t="shared" si="97"/>
        <v>0.25</v>
      </c>
      <c r="FO22" s="164">
        <f t="shared" si="98"/>
        <v>0</v>
      </c>
      <c r="FP22" s="164">
        <f t="shared" si="98"/>
        <v>0</v>
      </c>
      <c r="FQ22" s="166">
        <f t="shared" si="99"/>
        <v>0</v>
      </c>
      <c r="FR22" s="167"/>
      <c r="FT22" s="164">
        <v>10</v>
      </c>
      <c r="FU22" s="225"/>
      <c r="FV22" s="226"/>
      <c r="FW22" s="1"/>
      <c r="FX22" s="1"/>
      <c r="FY22" s="95"/>
      <c r="FZ22" s="93"/>
      <c r="GA22" s="93"/>
      <c r="GB22" s="93"/>
      <c r="GC22" s="95" t="str">
        <f t="shared" si="24"/>
        <v>Completar</v>
      </c>
      <c r="GD22" s="96" t="str">
        <f t="shared" si="25"/>
        <v>Completar</v>
      </c>
      <c r="GE22" s="96" t="str">
        <f t="shared" si="26"/>
        <v>Completar</v>
      </c>
      <c r="GF22" s="94"/>
      <c r="GG22" s="95" t="str">
        <f t="shared" si="27"/>
        <v>Completar</v>
      </c>
      <c r="GH22" s="95" t="str">
        <f t="shared" si="100"/>
        <v>Completar</v>
      </c>
      <c r="GI22" s="165">
        <f t="shared" si="101"/>
        <v>0</v>
      </c>
      <c r="GJ22" s="219" t="b">
        <f t="shared" si="102"/>
        <v>0</v>
      </c>
      <c r="GK22" s="188">
        <f t="shared" si="103"/>
        <v>0</v>
      </c>
      <c r="GL22" s="164">
        <f t="shared" si="104"/>
        <v>0</v>
      </c>
      <c r="GM22" s="164">
        <f t="shared" si="105"/>
        <v>0.25</v>
      </c>
      <c r="GN22" s="164">
        <f t="shared" si="106"/>
        <v>0</v>
      </c>
      <c r="GO22" s="164">
        <f t="shared" si="106"/>
        <v>0</v>
      </c>
      <c r="GP22" s="166">
        <f t="shared" si="107"/>
        <v>0</v>
      </c>
      <c r="GQ22" s="167"/>
      <c r="GS22" s="164">
        <v>10</v>
      </c>
      <c r="GT22" s="225"/>
      <c r="GU22" s="226"/>
      <c r="GV22" s="1"/>
      <c r="GW22" s="1"/>
      <c r="GX22" s="95"/>
      <c r="GY22" s="93"/>
      <c r="GZ22" s="93"/>
      <c r="HA22" s="93"/>
      <c r="HB22" s="95" t="str">
        <f t="shared" si="28"/>
        <v>Completar</v>
      </c>
      <c r="HC22" s="96" t="str">
        <f t="shared" si="29"/>
        <v>Completar</v>
      </c>
      <c r="HD22" s="96" t="str">
        <f t="shared" si="30"/>
        <v>Completar</v>
      </c>
      <c r="HE22" s="94"/>
      <c r="HF22" s="95" t="str">
        <f t="shared" si="31"/>
        <v>Completar</v>
      </c>
      <c r="HG22" s="95" t="str">
        <f t="shared" si="108"/>
        <v>Completar</v>
      </c>
      <c r="HH22" s="165">
        <f t="shared" si="109"/>
        <v>0</v>
      </c>
      <c r="HI22" s="219" t="b">
        <f t="shared" si="110"/>
        <v>0</v>
      </c>
      <c r="HJ22" s="188">
        <f t="shared" si="111"/>
        <v>0</v>
      </c>
      <c r="HK22" s="164">
        <f t="shared" si="112"/>
        <v>0</v>
      </c>
      <c r="HL22" s="164">
        <f t="shared" si="113"/>
        <v>0.25</v>
      </c>
      <c r="HM22" s="164">
        <f t="shared" si="114"/>
        <v>0</v>
      </c>
      <c r="HN22" s="164">
        <f t="shared" si="114"/>
        <v>0</v>
      </c>
      <c r="HO22" s="166">
        <f t="shared" si="115"/>
        <v>0</v>
      </c>
      <c r="HP22" s="167"/>
      <c r="HR22" s="164">
        <v>10</v>
      </c>
      <c r="HS22" s="225"/>
      <c r="HT22" s="226"/>
      <c r="HU22" s="1"/>
      <c r="HV22" s="1"/>
      <c r="HW22" s="95"/>
      <c r="HX22" s="93"/>
      <c r="HY22" s="93"/>
      <c r="HZ22" s="93"/>
      <c r="IA22" s="95" t="str">
        <f t="shared" si="32"/>
        <v>Completar</v>
      </c>
      <c r="IB22" s="96" t="str">
        <f t="shared" si="33"/>
        <v>Completar</v>
      </c>
      <c r="IC22" s="96" t="str">
        <f t="shared" si="34"/>
        <v>Completar</v>
      </c>
      <c r="ID22" s="94"/>
      <c r="IE22" s="95" t="str">
        <f t="shared" si="35"/>
        <v>Completar</v>
      </c>
      <c r="IF22" s="95" t="str">
        <f t="shared" si="116"/>
        <v>Completar</v>
      </c>
      <c r="IG22" s="165">
        <f t="shared" si="117"/>
        <v>0</v>
      </c>
      <c r="IH22" s="219" t="b">
        <f t="shared" si="118"/>
        <v>0</v>
      </c>
      <c r="II22" s="188">
        <f t="shared" si="119"/>
        <v>0</v>
      </c>
      <c r="IJ22" s="164">
        <f t="shared" si="120"/>
        <v>0</v>
      </c>
      <c r="IK22" s="164">
        <f t="shared" si="121"/>
        <v>0.25</v>
      </c>
      <c r="IL22" s="164">
        <f t="shared" si="122"/>
        <v>0</v>
      </c>
      <c r="IM22" s="164">
        <f t="shared" si="122"/>
        <v>0</v>
      </c>
      <c r="IN22" s="166">
        <f t="shared" si="123"/>
        <v>0</v>
      </c>
      <c r="IO22" s="167"/>
      <c r="IQ22" s="164">
        <v>10</v>
      </c>
      <c r="IR22" s="225"/>
      <c r="IS22" s="226"/>
      <c r="IT22" s="1"/>
      <c r="IU22" s="1"/>
      <c r="IV22" s="95"/>
      <c r="IW22" s="93"/>
      <c r="IX22" s="93"/>
      <c r="IY22" s="93"/>
      <c r="IZ22" s="95" t="str">
        <f t="shared" si="36"/>
        <v>Completar</v>
      </c>
      <c r="JA22" s="96" t="str">
        <f t="shared" si="37"/>
        <v>Completar</v>
      </c>
      <c r="JB22" s="96" t="str">
        <f t="shared" si="38"/>
        <v>Completar</v>
      </c>
      <c r="JC22" s="94"/>
      <c r="JD22" s="95" t="str">
        <f t="shared" si="39"/>
        <v>Completar</v>
      </c>
      <c r="JE22" s="95" t="str">
        <f t="shared" si="124"/>
        <v>Completar</v>
      </c>
      <c r="JF22" s="165">
        <f t="shared" si="125"/>
        <v>0</v>
      </c>
      <c r="JG22" s="219" t="b">
        <f t="shared" si="126"/>
        <v>0</v>
      </c>
      <c r="JH22" s="188">
        <f t="shared" si="127"/>
        <v>0</v>
      </c>
      <c r="JI22" s="164">
        <f t="shared" si="128"/>
        <v>0</v>
      </c>
      <c r="JJ22" s="164">
        <f t="shared" si="129"/>
        <v>0.25</v>
      </c>
      <c r="JK22" s="164">
        <f t="shared" si="130"/>
        <v>0</v>
      </c>
      <c r="JL22" s="164">
        <f t="shared" si="130"/>
        <v>0</v>
      </c>
      <c r="JM22" s="166">
        <f t="shared" si="131"/>
        <v>0</v>
      </c>
      <c r="JN22" s="167"/>
      <c r="JO22" s="126"/>
      <c r="JP22" s="164">
        <v>10</v>
      </c>
      <c r="JQ22" s="225"/>
      <c r="JR22" s="226"/>
      <c r="JS22" s="1"/>
      <c r="JT22" s="1"/>
      <c r="JU22" s="95"/>
      <c r="JV22" s="93"/>
      <c r="JW22" s="93"/>
      <c r="JX22" s="93"/>
      <c r="JY22" s="95" t="str">
        <f t="shared" si="40"/>
        <v>Completar</v>
      </c>
      <c r="JZ22" s="96" t="str">
        <f t="shared" si="41"/>
        <v>Completar</v>
      </c>
      <c r="KA22" s="96" t="str">
        <f t="shared" si="42"/>
        <v>Completar</v>
      </c>
      <c r="KB22" s="94"/>
      <c r="KC22" s="95" t="str">
        <f t="shared" si="43"/>
        <v>Completar</v>
      </c>
      <c r="KD22" s="95" t="str">
        <f t="shared" si="132"/>
        <v>Completar</v>
      </c>
      <c r="KE22" s="165">
        <f t="shared" si="133"/>
        <v>0</v>
      </c>
      <c r="KF22" s="219" t="b">
        <f t="shared" si="134"/>
        <v>0</v>
      </c>
      <c r="KG22" s="188">
        <f t="shared" si="135"/>
        <v>0</v>
      </c>
      <c r="KH22" s="164">
        <f t="shared" si="136"/>
        <v>0</v>
      </c>
      <c r="KI22" s="164">
        <f t="shared" si="137"/>
        <v>0.25</v>
      </c>
      <c r="KJ22" s="164">
        <f t="shared" si="138"/>
        <v>0</v>
      </c>
      <c r="KK22" s="164">
        <f t="shared" si="138"/>
        <v>0</v>
      </c>
      <c r="KL22" s="166">
        <f t="shared" si="139"/>
        <v>0</v>
      </c>
    </row>
    <row r="23" spans="1:298" x14ac:dyDescent="0.25">
      <c r="A23" s="164">
        <v>11</v>
      </c>
      <c r="B23" s="225"/>
      <c r="C23" s="226"/>
      <c r="D23" s="1"/>
      <c r="E23" s="1"/>
      <c r="F23" s="95"/>
      <c r="G23" s="93"/>
      <c r="H23" s="93"/>
      <c r="I23" s="93"/>
      <c r="J23" s="95"/>
      <c r="K23" s="96" t="str">
        <f>IFERROR(VLOOKUP(D23,'Situación inicial'!JI$13:JS$112,8,FALSE),"Completar")</f>
        <v>Completar</v>
      </c>
      <c r="L23" s="96" t="str">
        <f>IFERROR(VLOOKUP(D23,'Situación inicial'!JI$13:JS$112,9,FALSE),"Completar")</f>
        <v>Completar</v>
      </c>
      <c r="M23" s="94"/>
      <c r="N23" s="95" t="str">
        <f>IFERROR(VLOOKUP(D23,'Situación inicial'!JI$13:JS$112,11,FALSE),"Completar")</f>
        <v>Completar</v>
      </c>
      <c r="O23" s="95" t="str">
        <f>IFERROR(VLOOKUP(D23,'Situación inicial'!JI$13:JT$112,12,FALSE),"Completar")</f>
        <v>Completar</v>
      </c>
      <c r="P23" s="165">
        <f t="shared" si="44"/>
        <v>0</v>
      </c>
      <c r="Q23" s="219" t="b">
        <f t="shared" si="45"/>
        <v>0</v>
      </c>
      <c r="R23" s="188">
        <f t="shared" si="46"/>
        <v>0</v>
      </c>
      <c r="S23" s="164">
        <f t="shared" si="47"/>
        <v>0</v>
      </c>
      <c r="T23" s="164">
        <f t="shared" si="48"/>
        <v>0.25</v>
      </c>
      <c r="U23" s="164">
        <f t="shared" si="49"/>
        <v>0</v>
      </c>
      <c r="V23" s="164">
        <f t="shared" si="49"/>
        <v>0</v>
      </c>
      <c r="W23" s="166">
        <f t="shared" si="50"/>
        <v>0</v>
      </c>
      <c r="X23" s="168">
        <f>IFERROR(VLOOKUP(D23,'Situación inicial'!JI$13:JZ$112,18,FALSE),0)</f>
        <v>0</v>
      </c>
      <c r="Z23" s="164">
        <v>11</v>
      </c>
      <c r="AA23" s="225"/>
      <c r="AB23" s="226"/>
      <c r="AC23" s="1"/>
      <c r="AD23" s="1"/>
      <c r="AE23" s="95"/>
      <c r="AF23" s="93"/>
      <c r="AG23" s="93"/>
      <c r="AH23" s="93"/>
      <c r="AI23" s="95" t="str">
        <f t="shared" si="0"/>
        <v>Completar</v>
      </c>
      <c r="AJ23" s="96" t="str">
        <f t="shared" si="1"/>
        <v>Completar</v>
      </c>
      <c r="AK23" s="96" t="str">
        <f t="shared" si="2"/>
        <v>Completar</v>
      </c>
      <c r="AL23" s="94"/>
      <c r="AM23" s="95" t="str">
        <f t="shared" si="51"/>
        <v>Completar</v>
      </c>
      <c r="AN23" s="95" t="str">
        <f t="shared" si="52"/>
        <v>Completar</v>
      </c>
      <c r="AO23" s="165">
        <f t="shared" si="53"/>
        <v>0</v>
      </c>
      <c r="AP23" s="219" t="b">
        <f t="shared" si="54"/>
        <v>0</v>
      </c>
      <c r="AQ23" s="188">
        <f t="shared" si="55"/>
        <v>0</v>
      </c>
      <c r="AR23" s="164">
        <f t="shared" si="56"/>
        <v>0</v>
      </c>
      <c r="AS23" s="164">
        <f t="shared" si="57"/>
        <v>0.25</v>
      </c>
      <c r="AT23" s="164">
        <f t="shared" si="58"/>
        <v>0</v>
      </c>
      <c r="AU23" s="164">
        <f t="shared" si="58"/>
        <v>0</v>
      </c>
      <c r="AV23" s="166">
        <f t="shared" si="59"/>
        <v>0</v>
      </c>
      <c r="AW23" s="168">
        <f t="shared" si="3"/>
        <v>0</v>
      </c>
      <c r="AY23" s="164">
        <v>11</v>
      </c>
      <c r="AZ23" s="225"/>
      <c r="BA23" s="226"/>
      <c r="BB23" s="1"/>
      <c r="BC23" s="1"/>
      <c r="BD23" s="95"/>
      <c r="BE23" s="93"/>
      <c r="BF23" s="93"/>
      <c r="BG23" s="93"/>
      <c r="BH23" s="95" t="str">
        <f t="shared" si="4"/>
        <v>Completar</v>
      </c>
      <c r="BI23" s="96" t="str">
        <f t="shared" si="5"/>
        <v>Completar</v>
      </c>
      <c r="BJ23" s="96" t="str">
        <f t="shared" si="6"/>
        <v>Completar</v>
      </c>
      <c r="BK23" s="94"/>
      <c r="BL23" s="95" t="str">
        <f t="shared" si="7"/>
        <v>Completar</v>
      </c>
      <c r="BM23" s="95" t="str">
        <f t="shared" si="60"/>
        <v>Completar</v>
      </c>
      <c r="BN23" s="165">
        <f t="shared" si="61"/>
        <v>0</v>
      </c>
      <c r="BO23" s="219" t="b">
        <f t="shared" si="62"/>
        <v>0</v>
      </c>
      <c r="BP23" s="188">
        <f t="shared" si="63"/>
        <v>0</v>
      </c>
      <c r="BQ23" s="164">
        <f t="shared" si="64"/>
        <v>0</v>
      </c>
      <c r="BR23" s="164">
        <f t="shared" si="65"/>
        <v>0.25</v>
      </c>
      <c r="BS23" s="164">
        <f t="shared" si="66"/>
        <v>0</v>
      </c>
      <c r="BT23" s="164">
        <f t="shared" si="66"/>
        <v>0</v>
      </c>
      <c r="BU23" s="166">
        <f t="shared" si="67"/>
        <v>0</v>
      </c>
      <c r="BV23" s="167"/>
      <c r="BX23" s="164">
        <v>11</v>
      </c>
      <c r="BY23" s="225"/>
      <c r="BZ23" s="226"/>
      <c r="CA23" s="1"/>
      <c r="CB23" s="1"/>
      <c r="CC23" s="95"/>
      <c r="CD23" s="93"/>
      <c r="CE23" s="93"/>
      <c r="CF23" s="93"/>
      <c r="CG23" s="95" t="str">
        <f t="shared" si="8"/>
        <v>Completar</v>
      </c>
      <c r="CH23" s="96" t="str">
        <f t="shared" si="9"/>
        <v>Completar</v>
      </c>
      <c r="CI23" s="96" t="str">
        <f t="shared" si="10"/>
        <v>Completar</v>
      </c>
      <c r="CJ23" s="94"/>
      <c r="CK23" s="95" t="str">
        <f t="shared" si="11"/>
        <v>Completar</v>
      </c>
      <c r="CL23" s="95" t="str">
        <f t="shared" si="68"/>
        <v>Completar</v>
      </c>
      <c r="CM23" s="165">
        <f t="shared" si="69"/>
        <v>0</v>
      </c>
      <c r="CN23" s="219" t="b">
        <f t="shared" si="70"/>
        <v>0</v>
      </c>
      <c r="CO23" s="188">
        <f t="shared" si="71"/>
        <v>0</v>
      </c>
      <c r="CP23" s="164">
        <f t="shared" si="72"/>
        <v>0</v>
      </c>
      <c r="CQ23" s="164">
        <f t="shared" si="73"/>
        <v>0.25</v>
      </c>
      <c r="CR23" s="164">
        <f t="shared" si="74"/>
        <v>0</v>
      </c>
      <c r="CS23" s="164">
        <f t="shared" si="74"/>
        <v>0</v>
      </c>
      <c r="CT23" s="166">
        <f t="shared" si="75"/>
        <v>0</v>
      </c>
      <c r="CU23" s="167"/>
      <c r="CW23" s="164">
        <v>11</v>
      </c>
      <c r="CX23" s="225"/>
      <c r="CY23" s="226"/>
      <c r="CZ23" s="1"/>
      <c r="DA23" s="1"/>
      <c r="DB23" s="95"/>
      <c r="DC23" s="93"/>
      <c r="DD23" s="93"/>
      <c r="DE23" s="93"/>
      <c r="DF23" s="95" t="str">
        <f t="shared" si="12"/>
        <v>Completar</v>
      </c>
      <c r="DG23" s="96" t="str">
        <f t="shared" si="13"/>
        <v>Completar</v>
      </c>
      <c r="DH23" s="96" t="str">
        <f t="shared" si="14"/>
        <v>Completar</v>
      </c>
      <c r="DI23" s="94"/>
      <c r="DJ23" s="95" t="str">
        <f t="shared" si="15"/>
        <v>Completar</v>
      </c>
      <c r="DK23" s="95" t="str">
        <f t="shared" si="76"/>
        <v>Completar</v>
      </c>
      <c r="DL23" s="165">
        <f t="shared" si="77"/>
        <v>0</v>
      </c>
      <c r="DM23" s="219" t="b">
        <f t="shared" si="78"/>
        <v>0</v>
      </c>
      <c r="DN23" s="188">
        <f t="shared" si="79"/>
        <v>0</v>
      </c>
      <c r="DO23" s="164">
        <f t="shared" si="80"/>
        <v>0</v>
      </c>
      <c r="DP23" s="164">
        <f t="shared" si="81"/>
        <v>0.25</v>
      </c>
      <c r="DQ23" s="164">
        <f t="shared" si="82"/>
        <v>0</v>
      </c>
      <c r="DR23" s="164">
        <f t="shared" si="82"/>
        <v>0</v>
      </c>
      <c r="DS23" s="166">
        <f t="shared" si="83"/>
        <v>0</v>
      </c>
      <c r="DT23" s="167"/>
      <c r="DV23" s="164">
        <v>11</v>
      </c>
      <c r="DW23" s="225"/>
      <c r="DX23" s="226"/>
      <c r="DY23" s="1"/>
      <c r="DZ23" s="1"/>
      <c r="EA23" s="95"/>
      <c r="EB23" s="93"/>
      <c r="EC23" s="93"/>
      <c r="ED23" s="93"/>
      <c r="EE23" s="95" t="str">
        <f t="shared" si="16"/>
        <v>Completar</v>
      </c>
      <c r="EF23" s="96" t="str">
        <f t="shared" si="17"/>
        <v>Completar</v>
      </c>
      <c r="EG23" s="96" t="str">
        <f t="shared" si="18"/>
        <v>Completar</v>
      </c>
      <c r="EH23" s="94"/>
      <c r="EI23" s="95" t="str">
        <f t="shared" si="19"/>
        <v>Completar</v>
      </c>
      <c r="EJ23" s="95" t="str">
        <f t="shared" si="84"/>
        <v>Completar</v>
      </c>
      <c r="EK23" s="165">
        <f t="shared" si="85"/>
        <v>0</v>
      </c>
      <c r="EL23" s="219" t="b">
        <f t="shared" si="86"/>
        <v>0</v>
      </c>
      <c r="EM23" s="188">
        <f t="shared" si="87"/>
        <v>0</v>
      </c>
      <c r="EN23" s="164">
        <f t="shared" si="88"/>
        <v>0</v>
      </c>
      <c r="EO23" s="164">
        <f t="shared" si="89"/>
        <v>0.25</v>
      </c>
      <c r="EP23" s="164">
        <f t="shared" si="90"/>
        <v>0</v>
      </c>
      <c r="EQ23" s="164">
        <f t="shared" si="90"/>
        <v>0</v>
      </c>
      <c r="ER23" s="166">
        <f t="shared" si="91"/>
        <v>0</v>
      </c>
      <c r="ES23" s="167"/>
      <c r="EU23" s="164">
        <v>11</v>
      </c>
      <c r="EV23" s="225"/>
      <c r="EW23" s="226"/>
      <c r="EX23" s="1"/>
      <c r="EY23" s="1"/>
      <c r="EZ23" s="95"/>
      <c r="FA23" s="93"/>
      <c r="FB23" s="93"/>
      <c r="FC23" s="93"/>
      <c r="FD23" s="95" t="str">
        <f t="shared" si="20"/>
        <v>Completar</v>
      </c>
      <c r="FE23" s="96" t="str">
        <f t="shared" si="21"/>
        <v>Completar</v>
      </c>
      <c r="FF23" s="96" t="str">
        <f t="shared" si="22"/>
        <v>Completar</v>
      </c>
      <c r="FG23" s="94"/>
      <c r="FH23" s="95" t="str">
        <f t="shared" si="23"/>
        <v>Completar</v>
      </c>
      <c r="FI23" s="95" t="str">
        <f t="shared" si="92"/>
        <v>Completar</v>
      </c>
      <c r="FJ23" s="165">
        <f t="shared" si="93"/>
        <v>0</v>
      </c>
      <c r="FK23" s="219" t="b">
        <f t="shared" si="94"/>
        <v>0</v>
      </c>
      <c r="FL23" s="188">
        <f t="shared" si="95"/>
        <v>0</v>
      </c>
      <c r="FM23" s="164">
        <f t="shared" si="96"/>
        <v>0</v>
      </c>
      <c r="FN23" s="164">
        <f t="shared" si="97"/>
        <v>0.25</v>
      </c>
      <c r="FO23" s="164">
        <f t="shared" si="98"/>
        <v>0</v>
      </c>
      <c r="FP23" s="164">
        <f t="shared" si="98"/>
        <v>0</v>
      </c>
      <c r="FQ23" s="166">
        <f t="shared" si="99"/>
        <v>0</v>
      </c>
      <c r="FR23" s="167"/>
      <c r="FT23" s="164">
        <v>11</v>
      </c>
      <c r="FU23" s="225"/>
      <c r="FV23" s="226"/>
      <c r="FW23" s="1"/>
      <c r="FX23" s="1"/>
      <c r="FY23" s="95"/>
      <c r="FZ23" s="93"/>
      <c r="GA23" s="93"/>
      <c r="GB23" s="93"/>
      <c r="GC23" s="95" t="str">
        <f t="shared" si="24"/>
        <v>Completar</v>
      </c>
      <c r="GD23" s="96" t="str">
        <f t="shared" si="25"/>
        <v>Completar</v>
      </c>
      <c r="GE23" s="96" t="str">
        <f t="shared" si="26"/>
        <v>Completar</v>
      </c>
      <c r="GF23" s="94"/>
      <c r="GG23" s="95" t="str">
        <f t="shared" si="27"/>
        <v>Completar</v>
      </c>
      <c r="GH23" s="95" t="str">
        <f t="shared" si="100"/>
        <v>Completar</v>
      </c>
      <c r="GI23" s="165">
        <f t="shared" si="101"/>
        <v>0</v>
      </c>
      <c r="GJ23" s="219" t="b">
        <f t="shared" si="102"/>
        <v>0</v>
      </c>
      <c r="GK23" s="188">
        <f t="shared" si="103"/>
        <v>0</v>
      </c>
      <c r="GL23" s="164">
        <f t="shared" si="104"/>
        <v>0</v>
      </c>
      <c r="GM23" s="164">
        <f t="shared" si="105"/>
        <v>0.25</v>
      </c>
      <c r="GN23" s="164">
        <f t="shared" si="106"/>
        <v>0</v>
      </c>
      <c r="GO23" s="164">
        <f t="shared" si="106"/>
        <v>0</v>
      </c>
      <c r="GP23" s="166">
        <f t="shared" si="107"/>
        <v>0</v>
      </c>
      <c r="GQ23" s="167"/>
      <c r="GS23" s="164">
        <v>11</v>
      </c>
      <c r="GT23" s="225"/>
      <c r="GU23" s="226"/>
      <c r="GV23" s="1"/>
      <c r="GW23" s="1"/>
      <c r="GX23" s="95"/>
      <c r="GY23" s="93"/>
      <c r="GZ23" s="93"/>
      <c r="HA23" s="93"/>
      <c r="HB23" s="95" t="str">
        <f t="shared" si="28"/>
        <v>Completar</v>
      </c>
      <c r="HC23" s="96" t="str">
        <f t="shared" si="29"/>
        <v>Completar</v>
      </c>
      <c r="HD23" s="96" t="str">
        <f t="shared" si="30"/>
        <v>Completar</v>
      </c>
      <c r="HE23" s="94"/>
      <c r="HF23" s="95" t="str">
        <f t="shared" si="31"/>
        <v>Completar</v>
      </c>
      <c r="HG23" s="95" t="str">
        <f t="shared" si="108"/>
        <v>Completar</v>
      </c>
      <c r="HH23" s="165">
        <f t="shared" si="109"/>
        <v>0</v>
      </c>
      <c r="HI23" s="219" t="b">
        <f t="shared" si="110"/>
        <v>0</v>
      </c>
      <c r="HJ23" s="188">
        <f t="shared" si="111"/>
        <v>0</v>
      </c>
      <c r="HK23" s="164">
        <f t="shared" si="112"/>
        <v>0</v>
      </c>
      <c r="HL23" s="164">
        <f t="shared" si="113"/>
        <v>0.25</v>
      </c>
      <c r="HM23" s="164">
        <f t="shared" si="114"/>
        <v>0</v>
      </c>
      <c r="HN23" s="164">
        <f t="shared" si="114"/>
        <v>0</v>
      </c>
      <c r="HO23" s="166">
        <f t="shared" si="115"/>
        <v>0</v>
      </c>
      <c r="HP23" s="167"/>
      <c r="HR23" s="164">
        <v>11</v>
      </c>
      <c r="HS23" s="225"/>
      <c r="HT23" s="226"/>
      <c r="HU23" s="1"/>
      <c r="HV23" s="1"/>
      <c r="HW23" s="95"/>
      <c r="HX23" s="93"/>
      <c r="HY23" s="93"/>
      <c r="HZ23" s="93"/>
      <c r="IA23" s="95" t="str">
        <f t="shared" si="32"/>
        <v>Completar</v>
      </c>
      <c r="IB23" s="96" t="str">
        <f t="shared" si="33"/>
        <v>Completar</v>
      </c>
      <c r="IC23" s="96" t="str">
        <f t="shared" si="34"/>
        <v>Completar</v>
      </c>
      <c r="ID23" s="94"/>
      <c r="IE23" s="95" t="str">
        <f t="shared" si="35"/>
        <v>Completar</v>
      </c>
      <c r="IF23" s="95" t="str">
        <f t="shared" si="116"/>
        <v>Completar</v>
      </c>
      <c r="IG23" s="165">
        <f t="shared" si="117"/>
        <v>0</v>
      </c>
      <c r="IH23" s="219" t="b">
        <f t="shared" si="118"/>
        <v>0</v>
      </c>
      <c r="II23" s="188">
        <f t="shared" si="119"/>
        <v>0</v>
      </c>
      <c r="IJ23" s="164">
        <f t="shared" si="120"/>
        <v>0</v>
      </c>
      <c r="IK23" s="164">
        <f t="shared" si="121"/>
        <v>0.25</v>
      </c>
      <c r="IL23" s="164">
        <f t="shared" si="122"/>
        <v>0</v>
      </c>
      <c r="IM23" s="164">
        <f t="shared" si="122"/>
        <v>0</v>
      </c>
      <c r="IN23" s="166">
        <f t="shared" si="123"/>
        <v>0</v>
      </c>
      <c r="IO23" s="167"/>
      <c r="IQ23" s="164">
        <v>11</v>
      </c>
      <c r="IR23" s="225"/>
      <c r="IS23" s="226"/>
      <c r="IT23" s="1"/>
      <c r="IU23" s="1"/>
      <c r="IV23" s="95"/>
      <c r="IW23" s="93"/>
      <c r="IX23" s="93"/>
      <c r="IY23" s="93"/>
      <c r="IZ23" s="95" t="str">
        <f t="shared" si="36"/>
        <v>Completar</v>
      </c>
      <c r="JA23" s="96" t="str">
        <f t="shared" si="37"/>
        <v>Completar</v>
      </c>
      <c r="JB23" s="96" t="str">
        <f t="shared" si="38"/>
        <v>Completar</v>
      </c>
      <c r="JC23" s="94"/>
      <c r="JD23" s="95" t="str">
        <f t="shared" si="39"/>
        <v>Completar</v>
      </c>
      <c r="JE23" s="95" t="str">
        <f t="shared" si="124"/>
        <v>Completar</v>
      </c>
      <c r="JF23" s="165">
        <f t="shared" si="125"/>
        <v>0</v>
      </c>
      <c r="JG23" s="219" t="b">
        <f t="shared" si="126"/>
        <v>0</v>
      </c>
      <c r="JH23" s="188">
        <f t="shared" si="127"/>
        <v>0</v>
      </c>
      <c r="JI23" s="164">
        <f t="shared" si="128"/>
        <v>0</v>
      </c>
      <c r="JJ23" s="164">
        <f t="shared" si="129"/>
        <v>0.25</v>
      </c>
      <c r="JK23" s="164">
        <f t="shared" si="130"/>
        <v>0</v>
      </c>
      <c r="JL23" s="164">
        <f t="shared" si="130"/>
        <v>0</v>
      </c>
      <c r="JM23" s="166">
        <f t="shared" si="131"/>
        <v>0</v>
      </c>
      <c r="JN23" s="167"/>
      <c r="JO23" s="126"/>
      <c r="JP23" s="164">
        <v>11</v>
      </c>
      <c r="JQ23" s="225"/>
      <c r="JR23" s="226"/>
      <c r="JS23" s="1"/>
      <c r="JT23" s="1"/>
      <c r="JU23" s="95"/>
      <c r="JV23" s="93"/>
      <c r="JW23" s="93"/>
      <c r="JX23" s="93"/>
      <c r="JY23" s="95" t="str">
        <f t="shared" si="40"/>
        <v>Completar</v>
      </c>
      <c r="JZ23" s="96" t="str">
        <f t="shared" si="41"/>
        <v>Completar</v>
      </c>
      <c r="KA23" s="96" t="str">
        <f t="shared" si="42"/>
        <v>Completar</v>
      </c>
      <c r="KB23" s="94"/>
      <c r="KC23" s="95" t="str">
        <f t="shared" si="43"/>
        <v>Completar</v>
      </c>
      <c r="KD23" s="95" t="str">
        <f t="shared" si="132"/>
        <v>Completar</v>
      </c>
      <c r="KE23" s="165">
        <f t="shared" si="133"/>
        <v>0</v>
      </c>
      <c r="KF23" s="219" t="b">
        <f t="shared" si="134"/>
        <v>0</v>
      </c>
      <c r="KG23" s="188">
        <f t="shared" si="135"/>
        <v>0</v>
      </c>
      <c r="KH23" s="164">
        <f t="shared" si="136"/>
        <v>0</v>
      </c>
      <c r="KI23" s="164">
        <f t="shared" si="137"/>
        <v>0.25</v>
      </c>
      <c r="KJ23" s="164">
        <f t="shared" si="138"/>
        <v>0</v>
      </c>
      <c r="KK23" s="164">
        <f t="shared" si="138"/>
        <v>0</v>
      </c>
      <c r="KL23" s="166">
        <f t="shared" si="139"/>
        <v>0</v>
      </c>
    </row>
    <row r="24" spans="1:298" x14ac:dyDescent="0.25">
      <c r="A24" s="164">
        <v>12</v>
      </c>
      <c r="B24" s="225"/>
      <c r="C24" s="226"/>
      <c r="D24" s="1"/>
      <c r="E24" s="1"/>
      <c r="F24" s="95"/>
      <c r="G24" s="93"/>
      <c r="H24" s="93"/>
      <c r="I24" s="93"/>
      <c r="J24" s="95"/>
      <c r="K24" s="96" t="str">
        <f>IFERROR(VLOOKUP(D24,'Situación inicial'!JI$13:JS$112,8,FALSE),"Completar")</f>
        <v>Completar</v>
      </c>
      <c r="L24" s="96" t="str">
        <f>IFERROR(VLOOKUP(D24,'Situación inicial'!JI$13:JS$112,9,FALSE),"Completar")</f>
        <v>Completar</v>
      </c>
      <c r="M24" s="94"/>
      <c r="N24" s="95" t="str">
        <f>IFERROR(VLOOKUP(D24,'Situación inicial'!JI$13:JS$112,11,FALSE),"Completar")</f>
        <v>Completar</v>
      </c>
      <c r="O24" s="95" t="str">
        <f>IFERROR(VLOOKUP(D24,'Situación inicial'!JI$13:JT$112,12,FALSE),"Completar")</f>
        <v>Completar</v>
      </c>
      <c r="P24" s="165">
        <f t="shared" si="44"/>
        <v>0</v>
      </c>
      <c r="Q24" s="219" t="b">
        <f t="shared" si="45"/>
        <v>0</v>
      </c>
      <c r="R24" s="188">
        <f t="shared" si="46"/>
        <v>0</v>
      </c>
      <c r="S24" s="164">
        <f t="shared" si="47"/>
        <v>0</v>
      </c>
      <c r="T24" s="164">
        <f t="shared" si="48"/>
        <v>0.25</v>
      </c>
      <c r="U24" s="164">
        <f t="shared" si="49"/>
        <v>0</v>
      </c>
      <c r="V24" s="164">
        <f t="shared" si="49"/>
        <v>0</v>
      </c>
      <c r="W24" s="166">
        <f t="shared" si="50"/>
        <v>0</v>
      </c>
      <c r="X24" s="168">
        <f>IFERROR(VLOOKUP(D24,'Situación inicial'!JI$13:JZ$112,18,FALSE),0)</f>
        <v>0</v>
      </c>
      <c r="Z24" s="164">
        <v>12</v>
      </c>
      <c r="AA24" s="225"/>
      <c r="AB24" s="226"/>
      <c r="AC24" s="1"/>
      <c r="AD24" s="1"/>
      <c r="AE24" s="95"/>
      <c r="AF24" s="93"/>
      <c r="AG24" s="93"/>
      <c r="AH24" s="93"/>
      <c r="AI24" s="95" t="str">
        <f t="shared" si="0"/>
        <v>Completar</v>
      </c>
      <c r="AJ24" s="96" t="str">
        <f t="shared" si="1"/>
        <v>Completar</v>
      </c>
      <c r="AK24" s="96" t="str">
        <f t="shared" si="2"/>
        <v>Completar</v>
      </c>
      <c r="AL24" s="94"/>
      <c r="AM24" s="95" t="str">
        <f t="shared" si="51"/>
        <v>Completar</v>
      </c>
      <c r="AN24" s="95" t="str">
        <f t="shared" si="52"/>
        <v>Completar</v>
      </c>
      <c r="AO24" s="165">
        <f t="shared" si="53"/>
        <v>0</v>
      </c>
      <c r="AP24" s="219" t="b">
        <f t="shared" si="54"/>
        <v>0</v>
      </c>
      <c r="AQ24" s="188">
        <f t="shared" si="55"/>
        <v>0</v>
      </c>
      <c r="AR24" s="164">
        <f t="shared" si="56"/>
        <v>0</v>
      </c>
      <c r="AS24" s="164">
        <f t="shared" si="57"/>
        <v>0.25</v>
      </c>
      <c r="AT24" s="164">
        <f t="shared" si="58"/>
        <v>0</v>
      </c>
      <c r="AU24" s="164">
        <f t="shared" si="58"/>
        <v>0</v>
      </c>
      <c r="AV24" s="166">
        <f t="shared" si="59"/>
        <v>0</v>
      </c>
      <c r="AW24" s="168">
        <f t="shared" si="3"/>
        <v>0</v>
      </c>
      <c r="AY24" s="164">
        <v>12</v>
      </c>
      <c r="AZ24" s="225"/>
      <c r="BA24" s="226"/>
      <c r="BB24" s="1"/>
      <c r="BC24" s="1"/>
      <c r="BD24" s="95"/>
      <c r="BE24" s="93"/>
      <c r="BF24" s="93"/>
      <c r="BG24" s="93"/>
      <c r="BH24" s="95" t="str">
        <f t="shared" si="4"/>
        <v>Completar</v>
      </c>
      <c r="BI24" s="96" t="str">
        <f t="shared" si="5"/>
        <v>Completar</v>
      </c>
      <c r="BJ24" s="96" t="str">
        <f t="shared" si="6"/>
        <v>Completar</v>
      </c>
      <c r="BK24" s="94"/>
      <c r="BL24" s="95" t="str">
        <f t="shared" si="7"/>
        <v>Completar</v>
      </c>
      <c r="BM24" s="95" t="str">
        <f t="shared" si="60"/>
        <v>Completar</v>
      </c>
      <c r="BN24" s="165">
        <f t="shared" si="61"/>
        <v>0</v>
      </c>
      <c r="BO24" s="219" t="b">
        <f t="shared" si="62"/>
        <v>0</v>
      </c>
      <c r="BP24" s="188">
        <f t="shared" si="63"/>
        <v>0</v>
      </c>
      <c r="BQ24" s="164">
        <f t="shared" si="64"/>
        <v>0</v>
      </c>
      <c r="BR24" s="164">
        <f t="shared" si="65"/>
        <v>0.25</v>
      </c>
      <c r="BS24" s="164">
        <f t="shared" si="66"/>
        <v>0</v>
      </c>
      <c r="BT24" s="164">
        <f t="shared" si="66"/>
        <v>0</v>
      </c>
      <c r="BU24" s="166">
        <f t="shared" si="67"/>
        <v>0</v>
      </c>
      <c r="BV24" s="167"/>
      <c r="BX24" s="164">
        <v>12</v>
      </c>
      <c r="BY24" s="225"/>
      <c r="BZ24" s="226"/>
      <c r="CA24" s="1"/>
      <c r="CB24" s="1"/>
      <c r="CC24" s="95"/>
      <c r="CD24" s="93"/>
      <c r="CE24" s="93"/>
      <c r="CF24" s="93"/>
      <c r="CG24" s="95" t="str">
        <f t="shared" si="8"/>
        <v>Completar</v>
      </c>
      <c r="CH24" s="96" t="str">
        <f t="shared" si="9"/>
        <v>Completar</v>
      </c>
      <c r="CI24" s="96" t="str">
        <f t="shared" si="10"/>
        <v>Completar</v>
      </c>
      <c r="CJ24" s="94"/>
      <c r="CK24" s="95" t="str">
        <f t="shared" si="11"/>
        <v>Completar</v>
      </c>
      <c r="CL24" s="95" t="str">
        <f t="shared" si="68"/>
        <v>Completar</v>
      </c>
      <c r="CM24" s="165">
        <f t="shared" si="69"/>
        <v>0</v>
      </c>
      <c r="CN24" s="219" t="b">
        <f t="shared" si="70"/>
        <v>0</v>
      </c>
      <c r="CO24" s="188">
        <f t="shared" si="71"/>
        <v>0</v>
      </c>
      <c r="CP24" s="164">
        <f t="shared" si="72"/>
        <v>0</v>
      </c>
      <c r="CQ24" s="164">
        <f t="shared" si="73"/>
        <v>0.25</v>
      </c>
      <c r="CR24" s="164">
        <f t="shared" si="74"/>
        <v>0</v>
      </c>
      <c r="CS24" s="164">
        <f t="shared" si="74"/>
        <v>0</v>
      </c>
      <c r="CT24" s="166">
        <f t="shared" si="75"/>
        <v>0</v>
      </c>
      <c r="CU24" s="167"/>
      <c r="CW24" s="164">
        <v>12</v>
      </c>
      <c r="CX24" s="225"/>
      <c r="CY24" s="226"/>
      <c r="CZ24" s="1"/>
      <c r="DA24" s="1"/>
      <c r="DB24" s="95"/>
      <c r="DC24" s="93"/>
      <c r="DD24" s="93"/>
      <c r="DE24" s="93"/>
      <c r="DF24" s="95" t="str">
        <f t="shared" si="12"/>
        <v>Completar</v>
      </c>
      <c r="DG24" s="96" t="str">
        <f t="shared" si="13"/>
        <v>Completar</v>
      </c>
      <c r="DH24" s="96" t="str">
        <f t="shared" si="14"/>
        <v>Completar</v>
      </c>
      <c r="DI24" s="94"/>
      <c r="DJ24" s="95" t="str">
        <f t="shared" si="15"/>
        <v>Completar</v>
      </c>
      <c r="DK24" s="95" t="str">
        <f t="shared" si="76"/>
        <v>Completar</v>
      </c>
      <c r="DL24" s="165">
        <f t="shared" si="77"/>
        <v>0</v>
      </c>
      <c r="DM24" s="219" t="b">
        <f t="shared" si="78"/>
        <v>0</v>
      </c>
      <c r="DN24" s="188">
        <f t="shared" si="79"/>
        <v>0</v>
      </c>
      <c r="DO24" s="164">
        <f t="shared" si="80"/>
        <v>0</v>
      </c>
      <c r="DP24" s="164">
        <f t="shared" si="81"/>
        <v>0.25</v>
      </c>
      <c r="DQ24" s="164">
        <f t="shared" si="82"/>
        <v>0</v>
      </c>
      <c r="DR24" s="164">
        <f t="shared" si="82"/>
        <v>0</v>
      </c>
      <c r="DS24" s="166">
        <f t="shared" si="83"/>
        <v>0</v>
      </c>
      <c r="DT24" s="167"/>
      <c r="DV24" s="164">
        <v>12</v>
      </c>
      <c r="DW24" s="225"/>
      <c r="DX24" s="226"/>
      <c r="DY24" s="1"/>
      <c r="DZ24" s="1"/>
      <c r="EA24" s="95"/>
      <c r="EB24" s="93"/>
      <c r="EC24" s="93"/>
      <c r="ED24" s="93"/>
      <c r="EE24" s="95" t="str">
        <f t="shared" si="16"/>
        <v>Completar</v>
      </c>
      <c r="EF24" s="96" t="str">
        <f t="shared" si="17"/>
        <v>Completar</v>
      </c>
      <c r="EG24" s="96" t="str">
        <f t="shared" si="18"/>
        <v>Completar</v>
      </c>
      <c r="EH24" s="94"/>
      <c r="EI24" s="95" t="str">
        <f t="shared" si="19"/>
        <v>Completar</v>
      </c>
      <c r="EJ24" s="95" t="str">
        <f t="shared" si="84"/>
        <v>Completar</v>
      </c>
      <c r="EK24" s="165">
        <f t="shared" si="85"/>
        <v>0</v>
      </c>
      <c r="EL24" s="219" t="b">
        <f t="shared" si="86"/>
        <v>0</v>
      </c>
      <c r="EM24" s="188">
        <f t="shared" si="87"/>
        <v>0</v>
      </c>
      <c r="EN24" s="164">
        <f t="shared" si="88"/>
        <v>0</v>
      </c>
      <c r="EO24" s="164">
        <f t="shared" si="89"/>
        <v>0.25</v>
      </c>
      <c r="EP24" s="164">
        <f t="shared" si="90"/>
        <v>0</v>
      </c>
      <c r="EQ24" s="164">
        <f t="shared" si="90"/>
        <v>0</v>
      </c>
      <c r="ER24" s="166">
        <f t="shared" si="91"/>
        <v>0</v>
      </c>
      <c r="ES24" s="167"/>
      <c r="EU24" s="164">
        <v>12</v>
      </c>
      <c r="EV24" s="225"/>
      <c r="EW24" s="226"/>
      <c r="EX24" s="1"/>
      <c r="EY24" s="1"/>
      <c r="EZ24" s="95"/>
      <c r="FA24" s="93"/>
      <c r="FB24" s="93"/>
      <c r="FC24" s="93"/>
      <c r="FD24" s="95" t="str">
        <f t="shared" si="20"/>
        <v>Completar</v>
      </c>
      <c r="FE24" s="96" t="str">
        <f t="shared" si="21"/>
        <v>Completar</v>
      </c>
      <c r="FF24" s="96" t="str">
        <f t="shared" si="22"/>
        <v>Completar</v>
      </c>
      <c r="FG24" s="94"/>
      <c r="FH24" s="95" t="str">
        <f t="shared" si="23"/>
        <v>Completar</v>
      </c>
      <c r="FI24" s="95" t="str">
        <f t="shared" si="92"/>
        <v>Completar</v>
      </c>
      <c r="FJ24" s="165">
        <f t="shared" si="93"/>
        <v>0</v>
      </c>
      <c r="FK24" s="219" t="b">
        <f t="shared" si="94"/>
        <v>0</v>
      </c>
      <c r="FL24" s="188">
        <f t="shared" si="95"/>
        <v>0</v>
      </c>
      <c r="FM24" s="164">
        <f t="shared" si="96"/>
        <v>0</v>
      </c>
      <c r="FN24" s="164">
        <f t="shared" si="97"/>
        <v>0.25</v>
      </c>
      <c r="FO24" s="164">
        <f t="shared" si="98"/>
        <v>0</v>
      </c>
      <c r="FP24" s="164">
        <f t="shared" si="98"/>
        <v>0</v>
      </c>
      <c r="FQ24" s="166">
        <f t="shared" si="99"/>
        <v>0</v>
      </c>
      <c r="FR24" s="167"/>
      <c r="FT24" s="164">
        <v>12</v>
      </c>
      <c r="FU24" s="225"/>
      <c r="FV24" s="226"/>
      <c r="FW24" s="1"/>
      <c r="FX24" s="1"/>
      <c r="FY24" s="95"/>
      <c r="FZ24" s="93"/>
      <c r="GA24" s="93"/>
      <c r="GB24" s="93"/>
      <c r="GC24" s="95" t="str">
        <f t="shared" si="24"/>
        <v>Completar</v>
      </c>
      <c r="GD24" s="96" t="str">
        <f t="shared" si="25"/>
        <v>Completar</v>
      </c>
      <c r="GE24" s="96" t="str">
        <f t="shared" si="26"/>
        <v>Completar</v>
      </c>
      <c r="GF24" s="94"/>
      <c r="GG24" s="95" t="str">
        <f t="shared" si="27"/>
        <v>Completar</v>
      </c>
      <c r="GH24" s="95" t="str">
        <f t="shared" si="100"/>
        <v>Completar</v>
      </c>
      <c r="GI24" s="165">
        <f t="shared" si="101"/>
        <v>0</v>
      </c>
      <c r="GJ24" s="219" t="b">
        <f t="shared" si="102"/>
        <v>0</v>
      </c>
      <c r="GK24" s="188">
        <f t="shared" si="103"/>
        <v>0</v>
      </c>
      <c r="GL24" s="164">
        <f t="shared" si="104"/>
        <v>0</v>
      </c>
      <c r="GM24" s="164">
        <f t="shared" si="105"/>
        <v>0.25</v>
      </c>
      <c r="GN24" s="164">
        <f t="shared" si="106"/>
        <v>0</v>
      </c>
      <c r="GO24" s="164">
        <f t="shared" si="106"/>
        <v>0</v>
      </c>
      <c r="GP24" s="166">
        <f t="shared" si="107"/>
        <v>0</v>
      </c>
      <c r="GQ24" s="167"/>
      <c r="GS24" s="164">
        <v>12</v>
      </c>
      <c r="GT24" s="225"/>
      <c r="GU24" s="226"/>
      <c r="GV24" s="1"/>
      <c r="GW24" s="1"/>
      <c r="GX24" s="95"/>
      <c r="GY24" s="93"/>
      <c r="GZ24" s="93"/>
      <c r="HA24" s="93"/>
      <c r="HB24" s="95" t="str">
        <f t="shared" si="28"/>
        <v>Completar</v>
      </c>
      <c r="HC24" s="96" t="str">
        <f t="shared" si="29"/>
        <v>Completar</v>
      </c>
      <c r="HD24" s="96" t="str">
        <f t="shared" si="30"/>
        <v>Completar</v>
      </c>
      <c r="HE24" s="94"/>
      <c r="HF24" s="95" t="str">
        <f t="shared" si="31"/>
        <v>Completar</v>
      </c>
      <c r="HG24" s="95" t="str">
        <f t="shared" si="108"/>
        <v>Completar</v>
      </c>
      <c r="HH24" s="165">
        <f t="shared" si="109"/>
        <v>0</v>
      </c>
      <c r="HI24" s="219" t="b">
        <f t="shared" si="110"/>
        <v>0</v>
      </c>
      <c r="HJ24" s="188">
        <f t="shared" si="111"/>
        <v>0</v>
      </c>
      <c r="HK24" s="164">
        <f t="shared" si="112"/>
        <v>0</v>
      </c>
      <c r="HL24" s="164">
        <f t="shared" si="113"/>
        <v>0.25</v>
      </c>
      <c r="HM24" s="164">
        <f t="shared" si="114"/>
        <v>0</v>
      </c>
      <c r="HN24" s="164">
        <f t="shared" si="114"/>
        <v>0</v>
      </c>
      <c r="HO24" s="166">
        <f t="shared" si="115"/>
        <v>0</v>
      </c>
      <c r="HP24" s="167"/>
      <c r="HR24" s="164">
        <v>12</v>
      </c>
      <c r="HS24" s="225"/>
      <c r="HT24" s="226"/>
      <c r="HU24" s="1"/>
      <c r="HV24" s="1"/>
      <c r="HW24" s="95"/>
      <c r="HX24" s="93"/>
      <c r="HY24" s="93"/>
      <c r="HZ24" s="93"/>
      <c r="IA24" s="95" t="str">
        <f t="shared" si="32"/>
        <v>Completar</v>
      </c>
      <c r="IB24" s="96" t="str">
        <f t="shared" si="33"/>
        <v>Completar</v>
      </c>
      <c r="IC24" s="96" t="str">
        <f t="shared" si="34"/>
        <v>Completar</v>
      </c>
      <c r="ID24" s="94"/>
      <c r="IE24" s="95" t="str">
        <f t="shared" si="35"/>
        <v>Completar</v>
      </c>
      <c r="IF24" s="95" t="str">
        <f t="shared" si="116"/>
        <v>Completar</v>
      </c>
      <c r="IG24" s="165">
        <f t="shared" si="117"/>
        <v>0</v>
      </c>
      <c r="IH24" s="219" t="b">
        <f t="shared" si="118"/>
        <v>0</v>
      </c>
      <c r="II24" s="188">
        <f t="shared" si="119"/>
        <v>0</v>
      </c>
      <c r="IJ24" s="164">
        <f t="shared" si="120"/>
        <v>0</v>
      </c>
      <c r="IK24" s="164">
        <f t="shared" si="121"/>
        <v>0.25</v>
      </c>
      <c r="IL24" s="164">
        <f t="shared" si="122"/>
        <v>0</v>
      </c>
      <c r="IM24" s="164">
        <f t="shared" si="122"/>
        <v>0</v>
      </c>
      <c r="IN24" s="166">
        <f t="shared" si="123"/>
        <v>0</v>
      </c>
      <c r="IO24" s="167"/>
      <c r="IQ24" s="164">
        <v>12</v>
      </c>
      <c r="IR24" s="225"/>
      <c r="IS24" s="226"/>
      <c r="IT24" s="1"/>
      <c r="IU24" s="1"/>
      <c r="IV24" s="95"/>
      <c r="IW24" s="93"/>
      <c r="IX24" s="93"/>
      <c r="IY24" s="93"/>
      <c r="IZ24" s="95" t="str">
        <f t="shared" si="36"/>
        <v>Completar</v>
      </c>
      <c r="JA24" s="96" t="str">
        <f t="shared" si="37"/>
        <v>Completar</v>
      </c>
      <c r="JB24" s="96" t="str">
        <f t="shared" si="38"/>
        <v>Completar</v>
      </c>
      <c r="JC24" s="94"/>
      <c r="JD24" s="95" t="str">
        <f t="shared" si="39"/>
        <v>Completar</v>
      </c>
      <c r="JE24" s="95" t="str">
        <f t="shared" si="124"/>
        <v>Completar</v>
      </c>
      <c r="JF24" s="165">
        <f t="shared" si="125"/>
        <v>0</v>
      </c>
      <c r="JG24" s="219" t="b">
        <f t="shared" si="126"/>
        <v>0</v>
      </c>
      <c r="JH24" s="188">
        <f t="shared" si="127"/>
        <v>0</v>
      </c>
      <c r="JI24" s="164">
        <f t="shared" si="128"/>
        <v>0</v>
      </c>
      <c r="JJ24" s="164">
        <f t="shared" si="129"/>
        <v>0.25</v>
      </c>
      <c r="JK24" s="164">
        <f t="shared" si="130"/>
        <v>0</v>
      </c>
      <c r="JL24" s="164">
        <f t="shared" si="130"/>
        <v>0</v>
      </c>
      <c r="JM24" s="166">
        <f t="shared" si="131"/>
        <v>0</v>
      </c>
      <c r="JN24" s="167"/>
      <c r="JO24" s="126"/>
      <c r="JP24" s="164">
        <v>12</v>
      </c>
      <c r="JQ24" s="225"/>
      <c r="JR24" s="226"/>
      <c r="JS24" s="1"/>
      <c r="JT24" s="1"/>
      <c r="JU24" s="95"/>
      <c r="JV24" s="93"/>
      <c r="JW24" s="93"/>
      <c r="JX24" s="93"/>
      <c r="JY24" s="95" t="str">
        <f t="shared" si="40"/>
        <v>Completar</v>
      </c>
      <c r="JZ24" s="96" t="str">
        <f t="shared" si="41"/>
        <v>Completar</v>
      </c>
      <c r="KA24" s="96" t="str">
        <f t="shared" si="42"/>
        <v>Completar</v>
      </c>
      <c r="KB24" s="94"/>
      <c r="KC24" s="95" t="str">
        <f t="shared" si="43"/>
        <v>Completar</v>
      </c>
      <c r="KD24" s="95" t="str">
        <f t="shared" si="132"/>
        <v>Completar</v>
      </c>
      <c r="KE24" s="165">
        <f t="shared" si="133"/>
        <v>0</v>
      </c>
      <c r="KF24" s="219" t="b">
        <f t="shared" si="134"/>
        <v>0</v>
      </c>
      <c r="KG24" s="188">
        <f t="shared" si="135"/>
        <v>0</v>
      </c>
      <c r="KH24" s="164">
        <f t="shared" si="136"/>
        <v>0</v>
      </c>
      <c r="KI24" s="164">
        <f t="shared" si="137"/>
        <v>0.25</v>
      </c>
      <c r="KJ24" s="164">
        <f t="shared" si="138"/>
        <v>0</v>
      </c>
      <c r="KK24" s="164">
        <f t="shared" si="138"/>
        <v>0</v>
      </c>
      <c r="KL24" s="166">
        <f t="shared" si="139"/>
        <v>0</v>
      </c>
    </row>
    <row r="25" spans="1:298" x14ac:dyDescent="0.25">
      <c r="A25" s="164">
        <v>13</v>
      </c>
      <c r="B25" s="225"/>
      <c r="C25" s="226"/>
      <c r="D25" s="1"/>
      <c r="E25" s="1"/>
      <c r="F25" s="95"/>
      <c r="G25" s="93"/>
      <c r="H25" s="93"/>
      <c r="I25" s="93"/>
      <c r="J25" s="95"/>
      <c r="K25" s="96" t="str">
        <f>IFERROR(VLOOKUP(D25,'Situación inicial'!JI$13:JS$112,8,FALSE),"Completar")</f>
        <v>Completar</v>
      </c>
      <c r="L25" s="96" t="str">
        <f>IFERROR(VLOOKUP(D25,'Situación inicial'!JI$13:JS$112,9,FALSE),"Completar")</f>
        <v>Completar</v>
      </c>
      <c r="M25" s="94"/>
      <c r="N25" s="95" t="str">
        <f>IFERROR(VLOOKUP(D25,'Situación inicial'!JI$13:JS$112,11,FALSE),"Completar")</f>
        <v>Completar</v>
      </c>
      <c r="O25" s="95" t="str">
        <f>IFERROR(VLOOKUP(D25,'Situación inicial'!JI$13:JT$112,12,FALSE),"Completar")</f>
        <v>Completar</v>
      </c>
      <c r="P25" s="165">
        <f t="shared" si="44"/>
        <v>0</v>
      </c>
      <c r="Q25" s="219" t="b">
        <f t="shared" si="45"/>
        <v>0</v>
      </c>
      <c r="R25" s="188">
        <f t="shared" si="46"/>
        <v>0</v>
      </c>
      <c r="S25" s="164">
        <f t="shared" si="47"/>
        <v>0</v>
      </c>
      <c r="T25" s="164">
        <f t="shared" si="48"/>
        <v>0.25</v>
      </c>
      <c r="U25" s="164">
        <f t="shared" si="49"/>
        <v>0</v>
      </c>
      <c r="V25" s="164">
        <f t="shared" si="49"/>
        <v>0</v>
      </c>
      <c r="W25" s="166">
        <f t="shared" si="50"/>
        <v>0</v>
      </c>
      <c r="X25" s="168">
        <f>IFERROR(VLOOKUP(D25,'Situación inicial'!JI$13:JZ$112,18,FALSE),0)</f>
        <v>0</v>
      </c>
      <c r="Z25" s="164">
        <v>13</v>
      </c>
      <c r="AA25" s="225"/>
      <c r="AB25" s="226"/>
      <c r="AC25" s="1"/>
      <c r="AD25" s="1"/>
      <c r="AE25" s="95"/>
      <c r="AF25" s="93"/>
      <c r="AG25" s="93"/>
      <c r="AH25" s="93"/>
      <c r="AI25" s="95" t="str">
        <f t="shared" si="0"/>
        <v>Completar</v>
      </c>
      <c r="AJ25" s="96" t="str">
        <f t="shared" si="1"/>
        <v>Completar</v>
      </c>
      <c r="AK25" s="96" t="str">
        <f t="shared" si="2"/>
        <v>Completar</v>
      </c>
      <c r="AL25" s="94"/>
      <c r="AM25" s="95" t="str">
        <f t="shared" si="51"/>
        <v>Completar</v>
      </c>
      <c r="AN25" s="95" t="str">
        <f t="shared" si="52"/>
        <v>Completar</v>
      </c>
      <c r="AO25" s="165">
        <f t="shared" si="53"/>
        <v>0</v>
      </c>
      <c r="AP25" s="219" t="b">
        <f t="shared" si="54"/>
        <v>0</v>
      </c>
      <c r="AQ25" s="188">
        <f t="shared" si="55"/>
        <v>0</v>
      </c>
      <c r="AR25" s="164">
        <f t="shared" si="56"/>
        <v>0</v>
      </c>
      <c r="AS25" s="164">
        <f t="shared" si="57"/>
        <v>0.25</v>
      </c>
      <c r="AT25" s="164">
        <f t="shared" si="58"/>
        <v>0</v>
      </c>
      <c r="AU25" s="164">
        <f t="shared" si="58"/>
        <v>0</v>
      </c>
      <c r="AV25" s="166">
        <f t="shared" si="59"/>
        <v>0</v>
      </c>
      <c r="AW25" s="168">
        <f t="shared" si="3"/>
        <v>0</v>
      </c>
      <c r="AY25" s="164">
        <v>13</v>
      </c>
      <c r="AZ25" s="225"/>
      <c r="BA25" s="226"/>
      <c r="BB25" s="1"/>
      <c r="BC25" s="1"/>
      <c r="BD25" s="95"/>
      <c r="BE25" s="93"/>
      <c r="BF25" s="93"/>
      <c r="BG25" s="93"/>
      <c r="BH25" s="95" t="str">
        <f t="shared" si="4"/>
        <v>Completar</v>
      </c>
      <c r="BI25" s="96" t="str">
        <f t="shared" si="5"/>
        <v>Completar</v>
      </c>
      <c r="BJ25" s="96" t="str">
        <f t="shared" si="6"/>
        <v>Completar</v>
      </c>
      <c r="BK25" s="94"/>
      <c r="BL25" s="95" t="str">
        <f t="shared" si="7"/>
        <v>Completar</v>
      </c>
      <c r="BM25" s="95" t="str">
        <f t="shared" si="60"/>
        <v>Completar</v>
      </c>
      <c r="BN25" s="165">
        <f t="shared" si="61"/>
        <v>0</v>
      </c>
      <c r="BO25" s="219" t="b">
        <f t="shared" si="62"/>
        <v>0</v>
      </c>
      <c r="BP25" s="188">
        <f t="shared" si="63"/>
        <v>0</v>
      </c>
      <c r="BQ25" s="164">
        <f t="shared" si="64"/>
        <v>0</v>
      </c>
      <c r="BR25" s="164">
        <f t="shared" si="65"/>
        <v>0.25</v>
      </c>
      <c r="BS25" s="164">
        <f t="shared" si="66"/>
        <v>0</v>
      </c>
      <c r="BT25" s="164">
        <f t="shared" si="66"/>
        <v>0</v>
      </c>
      <c r="BU25" s="166">
        <f t="shared" si="67"/>
        <v>0</v>
      </c>
      <c r="BV25" s="167"/>
      <c r="BX25" s="164">
        <v>13</v>
      </c>
      <c r="BY25" s="225"/>
      <c r="BZ25" s="226"/>
      <c r="CA25" s="1"/>
      <c r="CB25" s="1"/>
      <c r="CC25" s="95"/>
      <c r="CD25" s="93"/>
      <c r="CE25" s="93"/>
      <c r="CF25" s="93"/>
      <c r="CG25" s="95" t="str">
        <f t="shared" si="8"/>
        <v>Completar</v>
      </c>
      <c r="CH25" s="96" t="str">
        <f t="shared" si="9"/>
        <v>Completar</v>
      </c>
      <c r="CI25" s="96" t="str">
        <f t="shared" si="10"/>
        <v>Completar</v>
      </c>
      <c r="CJ25" s="94"/>
      <c r="CK25" s="95" t="str">
        <f t="shared" si="11"/>
        <v>Completar</v>
      </c>
      <c r="CL25" s="95" t="str">
        <f t="shared" si="68"/>
        <v>Completar</v>
      </c>
      <c r="CM25" s="165">
        <f t="shared" si="69"/>
        <v>0</v>
      </c>
      <c r="CN25" s="219" t="b">
        <f t="shared" si="70"/>
        <v>0</v>
      </c>
      <c r="CO25" s="188">
        <f t="shared" si="71"/>
        <v>0</v>
      </c>
      <c r="CP25" s="164">
        <f t="shared" si="72"/>
        <v>0</v>
      </c>
      <c r="CQ25" s="164">
        <f t="shared" si="73"/>
        <v>0.25</v>
      </c>
      <c r="CR25" s="164">
        <f t="shared" si="74"/>
        <v>0</v>
      </c>
      <c r="CS25" s="164">
        <f t="shared" si="74"/>
        <v>0</v>
      </c>
      <c r="CT25" s="166">
        <f t="shared" si="75"/>
        <v>0</v>
      </c>
      <c r="CU25" s="167"/>
      <c r="CW25" s="164">
        <v>13</v>
      </c>
      <c r="CX25" s="225"/>
      <c r="CY25" s="226"/>
      <c r="CZ25" s="1"/>
      <c r="DA25" s="1"/>
      <c r="DB25" s="95"/>
      <c r="DC25" s="93"/>
      <c r="DD25" s="93"/>
      <c r="DE25" s="93"/>
      <c r="DF25" s="95" t="str">
        <f t="shared" si="12"/>
        <v>Completar</v>
      </c>
      <c r="DG25" s="96" t="str">
        <f t="shared" si="13"/>
        <v>Completar</v>
      </c>
      <c r="DH25" s="96" t="str">
        <f t="shared" si="14"/>
        <v>Completar</v>
      </c>
      <c r="DI25" s="94"/>
      <c r="DJ25" s="95" t="str">
        <f t="shared" si="15"/>
        <v>Completar</v>
      </c>
      <c r="DK25" s="95" t="str">
        <f t="shared" si="76"/>
        <v>Completar</v>
      </c>
      <c r="DL25" s="165">
        <f t="shared" si="77"/>
        <v>0</v>
      </c>
      <c r="DM25" s="219" t="b">
        <f t="shared" si="78"/>
        <v>0</v>
      </c>
      <c r="DN25" s="188">
        <f t="shared" si="79"/>
        <v>0</v>
      </c>
      <c r="DO25" s="164">
        <f t="shared" si="80"/>
        <v>0</v>
      </c>
      <c r="DP25" s="164">
        <f t="shared" si="81"/>
        <v>0.25</v>
      </c>
      <c r="DQ25" s="164">
        <f t="shared" si="82"/>
        <v>0</v>
      </c>
      <c r="DR25" s="164">
        <f t="shared" si="82"/>
        <v>0</v>
      </c>
      <c r="DS25" s="166">
        <f t="shared" si="83"/>
        <v>0</v>
      </c>
      <c r="DT25" s="167"/>
      <c r="DV25" s="164">
        <v>13</v>
      </c>
      <c r="DW25" s="225"/>
      <c r="DX25" s="226"/>
      <c r="DY25" s="1"/>
      <c r="DZ25" s="1"/>
      <c r="EA25" s="95"/>
      <c r="EB25" s="93"/>
      <c r="EC25" s="93"/>
      <c r="ED25" s="93"/>
      <c r="EE25" s="95" t="str">
        <f t="shared" si="16"/>
        <v>Completar</v>
      </c>
      <c r="EF25" s="96" t="str">
        <f t="shared" si="17"/>
        <v>Completar</v>
      </c>
      <c r="EG25" s="96" t="str">
        <f t="shared" si="18"/>
        <v>Completar</v>
      </c>
      <c r="EH25" s="94"/>
      <c r="EI25" s="95" t="str">
        <f t="shared" si="19"/>
        <v>Completar</v>
      </c>
      <c r="EJ25" s="95" t="str">
        <f t="shared" si="84"/>
        <v>Completar</v>
      </c>
      <c r="EK25" s="165">
        <f t="shared" si="85"/>
        <v>0</v>
      </c>
      <c r="EL25" s="219" t="b">
        <f t="shared" si="86"/>
        <v>0</v>
      </c>
      <c r="EM25" s="188">
        <f t="shared" si="87"/>
        <v>0</v>
      </c>
      <c r="EN25" s="164">
        <f t="shared" si="88"/>
        <v>0</v>
      </c>
      <c r="EO25" s="164">
        <f t="shared" si="89"/>
        <v>0.25</v>
      </c>
      <c r="EP25" s="164">
        <f t="shared" si="90"/>
        <v>0</v>
      </c>
      <c r="EQ25" s="164">
        <f t="shared" si="90"/>
        <v>0</v>
      </c>
      <c r="ER25" s="166">
        <f t="shared" si="91"/>
        <v>0</v>
      </c>
      <c r="ES25" s="167"/>
      <c r="EU25" s="164">
        <v>13</v>
      </c>
      <c r="EV25" s="225"/>
      <c r="EW25" s="226"/>
      <c r="EX25" s="1"/>
      <c r="EY25" s="1"/>
      <c r="EZ25" s="95"/>
      <c r="FA25" s="93"/>
      <c r="FB25" s="93"/>
      <c r="FC25" s="93"/>
      <c r="FD25" s="95" t="str">
        <f t="shared" si="20"/>
        <v>Completar</v>
      </c>
      <c r="FE25" s="96" t="str">
        <f t="shared" si="21"/>
        <v>Completar</v>
      </c>
      <c r="FF25" s="96" t="str">
        <f t="shared" si="22"/>
        <v>Completar</v>
      </c>
      <c r="FG25" s="94"/>
      <c r="FH25" s="95" t="str">
        <f t="shared" si="23"/>
        <v>Completar</v>
      </c>
      <c r="FI25" s="95" t="str">
        <f t="shared" si="92"/>
        <v>Completar</v>
      </c>
      <c r="FJ25" s="165">
        <f t="shared" si="93"/>
        <v>0</v>
      </c>
      <c r="FK25" s="219" t="b">
        <f t="shared" si="94"/>
        <v>0</v>
      </c>
      <c r="FL25" s="188">
        <f t="shared" si="95"/>
        <v>0</v>
      </c>
      <c r="FM25" s="164">
        <f t="shared" si="96"/>
        <v>0</v>
      </c>
      <c r="FN25" s="164">
        <f t="shared" si="97"/>
        <v>0.25</v>
      </c>
      <c r="FO25" s="164">
        <f t="shared" si="98"/>
        <v>0</v>
      </c>
      <c r="FP25" s="164">
        <f t="shared" si="98"/>
        <v>0</v>
      </c>
      <c r="FQ25" s="166">
        <f t="shared" si="99"/>
        <v>0</v>
      </c>
      <c r="FR25" s="167"/>
      <c r="FT25" s="164">
        <v>13</v>
      </c>
      <c r="FU25" s="225"/>
      <c r="FV25" s="226"/>
      <c r="FW25" s="1"/>
      <c r="FX25" s="1"/>
      <c r="FY25" s="95"/>
      <c r="FZ25" s="93"/>
      <c r="GA25" s="93"/>
      <c r="GB25" s="93"/>
      <c r="GC25" s="95" t="str">
        <f t="shared" si="24"/>
        <v>Completar</v>
      </c>
      <c r="GD25" s="96" t="str">
        <f t="shared" si="25"/>
        <v>Completar</v>
      </c>
      <c r="GE25" s="96" t="str">
        <f t="shared" si="26"/>
        <v>Completar</v>
      </c>
      <c r="GF25" s="94"/>
      <c r="GG25" s="95" t="str">
        <f t="shared" si="27"/>
        <v>Completar</v>
      </c>
      <c r="GH25" s="95" t="str">
        <f t="shared" si="100"/>
        <v>Completar</v>
      </c>
      <c r="GI25" s="165">
        <f t="shared" si="101"/>
        <v>0</v>
      </c>
      <c r="GJ25" s="219" t="b">
        <f t="shared" si="102"/>
        <v>0</v>
      </c>
      <c r="GK25" s="188">
        <f t="shared" si="103"/>
        <v>0</v>
      </c>
      <c r="GL25" s="164">
        <f t="shared" si="104"/>
        <v>0</v>
      </c>
      <c r="GM25" s="164">
        <f t="shared" si="105"/>
        <v>0.25</v>
      </c>
      <c r="GN25" s="164">
        <f t="shared" si="106"/>
        <v>0</v>
      </c>
      <c r="GO25" s="164">
        <f t="shared" si="106"/>
        <v>0</v>
      </c>
      <c r="GP25" s="166">
        <f t="shared" si="107"/>
        <v>0</v>
      </c>
      <c r="GQ25" s="167"/>
      <c r="GS25" s="164">
        <v>13</v>
      </c>
      <c r="GT25" s="225"/>
      <c r="GU25" s="226"/>
      <c r="GV25" s="1"/>
      <c r="GW25" s="1"/>
      <c r="GX25" s="95"/>
      <c r="GY25" s="93"/>
      <c r="GZ25" s="93"/>
      <c r="HA25" s="93"/>
      <c r="HB25" s="95" t="str">
        <f t="shared" si="28"/>
        <v>Completar</v>
      </c>
      <c r="HC25" s="96" t="str">
        <f t="shared" si="29"/>
        <v>Completar</v>
      </c>
      <c r="HD25" s="96" t="str">
        <f t="shared" si="30"/>
        <v>Completar</v>
      </c>
      <c r="HE25" s="94"/>
      <c r="HF25" s="95" t="str">
        <f t="shared" si="31"/>
        <v>Completar</v>
      </c>
      <c r="HG25" s="95" t="str">
        <f t="shared" si="108"/>
        <v>Completar</v>
      </c>
      <c r="HH25" s="165">
        <f t="shared" si="109"/>
        <v>0</v>
      </c>
      <c r="HI25" s="219" t="b">
        <f t="shared" si="110"/>
        <v>0</v>
      </c>
      <c r="HJ25" s="188">
        <f t="shared" si="111"/>
        <v>0</v>
      </c>
      <c r="HK25" s="164">
        <f t="shared" si="112"/>
        <v>0</v>
      </c>
      <c r="HL25" s="164">
        <f t="shared" si="113"/>
        <v>0.25</v>
      </c>
      <c r="HM25" s="164">
        <f t="shared" si="114"/>
        <v>0</v>
      </c>
      <c r="HN25" s="164">
        <f t="shared" si="114"/>
        <v>0</v>
      </c>
      <c r="HO25" s="166">
        <f t="shared" si="115"/>
        <v>0</v>
      </c>
      <c r="HP25" s="167"/>
      <c r="HR25" s="164">
        <v>13</v>
      </c>
      <c r="HS25" s="225"/>
      <c r="HT25" s="226"/>
      <c r="HU25" s="1"/>
      <c r="HV25" s="1"/>
      <c r="HW25" s="95"/>
      <c r="HX25" s="93"/>
      <c r="HY25" s="93"/>
      <c r="HZ25" s="93"/>
      <c r="IA25" s="95" t="str">
        <f t="shared" si="32"/>
        <v>Completar</v>
      </c>
      <c r="IB25" s="96" t="str">
        <f t="shared" si="33"/>
        <v>Completar</v>
      </c>
      <c r="IC25" s="96" t="str">
        <f t="shared" si="34"/>
        <v>Completar</v>
      </c>
      <c r="ID25" s="94"/>
      <c r="IE25" s="95" t="str">
        <f t="shared" si="35"/>
        <v>Completar</v>
      </c>
      <c r="IF25" s="95" t="str">
        <f t="shared" si="116"/>
        <v>Completar</v>
      </c>
      <c r="IG25" s="165">
        <f t="shared" si="117"/>
        <v>0</v>
      </c>
      <c r="IH25" s="219" t="b">
        <f t="shared" si="118"/>
        <v>0</v>
      </c>
      <c r="II25" s="188">
        <f t="shared" si="119"/>
        <v>0</v>
      </c>
      <c r="IJ25" s="164">
        <f t="shared" si="120"/>
        <v>0</v>
      </c>
      <c r="IK25" s="164">
        <f t="shared" si="121"/>
        <v>0.25</v>
      </c>
      <c r="IL25" s="164">
        <f t="shared" si="122"/>
        <v>0</v>
      </c>
      <c r="IM25" s="164">
        <f t="shared" si="122"/>
        <v>0</v>
      </c>
      <c r="IN25" s="166">
        <f t="shared" si="123"/>
        <v>0</v>
      </c>
      <c r="IO25" s="167"/>
      <c r="IQ25" s="164">
        <v>13</v>
      </c>
      <c r="IR25" s="225"/>
      <c r="IS25" s="226"/>
      <c r="IT25" s="1"/>
      <c r="IU25" s="1"/>
      <c r="IV25" s="95"/>
      <c r="IW25" s="93"/>
      <c r="IX25" s="93"/>
      <c r="IY25" s="93"/>
      <c r="IZ25" s="95" t="str">
        <f t="shared" si="36"/>
        <v>Completar</v>
      </c>
      <c r="JA25" s="96" t="str">
        <f t="shared" si="37"/>
        <v>Completar</v>
      </c>
      <c r="JB25" s="96" t="str">
        <f t="shared" si="38"/>
        <v>Completar</v>
      </c>
      <c r="JC25" s="94"/>
      <c r="JD25" s="95" t="str">
        <f t="shared" si="39"/>
        <v>Completar</v>
      </c>
      <c r="JE25" s="95" t="str">
        <f t="shared" si="124"/>
        <v>Completar</v>
      </c>
      <c r="JF25" s="165">
        <f t="shared" si="125"/>
        <v>0</v>
      </c>
      <c r="JG25" s="219" t="b">
        <f t="shared" si="126"/>
        <v>0</v>
      </c>
      <c r="JH25" s="188">
        <f t="shared" si="127"/>
        <v>0</v>
      </c>
      <c r="JI25" s="164">
        <f t="shared" si="128"/>
        <v>0</v>
      </c>
      <c r="JJ25" s="164">
        <f t="shared" si="129"/>
        <v>0.25</v>
      </c>
      <c r="JK25" s="164">
        <f t="shared" si="130"/>
        <v>0</v>
      </c>
      <c r="JL25" s="164">
        <f t="shared" si="130"/>
        <v>0</v>
      </c>
      <c r="JM25" s="166">
        <f t="shared" si="131"/>
        <v>0</v>
      </c>
      <c r="JN25" s="167"/>
      <c r="JO25" s="126"/>
      <c r="JP25" s="164">
        <v>13</v>
      </c>
      <c r="JQ25" s="225"/>
      <c r="JR25" s="226"/>
      <c r="JS25" s="1"/>
      <c r="JT25" s="1"/>
      <c r="JU25" s="95"/>
      <c r="JV25" s="93"/>
      <c r="JW25" s="93"/>
      <c r="JX25" s="93"/>
      <c r="JY25" s="95" t="str">
        <f t="shared" si="40"/>
        <v>Completar</v>
      </c>
      <c r="JZ25" s="96" t="str">
        <f t="shared" si="41"/>
        <v>Completar</v>
      </c>
      <c r="KA25" s="96" t="str">
        <f t="shared" si="42"/>
        <v>Completar</v>
      </c>
      <c r="KB25" s="94"/>
      <c r="KC25" s="95" t="str">
        <f t="shared" si="43"/>
        <v>Completar</v>
      </c>
      <c r="KD25" s="95" t="str">
        <f t="shared" si="132"/>
        <v>Completar</v>
      </c>
      <c r="KE25" s="165">
        <f t="shared" si="133"/>
        <v>0</v>
      </c>
      <c r="KF25" s="219" t="b">
        <f t="shared" si="134"/>
        <v>0</v>
      </c>
      <c r="KG25" s="188">
        <f t="shared" si="135"/>
        <v>0</v>
      </c>
      <c r="KH25" s="164">
        <f t="shared" si="136"/>
        <v>0</v>
      </c>
      <c r="KI25" s="164">
        <f t="shared" si="137"/>
        <v>0.25</v>
      </c>
      <c r="KJ25" s="164">
        <f t="shared" si="138"/>
        <v>0</v>
      </c>
      <c r="KK25" s="164">
        <f t="shared" si="138"/>
        <v>0</v>
      </c>
      <c r="KL25" s="166">
        <f t="shared" si="139"/>
        <v>0</v>
      </c>
    </row>
    <row r="26" spans="1:298" x14ac:dyDescent="0.25">
      <c r="A26" s="164">
        <v>14</v>
      </c>
      <c r="B26" s="225"/>
      <c r="C26" s="226"/>
      <c r="D26" s="1"/>
      <c r="E26" s="1"/>
      <c r="F26" s="95"/>
      <c r="G26" s="93"/>
      <c r="H26" s="93"/>
      <c r="I26" s="93"/>
      <c r="J26" s="95"/>
      <c r="K26" s="96" t="str">
        <f>IFERROR(VLOOKUP(D26,'Situación inicial'!JI$13:JS$112,8,FALSE),"Completar")</f>
        <v>Completar</v>
      </c>
      <c r="L26" s="96" t="str">
        <f>IFERROR(VLOOKUP(D26,'Situación inicial'!JI$13:JS$112,9,FALSE),"Completar")</f>
        <v>Completar</v>
      </c>
      <c r="M26" s="94"/>
      <c r="N26" s="95" t="str">
        <f>IFERROR(VLOOKUP(D26,'Situación inicial'!JI$13:JS$112,11,FALSE),"Completar")</f>
        <v>Completar</v>
      </c>
      <c r="O26" s="95" t="str">
        <f>IFERROR(VLOOKUP(D26,'Situación inicial'!JI$13:JT$112,12,FALSE),"Completar")</f>
        <v>Completar</v>
      </c>
      <c r="P26" s="165">
        <f t="shared" si="44"/>
        <v>0</v>
      </c>
      <c r="Q26" s="219" t="b">
        <f t="shared" si="45"/>
        <v>0</v>
      </c>
      <c r="R26" s="188">
        <f t="shared" si="46"/>
        <v>0</v>
      </c>
      <c r="S26" s="164">
        <f t="shared" si="47"/>
        <v>0</v>
      </c>
      <c r="T26" s="164">
        <f t="shared" si="48"/>
        <v>0.25</v>
      </c>
      <c r="U26" s="164">
        <f t="shared" si="49"/>
        <v>0</v>
      </c>
      <c r="V26" s="164">
        <f t="shared" si="49"/>
        <v>0</v>
      </c>
      <c r="W26" s="166">
        <f t="shared" si="50"/>
        <v>0</v>
      </c>
      <c r="X26" s="168">
        <f>IFERROR(VLOOKUP(D26,'Situación inicial'!JI$13:JZ$112,18,FALSE),0)</f>
        <v>0</v>
      </c>
      <c r="Z26" s="164">
        <v>14</v>
      </c>
      <c r="AA26" s="225"/>
      <c r="AB26" s="226"/>
      <c r="AC26" s="1"/>
      <c r="AD26" s="1"/>
      <c r="AE26" s="95"/>
      <c r="AF26" s="93"/>
      <c r="AG26" s="93"/>
      <c r="AH26" s="93"/>
      <c r="AI26" s="95" t="str">
        <f t="shared" si="0"/>
        <v>Completar</v>
      </c>
      <c r="AJ26" s="96" t="str">
        <f t="shared" si="1"/>
        <v>Completar</v>
      </c>
      <c r="AK26" s="96" t="str">
        <f t="shared" si="2"/>
        <v>Completar</v>
      </c>
      <c r="AL26" s="94"/>
      <c r="AM26" s="95" t="str">
        <f t="shared" si="51"/>
        <v>Completar</v>
      </c>
      <c r="AN26" s="95" t="str">
        <f t="shared" si="52"/>
        <v>Completar</v>
      </c>
      <c r="AO26" s="165">
        <f t="shared" si="53"/>
        <v>0</v>
      </c>
      <c r="AP26" s="219" t="b">
        <f t="shared" si="54"/>
        <v>0</v>
      </c>
      <c r="AQ26" s="188">
        <f t="shared" si="55"/>
        <v>0</v>
      </c>
      <c r="AR26" s="164">
        <f t="shared" si="56"/>
        <v>0</v>
      </c>
      <c r="AS26" s="164">
        <f t="shared" si="57"/>
        <v>0.25</v>
      </c>
      <c r="AT26" s="164">
        <f t="shared" si="58"/>
        <v>0</v>
      </c>
      <c r="AU26" s="164">
        <f t="shared" si="58"/>
        <v>0</v>
      </c>
      <c r="AV26" s="166">
        <f t="shared" si="59"/>
        <v>0</v>
      </c>
      <c r="AW26" s="168">
        <f t="shared" si="3"/>
        <v>0</v>
      </c>
      <c r="AY26" s="164">
        <v>14</v>
      </c>
      <c r="AZ26" s="225"/>
      <c r="BA26" s="226"/>
      <c r="BB26" s="1"/>
      <c r="BC26" s="1"/>
      <c r="BD26" s="95"/>
      <c r="BE26" s="93"/>
      <c r="BF26" s="93"/>
      <c r="BG26" s="93"/>
      <c r="BH26" s="95" t="str">
        <f t="shared" si="4"/>
        <v>Completar</v>
      </c>
      <c r="BI26" s="96" t="str">
        <f t="shared" si="5"/>
        <v>Completar</v>
      </c>
      <c r="BJ26" s="96" t="str">
        <f t="shared" si="6"/>
        <v>Completar</v>
      </c>
      <c r="BK26" s="94"/>
      <c r="BL26" s="95" t="str">
        <f t="shared" si="7"/>
        <v>Completar</v>
      </c>
      <c r="BM26" s="95" t="str">
        <f t="shared" si="60"/>
        <v>Completar</v>
      </c>
      <c r="BN26" s="165">
        <f t="shared" si="61"/>
        <v>0</v>
      </c>
      <c r="BO26" s="219" t="b">
        <f t="shared" si="62"/>
        <v>0</v>
      </c>
      <c r="BP26" s="188">
        <f t="shared" si="63"/>
        <v>0</v>
      </c>
      <c r="BQ26" s="164">
        <f t="shared" si="64"/>
        <v>0</v>
      </c>
      <c r="BR26" s="164">
        <f t="shared" si="65"/>
        <v>0.25</v>
      </c>
      <c r="BS26" s="164">
        <f t="shared" si="66"/>
        <v>0</v>
      </c>
      <c r="BT26" s="164">
        <f t="shared" si="66"/>
        <v>0</v>
      </c>
      <c r="BU26" s="166">
        <f t="shared" si="67"/>
        <v>0</v>
      </c>
      <c r="BV26" s="167"/>
      <c r="BX26" s="164">
        <v>14</v>
      </c>
      <c r="BY26" s="225"/>
      <c r="BZ26" s="226"/>
      <c r="CA26" s="1"/>
      <c r="CB26" s="1"/>
      <c r="CC26" s="95"/>
      <c r="CD26" s="93"/>
      <c r="CE26" s="93"/>
      <c r="CF26" s="93"/>
      <c r="CG26" s="95" t="str">
        <f t="shared" si="8"/>
        <v>Completar</v>
      </c>
      <c r="CH26" s="96" t="str">
        <f t="shared" si="9"/>
        <v>Completar</v>
      </c>
      <c r="CI26" s="96" t="str">
        <f t="shared" si="10"/>
        <v>Completar</v>
      </c>
      <c r="CJ26" s="94"/>
      <c r="CK26" s="95" t="str">
        <f t="shared" si="11"/>
        <v>Completar</v>
      </c>
      <c r="CL26" s="95" t="str">
        <f t="shared" si="68"/>
        <v>Completar</v>
      </c>
      <c r="CM26" s="165">
        <f t="shared" si="69"/>
        <v>0</v>
      </c>
      <c r="CN26" s="219" t="b">
        <f t="shared" si="70"/>
        <v>0</v>
      </c>
      <c r="CO26" s="188">
        <f t="shared" si="71"/>
        <v>0</v>
      </c>
      <c r="CP26" s="164">
        <f t="shared" si="72"/>
        <v>0</v>
      </c>
      <c r="CQ26" s="164">
        <f t="shared" si="73"/>
        <v>0.25</v>
      </c>
      <c r="CR26" s="164">
        <f t="shared" si="74"/>
        <v>0</v>
      </c>
      <c r="CS26" s="164">
        <f t="shared" si="74"/>
        <v>0</v>
      </c>
      <c r="CT26" s="166">
        <f t="shared" si="75"/>
        <v>0</v>
      </c>
      <c r="CU26" s="167"/>
      <c r="CW26" s="164">
        <v>14</v>
      </c>
      <c r="CX26" s="225"/>
      <c r="CY26" s="226"/>
      <c r="CZ26" s="1"/>
      <c r="DA26" s="1"/>
      <c r="DB26" s="95"/>
      <c r="DC26" s="93"/>
      <c r="DD26" s="93"/>
      <c r="DE26" s="93"/>
      <c r="DF26" s="95" t="str">
        <f t="shared" si="12"/>
        <v>Completar</v>
      </c>
      <c r="DG26" s="96" t="str">
        <f t="shared" si="13"/>
        <v>Completar</v>
      </c>
      <c r="DH26" s="96" t="str">
        <f t="shared" si="14"/>
        <v>Completar</v>
      </c>
      <c r="DI26" s="94"/>
      <c r="DJ26" s="95" t="str">
        <f t="shared" si="15"/>
        <v>Completar</v>
      </c>
      <c r="DK26" s="95" t="str">
        <f t="shared" si="76"/>
        <v>Completar</v>
      </c>
      <c r="DL26" s="165">
        <f t="shared" si="77"/>
        <v>0</v>
      </c>
      <c r="DM26" s="219" t="b">
        <f t="shared" si="78"/>
        <v>0</v>
      </c>
      <c r="DN26" s="188">
        <f t="shared" si="79"/>
        <v>0</v>
      </c>
      <c r="DO26" s="164">
        <f t="shared" si="80"/>
        <v>0</v>
      </c>
      <c r="DP26" s="164">
        <f t="shared" si="81"/>
        <v>0.25</v>
      </c>
      <c r="DQ26" s="164">
        <f t="shared" si="82"/>
        <v>0</v>
      </c>
      <c r="DR26" s="164">
        <f t="shared" si="82"/>
        <v>0</v>
      </c>
      <c r="DS26" s="166">
        <f t="shared" si="83"/>
        <v>0</v>
      </c>
      <c r="DT26" s="167"/>
      <c r="DV26" s="164">
        <v>14</v>
      </c>
      <c r="DW26" s="225"/>
      <c r="DX26" s="226"/>
      <c r="DY26" s="1"/>
      <c r="DZ26" s="1"/>
      <c r="EA26" s="95"/>
      <c r="EB26" s="93"/>
      <c r="EC26" s="93"/>
      <c r="ED26" s="93"/>
      <c r="EE26" s="95" t="str">
        <f t="shared" si="16"/>
        <v>Completar</v>
      </c>
      <c r="EF26" s="96" t="str">
        <f t="shared" si="17"/>
        <v>Completar</v>
      </c>
      <c r="EG26" s="96" t="str">
        <f t="shared" si="18"/>
        <v>Completar</v>
      </c>
      <c r="EH26" s="94"/>
      <c r="EI26" s="95" t="str">
        <f t="shared" si="19"/>
        <v>Completar</v>
      </c>
      <c r="EJ26" s="95" t="str">
        <f t="shared" si="84"/>
        <v>Completar</v>
      </c>
      <c r="EK26" s="165">
        <f t="shared" si="85"/>
        <v>0</v>
      </c>
      <c r="EL26" s="219" t="b">
        <f t="shared" si="86"/>
        <v>0</v>
      </c>
      <c r="EM26" s="188">
        <f t="shared" si="87"/>
        <v>0</v>
      </c>
      <c r="EN26" s="164">
        <f t="shared" si="88"/>
        <v>0</v>
      </c>
      <c r="EO26" s="164">
        <f t="shared" si="89"/>
        <v>0.25</v>
      </c>
      <c r="EP26" s="164">
        <f t="shared" si="90"/>
        <v>0</v>
      </c>
      <c r="EQ26" s="164">
        <f t="shared" si="90"/>
        <v>0</v>
      </c>
      <c r="ER26" s="166">
        <f t="shared" si="91"/>
        <v>0</v>
      </c>
      <c r="ES26" s="167"/>
      <c r="EU26" s="164">
        <v>14</v>
      </c>
      <c r="EV26" s="225"/>
      <c r="EW26" s="226"/>
      <c r="EX26" s="1"/>
      <c r="EY26" s="1"/>
      <c r="EZ26" s="95"/>
      <c r="FA26" s="93"/>
      <c r="FB26" s="93"/>
      <c r="FC26" s="93"/>
      <c r="FD26" s="95" t="str">
        <f t="shared" si="20"/>
        <v>Completar</v>
      </c>
      <c r="FE26" s="96" t="str">
        <f t="shared" si="21"/>
        <v>Completar</v>
      </c>
      <c r="FF26" s="96" t="str">
        <f t="shared" si="22"/>
        <v>Completar</v>
      </c>
      <c r="FG26" s="94"/>
      <c r="FH26" s="95" t="str">
        <f t="shared" si="23"/>
        <v>Completar</v>
      </c>
      <c r="FI26" s="95" t="str">
        <f t="shared" si="92"/>
        <v>Completar</v>
      </c>
      <c r="FJ26" s="165">
        <f t="shared" si="93"/>
        <v>0</v>
      </c>
      <c r="FK26" s="219" t="b">
        <f t="shared" si="94"/>
        <v>0</v>
      </c>
      <c r="FL26" s="188">
        <f t="shared" si="95"/>
        <v>0</v>
      </c>
      <c r="FM26" s="164">
        <f t="shared" si="96"/>
        <v>0</v>
      </c>
      <c r="FN26" s="164">
        <f t="shared" si="97"/>
        <v>0.25</v>
      </c>
      <c r="FO26" s="164">
        <f t="shared" si="98"/>
        <v>0</v>
      </c>
      <c r="FP26" s="164">
        <f t="shared" si="98"/>
        <v>0</v>
      </c>
      <c r="FQ26" s="166">
        <f t="shared" si="99"/>
        <v>0</v>
      </c>
      <c r="FR26" s="167"/>
      <c r="FT26" s="164">
        <v>14</v>
      </c>
      <c r="FU26" s="225"/>
      <c r="FV26" s="226"/>
      <c r="FW26" s="1"/>
      <c r="FX26" s="1"/>
      <c r="FY26" s="95"/>
      <c r="FZ26" s="93"/>
      <c r="GA26" s="93"/>
      <c r="GB26" s="93"/>
      <c r="GC26" s="95" t="str">
        <f t="shared" si="24"/>
        <v>Completar</v>
      </c>
      <c r="GD26" s="96" t="str">
        <f t="shared" si="25"/>
        <v>Completar</v>
      </c>
      <c r="GE26" s="96" t="str">
        <f t="shared" si="26"/>
        <v>Completar</v>
      </c>
      <c r="GF26" s="94"/>
      <c r="GG26" s="95" t="str">
        <f t="shared" si="27"/>
        <v>Completar</v>
      </c>
      <c r="GH26" s="95" t="str">
        <f t="shared" si="100"/>
        <v>Completar</v>
      </c>
      <c r="GI26" s="165">
        <f t="shared" si="101"/>
        <v>0</v>
      </c>
      <c r="GJ26" s="219" t="b">
        <f t="shared" si="102"/>
        <v>0</v>
      </c>
      <c r="GK26" s="188">
        <f t="shared" si="103"/>
        <v>0</v>
      </c>
      <c r="GL26" s="164">
        <f t="shared" si="104"/>
        <v>0</v>
      </c>
      <c r="GM26" s="164">
        <f t="shared" si="105"/>
        <v>0.25</v>
      </c>
      <c r="GN26" s="164">
        <f t="shared" si="106"/>
        <v>0</v>
      </c>
      <c r="GO26" s="164">
        <f t="shared" si="106"/>
        <v>0</v>
      </c>
      <c r="GP26" s="166">
        <f t="shared" si="107"/>
        <v>0</v>
      </c>
      <c r="GQ26" s="167"/>
      <c r="GS26" s="164">
        <v>14</v>
      </c>
      <c r="GT26" s="225"/>
      <c r="GU26" s="226"/>
      <c r="GV26" s="1"/>
      <c r="GW26" s="1"/>
      <c r="GX26" s="95"/>
      <c r="GY26" s="93"/>
      <c r="GZ26" s="93"/>
      <c r="HA26" s="93"/>
      <c r="HB26" s="95" t="str">
        <f t="shared" si="28"/>
        <v>Completar</v>
      </c>
      <c r="HC26" s="96" t="str">
        <f t="shared" si="29"/>
        <v>Completar</v>
      </c>
      <c r="HD26" s="96" t="str">
        <f t="shared" si="30"/>
        <v>Completar</v>
      </c>
      <c r="HE26" s="94"/>
      <c r="HF26" s="95" t="str">
        <f t="shared" si="31"/>
        <v>Completar</v>
      </c>
      <c r="HG26" s="95" t="str">
        <f t="shared" si="108"/>
        <v>Completar</v>
      </c>
      <c r="HH26" s="165">
        <f t="shared" si="109"/>
        <v>0</v>
      </c>
      <c r="HI26" s="219" t="b">
        <f t="shared" si="110"/>
        <v>0</v>
      </c>
      <c r="HJ26" s="188">
        <f t="shared" si="111"/>
        <v>0</v>
      </c>
      <c r="HK26" s="164">
        <f t="shared" si="112"/>
        <v>0</v>
      </c>
      <c r="HL26" s="164">
        <f t="shared" si="113"/>
        <v>0.25</v>
      </c>
      <c r="HM26" s="164">
        <f t="shared" si="114"/>
        <v>0</v>
      </c>
      <c r="HN26" s="164">
        <f t="shared" si="114"/>
        <v>0</v>
      </c>
      <c r="HO26" s="166">
        <f t="shared" si="115"/>
        <v>0</v>
      </c>
      <c r="HP26" s="167"/>
      <c r="HR26" s="164">
        <v>14</v>
      </c>
      <c r="HS26" s="225"/>
      <c r="HT26" s="226"/>
      <c r="HU26" s="1"/>
      <c r="HV26" s="1"/>
      <c r="HW26" s="95"/>
      <c r="HX26" s="93"/>
      <c r="HY26" s="93"/>
      <c r="HZ26" s="93"/>
      <c r="IA26" s="95" t="str">
        <f t="shared" si="32"/>
        <v>Completar</v>
      </c>
      <c r="IB26" s="96" t="str">
        <f t="shared" si="33"/>
        <v>Completar</v>
      </c>
      <c r="IC26" s="96" t="str">
        <f t="shared" si="34"/>
        <v>Completar</v>
      </c>
      <c r="ID26" s="94"/>
      <c r="IE26" s="95" t="str">
        <f t="shared" si="35"/>
        <v>Completar</v>
      </c>
      <c r="IF26" s="95" t="str">
        <f t="shared" si="116"/>
        <v>Completar</v>
      </c>
      <c r="IG26" s="165">
        <f t="shared" si="117"/>
        <v>0</v>
      </c>
      <c r="IH26" s="219" t="b">
        <f t="shared" si="118"/>
        <v>0</v>
      </c>
      <c r="II26" s="188">
        <f t="shared" si="119"/>
        <v>0</v>
      </c>
      <c r="IJ26" s="164">
        <f t="shared" si="120"/>
        <v>0</v>
      </c>
      <c r="IK26" s="164">
        <f t="shared" si="121"/>
        <v>0.25</v>
      </c>
      <c r="IL26" s="164">
        <f t="shared" si="122"/>
        <v>0</v>
      </c>
      <c r="IM26" s="164">
        <f t="shared" si="122"/>
        <v>0</v>
      </c>
      <c r="IN26" s="166">
        <f t="shared" si="123"/>
        <v>0</v>
      </c>
      <c r="IO26" s="167"/>
      <c r="IQ26" s="164">
        <v>14</v>
      </c>
      <c r="IR26" s="225"/>
      <c r="IS26" s="226"/>
      <c r="IT26" s="1"/>
      <c r="IU26" s="1"/>
      <c r="IV26" s="95"/>
      <c r="IW26" s="93"/>
      <c r="IX26" s="93"/>
      <c r="IY26" s="93"/>
      <c r="IZ26" s="95" t="str">
        <f t="shared" si="36"/>
        <v>Completar</v>
      </c>
      <c r="JA26" s="96" t="str">
        <f t="shared" si="37"/>
        <v>Completar</v>
      </c>
      <c r="JB26" s="96" t="str">
        <f t="shared" si="38"/>
        <v>Completar</v>
      </c>
      <c r="JC26" s="94"/>
      <c r="JD26" s="95" t="str">
        <f t="shared" si="39"/>
        <v>Completar</v>
      </c>
      <c r="JE26" s="95" t="str">
        <f t="shared" si="124"/>
        <v>Completar</v>
      </c>
      <c r="JF26" s="165">
        <f t="shared" si="125"/>
        <v>0</v>
      </c>
      <c r="JG26" s="219" t="b">
        <f t="shared" si="126"/>
        <v>0</v>
      </c>
      <c r="JH26" s="188">
        <f t="shared" si="127"/>
        <v>0</v>
      </c>
      <c r="JI26" s="164">
        <f t="shared" si="128"/>
        <v>0</v>
      </c>
      <c r="JJ26" s="164">
        <f t="shared" si="129"/>
        <v>0.25</v>
      </c>
      <c r="JK26" s="164">
        <f t="shared" si="130"/>
        <v>0</v>
      </c>
      <c r="JL26" s="164">
        <f t="shared" si="130"/>
        <v>0</v>
      </c>
      <c r="JM26" s="166">
        <f t="shared" si="131"/>
        <v>0</v>
      </c>
      <c r="JN26" s="167"/>
      <c r="JO26" s="126"/>
      <c r="JP26" s="164">
        <v>14</v>
      </c>
      <c r="JQ26" s="225"/>
      <c r="JR26" s="226"/>
      <c r="JS26" s="1"/>
      <c r="JT26" s="1"/>
      <c r="JU26" s="95"/>
      <c r="JV26" s="93"/>
      <c r="JW26" s="93"/>
      <c r="JX26" s="93"/>
      <c r="JY26" s="95" t="str">
        <f t="shared" si="40"/>
        <v>Completar</v>
      </c>
      <c r="JZ26" s="96" t="str">
        <f t="shared" si="41"/>
        <v>Completar</v>
      </c>
      <c r="KA26" s="96" t="str">
        <f t="shared" si="42"/>
        <v>Completar</v>
      </c>
      <c r="KB26" s="94"/>
      <c r="KC26" s="95" t="str">
        <f t="shared" si="43"/>
        <v>Completar</v>
      </c>
      <c r="KD26" s="95" t="str">
        <f t="shared" si="132"/>
        <v>Completar</v>
      </c>
      <c r="KE26" s="165">
        <f t="shared" si="133"/>
        <v>0</v>
      </c>
      <c r="KF26" s="219" t="b">
        <f t="shared" si="134"/>
        <v>0</v>
      </c>
      <c r="KG26" s="188">
        <f t="shared" si="135"/>
        <v>0</v>
      </c>
      <c r="KH26" s="164">
        <f t="shared" si="136"/>
        <v>0</v>
      </c>
      <c r="KI26" s="164">
        <f t="shared" si="137"/>
        <v>0.25</v>
      </c>
      <c r="KJ26" s="164">
        <f t="shared" si="138"/>
        <v>0</v>
      </c>
      <c r="KK26" s="164">
        <f t="shared" si="138"/>
        <v>0</v>
      </c>
      <c r="KL26" s="166">
        <f t="shared" si="139"/>
        <v>0</v>
      </c>
    </row>
    <row r="27" spans="1:298" x14ac:dyDescent="0.25">
      <c r="A27" s="164">
        <v>15</v>
      </c>
      <c r="B27" s="225"/>
      <c r="C27" s="226"/>
      <c r="D27" s="1"/>
      <c r="E27" s="1"/>
      <c r="F27" s="95"/>
      <c r="G27" s="93"/>
      <c r="H27" s="93"/>
      <c r="I27" s="93"/>
      <c r="J27" s="95"/>
      <c r="K27" s="96" t="str">
        <f>IFERROR(VLOOKUP(D27,'Situación inicial'!JI$13:JS$112,8,FALSE),"Completar")</f>
        <v>Completar</v>
      </c>
      <c r="L27" s="96" t="str">
        <f>IFERROR(VLOOKUP(D27,'Situación inicial'!JI$13:JS$112,9,FALSE),"Completar")</f>
        <v>Completar</v>
      </c>
      <c r="M27" s="94"/>
      <c r="N27" s="95" t="str">
        <f>IFERROR(VLOOKUP(D27,'Situación inicial'!JI$13:JS$112,11,FALSE),"Completar")</f>
        <v>Completar</v>
      </c>
      <c r="O27" s="95" t="str">
        <f>IFERROR(VLOOKUP(D27,'Situación inicial'!JI$13:JT$112,12,FALSE),"Completar")</f>
        <v>Completar</v>
      </c>
      <c r="P27" s="165">
        <f t="shared" si="44"/>
        <v>0</v>
      </c>
      <c r="Q27" s="219" t="b">
        <f t="shared" si="45"/>
        <v>0</v>
      </c>
      <c r="R27" s="188">
        <f t="shared" si="46"/>
        <v>0</v>
      </c>
      <c r="S27" s="164">
        <f t="shared" si="47"/>
        <v>0</v>
      </c>
      <c r="T27" s="164">
        <f t="shared" si="48"/>
        <v>0.25</v>
      </c>
      <c r="U27" s="164">
        <f t="shared" si="49"/>
        <v>0</v>
      </c>
      <c r="V27" s="164">
        <f t="shared" si="49"/>
        <v>0</v>
      </c>
      <c r="W27" s="166">
        <f t="shared" si="50"/>
        <v>0</v>
      </c>
      <c r="X27" s="168">
        <f>IFERROR(VLOOKUP(D27,'Situación inicial'!JI$13:JZ$112,18,FALSE),0)</f>
        <v>0</v>
      </c>
      <c r="Z27" s="164">
        <v>15</v>
      </c>
      <c r="AA27" s="225"/>
      <c r="AB27" s="226"/>
      <c r="AC27" s="1"/>
      <c r="AD27" s="1"/>
      <c r="AE27" s="95"/>
      <c r="AF27" s="93"/>
      <c r="AG27" s="93"/>
      <c r="AH27" s="93"/>
      <c r="AI27" s="95" t="str">
        <f t="shared" si="0"/>
        <v>Completar</v>
      </c>
      <c r="AJ27" s="96" t="str">
        <f t="shared" si="1"/>
        <v>Completar</v>
      </c>
      <c r="AK27" s="96" t="str">
        <f t="shared" si="2"/>
        <v>Completar</v>
      </c>
      <c r="AL27" s="94"/>
      <c r="AM27" s="95" t="str">
        <f t="shared" si="51"/>
        <v>Completar</v>
      </c>
      <c r="AN27" s="95" t="str">
        <f t="shared" si="52"/>
        <v>Completar</v>
      </c>
      <c r="AO27" s="165">
        <f t="shared" si="53"/>
        <v>0</v>
      </c>
      <c r="AP27" s="219" t="b">
        <f t="shared" si="54"/>
        <v>0</v>
      </c>
      <c r="AQ27" s="188">
        <f t="shared" si="55"/>
        <v>0</v>
      </c>
      <c r="AR27" s="164">
        <f t="shared" si="56"/>
        <v>0</v>
      </c>
      <c r="AS27" s="164">
        <f t="shared" si="57"/>
        <v>0.25</v>
      </c>
      <c r="AT27" s="164">
        <f t="shared" si="58"/>
        <v>0</v>
      </c>
      <c r="AU27" s="164">
        <f t="shared" si="58"/>
        <v>0</v>
      </c>
      <c r="AV27" s="166">
        <f t="shared" si="59"/>
        <v>0</v>
      </c>
      <c r="AW27" s="168">
        <f t="shared" si="3"/>
        <v>0</v>
      </c>
      <c r="AY27" s="164">
        <v>15</v>
      </c>
      <c r="AZ27" s="225"/>
      <c r="BA27" s="226"/>
      <c r="BB27" s="1"/>
      <c r="BC27" s="1"/>
      <c r="BD27" s="95"/>
      <c r="BE27" s="93"/>
      <c r="BF27" s="93"/>
      <c r="BG27" s="93"/>
      <c r="BH27" s="95" t="str">
        <f t="shared" si="4"/>
        <v>Completar</v>
      </c>
      <c r="BI27" s="96" t="str">
        <f t="shared" si="5"/>
        <v>Completar</v>
      </c>
      <c r="BJ27" s="96" t="str">
        <f t="shared" si="6"/>
        <v>Completar</v>
      </c>
      <c r="BK27" s="94"/>
      <c r="BL27" s="95" t="str">
        <f t="shared" si="7"/>
        <v>Completar</v>
      </c>
      <c r="BM27" s="95" t="str">
        <f t="shared" si="60"/>
        <v>Completar</v>
      </c>
      <c r="BN27" s="165">
        <f t="shared" si="61"/>
        <v>0</v>
      </c>
      <c r="BO27" s="219" t="b">
        <f t="shared" si="62"/>
        <v>0</v>
      </c>
      <c r="BP27" s="188">
        <f t="shared" si="63"/>
        <v>0</v>
      </c>
      <c r="BQ27" s="164">
        <f t="shared" si="64"/>
        <v>0</v>
      </c>
      <c r="BR27" s="164">
        <f t="shared" si="65"/>
        <v>0.25</v>
      </c>
      <c r="BS27" s="164">
        <f t="shared" si="66"/>
        <v>0</v>
      </c>
      <c r="BT27" s="164">
        <f t="shared" si="66"/>
        <v>0</v>
      </c>
      <c r="BU27" s="166">
        <f t="shared" si="67"/>
        <v>0</v>
      </c>
      <c r="BV27" s="167"/>
      <c r="BX27" s="164">
        <v>15</v>
      </c>
      <c r="BY27" s="225"/>
      <c r="BZ27" s="226"/>
      <c r="CA27" s="1"/>
      <c r="CB27" s="1"/>
      <c r="CC27" s="95"/>
      <c r="CD27" s="93"/>
      <c r="CE27" s="93"/>
      <c r="CF27" s="93"/>
      <c r="CG27" s="95" t="str">
        <f t="shared" si="8"/>
        <v>Completar</v>
      </c>
      <c r="CH27" s="96" t="str">
        <f t="shared" si="9"/>
        <v>Completar</v>
      </c>
      <c r="CI27" s="96" t="str">
        <f t="shared" si="10"/>
        <v>Completar</v>
      </c>
      <c r="CJ27" s="94"/>
      <c r="CK27" s="95" t="str">
        <f t="shared" si="11"/>
        <v>Completar</v>
      </c>
      <c r="CL27" s="95" t="str">
        <f t="shared" si="68"/>
        <v>Completar</v>
      </c>
      <c r="CM27" s="165">
        <f t="shared" si="69"/>
        <v>0</v>
      </c>
      <c r="CN27" s="219" t="b">
        <f t="shared" si="70"/>
        <v>0</v>
      </c>
      <c r="CO27" s="188">
        <f t="shared" si="71"/>
        <v>0</v>
      </c>
      <c r="CP27" s="164">
        <f t="shared" si="72"/>
        <v>0</v>
      </c>
      <c r="CQ27" s="164">
        <f t="shared" si="73"/>
        <v>0.25</v>
      </c>
      <c r="CR27" s="164">
        <f t="shared" si="74"/>
        <v>0</v>
      </c>
      <c r="CS27" s="164">
        <f t="shared" si="74"/>
        <v>0</v>
      </c>
      <c r="CT27" s="166">
        <f t="shared" si="75"/>
        <v>0</v>
      </c>
      <c r="CU27" s="167"/>
      <c r="CW27" s="164">
        <v>15</v>
      </c>
      <c r="CX27" s="225"/>
      <c r="CY27" s="226"/>
      <c r="CZ27" s="1"/>
      <c r="DA27" s="1"/>
      <c r="DB27" s="95"/>
      <c r="DC27" s="93"/>
      <c r="DD27" s="93"/>
      <c r="DE27" s="93"/>
      <c r="DF27" s="95" t="str">
        <f t="shared" si="12"/>
        <v>Completar</v>
      </c>
      <c r="DG27" s="96" t="str">
        <f t="shared" si="13"/>
        <v>Completar</v>
      </c>
      <c r="DH27" s="96" t="str">
        <f t="shared" si="14"/>
        <v>Completar</v>
      </c>
      <c r="DI27" s="94"/>
      <c r="DJ27" s="95" t="str">
        <f t="shared" si="15"/>
        <v>Completar</v>
      </c>
      <c r="DK27" s="95" t="str">
        <f t="shared" si="76"/>
        <v>Completar</v>
      </c>
      <c r="DL27" s="165">
        <f t="shared" si="77"/>
        <v>0</v>
      </c>
      <c r="DM27" s="219" t="b">
        <f t="shared" si="78"/>
        <v>0</v>
      </c>
      <c r="DN27" s="188">
        <f t="shared" si="79"/>
        <v>0</v>
      </c>
      <c r="DO27" s="164">
        <f t="shared" si="80"/>
        <v>0</v>
      </c>
      <c r="DP27" s="164">
        <f t="shared" si="81"/>
        <v>0.25</v>
      </c>
      <c r="DQ27" s="164">
        <f t="shared" si="82"/>
        <v>0</v>
      </c>
      <c r="DR27" s="164">
        <f t="shared" si="82"/>
        <v>0</v>
      </c>
      <c r="DS27" s="166">
        <f t="shared" si="83"/>
        <v>0</v>
      </c>
      <c r="DT27" s="167"/>
      <c r="DV27" s="164">
        <v>15</v>
      </c>
      <c r="DW27" s="225"/>
      <c r="DX27" s="226"/>
      <c r="DY27" s="1"/>
      <c r="DZ27" s="1"/>
      <c r="EA27" s="95"/>
      <c r="EB27" s="93"/>
      <c r="EC27" s="93"/>
      <c r="ED27" s="93"/>
      <c r="EE27" s="95" t="str">
        <f t="shared" si="16"/>
        <v>Completar</v>
      </c>
      <c r="EF27" s="96" t="str">
        <f t="shared" si="17"/>
        <v>Completar</v>
      </c>
      <c r="EG27" s="96" t="str">
        <f t="shared" si="18"/>
        <v>Completar</v>
      </c>
      <c r="EH27" s="94"/>
      <c r="EI27" s="95" t="str">
        <f t="shared" si="19"/>
        <v>Completar</v>
      </c>
      <c r="EJ27" s="95" t="str">
        <f t="shared" si="84"/>
        <v>Completar</v>
      </c>
      <c r="EK27" s="165">
        <f t="shared" si="85"/>
        <v>0</v>
      </c>
      <c r="EL27" s="219" t="b">
        <f t="shared" si="86"/>
        <v>0</v>
      </c>
      <c r="EM27" s="188">
        <f t="shared" si="87"/>
        <v>0</v>
      </c>
      <c r="EN27" s="164">
        <f t="shared" si="88"/>
        <v>0</v>
      </c>
      <c r="EO27" s="164">
        <f t="shared" si="89"/>
        <v>0.25</v>
      </c>
      <c r="EP27" s="164">
        <f t="shared" si="90"/>
        <v>0</v>
      </c>
      <c r="EQ27" s="164">
        <f t="shared" si="90"/>
        <v>0</v>
      </c>
      <c r="ER27" s="166">
        <f t="shared" si="91"/>
        <v>0</v>
      </c>
      <c r="ES27" s="167"/>
      <c r="EU27" s="164">
        <v>15</v>
      </c>
      <c r="EV27" s="225"/>
      <c r="EW27" s="226"/>
      <c r="EX27" s="1"/>
      <c r="EY27" s="1"/>
      <c r="EZ27" s="95"/>
      <c r="FA27" s="93"/>
      <c r="FB27" s="93"/>
      <c r="FC27" s="93"/>
      <c r="FD27" s="95" t="str">
        <f t="shared" si="20"/>
        <v>Completar</v>
      </c>
      <c r="FE27" s="96" t="str">
        <f t="shared" si="21"/>
        <v>Completar</v>
      </c>
      <c r="FF27" s="96" t="str">
        <f t="shared" si="22"/>
        <v>Completar</v>
      </c>
      <c r="FG27" s="94"/>
      <c r="FH27" s="95" t="str">
        <f t="shared" si="23"/>
        <v>Completar</v>
      </c>
      <c r="FI27" s="95" t="str">
        <f t="shared" si="92"/>
        <v>Completar</v>
      </c>
      <c r="FJ27" s="165">
        <f t="shared" si="93"/>
        <v>0</v>
      </c>
      <c r="FK27" s="219" t="b">
        <f t="shared" si="94"/>
        <v>0</v>
      </c>
      <c r="FL27" s="188">
        <f t="shared" si="95"/>
        <v>0</v>
      </c>
      <c r="FM27" s="164">
        <f t="shared" si="96"/>
        <v>0</v>
      </c>
      <c r="FN27" s="164">
        <f t="shared" si="97"/>
        <v>0.25</v>
      </c>
      <c r="FO27" s="164">
        <f t="shared" si="98"/>
        <v>0</v>
      </c>
      <c r="FP27" s="164">
        <f t="shared" si="98"/>
        <v>0</v>
      </c>
      <c r="FQ27" s="166">
        <f t="shared" si="99"/>
        <v>0</v>
      </c>
      <c r="FR27" s="167"/>
      <c r="FT27" s="164">
        <v>15</v>
      </c>
      <c r="FU27" s="225"/>
      <c r="FV27" s="226"/>
      <c r="FW27" s="1"/>
      <c r="FX27" s="1"/>
      <c r="FY27" s="95"/>
      <c r="FZ27" s="93"/>
      <c r="GA27" s="93"/>
      <c r="GB27" s="93"/>
      <c r="GC27" s="95" t="str">
        <f t="shared" si="24"/>
        <v>Completar</v>
      </c>
      <c r="GD27" s="96" t="str">
        <f t="shared" si="25"/>
        <v>Completar</v>
      </c>
      <c r="GE27" s="96" t="str">
        <f t="shared" si="26"/>
        <v>Completar</v>
      </c>
      <c r="GF27" s="94"/>
      <c r="GG27" s="95" t="str">
        <f t="shared" si="27"/>
        <v>Completar</v>
      </c>
      <c r="GH27" s="95" t="str">
        <f t="shared" si="100"/>
        <v>Completar</v>
      </c>
      <c r="GI27" s="165">
        <f t="shared" si="101"/>
        <v>0</v>
      </c>
      <c r="GJ27" s="219" t="b">
        <f t="shared" si="102"/>
        <v>0</v>
      </c>
      <c r="GK27" s="188">
        <f t="shared" si="103"/>
        <v>0</v>
      </c>
      <c r="GL27" s="164">
        <f t="shared" si="104"/>
        <v>0</v>
      </c>
      <c r="GM27" s="164">
        <f t="shared" si="105"/>
        <v>0.25</v>
      </c>
      <c r="GN27" s="164">
        <f t="shared" si="106"/>
        <v>0</v>
      </c>
      <c r="GO27" s="164">
        <f t="shared" si="106"/>
        <v>0</v>
      </c>
      <c r="GP27" s="166">
        <f t="shared" si="107"/>
        <v>0</v>
      </c>
      <c r="GQ27" s="167"/>
      <c r="GS27" s="164">
        <v>15</v>
      </c>
      <c r="GT27" s="225"/>
      <c r="GU27" s="226"/>
      <c r="GV27" s="1"/>
      <c r="GW27" s="1"/>
      <c r="GX27" s="95"/>
      <c r="GY27" s="93"/>
      <c r="GZ27" s="93"/>
      <c r="HA27" s="93"/>
      <c r="HB27" s="95" t="str">
        <f t="shared" si="28"/>
        <v>Completar</v>
      </c>
      <c r="HC27" s="96" t="str">
        <f t="shared" si="29"/>
        <v>Completar</v>
      </c>
      <c r="HD27" s="96" t="str">
        <f t="shared" si="30"/>
        <v>Completar</v>
      </c>
      <c r="HE27" s="94"/>
      <c r="HF27" s="95" t="str">
        <f t="shared" si="31"/>
        <v>Completar</v>
      </c>
      <c r="HG27" s="95" t="str">
        <f t="shared" si="108"/>
        <v>Completar</v>
      </c>
      <c r="HH27" s="165">
        <f t="shared" si="109"/>
        <v>0</v>
      </c>
      <c r="HI27" s="219" t="b">
        <f t="shared" si="110"/>
        <v>0</v>
      </c>
      <c r="HJ27" s="188">
        <f t="shared" si="111"/>
        <v>0</v>
      </c>
      <c r="HK27" s="164">
        <f t="shared" si="112"/>
        <v>0</v>
      </c>
      <c r="HL27" s="164">
        <f t="shared" si="113"/>
        <v>0.25</v>
      </c>
      <c r="HM27" s="164">
        <f t="shared" si="114"/>
        <v>0</v>
      </c>
      <c r="HN27" s="164">
        <f t="shared" si="114"/>
        <v>0</v>
      </c>
      <c r="HO27" s="166">
        <f t="shared" si="115"/>
        <v>0</v>
      </c>
      <c r="HP27" s="167"/>
      <c r="HR27" s="164">
        <v>15</v>
      </c>
      <c r="HS27" s="225"/>
      <c r="HT27" s="226"/>
      <c r="HU27" s="1"/>
      <c r="HV27" s="1"/>
      <c r="HW27" s="95"/>
      <c r="HX27" s="93"/>
      <c r="HY27" s="93"/>
      <c r="HZ27" s="93"/>
      <c r="IA27" s="95" t="str">
        <f t="shared" si="32"/>
        <v>Completar</v>
      </c>
      <c r="IB27" s="96" t="str">
        <f t="shared" si="33"/>
        <v>Completar</v>
      </c>
      <c r="IC27" s="96" t="str">
        <f t="shared" si="34"/>
        <v>Completar</v>
      </c>
      <c r="ID27" s="94"/>
      <c r="IE27" s="95" t="str">
        <f t="shared" si="35"/>
        <v>Completar</v>
      </c>
      <c r="IF27" s="95" t="str">
        <f t="shared" si="116"/>
        <v>Completar</v>
      </c>
      <c r="IG27" s="165">
        <f t="shared" si="117"/>
        <v>0</v>
      </c>
      <c r="IH27" s="219" t="b">
        <f t="shared" si="118"/>
        <v>0</v>
      </c>
      <c r="II27" s="188">
        <f t="shared" si="119"/>
        <v>0</v>
      </c>
      <c r="IJ27" s="164">
        <f t="shared" si="120"/>
        <v>0</v>
      </c>
      <c r="IK27" s="164">
        <f t="shared" si="121"/>
        <v>0.25</v>
      </c>
      <c r="IL27" s="164">
        <f t="shared" si="122"/>
        <v>0</v>
      </c>
      <c r="IM27" s="164">
        <f t="shared" si="122"/>
        <v>0</v>
      </c>
      <c r="IN27" s="166">
        <f t="shared" si="123"/>
        <v>0</v>
      </c>
      <c r="IO27" s="167"/>
      <c r="IQ27" s="164">
        <v>15</v>
      </c>
      <c r="IR27" s="225"/>
      <c r="IS27" s="226"/>
      <c r="IT27" s="1"/>
      <c r="IU27" s="1"/>
      <c r="IV27" s="95"/>
      <c r="IW27" s="93"/>
      <c r="IX27" s="93"/>
      <c r="IY27" s="93"/>
      <c r="IZ27" s="95" t="str">
        <f t="shared" si="36"/>
        <v>Completar</v>
      </c>
      <c r="JA27" s="96" t="str">
        <f t="shared" si="37"/>
        <v>Completar</v>
      </c>
      <c r="JB27" s="96" t="str">
        <f t="shared" si="38"/>
        <v>Completar</v>
      </c>
      <c r="JC27" s="94"/>
      <c r="JD27" s="95" t="str">
        <f t="shared" si="39"/>
        <v>Completar</v>
      </c>
      <c r="JE27" s="95" t="str">
        <f t="shared" si="124"/>
        <v>Completar</v>
      </c>
      <c r="JF27" s="165">
        <f t="shared" si="125"/>
        <v>0</v>
      </c>
      <c r="JG27" s="219" t="b">
        <f t="shared" si="126"/>
        <v>0</v>
      </c>
      <c r="JH27" s="188">
        <f t="shared" si="127"/>
        <v>0</v>
      </c>
      <c r="JI27" s="164">
        <f t="shared" si="128"/>
        <v>0</v>
      </c>
      <c r="JJ27" s="164">
        <f t="shared" si="129"/>
        <v>0.25</v>
      </c>
      <c r="JK27" s="164">
        <f t="shared" si="130"/>
        <v>0</v>
      </c>
      <c r="JL27" s="164">
        <f t="shared" si="130"/>
        <v>0</v>
      </c>
      <c r="JM27" s="166">
        <f t="shared" si="131"/>
        <v>0</v>
      </c>
      <c r="JN27" s="167"/>
      <c r="JO27" s="126"/>
      <c r="JP27" s="164">
        <v>15</v>
      </c>
      <c r="JQ27" s="225"/>
      <c r="JR27" s="226"/>
      <c r="JS27" s="1"/>
      <c r="JT27" s="1"/>
      <c r="JU27" s="95"/>
      <c r="JV27" s="93"/>
      <c r="JW27" s="93"/>
      <c r="JX27" s="93"/>
      <c r="JY27" s="95" t="str">
        <f t="shared" si="40"/>
        <v>Completar</v>
      </c>
      <c r="JZ27" s="96" t="str">
        <f t="shared" si="41"/>
        <v>Completar</v>
      </c>
      <c r="KA27" s="96" t="str">
        <f t="shared" si="42"/>
        <v>Completar</v>
      </c>
      <c r="KB27" s="94"/>
      <c r="KC27" s="95" t="str">
        <f t="shared" si="43"/>
        <v>Completar</v>
      </c>
      <c r="KD27" s="95" t="str">
        <f t="shared" si="132"/>
        <v>Completar</v>
      </c>
      <c r="KE27" s="165">
        <f t="shared" si="133"/>
        <v>0</v>
      </c>
      <c r="KF27" s="219" t="b">
        <f t="shared" si="134"/>
        <v>0</v>
      </c>
      <c r="KG27" s="188">
        <f t="shared" si="135"/>
        <v>0</v>
      </c>
      <c r="KH27" s="164">
        <f t="shared" si="136"/>
        <v>0</v>
      </c>
      <c r="KI27" s="164">
        <f t="shared" si="137"/>
        <v>0.25</v>
      </c>
      <c r="KJ27" s="164">
        <f t="shared" si="138"/>
        <v>0</v>
      </c>
      <c r="KK27" s="164">
        <f t="shared" si="138"/>
        <v>0</v>
      </c>
      <c r="KL27" s="166">
        <f t="shared" si="139"/>
        <v>0</v>
      </c>
    </row>
    <row r="28" spans="1:298" x14ac:dyDescent="0.25">
      <c r="A28" s="164">
        <v>16</v>
      </c>
      <c r="B28" s="225"/>
      <c r="C28" s="226"/>
      <c r="D28" s="1"/>
      <c r="E28" s="1"/>
      <c r="F28" s="95"/>
      <c r="G28" s="93"/>
      <c r="H28" s="93"/>
      <c r="I28" s="93"/>
      <c r="J28" s="95"/>
      <c r="K28" s="96" t="str">
        <f>IFERROR(VLOOKUP(D28,'Situación inicial'!JI$13:JS$112,8,FALSE),"Completar")</f>
        <v>Completar</v>
      </c>
      <c r="L28" s="96" t="str">
        <f>IFERROR(VLOOKUP(D28,'Situación inicial'!JI$13:JS$112,9,FALSE),"Completar")</f>
        <v>Completar</v>
      </c>
      <c r="M28" s="94"/>
      <c r="N28" s="95" t="str">
        <f>IFERROR(VLOOKUP(D28,'Situación inicial'!JI$13:JS$112,11,FALSE),"Completar")</f>
        <v>Completar</v>
      </c>
      <c r="O28" s="95" t="str">
        <f>IFERROR(VLOOKUP(D28,'Situación inicial'!JI$13:JT$112,12,FALSE),"Completar")</f>
        <v>Completar</v>
      </c>
      <c r="P28" s="165">
        <f t="shared" si="44"/>
        <v>0</v>
      </c>
      <c r="Q28" s="219" t="b">
        <f t="shared" si="45"/>
        <v>0</v>
      </c>
      <c r="R28" s="188">
        <f t="shared" si="46"/>
        <v>0</v>
      </c>
      <c r="S28" s="164">
        <f t="shared" si="47"/>
        <v>0</v>
      </c>
      <c r="T28" s="164">
        <f t="shared" si="48"/>
        <v>0.25</v>
      </c>
      <c r="U28" s="164">
        <f t="shared" si="49"/>
        <v>0</v>
      </c>
      <c r="V28" s="164">
        <f t="shared" si="49"/>
        <v>0</v>
      </c>
      <c r="W28" s="166">
        <f t="shared" si="50"/>
        <v>0</v>
      </c>
      <c r="X28" s="168">
        <f>IFERROR(VLOOKUP(D28,'Situación inicial'!JI$13:JZ$112,18,FALSE),0)</f>
        <v>0</v>
      </c>
      <c r="Z28" s="164">
        <v>16</v>
      </c>
      <c r="AA28" s="225"/>
      <c r="AB28" s="226"/>
      <c r="AC28" s="1"/>
      <c r="AD28" s="1"/>
      <c r="AE28" s="95"/>
      <c r="AF28" s="93"/>
      <c r="AG28" s="93"/>
      <c r="AH28" s="93"/>
      <c r="AI28" s="95" t="str">
        <f t="shared" si="0"/>
        <v>Completar</v>
      </c>
      <c r="AJ28" s="96" t="str">
        <f t="shared" si="1"/>
        <v>Completar</v>
      </c>
      <c r="AK28" s="96" t="str">
        <f t="shared" si="2"/>
        <v>Completar</v>
      </c>
      <c r="AL28" s="94"/>
      <c r="AM28" s="95" t="str">
        <f t="shared" si="51"/>
        <v>Completar</v>
      </c>
      <c r="AN28" s="95" t="str">
        <f t="shared" si="52"/>
        <v>Completar</v>
      </c>
      <c r="AO28" s="165">
        <f t="shared" si="53"/>
        <v>0</v>
      </c>
      <c r="AP28" s="219" t="b">
        <f t="shared" si="54"/>
        <v>0</v>
      </c>
      <c r="AQ28" s="188">
        <f t="shared" si="55"/>
        <v>0</v>
      </c>
      <c r="AR28" s="164">
        <f t="shared" si="56"/>
        <v>0</v>
      </c>
      <c r="AS28" s="164">
        <f t="shared" si="57"/>
        <v>0.25</v>
      </c>
      <c r="AT28" s="164">
        <f t="shared" si="58"/>
        <v>0</v>
      </c>
      <c r="AU28" s="164">
        <f t="shared" si="58"/>
        <v>0</v>
      </c>
      <c r="AV28" s="166">
        <f t="shared" si="59"/>
        <v>0</v>
      </c>
      <c r="AW28" s="168">
        <f t="shared" si="3"/>
        <v>0</v>
      </c>
      <c r="AY28" s="164">
        <v>16</v>
      </c>
      <c r="AZ28" s="225"/>
      <c r="BA28" s="226"/>
      <c r="BB28" s="1"/>
      <c r="BC28" s="1"/>
      <c r="BD28" s="95"/>
      <c r="BE28" s="93"/>
      <c r="BF28" s="93"/>
      <c r="BG28" s="93"/>
      <c r="BH28" s="95" t="str">
        <f t="shared" si="4"/>
        <v>Completar</v>
      </c>
      <c r="BI28" s="96" t="str">
        <f t="shared" si="5"/>
        <v>Completar</v>
      </c>
      <c r="BJ28" s="96" t="str">
        <f t="shared" si="6"/>
        <v>Completar</v>
      </c>
      <c r="BK28" s="94"/>
      <c r="BL28" s="95" t="str">
        <f t="shared" si="7"/>
        <v>Completar</v>
      </c>
      <c r="BM28" s="95" t="str">
        <f t="shared" si="60"/>
        <v>Completar</v>
      </c>
      <c r="BN28" s="165">
        <f t="shared" si="61"/>
        <v>0</v>
      </c>
      <c r="BO28" s="219" t="b">
        <f t="shared" si="62"/>
        <v>0</v>
      </c>
      <c r="BP28" s="188">
        <f t="shared" si="63"/>
        <v>0</v>
      </c>
      <c r="BQ28" s="164">
        <f t="shared" si="64"/>
        <v>0</v>
      </c>
      <c r="BR28" s="164">
        <f t="shared" si="65"/>
        <v>0.25</v>
      </c>
      <c r="BS28" s="164">
        <f t="shared" si="66"/>
        <v>0</v>
      </c>
      <c r="BT28" s="164">
        <f t="shared" si="66"/>
        <v>0</v>
      </c>
      <c r="BU28" s="166">
        <f t="shared" si="67"/>
        <v>0</v>
      </c>
      <c r="BV28" s="167"/>
      <c r="BX28" s="164">
        <v>16</v>
      </c>
      <c r="BY28" s="225"/>
      <c r="BZ28" s="226"/>
      <c r="CA28" s="1"/>
      <c r="CB28" s="1"/>
      <c r="CC28" s="95"/>
      <c r="CD28" s="93"/>
      <c r="CE28" s="93"/>
      <c r="CF28" s="93"/>
      <c r="CG28" s="95" t="str">
        <f t="shared" si="8"/>
        <v>Completar</v>
      </c>
      <c r="CH28" s="96" t="str">
        <f t="shared" si="9"/>
        <v>Completar</v>
      </c>
      <c r="CI28" s="96" t="str">
        <f t="shared" si="10"/>
        <v>Completar</v>
      </c>
      <c r="CJ28" s="94"/>
      <c r="CK28" s="95" t="str">
        <f t="shared" si="11"/>
        <v>Completar</v>
      </c>
      <c r="CL28" s="95" t="str">
        <f t="shared" si="68"/>
        <v>Completar</v>
      </c>
      <c r="CM28" s="165">
        <f t="shared" si="69"/>
        <v>0</v>
      </c>
      <c r="CN28" s="219" t="b">
        <f t="shared" si="70"/>
        <v>0</v>
      </c>
      <c r="CO28" s="188">
        <f t="shared" si="71"/>
        <v>0</v>
      </c>
      <c r="CP28" s="164">
        <f t="shared" si="72"/>
        <v>0</v>
      </c>
      <c r="CQ28" s="164">
        <f t="shared" si="73"/>
        <v>0.25</v>
      </c>
      <c r="CR28" s="164">
        <f t="shared" si="74"/>
        <v>0</v>
      </c>
      <c r="CS28" s="164">
        <f t="shared" si="74"/>
        <v>0</v>
      </c>
      <c r="CT28" s="166">
        <f t="shared" si="75"/>
        <v>0</v>
      </c>
      <c r="CU28" s="167"/>
      <c r="CW28" s="164">
        <v>16</v>
      </c>
      <c r="CX28" s="225"/>
      <c r="CY28" s="226"/>
      <c r="CZ28" s="1"/>
      <c r="DA28" s="1"/>
      <c r="DB28" s="95"/>
      <c r="DC28" s="93"/>
      <c r="DD28" s="93"/>
      <c r="DE28" s="93"/>
      <c r="DF28" s="95" t="str">
        <f t="shared" si="12"/>
        <v>Completar</v>
      </c>
      <c r="DG28" s="96" t="str">
        <f t="shared" si="13"/>
        <v>Completar</v>
      </c>
      <c r="DH28" s="96" t="str">
        <f t="shared" si="14"/>
        <v>Completar</v>
      </c>
      <c r="DI28" s="94"/>
      <c r="DJ28" s="95" t="str">
        <f t="shared" si="15"/>
        <v>Completar</v>
      </c>
      <c r="DK28" s="95" t="str">
        <f t="shared" si="76"/>
        <v>Completar</v>
      </c>
      <c r="DL28" s="165">
        <f t="shared" si="77"/>
        <v>0</v>
      </c>
      <c r="DM28" s="219" t="b">
        <f t="shared" si="78"/>
        <v>0</v>
      </c>
      <c r="DN28" s="188">
        <f t="shared" si="79"/>
        <v>0</v>
      </c>
      <c r="DO28" s="164">
        <f t="shared" si="80"/>
        <v>0</v>
      </c>
      <c r="DP28" s="164">
        <f t="shared" si="81"/>
        <v>0.25</v>
      </c>
      <c r="DQ28" s="164">
        <f t="shared" si="82"/>
        <v>0</v>
      </c>
      <c r="DR28" s="164">
        <f t="shared" si="82"/>
        <v>0</v>
      </c>
      <c r="DS28" s="166">
        <f t="shared" si="83"/>
        <v>0</v>
      </c>
      <c r="DT28" s="167"/>
      <c r="DV28" s="164">
        <v>16</v>
      </c>
      <c r="DW28" s="225"/>
      <c r="DX28" s="226"/>
      <c r="DY28" s="1"/>
      <c r="DZ28" s="1"/>
      <c r="EA28" s="95"/>
      <c r="EB28" s="93"/>
      <c r="EC28" s="93"/>
      <c r="ED28" s="93"/>
      <c r="EE28" s="95" t="str">
        <f t="shared" si="16"/>
        <v>Completar</v>
      </c>
      <c r="EF28" s="96" t="str">
        <f t="shared" si="17"/>
        <v>Completar</v>
      </c>
      <c r="EG28" s="96" t="str">
        <f t="shared" si="18"/>
        <v>Completar</v>
      </c>
      <c r="EH28" s="94"/>
      <c r="EI28" s="95" t="str">
        <f t="shared" si="19"/>
        <v>Completar</v>
      </c>
      <c r="EJ28" s="95" t="str">
        <f t="shared" si="84"/>
        <v>Completar</v>
      </c>
      <c r="EK28" s="165">
        <f t="shared" si="85"/>
        <v>0</v>
      </c>
      <c r="EL28" s="219" t="b">
        <f t="shared" si="86"/>
        <v>0</v>
      </c>
      <c r="EM28" s="188">
        <f t="shared" si="87"/>
        <v>0</v>
      </c>
      <c r="EN28" s="164">
        <f t="shared" si="88"/>
        <v>0</v>
      </c>
      <c r="EO28" s="164">
        <f t="shared" si="89"/>
        <v>0.25</v>
      </c>
      <c r="EP28" s="164">
        <f t="shared" si="90"/>
        <v>0</v>
      </c>
      <c r="EQ28" s="164">
        <f t="shared" si="90"/>
        <v>0</v>
      </c>
      <c r="ER28" s="166">
        <f t="shared" si="91"/>
        <v>0</v>
      </c>
      <c r="ES28" s="167"/>
      <c r="EU28" s="164">
        <v>16</v>
      </c>
      <c r="EV28" s="225"/>
      <c r="EW28" s="226"/>
      <c r="EX28" s="1"/>
      <c r="EY28" s="1"/>
      <c r="EZ28" s="95"/>
      <c r="FA28" s="93"/>
      <c r="FB28" s="93"/>
      <c r="FC28" s="93"/>
      <c r="FD28" s="95" t="str">
        <f t="shared" si="20"/>
        <v>Completar</v>
      </c>
      <c r="FE28" s="96" t="str">
        <f t="shared" si="21"/>
        <v>Completar</v>
      </c>
      <c r="FF28" s="96" t="str">
        <f t="shared" si="22"/>
        <v>Completar</v>
      </c>
      <c r="FG28" s="94"/>
      <c r="FH28" s="95" t="str">
        <f t="shared" si="23"/>
        <v>Completar</v>
      </c>
      <c r="FI28" s="95" t="str">
        <f t="shared" si="92"/>
        <v>Completar</v>
      </c>
      <c r="FJ28" s="165">
        <f t="shared" si="93"/>
        <v>0</v>
      </c>
      <c r="FK28" s="219" t="b">
        <f t="shared" si="94"/>
        <v>0</v>
      </c>
      <c r="FL28" s="188">
        <f t="shared" si="95"/>
        <v>0</v>
      </c>
      <c r="FM28" s="164">
        <f t="shared" si="96"/>
        <v>0</v>
      </c>
      <c r="FN28" s="164">
        <f t="shared" si="97"/>
        <v>0.25</v>
      </c>
      <c r="FO28" s="164">
        <f t="shared" si="98"/>
        <v>0</v>
      </c>
      <c r="FP28" s="164">
        <f t="shared" si="98"/>
        <v>0</v>
      </c>
      <c r="FQ28" s="166">
        <f t="shared" si="99"/>
        <v>0</v>
      </c>
      <c r="FR28" s="167"/>
      <c r="FT28" s="164">
        <v>16</v>
      </c>
      <c r="FU28" s="225"/>
      <c r="FV28" s="226"/>
      <c r="FW28" s="1"/>
      <c r="FX28" s="1"/>
      <c r="FY28" s="95"/>
      <c r="FZ28" s="93"/>
      <c r="GA28" s="93"/>
      <c r="GB28" s="93"/>
      <c r="GC28" s="95" t="str">
        <f t="shared" si="24"/>
        <v>Completar</v>
      </c>
      <c r="GD28" s="96" t="str">
        <f t="shared" si="25"/>
        <v>Completar</v>
      </c>
      <c r="GE28" s="96" t="str">
        <f t="shared" si="26"/>
        <v>Completar</v>
      </c>
      <c r="GF28" s="94"/>
      <c r="GG28" s="95" t="str">
        <f t="shared" si="27"/>
        <v>Completar</v>
      </c>
      <c r="GH28" s="95" t="str">
        <f t="shared" si="100"/>
        <v>Completar</v>
      </c>
      <c r="GI28" s="165">
        <f t="shared" si="101"/>
        <v>0</v>
      </c>
      <c r="GJ28" s="219" t="b">
        <f t="shared" si="102"/>
        <v>0</v>
      </c>
      <c r="GK28" s="188">
        <f t="shared" si="103"/>
        <v>0</v>
      </c>
      <c r="GL28" s="164">
        <f t="shared" si="104"/>
        <v>0</v>
      </c>
      <c r="GM28" s="164">
        <f t="shared" si="105"/>
        <v>0.25</v>
      </c>
      <c r="GN28" s="164">
        <f t="shared" si="106"/>
        <v>0</v>
      </c>
      <c r="GO28" s="164">
        <f t="shared" si="106"/>
        <v>0</v>
      </c>
      <c r="GP28" s="166">
        <f t="shared" si="107"/>
        <v>0</v>
      </c>
      <c r="GQ28" s="167"/>
      <c r="GS28" s="164">
        <v>16</v>
      </c>
      <c r="GT28" s="225"/>
      <c r="GU28" s="226"/>
      <c r="GV28" s="1"/>
      <c r="GW28" s="1"/>
      <c r="GX28" s="95"/>
      <c r="GY28" s="93"/>
      <c r="GZ28" s="93"/>
      <c r="HA28" s="93"/>
      <c r="HB28" s="95" t="str">
        <f t="shared" si="28"/>
        <v>Completar</v>
      </c>
      <c r="HC28" s="96" t="str">
        <f t="shared" si="29"/>
        <v>Completar</v>
      </c>
      <c r="HD28" s="96" t="str">
        <f t="shared" si="30"/>
        <v>Completar</v>
      </c>
      <c r="HE28" s="94"/>
      <c r="HF28" s="95" t="str">
        <f t="shared" si="31"/>
        <v>Completar</v>
      </c>
      <c r="HG28" s="95" t="str">
        <f t="shared" si="108"/>
        <v>Completar</v>
      </c>
      <c r="HH28" s="165">
        <f t="shared" si="109"/>
        <v>0</v>
      </c>
      <c r="HI28" s="219" t="b">
        <f t="shared" si="110"/>
        <v>0</v>
      </c>
      <c r="HJ28" s="188">
        <f t="shared" si="111"/>
        <v>0</v>
      </c>
      <c r="HK28" s="164">
        <f t="shared" si="112"/>
        <v>0</v>
      </c>
      <c r="HL28" s="164">
        <f t="shared" si="113"/>
        <v>0.25</v>
      </c>
      <c r="HM28" s="164">
        <f t="shared" si="114"/>
        <v>0</v>
      </c>
      <c r="HN28" s="164">
        <f t="shared" si="114"/>
        <v>0</v>
      </c>
      <c r="HO28" s="166">
        <f t="shared" si="115"/>
        <v>0</v>
      </c>
      <c r="HP28" s="167"/>
      <c r="HR28" s="164">
        <v>16</v>
      </c>
      <c r="HS28" s="225"/>
      <c r="HT28" s="226"/>
      <c r="HU28" s="1"/>
      <c r="HV28" s="1"/>
      <c r="HW28" s="95"/>
      <c r="HX28" s="93"/>
      <c r="HY28" s="93"/>
      <c r="HZ28" s="93"/>
      <c r="IA28" s="95" t="str">
        <f t="shared" si="32"/>
        <v>Completar</v>
      </c>
      <c r="IB28" s="96" t="str">
        <f t="shared" si="33"/>
        <v>Completar</v>
      </c>
      <c r="IC28" s="96" t="str">
        <f t="shared" si="34"/>
        <v>Completar</v>
      </c>
      <c r="ID28" s="94"/>
      <c r="IE28" s="95" t="str">
        <f t="shared" si="35"/>
        <v>Completar</v>
      </c>
      <c r="IF28" s="95" t="str">
        <f t="shared" si="116"/>
        <v>Completar</v>
      </c>
      <c r="IG28" s="165">
        <f t="shared" si="117"/>
        <v>0</v>
      </c>
      <c r="IH28" s="219" t="b">
        <f t="shared" si="118"/>
        <v>0</v>
      </c>
      <c r="II28" s="188">
        <f t="shared" si="119"/>
        <v>0</v>
      </c>
      <c r="IJ28" s="164">
        <f t="shared" si="120"/>
        <v>0</v>
      </c>
      <c r="IK28" s="164">
        <f t="shared" si="121"/>
        <v>0.25</v>
      </c>
      <c r="IL28" s="164">
        <f t="shared" si="122"/>
        <v>0</v>
      </c>
      <c r="IM28" s="164">
        <f t="shared" si="122"/>
        <v>0</v>
      </c>
      <c r="IN28" s="166">
        <f t="shared" si="123"/>
        <v>0</v>
      </c>
      <c r="IO28" s="167"/>
      <c r="IQ28" s="164">
        <v>16</v>
      </c>
      <c r="IR28" s="225"/>
      <c r="IS28" s="226"/>
      <c r="IT28" s="1"/>
      <c r="IU28" s="1"/>
      <c r="IV28" s="95"/>
      <c r="IW28" s="93"/>
      <c r="IX28" s="93"/>
      <c r="IY28" s="93"/>
      <c r="IZ28" s="95" t="str">
        <f t="shared" si="36"/>
        <v>Completar</v>
      </c>
      <c r="JA28" s="96" t="str">
        <f t="shared" si="37"/>
        <v>Completar</v>
      </c>
      <c r="JB28" s="96" t="str">
        <f t="shared" si="38"/>
        <v>Completar</v>
      </c>
      <c r="JC28" s="94"/>
      <c r="JD28" s="95" t="str">
        <f t="shared" si="39"/>
        <v>Completar</v>
      </c>
      <c r="JE28" s="95" t="str">
        <f t="shared" si="124"/>
        <v>Completar</v>
      </c>
      <c r="JF28" s="165">
        <f t="shared" si="125"/>
        <v>0</v>
      </c>
      <c r="JG28" s="219" t="b">
        <f t="shared" si="126"/>
        <v>0</v>
      </c>
      <c r="JH28" s="188">
        <f t="shared" si="127"/>
        <v>0</v>
      </c>
      <c r="JI28" s="164">
        <f t="shared" si="128"/>
        <v>0</v>
      </c>
      <c r="JJ28" s="164">
        <f t="shared" si="129"/>
        <v>0.25</v>
      </c>
      <c r="JK28" s="164">
        <f t="shared" si="130"/>
        <v>0</v>
      </c>
      <c r="JL28" s="164">
        <f t="shared" si="130"/>
        <v>0</v>
      </c>
      <c r="JM28" s="166">
        <f t="shared" si="131"/>
        <v>0</v>
      </c>
      <c r="JN28" s="167"/>
      <c r="JO28" s="126"/>
      <c r="JP28" s="164">
        <v>16</v>
      </c>
      <c r="JQ28" s="225"/>
      <c r="JR28" s="226"/>
      <c r="JS28" s="1"/>
      <c r="JT28" s="1"/>
      <c r="JU28" s="95"/>
      <c r="JV28" s="93"/>
      <c r="JW28" s="93"/>
      <c r="JX28" s="93"/>
      <c r="JY28" s="95" t="str">
        <f t="shared" si="40"/>
        <v>Completar</v>
      </c>
      <c r="JZ28" s="96" t="str">
        <f t="shared" si="41"/>
        <v>Completar</v>
      </c>
      <c r="KA28" s="96" t="str">
        <f t="shared" si="42"/>
        <v>Completar</v>
      </c>
      <c r="KB28" s="94"/>
      <c r="KC28" s="95" t="str">
        <f t="shared" si="43"/>
        <v>Completar</v>
      </c>
      <c r="KD28" s="95" t="str">
        <f t="shared" si="132"/>
        <v>Completar</v>
      </c>
      <c r="KE28" s="165">
        <f t="shared" si="133"/>
        <v>0</v>
      </c>
      <c r="KF28" s="219" t="b">
        <f t="shared" si="134"/>
        <v>0</v>
      </c>
      <c r="KG28" s="188">
        <f t="shared" si="135"/>
        <v>0</v>
      </c>
      <c r="KH28" s="164">
        <f t="shared" si="136"/>
        <v>0</v>
      </c>
      <c r="KI28" s="164">
        <f t="shared" si="137"/>
        <v>0.25</v>
      </c>
      <c r="KJ28" s="164">
        <f t="shared" si="138"/>
        <v>0</v>
      </c>
      <c r="KK28" s="164">
        <f t="shared" si="138"/>
        <v>0</v>
      </c>
      <c r="KL28" s="166">
        <f t="shared" si="139"/>
        <v>0</v>
      </c>
    </row>
    <row r="29" spans="1:298" x14ac:dyDescent="0.25">
      <c r="A29" s="164">
        <v>17</v>
      </c>
      <c r="B29" s="225"/>
      <c r="C29" s="226"/>
      <c r="D29" s="1"/>
      <c r="E29" s="1"/>
      <c r="F29" s="95"/>
      <c r="G29" s="93"/>
      <c r="H29" s="93"/>
      <c r="I29" s="93"/>
      <c r="J29" s="95"/>
      <c r="K29" s="96" t="str">
        <f>IFERROR(VLOOKUP(D29,'Situación inicial'!JI$13:JS$112,8,FALSE),"Completar")</f>
        <v>Completar</v>
      </c>
      <c r="L29" s="96" t="str">
        <f>IFERROR(VLOOKUP(D29,'Situación inicial'!JI$13:JS$112,9,FALSE),"Completar")</f>
        <v>Completar</v>
      </c>
      <c r="M29" s="94"/>
      <c r="N29" s="95" t="str">
        <f>IFERROR(VLOOKUP(D29,'Situación inicial'!JI$13:JS$112,11,FALSE),"Completar")</f>
        <v>Completar</v>
      </c>
      <c r="O29" s="95" t="str">
        <f>IFERROR(VLOOKUP(D29,'Situación inicial'!JI$13:JT$112,12,FALSE),"Completar")</f>
        <v>Completar</v>
      </c>
      <c r="P29" s="165">
        <f t="shared" si="44"/>
        <v>0</v>
      </c>
      <c r="Q29" s="219" t="b">
        <f t="shared" si="45"/>
        <v>0</v>
      </c>
      <c r="R29" s="188">
        <f t="shared" si="46"/>
        <v>0</v>
      </c>
      <c r="S29" s="164">
        <f t="shared" si="47"/>
        <v>0</v>
      </c>
      <c r="T29" s="164">
        <f t="shared" si="48"/>
        <v>0.25</v>
      </c>
      <c r="U29" s="164">
        <f t="shared" si="49"/>
        <v>0</v>
      </c>
      <c r="V29" s="164">
        <f t="shared" si="49"/>
        <v>0</v>
      </c>
      <c r="W29" s="166">
        <f t="shared" si="50"/>
        <v>0</v>
      </c>
      <c r="X29" s="168">
        <f>IFERROR(VLOOKUP(D29,'Situación inicial'!JI$13:JZ$112,18,FALSE),0)</f>
        <v>0</v>
      </c>
      <c r="Z29" s="164">
        <v>17</v>
      </c>
      <c r="AA29" s="225"/>
      <c r="AB29" s="226"/>
      <c r="AC29" s="1"/>
      <c r="AD29" s="1"/>
      <c r="AE29" s="95"/>
      <c r="AF29" s="93"/>
      <c r="AG29" s="93"/>
      <c r="AH29" s="93"/>
      <c r="AI29" s="95" t="str">
        <f t="shared" si="0"/>
        <v>Completar</v>
      </c>
      <c r="AJ29" s="96" t="str">
        <f t="shared" si="1"/>
        <v>Completar</v>
      </c>
      <c r="AK29" s="96" t="str">
        <f t="shared" si="2"/>
        <v>Completar</v>
      </c>
      <c r="AL29" s="94"/>
      <c r="AM29" s="95" t="str">
        <f t="shared" si="51"/>
        <v>Completar</v>
      </c>
      <c r="AN29" s="95" t="str">
        <f t="shared" si="52"/>
        <v>Completar</v>
      </c>
      <c r="AO29" s="165">
        <f t="shared" si="53"/>
        <v>0</v>
      </c>
      <c r="AP29" s="219" t="b">
        <f t="shared" si="54"/>
        <v>0</v>
      </c>
      <c r="AQ29" s="188">
        <f t="shared" si="55"/>
        <v>0</v>
      </c>
      <c r="AR29" s="164">
        <f t="shared" si="56"/>
        <v>0</v>
      </c>
      <c r="AS29" s="164">
        <f t="shared" si="57"/>
        <v>0.25</v>
      </c>
      <c r="AT29" s="164">
        <f t="shared" si="58"/>
        <v>0</v>
      </c>
      <c r="AU29" s="164">
        <f t="shared" si="58"/>
        <v>0</v>
      </c>
      <c r="AV29" s="166">
        <f t="shared" si="59"/>
        <v>0</v>
      </c>
      <c r="AW29" s="168">
        <f t="shared" si="3"/>
        <v>0</v>
      </c>
      <c r="AY29" s="164">
        <v>17</v>
      </c>
      <c r="AZ29" s="225"/>
      <c r="BA29" s="226"/>
      <c r="BB29" s="1"/>
      <c r="BC29" s="1"/>
      <c r="BD29" s="95"/>
      <c r="BE29" s="93"/>
      <c r="BF29" s="93"/>
      <c r="BG29" s="93"/>
      <c r="BH29" s="95" t="str">
        <f t="shared" si="4"/>
        <v>Completar</v>
      </c>
      <c r="BI29" s="96" t="str">
        <f t="shared" si="5"/>
        <v>Completar</v>
      </c>
      <c r="BJ29" s="96" t="str">
        <f t="shared" si="6"/>
        <v>Completar</v>
      </c>
      <c r="BK29" s="94"/>
      <c r="BL29" s="95" t="str">
        <f t="shared" si="7"/>
        <v>Completar</v>
      </c>
      <c r="BM29" s="95" t="str">
        <f t="shared" si="60"/>
        <v>Completar</v>
      </c>
      <c r="BN29" s="165">
        <f t="shared" si="61"/>
        <v>0</v>
      </c>
      <c r="BO29" s="219" t="b">
        <f t="shared" si="62"/>
        <v>0</v>
      </c>
      <c r="BP29" s="188">
        <f t="shared" si="63"/>
        <v>0</v>
      </c>
      <c r="BQ29" s="164">
        <f t="shared" si="64"/>
        <v>0</v>
      </c>
      <c r="BR29" s="164">
        <f t="shared" si="65"/>
        <v>0.25</v>
      </c>
      <c r="BS29" s="164">
        <f t="shared" si="66"/>
        <v>0</v>
      </c>
      <c r="BT29" s="164">
        <f t="shared" si="66"/>
        <v>0</v>
      </c>
      <c r="BU29" s="166">
        <f t="shared" si="67"/>
        <v>0</v>
      </c>
      <c r="BV29" s="167"/>
      <c r="BX29" s="164">
        <v>17</v>
      </c>
      <c r="BY29" s="225"/>
      <c r="BZ29" s="226"/>
      <c r="CA29" s="1"/>
      <c r="CB29" s="1"/>
      <c r="CC29" s="95"/>
      <c r="CD29" s="93"/>
      <c r="CE29" s="93"/>
      <c r="CF29" s="93"/>
      <c r="CG29" s="95" t="str">
        <f t="shared" si="8"/>
        <v>Completar</v>
      </c>
      <c r="CH29" s="96" t="str">
        <f t="shared" si="9"/>
        <v>Completar</v>
      </c>
      <c r="CI29" s="96" t="str">
        <f t="shared" si="10"/>
        <v>Completar</v>
      </c>
      <c r="CJ29" s="94"/>
      <c r="CK29" s="95" t="str">
        <f t="shared" si="11"/>
        <v>Completar</v>
      </c>
      <c r="CL29" s="95" t="str">
        <f t="shared" si="68"/>
        <v>Completar</v>
      </c>
      <c r="CM29" s="165">
        <f t="shared" si="69"/>
        <v>0</v>
      </c>
      <c r="CN29" s="219" t="b">
        <f t="shared" si="70"/>
        <v>0</v>
      </c>
      <c r="CO29" s="188">
        <f t="shared" si="71"/>
        <v>0</v>
      </c>
      <c r="CP29" s="164">
        <f t="shared" si="72"/>
        <v>0</v>
      </c>
      <c r="CQ29" s="164">
        <f t="shared" si="73"/>
        <v>0.25</v>
      </c>
      <c r="CR29" s="164">
        <f t="shared" si="74"/>
        <v>0</v>
      </c>
      <c r="CS29" s="164">
        <f t="shared" si="74"/>
        <v>0</v>
      </c>
      <c r="CT29" s="166">
        <f t="shared" si="75"/>
        <v>0</v>
      </c>
      <c r="CU29" s="167"/>
      <c r="CW29" s="164">
        <v>17</v>
      </c>
      <c r="CX29" s="225"/>
      <c r="CY29" s="226"/>
      <c r="CZ29" s="1"/>
      <c r="DA29" s="1"/>
      <c r="DB29" s="95"/>
      <c r="DC29" s="93"/>
      <c r="DD29" s="93"/>
      <c r="DE29" s="93"/>
      <c r="DF29" s="95" t="str">
        <f t="shared" si="12"/>
        <v>Completar</v>
      </c>
      <c r="DG29" s="96" t="str">
        <f t="shared" si="13"/>
        <v>Completar</v>
      </c>
      <c r="DH29" s="96" t="str">
        <f t="shared" si="14"/>
        <v>Completar</v>
      </c>
      <c r="DI29" s="94"/>
      <c r="DJ29" s="95" t="str">
        <f t="shared" si="15"/>
        <v>Completar</v>
      </c>
      <c r="DK29" s="95" t="str">
        <f t="shared" si="76"/>
        <v>Completar</v>
      </c>
      <c r="DL29" s="165">
        <f t="shared" si="77"/>
        <v>0</v>
      </c>
      <c r="DM29" s="219" t="b">
        <f t="shared" si="78"/>
        <v>0</v>
      </c>
      <c r="DN29" s="188">
        <f t="shared" si="79"/>
        <v>0</v>
      </c>
      <c r="DO29" s="164">
        <f t="shared" si="80"/>
        <v>0</v>
      </c>
      <c r="DP29" s="164">
        <f t="shared" si="81"/>
        <v>0.25</v>
      </c>
      <c r="DQ29" s="164">
        <f t="shared" si="82"/>
        <v>0</v>
      </c>
      <c r="DR29" s="164">
        <f t="shared" si="82"/>
        <v>0</v>
      </c>
      <c r="DS29" s="166">
        <f t="shared" si="83"/>
        <v>0</v>
      </c>
      <c r="DT29" s="167"/>
      <c r="DV29" s="164">
        <v>17</v>
      </c>
      <c r="DW29" s="225"/>
      <c r="DX29" s="226"/>
      <c r="DY29" s="1"/>
      <c r="DZ29" s="1"/>
      <c r="EA29" s="95"/>
      <c r="EB29" s="93"/>
      <c r="EC29" s="93"/>
      <c r="ED29" s="93"/>
      <c r="EE29" s="95" t="str">
        <f t="shared" si="16"/>
        <v>Completar</v>
      </c>
      <c r="EF29" s="96" t="str">
        <f t="shared" si="17"/>
        <v>Completar</v>
      </c>
      <c r="EG29" s="96" t="str">
        <f t="shared" si="18"/>
        <v>Completar</v>
      </c>
      <c r="EH29" s="94"/>
      <c r="EI29" s="95" t="str">
        <f t="shared" si="19"/>
        <v>Completar</v>
      </c>
      <c r="EJ29" s="95" t="str">
        <f t="shared" si="84"/>
        <v>Completar</v>
      </c>
      <c r="EK29" s="165">
        <f t="shared" si="85"/>
        <v>0</v>
      </c>
      <c r="EL29" s="219" t="b">
        <f t="shared" si="86"/>
        <v>0</v>
      </c>
      <c r="EM29" s="188">
        <f t="shared" si="87"/>
        <v>0</v>
      </c>
      <c r="EN29" s="164">
        <f t="shared" si="88"/>
        <v>0</v>
      </c>
      <c r="EO29" s="164">
        <f t="shared" si="89"/>
        <v>0.25</v>
      </c>
      <c r="EP29" s="164">
        <f t="shared" si="90"/>
        <v>0</v>
      </c>
      <c r="EQ29" s="164">
        <f t="shared" si="90"/>
        <v>0</v>
      </c>
      <c r="ER29" s="166">
        <f t="shared" si="91"/>
        <v>0</v>
      </c>
      <c r="ES29" s="167"/>
      <c r="EU29" s="164">
        <v>17</v>
      </c>
      <c r="EV29" s="225"/>
      <c r="EW29" s="226"/>
      <c r="EX29" s="1"/>
      <c r="EY29" s="1"/>
      <c r="EZ29" s="95"/>
      <c r="FA29" s="93"/>
      <c r="FB29" s="93"/>
      <c r="FC29" s="93"/>
      <c r="FD29" s="95" t="str">
        <f t="shared" si="20"/>
        <v>Completar</v>
      </c>
      <c r="FE29" s="96" t="str">
        <f t="shared" si="21"/>
        <v>Completar</v>
      </c>
      <c r="FF29" s="96" t="str">
        <f t="shared" si="22"/>
        <v>Completar</v>
      </c>
      <c r="FG29" s="94"/>
      <c r="FH29" s="95" t="str">
        <f t="shared" si="23"/>
        <v>Completar</v>
      </c>
      <c r="FI29" s="95" t="str">
        <f t="shared" si="92"/>
        <v>Completar</v>
      </c>
      <c r="FJ29" s="165">
        <f t="shared" si="93"/>
        <v>0</v>
      </c>
      <c r="FK29" s="219" t="b">
        <f t="shared" si="94"/>
        <v>0</v>
      </c>
      <c r="FL29" s="188">
        <f t="shared" si="95"/>
        <v>0</v>
      </c>
      <c r="FM29" s="164">
        <f t="shared" si="96"/>
        <v>0</v>
      </c>
      <c r="FN29" s="164">
        <f t="shared" si="97"/>
        <v>0.25</v>
      </c>
      <c r="FO29" s="164">
        <f t="shared" si="98"/>
        <v>0</v>
      </c>
      <c r="FP29" s="164">
        <f t="shared" si="98"/>
        <v>0</v>
      </c>
      <c r="FQ29" s="166">
        <f t="shared" si="99"/>
        <v>0</v>
      </c>
      <c r="FR29" s="167"/>
      <c r="FT29" s="164">
        <v>17</v>
      </c>
      <c r="FU29" s="225"/>
      <c r="FV29" s="226"/>
      <c r="FW29" s="1"/>
      <c r="FX29" s="1"/>
      <c r="FY29" s="95"/>
      <c r="FZ29" s="93"/>
      <c r="GA29" s="93"/>
      <c r="GB29" s="93"/>
      <c r="GC29" s="95" t="str">
        <f t="shared" si="24"/>
        <v>Completar</v>
      </c>
      <c r="GD29" s="96" t="str">
        <f t="shared" si="25"/>
        <v>Completar</v>
      </c>
      <c r="GE29" s="96" t="str">
        <f t="shared" si="26"/>
        <v>Completar</v>
      </c>
      <c r="GF29" s="94"/>
      <c r="GG29" s="95" t="str">
        <f t="shared" si="27"/>
        <v>Completar</v>
      </c>
      <c r="GH29" s="95" t="str">
        <f t="shared" si="100"/>
        <v>Completar</v>
      </c>
      <c r="GI29" s="165">
        <f t="shared" si="101"/>
        <v>0</v>
      </c>
      <c r="GJ29" s="219" t="b">
        <f t="shared" si="102"/>
        <v>0</v>
      </c>
      <c r="GK29" s="188">
        <f t="shared" si="103"/>
        <v>0</v>
      </c>
      <c r="GL29" s="164">
        <f t="shared" si="104"/>
        <v>0</v>
      </c>
      <c r="GM29" s="164">
        <f t="shared" si="105"/>
        <v>0.25</v>
      </c>
      <c r="GN29" s="164">
        <f t="shared" si="106"/>
        <v>0</v>
      </c>
      <c r="GO29" s="164">
        <f t="shared" si="106"/>
        <v>0</v>
      </c>
      <c r="GP29" s="166">
        <f t="shared" si="107"/>
        <v>0</v>
      </c>
      <c r="GQ29" s="167"/>
      <c r="GS29" s="164">
        <v>17</v>
      </c>
      <c r="GT29" s="225"/>
      <c r="GU29" s="226"/>
      <c r="GV29" s="1"/>
      <c r="GW29" s="1"/>
      <c r="GX29" s="95"/>
      <c r="GY29" s="93"/>
      <c r="GZ29" s="93"/>
      <c r="HA29" s="93"/>
      <c r="HB29" s="95" t="str">
        <f t="shared" si="28"/>
        <v>Completar</v>
      </c>
      <c r="HC29" s="96" t="str">
        <f t="shared" si="29"/>
        <v>Completar</v>
      </c>
      <c r="HD29" s="96" t="str">
        <f t="shared" si="30"/>
        <v>Completar</v>
      </c>
      <c r="HE29" s="94"/>
      <c r="HF29" s="95" t="str">
        <f t="shared" si="31"/>
        <v>Completar</v>
      </c>
      <c r="HG29" s="95" t="str">
        <f t="shared" si="108"/>
        <v>Completar</v>
      </c>
      <c r="HH29" s="165">
        <f t="shared" si="109"/>
        <v>0</v>
      </c>
      <c r="HI29" s="219" t="b">
        <f t="shared" si="110"/>
        <v>0</v>
      </c>
      <c r="HJ29" s="188">
        <f t="shared" si="111"/>
        <v>0</v>
      </c>
      <c r="HK29" s="164">
        <f t="shared" si="112"/>
        <v>0</v>
      </c>
      <c r="HL29" s="164">
        <f t="shared" si="113"/>
        <v>0.25</v>
      </c>
      <c r="HM29" s="164">
        <f t="shared" si="114"/>
        <v>0</v>
      </c>
      <c r="HN29" s="164">
        <f t="shared" si="114"/>
        <v>0</v>
      </c>
      <c r="HO29" s="166">
        <f t="shared" si="115"/>
        <v>0</v>
      </c>
      <c r="HP29" s="167"/>
      <c r="HR29" s="164">
        <v>17</v>
      </c>
      <c r="HS29" s="225"/>
      <c r="HT29" s="226"/>
      <c r="HU29" s="1"/>
      <c r="HV29" s="1"/>
      <c r="HW29" s="95"/>
      <c r="HX29" s="93"/>
      <c r="HY29" s="93"/>
      <c r="HZ29" s="93"/>
      <c r="IA29" s="95" t="str">
        <f t="shared" si="32"/>
        <v>Completar</v>
      </c>
      <c r="IB29" s="96" t="str">
        <f t="shared" si="33"/>
        <v>Completar</v>
      </c>
      <c r="IC29" s="96" t="str">
        <f t="shared" si="34"/>
        <v>Completar</v>
      </c>
      <c r="ID29" s="94"/>
      <c r="IE29" s="95" t="str">
        <f t="shared" si="35"/>
        <v>Completar</v>
      </c>
      <c r="IF29" s="95" t="str">
        <f t="shared" si="116"/>
        <v>Completar</v>
      </c>
      <c r="IG29" s="165">
        <f t="shared" si="117"/>
        <v>0</v>
      </c>
      <c r="IH29" s="219" t="b">
        <f t="shared" si="118"/>
        <v>0</v>
      </c>
      <c r="II29" s="188">
        <f t="shared" si="119"/>
        <v>0</v>
      </c>
      <c r="IJ29" s="164">
        <f t="shared" si="120"/>
        <v>0</v>
      </c>
      <c r="IK29" s="164">
        <f t="shared" si="121"/>
        <v>0.25</v>
      </c>
      <c r="IL29" s="164">
        <f t="shared" si="122"/>
        <v>0</v>
      </c>
      <c r="IM29" s="164">
        <f t="shared" si="122"/>
        <v>0</v>
      </c>
      <c r="IN29" s="166">
        <f t="shared" si="123"/>
        <v>0</v>
      </c>
      <c r="IO29" s="167"/>
      <c r="IQ29" s="164">
        <v>17</v>
      </c>
      <c r="IR29" s="225"/>
      <c r="IS29" s="226"/>
      <c r="IT29" s="1"/>
      <c r="IU29" s="1"/>
      <c r="IV29" s="95"/>
      <c r="IW29" s="93"/>
      <c r="IX29" s="93"/>
      <c r="IY29" s="93"/>
      <c r="IZ29" s="95" t="str">
        <f t="shared" si="36"/>
        <v>Completar</v>
      </c>
      <c r="JA29" s="96" t="str">
        <f t="shared" si="37"/>
        <v>Completar</v>
      </c>
      <c r="JB29" s="96" t="str">
        <f t="shared" si="38"/>
        <v>Completar</v>
      </c>
      <c r="JC29" s="94"/>
      <c r="JD29" s="95" t="str">
        <f t="shared" si="39"/>
        <v>Completar</v>
      </c>
      <c r="JE29" s="95" t="str">
        <f t="shared" si="124"/>
        <v>Completar</v>
      </c>
      <c r="JF29" s="165">
        <f t="shared" si="125"/>
        <v>0</v>
      </c>
      <c r="JG29" s="219" t="b">
        <f t="shared" si="126"/>
        <v>0</v>
      </c>
      <c r="JH29" s="188">
        <f t="shared" si="127"/>
        <v>0</v>
      </c>
      <c r="JI29" s="164">
        <f t="shared" si="128"/>
        <v>0</v>
      </c>
      <c r="JJ29" s="164">
        <f t="shared" si="129"/>
        <v>0.25</v>
      </c>
      <c r="JK29" s="164">
        <f t="shared" si="130"/>
        <v>0</v>
      </c>
      <c r="JL29" s="164">
        <f t="shared" si="130"/>
        <v>0</v>
      </c>
      <c r="JM29" s="166">
        <f t="shared" si="131"/>
        <v>0</v>
      </c>
      <c r="JN29" s="167"/>
      <c r="JO29" s="126"/>
      <c r="JP29" s="164">
        <v>17</v>
      </c>
      <c r="JQ29" s="225"/>
      <c r="JR29" s="226"/>
      <c r="JS29" s="1"/>
      <c r="JT29" s="1"/>
      <c r="JU29" s="95"/>
      <c r="JV29" s="93"/>
      <c r="JW29" s="93"/>
      <c r="JX29" s="93"/>
      <c r="JY29" s="95" t="str">
        <f t="shared" si="40"/>
        <v>Completar</v>
      </c>
      <c r="JZ29" s="96" t="str">
        <f t="shared" si="41"/>
        <v>Completar</v>
      </c>
      <c r="KA29" s="96" t="str">
        <f t="shared" si="42"/>
        <v>Completar</v>
      </c>
      <c r="KB29" s="94"/>
      <c r="KC29" s="95" t="str">
        <f t="shared" si="43"/>
        <v>Completar</v>
      </c>
      <c r="KD29" s="95" t="str">
        <f t="shared" si="132"/>
        <v>Completar</v>
      </c>
      <c r="KE29" s="165">
        <f t="shared" si="133"/>
        <v>0</v>
      </c>
      <c r="KF29" s="219" t="b">
        <f t="shared" si="134"/>
        <v>0</v>
      </c>
      <c r="KG29" s="188">
        <f t="shared" si="135"/>
        <v>0</v>
      </c>
      <c r="KH29" s="164">
        <f t="shared" si="136"/>
        <v>0</v>
      </c>
      <c r="KI29" s="164">
        <f t="shared" si="137"/>
        <v>0.25</v>
      </c>
      <c r="KJ29" s="164">
        <f t="shared" si="138"/>
        <v>0</v>
      </c>
      <c r="KK29" s="164">
        <f t="shared" si="138"/>
        <v>0</v>
      </c>
      <c r="KL29" s="166">
        <f t="shared" si="139"/>
        <v>0</v>
      </c>
    </row>
    <row r="30" spans="1:298" x14ac:dyDescent="0.25">
      <c r="A30" s="164">
        <v>18</v>
      </c>
      <c r="B30" s="225"/>
      <c r="C30" s="226"/>
      <c r="D30" s="1"/>
      <c r="E30" s="1"/>
      <c r="F30" s="95"/>
      <c r="G30" s="93"/>
      <c r="H30" s="93"/>
      <c r="I30" s="93"/>
      <c r="J30" s="95"/>
      <c r="K30" s="96" t="str">
        <f>IFERROR(VLOOKUP(D30,'Situación inicial'!JI$13:JS$112,8,FALSE),"Completar")</f>
        <v>Completar</v>
      </c>
      <c r="L30" s="96" t="str">
        <f>IFERROR(VLOOKUP(D30,'Situación inicial'!JI$13:JS$112,9,FALSE),"Completar")</f>
        <v>Completar</v>
      </c>
      <c r="M30" s="94"/>
      <c r="N30" s="95" t="str">
        <f>IFERROR(VLOOKUP(D30,'Situación inicial'!JI$13:JS$112,11,FALSE),"Completar")</f>
        <v>Completar</v>
      </c>
      <c r="O30" s="95" t="str">
        <f>IFERROR(VLOOKUP(D30,'Situación inicial'!JI$13:JT$112,12,FALSE),"Completar")</f>
        <v>Completar</v>
      </c>
      <c r="P30" s="165">
        <f t="shared" si="44"/>
        <v>0</v>
      </c>
      <c r="Q30" s="219" t="b">
        <f t="shared" si="45"/>
        <v>0</v>
      </c>
      <c r="R30" s="188">
        <f t="shared" si="46"/>
        <v>0</v>
      </c>
      <c r="S30" s="164">
        <f t="shared" si="47"/>
        <v>0</v>
      </c>
      <c r="T30" s="164">
        <f t="shared" si="48"/>
        <v>0.25</v>
      </c>
      <c r="U30" s="164">
        <f t="shared" si="49"/>
        <v>0</v>
      </c>
      <c r="V30" s="164">
        <f t="shared" si="49"/>
        <v>0</v>
      </c>
      <c r="W30" s="166">
        <f t="shared" si="50"/>
        <v>0</v>
      </c>
      <c r="X30" s="168">
        <f>IFERROR(VLOOKUP(D30,'Situación inicial'!JI$13:JZ$112,18,FALSE),0)</f>
        <v>0</v>
      </c>
      <c r="Z30" s="164">
        <v>18</v>
      </c>
      <c r="AA30" s="225"/>
      <c r="AB30" s="226"/>
      <c r="AC30" s="1"/>
      <c r="AD30" s="1"/>
      <c r="AE30" s="95"/>
      <c r="AF30" s="93"/>
      <c r="AG30" s="93"/>
      <c r="AH30" s="93"/>
      <c r="AI30" s="95" t="str">
        <f t="shared" si="0"/>
        <v>Completar</v>
      </c>
      <c r="AJ30" s="96" t="str">
        <f t="shared" si="1"/>
        <v>Completar</v>
      </c>
      <c r="AK30" s="96" t="str">
        <f t="shared" si="2"/>
        <v>Completar</v>
      </c>
      <c r="AL30" s="94"/>
      <c r="AM30" s="95" t="str">
        <f t="shared" si="51"/>
        <v>Completar</v>
      </c>
      <c r="AN30" s="95" t="str">
        <f t="shared" si="52"/>
        <v>Completar</v>
      </c>
      <c r="AO30" s="165">
        <f t="shared" si="53"/>
        <v>0</v>
      </c>
      <c r="AP30" s="219" t="b">
        <f t="shared" si="54"/>
        <v>0</v>
      </c>
      <c r="AQ30" s="188">
        <f t="shared" si="55"/>
        <v>0</v>
      </c>
      <c r="AR30" s="164">
        <f t="shared" si="56"/>
        <v>0</v>
      </c>
      <c r="AS30" s="164">
        <f t="shared" si="57"/>
        <v>0.25</v>
      </c>
      <c r="AT30" s="164">
        <f t="shared" si="58"/>
        <v>0</v>
      </c>
      <c r="AU30" s="164">
        <f t="shared" si="58"/>
        <v>0</v>
      </c>
      <c r="AV30" s="166">
        <f t="shared" si="59"/>
        <v>0</v>
      </c>
      <c r="AW30" s="168">
        <f t="shared" si="3"/>
        <v>0</v>
      </c>
      <c r="AY30" s="164">
        <v>18</v>
      </c>
      <c r="AZ30" s="225"/>
      <c r="BA30" s="226"/>
      <c r="BB30" s="1"/>
      <c r="BC30" s="1"/>
      <c r="BD30" s="95"/>
      <c r="BE30" s="93"/>
      <c r="BF30" s="93"/>
      <c r="BG30" s="93"/>
      <c r="BH30" s="95" t="str">
        <f t="shared" si="4"/>
        <v>Completar</v>
      </c>
      <c r="BI30" s="96" t="str">
        <f t="shared" si="5"/>
        <v>Completar</v>
      </c>
      <c r="BJ30" s="96" t="str">
        <f t="shared" si="6"/>
        <v>Completar</v>
      </c>
      <c r="BK30" s="94"/>
      <c r="BL30" s="95" t="str">
        <f t="shared" si="7"/>
        <v>Completar</v>
      </c>
      <c r="BM30" s="95" t="str">
        <f t="shared" si="60"/>
        <v>Completar</v>
      </c>
      <c r="BN30" s="165">
        <f t="shared" si="61"/>
        <v>0</v>
      </c>
      <c r="BO30" s="219" t="b">
        <f t="shared" si="62"/>
        <v>0</v>
      </c>
      <c r="BP30" s="188">
        <f t="shared" si="63"/>
        <v>0</v>
      </c>
      <c r="BQ30" s="164">
        <f t="shared" si="64"/>
        <v>0</v>
      </c>
      <c r="BR30" s="164">
        <f t="shared" si="65"/>
        <v>0.25</v>
      </c>
      <c r="BS30" s="164">
        <f t="shared" si="66"/>
        <v>0</v>
      </c>
      <c r="BT30" s="164">
        <f t="shared" si="66"/>
        <v>0</v>
      </c>
      <c r="BU30" s="166">
        <f t="shared" si="67"/>
        <v>0</v>
      </c>
      <c r="BV30" s="167"/>
      <c r="BX30" s="164">
        <v>18</v>
      </c>
      <c r="BY30" s="225"/>
      <c r="BZ30" s="226"/>
      <c r="CA30" s="1"/>
      <c r="CB30" s="1"/>
      <c r="CC30" s="95"/>
      <c r="CD30" s="93"/>
      <c r="CE30" s="93"/>
      <c r="CF30" s="93"/>
      <c r="CG30" s="95" t="str">
        <f t="shared" si="8"/>
        <v>Completar</v>
      </c>
      <c r="CH30" s="96" t="str">
        <f t="shared" si="9"/>
        <v>Completar</v>
      </c>
      <c r="CI30" s="96" t="str">
        <f t="shared" si="10"/>
        <v>Completar</v>
      </c>
      <c r="CJ30" s="94"/>
      <c r="CK30" s="95" t="str">
        <f t="shared" si="11"/>
        <v>Completar</v>
      </c>
      <c r="CL30" s="95" t="str">
        <f t="shared" si="68"/>
        <v>Completar</v>
      </c>
      <c r="CM30" s="165">
        <f t="shared" si="69"/>
        <v>0</v>
      </c>
      <c r="CN30" s="219" t="b">
        <f t="shared" si="70"/>
        <v>0</v>
      </c>
      <c r="CO30" s="188">
        <f t="shared" si="71"/>
        <v>0</v>
      </c>
      <c r="CP30" s="164">
        <f t="shared" si="72"/>
        <v>0</v>
      </c>
      <c r="CQ30" s="164">
        <f t="shared" si="73"/>
        <v>0.25</v>
      </c>
      <c r="CR30" s="164">
        <f t="shared" si="74"/>
        <v>0</v>
      </c>
      <c r="CS30" s="164">
        <f t="shared" si="74"/>
        <v>0</v>
      </c>
      <c r="CT30" s="166">
        <f t="shared" si="75"/>
        <v>0</v>
      </c>
      <c r="CU30" s="167"/>
      <c r="CW30" s="164">
        <v>18</v>
      </c>
      <c r="CX30" s="225"/>
      <c r="CY30" s="226"/>
      <c r="CZ30" s="1"/>
      <c r="DA30" s="1"/>
      <c r="DB30" s="95"/>
      <c r="DC30" s="93"/>
      <c r="DD30" s="93"/>
      <c r="DE30" s="93"/>
      <c r="DF30" s="95" t="str">
        <f t="shared" si="12"/>
        <v>Completar</v>
      </c>
      <c r="DG30" s="96" t="str">
        <f t="shared" si="13"/>
        <v>Completar</v>
      </c>
      <c r="DH30" s="96" t="str">
        <f t="shared" si="14"/>
        <v>Completar</v>
      </c>
      <c r="DI30" s="94"/>
      <c r="DJ30" s="95" t="str">
        <f t="shared" si="15"/>
        <v>Completar</v>
      </c>
      <c r="DK30" s="95" t="str">
        <f t="shared" si="76"/>
        <v>Completar</v>
      </c>
      <c r="DL30" s="165">
        <f t="shared" si="77"/>
        <v>0</v>
      </c>
      <c r="DM30" s="219" t="b">
        <f t="shared" si="78"/>
        <v>0</v>
      </c>
      <c r="DN30" s="188">
        <f t="shared" si="79"/>
        <v>0</v>
      </c>
      <c r="DO30" s="164">
        <f t="shared" si="80"/>
        <v>0</v>
      </c>
      <c r="DP30" s="164">
        <f t="shared" si="81"/>
        <v>0.25</v>
      </c>
      <c r="DQ30" s="164">
        <f t="shared" si="82"/>
        <v>0</v>
      </c>
      <c r="DR30" s="164">
        <f t="shared" si="82"/>
        <v>0</v>
      </c>
      <c r="DS30" s="166">
        <f t="shared" si="83"/>
        <v>0</v>
      </c>
      <c r="DT30" s="167"/>
      <c r="DV30" s="164">
        <v>18</v>
      </c>
      <c r="DW30" s="225"/>
      <c r="DX30" s="226"/>
      <c r="DY30" s="1"/>
      <c r="DZ30" s="1"/>
      <c r="EA30" s="95"/>
      <c r="EB30" s="93"/>
      <c r="EC30" s="93"/>
      <c r="ED30" s="93"/>
      <c r="EE30" s="95" t="str">
        <f t="shared" si="16"/>
        <v>Completar</v>
      </c>
      <c r="EF30" s="96" t="str">
        <f t="shared" si="17"/>
        <v>Completar</v>
      </c>
      <c r="EG30" s="96" t="str">
        <f t="shared" si="18"/>
        <v>Completar</v>
      </c>
      <c r="EH30" s="94"/>
      <c r="EI30" s="95" t="str">
        <f t="shared" si="19"/>
        <v>Completar</v>
      </c>
      <c r="EJ30" s="95" t="str">
        <f t="shared" si="84"/>
        <v>Completar</v>
      </c>
      <c r="EK30" s="165">
        <f t="shared" si="85"/>
        <v>0</v>
      </c>
      <c r="EL30" s="219" t="b">
        <f t="shared" si="86"/>
        <v>0</v>
      </c>
      <c r="EM30" s="188">
        <f t="shared" si="87"/>
        <v>0</v>
      </c>
      <c r="EN30" s="164">
        <f t="shared" si="88"/>
        <v>0</v>
      </c>
      <c r="EO30" s="164">
        <f t="shared" si="89"/>
        <v>0.25</v>
      </c>
      <c r="EP30" s="164">
        <f t="shared" si="90"/>
        <v>0</v>
      </c>
      <c r="EQ30" s="164">
        <f t="shared" si="90"/>
        <v>0</v>
      </c>
      <c r="ER30" s="166">
        <f t="shared" si="91"/>
        <v>0</v>
      </c>
      <c r="ES30" s="167"/>
      <c r="EU30" s="164">
        <v>18</v>
      </c>
      <c r="EV30" s="225"/>
      <c r="EW30" s="226"/>
      <c r="EX30" s="1"/>
      <c r="EY30" s="1"/>
      <c r="EZ30" s="95"/>
      <c r="FA30" s="93"/>
      <c r="FB30" s="93"/>
      <c r="FC30" s="93"/>
      <c r="FD30" s="95" t="str">
        <f t="shared" si="20"/>
        <v>Completar</v>
      </c>
      <c r="FE30" s="96" t="str">
        <f t="shared" si="21"/>
        <v>Completar</v>
      </c>
      <c r="FF30" s="96" t="str">
        <f t="shared" si="22"/>
        <v>Completar</v>
      </c>
      <c r="FG30" s="94"/>
      <c r="FH30" s="95" t="str">
        <f t="shared" si="23"/>
        <v>Completar</v>
      </c>
      <c r="FI30" s="95" t="str">
        <f t="shared" si="92"/>
        <v>Completar</v>
      </c>
      <c r="FJ30" s="165">
        <f t="shared" si="93"/>
        <v>0</v>
      </c>
      <c r="FK30" s="219" t="b">
        <f t="shared" si="94"/>
        <v>0</v>
      </c>
      <c r="FL30" s="188">
        <f t="shared" si="95"/>
        <v>0</v>
      </c>
      <c r="FM30" s="164">
        <f t="shared" si="96"/>
        <v>0</v>
      </c>
      <c r="FN30" s="164">
        <f t="shared" si="97"/>
        <v>0.25</v>
      </c>
      <c r="FO30" s="164">
        <f t="shared" si="98"/>
        <v>0</v>
      </c>
      <c r="FP30" s="164">
        <f t="shared" si="98"/>
        <v>0</v>
      </c>
      <c r="FQ30" s="166">
        <f t="shared" si="99"/>
        <v>0</v>
      </c>
      <c r="FR30" s="167"/>
      <c r="FT30" s="164">
        <v>18</v>
      </c>
      <c r="FU30" s="225"/>
      <c r="FV30" s="226"/>
      <c r="FW30" s="1"/>
      <c r="FX30" s="1"/>
      <c r="FY30" s="95"/>
      <c r="FZ30" s="93"/>
      <c r="GA30" s="93"/>
      <c r="GB30" s="93"/>
      <c r="GC30" s="95" t="str">
        <f t="shared" si="24"/>
        <v>Completar</v>
      </c>
      <c r="GD30" s="96" t="str">
        <f t="shared" si="25"/>
        <v>Completar</v>
      </c>
      <c r="GE30" s="96" t="str">
        <f t="shared" si="26"/>
        <v>Completar</v>
      </c>
      <c r="GF30" s="94"/>
      <c r="GG30" s="95" t="str">
        <f t="shared" si="27"/>
        <v>Completar</v>
      </c>
      <c r="GH30" s="95" t="str">
        <f t="shared" si="100"/>
        <v>Completar</v>
      </c>
      <c r="GI30" s="165">
        <f t="shared" si="101"/>
        <v>0</v>
      </c>
      <c r="GJ30" s="219" t="b">
        <f t="shared" si="102"/>
        <v>0</v>
      </c>
      <c r="GK30" s="188">
        <f t="shared" si="103"/>
        <v>0</v>
      </c>
      <c r="GL30" s="164">
        <f t="shared" si="104"/>
        <v>0</v>
      </c>
      <c r="GM30" s="164">
        <f t="shared" si="105"/>
        <v>0.25</v>
      </c>
      <c r="GN30" s="164">
        <f t="shared" si="106"/>
        <v>0</v>
      </c>
      <c r="GO30" s="164">
        <f t="shared" si="106"/>
        <v>0</v>
      </c>
      <c r="GP30" s="166">
        <f t="shared" si="107"/>
        <v>0</v>
      </c>
      <c r="GQ30" s="167"/>
      <c r="GS30" s="164">
        <v>18</v>
      </c>
      <c r="GT30" s="225"/>
      <c r="GU30" s="226"/>
      <c r="GV30" s="1"/>
      <c r="GW30" s="1"/>
      <c r="GX30" s="95"/>
      <c r="GY30" s="93"/>
      <c r="GZ30" s="93"/>
      <c r="HA30" s="93"/>
      <c r="HB30" s="95" t="str">
        <f t="shared" si="28"/>
        <v>Completar</v>
      </c>
      <c r="HC30" s="96" t="str">
        <f t="shared" si="29"/>
        <v>Completar</v>
      </c>
      <c r="HD30" s="96" t="str">
        <f t="shared" si="30"/>
        <v>Completar</v>
      </c>
      <c r="HE30" s="94"/>
      <c r="HF30" s="95" t="str">
        <f t="shared" si="31"/>
        <v>Completar</v>
      </c>
      <c r="HG30" s="95" t="str">
        <f t="shared" si="108"/>
        <v>Completar</v>
      </c>
      <c r="HH30" s="165">
        <f t="shared" si="109"/>
        <v>0</v>
      </c>
      <c r="HI30" s="219" t="b">
        <f t="shared" si="110"/>
        <v>0</v>
      </c>
      <c r="HJ30" s="188">
        <f t="shared" si="111"/>
        <v>0</v>
      </c>
      <c r="HK30" s="164">
        <f t="shared" si="112"/>
        <v>0</v>
      </c>
      <c r="HL30" s="164">
        <f t="shared" si="113"/>
        <v>0.25</v>
      </c>
      <c r="HM30" s="164">
        <f t="shared" si="114"/>
        <v>0</v>
      </c>
      <c r="HN30" s="164">
        <f t="shared" si="114"/>
        <v>0</v>
      </c>
      <c r="HO30" s="166">
        <f t="shared" si="115"/>
        <v>0</v>
      </c>
      <c r="HP30" s="167"/>
      <c r="HR30" s="164">
        <v>18</v>
      </c>
      <c r="HS30" s="225"/>
      <c r="HT30" s="226"/>
      <c r="HU30" s="1"/>
      <c r="HV30" s="1"/>
      <c r="HW30" s="95"/>
      <c r="HX30" s="93"/>
      <c r="HY30" s="93"/>
      <c r="HZ30" s="93"/>
      <c r="IA30" s="95" t="str">
        <f t="shared" si="32"/>
        <v>Completar</v>
      </c>
      <c r="IB30" s="96" t="str">
        <f t="shared" si="33"/>
        <v>Completar</v>
      </c>
      <c r="IC30" s="96" t="str">
        <f t="shared" si="34"/>
        <v>Completar</v>
      </c>
      <c r="ID30" s="94"/>
      <c r="IE30" s="95" t="str">
        <f t="shared" si="35"/>
        <v>Completar</v>
      </c>
      <c r="IF30" s="95" t="str">
        <f t="shared" si="116"/>
        <v>Completar</v>
      </c>
      <c r="IG30" s="165">
        <f t="shared" si="117"/>
        <v>0</v>
      </c>
      <c r="IH30" s="219" t="b">
        <f t="shared" si="118"/>
        <v>0</v>
      </c>
      <c r="II30" s="188">
        <f t="shared" si="119"/>
        <v>0</v>
      </c>
      <c r="IJ30" s="164">
        <f t="shared" si="120"/>
        <v>0</v>
      </c>
      <c r="IK30" s="164">
        <f t="shared" si="121"/>
        <v>0.25</v>
      </c>
      <c r="IL30" s="164">
        <f t="shared" si="122"/>
        <v>0</v>
      </c>
      <c r="IM30" s="164">
        <f t="shared" si="122"/>
        <v>0</v>
      </c>
      <c r="IN30" s="166">
        <f t="shared" si="123"/>
        <v>0</v>
      </c>
      <c r="IO30" s="167"/>
      <c r="IQ30" s="164">
        <v>18</v>
      </c>
      <c r="IR30" s="225"/>
      <c r="IS30" s="226"/>
      <c r="IT30" s="1"/>
      <c r="IU30" s="1"/>
      <c r="IV30" s="95"/>
      <c r="IW30" s="93"/>
      <c r="IX30" s="93"/>
      <c r="IY30" s="93"/>
      <c r="IZ30" s="95" t="str">
        <f t="shared" si="36"/>
        <v>Completar</v>
      </c>
      <c r="JA30" s="96" t="str">
        <f t="shared" si="37"/>
        <v>Completar</v>
      </c>
      <c r="JB30" s="96" t="str">
        <f t="shared" si="38"/>
        <v>Completar</v>
      </c>
      <c r="JC30" s="94"/>
      <c r="JD30" s="95" t="str">
        <f t="shared" si="39"/>
        <v>Completar</v>
      </c>
      <c r="JE30" s="95" t="str">
        <f t="shared" si="124"/>
        <v>Completar</v>
      </c>
      <c r="JF30" s="165">
        <f t="shared" si="125"/>
        <v>0</v>
      </c>
      <c r="JG30" s="219" t="b">
        <f t="shared" si="126"/>
        <v>0</v>
      </c>
      <c r="JH30" s="188">
        <f t="shared" si="127"/>
        <v>0</v>
      </c>
      <c r="JI30" s="164">
        <f t="shared" si="128"/>
        <v>0</v>
      </c>
      <c r="JJ30" s="164">
        <f t="shared" si="129"/>
        <v>0.25</v>
      </c>
      <c r="JK30" s="164">
        <f t="shared" si="130"/>
        <v>0</v>
      </c>
      <c r="JL30" s="164">
        <f t="shared" si="130"/>
        <v>0</v>
      </c>
      <c r="JM30" s="166">
        <f t="shared" si="131"/>
        <v>0</v>
      </c>
      <c r="JN30" s="167"/>
      <c r="JO30" s="126"/>
      <c r="JP30" s="164">
        <v>18</v>
      </c>
      <c r="JQ30" s="225"/>
      <c r="JR30" s="226"/>
      <c r="JS30" s="1"/>
      <c r="JT30" s="1"/>
      <c r="JU30" s="95"/>
      <c r="JV30" s="93"/>
      <c r="JW30" s="93"/>
      <c r="JX30" s="93"/>
      <c r="JY30" s="95" t="str">
        <f t="shared" si="40"/>
        <v>Completar</v>
      </c>
      <c r="JZ30" s="96" t="str">
        <f t="shared" si="41"/>
        <v>Completar</v>
      </c>
      <c r="KA30" s="96" t="str">
        <f t="shared" si="42"/>
        <v>Completar</v>
      </c>
      <c r="KB30" s="94"/>
      <c r="KC30" s="95" t="str">
        <f t="shared" si="43"/>
        <v>Completar</v>
      </c>
      <c r="KD30" s="95" t="str">
        <f t="shared" si="132"/>
        <v>Completar</v>
      </c>
      <c r="KE30" s="165">
        <f t="shared" si="133"/>
        <v>0</v>
      </c>
      <c r="KF30" s="219" t="b">
        <f t="shared" si="134"/>
        <v>0</v>
      </c>
      <c r="KG30" s="188">
        <f t="shared" si="135"/>
        <v>0</v>
      </c>
      <c r="KH30" s="164">
        <f t="shared" si="136"/>
        <v>0</v>
      </c>
      <c r="KI30" s="164">
        <f t="shared" si="137"/>
        <v>0.25</v>
      </c>
      <c r="KJ30" s="164">
        <f t="shared" si="138"/>
        <v>0</v>
      </c>
      <c r="KK30" s="164">
        <f t="shared" si="138"/>
        <v>0</v>
      </c>
      <c r="KL30" s="166">
        <f t="shared" si="139"/>
        <v>0</v>
      </c>
    </row>
    <row r="31" spans="1:298" x14ac:dyDescent="0.25">
      <c r="A31" s="164">
        <v>19</v>
      </c>
      <c r="B31" s="225"/>
      <c r="C31" s="226"/>
      <c r="D31" s="1"/>
      <c r="E31" s="1"/>
      <c r="F31" s="95"/>
      <c r="G31" s="93"/>
      <c r="H31" s="93"/>
      <c r="I31" s="93"/>
      <c r="J31" s="95"/>
      <c r="K31" s="96" t="str">
        <f>IFERROR(VLOOKUP(D31,'Situación inicial'!JI$13:JS$112,8,FALSE),"Completar")</f>
        <v>Completar</v>
      </c>
      <c r="L31" s="96" t="str">
        <f>IFERROR(VLOOKUP(D31,'Situación inicial'!JI$13:JS$112,9,FALSE),"Completar")</f>
        <v>Completar</v>
      </c>
      <c r="M31" s="94"/>
      <c r="N31" s="95" t="str">
        <f>IFERROR(VLOOKUP(D31,'Situación inicial'!JI$13:JS$112,11,FALSE),"Completar")</f>
        <v>Completar</v>
      </c>
      <c r="O31" s="95" t="str">
        <f>IFERROR(VLOOKUP(D31,'Situación inicial'!JI$13:JT$112,12,FALSE),"Completar")</f>
        <v>Completar</v>
      </c>
      <c r="P31" s="165">
        <f t="shared" si="44"/>
        <v>0</v>
      </c>
      <c r="Q31" s="219" t="b">
        <f t="shared" si="45"/>
        <v>0</v>
      </c>
      <c r="R31" s="188">
        <f t="shared" si="46"/>
        <v>0</v>
      </c>
      <c r="S31" s="164">
        <f t="shared" si="47"/>
        <v>0</v>
      </c>
      <c r="T31" s="164">
        <f t="shared" si="48"/>
        <v>0.25</v>
      </c>
      <c r="U31" s="164">
        <f t="shared" si="49"/>
        <v>0</v>
      </c>
      <c r="V31" s="164">
        <f t="shared" si="49"/>
        <v>0</v>
      </c>
      <c r="W31" s="166">
        <f t="shared" si="50"/>
        <v>0</v>
      </c>
      <c r="X31" s="168">
        <f>IFERROR(VLOOKUP(D31,'Situación inicial'!JI$13:JZ$112,18,FALSE),0)</f>
        <v>0</v>
      </c>
      <c r="Z31" s="164">
        <v>19</v>
      </c>
      <c r="AA31" s="225"/>
      <c r="AB31" s="226"/>
      <c r="AC31" s="1"/>
      <c r="AD31" s="1"/>
      <c r="AE31" s="95"/>
      <c r="AF31" s="93"/>
      <c r="AG31" s="93"/>
      <c r="AH31" s="93"/>
      <c r="AI31" s="95" t="str">
        <f t="shared" si="0"/>
        <v>Completar</v>
      </c>
      <c r="AJ31" s="96" t="str">
        <f t="shared" si="1"/>
        <v>Completar</v>
      </c>
      <c r="AK31" s="96" t="str">
        <f t="shared" si="2"/>
        <v>Completar</v>
      </c>
      <c r="AL31" s="94"/>
      <c r="AM31" s="95" t="str">
        <f t="shared" si="51"/>
        <v>Completar</v>
      </c>
      <c r="AN31" s="95" t="str">
        <f t="shared" si="52"/>
        <v>Completar</v>
      </c>
      <c r="AO31" s="165">
        <f t="shared" si="53"/>
        <v>0</v>
      </c>
      <c r="AP31" s="219" t="b">
        <f t="shared" si="54"/>
        <v>0</v>
      </c>
      <c r="AQ31" s="188">
        <f t="shared" si="55"/>
        <v>0</v>
      </c>
      <c r="AR31" s="164">
        <f t="shared" si="56"/>
        <v>0</v>
      </c>
      <c r="AS31" s="164">
        <f t="shared" si="57"/>
        <v>0.25</v>
      </c>
      <c r="AT31" s="164">
        <f t="shared" si="58"/>
        <v>0</v>
      </c>
      <c r="AU31" s="164">
        <f t="shared" si="58"/>
        <v>0</v>
      </c>
      <c r="AV31" s="166">
        <f t="shared" si="59"/>
        <v>0</v>
      </c>
      <c r="AW31" s="168">
        <f t="shared" si="3"/>
        <v>0</v>
      </c>
      <c r="AY31" s="164">
        <v>19</v>
      </c>
      <c r="AZ31" s="225"/>
      <c r="BA31" s="226"/>
      <c r="BB31" s="1"/>
      <c r="BC31" s="1"/>
      <c r="BD31" s="95"/>
      <c r="BE31" s="93"/>
      <c r="BF31" s="93"/>
      <c r="BG31" s="93"/>
      <c r="BH31" s="95" t="str">
        <f t="shared" si="4"/>
        <v>Completar</v>
      </c>
      <c r="BI31" s="96" t="str">
        <f t="shared" si="5"/>
        <v>Completar</v>
      </c>
      <c r="BJ31" s="96" t="str">
        <f t="shared" si="6"/>
        <v>Completar</v>
      </c>
      <c r="BK31" s="94"/>
      <c r="BL31" s="95" t="str">
        <f t="shared" si="7"/>
        <v>Completar</v>
      </c>
      <c r="BM31" s="95" t="str">
        <f t="shared" si="60"/>
        <v>Completar</v>
      </c>
      <c r="BN31" s="165">
        <f t="shared" si="61"/>
        <v>0</v>
      </c>
      <c r="BO31" s="219" t="b">
        <f t="shared" si="62"/>
        <v>0</v>
      </c>
      <c r="BP31" s="188">
        <f t="shared" si="63"/>
        <v>0</v>
      </c>
      <c r="BQ31" s="164">
        <f t="shared" si="64"/>
        <v>0</v>
      </c>
      <c r="BR31" s="164">
        <f t="shared" si="65"/>
        <v>0.25</v>
      </c>
      <c r="BS31" s="164">
        <f t="shared" si="66"/>
        <v>0</v>
      </c>
      <c r="BT31" s="164">
        <f t="shared" si="66"/>
        <v>0</v>
      </c>
      <c r="BU31" s="166">
        <f t="shared" si="67"/>
        <v>0</v>
      </c>
      <c r="BV31" s="167"/>
      <c r="BX31" s="164">
        <v>19</v>
      </c>
      <c r="BY31" s="225"/>
      <c r="BZ31" s="226"/>
      <c r="CA31" s="1"/>
      <c r="CB31" s="1"/>
      <c r="CC31" s="95"/>
      <c r="CD31" s="93"/>
      <c r="CE31" s="93"/>
      <c r="CF31" s="93"/>
      <c r="CG31" s="95" t="str">
        <f t="shared" si="8"/>
        <v>Completar</v>
      </c>
      <c r="CH31" s="96" t="str">
        <f t="shared" si="9"/>
        <v>Completar</v>
      </c>
      <c r="CI31" s="96" t="str">
        <f t="shared" si="10"/>
        <v>Completar</v>
      </c>
      <c r="CJ31" s="94"/>
      <c r="CK31" s="95" t="str">
        <f t="shared" si="11"/>
        <v>Completar</v>
      </c>
      <c r="CL31" s="95" t="str">
        <f t="shared" si="68"/>
        <v>Completar</v>
      </c>
      <c r="CM31" s="165">
        <f t="shared" si="69"/>
        <v>0</v>
      </c>
      <c r="CN31" s="219" t="b">
        <f t="shared" si="70"/>
        <v>0</v>
      </c>
      <c r="CO31" s="188">
        <f t="shared" si="71"/>
        <v>0</v>
      </c>
      <c r="CP31" s="164">
        <f t="shared" si="72"/>
        <v>0</v>
      </c>
      <c r="CQ31" s="164">
        <f t="shared" si="73"/>
        <v>0.25</v>
      </c>
      <c r="CR31" s="164">
        <f t="shared" si="74"/>
        <v>0</v>
      </c>
      <c r="CS31" s="164">
        <f t="shared" si="74"/>
        <v>0</v>
      </c>
      <c r="CT31" s="166">
        <f t="shared" si="75"/>
        <v>0</v>
      </c>
      <c r="CU31" s="167"/>
      <c r="CW31" s="164">
        <v>19</v>
      </c>
      <c r="CX31" s="225"/>
      <c r="CY31" s="226"/>
      <c r="CZ31" s="1"/>
      <c r="DA31" s="1"/>
      <c r="DB31" s="95"/>
      <c r="DC31" s="93"/>
      <c r="DD31" s="93"/>
      <c r="DE31" s="93"/>
      <c r="DF31" s="95" t="str">
        <f t="shared" si="12"/>
        <v>Completar</v>
      </c>
      <c r="DG31" s="96" t="str">
        <f t="shared" si="13"/>
        <v>Completar</v>
      </c>
      <c r="DH31" s="96" t="str">
        <f t="shared" si="14"/>
        <v>Completar</v>
      </c>
      <c r="DI31" s="94"/>
      <c r="DJ31" s="95" t="str">
        <f t="shared" si="15"/>
        <v>Completar</v>
      </c>
      <c r="DK31" s="95" t="str">
        <f t="shared" si="76"/>
        <v>Completar</v>
      </c>
      <c r="DL31" s="165">
        <f t="shared" si="77"/>
        <v>0</v>
      </c>
      <c r="DM31" s="219" t="b">
        <f t="shared" si="78"/>
        <v>0</v>
      </c>
      <c r="DN31" s="188">
        <f t="shared" si="79"/>
        <v>0</v>
      </c>
      <c r="DO31" s="164">
        <f t="shared" si="80"/>
        <v>0</v>
      </c>
      <c r="DP31" s="164">
        <f t="shared" si="81"/>
        <v>0.25</v>
      </c>
      <c r="DQ31" s="164">
        <f t="shared" si="82"/>
        <v>0</v>
      </c>
      <c r="DR31" s="164">
        <f t="shared" si="82"/>
        <v>0</v>
      </c>
      <c r="DS31" s="166">
        <f t="shared" si="83"/>
        <v>0</v>
      </c>
      <c r="DT31" s="167"/>
      <c r="DV31" s="164">
        <v>19</v>
      </c>
      <c r="DW31" s="225"/>
      <c r="DX31" s="226"/>
      <c r="DY31" s="1"/>
      <c r="DZ31" s="1"/>
      <c r="EA31" s="95"/>
      <c r="EB31" s="93"/>
      <c r="EC31" s="93"/>
      <c r="ED31" s="93"/>
      <c r="EE31" s="95" t="str">
        <f t="shared" si="16"/>
        <v>Completar</v>
      </c>
      <c r="EF31" s="96" t="str">
        <f t="shared" si="17"/>
        <v>Completar</v>
      </c>
      <c r="EG31" s="96" t="str">
        <f t="shared" si="18"/>
        <v>Completar</v>
      </c>
      <c r="EH31" s="94"/>
      <c r="EI31" s="95" t="str">
        <f t="shared" si="19"/>
        <v>Completar</v>
      </c>
      <c r="EJ31" s="95" t="str">
        <f t="shared" si="84"/>
        <v>Completar</v>
      </c>
      <c r="EK31" s="165">
        <f t="shared" si="85"/>
        <v>0</v>
      </c>
      <c r="EL31" s="219" t="b">
        <f t="shared" si="86"/>
        <v>0</v>
      </c>
      <c r="EM31" s="188">
        <f t="shared" si="87"/>
        <v>0</v>
      </c>
      <c r="EN31" s="164">
        <f t="shared" si="88"/>
        <v>0</v>
      </c>
      <c r="EO31" s="164">
        <f t="shared" si="89"/>
        <v>0.25</v>
      </c>
      <c r="EP31" s="164">
        <f t="shared" si="90"/>
        <v>0</v>
      </c>
      <c r="EQ31" s="164">
        <f t="shared" si="90"/>
        <v>0</v>
      </c>
      <c r="ER31" s="166">
        <f t="shared" si="91"/>
        <v>0</v>
      </c>
      <c r="ES31" s="167"/>
      <c r="EU31" s="164">
        <v>19</v>
      </c>
      <c r="EV31" s="225"/>
      <c r="EW31" s="226"/>
      <c r="EX31" s="1"/>
      <c r="EY31" s="1"/>
      <c r="EZ31" s="95"/>
      <c r="FA31" s="93"/>
      <c r="FB31" s="93"/>
      <c r="FC31" s="93"/>
      <c r="FD31" s="95" t="str">
        <f t="shared" si="20"/>
        <v>Completar</v>
      </c>
      <c r="FE31" s="96" t="str">
        <f t="shared" si="21"/>
        <v>Completar</v>
      </c>
      <c r="FF31" s="96" t="str">
        <f t="shared" si="22"/>
        <v>Completar</v>
      </c>
      <c r="FG31" s="94"/>
      <c r="FH31" s="95" t="str">
        <f t="shared" si="23"/>
        <v>Completar</v>
      </c>
      <c r="FI31" s="95" t="str">
        <f t="shared" si="92"/>
        <v>Completar</v>
      </c>
      <c r="FJ31" s="165">
        <f t="shared" si="93"/>
        <v>0</v>
      </c>
      <c r="FK31" s="219" t="b">
        <f t="shared" si="94"/>
        <v>0</v>
      </c>
      <c r="FL31" s="188">
        <f t="shared" si="95"/>
        <v>0</v>
      </c>
      <c r="FM31" s="164">
        <f t="shared" si="96"/>
        <v>0</v>
      </c>
      <c r="FN31" s="164">
        <f t="shared" si="97"/>
        <v>0.25</v>
      </c>
      <c r="FO31" s="164">
        <f t="shared" si="98"/>
        <v>0</v>
      </c>
      <c r="FP31" s="164">
        <f t="shared" si="98"/>
        <v>0</v>
      </c>
      <c r="FQ31" s="166">
        <f t="shared" si="99"/>
        <v>0</v>
      </c>
      <c r="FR31" s="167"/>
      <c r="FT31" s="164">
        <v>19</v>
      </c>
      <c r="FU31" s="225"/>
      <c r="FV31" s="226"/>
      <c r="FW31" s="1"/>
      <c r="FX31" s="1"/>
      <c r="FY31" s="95"/>
      <c r="FZ31" s="93"/>
      <c r="GA31" s="93"/>
      <c r="GB31" s="93"/>
      <c r="GC31" s="95" t="str">
        <f t="shared" si="24"/>
        <v>Completar</v>
      </c>
      <c r="GD31" s="96" t="str">
        <f t="shared" si="25"/>
        <v>Completar</v>
      </c>
      <c r="GE31" s="96" t="str">
        <f t="shared" si="26"/>
        <v>Completar</v>
      </c>
      <c r="GF31" s="94"/>
      <c r="GG31" s="95" t="str">
        <f t="shared" si="27"/>
        <v>Completar</v>
      </c>
      <c r="GH31" s="95" t="str">
        <f t="shared" si="100"/>
        <v>Completar</v>
      </c>
      <c r="GI31" s="165">
        <f t="shared" si="101"/>
        <v>0</v>
      </c>
      <c r="GJ31" s="219" t="b">
        <f t="shared" si="102"/>
        <v>0</v>
      </c>
      <c r="GK31" s="188">
        <f t="shared" si="103"/>
        <v>0</v>
      </c>
      <c r="GL31" s="164">
        <f t="shared" si="104"/>
        <v>0</v>
      </c>
      <c r="GM31" s="164">
        <f t="shared" si="105"/>
        <v>0.25</v>
      </c>
      <c r="GN31" s="164">
        <f t="shared" si="106"/>
        <v>0</v>
      </c>
      <c r="GO31" s="164">
        <f t="shared" si="106"/>
        <v>0</v>
      </c>
      <c r="GP31" s="166">
        <f t="shared" si="107"/>
        <v>0</v>
      </c>
      <c r="GQ31" s="167"/>
      <c r="GS31" s="164">
        <v>19</v>
      </c>
      <c r="GT31" s="225"/>
      <c r="GU31" s="226"/>
      <c r="GV31" s="1"/>
      <c r="GW31" s="1"/>
      <c r="GX31" s="95"/>
      <c r="GY31" s="93"/>
      <c r="GZ31" s="93"/>
      <c r="HA31" s="93"/>
      <c r="HB31" s="95" t="str">
        <f t="shared" si="28"/>
        <v>Completar</v>
      </c>
      <c r="HC31" s="96" t="str">
        <f t="shared" si="29"/>
        <v>Completar</v>
      </c>
      <c r="HD31" s="96" t="str">
        <f t="shared" si="30"/>
        <v>Completar</v>
      </c>
      <c r="HE31" s="94"/>
      <c r="HF31" s="95" t="str">
        <f t="shared" si="31"/>
        <v>Completar</v>
      </c>
      <c r="HG31" s="95" t="str">
        <f t="shared" si="108"/>
        <v>Completar</v>
      </c>
      <c r="HH31" s="165">
        <f t="shared" si="109"/>
        <v>0</v>
      </c>
      <c r="HI31" s="219" t="b">
        <f t="shared" si="110"/>
        <v>0</v>
      </c>
      <c r="HJ31" s="188">
        <f t="shared" si="111"/>
        <v>0</v>
      </c>
      <c r="HK31" s="164">
        <f t="shared" si="112"/>
        <v>0</v>
      </c>
      <c r="HL31" s="164">
        <f t="shared" si="113"/>
        <v>0.25</v>
      </c>
      <c r="HM31" s="164">
        <f t="shared" si="114"/>
        <v>0</v>
      </c>
      <c r="HN31" s="164">
        <f t="shared" si="114"/>
        <v>0</v>
      </c>
      <c r="HO31" s="166">
        <f t="shared" si="115"/>
        <v>0</v>
      </c>
      <c r="HP31" s="167"/>
      <c r="HR31" s="164">
        <v>19</v>
      </c>
      <c r="HS31" s="225"/>
      <c r="HT31" s="226"/>
      <c r="HU31" s="1"/>
      <c r="HV31" s="1"/>
      <c r="HW31" s="95"/>
      <c r="HX31" s="93"/>
      <c r="HY31" s="93"/>
      <c r="HZ31" s="93"/>
      <c r="IA31" s="95" t="str">
        <f t="shared" si="32"/>
        <v>Completar</v>
      </c>
      <c r="IB31" s="96" t="str">
        <f t="shared" si="33"/>
        <v>Completar</v>
      </c>
      <c r="IC31" s="96" t="str">
        <f t="shared" si="34"/>
        <v>Completar</v>
      </c>
      <c r="ID31" s="94"/>
      <c r="IE31" s="95" t="str">
        <f t="shared" si="35"/>
        <v>Completar</v>
      </c>
      <c r="IF31" s="95" t="str">
        <f t="shared" si="116"/>
        <v>Completar</v>
      </c>
      <c r="IG31" s="165">
        <f t="shared" si="117"/>
        <v>0</v>
      </c>
      <c r="IH31" s="219" t="b">
        <f t="shared" si="118"/>
        <v>0</v>
      </c>
      <c r="II31" s="188">
        <f t="shared" si="119"/>
        <v>0</v>
      </c>
      <c r="IJ31" s="164">
        <f t="shared" si="120"/>
        <v>0</v>
      </c>
      <c r="IK31" s="164">
        <f t="shared" si="121"/>
        <v>0.25</v>
      </c>
      <c r="IL31" s="164">
        <f t="shared" si="122"/>
        <v>0</v>
      </c>
      <c r="IM31" s="164">
        <f t="shared" si="122"/>
        <v>0</v>
      </c>
      <c r="IN31" s="166">
        <f t="shared" si="123"/>
        <v>0</v>
      </c>
      <c r="IO31" s="167"/>
      <c r="IQ31" s="164">
        <v>19</v>
      </c>
      <c r="IR31" s="225"/>
      <c r="IS31" s="226"/>
      <c r="IT31" s="1"/>
      <c r="IU31" s="1"/>
      <c r="IV31" s="95"/>
      <c r="IW31" s="93"/>
      <c r="IX31" s="93"/>
      <c r="IY31" s="93"/>
      <c r="IZ31" s="95" t="str">
        <f t="shared" si="36"/>
        <v>Completar</v>
      </c>
      <c r="JA31" s="96" t="str">
        <f t="shared" si="37"/>
        <v>Completar</v>
      </c>
      <c r="JB31" s="96" t="str">
        <f t="shared" si="38"/>
        <v>Completar</v>
      </c>
      <c r="JC31" s="94"/>
      <c r="JD31" s="95" t="str">
        <f t="shared" si="39"/>
        <v>Completar</v>
      </c>
      <c r="JE31" s="95" t="str">
        <f t="shared" si="124"/>
        <v>Completar</v>
      </c>
      <c r="JF31" s="165">
        <f t="shared" si="125"/>
        <v>0</v>
      </c>
      <c r="JG31" s="219" t="b">
        <f t="shared" si="126"/>
        <v>0</v>
      </c>
      <c r="JH31" s="188">
        <f t="shared" si="127"/>
        <v>0</v>
      </c>
      <c r="JI31" s="164">
        <f t="shared" si="128"/>
        <v>0</v>
      </c>
      <c r="JJ31" s="164">
        <f t="shared" si="129"/>
        <v>0.25</v>
      </c>
      <c r="JK31" s="164">
        <f t="shared" si="130"/>
        <v>0</v>
      </c>
      <c r="JL31" s="164">
        <f t="shared" si="130"/>
        <v>0</v>
      </c>
      <c r="JM31" s="166">
        <f t="shared" si="131"/>
        <v>0</v>
      </c>
      <c r="JN31" s="167"/>
      <c r="JO31" s="126"/>
      <c r="JP31" s="164">
        <v>19</v>
      </c>
      <c r="JQ31" s="225"/>
      <c r="JR31" s="226"/>
      <c r="JS31" s="1"/>
      <c r="JT31" s="1"/>
      <c r="JU31" s="95"/>
      <c r="JV31" s="93"/>
      <c r="JW31" s="93"/>
      <c r="JX31" s="93"/>
      <c r="JY31" s="95" t="str">
        <f t="shared" si="40"/>
        <v>Completar</v>
      </c>
      <c r="JZ31" s="96" t="str">
        <f t="shared" si="41"/>
        <v>Completar</v>
      </c>
      <c r="KA31" s="96" t="str">
        <f t="shared" si="42"/>
        <v>Completar</v>
      </c>
      <c r="KB31" s="94"/>
      <c r="KC31" s="95" t="str">
        <f t="shared" si="43"/>
        <v>Completar</v>
      </c>
      <c r="KD31" s="95" t="str">
        <f t="shared" si="132"/>
        <v>Completar</v>
      </c>
      <c r="KE31" s="165">
        <f t="shared" si="133"/>
        <v>0</v>
      </c>
      <c r="KF31" s="219" t="b">
        <f t="shared" si="134"/>
        <v>0</v>
      </c>
      <c r="KG31" s="188">
        <f t="shared" si="135"/>
        <v>0</v>
      </c>
      <c r="KH31" s="164">
        <f t="shared" si="136"/>
        <v>0</v>
      </c>
      <c r="KI31" s="164">
        <f t="shared" si="137"/>
        <v>0.25</v>
      </c>
      <c r="KJ31" s="164">
        <f t="shared" si="138"/>
        <v>0</v>
      </c>
      <c r="KK31" s="164">
        <f t="shared" si="138"/>
        <v>0</v>
      </c>
      <c r="KL31" s="166">
        <f t="shared" si="139"/>
        <v>0</v>
      </c>
    </row>
    <row r="32" spans="1:298" x14ac:dyDescent="0.25">
      <c r="A32" s="164">
        <v>20</v>
      </c>
      <c r="B32" s="225"/>
      <c r="C32" s="226"/>
      <c r="D32" s="1"/>
      <c r="E32" s="1"/>
      <c r="F32" s="95"/>
      <c r="G32" s="93"/>
      <c r="H32" s="93"/>
      <c r="I32" s="93"/>
      <c r="J32" s="95"/>
      <c r="K32" s="96" t="str">
        <f>IFERROR(VLOOKUP(D32,'Situación inicial'!JI$13:JS$112,8,FALSE),"Completar")</f>
        <v>Completar</v>
      </c>
      <c r="L32" s="96" t="str">
        <f>IFERROR(VLOOKUP(D32,'Situación inicial'!JI$13:JS$112,9,FALSE),"Completar")</f>
        <v>Completar</v>
      </c>
      <c r="M32" s="94"/>
      <c r="N32" s="95" t="str">
        <f>IFERROR(VLOOKUP(D32,'Situación inicial'!JI$13:JS$112,11,FALSE),"Completar")</f>
        <v>Completar</v>
      </c>
      <c r="O32" s="95" t="str">
        <f>IFERROR(VLOOKUP(D32,'Situación inicial'!JI$13:JT$112,12,FALSE),"Completar")</f>
        <v>Completar</v>
      </c>
      <c r="P32" s="165">
        <f t="shared" si="44"/>
        <v>0</v>
      </c>
      <c r="Q32" s="219" t="b">
        <f t="shared" si="45"/>
        <v>0</v>
      </c>
      <c r="R32" s="188">
        <f t="shared" si="46"/>
        <v>0</v>
      </c>
      <c r="S32" s="164">
        <f t="shared" si="47"/>
        <v>0</v>
      </c>
      <c r="T32" s="164">
        <f t="shared" si="48"/>
        <v>0.25</v>
      </c>
      <c r="U32" s="164">
        <f t="shared" si="49"/>
        <v>0</v>
      </c>
      <c r="V32" s="164">
        <f t="shared" si="49"/>
        <v>0</v>
      </c>
      <c r="W32" s="166">
        <f t="shared" si="50"/>
        <v>0</v>
      </c>
      <c r="X32" s="168">
        <f>IFERROR(VLOOKUP(D32,'Situación inicial'!JI$13:JZ$112,18,FALSE),0)</f>
        <v>0</v>
      </c>
      <c r="Z32" s="164">
        <v>20</v>
      </c>
      <c r="AA32" s="225"/>
      <c r="AB32" s="226"/>
      <c r="AC32" s="1"/>
      <c r="AD32" s="1"/>
      <c r="AE32" s="95"/>
      <c r="AF32" s="93"/>
      <c r="AG32" s="93"/>
      <c r="AH32" s="93"/>
      <c r="AI32" s="95" t="str">
        <f t="shared" si="0"/>
        <v>Completar</v>
      </c>
      <c r="AJ32" s="96" t="str">
        <f t="shared" si="1"/>
        <v>Completar</v>
      </c>
      <c r="AK32" s="96" t="str">
        <f t="shared" si="2"/>
        <v>Completar</v>
      </c>
      <c r="AL32" s="94"/>
      <c r="AM32" s="95" t="str">
        <f t="shared" si="51"/>
        <v>Completar</v>
      </c>
      <c r="AN32" s="95" t="str">
        <f t="shared" si="52"/>
        <v>Completar</v>
      </c>
      <c r="AO32" s="165">
        <f t="shared" si="53"/>
        <v>0</v>
      </c>
      <c r="AP32" s="219" t="b">
        <f t="shared" si="54"/>
        <v>0</v>
      </c>
      <c r="AQ32" s="188">
        <f t="shared" si="55"/>
        <v>0</v>
      </c>
      <c r="AR32" s="164">
        <f t="shared" si="56"/>
        <v>0</v>
      </c>
      <c r="AS32" s="164">
        <f t="shared" si="57"/>
        <v>0.25</v>
      </c>
      <c r="AT32" s="164">
        <f t="shared" si="58"/>
        <v>0</v>
      </c>
      <c r="AU32" s="164">
        <f t="shared" si="58"/>
        <v>0</v>
      </c>
      <c r="AV32" s="166">
        <f t="shared" si="59"/>
        <v>0</v>
      </c>
      <c r="AW32" s="168">
        <f t="shared" si="3"/>
        <v>0</v>
      </c>
      <c r="AY32" s="164">
        <v>20</v>
      </c>
      <c r="AZ32" s="225"/>
      <c r="BA32" s="226"/>
      <c r="BB32" s="1"/>
      <c r="BC32" s="1"/>
      <c r="BD32" s="95"/>
      <c r="BE32" s="93"/>
      <c r="BF32" s="93"/>
      <c r="BG32" s="93"/>
      <c r="BH32" s="95" t="str">
        <f t="shared" si="4"/>
        <v>Completar</v>
      </c>
      <c r="BI32" s="96" t="str">
        <f t="shared" si="5"/>
        <v>Completar</v>
      </c>
      <c r="BJ32" s="96" t="str">
        <f t="shared" si="6"/>
        <v>Completar</v>
      </c>
      <c r="BK32" s="94"/>
      <c r="BL32" s="95" t="str">
        <f t="shared" si="7"/>
        <v>Completar</v>
      </c>
      <c r="BM32" s="95" t="str">
        <f t="shared" si="60"/>
        <v>Completar</v>
      </c>
      <c r="BN32" s="165">
        <f t="shared" si="61"/>
        <v>0</v>
      </c>
      <c r="BO32" s="219" t="b">
        <f t="shared" si="62"/>
        <v>0</v>
      </c>
      <c r="BP32" s="188">
        <f t="shared" si="63"/>
        <v>0</v>
      </c>
      <c r="BQ32" s="164">
        <f t="shared" si="64"/>
        <v>0</v>
      </c>
      <c r="BR32" s="164">
        <f t="shared" si="65"/>
        <v>0.25</v>
      </c>
      <c r="BS32" s="164">
        <f t="shared" si="66"/>
        <v>0</v>
      </c>
      <c r="BT32" s="164">
        <f t="shared" si="66"/>
        <v>0</v>
      </c>
      <c r="BU32" s="166">
        <f t="shared" si="67"/>
        <v>0</v>
      </c>
      <c r="BV32" s="167"/>
      <c r="BX32" s="164">
        <v>20</v>
      </c>
      <c r="BY32" s="225"/>
      <c r="BZ32" s="226"/>
      <c r="CA32" s="1"/>
      <c r="CB32" s="1"/>
      <c r="CC32" s="95"/>
      <c r="CD32" s="93"/>
      <c r="CE32" s="93"/>
      <c r="CF32" s="93"/>
      <c r="CG32" s="95" t="str">
        <f t="shared" si="8"/>
        <v>Completar</v>
      </c>
      <c r="CH32" s="96" t="str">
        <f t="shared" si="9"/>
        <v>Completar</v>
      </c>
      <c r="CI32" s="96" t="str">
        <f t="shared" si="10"/>
        <v>Completar</v>
      </c>
      <c r="CJ32" s="94"/>
      <c r="CK32" s="95" t="str">
        <f t="shared" si="11"/>
        <v>Completar</v>
      </c>
      <c r="CL32" s="95" t="str">
        <f t="shared" si="68"/>
        <v>Completar</v>
      </c>
      <c r="CM32" s="165">
        <f t="shared" si="69"/>
        <v>0</v>
      </c>
      <c r="CN32" s="219" t="b">
        <f t="shared" si="70"/>
        <v>0</v>
      </c>
      <c r="CO32" s="188">
        <f t="shared" si="71"/>
        <v>0</v>
      </c>
      <c r="CP32" s="164">
        <f t="shared" si="72"/>
        <v>0</v>
      </c>
      <c r="CQ32" s="164">
        <f t="shared" si="73"/>
        <v>0.25</v>
      </c>
      <c r="CR32" s="164">
        <f t="shared" si="74"/>
        <v>0</v>
      </c>
      <c r="CS32" s="164">
        <f t="shared" si="74"/>
        <v>0</v>
      </c>
      <c r="CT32" s="166">
        <f t="shared" si="75"/>
        <v>0</v>
      </c>
      <c r="CU32" s="167"/>
      <c r="CW32" s="164">
        <v>20</v>
      </c>
      <c r="CX32" s="225"/>
      <c r="CY32" s="226"/>
      <c r="CZ32" s="1"/>
      <c r="DA32" s="1"/>
      <c r="DB32" s="95"/>
      <c r="DC32" s="93"/>
      <c r="DD32" s="93"/>
      <c r="DE32" s="93"/>
      <c r="DF32" s="95" t="str">
        <f t="shared" si="12"/>
        <v>Completar</v>
      </c>
      <c r="DG32" s="96" t="str">
        <f t="shared" si="13"/>
        <v>Completar</v>
      </c>
      <c r="DH32" s="96" t="str">
        <f t="shared" si="14"/>
        <v>Completar</v>
      </c>
      <c r="DI32" s="94"/>
      <c r="DJ32" s="95" t="str">
        <f t="shared" si="15"/>
        <v>Completar</v>
      </c>
      <c r="DK32" s="95" t="str">
        <f t="shared" si="76"/>
        <v>Completar</v>
      </c>
      <c r="DL32" s="165">
        <f t="shared" si="77"/>
        <v>0</v>
      </c>
      <c r="DM32" s="219" t="b">
        <f t="shared" si="78"/>
        <v>0</v>
      </c>
      <c r="DN32" s="188">
        <f t="shared" si="79"/>
        <v>0</v>
      </c>
      <c r="DO32" s="164">
        <f t="shared" si="80"/>
        <v>0</v>
      </c>
      <c r="DP32" s="164">
        <f t="shared" si="81"/>
        <v>0.25</v>
      </c>
      <c r="DQ32" s="164">
        <f t="shared" si="82"/>
        <v>0</v>
      </c>
      <c r="DR32" s="164">
        <f t="shared" si="82"/>
        <v>0</v>
      </c>
      <c r="DS32" s="166">
        <f t="shared" si="83"/>
        <v>0</v>
      </c>
      <c r="DT32" s="167"/>
      <c r="DV32" s="164">
        <v>20</v>
      </c>
      <c r="DW32" s="225"/>
      <c r="DX32" s="226"/>
      <c r="DY32" s="1"/>
      <c r="DZ32" s="1"/>
      <c r="EA32" s="95"/>
      <c r="EB32" s="93"/>
      <c r="EC32" s="93"/>
      <c r="ED32" s="93"/>
      <c r="EE32" s="95" t="str">
        <f t="shared" si="16"/>
        <v>Completar</v>
      </c>
      <c r="EF32" s="96" t="str">
        <f t="shared" si="17"/>
        <v>Completar</v>
      </c>
      <c r="EG32" s="96" t="str">
        <f t="shared" si="18"/>
        <v>Completar</v>
      </c>
      <c r="EH32" s="94"/>
      <c r="EI32" s="95" t="str">
        <f t="shared" si="19"/>
        <v>Completar</v>
      </c>
      <c r="EJ32" s="95" t="str">
        <f t="shared" si="84"/>
        <v>Completar</v>
      </c>
      <c r="EK32" s="165">
        <f t="shared" si="85"/>
        <v>0</v>
      </c>
      <c r="EL32" s="219" t="b">
        <f t="shared" si="86"/>
        <v>0</v>
      </c>
      <c r="EM32" s="188">
        <f t="shared" si="87"/>
        <v>0</v>
      </c>
      <c r="EN32" s="164">
        <f t="shared" si="88"/>
        <v>0</v>
      </c>
      <c r="EO32" s="164">
        <f t="shared" si="89"/>
        <v>0.25</v>
      </c>
      <c r="EP32" s="164">
        <f t="shared" si="90"/>
        <v>0</v>
      </c>
      <c r="EQ32" s="164">
        <f t="shared" si="90"/>
        <v>0</v>
      </c>
      <c r="ER32" s="166">
        <f t="shared" si="91"/>
        <v>0</v>
      </c>
      <c r="ES32" s="167"/>
      <c r="EU32" s="164">
        <v>20</v>
      </c>
      <c r="EV32" s="225"/>
      <c r="EW32" s="226"/>
      <c r="EX32" s="1"/>
      <c r="EY32" s="1"/>
      <c r="EZ32" s="95"/>
      <c r="FA32" s="93"/>
      <c r="FB32" s="93"/>
      <c r="FC32" s="93"/>
      <c r="FD32" s="95" t="str">
        <f t="shared" si="20"/>
        <v>Completar</v>
      </c>
      <c r="FE32" s="96" t="str">
        <f t="shared" si="21"/>
        <v>Completar</v>
      </c>
      <c r="FF32" s="96" t="str">
        <f t="shared" si="22"/>
        <v>Completar</v>
      </c>
      <c r="FG32" s="94"/>
      <c r="FH32" s="95" t="str">
        <f t="shared" si="23"/>
        <v>Completar</v>
      </c>
      <c r="FI32" s="95" t="str">
        <f t="shared" si="92"/>
        <v>Completar</v>
      </c>
      <c r="FJ32" s="165">
        <f t="shared" si="93"/>
        <v>0</v>
      </c>
      <c r="FK32" s="219" t="b">
        <f t="shared" si="94"/>
        <v>0</v>
      </c>
      <c r="FL32" s="188">
        <f t="shared" si="95"/>
        <v>0</v>
      </c>
      <c r="FM32" s="164">
        <f t="shared" si="96"/>
        <v>0</v>
      </c>
      <c r="FN32" s="164">
        <f t="shared" si="97"/>
        <v>0.25</v>
      </c>
      <c r="FO32" s="164">
        <f t="shared" si="98"/>
        <v>0</v>
      </c>
      <c r="FP32" s="164">
        <f t="shared" si="98"/>
        <v>0</v>
      </c>
      <c r="FQ32" s="166">
        <f t="shared" si="99"/>
        <v>0</v>
      </c>
      <c r="FR32" s="167"/>
      <c r="FT32" s="164">
        <v>20</v>
      </c>
      <c r="FU32" s="225"/>
      <c r="FV32" s="226"/>
      <c r="FW32" s="1"/>
      <c r="FX32" s="1"/>
      <c r="FY32" s="95"/>
      <c r="FZ32" s="93"/>
      <c r="GA32" s="93"/>
      <c r="GB32" s="93"/>
      <c r="GC32" s="95" t="str">
        <f t="shared" si="24"/>
        <v>Completar</v>
      </c>
      <c r="GD32" s="96" t="str">
        <f t="shared" si="25"/>
        <v>Completar</v>
      </c>
      <c r="GE32" s="96" t="str">
        <f t="shared" si="26"/>
        <v>Completar</v>
      </c>
      <c r="GF32" s="94"/>
      <c r="GG32" s="95" t="str">
        <f t="shared" si="27"/>
        <v>Completar</v>
      </c>
      <c r="GH32" s="95" t="str">
        <f t="shared" si="100"/>
        <v>Completar</v>
      </c>
      <c r="GI32" s="165">
        <f t="shared" si="101"/>
        <v>0</v>
      </c>
      <c r="GJ32" s="219" t="b">
        <f t="shared" si="102"/>
        <v>0</v>
      </c>
      <c r="GK32" s="188">
        <f t="shared" si="103"/>
        <v>0</v>
      </c>
      <c r="GL32" s="164">
        <f t="shared" si="104"/>
        <v>0</v>
      </c>
      <c r="GM32" s="164">
        <f t="shared" si="105"/>
        <v>0.25</v>
      </c>
      <c r="GN32" s="164">
        <f t="shared" si="106"/>
        <v>0</v>
      </c>
      <c r="GO32" s="164">
        <f t="shared" si="106"/>
        <v>0</v>
      </c>
      <c r="GP32" s="166">
        <f t="shared" si="107"/>
        <v>0</v>
      </c>
      <c r="GQ32" s="167"/>
      <c r="GS32" s="164">
        <v>20</v>
      </c>
      <c r="GT32" s="225"/>
      <c r="GU32" s="226"/>
      <c r="GV32" s="1"/>
      <c r="GW32" s="1"/>
      <c r="GX32" s="95"/>
      <c r="GY32" s="93"/>
      <c r="GZ32" s="93"/>
      <c r="HA32" s="93"/>
      <c r="HB32" s="95" t="str">
        <f t="shared" si="28"/>
        <v>Completar</v>
      </c>
      <c r="HC32" s="96" t="str">
        <f t="shared" si="29"/>
        <v>Completar</v>
      </c>
      <c r="HD32" s="96" t="str">
        <f t="shared" si="30"/>
        <v>Completar</v>
      </c>
      <c r="HE32" s="94"/>
      <c r="HF32" s="95" t="str">
        <f t="shared" si="31"/>
        <v>Completar</v>
      </c>
      <c r="HG32" s="95" t="str">
        <f t="shared" si="108"/>
        <v>Completar</v>
      </c>
      <c r="HH32" s="165">
        <f t="shared" si="109"/>
        <v>0</v>
      </c>
      <c r="HI32" s="219" t="b">
        <f t="shared" si="110"/>
        <v>0</v>
      </c>
      <c r="HJ32" s="188">
        <f t="shared" si="111"/>
        <v>0</v>
      </c>
      <c r="HK32" s="164">
        <f t="shared" si="112"/>
        <v>0</v>
      </c>
      <c r="HL32" s="164">
        <f t="shared" si="113"/>
        <v>0.25</v>
      </c>
      <c r="HM32" s="164">
        <f t="shared" si="114"/>
        <v>0</v>
      </c>
      <c r="HN32" s="164">
        <f t="shared" si="114"/>
        <v>0</v>
      </c>
      <c r="HO32" s="166">
        <f t="shared" si="115"/>
        <v>0</v>
      </c>
      <c r="HP32" s="167"/>
      <c r="HR32" s="164">
        <v>20</v>
      </c>
      <c r="HS32" s="225"/>
      <c r="HT32" s="226"/>
      <c r="HU32" s="1"/>
      <c r="HV32" s="1"/>
      <c r="HW32" s="95"/>
      <c r="HX32" s="93"/>
      <c r="HY32" s="93"/>
      <c r="HZ32" s="93"/>
      <c r="IA32" s="95" t="str">
        <f t="shared" si="32"/>
        <v>Completar</v>
      </c>
      <c r="IB32" s="96" t="str">
        <f t="shared" si="33"/>
        <v>Completar</v>
      </c>
      <c r="IC32" s="96" t="str">
        <f t="shared" si="34"/>
        <v>Completar</v>
      </c>
      <c r="ID32" s="94"/>
      <c r="IE32" s="95" t="str">
        <f t="shared" si="35"/>
        <v>Completar</v>
      </c>
      <c r="IF32" s="95" t="str">
        <f t="shared" si="116"/>
        <v>Completar</v>
      </c>
      <c r="IG32" s="165">
        <f t="shared" si="117"/>
        <v>0</v>
      </c>
      <c r="IH32" s="219" t="b">
        <f t="shared" si="118"/>
        <v>0</v>
      </c>
      <c r="II32" s="188">
        <f t="shared" si="119"/>
        <v>0</v>
      </c>
      <c r="IJ32" s="164">
        <f t="shared" si="120"/>
        <v>0</v>
      </c>
      <c r="IK32" s="164">
        <f t="shared" si="121"/>
        <v>0.25</v>
      </c>
      <c r="IL32" s="164">
        <f t="shared" si="122"/>
        <v>0</v>
      </c>
      <c r="IM32" s="164">
        <f t="shared" si="122"/>
        <v>0</v>
      </c>
      <c r="IN32" s="166">
        <f t="shared" si="123"/>
        <v>0</v>
      </c>
      <c r="IO32" s="167"/>
      <c r="IQ32" s="164">
        <v>20</v>
      </c>
      <c r="IR32" s="225"/>
      <c r="IS32" s="226"/>
      <c r="IT32" s="1"/>
      <c r="IU32" s="1"/>
      <c r="IV32" s="95"/>
      <c r="IW32" s="93"/>
      <c r="IX32" s="93"/>
      <c r="IY32" s="93"/>
      <c r="IZ32" s="95" t="str">
        <f t="shared" si="36"/>
        <v>Completar</v>
      </c>
      <c r="JA32" s="96" t="str">
        <f t="shared" si="37"/>
        <v>Completar</v>
      </c>
      <c r="JB32" s="96" t="str">
        <f t="shared" si="38"/>
        <v>Completar</v>
      </c>
      <c r="JC32" s="94"/>
      <c r="JD32" s="95" t="str">
        <f t="shared" si="39"/>
        <v>Completar</v>
      </c>
      <c r="JE32" s="95" t="str">
        <f t="shared" si="124"/>
        <v>Completar</v>
      </c>
      <c r="JF32" s="165">
        <f t="shared" si="125"/>
        <v>0</v>
      </c>
      <c r="JG32" s="219" t="b">
        <f t="shared" si="126"/>
        <v>0</v>
      </c>
      <c r="JH32" s="188">
        <f t="shared" si="127"/>
        <v>0</v>
      </c>
      <c r="JI32" s="164">
        <f t="shared" si="128"/>
        <v>0</v>
      </c>
      <c r="JJ32" s="164">
        <f t="shared" si="129"/>
        <v>0.25</v>
      </c>
      <c r="JK32" s="164">
        <f t="shared" si="130"/>
        <v>0</v>
      </c>
      <c r="JL32" s="164">
        <f t="shared" si="130"/>
        <v>0</v>
      </c>
      <c r="JM32" s="166">
        <f t="shared" si="131"/>
        <v>0</v>
      </c>
      <c r="JN32" s="167"/>
      <c r="JO32" s="126"/>
      <c r="JP32" s="164">
        <v>20</v>
      </c>
      <c r="JQ32" s="225"/>
      <c r="JR32" s="226"/>
      <c r="JS32" s="1"/>
      <c r="JT32" s="1"/>
      <c r="JU32" s="95"/>
      <c r="JV32" s="93"/>
      <c r="JW32" s="93"/>
      <c r="JX32" s="93"/>
      <c r="JY32" s="95" t="str">
        <f t="shared" si="40"/>
        <v>Completar</v>
      </c>
      <c r="JZ32" s="96" t="str">
        <f t="shared" si="41"/>
        <v>Completar</v>
      </c>
      <c r="KA32" s="96" t="str">
        <f t="shared" si="42"/>
        <v>Completar</v>
      </c>
      <c r="KB32" s="94"/>
      <c r="KC32" s="95" t="str">
        <f t="shared" si="43"/>
        <v>Completar</v>
      </c>
      <c r="KD32" s="95" t="str">
        <f t="shared" si="132"/>
        <v>Completar</v>
      </c>
      <c r="KE32" s="165">
        <f t="shared" si="133"/>
        <v>0</v>
      </c>
      <c r="KF32" s="219" t="b">
        <f t="shared" si="134"/>
        <v>0</v>
      </c>
      <c r="KG32" s="188">
        <f t="shared" si="135"/>
        <v>0</v>
      </c>
      <c r="KH32" s="164">
        <f t="shared" si="136"/>
        <v>0</v>
      </c>
      <c r="KI32" s="164">
        <f t="shared" si="137"/>
        <v>0.25</v>
      </c>
      <c r="KJ32" s="164">
        <f t="shared" si="138"/>
        <v>0</v>
      </c>
      <c r="KK32" s="164">
        <f t="shared" si="138"/>
        <v>0</v>
      </c>
      <c r="KL32" s="166">
        <f t="shared" si="139"/>
        <v>0</v>
      </c>
    </row>
    <row r="33" spans="1:298" x14ac:dyDescent="0.25">
      <c r="A33" s="164">
        <v>21</v>
      </c>
      <c r="B33" s="225"/>
      <c r="C33" s="226"/>
      <c r="D33" s="1"/>
      <c r="E33" s="1"/>
      <c r="F33" s="95"/>
      <c r="G33" s="93"/>
      <c r="H33" s="93"/>
      <c r="I33" s="93"/>
      <c r="J33" s="95"/>
      <c r="K33" s="96" t="str">
        <f>IFERROR(VLOOKUP(D33,'Situación inicial'!JI$13:JS$112,8,FALSE),"Completar")</f>
        <v>Completar</v>
      </c>
      <c r="L33" s="96" t="str">
        <f>IFERROR(VLOOKUP(D33,'Situación inicial'!JI$13:JS$112,9,FALSE),"Completar")</f>
        <v>Completar</v>
      </c>
      <c r="M33" s="94"/>
      <c r="N33" s="95" t="str">
        <f>IFERROR(VLOOKUP(D33,'Situación inicial'!JI$13:JS$112,11,FALSE),"Completar")</f>
        <v>Completar</v>
      </c>
      <c r="O33" s="95" t="str">
        <f>IFERROR(VLOOKUP(D33,'Situación inicial'!JI$13:JT$112,12,FALSE),"Completar")</f>
        <v>Completar</v>
      </c>
      <c r="P33" s="165">
        <f t="shared" si="44"/>
        <v>0</v>
      </c>
      <c r="Q33" s="219" t="b">
        <f t="shared" si="45"/>
        <v>0</v>
      </c>
      <c r="R33" s="188">
        <f t="shared" si="46"/>
        <v>0</v>
      </c>
      <c r="S33" s="164">
        <f t="shared" si="47"/>
        <v>0</v>
      </c>
      <c r="T33" s="164">
        <f t="shared" si="48"/>
        <v>0.25</v>
      </c>
      <c r="U33" s="164">
        <f t="shared" si="49"/>
        <v>0</v>
      </c>
      <c r="V33" s="164">
        <f t="shared" si="49"/>
        <v>0</v>
      </c>
      <c r="W33" s="166">
        <f t="shared" si="50"/>
        <v>0</v>
      </c>
      <c r="X33" s="168">
        <f>IFERROR(VLOOKUP(D33,'Situación inicial'!JI$13:JZ$112,18,FALSE),0)</f>
        <v>0</v>
      </c>
      <c r="Z33" s="164">
        <v>21</v>
      </c>
      <c r="AA33" s="225"/>
      <c r="AB33" s="226"/>
      <c r="AC33" s="1"/>
      <c r="AD33" s="1"/>
      <c r="AE33" s="95"/>
      <c r="AF33" s="93"/>
      <c r="AG33" s="93"/>
      <c r="AH33" s="93"/>
      <c r="AI33" s="95" t="str">
        <f t="shared" si="0"/>
        <v>Completar</v>
      </c>
      <c r="AJ33" s="96" t="str">
        <f t="shared" si="1"/>
        <v>Completar</v>
      </c>
      <c r="AK33" s="96" t="str">
        <f t="shared" si="2"/>
        <v>Completar</v>
      </c>
      <c r="AL33" s="94"/>
      <c r="AM33" s="95" t="str">
        <f t="shared" si="51"/>
        <v>Completar</v>
      </c>
      <c r="AN33" s="95" t="str">
        <f t="shared" si="52"/>
        <v>Completar</v>
      </c>
      <c r="AO33" s="165">
        <f t="shared" si="53"/>
        <v>0</v>
      </c>
      <c r="AP33" s="219" t="b">
        <f t="shared" si="54"/>
        <v>0</v>
      </c>
      <c r="AQ33" s="188">
        <f t="shared" si="55"/>
        <v>0</v>
      </c>
      <c r="AR33" s="164">
        <f t="shared" si="56"/>
        <v>0</v>
      </c>
      <c r="AS33" s="164">
        <f t="shared" si="57"/>
        <v>0.25</v>
      </c>
      <c r="AT33" s="164">
        <f t="shared" si="58"/>
        <v>0</v>
      </c>
      <c r="AU33" s="164">
        <f t="shared" si="58"/>
        <v>0</v>
      </c>
      <c r="AV33" s="166">
        <f t="shared" si="59"/>
        <v>0</v>
      </c>
      <c r="AW33" s="168">
        <f t="shared" si="3"/>
        <v>0</v>
      </c>
      <c r="AY33" s="164">
        <v>21</v>
      </c>
      <c r="AZ33" s="225"/>
      <c r="BA33" s="226"/>
      <c r="BB33" s="1"/>
      <c r="BC33" s="1"/>
      <c r="BD33" s="95"/>
      <c r="BE33" s="93"/>
      <c r="BF33" s="93"/>
      <c r="BG33" s="93"/>
      <c r="BH33" s="95" t="str">
        <f t="shared" si="4"/>
        <v>Completar</v>
      </c>
      <c r="BI33" s="96" t="str">
        <f t="shared" si="5"/>
        <v>Completar</v>
      </c>
      <c r="BJ33" s="96" t="str">
        <f t="shared" si="6"/>
        <v>Completar</v>
      </c>
      <c r="BK33" s="94"/>
      <c r="BL33" s="95" t="str">
        <f t="shared" si="7"/>
        <v>Completar</v>
      </c>
      <c r="BM33" s="95" t="str">
        <f t="shared" si="60"/>
        <v>Completar</v>
      </c>
      <c r="BN33" s="165">
        <f t="shared" si="61"/>
        <v>0</v>
      </c>
      <c r="BO33" s="219" t="b">
        <f t="shared" si="62"/>
        <v>0</v>
      </c>
      <c r="BP33" s="188">
        <f t="shared" si="63"/>
        <v>0</v>
      </c>
      <c r="BQ33" s="164">
        <f t="shared" si="64"/>
        <v>0</v>
      </c>
      <c r="BR33" s="164">
        <f t="shared" si="65"/>
        <v>0.25</v>
      </c>
      <c r="BS33" s="164">
        <f t="shared" si="66"/>
        <v>0</v>
      </c>
      <c r="BT33" s="164">
        <f t="shared" si="66"/>
        <v>0</v>
      </c>
      <c r="BU33" s="166">
        <f t="shared" si="67"/>
        <v>0</v>
      </c>
      <c r="BV33" s="167"/>
      <c r="BX33" s="164">
        <v>21</v>
      </c>
      <c r="BY33" s="225"/>
      <c r="BZ33" s="226"/>
      <c r="CA33" s="1"/>
      <c r="CB33" s="1"/>
      <c r="CC33" s="95"/>
      <c r="CD33" s="93"/>
      <c r="CE33" s="93"/>
      <c r="CF33" s="93"/>
      <c r="CG33" s="95" t="str">
        <f t="shared" si="8"/>
        <v>Completar</v>
      </c>
      <c r="CH33" s="96" t="str">
        <f t="shared" si="9"/>
        <v>Completar</v>
      </c>
      <c r="CI33" s="96" t="str">
        <f t="shared" si="10"/>
        <v>Completar</v>
      </c>
      <c r="CJ33" s="94"/>
      <c r="CK33" s="95" t="str">
        <f t="shared" si="11"/>
        <v>Completar</v>
      </c>
      <c r="CL33" s="95" t="str">
        <f t="shared" si="68"/>
        <v>Completar</v>
      </c>
      <c r="CM33" s="165">
        <f t="shared" si="69"/>
        <v>0</v>
      </c>
      <c r="CN33" s="219" t="b">
        <f t="shared" si="70"/>
        <v>0</v>
      </c>
      <c r="CO33" s="188">
        <f t="shared" si="71"/>
        <v>0</v>
      </c>
      <c r="CP33" s="164">
        <f t="shared" si="72"/>
        <v>0</v>
      </c>
      <c r="CQ33" s="164">
        <f t="shared" si="73"/>
        <v>0.25</v>
      </c>
      <c r="CR33" s="164">
        <f t="shared" si="74"/>
        <v>0</v>
      </c>
      <c r="CS33" s="164">
        <f t="shared" si="74"/>
        <v>0</v>
      </c>
      <c r="CT33" s="166">
        <f t="shared" si="75"/>
        <v>0</v>
      </c>
      <c r="CU33" s="167"/>
      <c r="CW33" s="164">
        <v>21</v>
      </c>
      <c r="CX33" s="225"/>
      <c r="CY33" s="226"/>
      <c r="CZ33" s="1"/>
      <c r="DA33" s="1"/>
      <c r="DB33" s="95"/>
      <c r="DC33" s="93"/>
      <c r="DD33" s="93"/>
      <c r="DE33" s="93"/>
      <c r="DF33" s="95" t="str">
        <f t="shared" si="12"/>
        <v>Completar</v>
      </c>
      <c r="DG33" s="96" t="str">
        <f t="shared" si="13"/>
        <v>Completar</v>
      </c>
      <c r="DH33" s="96" t="str">
        <f t="shared" si="14"/>
        <v>Completar</v>
      </c>
      <c r="DI33" s="94"/>
      <c r="DJ33" s="95" t="str">
        <f t="shared" si="15"/>
        <v>Completar</v>
      </c>
      <c r="DK33" s="95" t="str">
        <f t="shared" si="76"/>
        <v>Completar</v>
      </c>
      <c r="DL33" s="165">
        <f t="shared" si="77"/>
        <v>0</v>
      </c>
      <c r="DM33" s="219" t="b">
        <f t="shared" si="78"/>
        <v>0</v>
      </c>
      <c r="DN33" s="188">
        <f t="shared" si="79"/>
        <v>0</v>
      </c>
      <c r="DO33" s="164">
        <f t="shared" si="80"/>
        <v>0</v>
      </c>
      <c r="DP33" s="164">
        <f t="shared" si="81"/>
        <v>0.25</v>
      </c>
      <c r="DQ33" s="164">
        <f t="shared" si="82"/>
        <v>0</v>
      </c>
      <c r="DR33" s="164">
        <f t="shared" si="82"/>
        <v>0</v>
      </c>
      <c r="DS33" s="166">
        <f t="shared" si="83"/>
        <v>0</v>
      </c>
      <c r="DT33" s="167"/>
      <c r="DV33" s="164">
        <v>21</v>
      </c>
      <c r="DW33" s="225"/>
      <c r="DX33" s="226"/>
      <c r="DY33" s="1"/>
      <c r="DZ33" s="1"/>
      <c r="EA33" s="95"/>
      <c r="EB33" s="93"/>
      <c r="EC33" s="93"/>
      <c r="ED33" s="93"/>
      <c r="EE33" s="95" t="str">
        <f t="shared" si="16"/>
        <v>Completar</v>
      </c>
      <c r="EF33" s="96" t="str">
        <f t="shared" si="17"/>
        <v>Completar</v>
      </c>
      <c r="EG33" s="96" t="str">
        <f t="shared" si="18"/>
        <v>Completar</v>
      </c>
      <c r="EH33" s="94"/>
      <c r="EI33" s="95" t="str">
        <f t="shared" si="19"/>
        <v>Completar</v>
      </c>
      <c r="EJ33" s="95" t="str">
        <f t="shared" si="84"/>
        <v>Completar</v>
      </c>
      <c r="EK33" s="165">
        <f t="shared" si="85"/>
        <v>0</v>
      </c>
      <c r="EL33" s="219" t="b">
        <f t="shared" si="86"/>
        <v>0</v>
      </c>
      <c r="EM33" s="188">
        <f t="shared" si="87"/>
        <v>0</v>
      </c>
      <c r="EN33" s="164">
        <f t="shared" si="88"/>
        <v>0</v>
      </c>
      <c r="EO33" s="164">
        <f t="shared" si="89"/>
        <v>0.25</v>
      </c>
      <c r="EP33" s="164">
        <f t="shared" si="90"/>
        <v>0</v>
      </c>
      <c r="EQ33" s="164">
        <f t="shared" si="90"/>
        <v>0</v>
      </c>
      <c r="ER33" s="166">
        <f t="shared" si="91"/>
        <v>0</v>
      </c>
      <c r="ES33" s="167"/>
      <c r="EU33" s="164">
        <v>21</v>
      </c>
      <c r="EV33" s="225"/>
      <c r="EW33" s="226"/>
      <c r="EX33" s="1"/>
      <c r="EY33" s="1"/>
      <c r="EZ33" s="95"/>
      <c r="FA33" s="93"/>
      <c r="FB33" s="93"/>
      <c r="FC33" s="93"/>
      <c r="FD33" s="95" t="str">
        <f t="shared" si="20"/>
        <v>Completar</v>
      </c>
      <c r="FE33" s="96" t="str">
        <f t="shared" si="21"/>
        <v>Completar</v>
      </c>
      <c r="FF33" s="96" t="str">
        <f t="shared" si="22"/>
        <v>Completar</v>
      </c>
      <c r="FG33" s="94"/>
      <c r="FH33" s="95" t="str">
        <f t="shared" si="23"/>
        <v>Completar</v>
      </c>
      <c r="FI33" s="95" t="str">
        <f t="shared" si="92"/>
        <v>Completar</v>
      </c>
      <c r="FJ33" s="165">
        <f t="shared" si="93"/>
        <v>0</v>
      </c>
      <c r="FK33" s="219" t="b">
        <f t="shared" si="94"/>
        <v>0</v>
      </c>
      <c r="FL33" s="188">
        <f t="shared" si="95"/>
        <v>0</v>
      </c>
      <c r="FM33" s="164">
        <f t="shared" si="96"/>
        <v>0</v>
      </c>
      <c r="FN33" s="164">
        <f t="shared" si="97"/>
        <v>0.25</v>
      </c>
      <c r="FO33" s="164">
        <f t="shared" si="98"/>
        <v>0</v>
      </c>
      <c r="FP33" s="164">
        <f t="shared" si="98"/>
        <v>0</v>
      </c>
      <c r="FQ33" s="166">
        <f t="shared" si="99"/>
        <v>0</v>
      </c>
      <c r="FR33" s="167"/>
      <c r="FT33" s="164">
        <v>21</v>
      </c>
      <c r="FU33" s="225"/>
      <c r="FV33" s="226"/>
      <c r="FW33" s="1"/>
      <c r="FX33" s="1"/>
      <c r="FY33" s="95"/>
      <c r="FZ33" s="93"/>
      <c r="GA33" s="93"/>
      <c r="GB33" s="93"/>
      <c r="GC33" s="95" t="str">
        <f t="shared" si="24"/>
        <v>Completar</v>
      </c>
      <c r="GD33" s="96" t="str">
        <f t="shared" si="25"/>
        <v>Completar</v>
      </c>
      <c r="GE33" s="96" t="str">
        <f t="shared" si="26"/>
        <v>Completar</v>
      </c>
      <c r="GF33" s="94"/>
      <c r="GG33" s="95" t="str">
        <f t="shared" si="27"/>
        <v>Completar</v>
      </c>
      <c r="GH33" s="95" t="str">
        <f t="shared" si="100"/>
        <v>Completar</v>
      </c>
      <c r="GI33" s="165">
        <f t="shared" si="101"/>
        <v>0</v>
      </c>
      <c r="GJ33" s="219" t="b">
        <f t="shared" si="102"/>
        <v>0</v>
      </c>
      <c r="GK33" s="188">
        <f t="shared" si="103"/>
        <v>0</v>
      </c>
      <c r="GL33" s="164">
        <f t="shared" si="104"/>
        <v>0</v>
      </c>
      <c r="GM33" s="164">
        <f t="shared" si="105"/>
        <v>0.25</v>
      </c>
      <c r="GN33" s="164">
        <f t="shared" si="106"/>
        <v>0</v>
      </c>
      <c r="GO33" s="164">
        <f t="shared" si="106"/>
        <v>0</v>
      </c>
      <c r="GP33" s="166">
        <f t="shared" si="107"/>
        <v>0</v>
      </c>
      <c r="GQ33" s="167"/>
      <c r="GS33" s="164">
        <v>21</v>
      </c>
      <c r="GT33" s="225"/>
      <c r="GU33" s="226"/>
      <c r="GV33" s="1"/>
      <c r="GW33" s="1"/>
      <c r="GX33" s="95"/>
      <c r="GY33" s="93"/>
      <c r="GZ33" s="93"/>
      <c r="HA33" s="93"/>
      <c r="HB33" s="95" t="str">
        <f t="shared" si="28"/>
        <v>Completar</v>
      </c>
      <c r="HC33" s="96" t="str">
        <f t="shared" si="29"/>
        <v>Completar</v>
      </c>
      <c r="HD33" s="96" t="str">
        <f t="shared" si="30"/>
        <v>Completar</v>
      </c>
      <c r="HE33" s="94"/>
      <c r="HF33" s="95" t="str">
        <f t="shared" si="31"/>
        <v>Completar</v>
      </c>
      <c r="HG33" s="95" t="str">
        <f t="shared" si="108"/>
        <v>Completar</v>
      </c>
      <c r="HH33" s="165">
        <f t="shared" si="109"/>
        <v>0</v>
      </c>
      <c r="HI33" s="219" t="b">
        <f t="shared" si="110"/>
        <v>0</v>
      </c>
      <c r="HJ33" s="188">
        <f t="shared" si="111"/>
        <v>0</v>
      </c>
      <c r="HK33" s="164">
        <f t="shared" si="112"/>
        <v>0</v>
      </c>
      <c r="HL33" s="164">
        <f t="shared" si="113"/>
        <v>0.25</v>
      </c>
      <c r="HM33" s="164">
        <f t="shared" si="114"/>
        <v>0</v>
      </c>
      <c r="HN33" s="164">
        <f t="shared" si="114"/>
        <v>0</v>
      </c>
      <c r="HO33" s="166">
        <f t="shared" si="115"/>
        <v>0</v>
      </c>
      <c r="HP33" s="167"/>
      <c r="HR33" s="164">
        <v>21</v>
      </c>
      <c r="HS33" s="225"/>
      <c r="HT33" s="226"/>
      <c r="HU33" s="1"/>
      <c r="HV33" s="1"/>
      <c r="HW33" s="95"/>
      <c r="HX33" s="93"/>
      <c r="HY33" s="93"/>
      <c r="HZ33" s="93"/>
      <c r="IA33" s="95" t="str">
        <f t="shared" si="32"/>
        <v>Completar</v>
      </c>
      <c r="IB33" s="96" t="str">
        <f t="shared" si="33"/>
        <v>Completar</v>
      </c>
      <c r="IC33" s="96" t="str">
        <f t="shared" si="34"/>
        <v>Completar</v>
      </c>
      <c r="ID33" s="94"/>
      <c r="IE33" s="95" t="str">
        <f t="shared" si="35"/>
        <v>Completar</v>
      </c>
      <c r="IF33" s="95" t="str">
        <f t="shared" si="116"/>
        <v>Completar</v>
      </c>
      <c r="IG33" s="165">
        <f t="shared" si="117"/>
        <v>0</v>
      </c>
      <c r="IH33" s="219" t="b">
        <f t="shared" si="118"/>
        <v>0</v>
      </c>
      <c r="II33" s="188">
        <f t="shared" si="119"/>
        <v>0</v>
      </c>
      <c r="IJ33" s="164">
        <f t="shared" si="120"/>
        <v>0</v>
      </c>
      <c r="IK33" s="164">
        <f t="shared" si="121"/>
        <v>0.25</v>
      </c>
      <c r="IL33" s="164">
        <f t="shared" si="122"/>
        <v>0</v>
      </c>
      <c r="IM33" s="164">
        <f t="shared" si="122"/>
        <v>0</v>
      </c>
      <c r="IN33" s="166">
        <f t="shared" si="123"/>
        <v>0</v>
      </c>
      <c r="IO33" s="167"/>
      <c r="IQ33" s="164">
        <v>21</v>
      </c>
      <c r="IR33" s="225"/>
      <c r="IS33" s="226"/>
      <c r="IT33" s="1"/>
      <c r="IU33" s="1"/>
      <c r="IV33" s="95"/>
      <c r="IW33" s="93"/>
      <c r="IX33" s="93"/>
      <c r="IY33" s="93"/>
      <c r="IZ33" s="95" t="str">
        <f t="shared" si="36"/>
        <v>Completar</v>
      </c>
      <c r="JA33" s="96" t="str">
        <f t="shared" si="37"/>
        <v>Completar</v>
      </c>
      <c r="JB33" s="96" t="str">
        <f t="shared" si="38"/>
        <v>Completar</v>
      </c>
      <c r="JC33" s="94"/>
      <c r="JD33" s="95" t="str">
        <f t="shared" si="39"/>
        <v>Completar</v>
      </c>
      <c r="JE33" s="95" t="str">
        <f t="shared" si="124"/>
        <v>Completar</v>
      </c>
      <c r="JF33" s="165">
        <f t="shared" si="125"/>
        <v>0</v>
      </c>
      <c r="JG33" s="219" t="b">
        <f t="shared" si="126"/>
        <v>0</v>
      </c>
      <c r="JH33" s="188">
        <f t="shared" si="127"/>
        <v>0</v>
      </c>
      <c r="JI33" s="164">
        <f t="shared" si="128"/>
        <v>0</v>
      </c>
      <c r="JJ33" s="164">
        <f t="shared" si="129"/>
        <v>0.25</v>
      </c>
      <c r="JK33" s="164">
        <f t="shared" si="130"/>
        <v>0</v>
      </c>
      <c r="JL33" s="164">
        <f t="shared" si="130"/>
        <v>0</v>
      </c>
      <c r="JM33" s="166">
        <f t="shared" si="131"/>
        <v>0</v>
      </c>
      <c r="JN33" s="167"/>
      <c r="JO33" s="126"/>
      <c r="JP33" s="164">
        <v>21</v>
      </c>
      <c r="JQ33" s="225"/>
      <c r="JR33" s="226"/>
      <c r="JS33" s="1"/>
      <c r="JT33" s="1"/>
      <c r="JU33" s="95"/>
      <c r="JV33" s="93"/>
      <c r="JW33" s="93"/>
      <c r="JX33" s="93"/>
      <c r="JY33" s="95" t="str">
        <f t="shared" si="40"/>
        <v>Completar</v>
      </c>
      <c r="JZ33" s="96" t="str">
        <f t="shared" si="41"/>
        <v>Completar</v>
      </c>
      <c r="KA33" s="96" t="str">
        <f t="shared" si="42"/>
        <v>Completar</v>
      </c>
      <c r="KB33" s="94"/>
      <c r="KC33" s="95" t="str">
        <f t="shared" si="43"/>
        <v>Completar</v>
      </c>
      <c r="KD33" s="95" t="str">
        <f t="shared" si="132"/>
        <v>Completar</v>
      </c>
      <c r="KE33" s="165">
        <f t="shared" si="133"/>
        <v>0</v>
      </c>
      <c r="KF33" s="219" t="b">
        <f t="shared" si="134"/>
        <v>0</v>
      </c>
      <c r="KG33" s="188">
        <f t="shared" si="135"/>
        <v>0</v>
      </c>
      <c r="KH33" s="164">
        <f t="shared" si="136"/>
        <v>0</v>
      </c>
      <c r="KI33" s="164">
        <f t="shared" si="137"/>
        <v>0.25</v>
      </c>
      <c r="KJ33" s="164">
        <f t="shared" si="138"/>
        <v>0</v>
      </c>
      <c r="KK33" s="164">
        <f t="shared" si="138"/>
        <v>0</v>
      </c>
      <c r="KL33" s="166">
        <f t="shared" si="139"/>
        <v>0</v>
      </c>
    </row>
    <row r="34" spans="1:298" x14ac:dyDescent="0.25">
      <c r="A34" s="164">
        <v>22</v>
      </c>
      <c r="B34" s="225"/>
      <c r="C34" s="226"/>
      <c r="D34" s="1"/>
      <c r="E34" s="1"/>
      <c r="F34" s="95"/>
      <c r="G34" s="93"/>
      <c r="H34" s="93"/>
      <c r="I34" s="93"/>
      <c r="J34" s="95"/>
      <c r="K34" s="96" t="str">
        <f>IFERROR(VLOOKUP(D34,'Situación inicial'!JI$13:JS$112,8,FALSE),"Completar")</f>
        <v>Completar</v>
      </c>
      <c r="L34" s="96" t="str">
        <f>IFERROR(VLOOKUP(D34,'Situación inicial'!JI$13:JS$112,9,FALSE),"Completar")</f>
        <v>Completar</v>
      </c>
      <c r="M34" s="94"/>
      <c r="N34" s="95" t="str">
        <f>IFERROR(VLOOKUP(D34,'Situación inicial'!JI$13:JS$112,11,FALSE),"Completar")</f>
        <v>Completar</v>
      </c>
      <c r="O34" s="95" t="str">
        <f>IFERROR(VLOOKUP(D34,'Situación inicial'!JI$13:JT$112,12,FALSE),"Completar")</f>
        <v>Completar</v>
      </c>
      <c r="P34" s="165">
        <f t="shared" si="44"/>
        <v>0</v>
      </c>
      <c r="Q34" s="219" t="b">
        <f t="shared" si="45"/>
        <v>0</v>
      </c>
      <c r="R34" s="188">
        <f t="shared" si="46"/>
        <v>0</v>
      </c>
      <c r="S34" s="164">
        <f t="shared" si="47"/>
        <v>0</v>
      </c>
      <c r="T34" s="164">
        <f t="shared" si="48"/>
        <v>0.25</v>
      </c>
      <c r="U34" s="164">
        <f t="shared" si="49"/>
        <v>0</v>
      </c>
      <c r="V34" s="164">
        <f t="shared" si="49"/>
        <v>0</v>
      </c>
      <c r="W34" s="166">
        <f t="shared" si="50"/>
        <v>0</v>
      </c>
      <c r="X34" s="168">
        <f>IFERROR(VLOOKUP(D34,'Situación inicial'!JI$13:JZ$112,18,FALSE),0)</f>
        <v>0</v>
      </c>
      <c r="Z34" s="164">
        <v>22</v>
      </c>
      <c r="AA34" s="225"/>
      <c r="AB34" s="226"/>
      <c r="AC34" s="1"/>
      <c r="AD34" s="1"/>
      <c r="AE34" s="95"/>
      <c r="AF34" s="93"/>
      <c r="AG34" s="93"/>
      <c r="AH34" s="93"/>
      <c r="AI34" s="95" t="str">
        <f t="shared" si="0"/>
        <v>Completar</v>
      </c>
      <c r="AJ34" s="96" t="str">
        <f t="shared" si="1"/>
        <v>Completar</v>
      </c>
      <c r="AK34" s="96" t="str">
        <f t="shared" si="2"/>
        <v>Completar</v>
      </c>
      <c r="AL34" s="94"/>
      <c r="AM34" s="95" t="str">
        <f t="shared" si="51"/>
        <v>Completar</v>
      </c>
      <c r="AN34" s="95" t="str">
        <f t="shared" si="52"/>
        <v>Completar</v>
      </c>
      <c r="AO34" s="165">
        <f t="shared" si="53"/>
        <v>0</v>
      </c>
      <c r="AP34" s="219" t="b">
        <f t="shared" si="54"/>
        <v>0</v>
      </c>
      <c r="AQ34" s="188">
        <f t="shared" si="55"/>
        <v>0</v>
      </c>
      <c r="AR34" s="164">
        <f t="shared" si="56"/>
        <v>0</v>
      </c>
      <c r="AS34" s="164">
        <f t="shared" si="57"/>
        <v>0.25</v>
      </c>
      <c r="AT34" s="164">
        <f t="shared" si="58"/>
        <v>0</v>
      </c>
      <c r="AU34" s="164">
        <f t="shared" si="58"/>
        <v>0</v>
      </c>
      <c r="AV34" s="166">
        <f t="shared" si="59"/>
        <v>0</v>
      </c>
      <c r="AW34" s="168">
        <f t="shared" si="3"/>
        <v>0</v>
      </c>
      <c r="AY34" s="164">
        <v>22</v>
      </c>
      <c r="AZ34" s="225"/>
      <c r="BA34" s="226"/>
      <c r="BB34" s="1"/>
      <c r="BC34" s="1"/>
      <c r="BD34" s="95"/>
      <c r="BE34" s="93"/>
      <c r="BF34" s="93"/>
      <c r="BG34" s="93"/>
      <c r="BH34" s="95" t="str">
        <f t="shared" si="4"/>
        <v>Completar</v>
      </c>
      <c r="BI34" s="96" t="str">
        <f t="shared" si="5"/>
        <v>Completar</v>
      </c>
      <c r="BJ34" s="96" t="str">
        <f t="shared" si="6"/>
        <v>Completar</v>
      </c>
      <c r="BK34" s="94"/>
      <c r="BL34" s="95" t="str">
        <f t="shared" si="7"/>
        <v>Completar</v>
      </c>
      <c r="BM34" s="95" t="str">
        <f t="shared" si="60"/>
        <v>Completar</v>
      </c>
      <c r="BN34" s="165">
        <f t="shared" si="61"/>
        <v>0</v>
      </c>
      <c r="BO34" s="219" t="b">
        <f t="shared" si="62"/>
        <v>0</v>
      </c>
      <c r="BP34" s="188">
        <f t="shared" si="63"/>
        <v>0</v>
      </c>
      <c r="BQ34" s="164">
        <f t="shared" si="64"/>
        <v>0</v>
      </c>
      <c r="BR34" s="164">
        <f t="shared" si="65"/>
        <v>0.25</v>
      </c>
      <c r="BS34" s="164">
        <f t="shared" si="66"/>
        <v>0</v>
      </c>
      <c r="BT34" s="164">
        <f t="shared" si="66"/>
        <v>0</v>
      </c>
      <c r="BU34" s="166">
        <f t="shared" si="67"/>
        <v>0</v>
      </c>
      <c r="BV34" s="167"/>
      <c r="BX34" s="164">
        <v>22</v>
      </c>
      <c r="BY34" s="225"/>
      <c r="BZ34" s="226"/>
      <c r="CA34" s="1"/>
      <c r="CB34" s="1"/>
      <c r="CC34" s="95"/>
      <c r="CD34" s="93"/>
      <c r="CE34" s="93"/>
      <c r="CF34" s="93"/>
      <c r="CG34" s="95" t="str">
        <f t="shared" si="8"/>
        <v>Completar</v>
      </c>
      <c r="CH34" s="96" t="str">
        <f t="shared" si="9"/>
        <v>Completar</v>
      </c>
      <c r="CI34" s="96" t="str">
        <f t="shared" si="10"/>
        <v>Completar</v>
      </c>
      <c r="CJ34" s="94"/>
      <c r="CK34" s="95" t="str">
        <f t="shared" si="11"/>
        <v>Completar</v>
      </c>
      <c r="CL34" s="95" t="str">
        <f t="shared" si="68"/>
        <v>Completar</v>
      </c>
      <c r="CM34" s="165">
        <f t="shared" si="69"/>
        <v>0</v>
      </c>
      <c r="CN34" s="219" t="b">
        <f t="shared" si="70"/>
        <v>0</v>
      </c>
      <c r="CO34" s="188">
        <f t="shared" si="71"/>
        <v>0</v>
      </c>
      <c r="CP34" s="164">
        <f t="shared" si="72"/>
        <v>0</v>
      </c>
      <c r="CQ34" s="164">
        <f t="shared" si="73"/>
        <v>0.25</v>
      </c>
      <c r="CR34" s="164">
        <f t="shared" si="74"/>
        <v>0</v>
      </c>
      <c r="CS34" s="164">
        <f t="shared" si="74"/>
        <v>0</v>
      </c>
      <c r="CT34" s="166">
        <f t="shared" si="75"/>
        <v>0</v>
      </c>
      <c r="CU34" s="167"/>
      <c r="CW34" s="164">
        <v>22</v>
      </c>
      <c r="CX34" s="225"/>
      <c r="CY34" s="226"/>
      <c r="CZ34" s="1"/>
      <c r="DA34" s="1"/>
      <c r="DB34" s="95"/>
      <c r="DC34" s="93"/>
      <c r="DD34" s="93"/>
      <c r="DE34" s="93"/>
      <c r="DF34" s="95" t="str">
        <f t="shared" si="12"/>
        <v>Completar</v>
      </c>
      <c r="DG34" s="96" t="str">
        <f t="shared" si="13"/>
        <v>Completar</v>
      </c>
      <c r="DH34" s="96" t="str">
        <f t="shared" si="14"/>
        <v>Completar</v>
      </c>
      <c r="DI34" s="94"/>
      <c r="DJ34" s="95" t="str">
        <f t="shared" si="15"/>
        <v>Completar</v>
      </c>
      <c r="DK34" s="95" t="str">
        <f t="shared" si="76"/>
        <v>Completar</v>
      </c>
      <c r="DL34" s="165">
        <f t="shared" si="77"/>
        <v>0</v>
      </c>
      <c r="DM34" s="219" t="b">
        <f t="shared" si="78"/>
        <v>0</v>
      </c>
      <c r="DN34" s="188">
        <f t="shared" si="79"/>
        <v>0</v>
      </c>
      <c r="DO34" s="164">
        <f t="shared" si="80"/>
        <v>0</v>
      </c>
      <c r="DP34" s="164">
        <f t="shared" si="81"/>
        <v>0.25</v>
      </c>
      <c r="DQ34" s="164">
        <f t="shared" si="82"/>
        <v>0</v>
      </c>
      <c r="DR34" s="164">
        <f t="shared" si="82"/>
        <v>0</v>
      </c>
      <c r="DS34" s="166">
        <f t="shared" si="83"/>
        <v>0</v>
      </c>
      <c r="DT34" s="167"/>
      <c r="DV34" s="164">
        <v>22</v>
      </c>
      <c r="DW34" s="225"/>
      <c r="DX34" s="226"/>
      <c r="DY34" s="1"/>
      <c r="DZ34" s="1"/>
      <c r="EA34" s="95"/>
      <c r="EB34" s="93"/>
      <c r="EC34" s="93"/>
      <c r="ED34" s="93"/>
      <c r="EE34" s="95" t="str">
        <f t="shared" si="16"/>
        <v>Completar</v>
      </c>
      <c r="EF34" s="96" t="str">
        <f t="shared" si="17"/>
        <v>Completar</v>
      </c>
      <c r="EG34" s="96" t="str">
        <f t="shared" si="18"/>
        <v>Completar</v>
      </c>
      <c r="EH34" s="94"/>
      <c r="EI34" s="95" t="str">
        <f t="shared" si="19"/>
        <v>Completar</v>
      </c>
      <c r="EJ34" s="95" t="str">
        <f t="shared" si="84"/>
        <v>Completar</v>
      </c>
      <c r="EK34" s="165">
        <f t="shared" si="85"/>
        <v>0</v>
      </c>
      <c r="EL34" s="219" t="b">
        <f t="shared" si="86"/>
        <v>0</v>
      </c>
      <c r="EM34" s="188">
        <f t="shared" si="87"/>
        <v>0</v>
      </c>
      <c r="EN34" s="164">
        <f t="shared" si="88"/>
        <v>0</v>
      </c>
      <c r="EO34" s="164">
        <f t="shared" si="89"/>
        <v>0.25</v>
      </c>
      <c r="EP34" s="164">
        <f t="shared" si="90"/>
        <v>0</v>
      </c>
      <c r="EQ34" s="164">
        <f t="shared" si="90"/>
        <v>0</v>
      </c>
      <c r="ER34" s="166">
        <f t="shared" si="91"/>
        <v>0</v>
      </c>
      <c r="ES34" s="167"/>
      <c r="EU34" s="164">
        <v>22</v>
      </c>
      <c r="EV34" s="225"/>
      <c r="EW34" s="226"/>
      <c r="EX34" s="1"/>
      <c r="EY34" s="1"/>
      <c r="EZ34" s="95"/>
      <c r="FA34" s="93"/>
      <c r="FB34" s="93"/>
      <c r="FC34" s="93"/>
      <c r="FD34" s="95" t="str">
        <f t="shared" si="20"/>
        <v>Completar</v>
      </c>
      <c r="FE34" s="96" t="str">
        <f t="shared" si="21"/>
        <v>Completar</v>
      </c>
      <c r="FF34" s="96" t="str">
        <f t="shared" si="22"/>
        <v>Completar</v>
      </c>
      <c r="FG34" s="94"/>
      <c r="FH34" s="95" t="str">
        <f t="shared" si="23"/>
        <v>Completar</v>
      </c>
      <c r="FI34" s="95" t="str">
        <f t="shared" si="92"/>
        <v>Completar</v>
      </c>
      <c r="FJ34" s="165">
        <f t="shared" si="93"/>
        <v>0</v>
      </c>
      <c r="FK34" s="219" t="b">
        <f t="shared" si="94"/>
        <v>0</v>
      </c>
      <c r="FL34" s="188">
        <f t="shared" si="95"/>
        <v>0</v>
      </c>
      <c r="FM34" s="164">
        <f t="shared" si="96"/>
        <v>0</v>
      </c>
      <c r="FN34" s="164">
        <f t="shared" si="97"/>
        <v>0.25</v>
      </c>
      <c r="FO34" s="164">
        <f t="shared" si="98"/>
        <v>0</v>
      </c>
      <c r="FP34" s="164">
        <f t="shared" si="98"/>
        <v>0</v>
      </c>
      <c r="FQ34" s="166">
        <f t="shared" si="99"/>
        <v>0</v>
      </c>
      <c r="FR34" s="167"/>
      <c r="FT34" s="164">
        <v>22</v>
      </c>
      <c r="FU34" s="225"/>
      <c r="FV34" s="226"/>
      <c r="FW34" s="1"/>
      <c r="FX34" s="1"/>
      <c r="FY34" s="95"/>
      <c r="FZ34" s="93"/>
      <c r="GA34" s="93"/>
      <c r="GB34" s="93"/>
      <c r="GC34" s="95" t="str">
        <f t="shared" si="24"/>
        <v>Completar</v>
      </c>
      <c r="GD34" s="96" t="str">
        <f t="shared" si="25"/>
        <v>Completar</v>
      </c>
      <c r="GE34" s="96" t="str">
        <f t="shared" si="26"/>
        <v>Completar</v>
      </c>
      <c r="GF34" s="94"/>
      <c r="GG34" s="95" t="str">
        <f t="shared" si="27"/>
        <v>Completar</v>
      </c>
      <c r="GH34" s="95" t="str">
        <f t="shared" si="100"/>
        <v>Completar</v>
      </c>
      <c r="GI34" s="165">
        <f t="shared" si="101"/>
        <v>0</v>
      </c>
      <c r="GJ34" s="219" t="b">
        <f t="shared" si="102"/>
        <v>0</v>
      </c>
      <c r="GK34" s="188">
        <f t="shared" si="103"/>
        <v>0</v>
      </c>
      <c r="GL34" s="164">
        <f t="shared" si="104"/>
        <v>0</v>
      </c>
      <c r="GM34" s="164">
        <f t="shared" si="105"/>
        <v>0.25</v>
      </c>
      <c r="GN34" s="164">
        <f t="shared" si="106"/>
        <v>0</v>
      </c>
      <c r="GO34" s="164">
        <f t="shared" si="106"/>
        <v>0</v>
      </c>
      <c r="GP34" s="166">
        <f t="shared" si="107"/>
        <v>0</v>
      </c>
      <c r="GQ34" s="167"/>
      <c r="GS34" s="164">
        <v>22</v>
      </c>
      <c r="GT34" s="225"/>
      <c r="GU34" s="226"/>
      <c r="GV34" s="1"/>
      <c r="GW34" s="1"/>
      <c r="GX34" s="95"/>
      <c r="GY34" s="93"/>
      <c r="GZ34" s="93"/>
      <c r="HA34" s="93"/>
      <c r="HB34" s="95" t="str">
        <f t="shared" si="28"/>
        <v>Completar</v>
      </c>
      <c r="HC34" s="96" t="str">
        <f t="shared" si="29"/>
        <v>Completar</v>
      </c>
      <c r="HD34" s="96" t="str">
        <f t="shared" si="30"/>
        <v>Completar</v>
      </c>
      <c r="HE34" s="94"/>
      <c r="HF34" s="95" t="str">
        <f t="shared" si="31"/>
        <v>Completar</v>
      </c>
      <c r="HG34" s="95" t="str">
        <f t="shared" si="108"/>
        <v>Completar</v>
      </c>
      <c r="HH34" s="165">
        <f t="shared" si="109"/>
        <v>0</v>
      </c>
      <c r="HI34" s="219" t="b">
        <f t="shared" si="110"/>
        <v>0</v>
      </c>
      <c r="HJ34" s="188">
        <f t="shared" si="111"/>
        <v>0</v>
      </c>
      <c r="HK34" s="164">
        <f t="shared" si="112"/>
        <v>0</v>
      </c>
      <c r="HL34" s="164">
        <f t="shared" si="113"/>
        <v>0.25</v>
      </c>
      <c r="HM34" s="164">
        <f t="shared" si="114"/>
        <v>0</v>
      </c>
      <c r="HN34" s="164">
        <f t="shared" si="114"/>
        <v>0</v>
      </c>
      <c r="HO34" s="166">
        <f t="shared" si="115"/>
        <v>0</v>
      </c>
      <c r="HP34" s="167"/>
      <c r="HR34" s="164">
        <v>22</v>
      </c>
      <c r="HS34" s="225"/>
      <c r="HT34" s="226"/>
      <c r="HU34" s="1"/>
      <c r="HV34" s="1"/>
      <c r="HW34" s="95"/>
      <c r="HX34" s="93"/>
      <c r="HY34" s="93"/>
      <c r="HZ34" s="93"/>
      <c r="IA34" s="95" t="str">
        <f t="shared" si="32"/>
        <v>Completar</v>
      </c>
      <c r="IB34" s="96" t="str">
        <f t="shared" si="33"/>
        <v>Completar</v>
      </c>
      <c r="IC34" s="96" t="str">
        <f t="shared" si="34"/>
        <v>Completar</v>
      </c>
      <c r="ID34" s="94"/>
      <c r="IE34" s="95" t="str">
        <f t="shared" si="35"/>
        <v>Completar</v>
      </c>
      <c r="IF34" s="95" t="str">
        <f t="shared" si="116"/>
        <v>Completar</v>
      </c>
      <c r="IG34" s="165">
        <f t="shared" si="117"/>
        <v>0</v>
      </c>
      <c r="IH34" s="219" t="b">
        <f t="shared" si="118"/>
        <v>0</v>
      </c>
      <c r="II34" s="188">
        <f t="shared" si="119"/>
        <v>0</v>
      </c>
      <c r="IJ34" s="164">
        <f t="shared" si="120"/>
        <v>0</v>
      </c>
      <c r="IK34" s="164">
        <f t="shared" si="121"/>
        <v>0.25</v>
      </c>
      <c r="IL34" s="164">
        <f t="shared" si="122"/>
        <v>0</v>
      </c>
      <c r="IM34" s="164">
        <f t="shared" si="122"/>
        <v>0</v>
      </c>
      <c r="IN34" s="166">
        <f t="shared" si="123"/>
        <v>0</v>
      </c>
      <c r="IO34" s="167"/>
      <c r="IQ34" s="164">
        <v>22</v>
      </c>
      <c r="IR34" s="225"/>
      <c r="IS34" s="226"/>
      <c r="IT34" s="1"/>
      <c r="IU34" s="1"/>
      <c r="IV34" s="95"/>
      <c r="IW34" s="93"/>
      <c r="IX34" s="93"/>
      <c r="IY34" s="93"/>
      <c r="IZ34" s="95" t="str">
        <f t="shared" si="36"/>
        <v>Completar</v>
      </c>
      <c r="JA34" s="96" t="str">
        <f t="shared" si="37"/>
        <v>Completar</v>
      </c>
      <c r="JB34" s="96" t="str">
        <f t="shared" si="38"/>
        <v>Completar</v>
      </c>
      <c r="JC34" s="94"/>
      <c r="JD34" s="95" t="str">
        <f t="shared" si="39"/>
        <v>Completar</v>
      </c>
      <c r="JE34" s="95" t="str">
        <f t="shared" si="124"/>
        <v>Completar</v>
      </c>
      <c r="JF34" s="165">
        <f t="shared" si="125"/>
        <v>0</v>
      </c>
      <c r="JG34" s="219" t="b">
        <f t="shared" si="126"/>
        <v>0</v>
      </c>
      <c r="JH34" s="188">
        <f t="shared" si="127"/>
        <v>0</v>
      </c>
      <c r="JI34" s="164">
        <f t="shared" si="128"/>
        <v>0</v>
      </c>
      <c r="JJ34" s="164">
        <f t="shared" si="129"/>
        <v>0.25</v>
      </c>
      <c r="JK34" s="164">
        <f t="shared" si="130"/>
        <v>0</v>
      </c>
      <c r="JL34" s="164">
        <f t="shared" si="130"/>
        <v>0</v>
      </c>
      <c r="JM34" s="166">
        <f t="shared" si="131"/>
        <v>0</v>
      </c>
      <c r="JN34" s="167"/>
      <c r="JO34" s="126"/>
      <c r="JP34" s="164">
        <v>22</v>
      </c>
      <c r="JQ34" s="225"/>
      <c r="JR34" s="226"/>
      <c r="JS34" s="1"/>
      <c r="JT34" s="1"/>
      <c r="JU34" s="95"/>
      <c r="JV34" s="93"/>
      <c r="JW34" s="93"/>
      <c r="JX34" s="93"/>
      <c r="JY34" s="95" t="str">
        <f t="shared" si="40"/>
        <v>Completar</v>
      </c>
      <c r="JZ34" s="96" t="str">
        <f t="shared" si="41"/>
        <v>Completar</v>
      </c>
      <c r="KA34" s="96" t="str">
        <f t="shared" si="42"/>
        <v>Completar</v>
      </c>
      <c r="KB34" s="94"/>
      <c r="KC34" s="95" t="str">
        <f t="shared" si="43"/>
        <v>Completar</v>
      </c>
      <c r="KD34" s="95" t="str">
        <f t="shared" si="132"/>
        <v>Completar</v>
      </c>
      <c r="KE34" s="165">
        <f t="shared" si="133"/>
        <v>0</v>
      </c>
      <c r="KF34" s="219" t="b">
        <f t="shared" si="134"/>
        <v>0</v>
      </c>
      <c r="KG34" s="188">
        <f t="shared" si="135"/>
        <v>0</v>
      </c>
      <c r="KH34" s="164">
        <f t="shared" si="136"/>
        <v>0</v>
      </c>
      <c r="KI34" s="164">
        <f t="shared" si="137"/>
        <v>0.25</v>
      </c>
      <c r="KJ34" s="164">
        <f t="shared" si="138"/>
        <v>0</v>
      </c>
      <c r="KK34" s="164">
        <f t="shared" si="138"/>
        <v>0</v>
      </c>
      <c r="KL34" s="166">
        <f t="shared" si="139"/>
        <v>0</v>
      </c>
    </row>
    <row r="35" spans="1:298" x14ac:dyDescent="0.25">
      <c r="A35" s="164">
        <v>23</v>
      </c>
      <c r="B35" s="225"/>
      <c r="C35" s="226"/>
      <c r="D35" s="1"/>
      <c r="E35" s="1"/>
      <c r="F35" s="95"/>
      <c r="G35" s="93"/>
      <c r="H35" s="93"/>
      <c r="I35" s="93"/>
      <c r="J35" s="95"/>
      <c r="K35" s="96" t="str">
        <f>IFERROR(VLOOKUP(D35,'Situación inicial'!JI$13:JS$112,8,FALSE),"Completar")</f>
        <v>Completar</v>
      </c>
      <c r="L35" s="96" t="str">
        <f>IFERROR(VLOOKUP(D35,'Situación inicial'!JI$13:JS$112,9,FALSE),"Completar")</f>
        <v>Completar</v>
      </c>
      <c r="M35" s="94"/>
      <c r="N35" s="95" t="str">
        <f>IFERROR(VLOOKUP(D35,'Situación inicial'!JI$13:JS$112,11,FALSE),"Completar")</f>
        <v>Completar</v>
      </c>
      <c r="O35" s="95" t="str">
        <f>IFERROR(VLOOKUP(D35,'Situación inicial'!JI$13:JT$112,12,FALSE),"Completar")</f>
        <v>Completar</v>
      </c>
      <c r="P35" s="165">
        <f t="shared" si="44"/>
        <v>0</v>
      </c>
      <c r="Q35" s="219" t="b">
        <f t="shared" si="45"/>
        <v>0</v>
      </c>
      <c r="R35" s="188">
        <f t="shared" si="46"/>
        <v>0</v>
      </c>
      <c r="S35" s="164">
        <f t="shared" si="47"/>
        <v>0</v>
      </c>
      <c r="T35" s="164">
        <f t="shared" si="48"/>
        <v>0.25</v>
      </c>
      <c r="U35" s="164">
        <f t="shared" si="49"/>
        <v>0</v>
      </c>
      <c r="V35" s="164">
        <f t="shared" si="49"/>
        <v>0</v>
      </c>
      <c r="W35" s="166">
        <f t="shared" si="50"/>
        <v>0</v>
      </c>
      <c r="X35" s="168">
        <f>IFERROR(VLOOKUP(D35,'Situación inicial'!JI$13:JZ$112,18,FALSE),0)</f>
        <v>0</v>
      </c>
      <c r="Z35" s="164">
        <v>23</v>
      </c>
      <c r="AA35" s="225"/>
      <c r="AB35" s="226"/>
      <c r="AC35" s="1"/>
      <c r="AD35" s="1"/>
      <c r="AE35" s="95"/>
      <c r="AF35" s="93"/>
      <c r="AG35" s="93"/>
      <c r="AH35" s="93"/>
      <c r="AI35" s="95" t="str">
        <f t="shared" si="0"/>
        <v>Completar</v>
      </c>
      <c r="AJ35" s="96" t="str">
        <f t="shared" si="1"/>
        <v>Completar</v>
      </c>
      <c r="AK35" s="96" t="str">
        <f t="shared" si="2"/>
        <v>Completar</v>
      </c>
      <c r="AL35" s="94"/>
      <c r="AM35" s="95" t="str">
        <f t="shared" si="51"/>
        <v>Completar</v>
      </c>
      <c r="AN35" s="95" t="str">
        <f t="shared" si="52"/>
        <v>Completar</v>
      </c>
      <c r="AO35" s="165">
        <f t="shared" si="53"/>
        <v>0</v>
      </c>
      <c r="AP35" s="219" t="b">
        <f t="shared" si="54"/>
        <v>0</v>
      </c>
      <c r="AQ35" s="188">
        <f t="shared" si="55"/>
        <v>0</v>
      </c>
      <c r="AR35" s="164">
        <f t="shared" si="56"/>
        <v>0</v>
      </c>
      <c r="AS35" s="164">
        <f t="shared" si="57"/>
        <v>0.25</v>
      </c>
      <c r="AT35" s="164">
        <f t="shared" si="58"/>
        <v>0</v>
      </c>
      <c r="AU35" s="164">
        <f t="shared" si="58"/>
        <v>0</v>
      </c>
      <c r="AV35" s="166">
        <f t="shared" si="59"/>
        <v>0</v>
      </c>
      <c r="AW35" s="168">
        <f t="shared" si="3"/>
        <v>0</v>
      </c>
      <c r="AY35" s="164">
        <v>23</v>
      </c>
      <c r="AZ35" s="225"/>
      <c r="BA35" s="226"/>
      <c r="BB35" s="1"/>
      <c r="BC35" s="1"/>
      <c r="BD35" s="95"/>
      <c r="BE35" s="93"/>
      <c r="BF35" s="93"/>
      <c r="BG35" s="93"/>
      <c r="BH35" s="95" t="str">
        <f t="shared" si="4"/>
        <v>Completar</v>
      </c>
      <c r="BI35" s="96" t="str">
        <f t="shared" si="5"/>
        <v>Completar</v>
      </c>
      <c r="BJ35" s="96" t="str">
        <f t="shared" si="6"/>
        <v>Completar</v>
      </c>
      <c r="BK35" s="94"/>
      <c r="BL35" s="95" t="str">
        <f t="shared" si="7"/>
        <v>Completar</v>
      </c>
      <c r="BM35" s="95" t="str">
        <f t="shared" si="60"/>
        <v>Completar</v>
      </c>
      <c r="BN35" s="165">
        <f t="shared" si="61"/>
        <v>0</v>
      </c>
      <c r="BO35" s="219" t="b">
        <f t="shared" si="62"/>
        <v>0</v>
      </c>
      <c r="BP35" s="188">
        <f t="shared" si="63"/>
        <v>0</v>
      </c>
      <c r="BQ35" s="164">
        <f t="shared" si="64"/>
        <v>0</v>
      </c>
      <c r="BR35" s="164">
        <f t="shared" si="65"/>
        <v>0.25</v>
      </c>
      <c r="BS35" s="164">
        <f t="shared" si="66"/>
        <v>0</v>
      </c>
      <c r="BT35" s="164">
        <f t="shared" si="66"/>
        <v>0</v>
      </c>
      <c r="BU35" s="166">
        <f t="shared" si="67"/>
        <v>0</v>
      </c>
      <c r="BV35" s="167"/>
      <c r="BX35" s="164">
        <v>23</v>
      </c>
      <c r="BY35" s="225"/>
      <c r="BZ35" s="226"/>
      <c r="CA35" s="1"/>
      <c r="CB35" s="1"/>
      <c r="CC35" s="95"/>
      <c r="CD35" s="93"/>
      <c r="CE35" s="93"/>
      <c r="CF35" s="93"/>
      <c r="CG35" s="95" t="str">
        <f t="shared" si="8"/>
        <v>Completar</v>
      </c>
      <c r="CH35" s="96" t="str">
        <f t="shared" si="9"/>
        <v>Completar</v>
      </c>
      <c r="CI35" s="96" t="str">
        <f t="shared" si="10"/>
        <v>Completar</v>
      </c>
      <c r="CJ35" s="94"/>
      <c r="CK35" s="95" t="str">
        <f t="shared" si="11"/>
        <v>Completar</v>
      </c>
      <c r="CL35" s="95" t="str">
        <f t="shared" si="68"/>
        <v>Completar</v>
      </c>
      <c r="CM35" s="165">
        <f t="shared" si="69"/>
        <v>0</v>
      </c>
      <c r="CN35" s="219" t="b">
        <f t="shared" si="70"/>
        <v>0</v>
      </c>
      <c r="CO35" s="188">
        <f t="shared" si="71"/>
        <v>0</v>
      </c>
      <c r="CP35" s="164">
        <f t="shared" si="72"/>
        <v>0</v>
      </c>
      <c r="CQ35" s="164">
        <f t="shared" si="73"/>
        <v>0.25</v>
      </c>
      <c r="CR35" s="164">
        <f t="shared" si="74"/>
        <v>0</v>
      </c>
      <c r="CS35" s="164">
        <f t="shared" si="74"/>
        <v>0</v>
      </c>
      <c r="CT35" s="166">
        <f t="shared" si="75"/>
        <v>0</v>
      </c>
      <c r="CU35" s="167"/>
      <c r="CW35" s="164">
        <v>23</v>
      </c>
      <c r="CX35" s="225"/>
      <c r="CY35" s="226"/>
      <c r="CZ35" s="1"/>
      <c r="DA35" s="1"/>
      <c r="DB35" s="95"/>
      <c r="DC35" s="93"/>
      <c r="DD35" s="93"/>
      <c r="DE35" s="93"/>
      <c r="DF35" s="95" t="str">
        <f t="shared" si="12"/>
        <v>Completar</v>
      </c>
      <c r="DG35" s="96" t="str">
        <f t="shared" si="13"/>
        <v>Completar</v>
      </c>
      <c r="DH35" s="96" t="str">
        <f t="shared" si="14"/>
        <v>Completar</v>
      </c>
      <c r="DI35" s="94"/>
      <c r="DJ35" s="95" t="str">
        <f t="shared" si="15"/>
        <v>Completar</v>
      </c>
      <c r="DK35" s="95" t="str">
        <f t="shared" si="76"/>
        <v>Completar</v>
      </c>
      <c r="DL35" s="165">
        <f t="shared" si="77"/>
        <v>0</v>
      </c>
      <c r="DM35" s="219" t="b">
        <f t="shared" si="78"/>
        <v>0</v>
      </c>
      <c r="DN35" s="188">
        <f t="shared" si="79"/>
        <v>0</v>
      </c>
      <c r="DO35" s="164">
        <f t="shared" si="80"/>
        <v>0</v>
      </c>
      <c r="DP35" s="164">
        <f t="shared" si="81"/>
        <v>0.25</v>
      </c>
      <c r="DQ35" s="164">
        <f t="shared" si="82"/>
        <v>0</v>
      </c>
      <c r="DR35" s="164">
        <f t="shared" si="82"/>
        <v>0</v>
      </c>
      <c r="DS35" s="166">
        <f t="shared" si="83"/>
        <v>0</v>
      </c>
      <c r="DT35" s="167"/>
      <c r="DV35" s="164">
        <v>23</v>
      </c>
      <c r="DW35" s="225"/>
      <c r="DX35" s="226"/>
      <c r="DY35" s="1"/>
      <c r="DZ35" s="1"/>
      <c r="EA35" s="95"/>
      <c r="EB35" s="93"/>
      <c r="EC35" s="93"/>
      <c r="ED35" s="93"/>
      <c r="EE35" s="95" t="str">
        <f t="shared" si="16"/>
        <v>Completar</v>
      </c>
      <c r="EF35" s="96" t="str">
        <f t="shared" si="17"/>
        <v>Completar</v>
      </c>
      <c r="EG35" s="96" t="str">
        <f t="shared" si="18"/>
        <v>Completar</v>
      </c>
      <c r="EH35" s="94"/>
      <c r="EI35" s="95" t="str">
        <f t="shared" si="19"/>
        <v>Completar</v>
      </c>
      <c r="EJ35" s="95" t="str">
        <f t="shared" si="84"/>
        <v>Completar</v>
      </c>
      <c r="EK35" s="165">
        <f t="shared" si="85"/>
        <v>0</v>
      </c>
      <c r="EL35" s="219" t="b">
        <f t="shared" si="86"/>
        <v>0</v>
      </c>
      <c r="EM35" s="188">
        <f t="shared" si="87"/>
        <v>0</v>
      </c>
      <c r="EN35" s="164">
        <f t="shared" si="88"/>
        <v>0</v>
      </c>
      <c r="EO35" s="164">
        <f t="shared" si="89"/>
        <v>0.25</v>
      </c>
      <c r="EP35" s="164">
        <f t="shared" si="90"/>
        <v>0</v>
      </c>
      <c r="EQ35" s="164">
        <f t="shared" si="90"/>
        <v>0</v>
      </c>
      <c r="ER35" s="166">
        <f t="shared" si="91"/>
        <v>0</v>
      </c>
      <c r="ES35" s="167"/>
      <c r="EU35" s="164">
        <v>23</v>
      </c>
      <c r="EV35" s="225"/>
      <c r="EW35" s="226"/>
      <c r="EX35" s="1"/>
      <c r="EY35" s="1"/>
      <c r="EZ35" s="95"/>
      <c r="FA35" s="93"/>
      <c r="FB35" s="93"/>
      <c r="FC35" s="93"/>
      <c r="FD35" s="95" t="str">
        <f t="shared" si="20"/>
        <v>Completar</v>
      </c>
      <c r="FE35" s="96" t="str">
        <f t="shared" si="21"/>
        <v>Completar</v>
      </c>
      <c r="FF35" s="96" t="str">
        <f t="shared" si="22"/>
        <v>Completar</v>
      </c>
      <c r="FG35" s="94"/>
      <c r="FH35" s="95" t="str">
        <f t="shared" si="23"/>
        <v>Completar</v>
      </c>
      <c r="FI35" s="95" t="str">
        <f t="shared" si="92"/>
        <v>Completar</v>
      </c>
      <c r="FJ35" s="165">
        <f t="shared" si="93"/>
        <v>0</v>
      </c>
      <c r="FK35" s="219" t="b">
        <f t="shared" si="94"/>
        <v>0</v>
      </c>
      <c r="FL35" s="188">
        <f t="shared" si="95"/>
        <v>0</v>
      </c>
      <c r="FM35" s="164">
        <f t="shared" si="96"/>
        <v>0</v>
      </c>
      <c r="FN35" s="164">
        <f t="shared" si="97"/>
        <v>0.25</v>
      </c>
      <c r="FO35" s="164">
        <f t="shared" si="98"/>
        <v>0</v>
      </c>
      <c r="FP35" s="164">
        <f t="shared" si="98"/>
        <v>0</v>
      </c>
      <c r="FQ35" s="166">
        <f t="shared" si="99"/>
        <v>0</v>
      </c>
      <c r="FR35" s="167"/>
      <c r="FT35" s="164">
        <v>23</v>
      </c>
      <c r="FU35" s="225"/>
      <c r="FV35" s="226"/>
      <c r="FW35" s="1"/>
      <c r="FX35" s="1"/>
      <c r="FY35" s="95"/>
      <c r="FZ35" s="93"/>
      <c r="GA35" s="93"/>
      <c r="GB35" s="93"/>
      <c r="GC35" s="95" t="str">
        <f t="shared" si="24"/>
        <v>Completar</v>
      </c>
      <c r="GD35" s="96" t="str">
        <f t="shared" si="25"/>
        <v>Completar</v>
      </c>
      <c r="GE35" s="96" t="str">
        <f t="shared" si="26"/>
        <v>Completar</v>
      </c>
      <c r="GF35" s="94"/>
      <c r="GG35" s="95" t="str">
        <f t="shared" si="27"/>
        <v>Completar</v>
      </c>
      <c r="GH35" s="95" t="str">
        <f t="shared" si="100"/>
        <v>Completar</v>
      </c>
      <c r="GI35" s="165">
        <f t="shared" si="101"/>
        <v>0</v>
      </c>
      <c r="GJ35" s="219" t="b">
        <f t="shared" si="102"/>
        <v>0</v>
      </c>
      <c r="GK35" s="188">
        <f t="shared" si="103"/>
        <v>0</v>
      </c>
      <c r="GL35" s="164">
        <f t="shared" si="104"/>
        <v>0</v>
      </c>
      <c r="GM35" s="164">
        <f t="shared" si="105"/>
        <v>0.25</v>
      </c>
      <c r="GN35" s="164">
        <f t="shared" si="106"/>
        <v>0</v>
      </c>
      <c r="GO35" s="164">
        <f t="shared" si="106"/>
        <v>0</v>
      </c>
      <c r="GP35" s="166">
        <f t="shared" si="107"/>
        <v>0</v>
      </c>
      <c r="GQ35" s="167"/>
      <c r="GS35" s="164">
        <v>23</v>
      </c>
      <c r="GT35" s="225"/>
      <c r="GU35" s="226"/>
      <c r="GV35" s="1"/>
      <c r="GW35" s="1"/>
      <c r="GX35" s="95"/>
      <c r="GY35" s="93"/>
      <c r="GZ35" s="93"/>
      <c r="HA35" s="93"/>
      <c r="HB35" s="95" t="str">
        <f t="shared" si="28"/>
        <v>Completar</v>
      </c>
      <c r="HC35" s="96" t="str">
        <f t="shared" si="29"/>
        <v>Completar</v>
      </c>
      <c r="HD35" s="96" t="str">
        <f t="shared" si="30"/>
        <v>Completar</v>
      </c>
      <c r="HE35" s="94"/>
      <c r="HF35" s="95" t="str">
        <f t="shared" si="31"/>
        <v>Completar</v>
      </c>
      <c r="HG35" s="95" t="str">
        <f t="shared" si="108"/>
        <v>Completar</v>
      </c>
      <c r="HH35" s="165">
        <f t="shared" si="109"/>
        <v>0</v>
      </c>
      <c r="HI35" s="219" t="b">
        <f t="shared" si="110"/>
        <v>0</v>
      </c>
      <c r="HJ35" s="188">
        <f t="shared" si="111"/>
        <v>0</v>
      </c>
      <c r="HK35" s="164">
        <f t="shared" si="112"/>
        <v>0</v>
      </c>
      <c r="HL35" s="164">
        <f t="shared" si="113"/>
        <v>0.25</v>
      </c>
      <c r="HM35" s="164">
        <f t="shared" si="114"/>
        <v>0</v>
      </c>
      <c r="HN35" s="164">
        <f t="shared" si="114"/>
        <v>0</v>
      </c>
      <c r="HO35" s="166">
        <f t="shared" si="115"/>
        <v>0</v>
      </c>
      <c r="HP35" s="167"/>
      <c r="HR35" s="164">
        <v>23</v>
      </c>
      <c r="HS35" s="225"/>
      <c r="HT35" s="226"/>
      <c r="HU35" s="1"/>
      <c r="HV35" s="1"/>
      <c r="HW35" s="95"/>
      <c r="HX35" s="93"/>
      <c r="HY35" s="93"/>
      <c r="HZ35" s="93"/>
      <c r="IA35" s="95" t="str">
        <f t="shared" si="32"/>
        <v>Completar</v>
      </c>
      <c r="IB35" s="96" t="str">
        <f t="shared" si="33"/>
        <v>Completar</v>
      </c>
      <c r="IC35" s="96" t="str">
        <f t="shared" si="34"/>
        <v>Completar</v>
      </c>
      <c r="ID35" s="94"/>
      <c r="IE35" s="95" t="str">
        <f t="shared" si="35"/>
        <v>Completar</v>
      </c>
      <c r="IF35" s="95" t="str">
        <f t="shared" si="116"/>
        <v>Completar</v>
      </c>
      <c r="IG35" s="165">
        <f t="shared" si="117"/>
        <v>0</v>
      </c>
      <c r="IH35" s="219" t="b">
        <f t="shared" si="118"/>
        <v>0</v>
      </c>
      <c r="II35" s="188">
        <f t="shared" si="119"/>
        <v>0</v>
      </c>
      <c r="IJ35" s="164">
        <f t="shared" si="120"/>
        <v>0</v>
      </c>
      <c r="IK35" s="164">
        <f t="shared" si="121"/>
        <v>0.25</v>
      </c>
      <c r="IL35" s="164">
        <f t="shared" si="122"/>
        <v>0</v>
      </c>
      <c r="IM35" s="164">
        <f t="shared" si="122"/>
        <v>0</v>
      </c>
      <c r="IN35" s="166">
        <f t="shared" si="123"/>
        <v>0</v>
      </c>
      <c r="IO35" s="167"/>
      <c r="IQ35" s="164">
        <v>23</v>
      </c>
      <c r="IR35" s="225"/>
      <c r="IS35" s="226"/>
      <c r="IT35" s="1"/>
      <c r="IU35" s="1"/>
      <c r="IV35" s="95"/>
      <c r="IW35" s="93"/>
      <c r="IX35" s="93"/>
      <c r="IY35" s="93"/>
      <c r="IZ35" s="95" t="str">
        <f t="shared" si="36"/>
        <v>Completar</v>
      </c>
      <c r="JA35" s="96" t="str">
        <f t="shared" si="37"/>
        <v>Completar</v>
      </c>
      <c r="JB35" s="96" t="str">
        <f t="shared" si="38"/>
        <v>Completar</v>
      </c>
      <c r="JC35" s="94"/>
      <c r="JD35" s="95" t="str">
        <f t="shared" si="39"/>
        <v>Completar</v>
      </c>
      <c r="JE35" s="95" t="str">
        <f t="shared" si="124"/>
        <v>Completar</v>
      </c>
      <c r="JF35" s="165">
        <f t="shared" si="125"/>
        <v>0</v>
      </c>
      <c r="JG35" s="219" t="b">
        <f t="shared" si="126"/>
        <v>0</v>
      </c>
      <c r="JH35" s="188">
        <f t="shared" si="127"/>
        <v>0</v>
      </c>
      <c r="JI35" s="164">
        <f t="shared" si="128"/>
        <v>0</v>
      </c>
      <c r="JJ35" s="164">
        <f t="shared" si="129"/>
        <v>0.25</v>
      </c>
      <c r="JK35" s="164">
        <f t="shared" si="130"/>
        <v>0</v>
      </c>
      <c r="JL35" s="164">
        <f t="shared" si="130"/>
        <v>0</v>
      </c>
      <c r="JM35" s="166">
        <f t="shared" si="131"/>
        <v>0</v>
      </c>
      <c r="JN35" s="167"/>
      <c r="JO35" s="126"/>
      <c r="JP35" s="164">
        <v>23</v>
      </c>
      <c r="JQ35" s="225"/>
      <c r="JR35" s="226"/>
      <c r="JS35" s="1"/>
      <c r="JT35" s="1"/>
      <c r="JU35" s="95"/>
      <c r="JV35" s="93"/>
      <c r="JW35" s="93"/>
      <c r="JX35" s="93"/>
      <c r="JY35" s="95" t="str">
        <f t="shared" si="40"/>
        <v>Completar</v>
      </c>
      <c r="JZ35" s="96" t="str">
        <f t="shared" si="41"/>
        <v>Completar</v>
      </c>
      <c r="KA35" s="96" t="str">
        <f t="shared" si="42"/>
        <v>Completar</v>
      </c>
      <c r="KB35" s="94"/>
      <c r="KC35" s="95" t="str">
        <f t="shared" si="43"/>
        <v>Completar</v>
      </c>
      <c r="KD35" s="95" t="str">
        <f t="shared" si="132"/>
        <v>Completar</v>
      </c>
      <c r="KE35" s="165">
        <f t="shared" si="133"/>
        <v>0</v>
      </c>
      <c r="KF35" s="219" t="b">
        <f t="shared" si="134"/>
        <v>0</v>
      </c>
      <c r="KG35" s="188">
        <f t="shared" si="135"/>
        <v>0</v>
      </c>
      <c r="KH35" s="164">
        <f t="shared" si="136"/>
        <v>0</v>
      </c>
      <c r="KI35" s="164">
        <f t="shared" si="137"/>
        <v>0.25</v>
      </c>
      <c r="KJ35" s="164">
        <f t="shared" si="138"/>
        <v>0</v>
      </c>
      <c r="KK35" s="164">
        <f t="shared" si="138"/>
        <v>0</v>
      </c>
      <c r="KL35" s="166">
        <f t="shared" si="139"/>
        <v>0</v>
      </c>
    </row>
    <row r="36" spans="1:298" x14ac:dyDescent="0.25">
      <c r="A36" s="164">
        <v>24</v>
      </c>
      <c r="B36" s="225"/>
      <c r="C36" s="226"/>
      <c r="D36" s="1"/>
      <c r="E36" s="1"/>
      <c r="F36" s="95"/>
      <c r="G36" s="93"/>
      <c r="H36" s="93"/>
      <c r="I36" s="93"/>
      <c r="J36" s="95"/>
      <c r="K36" s="96" t="str">
        <f>IFERROR(VLOOKUP(D36,'Situación inicial'!JI$13:JS$112,8,FALSE),"Completar")</f>
        <v>Completar</v>
      </c>
      <c r="L36" s="96" t="str">
        <f>IFERROR(VLOOKUP(D36,'Situación inicial'!JI$13:JS$112,9,FALSE),"Completar")</f>
        <v>Completar</v>
      </c>
      <c r="M36" s="94"/>
      <c r="N36" s="95" t="str">
        <f>IFERROR(VLOOKUP(D36,'Situación inicial'!JI$13:JS$112,11,FALSE),"Completar")</f>
        <v>Completar</v>
      </c>
      <c r="O36" s="95" t="str">
        <f>IFERROR(VLOOKUP(D36,'Situación inicial'!JI$13:JT$112,12,FALSE),"Completar")</f>
        <v>Completar</v>
      </c>
      <c r="P36" s="165">
        <f t="shared" si="44"/>
        <v>0</v>
      </c>
      <c r="Q36" s="219" t="b">
        <f t="shared" si="45"/>
        <v>0</v>
      </c>
      <c r="R36" s="188">
        <f t="shared" si="46"/>
        <v>0</v>
      </c>
      <c r="S36" s="164">
        <f t="shared" si="47"/>
        <v>0</v>
      </c>
      <c r="T36" s="164">
        <f t="shared" si="48"/>
        <v>0.25</v>
      </c>
      <c r="U36" s="164">
        <f t="shared" si="49"/>
        <v>0</v>
      </c>
      <c r="V36" s="164">
        <f t="shared" si="49"/>
        <v>0</v>
      </c>
      <c r="W36" s="166">
        <f t="shared" si="50"/>
        <v>0</v>
      </c>
      <c r="X36" s="168">
        <f>IFERROR(VLOOKUP(D36,'Situación inicial'!JI$13:JZ$112,18,FALSE),0)</f>
        <v>0</v>
      </c>
      <c r="Z36" s="164">
        <v>24</v>
      </c>
      <c r="AA36" s="225"/>
      <c r="AB36" s="226"/>
      <c r="AC36" s="1"/>
      <c r="AD36" s="1"/>
      <c r="AE36" s="95"/>
      <c r="AF36" s="93"/>
      <c r="AG36" s="93"/>
      <c r="AH36" s="93"/>
      <c r="AI36" s="95" t="str">
        <f t="shared" si="0"/>
        <v>Completar</v>
      </c>
      <c r="AJ36" s="96" t="str">
        <f t="shared" si="1"/>
        <v>Completar</v>
      </c>
      <c r="AK36" s="96" t="str">
        <f t="shared" si="2"/>
        <v>Completar</v>
      </c>
      <c r="AL36" s="94"/>
      <c r="AM36" s="95" t="str">
        <f t="shared" si="51"/>
        <v>Completar</v>
      </c>
      <c r="AN36" s="95" t="str">
        <f t="shared" si="52"/>
        <v>Completar</v>
      </c>
      <c r="AO36" s="165">
        <f t="shared" si="53"/>
        <v>0</v>
      </c>
      <c r="AP36" s="219" t="b">
        <f t="shared" si="54"/>
        <v>0</v>
      </c>
      <c r="AQ36" s="188">
        <f t="shared" si="55"/>
        <v>0</v>
      </c>
      <c r="AR36" s="164">
        <f t="shared" si="56"/>
        <v>0</v>
      </c>
      <c r="AS36" s="164">
        <f t="shared" si="57"/>
        <v>0.25</v>
      </c>
      <c r="AT36" s="164">
        <f t="shared" si="58"/>
        <v>0</v>
      </c>
      <c r="AU36" s="164">
        <f t="shared" si="58"/>
        <v>0</v>
      </c>
      <c r="AV36" s="166">
        <f t="shared" si="59"/>
        <v>0</v>
      </c>
      <c r="AW36" s="168">
        <f t="shared" si="3"/>
        <v>0</v>
      </c>
      <c r="AY36" s="164">
        <v>24</v>
      </c>
      <c r="AZ36" s="225"/>
      <c r="BA36" s="226"/>
      <c r="BB36" s="1"/>
      <c r="BC36" s="1"/>
      <c r="BD36" s="95"/>
      <c r="BE36" s="93"/>
      <c r="BF36" s="93"/>
      <c r="BG36" s="93"/>
      <c r="BH36" s="95" t="str">
        <f t="shared" si="4"/>
        <v>Completar</v>
      </c>
      <c r="BI36" s="96" t="str">
        <f t="shared" si="5"/>
        <v>Completar</v>
      </c>
      <c r="BJ36" s="96" t="str">
        <f t="shared" si="6"/>
        <v>Completar</v>
      </c>
      <c r="BK36" s="94"/>
      <c r="BL36" s="95" t="str">
        <f t="shared" si="7"/>
        <v>Completar</v>
      </c>
      <c r="BM36" s="95" t="str">
        <f t="shared" si="60"/>
        <v>Completar</v>
      </c>
      <c r="BN36" s="165">
        <f t="shared" si="61"/>
        <v>0</v>
      </c>
      <c r="BO36" s="219" t="b">
        <f t="shared" si="62"/>
        <v>0</v>
      </c>
      <c r="BP36" s="188">
        <f t="shared" si="63"/>
        <v>0</v>
      </c>
      <c r="BQ36" s="164">
        <f t="shared" si="64"/>
        <v>0</v>
      </c>
      <c r="BR36" s="164">
        <f t="shared" si="65"/>
        <v>0.25</v>
      </c>
      <c r="BS36" s="164">
        <f t="shared" si="66"/>
        <v>0</v>
      </c>
      <c r="BT36" s="164">
        <f t="shared" si="66"/>
        <v>0</v>
      </c>
      <c r="BU36" s="166">
        <f t="shared" si="67"/>
        <v>0</v>
      </c>
      <c r="BV36" s="167"/>
      <c r="BX36" s="164">
        <v>24</v>
      </c>
      <c r="BY36" s="225"/>
      <c r="BZ36" s="226"/>
      <c r="CA36" s="1"/>
      <c r="CB36" s="1"/>
      <c r="CC36" s="95"/>
      <c r="CD36" s="93"/>
      <c r="CE36" s="93"/>
      <c r="CF36" s="93"/>
      <c r="CG36" s="95" t="str">
        <f t="shared" si="8"/>
        <v>Completar</v>
      </c>
      <c r="CH36" s="96" t="str">
        <f t="shared" si="9"/>
        <v>Completar</v>
      </c>
      <c r="CI36" s="96" t="str">
        <f t="shared" si="10"/>
        <v>Completar</v>
      </c>
      <c r="CJ36" s="94"/>
      <c r="CK36" s="95" t="str">
        <f t="shared" si="11"/>
        <v>Completar</v>
      </c>
      <c r="CL36" s="95" t="str">
        <f t="shared" si="68"/>
        <v>Completar</v>
      </c>
      <c r="CM36" s="165">
        <f t="shared" si="69"/>
        <v>0</v>
      </c>
      <c r="CN36" s="219" t="b">
        <f t="shared" si="70"/>
        <v>0</v>
      </c>
      <c r="CO36" s="188">
        <f t="shared" si="71"/>
        <v>0</v>
      </c>
      <c r="CP36" s="164">
        <f t="shared" si="72"/>
        <v>0</v>
      </c>
      <c r="CQ36" s="164">
        <f t="shared" si="73"/>
        <v>0.25</v>
      </c>
      <c r="CR36" s="164">
        <f t="shared" si="74"/>
        <v>0</v>
      </c>
      <c r="CS36" s="164">
        <f t="shared" si="74"/>
        <v>0</v>
      </c>
      <c r="CT36" s="166">
        <f t="shared" si="75"/>
        <v>0</v>
      </c>
      <c r="CU36" s="167"/>
      <c r="CW36" s="164">
        <v>24</v>
      </c>
      <c r="CX36" s="225"/>
      <c r="CY36" s="226"/>
      <c r="CZ36" s="1"/>
      <c r="DA36" s="1"/>
      <c r="DB36" s="95"/>
      <c r="DC36" s="93"/>
      <c r="DD36" s="93"/>
      <c r="DE36" s="93"/>
      <c r="DF36" s="95" t="str">
        <f t="shared" si="12"/>
        <v>Completar</v>
      </c>
      <c r="DG36" s="96" t="str">
        <f t="shared" si="13"/>
        <v>Completar</v>
      </c>
      <c r="DH36" s="96" t="str">
        <f t="shared" si="14"/>
        <v>Completar</v>
      </c>
      <c r="DI36" s="94"/>
      <c r="DJ36" s="95" t="str">
        <f t="shared" si="15"/>
        <v>Completar</v>
      </c>
      <c r="DK36" s="95" t="str">
        <f t="shared" si="76"/>
        <v>Completar</v>
      </c>
      <c r="DL36" s="165">
        <f t="shared" si="77"/>
        <v>0</v>
      </c>
      <c r="DM36" s="219" t="b">
        <f t="shared" si="78"/>
        <v>0</v>
      </c>
      <c r="DN36" s="188">
        <f t="shared" si="79"/>
        <v>0</v>
      </c>
      <c r="DO36" s="164">
        <f t="shared" si="80"/>
        <v>0</v>
      </c>
      <c r="DP36" s="164">
        <f t="shared" si="81"/>
        <v>0.25</v>
      </c>
      <c r="DQ36" s="164">
        <f t="shared" si="82"/>
        <v>0</v>
      </c>
      <c r="DR36" s="164">
        <f t="shared" si="82"/>
        <v>0</v>
      </c>
      <c r="DS36" s="166">
        <f t="shared" si="83"/>
        <v>0</v>
      </c>
      <c r="DT36" s="167"/>
      <c r="DV36" s="164">
        <v>24</v>
      </c>
      <c r="DW36" s="225"/>
      <c r="DX36" s="226"/>
      <c r="DY36" s="1"/>
      <c r="DZ36" s="1"/>
      <c r="EA36" s="95"/>
      <c r="EB36" s="93"/>
      <c r="EC36" s="93"/>
      <c r="ED36" s="93"/>
      <c r="EE36" s="95" t="str">
        <f t="shared" si="16"/>
        <v>Completar</v>
      </c>
      <c r="EF36" s="96" t="str">
        <f t="shared" si="17"/>
        <v>Completar</v>
      </c>
      <c r="EG36" s="96" t="str">
        <f t="shared" si="18"/>
        <v>Completar</v>
      </c>
      <c r="EH36" s="94"/>
      <c r="EI36" s="95" t="str">
        <f t="shared" si="19"/>
        <v>Completar</v>
      </c>
      <c r="EJ36" s="95" t="str">
        <f t="shared" si="84"/>
        <v>Completar</v>
      </c>
      <c r="EK36" s="165">
        <f t="shared" si="85"/>
        <v>0</v>
      </c>
      <c r="EL36" s="219" t="b">
        <f t="shared" si="86"/>
        <v>0</v>
      </c>
      <c r="EM36" s="188">
        <f t="shared" si="87"/>
        <v>0</v>
      </c>
      <c r="EN36" s="164">
        <f t="shared" si="88"/>
        <v>0</v>
      </c>
      <c r="EO36" s="164">
        <f t="shared" si="89"/>
        <v>0.25</v>
      </c>
      <c r="EP36" s="164">
        <f t="shared" si="90"/>
        <v>0</v>
      </c>
      <c r="EQ36" s="164">
        <f t="shared" si="90"/>
        <v>0</v>
      </c>
      <c r="ER36" s="166">
        <f t="shared" si="91"/>
        <v>0</v>
      </c>
      <c r="ES36" s="167"/>
      <c r="EU36" s="164">
        <v>24</v>
      </c>
      <c r="EV36" s="225"/>
      <c r="EW36" s="226"/>
      <c r="EX36" s="1"/>
      <c r="EY36" s="1"/>
      <c r="EZ36" s="95"/>
      <c r="FA36" s="93"/>
      <c r="FB36" s="93"/>
      <c r="FC36" s="93"/>
      <c r="FD36" s="95" t="str">
        <f t="shared" si="20"/>
        <v>Completar</v>
      </c>
      <c r="FE36" s="96" t="str">
        <f t="shared" si="21"/>
        <v>Completar</v>
      </c>
      <c r="FF36" s="96" t="str">
        <f t="shared" si="22"/>
        <v>Completar</v>
      </c>
      <c r="FG36" s="94"/>
      <c r="FH36" s="95" t="str">
        <f t="shared" si="23"/>
        <v>Completar</v>
      </c>
      <c r="FI36" s="95" t="str">
        <f t="shared" si="92"/>
        <v>Completar</v>
      </c>
      <c r="FJ36" s="165">
        <f t="shared" si="93"/>
        <v>0</v>
      </c>
      <c r="FK36" s="219" t="b">
        <f t="shared" si="94"/>
        <v>0</v>
      </c>
      <c r="FL36" s="188">
        <f t="shared" si="95"/>
        <v>0</v>
      </c>
      <c r="FM36" s="164">
        <f t="shared" si="96"/>
        <v>0</v>
      </c>
      <c r="FN36" s="164">
        <f t="shared" si="97"/>
        <v>0.25</v>
      </c>
      <c r="FO36" s="164">
        <f t="shared" si="98"/>
        <v>0</v>
      </c>
      <c r="FP36" s="164">
        <f t="shared" si="98"/>
        <v>0</v>
      </c>
      <c r="FQ36" s="166">
        <f t="shared" si="99"/>
        <v>0</v>
      </c>
      <c r="FR36" s="167"/>
      <c r="FT36" s="164">
        <v>24</v>
      </c>
      <c r="FU36" s="225"/>
      <c r="FV36" s="226"/>
      <c r="FW36" s="1"/>
      <c r="FX36" s="1"/>
      <c r="FY36" s="95"/>
      <c r="FZ36" s="93"/>
      <c r="GA36" s="93"/>
      <c r="GB36" s="93"/>
      <c r="GC36" s="95" t="str">
        <f t="shared" si="24"/>
        <v>Completar</v>
      </c>
      <c r="GD36" s="96" t="str">
        <f t="shared" si="25"/>
        <v>Completar</v>
      </c>
      <c r="GE36" s="96" t="str">
        <f t="shared" si="26"/>
        <v>Completar</v>
      </c>
      <c r="GF36" s="94"/>
      <c r="GG36" s="95" t="str">
        <f t="shared" si="27"/>
        <v>Completar</v>
      </c>
      <c r="GH36" s="95" t="str">
        <f t="shared" si="100"/>
        <v>Completar</v>
      </c>
      <c r="GI36" s="165">
        <f t="shared" si="101"/>
        <v>0</v>
      </c>
      <c r="GJ36" s="219" t="b">
        <f t="shared" si="102"/>
        <v>0</v>
      </c>
      <c r="GK36" s="188">
        <f t="shared" si="103"/>
        <v>0</v>
      </c>
      <c r="GL36" s="164">
        <f t="shared" si="104"/>
        <v>0</v>
      </c>
      <c r="GM36" s="164">
        <f t="shared" si="105"/>
        <v>0.25</v>
      </c>
      <c r="GN36" s="164">
        <f t="shared" si="106"/>
        <v>0</v>
      </c>
      <c r="GO36" s="164">
        <f t="shared" si="106"/>
        <v>0</v>
      </c>
      <c r="GP36" s="166">
        <f t="shared" si="107"/>
        <v>0</v>
      </c>
      <c r="GQ36" s="167"/>
      <c r="GS36" s="164">
        <v>24</v>
      </c>
      <c r="GT36" s="225"/>
      <c r="GU36" s="226"/>
      <c r="GV36" s="1"/>
      <c r="GW36" s="1"/>
      <c r="GX36" s="95"/>
      <c r="GY36" s="93"/>
      <c r="GZ36" s="93"/>
      <c r="HA36" s="93"/>
      <c r="HB36" s="95" t="str">
        <f t="shared" si="28"/>
        <v>Completar</v>
      </c>
      <c r="HC36" s="96" t="str">
        <f t="shared" si="29"/>
        <v>Completar</v>
      </c>
      <c r="HD36" s="96" t="str">
        <f t="shared" si="30"/>
        <v>Completar</v>
      </c>
      <c r="HE36" s="94"/>
      <c r="HF36" s="95" t="str">
        <f t="shared" si="31"/>
        <v>Completar</v>
      </c>
      <c r="HG36" s="95" t="str">
        <f t="shared" si="108"/>
        <v>Completar</v>
      </c>
      <c r="HH36" s="165">
        <f t="shared" si="109"/>
        <v>0</v>
      </c>
      <c r="HI36" s="219" t="b">
        <f t="shared" si="110"/>
        <v>0</v>
      </c>
      <c r="HJ36" s="188">
        <f t="shared" si="111"/>
        <v>0</v>
      </c>
      <c r="HK36" s="164">
        <f t="shared" si="112"/>
        <v>0</v>
      </c>
      <c r="HL36" s="164">
        <f t="shared" si="113"/>
        <v>0.25</v>
      </c>
      <c r="HM36" s="164">
        <f t="shared" si="114"/>
        <v>0</v>
      </c>
      <c r="HN36" s="164">
        <f t="shared" si="114"/>
        <v>0</v>
      </c>
      <c r="HO36" s="166">
        <f t="shared" si="115"/>
        <v>0</v>
      </c>
      <c r="HP36" s="167"/>
      <c r="HR36" s="164">
        <v>24</v>
      </c>
      <c r="HS36" s="225"/>
      <c r="HT36" s="226"/>
      <c r="HU36" s="1"/>
      <c r="HV36" s="1"/>
      <c r="HW36" s="95"/>
      <c r="HX36" s="93"/>
      <c r="HY36" s="93"/>
      <c r="HZ36" s="93"/>
      <c r="IA36" s="95" t="str">
        <f t="shared" si="32"/>
        <v>Completar</v>
      </c>
      <c r="IB36" s="96" t="str">
        <f t="shared" si="33"/>
        <v>Completar</v>
      </c>
      <c r="IC36" s="96" t="str">
        <f t="shared" si="34"/>
        <v>Completar</v>
      </c>
      <c r="ID36" s="94"/>
      <c r="IE36" s="95" t="str">
        <f t="shared" si="35"/>
        <v>Completar</v>
      </c>
      <c r="IF36" s="95" t="str">
        <f t="shared" si="116"/>
        <v>Completar</v>
      </c>
      <c r="IG36" s="165">
        <f t="shared" si="117"/>
        <v>0</v>
      </c>
      <c r="IH36" s="219" t="b">
        <f t="shared" si="118"/>
        <v>0</v>
      </c>
      <c r="II36" s="188">
        <f t="shared" si="119"/>
        <v>0</v>
      </c>
      <c r="IJ36" s="164">
        <f t="shared" si="120"/>
        <v>0</v>
      </c>
      <c r="IK36" s="164">
        <f t="shared" si="121"/>
        <v>0.25</v>
      </c>
      <c r="IL36" s="164">
        <f t="shared" si="122"/>
        <v>0</v>
      </c>
      <c r="IM36" s="164">
        <f t="shared" si="122"/>
        <v>0</v>
      </c>
      <c r="IN36" s="166">
        <f t="shared" si="123"/>
        <v>0</v>
      </c>
      <c r="IO36" s="167"/>
      <c r="IQ36" s="164">
        <v>24</v>
      </c>
      <c r="IR36" s="225"/>
      <c r="IS36" s="226"/>
      <c r="IT36" s="1"/>
      <c r="IU36" s="1"/>
      <c r="IV36" s="95"/>
      <c r="IW36" s="93"/>
      <c r="IX36" s="93"/>
      <c r="IY36" s="93"/>
      <c r="IZ36" s="95" t="str">
        <f t="shared" si="36"/>
        <v>Completar</v>
      </c>
      <c r="JA36" s="96" t="str">
        <f t="shared" si="37"/>
        <v>Completar</v>
      </c>
      <c r="JB36" s="96" t="str">
        <f t="shared" si="38"/>
        <v>Completar</v>
      </c>
      <c r="JC36" s="94"/>
      <c r="JD36" s="95" t="str">
        <f t="shared" si="39"/>
        <v>Completar</v>
      </c>
      <c r="JE36" s="95" t="str">
        <f t="shared" si="124"/>
        <v>Completar</v>
      </c>
      <c r="JF36" s="165">
        <f t="shared" si="125"/>
        <v>0</v>
      </c>
      <c r="JG36" s="219" t="b">
        <f t="shared" si="126"/>
        <v>0</v>
      </c>
      <c r="JH36" s="188">
        <f t="shared" si="127"/>
        <v>0</v>
      </c>
      <c r="JI36" s="164">
        <f t="shared" si="128"/>
        <v>0</v>
      </c>
      <c r="JJ36" s="164">
        <f t="shared" si="129"/>
        <v>0.25</v>
      </c>
      <c r="JK36" s="164">
        <f t="shared" si="130"/>
        <v>0</v>
      </c>
      <c r="JL36" s="164">
        <f t="shared" si="130"/>
        <v>0</v>
      </c>
      <c r="JM36" s="166">
        <f t="shared" si="131"/>
        <v>0</v>
      </c>
      <c r="JN36" s="167"/>
      <c r="JO36" s="126"/>
      <c r="JP36" s="164">
        <v>24</v>
      </c>
      <c r="JQ36" s="225"/>
      <c r="JR36" s="226"/>
      <c r="JS36" s="1"/>
      <c r="JT36" s="1"/>
      <c r="JU36" s="95"/>
      <c r="JV36" s="93"/>
      <c r="JW36" s="93"/>
      <c r="JX36" s="93"/>
      <c r="JY36" s="95" t="str">
        <f t="shared" si="40"/>
        <v>Completar</v>
      </c>
      <c r="JZ36" s="96" t="str">
        <f t="shared" si="41"/>
        <v>Completar</v>
      </c>
      <c r="KA36" s="96" t="str">
        <f t="shared" si="42"/>
        <v>Completar</v>
      </c>
      <c r="KB36" s="94"/>
      <c r="KC36" s="95" t="str">
        <f t="shared" si="43"/>
        <v>Completar</v>
      </c>
      <c r="KD36" s="95" t="str">
        <f t="shared" si="132"/>
        <v>Completar</v>
      </c>
      <c r="KE36" s="165">
        <f t="shared" si="133"/>
        <v>0</v>
      </c>
      <c r="KF36" s="219" t="b">
        <f t="shared" si="134"/>
        <v>0</v>
      </c>
      <c r="KG36" s="188">
        <f t="shared" si="135"/>
        <v>0</v>
      </c>
      <c r="KH36" s="164">
        <f t="shared" si="136"/>
        <v>0</v>
      </c>
      <c r="KI36" s="164">
        <f t="shared" si="137"/>
        <v>0.25</v>
      </c>
      <c r="KJ36" s="164">
        <f t="shared" si="138"/>
        <v>0</v>
      </c>
      <c r="KK36" s="164">
        <f t="shared" si="138"/>
        <v>0</v>
      </c>
      <c r="KL36" s="166">
        <f t="shared" si="139"/>
        <v>0</v>
      </c>
    </row>
    <row r="37" spans="1:298" x14ac:dyDescent="0.25">
      <c r="A37" s="164">
        <v>25</v>
      </c>
      <c r="B37" s="225"/>
      <c r="C37" s="226"/>
      <c r="D37" s="1"/>
      <c r="E37" s="1"/>
      <c r="F37" s="95"/>
      <c r="G37" s="93"/>
      <c r="H37" s="93"/>
      <c r="I37" s="93"/>
      <c r="J37" s="95"/>
      <c r="K37" s="96" t="str">
        <f>IFERROR(VLOOKUP(D37,'Situación inicial'!JI$13:JS$112,8,FALSE),"Completar")</f>
        <v>Completar</v>
      </c>
      <c r="L37" s="96" t="str">
        <f>IFERROR(VLOOKUP(D37,'Situación inicial'!JI$13:JS$112,9,FALSE),"Completar")</f>
        <v>Completar</v>
      </c>
      <c r="M37" s="94"/>
      <c r="N37" s="95" t="str">
        <f>IFERROR(VLOOKUP(D37,'Situación inicial'!JI$13:JS$112,11,FALSE),"Completar")</f>
        <v>Completar</v>
      </c>
      <c r="O37" s="95" t="str">
        <f>IFERROR(VLOOKUP(D37,'Situación inicial'!JI$13:JT$112,12,FALSE),"Completar")</f>
        <v>Completar</v>
      </c>
      <c r="P37" s="165">
        <f t="shared" si="44"/>
        <v>0</v>
      </c>
      <c r="Q37" s="219" t="b">
        <f t="shared" si="45"/>
        <v>0</v>
      </c>
      <c r="R37" s="188">
        <f t="shared" si="46"/>
        <v>0</v>
      </c>
      <c r="S37" s="164">
        <f t="shared" si="47"/>
        <v>0</v>
      </c>
      <c r="T37" s="164">
        <f t="shared" si="48"/>
        <v>0.25</v>
      </c>
      <c r="U37" s="164">
        <f t="shared" si="49"/>
        <v>0</v>
      </c>
      <c r="V37" s="164">
        <f t="shared" si="49"/>
        <v>0</v>
      </c>
      <c r="W37" s="166">
        <f t="shared" si="50"/>
        <v>0</v>
      </c>
      <c r="X37" s="168">
        <f>IFERROR(VLOOKUP(D37,'Situación inicial'!JI$13:JZ$112,18,FALSE),0)</f>
        <v>0</v>
      </c>
      <c r="Z37" s="164">
        <v>25</v>
      </c>
      <c r="AA37" s="225"/>
      <c r="AB37" s="226"/>
      <c r="AC37" s="1"/>
      <c r="AD37" s="1"/>
      <c r="AE37" s="95"/>
      <c r="AF37" s="93"/>
      <c r="AG37" s="93"/>
      <c r="AH37" s="93"/>
      <c r="AI37" s="95" t="str">
        <f t="shared" si="0"/>
        <v>Completar</v>
      </c>
      <c r="AJ37" s="96" t="str">
        <f t="shared" si="1"/>
        <v>Completar</v>
      </c>
      <c r="AK37" s="96" t="str">
        <f t="shared" si="2"/>
        <v>Completar</v>
      </c>
      <c r="AL37" s="94"/>
      <c r="AM37" s="95" t="str">
        <f t="shared" si="51"/>
        <v>Completar</v>
      </c>
      <c r="AN37" s="95" t="str">
        <f t="shared" si="52"/>
        <v>Completar</v>
      </c>
      <c r="AO37" s="165">
        <f t="shared" si="53"/>
        <v>0</v>
      </c>
      <c r="AP37" s="219" t="b">
        <f t="shared" si="54"/>
        <v>0</v>
      </c>
      <c r="AQ37" s="188">
        <f t="shared" si="55"/>
        <v>0</v>
      </c>
      <c r="AR37" s="164">
        <f t="shared" si="56"/>
        <v>0</v>
      </c>
      <c r="AS37" s="164">
        <f t="shared" si="57"/>
        <v>0.25</v>
      </c>
      <c r="AT37" s="164">
        <f t="shared" si="58"/>
        <v>0</v>
      </c>
      <c r="AU37" s="164">
        <f t="shared" si="58"/>
        <v>0</v>
      </c>
      <c r="AV37" s="166">
        <f t="shared" si="59"/>
        <v>0</v>
      </c>
      <c r="AW37" s="168">
        <f t="shared" si="3"/>
        <v>0</v>
      </c>
      <c r="AY37" s="164">
        <v>25</v>
      </c>
      <c r="AZ37" s="225"/>
      <c r="BA37" s="226"/>
      <c r="BB37" s="1"/>
      <c r="BC37" s="1"/>
      <c r="BD37" s="95"/>
      <c r="BE37" s="93"/>
      <c r="BF37" s="93"/>
      <c r="BG37" s="93"/>
      <c r="BH37" s="95" t="str">
        <f t="shared" si="4"/>
        <v>Completar</v>
      </c>
      <c r="BI37" s="96" t="str">
        <f t="shared" si="5"/>
        <v>Completar</v>
      </c>
      <c r="BJ37" s="96" t="str">
        <f t="shared" si="6"/>
        <v>Completar</v>
      </c>
      <c r="BK37" s="94"/>
      <c r="BL37" s="95" t="str">
        <f t="shared" si="7"/>
        <v>Completar</v>
      </c>
      <c r="BM37" s="95" t="str">
        <f t="shared" si="60"/>
        <v>Completar</v>
      </c>
      <c r="BN37" s="165">
        <f t="shared" si="61"/>
        <v>0</v>
      </c>
      <c r="BO37" s="219" t="b">
        <f t="shared" si="62"/>
        <v>0</v>
      </c>
      <c r="BP37" s="188">
        <f t="shared" si="63"/>
        <v>0</v>
      </c>
      <c r="BQ37" s="164">
        <f t="shared" si="64"/>
        <v>0</v>
      </c>
      <c r="BR37" s="164">
        <f t="shared" si="65"/>
        <v>0.25</v>
      </c>
      <c r="BS37" s="164">
        <f t="shared" si="66"/>
        <v>0</v>
      </c>
      <c r="BT37" s="164">
        <f t="shared" si="66"/>
        <v>0</v>
      </c>
      <c r="BU37" s="166">
        <f t="shared" si="67"/>
        <v>0</v>
      </c>
      <c r="BV37" s="167"/>
      <c r="BX37" s="164">
        <v>25</v>
      </c>
      <c r="BY37" s="225"/>
      <c r="BZ37" s="226"/>
      <c r="CA37" s="1"/>
      <c r="CB37" s="1"/>
      <c r="CC37" s="95"/>
      <c r="CD37" s="93"/>
      <c r="CE37" s="93"/>
      <c r="CF37" s="93"/>
      <c r="CG37" s="95" t="str">
        <f t="shared" si="8"/>
        <v>Completar</v>
      </c>
      <c r="CH37" s="96" t="str">
        <f t="shared" si="9"/>
        <v>Completar</v>
      </c>
      <c r="CI37" s="96" t="str">
        <f t="shared" si="10"/>
        <v>Completar</v>
      </c>
      <c r="CJ37" s="94"/>
      <c r="CK37" s="95" t="str">
        <f t="shared" si="11"/>
        <v>Completar</v>
      </c>
      <c r="CL37" s="95" t="str">
        <f t="shared" si="68"/>
        <v>Completar</v>
      </c>
      <c r="CM37" s="165">
        <f t="shared" si="69"/>
        <v>0</v>
      </c>
      <c r="CN37" s="219" t="b">
        <f t="shared" si="70"/>
        <v>0</v>
      </c>
      <c r="CO37" s="188">
        <f t="shared" si="71"/>
        <v>0</v>
      </c>
      <c r="CP37" s="164">
        <f t="shared" si="72"/>
        <v>0</v>
      </c>
      <c r="CQ37" s="164">
        <f t="shared" si="73"/>
        <v>0.25</v>
      </c>
      <c r="CR37" s="164">
        <f t="shared" si="74"/>
        <v>0</v>
      </c>
      <c r="CS37" s="164">
        <f t="shared" si="74"/>
        <v>0</v>
      </c>
      <c r="CT37" s="166">
        <f t="shared" si="75"/>
        <v>0</v>
      </c>
      <c r="CU37" s="167"/>
      <c r="CW37" s="164">
        <v>25</v>
      </c>
      <c r="CX37" s="225"/>
      <c r="CY37" s="226"/>
      <c r="CZ37" s="1"/>
      <c r="DA37" s="1"/>
      <c r="DB37" s="95"/>
      <c r="DC37" s="93"/>
      <c r="DD37" s="93"/>
      <c r="DE37" s="93"/>
      <c r="DF37" s="95" t="str">
        <f t="shared" si="12"/>
        <v>Completar</v>
      </c>
      <c r="DG37" s="96" t="str">
        <f t="shared" si="13"/>
        <v>Completar</v>
      </c>
      <c r="DH37" s="96" t="str">
        <f t="shared" si="14"/>
        <v>Completar</v>
      </c>
      <c r="DI37" s="94"/>
      <c r="DJ37" s="95" t="str">
        <f t="shared" si="15"/>
        <v>Completar</v>
      </c>
      <c r="DK37" s="95" t="str">
        <f t="shared" si="76"/>
        <v>Completar</v>
      </c>
      <c r="DL37" s="165">
        <f t="shared" si="77"/>
        <v>0</v>
      </c>
      <c r="DM37" s="219" t="b">
        <f t="shared" si="78"/>
        <v>0</v>
      </c>
      <c r="DN37" s="188">
        <f t="shared" si="79"/>
        <v>0</v>
      </c>
      <c r="DO37" s="164">
        <f t="shared" si="80"/>
        <v>0</v>
      </c>
      <c r="DP37" s="164">
        <f t="shared" si="81"/>
        <v>0.25</v>
      </c>
      <c r="DQ37" s="164">
        <f t="shared" si="82"/>
        <v>0</v>
      </c>
      <c r="DR37" s="164">
        <f t="shared" si="82"/>
        <v>0</v>
      </c>
      <c r="DS37" s="166">
        <f t="shared" si="83"/>
        <v>0</v>
      </c>
      <c r="DT37" s="167"/>
      <c r="DV37" s="164">
        <v>25</v>
      </c>
      <c r="DW37" s="225"/>
      <c r="DX37" s="226"/>
      <c r="DY37" s="1"/>
      <c r="DZ37" s="1"/>
      <c r="EA37" s="95"/>
      <c r="EB37" s="93"/>
      <c r="EC37" s="93"/>
      <c r="ED37" s="93"/>
      <c r="EE37" s="95" t="str">
        <f t="shared" si="16"/>
        <v>Completar</v>
      </c>
      <c r="EF37" s="96" t="str">
        <f t="shared" si="17"/>
        <v>Completar</v>
      </c>
      <c r="EG37" s="96" t="str">
        <f t="shared" si="18"/>
        <v>Completar</v>
      </c>
      <c r="EH37" s="94"/>
      <c r="EI37" s="95" t="str">
        <f t="shared" si="19"/>
        <v>Completar</v>
      </c>
      <c r="EJ37" s="95" t="str">
        <f t="shared" si="84"/>
        <v>Completar</v>
      </c>
      <c r="EK37" s="165">
        <f t="shared" si="85"/>
        <v>0</v>
      </c>
      <c r="EL37" s="219" t="b">
        <f t="shared" si="86"/>
        <v>0</v>
      </c>
      <c r="EM37" s="188">
        <f t="shared" si="87"/>
        <v>0</v>
      </c>
      <c r="EN37" s="164">
        <f t="shared" si="88"/>
        <v>0</v>
      </c>
      <c r="EO37" s="164">
        <f t="shared" si="89"/>
        <v>0.25</v>
      </c>
      <c r="EP37" s="164">
        <f t="shared" si="90"/>
        <v>0</v>
      </c>
      <c r="EQ37" s="164">
        <f t="shared" si="90"/>
        <v>0</v>
      </c>
      <c r="ER37" s="166">
        <f t="shared" si="91"/>
        <v>0</v>
      </c>
      <c r="ES37" s="167"/>
      <c r="EU37" s="164">
        <v>25</v>
      </c>
      <c r="EV37" s="225"/>
      <c r="EW37" s="226"/>
      <c r="EX37" s="1"/>
      <c r="EY37" s="1"/>
      <c r="EZ37" s="95"/>
      <c r="FA37" s="93"/>
      <c r="FB37" s="93"/>
      <c r="FC37" s="93"/>
      <c r="FD37" s="95" t="str">
        <f t="shared" si="20"/>
        <v>Completar</v>
      </c>
      <c r="FE37" s="96" t="str">
        <f t="shared" si="21"/>
        <v>Completar</v>
      </c>
      <c r="FF37" s="96" t="str">
        <f t="shared" si="22"/>
        <v>Completar</v>
      </c>
      <c r="FG37" s="94"/>
      <c r="FH37" s="95" t="str">
        <f t="shared" si="23"/>
        <v>Completar</v>
      </c>
      <c r="FI37" s="95" t="str">
        <f t="shared" si="92"/>
        <v>Completar</v>
      </c>
      <c r="FJ37" s="165">
        <f t="shared" si="93"/>
        <v>0</v>
      </c>
      <c r="FK37" s="219" t="b">
        <f t="shared" si="94"/>
        <v>0</v>
      </c>
      <c r="FL37" s="188">
        <f t="shared" si="95"/>
        <v>0</v>
      </c>
      <c r="FM37" s="164">
        <f t="shared" si="96"/>
        <v>0</v>
      </c>
      <c r="FN37" s="164">
        <f t="shared" si="97"/>
        <v>0.25</v>
      </c>
      <c r="FO37" s="164">
        <f t="shared" si="98"/>
        <v>0</v>
      </c>
      <c r="FP37" s="164">
        <f t="shared" si="98"/>
        <v>0</v>
      </c>
      <c r="FQ37" s="166">
        <f t="shared" si="99"/>
        <v>0</v>
      </c>
      <c r="FR37" s="167"/>
      <c r="FT37" s="164">
        <v>25</v>
      </c>
      <c r="FU37" s="225"/>
      <c r="FV37" s="226"/>
      <c r="FW37" s="1"/>
      <c r="FX37" s="1"/>
      <c r="FY37" s="95"/>
      <c r="FZ37" s="93"/>
      <c r="GA37" s="93"/>
      <c r="GB37" s="93"/>
      <c r="GC37" s="95" t="str">
        <f t="shared" si="24"/>
        <v>Completar</v>
      </c>
      <c r="GD37" s="96" t="str">
        <f t="shared" si="25"/>
        <v>Completar</v>
      </c>
      <c r="GE37" s="96" t="str">
        <f t="shared" si="26"/>
        <v>Completar</v>
      </c>
      <c r="GF37" s="94"/>
      <c r="GG37" s="95" t="str">
        <f t="shared" si="27"/>
        <v>Completar</v>
      </c>
      <c r="GH37" s="95" t="str">
        <f t="shared" si="100"/>
        <v>Completar</v>
      </c>
      <c r="GI37" s="165">
        <f t="shared" si="101"/>
        <v>0</v>
      </c>
      <c r="GJ37" s="219" t="b">
        <f t="shared" si="102"/>
        <v>0</v>
      </c>
      <c r="GK37" s="188">
        <f t="shared" si="103"/>
        <v>0</v>
      </c>
      <c r="GL37" s="164">
        <f t="shared" si="104"/>
        <v>0</v>
      </c>
      <c r="GM37" s="164">
        <f t="shared" si="105"/>
        <v>0.25</v>
      </c>
      <c r="GN37" s="164">
        <f t="shared" si="106"/>
        <v>0</v>
      </c>
      <c r="GO37" s="164">
        <f t="shared" si="106"/>
        <v>0</v>
      </c>
      <c r="GP37" s="166">
        <f t="shared" si="107"/>
        <v>0</v>
      </c>
      <c r="GQ37" s="167"/>
      <c r="GS37" s="164">
        <v>25</v>
      </c>
      <c r="GT37" s="225"/>
      <c r="GU37" s="226"/>
      <c r="GV37" s="1"/>
      <c r="GW37" s="1"/>
      <c r="GX37" s="95"/>
      <c r="GY37" s="93"/>
      <c r="GZ37" s="93"/>
      <c r="HA37" s="93"/>
      <c r="HB37" s="95" t="str">
        <f t="shared" si="28"/>
        <v>Completar</v>
      </c>
      <c r="HC37" s="96" t="str">
        <f t="shared" si="29"/>
        <v>Completar</v>
      </c>
      <c r="HD37" s="96" t="str">
        <f t="shared" si="30"/>
        <v>Completar</v>
      </c>
      <c r="HE37" s="94"/>
      <c r="HF37" s="95" t="str">
        <f t="shared" si="31"/>
        <v>Completar</v>
      </c>
      <c r="HG37" s="95" t="str">
        <f t="shared" si="108"/>
        <v>Completar</v>
      </c>
      <c r="HH37" s="165">
        <f t="shared" si="109"/>
        <v>0</v>
      </c>
      <c r="HI37" s="219" t="b">
        <f t="shared" si="110"/>
        <v>0</v>
      </c>
      <c r="HJ37" s="188">
        <f t="shared" si="111"/>
        <v>0</v>
      </c>
      <c r="HK37" s="164">
        <f t="shared" si="112"/>
        <v>0</v>
      </c>
      <c r="HL37" s="164">
        <f t="shared" si="113"/>
        <v>0.25</v>
      </c>
      <c r="HM37" s="164">
        <f t="shared" si="114"/>
        <v>0</v>
      </c>
      <c r="HN37" s="164">
        <f t="shared" si="114"/>
        <v>0</v>
      </c>
      <c r="HO37" s="166">
        <f t="shared" si="115"/>
        <v>0</v>
      </c>
      <c r="HP37" s="167"/>
      <c r="HR37" s="164">
        <v>25</v>
      </c>
      <c r="HS37" s="225"/>
      <c r="HT37" s="226"/>
      <c r="HU37" s="1"/>
      <c r="HV37" s="1"/>
      <c r="HW37" s="95"/>
      <c r="HX37" s="93"/>
      <c r="HY37" s="93"/>
      <c r="HZ37" s="93"/>
      <c r="IA37" s="95" t="str">
        <f t="shared" si="32"/>
        <v>Completar</v>
      </c>
      <c r="IB37" s="96" t="str">
        <f t="shared" si="33"/>
        <v>Completar</v>
      </c>
      <c r="IC37" s="96" t="str">
        <f t="shared" si="34"/>
        <v>Completar</v>
      </c>
      <c r="ID37" s="94"/>
      <c r="IE37" s="95" t="str">
        <f t="shared" si="35"/>
        <v>Completar</v>
      </c>
      <c r="IF37" s="95" t="str">
        <f t="shared" si="116"/>
        <v>Completar</v>
      </c>
      <c r="IG37" s="165">
        <f t="shared" si="117"/>
        <v>0</v>
      </c>
      <c r="IH37" s="219" t="b">
        <f t="shared" si="118"/>
        <v>0</v>
      </c>
      <c r="II37" s="188">
        <f t="shared" si="119"/>
        <v>0</v>
      </c>
      <c r="IJ37" s="164">
        <f t="shared" si="120"/>
        <v>0</v>
      </c>
      <c r="IK37" s="164">
        <f t="shared" si="121"/>
        <v>0.25</v>
      </c>
      <c r="IL37" s="164">
        <f t="shared" si="122"/>
        <v>0</v>
      </c>
      <c r="IM37" s="164">
        <f t="shared" si="122"/>
        <v>0</v>
      </c>
      <c r="IN37" s="166">
        <f t="shared" si="123"/>
        <v>0</v>
      </c>
      <c r="IO37" s="167"/>
      <c r="IQ37" s="164">
        <v>25</v>
      </c>
      <c r="IR37" s="225"/>
      <c r="IS37" s="226"/>
      <c r="IT37" s="1"/>
      <c r="IU37" s="1"/>
      <c r="IV37" s="95"/>
      <c r="IW37" s="93"/>
      <c r="IX37" s="93"/>
      <c r="IY37" s="93"/>
      <c r="IZ37" s="95" t="str">
        <f t="shared" si="36"/>
        <v>Completar</v>
      </c>
      <c r="JA37" s="96" t="str">
        <f t="shared" si="37"/>
        <v>Completar</v>
      </c>
      <c r="JB37" s="96" t="str">
        <f t="shared" si="38"/>
        <v>Completar</v>
      </c>
      <c r="JC37" s="94"/>
      <c r="JD37" s="95" t="str">
        <f t="shared" si="39"/>
        <v>Completar</v>
      </c>
      <c r="JE37" s="95" t="str">
        <f t="shared" si="124"/>
        <v>Completar</v>
      </c>
      <c r="JF37" s="165">
        <f t="shared" si="125"/>
        <v>0</v>
      </c>
      <c r="JG37" s="219" t="b">
        <f t="shared" si="126"/>
        <v>0</v>
      </c>
      <c r="JH37" s="188">
        <f t="shared" si="127"/>
        <v>0</v>
      </c>
      <c r="JI37" s="164">
        <f t="shared" si="128"/>
        <v>0</v>
      </c>
      <c r="JJ37" s="164">
        <f t="shared" si="129"/>
        <v>0.25</v>
      </c>
      <c r="JK37" s="164">
        <f t="shared" si="130"/>
        <v>0</v>
      </c>
      <c r="JL37" s="164">
        <f t="shared" si="130"/>
        <v>0</v>
      </c>
      <c r="JM37" s="166">
        <f t="shared" si="131"/>
        <v>0</v>
      </c>
      <c r="JN37" s="167"/>
      <c r="JO37" s="126"/>
      <c r="JP37" s="164">
        <v>25</v>
      </c>
      <c r="JQ37" s="225"/>
      <c r="JR37" s="226"/>
      <c r="JS37" s="1"/>
      <c r="JT37" s="1"/>
      <c r="JU37" s="95"/>
      <c r="JV37" s="93"/>
      <c r="JW37" s="93"/>
      <c r="JX37" s="93"/>
      <c r="JY37" s="95" t="str">
        <f t="shared" si="40"/>
        <v>Completar</v>
      </c>
      <c r="JZ37" s="96" t="str">
        <f t="shared" si="41"/>
        <v>Completar</v>
      </c>
      <c r="KA37" s="96" t="str">
        <f t="shared" si="42"/>
        <v>Completar</v>
      </c>
      <c r="KB37" s="94"/>
      <c r="KC37" s="95" t="str">
        <f t="shared" si="43"/>
        <v>Completar</v>
      </c>
      <c r="KD37" s="95" t="str">
        <f t="shared" si="132"/>
        <v>Completar</v>
      </c>
      <c r="KE37" s="165">
        <f t="shared" si="133"/>
        <v>0</v>
      </c>
      <c r="KF37" s="219" t="b">
        <f t="shared" si="134"/>
        <v>0</v>
      </c>
      <c r="KG37" s="188">
        <f t="shared" si="135"/>
        <v>0</v>
      </c>
      <c r="KH37" s="164">
        <f t="shared" si="136"/>
        <v>0</v>
      </c>
      <c r="KI37" s="164">
        <f t="shared" si="137"/>
        <v>0.25</v>
      </c>
      <c r="KJ37" s="164">
        <f t="shared" si="138"/>
        <v>0</v>
      </c>
      <c r="KK37" s="164">
        <f t="shared" si="138"/>
        <v>0</v>
      </c>
      <c r="KL37" s="166">
        <f t="shared" si="139"/>
        <v>0</v>
      </c>
    </row>
    <row r="38" spans="1:298" x14ac:dyDescent="0.25">
      <c r="A38" s="164">
        <v>26</v>
      </c>
      <c r="B38" s="225"/>
      <c r="C38" s="226"/>
      <c r="D38" s="1"/>
      <c r="E38" s="1"/>
      <c r="F38" s="95"/>
      <c r="G38" s="93"/>
      <c r="H38" s="93"/>
      <c r="I38" s="93"/>
      <c r="J38" s="95"/>
      <c r="K38" s="96" t="str">
        <f>IFERROR(VLOOKUP(D38,'Situación inicial'!JI$13:JS$112,8,FALSE),"Completar")</f>
        <v>Completar</v>
      </c>
      <c r="L38" s="96" t="str">
        <f>IFERROR(VLOOKUP(D38,'Situación inicial'!JI$13:JS$112,9,FALSE),"Completar")</f>
        <v>Completar</v>
      </c>
      <c r="M38" s="94"/>
      <c r="N38" s="95" t="str">
        <f>IFERROR(VLOOKUP(D38,'Situación inicial'!JI$13:JS$112,11,FALSE),"Completar")</f>
        <v>Completar</v>
      </c>
      <c r="O38" s="95" t="str">
        <f>IFERROR(VLOOKUP(D38,'Situación inicial'!JI$13:JT$112,12,FALSE),"Completar")</f>
        <v>Completar</v>
      </c>
      <c r="P38" s="165">
        <f t="shared" si="44"/>
        <v>0</v>
      </c>
      <c r="Q38" s="219" t="b">
        <f t="shared" si="45"/>
        <v>0</v>
      </c>
      <c r="R38" s="188">
        <f t="shared" si="46"/>
        <v>0</v>
      </c>
      <c r="S38" s="164">
        <f t="shared" si="47"/>
        <v>0</v>
      </c>
      <c r="T38" s="164">
        <f t="shared" si="48"/>
        <v>0.25</v>
      </c>
      <c r="U38" s="164">
        <f t="shared" si="49"/>
        <v>0</v>
      </c>
      <c r="V38" s="164">
        <f t="shared" si="49"/>
        <v>0</v>
      </c>
      <c r="W38" s="166">
        <f t="shared" si="50"/>
        <v>0</v>
      </c>
      <c r="X38" s="168">
        <f>IFERROR(VLOOKUP(D38,'Situación inicial'!JI$13:JZ$112,18,FALSE),0)</f>
        <v>0</v>
      </c>
      <c r="Z38" s="164">
        <v>26</v>
      </c>
      <c r="AA38" s="225"/>
      <c r="AB38" s="226"/>
      <c r="AC38" s="1"/>
      <c r="AD38" s="1"/>
      <c r="AE38" s="95"/>
      <c r="AF38" s="93"/>
      <c r="AG38" s="93"/>
      <c r="AH38" s="93"/>
      <c r="AI38" s="95" t="str">
        <f t="shared" si="0"/>
        <v>Completar</v>
      </c>
      <c r="AJ38" s="96" t="str">
        <f t="shared" si="1"/>
        <v>Completar</v>
      </c>
      <c r="AK38" s="96" t="str">
        <f t="shared" si="2"/>
        <v>Completar</v>
      </c>
      <c r="AL38" s="94"/>
      <c r="AM38" s="95" t="str">
        <f t="shared" si="51"/>
        <v>Completar</v>
      </c>
      <c r="AN38" s="95" t="str">
        <f t="shared" si="52"/>
        <v>Completar</v>
      </c>
      <c r="AO38" s="165">
        <f t="shared" si="53"/>
        <v>0</v>
      </c>
      <c r="AP38" s="219" t="b">
        <f t="shared" si="54"/>
        <v>0</v>
      </c>
      <c r="AQ38" s="188">
        <f t="shared" si="55"/>
        <v>0</v>
      </c>
      <c r="AR38" s="164">
        <f t="shared" si="56"/>
        <v>0</v>
      </c>
      <c r="AS38" s="164">
        <f t="shared" si="57"/>
        <v>0.25</v>
      </c>
      <c r="AT38" s="164">
        <f t="shared" si="58"/>
        <v>0</v>
      </c>
      <c r="AU38" s="164">
        <f t="shared" si="58"/>
        <v>0</v>
      </c>
      <c r="AV38" s="166">
        <f t="shared" si="59"/>
        <v>0</v>
      </c>
      <c r="AW38" s="168">
        <f t="shared" si="3"/>
        <v>0</v>
      </c>
      <c r="AY38" s="164">
        <v>26</v>
      </c>
      <c r="AZ38" s="225"/>
      <c r="BA38" s="226"/>
      <c r="BB38" s="1"/>
      <c r="BC38" s="1"/>
      <c r="BD38" s="95"/>
      <c r="BE38" s="93"/>
      <c r="BF38" s="93"/>
      <c r="BG38" s="93"/>
      <c r="BH38" s="95" t="str">
        <f t="shared" si="4"/>
        <v>Completar</v>
      </c>
      <c r="BI38" s="96" t="str">
        <f t="shared" si="5"/>
        <v>Completar</v>
      </c>
      <c r="BJ38" s="96" t="str">
        <f t="shared" si="6"/>
        <v>Completar</v>
      </c>
      <c r="BK38" s="94"/>
      <c r="BL38" s="95" t="str">
        <f t="shared" si="7"/>
        <v>Completar</v>
      </c>
      <c r="BM38" s="95" t="str">
        <f t="shared" si="60"/>
        <v>Completar</v>
      </c>
      <c r="BN38" s="165">
        <f t="shared" si="61"/>
        <v>0</v>
      </c>
      <c r="BO38" s="219" t="b">
        <f t="shared" si="62"/>
        <v>0</v>
      </c>
      <c r="BP38" s="188">
        <f t="shared" si="63"/>
        <v>0</v>
      </c>
      <c r="BQ38" s="164">
        <f t="shared" si="64"/>
        <v>0</v>
      </c>
      <c r="BR38" s="164">
        <f t="shared" si="65"/>
        <v>0.25</v>
      </c>
      <c r="BS38" s="164">
        <f t="shared" si="66"/>
        <v>0</v>
      </c>
      <c r="BT38" s="164">
        <f t="shared" si="66"/>
        <v>0</v>
      </c>
      <c r="BU38" s="166">
        <f t="shared" si="67"/>
        <v>0</v>
      </c>
      <c r="BV38" s="167"/>
      <c r="BX38" s="164">
        <v>26</v>
      </c>
      <c r="BY38" s="225"/>
      <c r="BZ38" s="226"/>
      <c r="CA38" s="1"/>
      <c r="CB38" s="1"/>
      <c r="CC38" s="95"/>
      <c r="CD38" s="93"/>
      <c r="CE38" s="93"/>
      <c r="CF38" s="93"/>
      <c r="CG38" s="95" t="str">
        <f t="shared" si="8"/>
        <v>Completar</v>
      </c>
      <c r="CH38" s="96" t="str">
        <f t="shared" si="9"/>
        <v>Completar</v>
      </c>
      <c r="CI38" s="96" t="str">
        <f t="shared" si="10"/>
        <v>Completar</v>
      </c>
      <c r="CJ38" s="94"/>
      <c r="CK38" s="95" t="str">
        <f t="shared" si="11"/>
        <v>Completar</v>
      </c>
      <c r="CL38" s="95" t="str">
        <f t="shared" si="68"/>
        <v>Completar</v>
      </c>
      <c r="CM38" s="165">
        <f t="shared" si="69"/>
        <v>0</v>
      </c>
      <c r="CN38" s="219" t="b">
        <f t="shared" si="70"/>
        <v>0</v>
      </c>
      <c r="CO38" s="188">
        <f t="shared" si="71"/>
        <v>0</v>
      </c>
      <c r="CP38" s="164">
        <f t="shared" si="72"/>
        <v>0</v>
      </c>
      <c r="CQ38" s="164">
        <f t="shared" si="73"/>
        <v>0.25</v>
      </c>
      <c r="CR38" s="164">
        <f t="shared" si="74"/>
        <v>0</v>
      </c>
      <c r="CS38" s="164">
        <f t="shared" si="74"/>
        <v>0</v>
      </c>
      <c r="CT38" s="166">
        <f t="shared" si="75"/>
        <v>0</v>
      </c>
      <c r="CU38" s="167"/>
      <c r="CW38" s="164">
        <v>26</v>
      </c>
      <c r="CX38" s="225"/>
      <c r="CY38" s="226"/>
      <c r="CZ38" s="1"/>
      <c r="DA38" s="1"/>
      <c r="DB38" s="95"/>
      <c r="DC38" s="93"/>
      <c r="DD38" s="93"/>
      <c r="DE38" s="93"/>
      <c r="DF38" s="95" t="str">
        <f t="shared" si="12"/>
        <v>Completar</v>
      </c>
      <c r="DG38" s="96" t="str">
        <f t="shared" si="13"/>
        <v>Completar</v>
      </c>
      <c r="DH38" s="96" t="str">
        <f t="shared" si="14"/>
        <v>Completar</v>
      </c>
      <c r="DI38" s="94"/>
      <c r="DJ38" s="95" t="str">
        <f t="shared" si="15"/>
        <v>Completar</v>
      </c>
      <c r="DK38" s="95" t="str">
        <f t="shared" si="76"/>
        <v>Completar</v>
      </c>
      <c r="DL38" s="165">
        <f t="shared" si="77"/>
        <v>0</v>
      </c>
      <c r="DM38" s="219" t="b">
        <f t="shared" si="78"/>
        <v>0</v>
      </c>
      <c r="DN38" s="188">
        <f t="shared" si="79"/>
        <v>0</v>
      </c>
      <c r="DO38" s="164">
        <f t="shared" si="80"/>
        <v>0</v>
      </c>
      <c r="DP38" s="164">
        <f t="shared" si="81"/>
        <v>0.25</v>
      </c>
      <c r="DQ38" s="164">
        <f t="shared" si="82"/>
        <v>0</v>
      </c>
      <c r="DR38" s="164">
        <f t="shared" si="82"/>
        <v>0</v>
      </c>
      <c r="DS38" s="166">
        <f t="shared" si="83"/>
        <v>0</v>
      </c>
      <c r="DT38" s="167"/>
      <c r="DV38" s="164">
        <v>26</v>
      </c>
      <c r="DW38" s="225"/>
      <c r="DX38" s="226"/>
      <c r="DY38" s="1"/>
      <c r="DZ38" s="1"/>
      <c r="EA38" s="95"/>
      <c r="EB38" s="93"/>
      <c r="EC38" s="93"/>
      <c r="ED38" s="93"/>
      <c r="EE38" s="95" t="str">
        <f t="shared" si="16"/>
        <v>Completar</v>
      </c>
      <c r="EF38" s="96" t="str">
        <f t="shared" si="17"/>
        <v>Completar</v>
      </c>
      <c r="EG38" s="96" t="str">
        <f t="shared" si="18"/>
        <v>Completar</v>
      </c>
      <c r="EH38" s="94"/>
      <c r="EI38" s="95" t="str">
        <f t="shared" si="19"/>
        <v>Completar</v>
      </c>
      <c r="EJ38" s="95" t="str">
        <f t="shared" si="84"/>
        <v>Completar</v>
      </c>
      <c r="EK38" s="165">
        <f t="shared" si="85"/>
        <v>0</v>
      </c>
      <c r="EL38" s="219" t="b">
        <f t="shared" si="86"/>
        <v>0</v>
      </c>
      <c r="EM38" s="188">
        <f t="shared" si="87"/>
        <v>0</v>
      </c>
      <c r="EN38" s="164">
        <f t="shared" si="88"/>
        <v>0</v>
      </c>
      <c r="EO38" s="164">
        <f t="shared" si="89"/>
        <v>0.25</v>
      </c>
      <c r="EP38" s="164">
        <f t="shared" si="90"/>
        <v>0</v>
      </c>
      <c r="EQ38" s="164">
        <f t="shared" si="90"/>
        <v>0</v>
      </c>
      <c r="ER38" s="166">
        <f t="shared" si="91"/>
        <v>0</v>
      </c>
      <c r="ES38" s="167"/>
      <c r="EU38" s="164">
        <v>26</v>
      </c>
      <c r="EV38" s="225"/>
      <c r="EW38" s="226"/>
      <c r="EX38" s="1"/>
      <c r="EY38" s="1"/>
      <c r="EZ38" s="95"/>
      <c r="FA38" s="93"/>
      <c r="FB38" s="93"/>
      <c r="FC38" s="93"/>
      <c r="FD38" s="95" t="str">
        <f t="shared" si="20"/>
        <v>Completar</v>
      </c>
      <c r="FE38" s="96" t="str">
        <f t="shared" si="21"/>
        <v>Completar</v>
      </c>
      <c r="FF38" s="96" t="str">
        <f t="shared" si="22"/>
        <v>Completar</v>
      </c>
      <c r="FG38" s="94"/>
      <c r="FH38" s="95" t="str">
        <f t="shared" si="23"/>
        <v>Completar</v>
      </c>
      <c r="FI38" s="95" t="str">
        <f t="shared" si="92"/>
        <v>Completar</v>
      </c>
      <c r="FJ38" s="165">
        <f t="shared" si="93"/>
        <v>0</v>
      </c>
      <c r="FK38" s="219" t="b">
        <f t="shared" si="94"/>
        <v>0</v>
      </c>
      <c r="FL38" s="188">
        <f t="shared" si="95"/>
        <v>0</v>
      </c>
      <c r="FM38" s="164">
        <f t="shared" si="96"/>
        <v>0</v>
      </c>
      <c r="FN38" s="164">
        <f t="shared" si="97"/>
        <v>0.25</v>
      </c>
      <c r="FO38" s="164">
        <f t="shared" si="98"/>
        <v>0</v>
      </c>
      <c r="FP38" s="164">
        <f t="shared" si="98"/>
        <v>0</v>
      </c>
      <c r="FQ38" s="166">
        <f t="shared" si="99"/>
        <v>0</v>
      </c>
      <c r="FR38" s="167"/>
      <c r="FT38" s="164">
        <v>26</v>
      </c>
      <c r="FU38" s="225"/>
      <c r="FV38" s="226"/>
      <c r="FW38" s="1"/>
      <c r="FX38" s="1"/>
      <c r="FY38" s="95"/>
      <c r="FZ38" s="93"/>
      <c r="GA38" s="93"/>
      <c r="GB38" s="93"/>
      <c r="GC38" s="95" t="str">
        <f t="shared" si="24"/>
        <v>Completar</v>
      </c>
      <c r="GD38" s="96" t="str">
        <f t="shared" si="25"/>
        <v>Completar</v>
      </c>
      <c r="GE38" s="96" t="str">
        <f t="shared" si="26"/>
        <v>Completar</v>
      </c>
      <c r="GF38" s="94"/>
      <c r="GG38" s="95" t="str">
        <f t="shared" si="27"/>
        <v>Completar</v>
      </c>
      <c r="GH38" s="95" t="str">
        <f t="shared" si="100"/>
        <v>Completar</v>
      </c>
      <c r="GI38" s="165">
        <f t="shared" si="101"/>
        <v>0</v>
      </c>
      <c r="GJ38" s="219" t="b">
        <f t="shared" si="102"/>
        <v>0</v>
      </c>
      <c r="GK38" s="188">
        <f t="shared" si="103"/>
        <v>0</v>
      </c>
      <c r="GL38" s="164">
        <f t="shared" si="104"/>
        <v>0</v>
      </c>
      <c r="GM38" s="164">
        <f t="shared" si="105"/>
        <v>0.25</v>
      </c>
      <c r="GN38" s="164">
        <f t="shared" si="106"/>
        <v>0</v>
      </c>
      <c r="GO38" s="164">
        <f t="shared" si="106"/>
        <v>0</v>
      </c>
      <c r="GP38" s="166">
        <f t="shared" si="107"/>
        <v>0</v>
      </c>
      <c r="GQ38" s="167"/>
      <c r="GS38" s="164">
        <v>26</v>
      </c>
      <c r="GT38" s="225"/>
      <c r="GU38" s="226"/>
      <c r="GV38" s="1"/>
      <c r="GW38" s="1"/>
      <c r="GX38" s="95"/>
      <c r="GY38" s="93"/>
      <c r="GZ38" s="93"/>
      <c r="HA38" s="93"/>
      <c r="HB38" s="95" t="str">
        <f t="shared" si="28"/>
        <v>Completar</v>
      </c>
      <c r="HC38" s="96" t="str">
        <f t="shared" si="29"/>
        <v>Completar</v>
      </c>
      <c r="HD38" s="96" t="str">
        <f t="shared" si="30"/>
        <v>Completar</v>
      </c>
      <c r="HE38" s="94"/>
      <c r="HF38" s="95" t="str">
        <f t="shared" si="31"/>
        <v>Completar</v>
      </c>
      <c r="HG38" s="95" t="str">
        <f t="shared" si="108"/>
        <v>Completar</v>
      </c>
      <c r="HH38" s="165">
        <f t="shared" si="109"/>
        <v>0</v>
      </c>
      <c r="HI38" s="219" t="b">
        <f t="shared" si="110"/>
        <v>0</v>
      </c>
      <c r="HJ38" s="188">
        <f t="shared" si="111"/>
        <v>0</v>
      </c>
      <c r="HK38" s="164">
        <f t="shared" si="112"/>
        <v>0</v>
      </c>
      <c r="HL38" s="164">
        <f t="shared" si="113"/>
        <v>0.25</v>
      </c>
      <c r="HM38" s="164">
        <f t="shared" si="114"/>
        <v>0</v>
      </c>
      <c r="HN38" s="164">
        <f t="shared" si="114"/>
        <v>0</v>
      </c>
      <c r="HO38" s="166">
        <f t="shared" si="115"/>
        <v>0</v>
      </c>
      <c r="HP38" s="167"/>
      <c r="HR38" s="164">
        <v>26</v>
      </c>
      <c r="HS38" s="225"/>
      <c r="HT38" s="226"/>
      <c r="HU38" s="1"/>
      <c r="HV38" s="1"/>
      <c r="HW38" s="95"/>
      <c r="HX38" s="93"/>
      <c r="HY38" s="93"/>
      <c r="HZ38" s="93"/>
      <c r="IA38" s="95" t="str">
        <f t="shared" si="32"/>
        <v>Completar</v>
      </c>
      <c r="IB38" s="96" t="str">
        <f t="shared" si="33"/>
        <v>Completar</v>
      </c>
      <c r="IC38" s="96" t="str">
        <f t="shared" si="34"/>
        <v>Completar</v>
      </c>
      <c r="ID38" s="94"/>
      <c r="IE38" s="95" t="str">
        <f t="shared" si="35"/>
        <v>Completar</v>
      </c>
      <c r="IF38" s="95" t="str">
        <f t="shared" si="116"/>
        <v>Completar</v>
      </c>
      <c r="IG38" s="165">
        <f t="shared" si="117"/>
        <v>0</v>
      </c>
      <c r="IH38" s="219" t="b">
        <f t="shared" si="118"/>
        <v>0</v>
      </c>
      <c r="II38" s="188">
        <f t="shared" si="119"/>
        <v>0</v>
      </c>
      <c r="IJ38" s="164">
        <f t="shared" si="120"/>
        <v>0</v>
      </c>
      <c r="IK38" s="164">
        <f t="shared" si="121"/>
        <v>0.25</v>
      </c>
      <c r="IL38" s="164">
        <f t="shared" si="122"/>
        <v>0</v>
      </c>
      <c r="IM38" s="164">
        <f t="shared" si="122"/>
        <v>0</v>
      </c>
      <c r="IN38" s="166">
        <f t="shared" si="123"/>
        <v>0</v>
      </c>
      <c r="IO38" s="167"/>
      <c r="IQ38" s="164">
        <v>26</v>
      </c>
      <c r="IR38" s="225"/>
      <c r="IS38" s="226"/>
      <c r="IT38" s="1"/>
      <c r="IU38" s="1"/>
      <c r="IV38" s="95"/>
      <c r="IW38" s="93"/>
      <c r="IX38" s="93"/>
      <c r="IY38" s="93"/>
      <c r="IZ38" s="95" t="str">
        <f t="shared" si="36"/>
        <v>Completar</v>
      </c>
      <c r="JA38" s="96" t="str">
        <f t="shared" si="37"/>
        <v>Completar</v>
      </c>
      <c r="JB38" s="96" t="str">
        <f t="shared" si="38"/>
        <v>Completar</v>
      </c>
      <c r="JC38" s="94"/>
      <c r="JD38" s="95" t="str">
        <f t="shared" si="39"/>
        <v>Completar</v>
      </c>
      <c r="JE38" s="95" t="str">
        <f t="shared" si="124"/>
        <v>Completar</v>
      </c>
      <c r="JF38" s="165">
        <f t="shared" si="125"/>
        <v>0</v>
      </c>
      <c r="JG38" s="219" t="b">
        <f t="shared" si="126"/>
        <v>0</v>
      </c>
      <c r="JH38" s="188">
        <f t="shared" si="127"/>
        <v>0</v>
      </c>
      <c r="JI38" s="164">
        <f t="shared" si="128"/>
        <v>0</v>
      </c>
      <c r="JJ38" s="164">
        <f t="shared" si="129"/>
        <v>0.25</v>
      </c>
      <c r="JK38" s="164">
        <f t="shared" si="130"/>
        <v>0</v>
      </c>
      <c r="JL38" s="164">
        <f t="shared" si="130"/>
        <v>0</v>
      </c>
      <c r="JM38" s="166">
        <f t="shared" si="131"/>
        <v>0</v>
      </c>
      <c r="JN38" s="167"/>
      <c r="JO38" s="126"/>
      <c r="JP38" s="164">
        <v>26</v>
      </c>
      <c r="JQ38" s="225"/>
      <c r="JR38" s="226"/>
      <c r="JS38" s="1"/>
      <c r="JT38" s="1"/>
      <c r="JU38" s="95"/>
      <c r="JV38" s="93"/>
      <c r="JW38" s="93"/>
      <c r="JX38" s="93"/>
      <c r="JY38" s="95" t="str">
        <f t="shared" si="40"/>
        <v>Completar</v>
      </c>
      <c r="JZ38" s="96" t="str">
        <f t="shared" si="41"/>
        <v>Completar</v>
      </c>
      <c r="KA38" s="96" t="str">
        <f t="shared" si="42"/>
        <v>Completar</v>
      </c>
      <c r="KB38" s="94"/>
      <c r="KC38" s="95" t="str">
        <f t="shared" si="43"/>
        <v>Completar</v>
      </c>
      <c r="KD38" s="95" t="str">
        <f t="shared" si="132"/>
        <v>Completar</v>
      </c>
      <c r="KE38" s="165">
        <f t="shared" si="133"/>
        <v>0</v>
      </c>
      <c r="KF38" s="219" t="b">
        <f t="shared" si="134"/>
        <v>0</v>
      </c>
      <c r="KG38" s="188">
        <f t="shared" si="135"/>
        <v>0</v>
      </c>
      <c r="KH38" s="164">
        <f t="shared" si="136"/>
        <v>0</v>
      </c>
      <c r="KI38" s="164">
        <f t="shared" si="137"/>
        <v>0.25</v>
      </c>
      <c r="KJ38" s="164">
        <f t="shared" si="138"/>
        <v>0</v>
      </c>
      <c r="KK38" s="164">
        <f t="shared" si="138"/>
        <v>0</v>
      </c>
      <c r="KL38" s="166">
        <f t="shared" si="139"/>
        <v>0</v>
      </c>
    </row>
    <row r="39" spans="1:298" x14ac:dyDescent="0.25">
      <c r="A39" s="164">
        <v>27</v>
      </c>
      <c r="B39" s="225"/>
      <c r="C39" s="226"/>
      <c r="D39" s="1"/>
      <c r="E39" s="1"/>
      <c r="F39" s="95"/>
      <c r="G39" s="93"/>
      <c r="H39" s="93"/>
      <c r="I39" s="93"/>
      <c r="J39" s="95"/>
      <c r="K39" s="96" t="str">
        <f>IFERROR(VLOOKUP(D39,'Situación inicial'!JI$13:JS$112,8,FALSE),"Completar")</f>
        <v>Completar</v>
      </c>
      <c r="L39" s="96" t="str">
        <f>IFERROR(VLOOKUP(D39,'Situación inicial'!JI$13:JS$112,9,FALSE),"Completar")</f>
        <v>Completar</v>
      </c>
      <c r="M39" s="94"/>
      <c r="N39" s="95" t="str">
        <f>IFERROR(VLOOKUP(D39,'Situación inicial'!JI$13:JS$112,11,FALSE),"Completar")</f>
        <v>Completar</v>
      </c>
      <c r="O39" s="95" t="str">
        <f>IFERROR(VLOOKUP(D39,'Situación inicial'!JI$13:JT$112,12,FALSE),"Completar")</f>
        <v>Completar</v>
      </c>
      <c r="P39" s="165">
        <f t="shared" si="44"/>
        <v>0</v>
      </c>
      <c r="Q39" s="219" t="b">
        <f t="shared" si="45"/>
        <v>0</v>
      </c>
      <c r="R39" s="188">
        <f t="shared" si="46"/>
        <v>0</v>
      </c>
      <c r="S39" s="164">
        <f t="shared" si="47"/>
        <v>0</v>
      </c>
      <c r="T39" s="164">
        <f t="shared" si="48"/>
        <v>0.25</v>
      </c>
      <c r="U39" s="164">
        <f t="shared" si="49"/>
        <v>0</v>
      </c>
      <c r="V39" s="164">
        <f t="shared" si="49"/>
        <v>0</v>
      </c>
      <c r="W39" s="166">
        <f t="shared" si="50"/>
        <v>0</v>
      </c>
      <c r="X39" s="168">
        <f>IFERROR(VLOOKUP(D39,'Situación inicial'!JI$13:JZ$112,18,FALSE),0)</f>
        <v>0</v>
      </c>
      <c r="Z39" s="164">
        <v>27</v>
      </c>
      <c r="AA39" s="225"/>
      <c r="AB39" s="226"/>
      <c r="AC39" s="1"/>
      <c r="AD39" s="1"/>
      <c r="AE39" s="95"/>
      <c r="AF39" s="93"/>
      <c r="AG39" s="93"/>
      <c r="AH39" s="93"/>
      <c r="AI39" s="95" t="str">
        <f t="shared" si="0"/>
        <v>Completar</v>
      </c>
      <c r="AJ39" s="96" t="str">
        <f t="shared" si="1"/>
        <v>Completar</v>
      </c>
      <c r="AK39" s="96" t="str">
        <f t="shared" si="2"/>
        <v>Completar</v>
      </c>
      <c r="AL39" s="94"/>
      <c r="AM39" s="95" t="str">
        <f t="shared" si="51"/>
        <v>Completar</v>
      </c>
      <c r="AN39" s="95" t="str">
        <f t="shared" si="52"/>
        <v>Completar</v>
      </c>
      <c r="AO39" s="165">
        <f t="shared" si="53"/>
        <v>0</v>
      </c>
      <c r="AP39" s="219" t="b">
        <f t="shared" si="54"/>
        <v>0</v>
      </c>
      <c r="AQ39" s="188">
        <f t="shared" si="55"/>
        <v>0</v>
      </c>
      <c r="AR39" s="164">
        <f t="shared" si="56"/>
        <v>0</v>
      </c>
      <c r="AS39" s="164">
        <f t="shared" si="57"/>
        <v>0.25</v>
      </c>
      <c r="AT39" s="164">
        <f t="shared" si="58"/>
        <v>0</v>
      </c>
      <c r="AU39" s="164">
        <f t="shared" si="58"/>
        <v>0</v>
      </c>
      <c r="AV39" s="166">
        <f t="shared" si="59"/>
        <v>0</v>
      </c>
      <c r="AW39" s="168">
        <f t="shared" si="3"/>
        <v>0</v>
      </c>
      <c r="AY39" s="164">
        <v>27</v>
      </c>
      <c r="AZ39" s="225"/>
      <c r="BA39" s="226"/>
      <c r="BB39" s="1"/>
      <c r="BC39" s="1"/>
      <c r="BD39" s="95"/>
      <c r="BE39" s="93"/>
      <c r="BF39" s="93"/>
      <c r="BG39" s="93"/>
      <c r="BH39" s="95" t="str">
        <f t="shared" si="4"/>
        <v>Completar</v>
      </c>
      <c r="BI39" s="96" t="str">
        <f t="shared" si="5"/>
        <v>Completar</v>
      </c>
      <c r="BJ39" s="96" t="str">
        <f t="shared" si="6"/>
        <v>Completar</v>
      </c>
      <c r="BK39" s="94"/>
      <c r="BL39" s="95" t="str">
        <f t="shared" si="7"/>
        <v>Completar</v>
      </c>
      <c r="BM39" s="95" t="str">
        <f t="shared" si="60"/>
        <v>Completar</v>
      </c>
      <c r="BN39" s="165">
        <f t="shared" si="61"/>
        <v>0</v>
      </c>
      <c r="BO39" s="219" t="b">
        <f t="shared" si="62"/>
        <v>0</v>
      </c>
      <c r="BP39" s="188">
        <f t="shared" si="63"/>
        <v>0</v>
      </c>
      <c r="BQ39" s="164">
        <f t="shared" si="64"/>
        <v>0</v>
      </c>
      <c r="BR39" s="164">
        <f t="shared" si="65"/>
        <v>0.25</v>
      </c>
      <c r="BS39" s="164">
        <f t="shared" si="66"/>
        <v>0</v>
      </c>
      <c r="BT39" s="164">
        <f t="shared" si="66"/>
        <v>0</v>
      </c>
      <c r="BU39" s="166">
        <f t="shared" si="67"/>
        <v>0</v>
      </c>
      <c r="BV39" s="167"/>
      <c r="BX39" s="164">
        <v>27</v>
      </c>
      <c r="BY39" s="225"/>
      <c r="BZ39" s="226"/>
      <c r="CA39" s="1"/>
      <c r="CB39" s="1"/>
      <c r="CC39" s="95"/>
      <c r="CD39" s="93"/>
      <c r="CE39" s="93"/>
      <c r="CF39" s="93"/>
      <c r="CG39" s="95" t="str">
        <f t="shared" si="8"/>
        <v>Completar</v>
      </c>
      <c r="CH39" s="96" t="str">
        <f t="shared" si="9"/>
        <v>Completar</v>
      </c>
      <c r="CI39" s="96" t="str">
        <f t="shared" si="10"/>
        <v>Completar</v>
      </c>
      <c r="CJ39" s="94"/>
      <c r="CK39" s="95" t="str">
        <f t="shared" si="11"/>
        <v>Completar</v>
      </c>
      <c r="CL39" s="95" t="str">
        <f t="shared" si="68"/>
        <v>Completar</v>
      </c>
      <c r="CM39" s="165">
        <f t="shared" si="69"/>
        <v>0</v>
      </c>
      <c r="CN39" s="219" t="b">
        <f t="shared" si="70"/>
        <v>0</v>
      </c>
      <c r="CO39" s="188">
        <f t="shared" si="71"/>
        <v>0</v>
      </c>
      <c r="CP39" s="164">
        <f t="shared" si="72"/>
        <v>0</v>
      </c>
      <c r="CQ39" s="164">
        <f t="shared" si="73"/>
        <v>0.25</v>
      </c>
      <c r="CR39" s="164">
        <f t="shared" si="74"/>
        <v>0</v>
      </c>
      <c r="CS39" s="164">
        <f t="shared" si="74"/>
        <v>0</v>
      </c>
      <c r="CT39" s="166">
        <f t="shared" si="75"/>
        <v>0</v>
      </c>
      <c r="CU39" s="167"/>
      <c r="CW39" s="164">
        <v>27</v>
      </c>
      <c r="CX39" s="225"/>
      <c r="CY39" s="226"/>
      <c r="CZ39" s="1"/>
      <c r="DA39" s="1"/>
      <c r="DB39" s="95"/>
      <c r="DC39" s="93"/>
      <c r="DD39" s="93"/>
      <c r="DE39" s="93"/>
      <c r="DF39" s="95" t="str">
        <f t="shared" si="12"/>
        <v>Completar</v>
      </c>
      <c r="DG39" s="96" t="str">
        <f t="shared" si="13"/>
        <v>Completar</v>
      </c>
      <c r="DH39" s="96" t="str">
        <f t="shared" si="14"/>
        <v>Completar</v>
      </c>
      <c r="DI39" s="94"/>
      <c r="DJ39" s="95" t="str">
        <f t="shared" si="15"/>
        <v>Completar</v>
      </c>
      <c r="DK39" s="95" t="str">
        <f t="shared" si="76"/>
        <v>Completar</v>
      </c>
      <c r="DL39" s="165">
        <f t="shared" si="77"/>
        <v>0</v>
      </c>
      <c r="DM39" s="219" t="b">
        <f t="shared" si="78"/>
        <v>0</v>
      </c>
      <c r="DN39" s="188">
        <f t="shared" si="79"/>
        <v>0</v>
      </c>
      <c r="DO39" s="164">
        <f t="shared" si="80"/>
        <v>0</v>
      </c>
      <c r="DP39" s="164">
        <f t="shared" si="81"/>
        <v>0.25</v>
      </c>
      <c r="DQ39" s="164">
        <f t="shared" si="82"/>
        <v>0</v>
      </c>
      <c r="DR39" s="164">
        <f t="shared" si="82"/>
        <v>0</v>
      </c>
      <c r="DS39" s="166">
        <f t="shared" si="83"/>
        <v>0</v>
      </c>
      <c r="DT39" s="167"/>
      <c r="DV39" s="164">
        <v>27</v>
      </c>
      <c r="DW39" s="225"/>
      <c r="DX39" s="226"/>
      <c r="DY39" s="1"/>
      <c r="DZ39" s="1"/>
      <c r="EA39" s="95"/>
      <c r="EB39" s="93"/>
      <c r="EC39" s="93"/>
      <c r="ED39" s="93"/>
      <c r="EE39" s="95" t="str">
        <f t="shared" si="16"/>
        <v>Completar</v>
      </c>
      <c r="EF39" s="96" t="str">
        <f t="shared" si="17"/>
        <v>Completar</v>
      </c>
      <c r="EG39" s="96" t="str">
        <f t="shared" si="18"/>
        <v>Completar</v>
      </c>
      <c r="EH39" s="94"/>
      <c r="EI39" s="95" t="str">
        <f t="shared" si="19"/>
        <v>Completar</v>
      </c>
      <c r="EJ39" s="95" t="str">
        <f t="shared" si="84"/>
        <v>Completar</v>
      </c>
      <c r="EK39" s="165">
        <f t="shared" si="85"/>
        <v>0</v>
      </c>
      <c r="EL39" s="219" t="b">
        <f t="shared" si="86"/>
        <v>0</v>
      </c>
      <c r="EM39" s="188">
        <f t="shared" si="87"/>
        <v>0</v>
      </c>
      <c r="EN39" s="164">
        <f t="shared" si="88"/>
        <v>0</v>
      </c>
      <c r="EO39" s="164">
        <f t="shared" si="89"/>
        <v>0.25</v>
      </c>
      <c r="EP39" s="164">
        <f t="shared" si="90"/>
        <v>0</v>
      </c>
      <c r="EQ39" s="164">
        <f t="shared" si="90"/>
        <v>0</v>
      </c>
      <c r="ER39" s="166">
        <f t="shared" si="91"/>
        <v>0</v>
      </c>
      <c r="ES39" s="167"/>
      <c r="EU39" s="164">
        <v>27</v>
      </c>
      <c r="EV39" s="225"/>
      <c r="EW39" s="226"/>
      <c r="EX39" s="1"/>
      <c r="EY39" s="1"/>
      <c r="EZ39" s="95"/>
      <c r="FA39" s="93"/>
      <c r="FB39" s="93"/>
      <c r="FC39" s="93"/>
      <c r="FD39" s="95" t="str">
        <f t="shared" si="20"/>
        <v>Completar</v>
      </c>
      <c r="FE39" s="96" t="str">
        <f t="shared" si="21"/>
        <v>Completar</v>
      </c>
      <c r="FF39" s="96" t="str">
        <f t="shared" si="22"/>
        <v>Completar</v>
      </c>
      <c r="FG39" s="94"/>
      <c r="FH39" s="95" t="str">
        <f t="shared" si="23"/>
        <v>Completar</v>
      </c>
      <c r="FI39" s="95" t="str">
        <f t="shared" si="92"/>
        <v>Completar</v>
      </c>
      <c r="FJ39" s="165">
        <f t="shared" si="93"/>
        <v>0</v>
      </c>
      <c r="FK39" s="219" t="b">
        <f t="shared" si="94"/>
        <v>0</v>
      </c>
      <c r="FL39" s="188">
        <f t="shared" si="95"/>
        <v>0</v>
      </c>
      <c r="FM39" s="164">
        <f t="shared" si="96"/>
        <v>0</v>
      </c>
      <c r="FN39" s="164">
        <f t="shared" si="97"/>
        <v>0.25</v>
      </c>
      <c r="FO39" s="164">
        <f t="shared" si="98"/>
        <v>0</v>
      </c>
      <c r="FP39" s="164">
        <f t="shared" si="98"/>
        <v>0</v>
      </c>
      <c r="FQ39" s="166">
        <f t="shared" si="99"/>
        <v>0</v>
      </c>
      <c r="FR39" s="167"/>
      <c r="FT39" s="164">
        <v>27</v>
      </c>
      <c r="FU39" s="225"/>
      <c r="FV39" s="226"/>
      <c r="FW39" s="1"/>
      <c r="FX39" s="1"/>
      <c r="FY39" s="95"/>
      <c r="FZ39" s="93"/>
      <c r="GA39" s="93"/>
      <c r="GB39" s="93"/>
      <c r="GC39" s="95" t="str">
        <f t="shared" si="24"/>
        <v>Completar</v>
      </c>
      <c r="GD39" s="96" t="str">
        <f t="shared" si="25"/>
        <v>Completar</v>
      </c>
      <c r="GE39" s="96" t="str">
        <f t="shared" si="26"/>
        <v>Completar</v>
      </c>
      <c r="GF39" s="94"/>
      <c r="GG39" s="95" t="str">
        <f t="shared" si="27"/>
        <v>Completar</v>
      </c>
      <c r="GH39" s="95" t="str">
        <f t="shared" si="100"/>
        <v>Completar</v>
      </c>
      <c r="GI39" s="165">
        <f t="shared" si="101"/>
        <v>0</v>
      </c>
      <c r="GJ39" s="219" t="b">
        <f t="shared" si="102"/>
        <v>0</v>
      </c>
      <c r="GK39" s="188">
        <f t="shared" si="103"/>
        <v>0</v>
      </c>
      <c r="GL39" s="164">
        <f t="shared" si="104"/>
        <v>0</v>
      </c>
      <c r="GM39" s="164">
        <f t="shared" si="105"/>
        <v>0.25</v>
      </c>
      <c r="GN39" s="164">
        <f t="shared" si="106"/>
        <v>0</v>
      </c>
      <c r="GO39" s="164">
        <f t="shared" si="106"/>
        <v>0</v>
      </c>
      <c r="GP39" s="166">
        <f t="shared" si="107"/>
        <v>0</v>
      </c>
      <c r="GQ39" s="167"/>
      <c r="GS39" s="164">
        <v>27</v>
      </c>
      <c r="GT39" s="225"/>
      <c r="GU39" s="226"/>
      <c r="GV39" s="1"/>
      <c r="GW39" s="1"/>
      <c r="GX39" s="95"/>
      <c r="GY39" s="93"/>
      <c r="GZ39" s="93"/>
      <c r="HA39" s="93"/>
      <c r="HB39" s="95" t="str">
        <f t="shared" si="28"/>
        <v>Completar</v>
      </c>
      <c r="HC39" s="96" t="str">
        <f t="shared" si="29"/>
        <v>Completar</v>
      </c>
      <c r="HD39" s="96" t="str">
        <f t="shared" si="30"/>
        <v>Completar</v>
      </c>
      <c r="HE39" s="94"/>
      <c r="HF39" s="95" t="str">
        <f t="shared" si="31"/>
        <v>Completar</v>
      </c>
      <c r="HG39" s="95" t="str">
        <f t="shared" si="108"/>
        <v>Completar</v>
      </c>
      <c r="HH39" s="165">
        <f t="shared" si="109"/>
        <v>0</v>
      </c>
      <c r="HI39" s="219" t="b">
        <f t="shared" si="110"/>
        <v>0</v>
      </c>
      <c r="HJ39" s="188">
        <f t="shared" si="111"/>
        <v>0</v>
      </c>
      <c r="HK39" s="164">
        <f t="shared" si="112"/>
        <v>0</v>
      </c>
      <c r="HL39" s="164">
        <f t="shared" si="113"/>
        <v>0.25</v>
      </c>
      <c r="HM39" s="164">
        <f t="shared" si="114"/>
        <v>0</v>
      </c>
      <c r="HN39" s="164">
        <f t="shared" si="114"/>
        <v>0</v>
      </c>
      <c r="HO39" s="166">
        <f t="shared" si="115"/>
        <v>0</v>
      </c>
      <c r="HP39" s="167"/>
      <c r="HR39" s="164">
        <v>27</v>
      </c>
      <c r="HS39" s="225"/>
      <c r="HT39" s="226"/>
      <c r="HU39" s="1"/>
      <c r="HV39" s="1"/>
      <c r="HW39" s="95"/>
      <c r="HX39" s="93"/>
      <c r="HY39" s="93"/>
      <c r="HZ39" s="93"/>
      <c r="IA39" s="95" t="str">
        <f t="shared" si="32"/>
        <v>Completar</v>
      </c>
      <c r="IB39" s="96" t="str">
        <f t="shared" si="33"/>
        <v>Completar</v>
      </c>
      <c r="IC39" s="96" t="str">
        <f t="shared" si="34"/>
        <v>Completar</v>
      </c>
      <c r="ID39" s="94"/>
      <c r="IE39" s="95" t="str">
        <f t="shared" si="35"/>
        <v>Completar</v>
      </c>
      <c r="IF39" s="95" t="str">
        <f t="shared" si="116"/>
        <v>Completar</v>
      </c>
      <c r="IG39" s="165">
        <f t="shared" si="117"/>
        <v>0</v>
      </c>
      <c r="IH39" s="219" t="b">
        <f t="shared" si="118"/>
        <v>0</v>
      </c>
      <c r="II39" s="188">
        <f t="shared" si="119"/>
        <v>0</v>
      </c>
      <c r="IJ39" s="164">
        <f t="shared" si="120"/>
        <v>0</v>
      </c>
      <c r="IK39" s="164">
        <f t="shared" si="121"/>
        <v>0.25</v>
      </c>
      <c r="IL39" s="164">
        <f t="shared" si="122"/>
        <v>0</v>
      </c>
      <c r="IM39" s="164">
        <f t="shared" si="122"/>
        <v>0</v>
      </c>
      <c r="IN39" s="166">
        <f t="shared" si="123"/>
        <v>0</v>
      </c>
      <c r="IO39" s="167"/>
      <c r="IQ39" s="164">
        <v>27</v>
      </c>
      <c r="IR39" s="225"/>
      <c r="IS39" s="226"/>
      <c r="IT39" s="1"/>
      <c r="IU39" s="1"/>
      <c r="IV39" s="95"/>
      <c r="IW39" s="93"/>
      <c r="IX39" s="93"/>
      <c r="IY39" s="93"/>
      <c r="IZ39" s="95" t="str">
        <f t="shared" si="36"/>
        <v>Completar</v>
      </c>
      <c r="JA39" s="96" t="str">
        <f t="shared" si="37"/>
        <v>Completar</v>
      </c>
      <c r="JB39" s="96" t="str">
        <f t="shared" si="38"/>
        <v>Completar</v>
      </c>
      <c r="JC39" s="94"/>
      <c r="JD39" s="95" t="str">
        <f t="shared" si="39"/>
        <v>Completar</v>
      </c>
      <c r="JE39" s="95" t="str">
        <f t="shared" si="124"/>
        <v>Completar</v>
      </c>
      <c r="JF39" s="165">
        <f t="shared" si="125"/>
        <v>0</v>
      </c>
      <c r="JG39" s="219" t="b">
        <f t="shared" si="126"/>
        <v>0</v>
      </c>
      <c r="JH39" s="188">
        <f t="shared" si="127"/>
        <v>0</v>
      </c>
      <c r="JI39" s="164">
        <f t="shared" si="128"/>
        <v>0</v>
      </c>
      <c r="JJ39" s="164">
        <f t="shared" si="129"/>
        <v>0.25</v>
      </c>
      <c r="JK39" s="164">
        <f t="shared" si="130"/>
        <v>0</v>
      </c>
      <c r="JL39" s="164">
        <f t="shared" si="130"/>
        <v>0</v>
      </c>
      <c r="JM39" s="166">
        <f t="shared" si="131"/>
        <v>0</v>
      </c>
      <c r="JN39" s="167"/>
      <c r="JO39" s="126"/>
      <c r="JP39" s="164">
        <v>27</v>
      </c>
      <c r="JQ39" s="225"/>
      <c r="JR39" s="226"/>
      <c r="JS39" s="1"/>
      <c r="JT39" s="1"/>
      <c r="JU39" s="95"/>
      <c r="JV39" s="93"/>
      <c r="JW39" s="93"/>
      <c r="JX39" s="93"/>
      <c r="JY39" s="95" t="str">
        <f t="shared" si="40"/>
        <v>Completar</v>
      </c>
      <c r="JZ39" s="96" t="str">
        <f t="shared" si="41"/>
        <v>Completar</v>
      </c>
      <c r="KA39" s="96" t="str">
        <f t="shared" si="42"/>
        <v>Completar</v>
      </c>
      <c r="KB39" s="94"/>
      <c r="KC39" s="95" t="str">
        <f t="shared" si="43"/>
        <v>Completar</v>
      </c>
      <c r="KD39" s="95" t="str">
        <f t="shared" si="132"/>
        <v>Completar</v>
      </c>
      <c r="KE39" s="165">
        <f t="shared" si="133"/>
        <v>0</v>
      </c>
      <c r="KF39" s="219" t="b">
        <f t="shared" si="134"/>
        <v>0</v>
      </c>
      <c r="KG39" s="188">
        <f t="shared" si="135"/>
        <v>0</v>
      </c>
      <c r="KH39" s="164">
        <f t="shared" si="136"/>
        <v>0</v>
      </c>
      <c r="KI39" s="164">
        <f t="shared" si="137"/>
        <v>0.25</v>
      </c>
      <c r="KJ39" s="164">
        <f t="shared" si="138"/>
        <v>0</v>
      </c>
      <c r="KK39" s="164">
        <f t="shared" si="138"/>
        <v>0</v>
      </c>
      <c r="KL39" s="166">
        <f t="shared" si="139"/>
        <v>0</v>
      </c>
    </row>
    <row r="40" spans="1:298" x14ac:dyDescent="0.25">
      <c r="A40" s="164">
        <v>28</v>
      </c>
      <c r="B40" s="225"/>
      <c r="C40" s="226"/>
      <c r="D40" s="1"/>
      <c r="E40" s="1"/>
      <c r="F40" s="95"/>
      <c r="G40" s="93"/>
      <c r="H40" s="93"/>
      <c r="I40" s="93"/>
      <c r="J40" s="95"/>
      <c r="K40" s="96" t="str">
        <f>IFERROR(VLOOKUP(D40,'Situación inicial'!JI$13:JS$112,8,FALSE),"Completar")</f>
        <v>Completar</v>
      </c>
      <c r="L40" s="96" t="str">
        <f>IFERROR(VLOOKUP(D40,'Situación inicial'!JI$13:JS$112,9,FALSE),"Completar")</f>
        <v>Completar</v>
      </c>
      <c r="M40" s="94"/>
      <c r="N40" s="95" t="str">
        <f>IFERROR(VLOOKUP(D40,'Situación inicial'!JI$13:JS$112,11,FALSE),"Completar")</f>
        <v>Completar</v>
      </c>
      <c r="O40" s="95" t="str">
        <f>IFERROR(VLOOKUP(D40,'Situación inicial'!JI$13:JT$112,12,FALSE),"Completar")</f>
        <v>Completar</v>
      </c>
      <c r="P40" s="165">
        <f t="shared" si="44"/>
        <v>0</v>
      </c>
      <c r="Q40" s="219" t="b">
        <f t="shared" si="45"/>
        <v>0</v>
      </c>
      <c r="R40" s="188">
        <f t="shared" si="46"/>
        <v>0</v>
      </c>
      <c r="S40" s="164">
        <f t="shared" si="47"/>
        <v>0</v>
      </c>
      <c r="T40" s="164">
        <f t="shared" si="48"/>
        <v>0.25</v>
      </c>
      <c r="U40" s="164">
        <f t="shared" si="49"/>
        <v>0</v>
      </c>
      <c r="V40" s="164">
        <f t="shared" si="49"/>
        <v>0</v>
      </c>
      <c r="W40" s="166">
        <f t="shared" si="50"/>
        <v>0</v>
      </c>
      <c r="X40" s="168">
        <f>IFERROR(VLOOKUP(D40,'Situación inicial'!JI$13:JZ$112,18,FALSE),0)</f>
        <v>0</v>
      </c>
      <c r="Z40" s="164">
        <v>28</v>
      </c>
      <c r="AA40" s="225"/>
      <c r="AB40" s="226"/>
      <c r="AC40" s="1"/>
      <c r="AD40" s="1"/>
      <c r="AE40" s="95"/>
      <c r="AF40" s="93"/>
      <c r="AG40" s="93"/>
      <c r="AH40" s="93"/>
      <c r="AI40" s="95" t="str">
        <f t="shared" si="0"/>
        <v>Completar</v>
      </c>
      <c r="AJ40" s="96" t="str">
        <f t="shared" si="1"/>
        <v>Completar</v>
      </c>
      <c r="AK40" s="96" t="str">
        <f t="shared" si="2"/>
        <v>Completar</v>
      </c>
      <c r="AL40" s="94"/>
      <c r="AM40" s="95" t="str">
        <f t="shared" si="51"/>
        <v>Completar</v>
      </c>
      <c r="AN40" s="95" t="str">
        <f t="shared" si="52"/>
        <v>Completar</v>
      </c>
      <c r="AO40" s="165">
        <f t="shared" si="53"/>
        <v>0</v>
      </c>
      <c r="AP40" s="219" t="b">
        <f t="shared" si="54"/>
        <v>0</v>
      </c>
      <c r="AQ40" s="188">
        <f t="shared" si="55"/>
        <v>0</v>
      </c>
      <c r="AR40" s="164">
        <f t="shared" si="56"/>
        <v>0</v>
      </c>
      <c r="AS40" s="164">
        <f t="shared" si="57"/>
        <v>0.25</v>
      </c>
      <c r="AT40" s="164">
        <f t="shared" si="58"/>
        <v>0</v>
      </c>
      <c r="AU40" s="164">
        <f t="shared" si="58"/>
        <v>0</v>
      </c>
      <c r="AV40" s="166">
        <f t="shared" si="59"/>
        <v>0</v>
      </c>
      <c r="AW40" s="168">
        <f t="shared" si="3"/>
        <v>0</v>
      </c>
      <c r="AY40" s="164">
        <v>28</v>
      </c>
      <c r="AZ40" s="225"/>
      <c r="BA40" s="226"/>
      <c r="BB40" s="1"/>
      <c r="BC40" s="1"/>
      <c r="BD40" s="95"/>
      <c r="BE40" s="93"/>
      <c r="BF40" s="93"/>
      <c r="BG40" s="93"/>
      <c r="BH40" s="95" t="str">
        <f t="shared" si="4"/>
        <v>Completar</v>
      </c>
      <c r="BI40" s="96" t="str">
        <f t="shared" si="5"/>
        <v>Completar</v>
      </c>
      <c r="BJ40" s="96" t="str">
        <f t="shared" si="6"/>
        <v>Completar</v>
      </c>
      <c r="BK40" s="94"/>
      <c r="BL40" s="95" t="str">
        <f t="shared" si="7"/>
        <v>Completar</v>
      </c>
      <c r="BM40" s="95" t="str">
        <f t="shared" si="60"/>
        <v>Completar</v>
      </c>
      <c r="BN40" s="165">
        <f t="shared" si="61"/>
        <v>0</v>
      </c>
      <c r="BO40" s="219" t="b">
        <f t="shared" si="62"/>
        <v>0</v>
      </c>
      <c r="BP40" s="188">
        <f t="shared" si="63"/>
        <v>0</v>
      </c>
      <c r="BQ40" s="164">
        <f t="shared" si="64"/>
        <v>0</v>
      </c>
      <c r="BR40" s="164">
        <f t="shared" si="65"/>
        <v>0.25</v>
      </c>
      <c r="BS40" s="164">
        <f t="shared" si="66"/>
        <v>0</v>
      </c>
      <c r="BT40" s="164">
        <f t="shared" si="66"/>
        <v>0</v>
      </c>
      <c r="BU40" s="166">
        <f t="shared" si="67"/>
        <v>0</v>
      </c>
      <c r="BV40" s="167"/>
      <c r="BX40" s="164">
        <v>28</v>
      </c>
      <c r="BY40" s="225"/>
      <c r="BZ40" s="226"/>
      <c r="CA40" s="1"/>
      <c r="CB40" s="1"/>
      <c r="CC40" s="95"/>
      <c r="CD40" s="93"/>
      <c r="CE40" s="93"/>
      <c r="CF40" s="93"/>
      <c r="CG40" s="95" t="str">
        <f t="shared" si="8"/>
        <v>Completar</v>
      </c>
      <c r="CH40" s="96" t="str">
        <f t="shared" si="9"/>
        <v>Completar</v>
      </c>
      <c r="CI40" s="96" t="str">
        <f t="shared" si="10"/>
        <v>Completar</v>
      </c>
      <c r="CJ40" s="94"/>
      <c r="CK40" s="95" t="str">
        <f t="shared" si="11"/>
        <v>Completar</v>
      </c>
      <c r="CL40" s="95" t="str">
        <f t="shared" si="68"/>
        <v>Completar</v>
      </c>
      <c r="CM40" s="165">
        <f t="shared" si="69"/>
        <v>0</v>
      </c>
      <c r="CN40" s="219" t="b">
        <f t="shared" si="70"/>
        <v>0</v>
      </c>
      <c r="CO40" s="188">
        <f t="shared" si="71"/>
        <v>0</v>
      </c>
      <c r="CP40" s="164">
        <f t="shared" si="72"/>
        <v>0</v>
      </c>
      <c r="CQ40" s="164">
        <f t="shared" si="73"/>
        <v>0.25</v>
      </c>
      <c r="CR40" s="164">
        <f t="shared" si="74"/>
        <v>0</v>
      </c>
      <c r="CS40" s="164">
        <f t="shared" si="74"/>
        <v>0</v>
      </c>
      <c r="CT40" s="166">
        <f t="shared" si="75"/>
        <v>0</v>
      </c>
      <c r="CU40" s="167"/>
      <c r="CW40" s="164">
        <v>28</v>
      </c>
      <c r="CX40" s="225"/>
      <c r="CY40" s="226"/>
      <c r="CZ40" s="1"/>
      <c r="DA40" s="1"/>
      <c r="DB40" s="95"/>
      <c r="DC40" s="93"/>
      <c r="DD40" s="93"/>
      <c r="DE40" s="93"/>
      <c r="DF40" s="95" t="str">
        <f t="shared" si="12"/>
        <v>Completar</v>
      </c>
      <c r="DG40" s="96" t="str">
        <f t="shared" si="13"/>
        <v>Completar</v>
      </c>
      <c r="DH40" s="96" t="str">
        <f t="shared" si="14"/>
        <v>Completar</v>
      </c>
      <c r="DI40" s="94"/>
      <c r="DJ40" s="95" t="str">
        <f t="shared" si="15"/>
        <v>Completar</v>
      </c>
      <c r="DK40" s="95" t="str">
        <f t="shared" si="76"/>
        <v>Completar</v>
      </c>
      <c r="DL40" s="165">
        <f t="shared" si="77"/>
        <v>0</v>
      </c>
      <c r="DM40" s="219" t="b">
        <f t="shared" si="78"/>
        <v>0</v>
      </c>
      <c r="DN40" s="188">
        <f t="shared" si="79"/>
        <v>0</v>
      </c>
      <c r="DO40" s="164">
        <f t="shared" si="80"/>
        <v>0</v>
      </c>
      <c r="DP40" s="164">
        <f t="shared" si="81"/>
        <v>0.25</v>
      </c>
      <c r="DQ40" s="164">
        <f t="shared" si="82"/>
        <v>0</v>
      </c>
      <c r="DR40" s="164">
        <f t="shared" si="82"/>
        <v>0</v>
      </c>
      <c r="DS40" s="166">
        <f t="shared" si="83"/>
        <v>0</v>
      </c>
      <c r="DT40" s="167"/>
      <c r="DV40" s="164">
        <v>28</v>
      </c>
      <c r="DW40" s="225"/>
      <c r="DX40" s="226"/>
      <c r="DY40" s="1"/>
      <c r="DZ40" s="1"/>
      <c r="EA40" s="95"/>
      <c r="EB40" s="93"/>
      <c r="EC40" s="93"/>
      <c r="ED40" s="93"/>
      <c r="EE40" s="95" t="str">
        <f t="shared" si="16"/>
        <v>Completar</v>
      </c>
      <c r="EF40" s="96" t="str">
        <f t="shared" si="17"/>
        <v>Completar</v>
      </c>
      <c r="EG40" s="96" t="str">
        <f t="shared" si="18"/>
        <v>Completar</v>
      </c>
      <c r="EH40" s="94"/>
      <c r="EI40" s="95" t="str">
        <f t="shared" si="19"/>
        <v>Completar</v>
      </c>
      <c r="EJ40" s="95" t="str">
        <f t="shared" si="84"/>
        <v>Completar</v>
      </c>
      <c r="EK40" s="165">
        <f t="shared" si="85"/>
        <v>0</v>
      </c>
      <c r="EL40" s="219" t="b">
        <f t="shared" si="86"/>
        <v>0</v>
      </c>
      <c r="EM40" s="188">
        <f t="shared" si="87"/>
        <v>0</v>
      </c>
      <c r="EN40" s="164">
        <f t="shared" si="88"/>
        <v>0</v>
      </c>
      <c r="EO40" s="164">
        <f t="shared" si="89"/>
        <v>0.25</v>
      </c>
      <c r="EP40" s="164">
        <f t="shared" si="90"/>
        <v>0</v>
      </c>
      <c r="EQ40" s="164">
        <f t="shared" si="90"/>
        <v>0</v>
      </c>
      <c r="ER40" s="166">
        <f t="shared" si="91"/>
        <v>0</v>
      </c>
      <c r="ES40" s="167"/>
      <c r="EU40" s="164">
        <v>28</v>
      </c>
      <c r="EV40" s="225"/>
      <c r="EW40" s="226"/>
      <c r="EX40" s="1"/>
      <c r="EY40" s="1"/>
      <c r="EZ40" s="95"/>
      <c r="FA40" s="93"/>
      <c r="FB40" s="93"/>
      <c r="FC40" s="93"/>
      <c r="FD40" s="95" t="str">
        <f t="shared" si="20"/>
        <v>Completar</v>
      </c>
      <c r="FE40" s="96" t="str">
        <f t="shared" si="21"/>
        <v>Completar</v>
      </c>
      <c r="FF40" s="96" t="str">
        <f t="shared" si="22"/>
        <v>Completar</v>
      </c>
      <c r="FG40" s="94"/>
      <c r="FH40" s="95" t="str">
        <f t="shared" si="23"/>
        <v>Completar</v>
      </c>
      <c r="FI40" s="95" t="str">
        <f t="shared" si="92"/>
        <v>Completar</v>
      </c>
      <c r="FJ40" s="165">
        <f t="shared" si="93"/>
        <v>0</v>
      </c>
      <c r="FK40" s="219" t="b">
        <f t="shared" si="94"/>
        <v>0</v>
      </c>
      <c r="FL40" s="188">
        <f t="shared" si="95"/>
        <v>0</v>
      </c>
      <c r="FM40" s="164">
        <f t="shared" si="96"/>
        <v>0</v>
      </c>
      <c r="FN40" s="164">
        <f t="shared" si="97"/>
        <v>0.25</v>
      </c>
      <c r="FO40" s="164">
        <f t="shared" si="98"/>
        <v>0</v>
      </c>
      <c r="FP40" s="164">
        <f t="shared" si="98"/>
        <v>0</v>
      </c>
      <c r="FQ40" s="166">
        <f t="shared" si="99"/>
        <v>0</v>
      </c>
      <c r="FR40" s="167"/>
      <c r="FT40" s="164">
        <v>28</v>
      </c>
      <c r="FU40" s="225"/>
      <c r="FV40" s="226"/>
      <c r="FW40" s="1"/>
      <c r="FX40" s="1"/>
      <c r="FY40" s="95"/>
      <c r="FZ40" s="93"/>
      <c r="GA40" s="93"/>
      <c r="GB40" s="93"/>
      <c r="GC40" s="95" t="str">
        <f t="shared" si="24"/>
        <v>Completar</v>
      </c>
      <c r="GD40" s="96" t="str">
        <f t="shared" si="25"/>
        <v>Completar</v>
      </c>
      <c r="GE40" s="96" t="str">
        <f t="shared" si="26"/>
        <v>Completar</v>
      </c>
      <c r="GF40" s="94"/>
      <c r="GG40" s="95" t="str">
        <f t="shared" si="27"/>
        <v>Completar</v>
      </c>
      <c r="GH40" s="95" t="str">
        <f t="shared" si="100"/>
        <v>Completar</v>
      </c>
      <c r="GI40" s="165">
        <f t="shared" si="101"/>
        <v>0</v>
      </c>
      <c r="GJ40" s="219" t="b">
        <f t="shared" si="102"/>
        <v>0</v>
      </c>
      <c r="GK40" s="188">
        <f t="shared" si="103"/>
        <v>0</v>
      </c>
      <c r="GL40" s="164">
        <f t="shared" si="104"/>
        <v>0</v>
      </c>
      <c r="GM40" s="164">
        <f t="shared" si="105"/>
        <v>0.25</v>
      </c>
      <c r="GN40" s="164">
        <f t="shared" si="106"/>
        <v>0</v>
      </c>
      <c r="GO40" s="164">
        <f t="shared" si="106"/>
        <v>0</v>
      </c>
      <c r="GP40" s="166">
        <f t="shared" si="107"/>
        <v>0</v>
      </c>
      <c r="GQ40" s="167"/>
      <c r="GS40" s="164">
        <v>28</v>
      </c>
      <c r="GT40" s="225"/>
      <c r="GU40" s="226"/>
      <c r="GV40" s="1"/>
      <c r="GW40" s="1"/>
      <c r="GX40" s="95"/>
      <c r="GY40" s="93"/>
      <c r="GZ40" s="93"/>
      <c r="HA40" s="93"/>
      <c r="HB40" s="95" t="str">
        <f t="shared" si="28"/>
        <v>Completar</v>
      </c>
      <c r="HC40" s="96" t="str">
        <f t="shared" si="29"/>
        <v>Completar</v>
      </c>
      <c r="HD40" s="96" t="str">
        <f t="shared" si="30"/>
        <v>Completar</v>
      </c>
      <c r="HE40" s="94"/>
      <c r="HF40" s="95" t="str">
        <f t="shared" si="31"/>
        <v>Completar</v>
      </c>
      <c r="HG40" s="95" t="str">
        <f t="shared" si="108"/>
        <v>Completar</v>
      </c>
      <c r="HH40" s="165">
        <f t="shared" si="109"/>
        <v>0</v>
      </c>
      <c r="HI40" s="219" t="b">
        <f t="shared" si="110"/>
        <v>0</v>
      </c>
      <c r="HJ40" s="188">
        <f t="shared" si="111"/>
        <v>0</v>
      </c>
      <c r="HK40" s="164">
        <f t="shared" si="112"/>
        <v>0</v>
      </c>
      <c r="HL40" s="164">
        <f t="shared" si="113"/>
        <v>0.25</v>
      </c>
      <c r="HM40" s="164">
        <f t="shared" si="114"/>
        <v>0</v>
      </c>
      <c r="HN40" s="164">
        <f t="shared" si="114"/>
        <v>0</v>
      </c>
      <c r="HO40" s="166">
        <f t="shared" si="115"/>
        <v>0</v>
      </c>
      <c r="HP40" s="167"/>
      <c r="HR40" s="164">
        <v>28</v>
      </c>
      <c r="HS40" s="225"/>
      <c r="HT40" s="226"/>
      <c r="HU40" s="1"/>
      <c r="HV40" s="1"/>
      <c r="HW40" s="95"/>
      <c r="HX40" s="93"/>
      <c r="HY40" s="93"/>
      <c r="HZ40" s="93"/>
      <c r="IA40" s="95" t="str">
        <f t="shared" si="32"/>
        <v>Completar</v>
      </c>
      <c r="IB40" s="96" t="str">
        <f t="shared" si="33"/>
        <v>Completar</v>
      </c>
      <c r="IC40" s="96" t="str">
        <f t="shared" si="34"/>
        <v>Completar</v>
      </c>
      <c r="ID40" s="94"/>
      <c r="IE40" s="95" t="str">
        <f t="shared" si="35"/>
        <v>Completar</v>
      </c>
      <c r="IF40" s="95" t="str">
        <f t="shared" si="116"/>
        <v>Completar</v>
      </c>
      <c r="IG40" s="165">
        <f t="shared" si="117"/>
        <v>0</v>
      </c>
      <c r="IH40" s="219" t="b">
        <f t="shared" si="118"/>
        <v>0</v>
      </c>
      <c r="II40" s="188">
        <f t="shared" si="119"/>
        <v>0</v>
      </c>
      <c r="IJ40" s="164">
        <f t="shared" si="120"/>
        <v>0</v>
      </c>
      <c r="IK40" s="164">
        <f t="shared" si="121"/>
        <v>0.25</v>
      </c>
      <c r="IL40" s="164">
        <f t="shared" si="122"/>
        <v>0</v>
      </c>
      <c r="IM40" s="164">
        <f t="shared" si="122"/>
        <v>0</v>
      </c>
      <c r="IN40" s="166">
        <f t="shared" si="123"/>
        <v>0</v>
      </c>
      <c r="IO40" s="167"/>
      <c r="IQ40" s="164">
        <v>28</v>
      </c>
      <c r="IR40" s="225"/>
      <c r="IS40" s="226"/>
      <c r="IT40" s="1"/>
      <c r="IU40" s="1"/>
      <c r="IV40" s="95"/>
      <c r="IW40" s="93"/>
      <c r="IX40" s="93"/>
      <c r="IY40" s="93"/>
      <c r="IZ40" s="95" t="str">
        <f t="shared" si="36"/>
        <v>Completar</v>
      </c>
      <c r="JA40" s="96" t="str">
        <f t="shared" si="37"/>
        <v>Completar</v>
      </c>
      <c r="JB40" s="96" t="str">
        <f t="shared" si="38"/>
        <v>Completar</v>
      </c>
      <c r="JC40" s="94"/>
      <c r="JD40" s="95" t="str">
        <f t="shared" si="39"/>
        <v>Completar</v>
      </c>
      <c r="JE40" s="95" t="str">
        <f t="shared" si="124"/>
        <v>Completar</v>
      </c>
      <c r="JF40" s="165">
        <f t="shared" si="125"/>
        <v>0</v>
      </c>
      <c r="JG40" s="219" t="b">
        <f t="shared" si="126"/>
        <v>0</v>
      </c>
      <c r="JH40" s="188">
        <f t="shared" si="127"/>
        <v>0</v>
      </c>
      <c r="JI40" s="164">
        <f t="shared" si="128"/>
        <v>0</v>
      </c>
      <c r="JJ40" s="164">
        <f t="shared" si="129"/>
        <v>0.25</v>
      </c>
      <c r="JK40" s="164">
        <f t="shared" si="130"/>
        <v>0</v>
      </c>
      <c r="JL40" s="164">
        <f t="shared" si="130"/>
        <v>0</v>
      </c>
      <c r="JM40" s="166">
        <f t="shared" si="131"/>
        <v>0</v>
      </c>
      <c r="JN40" s="167"/>
      <c r="JO40" s="126"/>
      <c r="JP40" s="164">
        <v>28</v>
      </c>
      <c r="JQ40" s="225"/>
      <c r="JR40" s="226"/>
      <c r="JS40" s="1"/>
      <c r="JT40" s="1"/>
      <c r="JU40" s="95"/>
      <c r="JV40" s="93"/>
      <c r="JW40" s="93"/>
      <c r="JX40" s="93"/>
      <c r="JY40" s="95" t="str">
        <f t="shared" si="40"/>
        <v>Completar</v>
      </c>
      <c r="JZ40" s="96" t="str">
        <f t="shared" si="41"/>
        <v>Completar</v>
      </c>
      <c r="KA40" s="96" t="str">
        <f t="shared" si="42"/>
        <v>Completar</v>
      </c>
      <c r="KB40" s="94"/>
      <c r="KC40" s="95" t="str">
        <f t="shared" si="43"/>
        <v>Completar</v>
      </c>
      <c r="KD40" s="95" t="str">
        <f t="shared" si="132"/>
        <v>Completar</v>
      </c>
      <c r="KE40" s="165">
        <f t="shared" si="133"/>
        <v>0</v>
      </c>
      <c r="KF40" s="219" t="b">
        <f t="shared" si="134"/>
        <v>0</v>
      </c>
      <c r="KG40" s="188">
        <f t="shared" si="135"/>
        <v>0</v>
      </c>
      <c r="KH40" s="164">
        <f t="shared" si="136"/>
        <v>0</v>
      </c>
      <c r="KI40" s="164">
        <f t="shared" si="137"/>
        <v>0.25</v>
      </c>
      <c r="KJ40" s="164">
        <f t="shared" si="138"/>
        <v>0</v>
      </c>
      <c r="KK40" s="164">
        <f t="shared" si="138"/>
        <v>0</v>
      </c>
      <c r="KL40" s="166">
        <f t="shared" si="139"/>
        <v>0</v>
      </c>
    </row>
    <row r="41" spans="1:298" x14ac:dyDescent="0.25">
      <c r="A41" s="164">
        <v>29</v>
      </c>
      <c r="B41" s="225"/>
      <c r="C41" s="226"/>
      <c r="D41" s="1"/>
      <c r="E41" s="1"/>
      <c r="F41" s="95"/>
      <c r="G41" s="93"/>
      <c r="H41" s="93"/>
      <c r="I41" s="93"/>
      <c r="J41" s="95"/>
      <c r="K41" s="96" t="str">
        <f>IFERROR(VLOOKUP(D41,'Situación inicial'!JI$13:JS$112,8,FALSE),"Completar")</f>
        <v>Completar</v>
      </c>
      <c r="L41" s="96" t="str">
        <f>IFERROR(VLOOKUP(D41,'Situación inicial'!JI$13:JS$112,9,FALSE),"Completar")</f>
        <v>Completar</v>
      </c>
      <c r="M41" s="94"/>
      <c r="N41" s="95" t="str">
        <f>IFERROR(VLOOKUP(D41,'Situación inicial'!JI$13:JS$112,11,FALSE),"Completar")</f>
        <v>Completar</v>
      </c>
      <c r="O41" s="95" t="str">
        <f>IFERROR(VLOOKUP(D41,'Situación inicial'!JI$13:JT$112,12,FALSE),"Completar")</f>
        <v>Completar</v>
      </c>
      <c r="P41" s="165">
        <f t="shared" si="44"/>
        <v>0</v>
      </c>
      <c r="Q41" s="219" t="b">
        <f t="shared" si="45"/>
        <v>0</v>
      </c>
      <c r="R41" s="188">
        <f t="shared" si="46"/>
        <v>0</v>
      </c>
      <c r="S41" s="164">
        <f t="shared" si="47"/>
        <v>0</v>
      </c>
      <c r="T41" s="164">
        <f t="shared" si="48"/>
        <v>0.25</v>
      </c>
      <c r="U41" s="164">
        <f t="shared" si="49"/>
        <v>0</v>
      </c>
      <c r="V41" s="164">
        <f t="shared" si="49"/>
        <v>0</v>
      </c>
      <c r="W41" s="166">
        <f t="shared" si="50"/>
        <v>0</v>
      </c>
      <c r="X41" s="168">
        <f>IFERROR(VLOOKUP(D41,'Situación inicial'!JI$13:JZ$112,18,FALSE),0)</f>
        <v>0</v>
      </c>
      <c r="Z41" s="164">
        <v>29</v>
      </c>
      <c r="AA41" s="225"/>
      <c r="AB41" s="226"/>
      <c r="AC41" s="1"/>
      <c r="AD41" s="1"/>
      <c r="AE41" s="95"/>
      <c r="AF41" s="93"/>
      <c r="AG41" s="93"/>
      <c r="AH41" s="93"/>
      <c r="AI41" s="95" t="str">
        <f t="shared" si="0"/>
        <v>Completar</v>
      </c>
      <c r="AJ41" s="96" t="str">
        <f t="shared" si="1"/>
        <v>Completar</v>
      </c>
      <c r="AK41" s="96" t="str">
        <f t="shared" si="2"/>
        <v>Completar</v>
      </c>
      <c r="AL41" s="94"/>
      <c r="AM41" s="95" t="str">
        <f t="shared" si="51"/>
        <v>Completar</v>
      </c>
      <c r="AN41" s="95" t="str">
        <f t="shared" si="52"/>
        <v>Completar</v>
      </c>
      <c r="AO41" s="165">
        <f t="shared" si="53"/>
        <v>0</v>
      </c>
      <c r="AP41" s="219" t="b">
        <f t="shared" si="54"/>
        <v>0</v>
      </c>
      <c r="AQ41" s="188">
        <f t="shared" si="55"/>
        <v>0</v>
      </c>
      <c r="AR41" s="164">
        <f t="shared" si="56"/>
        <v>0</v>
      </c>
      <c r="AS41" s="164">
        <f t="shared" si="57"/>
        <v>0.25</v>
      </c>
      <c r="AT41" s="164">
        <f t="shared" si="58"/>
        <v>0</v>
      </c>
      <c r="AU41" s="164">
        <f t="shared" si="58"/>
        <v>0</v>
      </c>
      <c r="AV41" s="166">
        <f t="shared" si="59"/>
        <v>0</v>
      </c>
      <c r="AW41" s="168">
        <f t="shared" si="3"/>
        <v>0</v>
      </c>
      <c r="AY41" s="164">
        <v>29</v>
      </c>
      <c r="AZ41" s="225"/>
      <c r="BA41" s="226"/>
      <c r="BB41" s="1"/>
      <c r="BC41" s="1"/>
      <c r="BD41" s="95"/>
      <c r="BE41" s="93"/>
      <c r="BF41" s="93"/>
      <c r="BG41" s="93"/>
      <c r="BH41" s="95" t="str">
        <f t="shared" si="4"/>
        <v>Completar</v>
      </c>
      <c r="BI41" s="96" t="str">
        <f t="shared" si="5"/>
        <v>Completar</v>
      </c>
      <c r="BJ41" s="96" t="str">
        <f t="shared" si="6"/>
        <v>Completar</v>
      </c>
      <c r="BK41" s="94"/>
      <c r="BL41" s="95" t="str">
        <f t="shared" si="7"/>
        <v>Completar</v>
      </c>
      <c r="BM41" s="95" t="str">
        <f t="shared" si="60"/>
        <v>Completar</v>
      </c>
      <c r="BN41" s="165">
        <f t="shared" si="61"/>
        <v>0</v>
      </c>
      <c r="BO41" s="219" t="b">
        <f t="shared" si="62"/>
        <v>0</v>
      </c>
      <c r="BP41" s="188">
        <f t="shared" si="63"/>
        <v>0</v>
      </c>
      <c r="BQ41" s="164">
        <f t="shared" si="64"/>
        <v>0</v>
      </c>
      <c r="BR41" s="164">
        <f t="shared" si="65"/>
        <v>0.25</v>
      </c>
      <c r="BS41" s="164">
        <f t="shared" si="66"/>
        <v>0</v>
      </c>
      <c r="BT41" s="164">
        <f t="shared" si="66"/>
        <v>0</v>
      </c>
      <c r="BU41" s="166">
        <f t="shared" si="67"/>
        <v>0</v>
      </c>
      <c r="BV41" s="167"/>
      <c r="BX41" s="164">
        <v>29</v>
      </c>
      <c r="BY41" s="225"/>
      <c r="BZ41" s="226"/>
      <c r="CA41" s="1"/>
      <c r="CB41" s="1"/>
      <c r="CC41" s="95"/>
      <c r="CD41" s="93"/>
      <c r="CE41" s="93"/>
      <c r="CF41" s="93"/>
      <c r="CG41" s="95" t="str">
        <f t="shared" si="8"/>
        <v>Completar</v>
      </c>
      <c r="CH41" s="96" t="str">
        <f t="shared" si="9"/>
        <v>Completar</v>
      </c>
      <c r="CI41" s="96" t="str">
        <f t="shared" si="10"/>
        <v>Completar</v>
      </c>
      <c r="CJ41" s="94"/>
      <c r="CK41" s="95" t="str">
        <f t="shared" si="11"/>
        <v>Completar</v>
      </c>
      <c r="CL41" s="95" t="str">
        <f t="shared" si="68"/>
        <v>Completar</v>
      </c>
      <c r="CM41" s="165">
        <f t="shared" si="69"/>
        <v>0</v>
      </c>
      <c r="CN41" s="219" t="b">
        <f t="shared" si="70"/>
        <v>0</v>
      </c>
      <c r="CO41" s="188">
        <f t="shared" si="71"/>
        <v>0</v>
      </c>
      <c r="CP41" s="164">
        <f t="shared" si="72"/>
        <v>0</v>
      </c>
      <c r="CQ41" s="164">
        <f t="shared" si="73"/>
        <v>0.25</v>
      </c>
      <c r="CR41" s="164">
        <f t="shared" si="74"/>
        <v>0</v>
      </c>
      <c r="CS41" s="164">
        <f t="shared" si="74"/>
        <v>0</v>
      </c>
      <c r="CT41" s="166">
        <f t="shared" si="75"/>
        <v>0</v>
      </c>
      <c r="CU41" s="167"/>
      <c r="CW41" s="164">
        <v>29</v>
      </c>
      <c r="CX41" s="225"/>
      <c r="CY41" s="226"/>
      <c r="CZ41" s="1"/>
      <c r="DA41" s="1"/>
      <c r="DB41" s="95"/>
      <c r="DC41" s="93"/>
      <c r="DD41" s="93"/>
      <c r="DE41" s="93"/>
      <c r="DF41" s="95" t="str">
        <f t="shared" si="12"/>
        <v>Completar</v>
      </c>
      <c r="DG41" s="96" t="str">
        <f t="shared" si="13"/>
        <v>Completar</v>
      </c>
      <c r="DH41" s="96" t="str">
        <f t="shared" si="14"/>
        <v>Completar</v>
      </c>
      <c r="DI41" s="94"/>
      <c r="DJ41" s="95" t="str">
        <f t="shared" si="15"/>
        <v>Completar</v>
      </c>
      <c r="DK41" s="95" t="str">
        <f t="shared" si="76"/>
        <v>Completar</v>
      </c>
      <c r="DL41" s="165">
        <f t="shared" si="77"/>
        <v>0</v>
      </c>
      <c r="DM41" s="219" t="b">
        <f t="shared" si="78"/>
        <v>0</v>
      </c>
      <c r="DN41" s="188">
        <f t="shared" si="79"/>
        <v>0</v>
      </c>
      <c r="DO41" s="164">
        <f t="shared" si="80"/>
        <v>0</v>
      </c>
      <c r="DP41" s="164">
        <f t="shared" si="81"/>
        <v>0.25</v>
      </c>
      <c r="DQ41" s="164">
        <f t="shared" si="82"/>
        <v>0</v>
      </c>
      <c r="DR41" s="164">
        <f t="shared" si="82"/>
        <v>0</v>
      </c>
      <c r="DS41" s="166">
        <f t="shared" si="83"/>
        <v>0</v>
      </c>
      <c r="DT41" s="167"/>
      <c r="DV41" s="164">
        <v>29</v>
      </c>
      <c r="DW41" s="225"/>
      <c r="DX41" s="226"/>
      <c r="DY41" s="1"/>
      <c r="DZ41" s="1"/>
      <c r="EA41" s="95"/>
      <c r="EB41" s="93"/>
      <c r="EC41" s="93"/>
      <c r="ED41" s="93"/>
      <c r="EE41" s="95" t="str">
        <f t="shared" si="16"/>
        <v>Completar</v>
      </c>
      <c r="EF41" s="96" t="str">
        <f t="shared" si="17"/>
        <v>Completar</v>
      </c>
      <c r="EG41" s="96" t="str">
        <f t="shared" si="18"/>
        <v>Completar</v>
      </c>
      <c r="EH41" s="94"/>
      <c r="EI41" s="95" t="str">
        <f t="shared" si="19"/>
        <v>Completar</v>
      </c>
      <c r="EJ41" s="95" t="str">
        <f t="shared" si="84"/>
        <v>Completar</v>
      </c>
      <c r="EK41" s="165">
        <f t="shared" si="85"/>
        <v>0</v>
      </c>
      <c r="EL41" s="219" t="b">
        <f t="shared" si="86"/>
        <v>0</v>
      </c>
      <c r="EM41" s="188">
        <f t="shared" si="87"/>
        <v>0</v>
      </c>
      <c r="EN41" s="164">
        <f t="shared" si="88"/>
        <v>0</v>
      </c>
      <c r="EO41" s="164">
        <f t="shared" si="89"/>
        <v>0.25</v>
      </c>
      <c r="EP41" s="164">
        <f t="shared" si="90"/>
        <v>0</v>
      </c>
      <c r="EQ41" s="164">
        <f t="shared" si="90"/>
        <v>0</v>
      </c>
      <c r="ER41" s="166">
        <f t="shared" si="91"/>
        <v>0</v>
      </c>
      <c r="ES41" s="167"/>
      <c r="EU41" s="164">
        <v>29</v>
      </c>
      <c r="EV41" s="225"/>
      <c r="EW41" s="226"/>
      <c r="EX41" s="1"/>
      <c r="EY41" s="1"/>
      <c r="EZ41" s="95"/>
      <c r="FA41" s="93"/>
      <c r="FB41" s="93"/>
      <c r="FC41" s="93"/>
      <c r="FD41" s="95" t="str">
        <f t="shared" si="20"/>
        <v>Completar</v>
      </c>
      <c r="FE41" s="96" t="str">
        <f t="shared" si="21"/>
        <v>Completar</v>
      </c>
      <c r="FF41" s="96" t="str">
        <f t="shared" si="22"/>
        <v>Completar</v>
      </c>
      <c r="FG41" s="94"/>
      <c r="FH41" s="95" t="str">
        <f t="shared" si="23"/>
        <v>Completar</v>
      </c>
      <c r="FI41" s="95" t="str">
        <f t="shared" si="92"/>
        <v>Completar</v>
      </c>
      <c r="FJ41" s="165">
        <f t="shared" si="93"/>
        <v>0</v>
      </c>
      <c r="FK41" s="219" t="b">
        <f t="shared" si="94"/>
        <v>0</v>
      </c>
      <c r="FL41" s="188">
        <f t="shared" si="95"/>
        <v>0</v>
      </c>
      <c r="FM41" s="164">
        <f t="shared" si="96"/>
        <v>0</v>
      </c>
      <c r="FN41" s="164">
        <f t="shared" si="97"/>
        <v>0.25</v>
      </c>
      <c r="FO41" s="164">
        <f t="shared" si="98"/>
        <v>0</v>
      </c>
      <c r="FP41" s="164">
        <f t="shared" si="98"/>
        <v>0</v>
      </c>
      <c r="FQ41" s="166">
        <f t="shared" si="99"/>
        <v>0</v>
      </c>
      <c r="FR41" s="167"/>
      <c r="FT41" s="164">
        <v>29</v>
      </c>
      <c r="FU41" s="225"/>
      <c r="FV41" s="226"/>
      <c r="FW41" s="1"/>
      <c r="FX41" s="1"/>
      <c r="FY41" s="95"/>
      <c r="FZ41" s="93"/>
      <c r="GA41" s="93"/>
      <c r="GB41" s="93"/>
      <c r="GC41" s="95" t="str">
        <f t="shared" si="24"/>
        <v>Completar</v>
      </c>
      <c r="GD41" s="96" t="str">
        <f t="shared" si="25"/>
        <v>Completar</v>
      </c>
      <c r="GE41" s="96" t="str">
        <f t="shared" si="26"/>
        <v>Completar</v>
      </c>
      <c r="GF41" s="94"/>
      <c r="GG41" s="95" t="str">
        <f t="shared" si="27"/>
        <v>Completar</v>
      </c>
      <c r="GH41" s="95" t="str">
        <f t="shared" si="100"/>
        <v>Completar</v>
      </c>
      <c r="GI41" s="165">
        <f t="shared" si="101"/>
        <v>0</v>
      </c>
      <c r="GJ41" s="219" t="b">
        <f t="shared" si="102"/>
        <v>0</v>
      </c>
      <c r="GK41" s="188">
        <f t="shared" si="103"/>
        <v>0</v>
      </c>
      <c r="GL41" s="164">
        <f t="shared" si="104"/>
        <v>0</v>
      </c>
      <c r="GM41" s="164">
        <f t="shared" si="105"/>
        <v>0.25</v>
      </c>
      <c r="GN41" s="164">
        <f t="shared" si="106"/>
        <v>0</v>
      </c>
      <c r="GO41" s="164">
        <f t="shared" si="106"/>
        <v>0</v>
      </c>
      <c r="GP41" s="166">
        <f t="shared" si="107"/>
        <v>0</v>
      </c>
      <c r="GQ41" s="167"/>
      <c r="GS41" s="164">
        <v>29</v>
      </c>
      <c r="GT41" s="225"/>
      <c r="GU41" s="226"/>
      <c r="GV41" s="1"/>
      <c r="GW41" s="1"/>
      <c r="GX41" s="95"/>
      <c r="GY41" s="93"/>
      <c r="GZ41" s="93"/>
      <c r="HA41" s="93"/>
      <c r="HB41" s="95" t="str">
        <f t="shared" si="28"/>
        <v>Completar</v>
      </c>
      <c r="HC41" s="96" t="str">
        <f t="shared" si="29"/>
        <v>Completar</v>
      </c>
      <c r="HD41" s="96" t="str">
        <f t="shared" si="30"/>
        <v>Completar</v>
      </c>
      <c r="HE41" s="94"/>
      <c r="HF41" s="95" t="str">
        <f t="shared" si="31"/>
        <v>Completar</v>
      </c>
      <c r="HG41" s="95" t="str">
        <f t="shared" si="108"/>
        <v>Completar</v>
      </c>
      <c r="HH41" s="165">
        <f t="shared" si="109"/>
        <v>0</v>
      </c>
      <c r="HI41" s="219" t="b">
        <f t="shared" si="110"/>
        <v>0</v>
      </c>
      <c r="HJ41" s="188">
        <f t="shared" si="111"/>
        <v>0</v>
      </c>
      <c r="HK41" s="164">
        <f t="shared" si="112"/>
        <v>0</v>
      </c>
      <c r="HL41" s="164">
        <f t="shared" si="113"/>
        <v>0.25</v>
      </c>
      <c r="HM41" s="164">
        <f t="shared" si="114"/>
        <v>0</v>
      </c>
      <c r="HN41" s="164">
        <f t="shared" si="114"/>
        <v>0</v>
      </c>
      <c r="HO41" s="166">
        <f t="shared" si="115"/>
        <v>0</v>
      </c>
      <c r="HP41" s="167"/>
      <c r="HR41" s="164">
        <v>29</v>
      </c>
      <c r="HS41" s="225"/>
      <c r="HT41" s="226"/>
      <c r="HU41" s="1"/>
      <c r="HV41" s="1"/>
      <c r="HW41" s="95"/>
      <c r="HX41" s="93"/>
      <c r="HY41" s="93"/>
      <c r="HZ41" s="93"/>
      <c r="IA41" s="95" t="str">
        <f t="shared" si="32"/>
        <v>Completar</v>
      </c>
      <c r="IB41" s="96" t="str">
        <f t="shared" si="33"/>
        <v>Completar</v>
      </c>
      <c r="IC41" s="96" t="str">
        <f t="shared" si="34"/>
        <v>Completar</v>
      </c>
      <c r="ID41" s="94"/>
      <c r="IE41" s="95" t="str">
        <f t="shared" si="35"/>
        <v>Completar</v>
      </c>
      <c r="IF41" s="95" t="str">
        <f t="shared" si="116"/>
        <v>Completar</v>
      </c>
      <c r="IG41" s="165">
        <f t="shared" si="117"/>
        <v>0</v>
      </c>
      <c r="IH41" s="219" t="b">
        <f t="shared" si="118"/>
        <v>0</v>
      </c>
      <c r="II41" s="188">
        <f t="shared" si="119"/>
        <v>0</v>
      </c>
      <c r="IJ41" s="164">
        <f t="shared" si="120"/>
        <v>0</v>
      </c>
      <c r="IK41" s="164">
        <f t="shared" si="121"/>
        <v>0.25</v>
      </c>
      <c r="IL41" s="164">
        <f t="shared" si="122"/>
        <v>0</v>
      </c>
      <c r="IM41" s="164">
        <f t="shared" si="122"/>
        <v>0</v>
      </c>
      <c r="IN41" s="166">
        <f t="shared" si="123"/>
        <v>0</v>
      </c>
      <c r="IO41" s="167"/>
      <c r="IQ41" s="164">
        <v>29</v>
      </c>
      <c r="IR41" s="225"/>
      <c r="IS41" s="226"/>
      <c r="IT41" s="1"/>
      <c r="IU41" s="1"/>
      <c r="IV41" s="95"/>
      <c r="IW41" s="93"/>
      <c r="IX41" s="93"/>
      <c r="IY41" s="93"/>
      <c r="IZ41" s="95" t="str">
        <f t="shared" si="36"/>
        <v>Completar</v>
      </c>
      <c r="JA41" s="96" t="str">
        <f t="shared" si="37"/>
        <v>Completar</v>
      </c>
      <c r="JB41" s="96" t="str">
        <f t="shared" si="38"/>
        <v>Completar</v>
      </c>
      <c r="JC41" s="94"/>
      <c r="JD41" s="95" t="str">
        <f t="shared" si="39"/>
        <v>Completar</v>
      </c>
      <c r="JE41" s="95" t="str">
        <f t="shared" si="124"/>
        <v>Completar</v>
      </c>
      <c r="JF41" s="165">
        <f t="shared" si="125"/>
        <v>0</v>
      </c>
      <c r="JG41" s="219" t="b">
        <f t="shared" si="126"/>
        <v>0</v>
      </c>
      <c r="JH41" s="188">
        <f t="shared" si="127"/>
        <v>0</v>
      </c>
      <c r="JI41" s="164">
        <f t="shared" si="128"/>
        <v>0</v>
      </c>
      <c r="JJ41" s="164">
        <f t="shared" si="129"/>
        <v>0.25</v>
      </c>
      <c r="JK41" s="164">
        <f t="shared" si="130"/>
        <v>0</v>
      </c>
      <c r="JL41" s="164">
        <f t="shared" si="130"/>
        <v>0</v>
      </c>
      <c r="JM41" s="166">
        <f t="shared" si="131"/>
        <v>0</v>
      </c>
      <c r="JN41" s="167"/>
      <c r="JO41" s="126"/>
      <c r="JP41" s="164">
        <v>29</v>
      </c>
      <c r="JQ41" s="225"/>
      <c r="JR41" s="226"/>
      <c r="JS41" s="1"/>
      <c r="JT41" s="1"/>
      <c r="JU41" s="95"/>
      <c r="JV41" s="93"/>
      <c r="JW41" s="93"/>
      <c r="JX41" s="93"/>
      <c r="JY41" s="95" t="str">
        <f t="shared" si="40"/>
        <v>Completar</v>
      </c>
      <c r="JZ41" s="96" t="str">
        <f t="shared" si="41"/>
        <v>Completar</v>
      </c>
      <c r="KA41" s="96" t="str">
        <f t="shared" si="42"/>
        <v>Completar</v>
      </c>
      <c r="KB41" s="94"/>
      <c r="KC41" s="95" t="str">
        <f t="shared" si="43"/>
        <v>Completar</v>
      </c>
      <c r="KD41" s="95" t="str">
        <f t="shared" si="132"/>
        <v>Completar</v>
      </c>
      <c r="KE41" s="165">
        <f t="shared" si="133"/>
        <v>0</v>
      </c>
      <c r="KF41" s="219" t="b">
        <f t="shared" si="134"/>
        <v>0</v>
      </c>
      <c r="KG41" s="188">
        <f t="shared" si="135"/>
        <v>0</v>
      </c>
      <c r="KH41" s="164">
        <f t="shared" si="136"/>
        <v>0</v>
      </c>
      <c r="KI41" s="164">
        <f t="shared" si="137"/>
        <v>0.25</v>
      </c>
      <c r="KJ41" s="164">
        <f t="shared" si="138"/>
        <v>0</v>
      </c>
      <c r="KK41" s="164">
        <f t="shared" si="138"/>
        <v>0</v>
      </c>
      <c r="KL41" s="166">
        <f t="shared" si="139"/>
        <v>0</v>
      </c>
    </row>
    <row r="42" spans="1:298" x14ac:dyDescent="0.25">
      <c r="A42" s="164">
        <v>30</v>
      </c>
      <c r="B42" s="225"/>
      <c r="C42" s="226"/>
      <c r="D42" s="1"/>
      <c r="E42" s="1"/>
      <c r="F42" s="95"/>
      <c r="G42" s="93"/>
      <c r="H42" s="93"/>
      <c r="I42" s="93"/>
      <c r="J42" s="95"/>
      <c r="K42" s="96" t="str">
        <f>IFERROR(VLOOKUP(D42,'Situación inicial'!JI$13:JS$112,8,FALSE),"Completar")</f>
        <v>Completar</v>
      </c>
      <c r="L42" s="96" t="str">
        <f>IFERROR(VLOOKUP(D42,'Situación inicial'!JI$13:JS$112,9,FALSE),"Completar")</f>
        <v>Completar</v>
      </c>
      <c r="M42" s="94"/>
      <c r="N42" s="95" t="str">
        <f>IFERROR(VLOOKUP(D42,'Situación inicial'!JI$13:JS$112,11,FALSE),"Completar")</f>
        <v>Completar</v>
      </c>
      <c r="O42" s="95" t="str">
        <f>IFERROR(VLOOKUP(D42,'Situación inicial'!JI$13:JT$112,12,FALSE),"Completar")</f>
        <v>Completar</v>
      </c>
      <c r="P42" s="165">
        <f t="shared" si="44"/>
        <v>0</v>
      </c>
      <c r="Q42" s="219" t="b">
        <f t="shared" si="45"/>
        <v>0</v>
      </c>
      <c r="R42" s="188">
        <f t="shared" si="46"/>
        <v>0</v>
      </c>
      <c r="S42" s="164">
        <f t="shared" si="47"/>
        <v>0</v>
      </c>
      <c r="T42" s="164">
        <f t="shared" si="48"/>
        <v>0.25</v>
      </c>
      <c r="U42" s="164">
        <f t="shared" si="49"/>
        <v>0</v>
      </c>
      <c r="V42" s="164">
        <f t="shared" si="49"/>
        <v>0</v>
      </c>
      <c r="W42" s="166">
        <f t="shared" si="50"/>
        <v>0</v>
      </c>
      <c r="X42" s="168">
        <f>IFERROR(VLOOKUP(D42,'Situación inicial'!JI$13:JZ$112,18,FALSE),0)</f>
        <v>0</v>
      </c>
      <c r="Z42" s="164">
        <v>30</v>
      </c>
      <c r="AA42" s="225"/>
      <c r="AB42" s="226"/>
      <c r="AC42" s="1"/>
      <c r="AD42" s="1"/>
      <c r="AE42" s="95"/>
      <c r="AF42" s="93"/>
      <c r="AG42" s="93"/>
      <c r="AH42" s="93"/>
      <c r="AI42" s="95" t="str">
        <f t="shared" si="0"/>
        <v>Completar</v>
      </c>
      <c r="AJ42" s="96" t="str">
        <f t="shared" si="1"/>
        <v>Completar</v>
      </c>
      <c r="AK42" s="96" t="str">
        <f t="shared" si="2"/>
        <v>Completar</v>
      </c>
      <c r="AL42" s="94"/>
      <c r="AM42" s="95" t="str">
        <f t="shared" si="51"/>
        <v>Completar</v>
      </c>
      <c r="AN42" s="95" t="str">
        <f t="shared" si="52"/>
        <v>Completar</v>
      </c>
      <c r="AO42" s="165">
        <f t="shared" si="53"/>
        <v>0</v>
      </c>
      <c r="AP42" s="219" t="b">
        <f t="shared" si="54"/>
        <v>0</v>
      </c>
      <c r="AQ42" s="188">
        <f t="shared" si="55"/>
        <v>0</v>
      </c>
      <c r="AR42" s="164">
        <f t="shared" si="56"/>
        <v>0</v>
      </c>
      <c r="AS42" s="164">
        <f t="shared" si="57"/>
        <v>0.25</v>
      </c>
      <c r="AT42" s="164">
        <f t="shared" si="58"/>
        <v>0</v>
      </c>
      <c r="AU42" s="164">
        <f t="shared" si="58"/>
        <v>0</v>
      </c>
      <c r="AV42" s="166">
        <f t="shared" si="59"/>
        <v>0</v>
      </c>
      <c r="AW42" s="168">
        <f t="shared" si="3"/>
        <v>0</v>
      </c>
      <c r="AY42" s="164">
        <v>30</v>
      </c>
      <c r="AZ42" s="225"/>
      <c r="BA42" s="226"/>
      <c r="BB42" s="1"/>
      <c r="BC42" s="1"/>
      <c r="BD42" s="95"/>
      <c r="BE42" s="93"/>
      <c r="BF42" s="93"/>
      <c r="BG42" s="93"/>
      <c r="BH42" s="95" t="str">
        <f t="shared" si="4"/>
        <v>Completar</v>
      </c>
      <c r="BI42" s="96" t="str">
        <f t="shared" si="5"/>
        <v>Completar</v>
      </c>
      <c r="BJ42" s="96" t="str">
        <f t="shared" si="6"/>
        <v>Completar</v>
      </c>
      <c r="BK42" s="94"/>
      <c r="BL42" s="95" t="str">
        <f t="shared" si="7"/>
        <v>Completar</v>
      </c>
      <c r="BM42" s="95" t="str">
        <f t="shared" si="60"/>
        <v>Completar</v>
      </c>
      <c r="BN42" s="165">
        <f t="shared" si="61"/>
        <v>0</v>
      </c>
      <c r="BO42" s="219" t="b">
        <f t="shared" si="62"/>
        <v>0</v>
      </c>
      <c r="BP42" s="188">
        <f t="shared" si="63"/>
        <v>0</v>
      </c>
      <c r="BQ42" s="164">
        <f t="shared" si="64"/>
        <v>0</v>
      </c>
      <c r="BR42" s="164">
        <f t="shared" si="65"/>
        <v>0.25</v>
      </c>
      <c r="BS42" s="164">
        <f t="shared" si="66"/>
        <v>0</v>
      </c>
      <c r="BT42" s="164">
        <f t="shared" si="66"/>
        <v>0</v>
      </c>
      <c r="BU42" s="166">
        <f t="shared" si="67"/>
        <v>0</v>
      </c>
      <c r="BV42" s="167"/>
      <c r="BX42" s="164">
        <v>30</v>
      </c>
      <c r="BY42" s="225"/>
      <c r="BZ42" s="226"/>
      <c r="CA42" s="1"/>
      <c r="CB42" s="1"/>
      <c r="CC42" s="95"/>
      <c r="CD42" s="93"/>
      <c r="CE42" s="93"/>
      <c r="CF42" s="93"/>
      <c r="CG42" s="95" t="str">
        <f t="shared" si="8"/>
        <v>Completar</v>
      </c>
      <c r="CH42" s="96" t="str">
        <f t="shared" si="9"/>
        <v>Completar</v>
      </c>
      <c r="CI42" s="96" t="str">
        <f t="shared" si="10"/>
        <v>Completar</v>
      </c>
      <c r="CJ42" s="94"/>
      <c r="CK42" s="95" t="str">
        <f t="shared" si="11"/>
        <v>Completar</v>
      </c>
      <c r="CL42" s="95" t="str">
        <f t="shared" si="68"/>
        <v>Completar</v>
      </c>
      <c r="CM42" s="165">
        <f t="shared" si="69"/>
        <v>0</v>
      </c>
      <c r="CN42" s="219" t="b">
        <f t="shared" si="70"/>
        <v>0</v>
      </c>
      <c r="CO42" s="188">
        <f t="shared" si="71"/>
        <v>0</v>
      </c>
      <c r="CP42" s="164">
        <f t="shared" si="72"/>
        <v>0</v>
      </c>
      <c r="CQ42" s="164">
        <f t="shared" si="73"/>
        <v>0.25</v>
      </c>
      <c r="CR42" s="164">
        <f t="shared" si="74"/>
        <v>0</v>
      </c>
      <c r="CS42" s="164">
        <f t="shared" si="74"/>
        <v>0</v>
      </c>
      <c r="CT42" s="166">
        <f t="shared" si="75"/>
        <v>0</v>
      </c>
      <c r="CU42" s="167"/>
      <c r="CW42" s="164">
        <v>30</v>
      </c>
      <c r="CX42" s="225"/>
      <c r="CY42" s="226"/>
      <c r="CZ42" s="1"/>
      <c r="DA42" s="1"/>
      <c r="DB42" s="95"/>
      <c r="DC42" s="93"/>
      <c r="DD42" s="93"/>
      <c r="DE42" s="93"/>
      <c r="DF42" s="95" t="str">
        <f t="shared" si="12"/>
        <v>Completar</v>
      </c>
      <c r="DG42" s="96" t="str">
        <f t="shared" si="13"/>
        <v>Completar</v>
      </c>
      <c r="DH42" s="96" t="str">
        <f t="shared" si="14"/>
        <v>Completar</v>
      </c>
      <c r="DI42" s="94"/>
      <c r="DJ42" s="95" t="str">
        <f t="shared" si="15"/>
        <v>Completar</v>
      </c>
      <c r="DK42" s="95" t="str">
        <f t="shared" si="76"/>
        <v>Completar</v>
      </c>
      <c r="DL42" s="165">
        <f t="shared" si="77"/>
        <v>0</v>
      </c>
      <c r="DM42" s="219" t="b">
        <f t="shared" si="78"/>
        <v>0</v>
      </c>
      <c r="DN42" s="188">
        <f t="shared" si="79"/>
        <v>0</v>
      </c>
      <c r="DO42" s="164">
        <f t="shared" si="80"/>
        <v>0</v>
      </c>
      <c r="DP42" s="164">
        <f t="shared" si="81"/>
        <v>0.25</v>
      </c>
      <c r="DQ42" s="164">
        <f t="shared" si="82"/>
        <v>0</v>
      </c>
      <c r="DR42" s="164">
        <f t="shared" si="82"/>
        <v>0</v>
      </c>
      <c r="DS42" s="166">
        <f t="shared" si="83"/>
        <v>0</v>
      </c>
      <c r="DT42" s="167"/>
      <c r="DV42" s="164">
        <v>30</v>
      </c>
      <c r="DW42" s="225"/>
      <c r="DX42" s="226"/>
      <c r="DY42" s="1"/>
      <c r="DZ42" s="1"/>
      <c r="EA42" s="95"/>
      <c r="EB42" s="93"/>
      <c r="EC42" s="93"/>
      <c r="ED42" s="93"/>
      <c r="EE42" s="95" t="str">
        <f t="shared" si="16"/>
        <v>Completar</v>
      </c>
      <c r="EF42" s="96" t="str">
        <f t="shared" si="17"/>
        <v>Completar</v>
      </c>
      <c r="EG42" s="96" t="str">
        <f t="shared" si="18"/>
        <v>Completar</v>
      </c>
      <c r="EH42" s="94"/>
      <c r="EI42" s="95" t="str">
        <f t="shared" si="19"/>
        <v>Completar</v>
      </c>
      <c r="EJ42" s="95" t="str">
        <f t="shared" si="84"/>
        <v>Completar</v>
      </c>
      <c r="EK42" s="165">
        <f t="shared" si="85"/>
        <v>0</v>
      </c>
      <c r="EL42" s="219" t="b">
        <f t="shared" si="86"/>
        <v>0</v>
      </c>
      <c r="EM42" s="188">
        <f t="shared" si="87"/>
        <v>0</v>
      </c>
      <c r="EN42" s="164">
        <f t="shared" si="88"/>
        <v>0</v>
      </c>
      <c r="EO42" s="164">
        <f t="shared" si="89"/>
        <v>0.25</v>
      </c>
      <c r="EP42" s="164">
        <f t="shared" si="90"/>
        <v>0</v>
      </c>
      <c r="EQ42" s="164">
        <f t="shared" si="90"/>
        <v>0</v>
      </c>
      <c r="ER42" s="166">
        <f t="shared" si="91"/>
        <v>0</v>
      </c>
      <c r="ES42" s="167"/>
      <c r="EU42" s="164">
        <v>30</v>
      </c>
      <c r="EV42" s="225"/>
      <c r="EW42" s="226"/>
      <c r="EX42" s="1"/>
      <c r="EY42" s="1"/>
      <c r="EZ42" s="95"/>
      <c r="FA42" s="93"/>
      <c r="FB42" s="93"/>
      <c r="FC42" s="93"/>
      <c r="FD42" s="95" t="str">
        <f t="shared" si="20"/>
        <v>Completar</v>
      </c>
      <c r="FE42" s="96" t="str">
        <f t="shared" si="21"/>
        <v>Completar</v>
      </c>
      <c r="FF42" s="96" t="str">
        <f t="shared" si="22"/>
        <v>Completar</v>
      </c>
      <c r="FG42" s="94"/>
      <c r="FH42" s="95" t="str">
        <f t="shared" si="23"/>
        <v>Completar</v>
      </c>
      <c r="FI42" s="95" t="str">
        <f t="shared" si="92"/>
        <v>Completar</v>
      </c>
      <c r="FJ42" s="165">
        <f t="shared" si="93"/>
        <v>0</v>
      </c>
      <c r="FK42" s="219" t="b">
        <f t="shared" si="94"/>
        <v>0</v>
      </c>
      <c r="FL42" s="188">
        <f t="shared" si="95"/>
        <v>0</v>
      </c>
      <c r="FM42" s="164">
        <f t="shared" si="96"/>
        <v>0</v>
      </c>
      <c r="FN42" s="164">
        <f t="shared" si="97"/>
        <v>0.25</v>
      </c>
      <c r="FO42" s="164">
        <f t="shared" si="98"/>
        <v>0</v>
      </c>
      <c r="FP42" s="164">
        <f t="shared" si="98"/>
        <v>0</v>
      </c>
      <c r="FQ42" s="166">
        <f t="shared" si="99"/>
        <v>0</v>
      </c>
      <c r="FR42" s="167"/>
      <c r="FT42" s="164">
        <v>30</v>
      </c>
      <c r="FU42" s="225"/>
      <c r="FV42" s="226"/>
      <c r="FW42" s="1"/>
      <c r="FX42" s="1"/>
      <c r="FY42" s="95"/>
      <c r="FZ42" s="93"/>
      <c r="GA42" s="93"/>
      <c r="GB42" s="93"/>
      <c r="GC42" s="95" t="str">
        <f t="shared" si="24"/>
        <v>Completar</v>
      </c>
      <c r="GD42" s="96" t="str">
        <f t="shared" si="25"/>
        <v>Completar</v>
      </c>
      <c r="GE42" s="96" t="str">
        <f t="shared" si="26"/>
        <v>Completar</v>
      </c>
      <c r="GF42" s="94"/>
      <c r="GG42" s="95" t="str">
        <f t="shared" si="27"/>
        <v>Completar</v>
      </c>
      <c r="GH42" s="95" t="str">
        <f t="shared" si="100"/>
        <v>Completar</v>
      </c>
      <c r="GI42" s="165">
        <f t="shared" si="101"/>
        <v>0</v>
      </c>
      <c r="GJ42" s="219" t="b">
        <f t="shared" si="102"/>
        <v>0</v>
      </c>
      <c r="GK42" s="188">
        <f t="shared" si="103"/>
        <v>0</v>
      </c>
      <c r="GL42" s="164">
        <f t="shared" si="104"/>
        <v>0</v>
      </c>
      <c r="GM42" s="164">
        <f t="shared" si="105"/>
        <v>0.25</v>
      </c>
      <c r="GN42" s="164">
        <f t="shared" si="106"/>
        <v>0</v>
      </c>
      <c r="GO42" s="164">
        <f t="shared" si="106"/>
        <v>0</v>
      </c>
      <c r="GP42" s="166">
        <f t="shared" si="107"/>
        <v>0</v>
      </c>
      <c r="GQ42" s="167"/>
      <c r="GS42" s="164">
        <v>30</v>
      </c>
      <c r="GT42" s="225"/>
      <c r="GU42" s="226"/>
      <c r="GV42" s="1"/>
      <c r="GW42" s="1"/>
      <c r="GX42" s="95"/>
      <c r="GY42" s="93"/>
      <c r="GZ42" s="93"/>
      <c r="HA42" s="93"/>
      <c r="HB42" s="95" t="str">
        <f t="shared" si="28"/>
        <v>Completar</v>
      </c>
      <c r="HC42" s="96" t="str">
        <f t="shared" si="29"/>
        <v>Completar</v>
      </c>
      <c r="HD42" s="96" t="str">
        <f t="shared" si="30"/>
        <v>Completar</v>
      </c>
      <c r="HE42" s="94"/>
      <c r="HF42" s="95" t="str">
        <f t="shared" si="31"/>
        <v>Completar</v>
      </c>
      <c r="HG42" s="95" t="str">
        <f t="shared" si="108"/>
        <v>Completar</v>
      </c>
      <c r="HH42" s="165">
        <f t="shared" si="109"/>
        <v>0</v>
      </c>
      <c r="HI42" s="219" t="b">
        <f t="shared" si="110"/>
        <v>0</v>
      </c>
      <c r="HJ42" s="188">
        <f t="shared" si="111"/>
        <v>0</v>
      </c>
      <c r="HK42" s="164">
        <f t="shared" si="112"/>
        <v>0</v>
      </c>
      <c r="HL42" s="164">
        <f t="shared" si="113"/>
        <v>0.25</v>
      </c>
      <c r="HM42" s="164">
        <f t="shared" si="114"/>
        <v>0</v>
      </c>
      <c r="HN42" s="164">
        <f t="shared" si="114"/>
        <v>0</v>
      </c>
      <c r="HO42" s="166">
        <f t="shared" si="115"/>
        <v>0</v>
      </c>
      <c r="HP42" s="167"/>
      <c r="HR42" s="164">
        <v>30</v>
      </c>
      <c r="HS42" s="225"/>
      <c r="HT42" s="226"/>
      <c r="HU42" s="1"/>
      <c r="HV42" s="1"/>
      <c r="HW42" s="95"/>
      <c r="HX42" s="93"/>
      <c r="HY42" s="93"/>
      <c r="HZ42" s="93"/>
      <c r="IA42" s="95" t="str">
        <f t="shared" si="32"/>
        <v>Completar</v>
      </c>
      <c r="IB42" s="96" t="str">
        <f t="shared" si="33"/>
        <v>Completar</v>
      </c>
      <c r="IC42" s="96" t="str">
        <f t="shared" si="34"/>
        <v>Completar</v>
      </c>
      <c r="ID42" s="94"/>
      <c r="IE42" s="95" t="str">
        <f t="shared" si="35"/>
        <v>Completar</v>
      </c>
      <c r="IF42" s="95" t="str">
        <f t="shared" si="116"/>
        <v>Completar</v>
      </c>
      <c r="IG42" s="165">
        <f t="shared" si="117"/>
        <v>0</v>
      </c>
      <c r="IH42" s="219" t="b">
        <f t="shared" si="118"/>
        <v>0</v>
      </c>
      <c r="II42" s="188">
        <f t="shared" si="119"/>
        <v>0</v>
      </c>
      <c r="IJ42" s="164">
        <f t="shared" si="120"/>
        <v>0</v>
      </c>
      <c r="IK42" s="164">
        <f t="shared" si="121"/>
        <v>0.25</v>
      </c>
      <c r="IL42" s="164">
        <f t="shared" si="122"/>
        <v>0</v>
      </c>
      <c r="IM42" s="164">
        <f t="shared" si="122"/>
        <v>0</v>
      </c>
      <c r="IN42" s="166">
        <f t="shared" si="123"/>
        <v>0</v>
      </c>
      <c r="IO42" s="167"/>
      <c r="IQ42" s="164">
        <v>30</v>
      </c>
      <c r="IR42" s="225"/>
      <c r="IS42" s="226"/>
      <c r="IT42" s="1"/>
      <c r="IU42" s="1"/>
      <c r="IV42" s="95"/>
      <c r="IW42" s="93"/>
      <c r="IX42" s="93"/>
      <c r="IY42" s="93"/>
      <c r="IZ42" s="95" t="str">
        <f t="shared" si="36"/>
        <v>Completar</v>
      </c>
      <c r="JA42" s="96" t="str">
        <f t="shared" si="37"/>
        <v>Completar</v>
      </c>
      <c r="JB42" s="96" t="str">
        <f t="shared" si="38"/>
        <v>Completar</v>
      </c>
      <c r="JC42" s="94"/>
      <c r="JD42" s="95" t="str">
        <f t="shared" si="39"/>
        <v>Completar</v>
      </c>
      <c r="JE42" s="95" t="str">
        <f t="shared" si="124"/>
        <v>Completar</v>
      </c>
      <c r="JF42" s="165">
        <f t="shared" si="125"/>
        <v>0</v>
      </c>
      <c r="JG42" s="219" t="b">
        <f t="shared" si="126"/>
        <v>0</v>
      </c>
      <c r="JH42" s="188">
        <f t="shared" si="127"/>
        <v>0</v>
      </c>
      <c r="JI42" s="164">
        <f t="shared" si="128"/>
        <v>0</v>
      </c>
      <c r="JJ42" s="164">
        <f t="shared" si="129"/>
        <v>0.25</v>
      </c>
      <c r="JK42" s="164">
        <f t="shared" si="130"/>
        <v>0</v>
      </c>
      <c r="JL42" s="164">
        <f t="shared" si="130"/>
        <v>0</v>
      </c>
      <c r="JM42" s="166">
        <f t="shared" si="131"/>
        <v>0</v>
      </c>
      <c r="JN42" s="167"/>
      <c r="JO42" s="126"/>
      <c r="JP42" s="164">
        <v>30</v>
      </c>
      <c r="JQ42" s="225"/>
      <c r="JR42" s="226"/>
      <c r="JS42" s="1"/>
      <c r="JT42" s="1"/>
      <c r="JU42" s="95"/>
      <c r="JV42" s="93"/>
      <c r="JW42" s="93"/>
      <c r="JX42" s="93"/>
      <c r="JY42" s="95" t="str">
        <f t="shared" si="40"/>
        <v>Completar</v>
      </c>
      <c r="JZ42" s="96" t="str">
        <f t="shared" si="41"/>
        <v>Completar</v>
      </c>
      <c r="KA42" s="96" t="str">
        <f t="shared" si="42"/>
        <v>Completar</v>
      </c>
      <c r="KB42" s="94"/>
      <c r="KC42" s="95" t="str">
        <f t="shared" si="43"/>
        <v>Completar</v>
      </c>
      <c r="KD42" s="95" t="str">
        <f t="shared" si="132"/>
        <v>Completar</v>
      </c>
      <c r="KE42" s="165">
        <f t="shared" si="133"/>
        <v>0</v>
      </c>
      <c r="KF42" s="219" t="b">
        <f t="shared" si="134"/>
        <v>0</v>
      </c>
      <c r="KG42" s="188">
        <f t="shared" si="135"/>
        <v>0</v>
      </c>
      <c r="KH42" s="164">
        <f t="shared" si="136"/>
        <v>0</v>
      </c>
      <c r="KI42" s="164">
        <f t="shared" si="137"/>
        <v>0.25</v>
      </c>
      <c r="KJ42" s="164">
        <f t="shared" si="138"/>
        <v>0</v>
      </c>
      <c r="KK42" s="164">
        <f t="shared" si="138"/>
        <v>0</v>
      </c>
      <c r="KL42" s="166">
        <f t="shared" si="139"/>
        <v>0</v>
      </c>
    </row>
    <row r="43" spans="1:298" x14ac:dyDescent="0.25">
      <c r="A43" s="164">
        <v>31</v>
      </c>
      <c r="B43" s="225"/>
      <c r="C43" s="226"/>
      <c r="D43" s="1"/>
      <c r="E43" s="1"/>
      <c r="F43" s="95"/>
      <c r="G43" s="93"/>
      <c r="H43" s="93"/>
      <c r="I43" s="93"/>
      <c r="J43" s="95"/>
      <c r="K43" s="96" t="str">
        <f>IFERROR(VLOOKUP(D43,'Situación inicial'!JI$13:JS$112,8,FALSE),"Completar")</f>
        <v>Completar</v>
      </c>
      <c r="L43" s="96" t="str">
        <f>IFERROR(VLOOKUP(D43,'Situación inicial'!JI$13:JS$112,9,FALSE),"Completar")</f>
        <v>Completar</v>
      </c>
      <c r="M43" s="94"/>
      <c r="N43" s="95" t="str">
        <f>IFERROR(VLOOKUP(D43,'Situación inicial'!JI$13:JS$112,11,FALSE),"Completar")</f>
        <v>Completar</v>
      </c>
      <c r="O43" s="95" t="str">
        <f>IFERROR(VLOOKUP(D43,'Situación inicial'!JI$13:JT$112,12,FALSE),"Completar")</f>
        <v>Completar</v>
      </c>
      <c r="P43" s="165">
        <f t="shared" si="44"/>
        <v>0</v>
      </c>
      <c r="Q43" s="219" t="b">
        <f t="shared" si="45"/>
        <v>0</v>
      </c>
      <c r="R43" s="188">
        <f t="shared" si="46"/>
        <v>0</v>
      </c>
      <c r="S43" s="164">
        <f t="shared" si="47"/>
        <v>0</v>
      </c>
      <c r="T43" s="164">
        <f t="shared" si="48"/>
        <v>0.25</v>
      </c>
      <c r="U43" s="164">
        <f t="shared" si="49"/>
        <v>0</v>
      </c>
      <c r="V43" s="164">
        <f t="shared" si="49"/>
        <v>0</v>
      </c>
      <c r="W43" s="166">
        <f t="shared" si="50"/>
        <v>0</v>
      </c>
      <c r="X43" s="168">
        <f>IFERROR(VLOOKUP(D43,'Situación inicial'!JI$13:JZ$112,18,FALSE),0)</f>
        <v>0</v>
      </c>
      <c r="Z43" s="164">
        <v>31</v>
      </c>
      <c r="AA43" s="225"/>
      <c r="AB43" s="226"/>
      <c r="AC43" s="1"/>
      <c r="AD43" s="1"/>
      <c r="AE43" s="95"/>
      <c r="AF43" s="93"/>
      <c r="AG43" s="93"/>
      <c r="AH43" s="93"/>
      <c r="AI43" s="95" t="str">
        <f t="shared" si="0"/>
        <v>Completar</v>
      </c>
      <c r="AJ43" s="96" t="str">
        <f t="shared" si="1"/>
        <v>Completar</v>
      </c>
      <c r="AK43" s="96" t="str">
        <f t="shared" si="2"/>
        <v>Completar</v>
      </c>
      <c r="AL43" s="94"/>
      <c r="AM43" s="95" t="str">
        <f t="shared" si="51"/>
        <v>Completar</v>
      </c>
      <c r="AN43" s="95" t="str">
        <f t="shared" si="52"/>
        <v>Completar</v>
      </c>
      <c r="AO43" s="165">
        <f t="shared" si="53"/>
        <v>0</v>
      </c>
      <c r="AP43" s="219" t="b">
        <f t="shared" si="54"/>
        <v>0</v>
      </c>
      <c r="AQ43" s="188">
        <f t="shared" si="55"/>
        <v>0</v>
      </c>
      <c r="AR43" s="164">
        <f t="shared" si="56"/>
        <v>0</v>
      </c>
      <c r="AS43" s="164">
        <f t="shared" si="57"/>
        <v>0.25</v>
      </c>
      <c r="AT43" s="164">
        <f t="shared" si="58"/>
        <v>0</v>
      </c>
      <c r="AU43" s="164">
        <f t="shared" si="58"/>
        <v>0</v>
      </c>
      <c r="AV43" s="166">
        <f t="shared" si="59"/>
        <v>0</v>
      </c>
      <c r="AW43" s="168">
        <f t="shared" si="3"/>
        <v>0</v>
      </c>
      <c r="AY43" s="164">
        <v>31</v>
      </c>
      <c r="AZ43" s="225"/>
      <c r="BA43" s="226"/>
      <c r="BB43" s="1"/>
      <c r="BC43" s="1"/>
      <c r="BD43" s="95"/>
      <c r="BE43" s="93"/>
      <c r="BF43" s="93"/>
      <c r="BG43" s="93"/>
      <c r="BH43" s="95" t="str">
        <f t="shared" si="4"/>
        <v>Completar</v>
      </c>
      <c r="BI43" s="96" t="str">
        <f t="shared" si="5"/>
        <v>Completar</v>
      </c>
      <c r="BJ43" s="96" t="str">
        <f t="shared" si="6"/>
        <v>Completar</v>
      </c>
      <c r="BK43" s="94"/>
      <c r="BL43" s="95" t="str">
        <f t="shared" si="7"/>
        <v>Completar</v>
      </c>
      <c r="BM43" s="95" t="str">
        <f t="shared" si="60"/>
        <v>Completar</v>
      </c>
      <c r="BN43" s="165">
        <f t="shared" si="61"/>
        <v>0</v>
      </c>
      <c r="BO43" s="219" t="b">
        <f t="shared" si="62"/>
        <v>0</v>
      </c>
      <c r="BP43" s="188">
        <f t="shared" si="63"/>
        <v>0</v>
      </c>
      <c r="BQ43" s="164">
        <f t="shared" si="64"/>
        <v>0</v>
      </c>
      <c r="BR43" s="164">
        <f t="shared" si="65"/>
        <v>0.25</v>
      </c>
      <c r="BS43" s="164">
        <f t="shared" si="66"/>
        <v>0</v>
      </c>
      <c r="BT43" s="164">
        <f t="shared" si="66"/>
        <v>0</v>
      </c>
      <c r="BU43" s="166">
        <f t="shared" si="67"/>
        <v>0</v>
      </c>
      <c r="BV43" s="167"/>
      <c r="BX43" s="164">
        <v>31</v>
      </c>
      <c r="BY43" s="225"/>
      <c r="BZ43" s="226"/>
      <c r="CA43" s="1"/>
      <c r="CB43" s="1"/>
      <c r="CC43" s="95"/>
      <c r="CD43" s="93"/>
      <c r="CE43" s="93"/>
      <c r="CF43" s="93"/>
      <c r="CG43" s="95" t="str">
        <f t="shared" si="8"/>
        <v>Completar</v>
      </c>
      <c r="CH43" s="96" t="str">
        <f t="shared" si="9"/>
        <v>Completar</v>
      </c>
      <c r="CI43" s="96" t="str">
        <f t="shared" si="10"/>
        <v>Completar</v>
      </c>
      <c r="CJ43" s="94"/>
      <c r="CK43" s="95" t="str">
        <f t="shared" si="11"/>
        <v>Completar</v>
      </c>
      <c r="CL43" s="95" t="str">
        <f t="shared" si="68"/>
        <v>Completar</v>
      </c>
      <c r="CM43" s="165">
        <f t="shared" si="69"/>
        <v>0</v>
      </c>
      <c r="CN43" s="219" t="b">
        <f t="shared" si="70"/>
        <v>0</v>
      </c>
      <c r="CO43" s="188">
        <f t="shared" si="71"/>
        <v>0</v>
      </c>
      <c r="CP43" s="164">
        <f t="shared" si="72"/>
        <v>0</v>
      </c>
      <c r="CQ43" s="164">
        <f t="shared" si="73"/>
        <v>0.25</v>
      </c>
      <c r="CR43" s="164">
        <f t="shared" si="74"/>
        <v>0</v>
      </c>
      <c r="CS43" s="164">
        <f t="shared" si="74"/>
        <v>0</v>
      </c>
      <c r="CT43" s="166">
        <f t="shared" si="75"/>
        <v>0</v>
      </c>
      <c r="CU43" s="167"/>
      <c r="CW43" s="164">
        <v>31</v>
      </c>
      <c r="CX43" s="225"/>
      <c r="CY43" s="226"/>
      <c r="CZ43" s="1"/>
      <c r="DA43" s="1"/>
      <c r="DB43" s="95"/>
      <c r="DC43" s="93"/>
      <c r="DD43" s="93"/>
      <c r="DE43" s="93"/>
      <c r="DF43" s="95" t="str">
        <f t="shared" si="12"/>
        <v>Completar</v>
      </c>
      <c r="DG43" s="96" t="str">
        <f t="shared" si="13"/>
        <v>Completar</v>
      </c>
      <c r="DH43" s="96" t="str">
        <f t="shared" si="14"/>
        <v>Completar</v>
      </c>
      <c r="DI43" s="94"/>
      <c r="DJ43" s="95" t="str">
        <f t="shared" si="15"/>
        <v>Completar</v>
      </c>
      <c r="DK43" s="95" t="str">
        <f t="shared" si="76"/>
        <v>Completar</v>
      </c>
      <c r="DL43" s="165">
        <f t="shared" si="77"/>
        <v>0</v>
      </c>
      <c r="DM43" s="219" t="b">
        <f t="shared" si="78"/>
        <v>0</v>
      </c>
      <c r="DN43" s="188">
        <f t="shared" si="79"/>
        <v>0</v>
      </c>
      <c r="DO43" s="164">
        <f t="shared" si="80"/>
        <v>0</v>
      </c>
      <c r="DP43" s="164">
        <f t="shared" si="81"/>
        <v>0.25</v>
      </c>
      <c r="DQ43" s="164">
        <f t="shared" si="82"/>
        <v>0</v>
      </c>
      <c r="DR43" s="164">
        <f t="shared" si="82"/>
        <v>0</v>
      </c>
      <c r="DS43" s="166">
        <f t="shared" si="83"/>
        <v>0</v>
      </c>
      <c r="DT43" s="167"/>
      <c r="DV43" s="164">
        <v>31</v>
      </c>
      <c r="DW43" s="225"/>
      <c r="DX43" s="226"/>
      <c r="DY43" s="1"/>
      <c r="DZ43" s="1"/>
      <c r="EA43" s="95"/>
      <c r="EB43" s="93"/>
      <c r="EC43" s="93"/>
      <c r="ED43" s="93"/>
      <c r="EE43" s="95" t="str">
        <f t="shared" si="16"/>
        <v>Completar</v>
      </c>
      <c r="EF43" s="96" t="str">
        <f t="shared" si="17"/>
        <v>Completar</v>
      </c>
      <c r="EG43" s="96" t="str">
        <f t="shared" si="18"/>
        <v>Completar</v>
      </c>
      <c r="EH43" s="94"/>
      <c r="EI43" s="95" t="str">
        <f t="shared" si="19"/>
        <v>Completar</v>
      </c>
      <c r="EJ43" s="95" t="str">
        <f t="shared" si="84"/>
        <v>Completar</v>
      </c>
      <c r="EK43" s="165">
        <f t="shared" si="85"/>
        <v>0</v>
      </c>
      <c r="EL43" s="219" t="b">
        <f t="shared" si="86"/>
        <v>0</v>
      </c>
      <c r="EM43" s="188">
        <f t="shared" si="87"/>
        <v>0</v>
      </c>
      <c r="EN43" s="164">
        <f t="shared" si="88"/>
        <v>0</v>
      </c>
      <c r="EO43" s="164">
        <f t="shared" si="89"/>
        <v>0.25</v>
      </c>
      <c r="EP43" s="164">
        <f t="shared" si="90"/>
        <v>0</v>
      </c>
      <c r="EQ43" s="164">
        <f t="shared" si="90"/>
        <v>0</v>
      </c>
      <c r="ER43" s="166">
        <f t="shared" si="91"/>
        <v>0</v>
      </c>
      <c r="ES43" s="167"/>
      <c r="EU43" s="164">
        <v>31</v>
      </c>
      <c r="EV43" s="225"/>
      <c r="EW43" s="226"/>
      <c r="EX43" s="1"/>
      <c r="EY43" s="1"/>
      <c r="EZ43" s="95"/>
      <c r="FA43" s="93"/>
      <c r="FB43" s="93"/>
      <c r="FC43" s="93"/>
      <c r="FD43" s="95" t="str">
        <f t="shared" si="20"/>
        <v>Completar</v>
      </c>
      <c r="FE43" s="96" t="str">
        <f t="shared" si="21"/>
        <v>Completar</v>
      </c>
      <c r="FF43" s="96" t="str">
        <f t="shared" si="22"/>
        <v>Completar</v>
      </c>
      <c r="FG43" s="94"/>
      <c r="FH43" s="95" t="str">
        <f t="shared" si="23"/>
        <v>Completar</v>
      </c>
      <c r="FI43" s="95" t="str">
        <f t="shared" si="92"/>
        <v>Completar</v>
      </c>
      <c r="FJ43" s="165">
        <f t="shared" si="93"/>
        <v>0</v>
      </c>
      <c r="FK43" s="219" t="b">
        <f t="shared" si="94"/>
        <v>0</v>
      </c>
      <c r="FL43" s="188">
        <f t="shared" si="95"/>
        <v>0</v>
      </c>
      <c r="FM43" s="164">
        <f t="shared" si="96"/>
        <v>0</v>
      </c>
      <c r="FN43" s="164">
        <f t="shared" si="97"/>
        <v>0.25</v>
      </c>
      <c r="FO43" s="164">
        <f t="shared" si="98"/>
        <v>0</v>
      </c>
      <c r="FP43" s="164">
        <f t="shared" si="98"/>
        <v>0</v>
      </c>
      <c r="FQ43" s="166">
        <f t="shared" si="99"/>
        <v>0</v>
      </c>
      <c r="FR43" s="167"/>
      <c r="FT43" s="164">
        <v>31</v>
      </c>
      <c r="FU43" s="225"/>
      <c r="FV43" s="226"/>
      <c r="FW43" s="1"/>
      <c r="FX43" s="1"/>
      <c r="FY43" s="95"/>
      <c r="FZ43" s="93"/>
      <c r="GA43" s="93"/>
      <c r="GB43" s="93"/>
      <c r="GC43" s="95" t="str">
        <f t="shared" si="24"/>
        <v>Completar</v>
      </c>
      <c r="GD43" s="96" t="str">
        <f t="shared" si="25"/>
        <v>Completar</v>
      </c>
      <c r="GE43" s="96" t="str">
        <f t="shared" si="26"/>
        <v>Completar</v>
      </c>
      <c r="GF43" s="94"/>
      <c r="GG43" s="95" t="str">
        <f t="shared" si="27"/>
        <v>Completar</v>
      </c>
      <c r="GH43" s="95" t="str">
        <f t="shared" si="100"/>
        <v>Completar</v>
      </c>
      <c r="GI43" s="165">
        <f t="shared" si="101"/>
        <v>0</v>
      </c>
      <c r="GJ43" s="219" t="b">
        <f t="shared" si="102"/>
        <v>0</v>
      </c>
      <c r="GK43" s="188">
        <f t="shared" si="103"/>
        <v>0</v>
      </c>
      <c r="GL43" s="164">
        <f t="shared" si="104"/>
        <v>0</v>
      </c>
      <c r="GM43" s="164">
        <f t="shared" si="105"/>
        <v>0.25</v>
      </c>
      <c r="GN43" s="164">
        <f t="shared" si="106"/>
        <v>0</v>
      </c>
      <c r="GO43" s="164">
        <f t="shared" si="106"/>
        <v>0</v>
      </c>
      <c r="GP43" s="166">
        <f t="shared" si="107"/>
        <v>0</v>
      </c>
      <c r="GQ43" s="167"/>
      <c r="GS43" s="164">
        <v>31</v>
      </c>
      <c r="GT43" s="225"/>
      <c r="GU43" s="226"/>
      <c r="GV43" s="1"/>
      <c r="GW43" s="1"/>
      <c r="GX43" s="95"/>
      <c r="GY43" s="93"/>
      <c r="GZ43" s="93"/>
      <c r="HA43" s="93"/>
      <c r="HB43" s="95" t="str">
        <f t="shared" si="28"/>
        <v>Completar</v>
      </c>
      <c r="HC43" s="96" t="str">
        <f t="shared" si="29"/>
        <v>Completar</v>
      </c>
      <c r="HD43" s="96" t="str">
        <f t="shared" si="30"/>
        <v>Completar</v>
      </c>
      <c r="HE43" s="94"/>
      <c r="HF43" s="95" t="str">
        <f t="shared" si="31"/>
        <v>Completar</v>
      </c>
      <c r="HG43" s="95" t="str">
        <f t="shared" si="108"/>
        <v>Completar</v>
      </c>
      <c r="HH43" s="165">
        <f t="shared" si="109"/>
        <v>0</v>
      </c>
      <c r="HI43" s="219" t="b">
        <f t="shared" si="110"/>
        <v>0</v>
      </c>
      <c r="HJ43" s="188">
        <f t="shared" si="111"/>
        <v>0</v>
      </c>
      <c r="HK43" s="164">
        <f t="shared" si="112"/>
        <v>0</v>
      </c>
      <c r="HL43" s="164">
        <f t="shared" si="113"/>
        <v>0.25</v>
      </c>
      <c r="HM43" s="164">
        <f t="shared" si="114"/>
        <v>0</v>
      </c>
      <c r="HN43" s="164">
        <f t="shared" si="114"/>
        <v>0</v>
      </c>
      <c r="HO43" s="166">
        <f t="shared" si="115"/>
        <v>0</v>
      </c>
      <c r="HP43" s="167"/>
      <c r="HR43" s="164">
        <v>31</v>
      </c>
      <c r="HS43" s="225"/>
      <c r="HT43" s="226"/>
      <c r="HU43" s="1"/>
      <c r="HV43" s="1"/>
      <c r="HW43" s="95"/>
      <c r="HX43" s="93"/>
      <c r="HY43" s="93"/>
      <c r="HZ43" s="93"/>
      <c r="IA43" s="95" t="str">
        <f t="shared" si="32"/>
        <v>Completar</v>
      </c>
      <c r="IB43" s="96" t="str">
        <f t="shared" si="33"/>
        <v>Completar</v>
      </c>
      <c r="IC43" s="96" t="str">
        <f t="shared" si="34"/>
        <v>Completar</v>
      </c>
      <c r="ID43" s="94"/>
      <c r="IE43" s="95" t="str">
        <f t="shared" si="35"/>
        <v>Completar</v>
      </c>
      <c r="IF43" s="95" t="str">
        <f t="shared" si="116"/>
        <v>Completar</v>
      </c>
      <c r="IG43" s="165">
        <f t="shared" si="117"/>
        <v>0</v>
      </c>
      <c r="IH43" s="219" t="b">
        <f t="shared" si="118"/>
        <v>0</v>
      </c>
      <c r="II43" s="188">
        <f t="shared" si="119"/>
        <v>0</v>
      </c>
      <c r="IJ43" s="164">
        <f t="shared" si="120"/>
        <v>0</v>
      </c>
      <c r="IK43" s="164">
        <f t="shared" si="121"/>
        <v>0.25</v>
      </c>
      <c r="IL43" s="164">
        <f t="shared" si="122"/>
        <v>0</v>
      </c>
      <c r="IM43" s="164">
        <f t="shared" si="122"/>
        <v>0</v>
      </c>
      <c r="IN43" s="166">
        <f t="shared" si="123"/>
        <v>0</v>
      </c>
      <c r="IO43" s="167"/>
      <c r="IQ43" s="164">
        <v>31</v>
      </c>
      <c r="IR43" s="225"/>
      <c r="IS43" s="226"/>
      <c r="IT43" s="1"/>
      <c r="IU43" s="1"/>
      <c r="IV43" s="95"/>
      <c r="IW43" s="93"/>
      <c r="IX43" s="93"/>
      <c r="IY43" s="93"/>
      <c r="IZ43" s="95" t="str">
        <f t="shared" si="36"/>
        <v>Completar</v>
      </c>
      <c r="JA43" s="96" t="str">
        <f t="shared" si="37"/>
        <v>Completar</v>
      </c>
      <c r="JB43" s="96" t="str">
        <f t="shared" si="38"/>
        <v>Completar</v>
      </c>
      <c r="JC43" s="94"/>
      <c r="JD43" s="95" t="str">
        <f t="shared" si="39"/>
        <v>Completar</v>
      </c>
      <c r="JE43" s="95" t="str">
        <f t="shared" si="124"/>
        <v>Completar</v>
      </c>
      <c r="JF43" s="165">
        <f t="shared" si="125"/>
        <v>0</v>
      </c>
      <c r="JG43" s="219" t="b">
        <f t="shared" si="126"/>
        <v>0</v>
      </c>
      <c r="JH43" s="188">
        <f t="shared" si="127"/>
        <v>0</v>
      </c>
      <c r="JI43" s="164">
        <f t="shared" si="128"/>
        <v>0</v>
      </c>
      <c r="JJ43" s="164">
        <f t="shared" si="129"/>
        <v>0.25</v>
      </c>
      <c r="JK43" s="164">
        <f t="shared" si="130"/>
        <v>0</v>
      </c>
      <c r="JL43" s="164">
        <f t="shared" si="130"/>
        <v>0</v>
      </c>
      <c r="JM43" s="166">
        <f t="shared" si="131"/>
        <v>0</v>
      </c>
      <c r="JN43" s="167"/>
      <c r="JO43" s="126"/>
      <c r="JP43" s="164">
        <v>31</v>
      </c>
      <c r="JQ43" s="225"/>
      <c r="JR43" s="226"/>
      <c r="JS43" s="1"/>
      <c r="JT43" s="1"/>
      <c r="JU43" s="95"/>
      <c r="JV43" s="93"/>
      <c r="JW43" s="93"/>
      <c r="JX43" s="93"/>
      <c r="JY43" s="95" t="str">
        <f t="shared" si="40"/>
        <v>Completar</v>
      </c>
      <c r="JZ43" s="96" t="str">
        <f t="shared" si="41"/>
        <v>Completar</v>
      </c>
      <c r="KA43" s="96" t="str">
        <f t="shared" si="42"/>
        <v>Completar</v>
      </c>
      <c r="KB43" s="94"/>
      <c r="KC43" s="95" t="str">
        <f t="shared" si="43"/>
        <v>Completar</v>
      </c>
      <c r="KD43" s="95" t="str">
        <f t="shared" si="132"/>
        <v>Completar</v>
      </c>
      <c r="KE43" s="165">
        <f t="shared" si="133"/>
        <v>0</v>
      </c>
      <c r="KF43" s="219" t="b">
        <f t="shared" si="134"/>
        <v>0</v>
      </c>
      <c r="KG43" s="188">
        <f t="shared" si="135"/>
        <v>0</v>
      </c>
      <c r="KH43" s="164">
        <f t="shared" si="136"/>
        <v>0</v>
      </c>
      <c r="KI43" s="164">
        <f t="shared" si="137"/>
        <v>0.25</v>
      </c>
      <c r="KJ43" s="164">
        <f t="shared" si="138"/>
        <v>0</v>
      </c>
      <c r="KK43" s="164">
        <f t="shared" si="138"/>
        <v>0</v>
      </c>
      <c r="KL43" s="166">
        <f t="shared" si="139"/>
        <v>0</v>
      </c>
    </row>
    <row r="44" spans="1:298" x14ac:dyDescent="0.25">
      <c r="A44" s="164">
        <v>32</v>
      </c>
      <c r="B44" s="225"/>
      <c r="C44" s="226"/>
      <c r="D44" s="1"/>
      <c r="E44" s="1"/>
      <c r="F44" s="95"/>
      <c r="G44" s="93"/>
      <c r="H44" s="93"/>
      <c r="I44" s="93"/>
      <c r="J44" s="95"/>
      <c r="K44" s="96" t="str">
        <f>IFERROR(VLOOKUP(D44,'Situación inicial'!JI$13:JS$112,8,FALSE),"Completar")</f>
        <v>Completar</v>
      </c>
      <c r="L44" s="96" t="str">
        <f>IFERROR(VLOOKUP(D44,'Situación inicial'!JI$13:JS$112,9,FALSE),"Completar")</f>
        <v>Completar</v>
      </c>
      <c r="M44" s="94"/>
      <c r="N44" s="95" t="str">
        <f>IFERROR(VLOOKUP(D44,'Situación inicial'!JI$13:JS$112,11,FALSE),"Completar")</f>
        <v>Completar</v>
      </c>
      <c r="O44" s="95" t="str">
        <f>IFERROR(VLOOKUP(D44,'Situación inicial'!JI$13:JT$112,12,FALSE),"Completar")</f>
        <v>Completar</v>
      </c>
      <c r="P44" s="165">
        <f t="shared" si="44"/>
        <v>0</v>
      </c>
      <c r="Q44" s="219" t="b">
        <f t="shared" si="45"/>
        <v>0</v>
      </c>
      <c r="R44" s="188">
        <f t="shared" si="46"/>
        <v>0</v>
      </c>
      <c r="S44" s="164">
        <f t="shared" si="47"/>
        <v>0</v>
      </c>
      <c r="T44" s="164">
        <f t="shared" si="48"/>
        <v>0.25</v>
      </c>
      <c r="U44" s="164">
        <f t="shared" si="49"/>
        <v>0</v>
      </c>
      <c r="V44" s="164">
        <f t="shared" si="49"/>
        <v>0</v>
      </c>
      <c r="W44" s="166">
        <f t="shared" si="50"/>
        <v>0</v>
      </c>
      <c r="X44" s="168">
        <f>IFERROR(VLOOKUP(D44,'Situación inicial'!JI$13:JZ$112,18,FALSE),0)</f>
        <v>0</v>
      </c>
      <c r="Z44" s="164">
        <v>32</v>
      </c>
      <c r="AA44" s="225"/>
      <c r="AB44" s="226"/>
      <c r="AC44" s="1"/>
      <c r="AD44" s="1"/>
      <c r="AE44" s="95"/>
      <c r="AF44" s="93"/>
      <c r="AG44" s="93"/>
      <c r="AH44" s="93"/>
      <c r="AI44" s="95" t="str">
        <f t="shared" si="0"/>
        <v>Completar</v>
      </c>
      <c r="AJ44" s="96" t="str">
        <f t="shared" si="1"/>
        <v>Completar</v>
      </c>
      <c r="AK44" s="96" t="str">
        <f t="shared" si="2"/>
        <v>Completar</v>
      </c>
      <c r="AL44" s="94"/>
      <c r="AM44" s="95" t="str">
        <f t="shared" si="51"/>
        <v>Completar</v>
      </c>
      <c r="AN44" s="95" t="str">
        <f t="shared" si="52"/>
        <v>Completar</v>
      </c>
      <c r="AO44" s="165">
        <f t="shared" si="53"/>
        <v>0</v>
      </c>
      <c r="AP44" s="219" t="b">
        <f t="shared" si="54"/>
        <v>0</v>
      </c>
      <c r="AQ44" s="188">
        <f t="shared" si="55"/>
        <v>0</v>
      </c>
      <c r="AR44" s="164">
        <f t="shared" si="56"/>
        <v>0</v>
      </c>
      <c r="AS44" s="164">
        <f t="shared" si="57"/>
        <v>0.25</v>
      </c>
      <c r="AT44" s="164">
        <f t="shared" si="58"/>
        <v>0</v>
      </c>
      <c r="AU44" s="164">
        <f t="shared" si="58"/>
        <v>0</v>
      </c>
      <c r="AV44" s="166">
        <f t="shared" si="59"/>
        <v>0</v>
      </c>
      <c r="AW44" s="168">
        <f t="shared" si="3"/>
        <v>0</v>
      </c>
      <c r="AY44" s="164">
        <v>32</v>
      </c>
      <c r="AZ44" s="225"/>
      <c r="BA44" s="226"/>
      <c r="BB44" s="1"/>
      <c r="BC44" s="1"/>
      <c r="BD44" s="95"/>
      <c r="BE44" s="93"/>
      <c r="BF44" s="93"/>
      <c r="BG44" s="93"/>
      <c r="BH44" s="95" t="str">
        <f t="shared" si="4"/>
        <v>Completar</v>
      </c>
      <c r="BI44" s="96" t="str">
        <f t="shared" si="5"/>
        <v>Completar</v>
      </c>
      <c r="BJ44" s="96" t="str">
        <f t="shared" si="6"/>
        <v>Completar</v>
      </c>
      <c r="BK44" s="94"/>
      <c r="BL44" s="95" t="str">
        <f t="shared" si="7"/>
        <v>Completar</v>
      </c>
      <c r="BM44" s="95" t="str">
        <f t="shared" si="60"/>
        <v>Completar</v>
      </c>
      <c r="BN44" s="165">
        <f t="shared" si="61"/>
        <v>0</v>
      </c>
      <c r="BO44" s="219" t="b">
        <f t="shared" si="62"/>
        <v>0</v>
      </c>
      <c r="BP44" s="188">
        <f t="shared" si="63"/>
        <v>0</v>
      </c>
      <c r="BQ44" s="164">
        <f t="shared" si="64"/>
        <v>0</v>
      </c>
      <c r="BR44" s="164">
        <f t="shared" si="65"/>
        <v>0.25</v>
      </c>
      <c r="BS44" s="164">
        <f t="shared" si="66"/>
        <v>0</v>
      </c>
      <c r="BT44" s="164">
        <f t="shared" si="66"/>
        <v>0</v>
      </c>
      <c r="BU44" s="166">
        <f t="shared" si="67"/>
        <v>0</v>
      </c>
      <c r="BV44" s="167"/>
      <c r="BX44" s="164">
        <v>32</v>
      </c>
      <c r="BY44" s="225"/>
      <c r="BZ44" s="226"/>
      <c r="CA44" s="1"/>
      <c r="CB44" s="1"/>
      <c r="CC44" s="95"/>
      <c r="CD44" s="93"/>
      <c r="CE44" s="93"/>
      <c r="CF44" s="93"/>
      <c r="CG44" s="95" t="str">
        <f t="shared" si="8"/>
        <v>Completar</v>
      </c>
      <c r="CH44" s="96" t="str">
        <f t="shared" si="9"/>
        <v>Completar</v>
      </c>
      <c r="CI44" s="96" t="str">
        <f t="shared" si="10"/>
        <v>Completar</v>
      </c>
      <c r="CJ44" s="94"/>
      <c r="CK44" s="95" t="str">
        <f t="shared" si="11"/>
        <v>Completar</v>
      </c>
      <c r="CL44" s="95" t="str">
        <f t="shared" si="68"/>
        <v>Completar</v>
      </c>
      <c r="CM44" s="165">
        <f t="shared" si="69"/>
        <v>0</v>
      </c>
      <c r="CN44" s="219" t="b">
        <f t="shared" si="70"/>
        <v>0</v>
      </c>
      <c r="CO44" s="188">
        <f t="shared" si="71"/>
        <v>0</v>
      </c>
      <c r="CP44" s="164">
        <f t="shared" si="72"/>
        <v>0</v>
      </c>
      <c r="CQ44" s="164">
        <f t="shared" si="73"/>
        <v>0.25</v>
      </c>
      <c r="CR44" s="164">
        <f t="shared" si="74"/>
        <v>0</v>
      </c>
      <c r="CS44" s="164">
        <f t="shared" si="74"/>
        <v>0</v>
      </c>
      <c r="CT44" s="166">
        <f t="shared" si="75"/>
        <v>0</v>
      </c>
      <c r="CU44" s="167"/>
      <c r="CW44" s="164">
        <v>32</v>
      </c>
      <c r="CX44" s="225"/>
      <c r="CY44" s="226"/>
      <c r="CZ44" s="1"/>
      <c r="DA44" s="1"/>
      <c r="DB44" s="95"/>
      <c r="DC44" s="93"/>
      <c r="DD44" s="93"/>
      <c r="DE44" s="93"/>
      <c r="DF44" s="95" t="str">
        <f t="shared" si="12"/>
        <v>Completar</v>
      </c>
      <c r="DG44" s="96" t="str">
        <f t="shared" si="13"/>
        <v>Completar</v>
      </c>
      <c r="DH44" s="96" t="str">
        <f t="shared" si="14"/>
        <v>Completar</v>
      </c>
      <c r="DI44" s="94"/>
      <c r="DJ44" s="95" t="str">
        <f t="shared" si="15"/>
        <v>Completar</v>
      </c>
      <c r="DK44" s="95" t="str">
        <f t="shared" si="76"/>
        <v>Completar</v>
      </c>
      <c r="DL44" s="165">
        <f t="shared" si="77"/>
        <v>0</v>
      </c>
      <c r="DM44" s="219" t="b">
        <f t="shared" si="78"/>
        <v>0</v>
      </c>
      <c r="DN44" s="188">
        <f t="shared" si="79"/>
        <v>0</v>
      </c>
      <c r="DO44" s="164">
        <f t="shared" si="80"/>
        <v>0</v>
      </c>
      <c r="DP44" s="164">
        <f t="shared" si="81"/>
        <v>0.25</v>
      </c>
      <c r="DQ44" s="164">
        <f t="shared" si="82"/>
        <v>0</v>
      </c>
      <c r="DR44" s="164">
        <f t="shared" si="82"/>
        <v>0</v>
      </c>
      <c r="DS44" s="166">
        <f t="shared" si="83"/>
        <v>0</v>
      </c>
      <c r="DT44" s="167"/>
      <c r="DV44" s="164">
        <v>32</v>
      </c>
      <c r="DW44" s="225"/>
      <c r="DX44" s="226"/>
      <c r="DY44" s="1"/>
      <c r="DZ44" s="1"/>
      <c r="EA44" s="95"/>
      <c r="EB44" s="93"/>
      <c r="EC44" s="93"/>
      <c r="ED44" s="93"/>
      <c r="EE44" s="95" t="str">
        <f t="shared" si="16"/>
        <v>Completar</v>
      </c>
      <c r="EF44" s="96" t="str">
        <f t="shared" si="17"/>
        <v>Completar</v>
      </c>
      <c r="EG44" s="96" t="str">
        <f t="shared" si="18"/>
        <v>Completar</v>
      </c>
      <c r="EH44" s="94"/>
      <c r="EI44" s="95" t="str">
        <f t="shared" si="19"/>
        <v>Completar</v>
      </c>
      <c r="EJ44" s="95" t="str">
        <f t="shared" si="84"/>
        <v>Completar</v>
      </c>
      <c r="EK44" s="165">
        <f t="shared" si="85"/>
        <v>0</v>
      </c>
      <c r="EL44" s="219" t="b">
        <f t="shared" si="86"/>
        <v>0</v>
      </c>
      <c r="EM44" s="188">
        <f t="shared" si="87"/>
        <v>0</v>
      </c>
      <c r="EN44" s="164">
        <f t="shared" si="88"/>
        <v>0</v>
      </c>
      <c r="EO44" s="164">
        <f t="shared" si="89"/>
        <v>0.25</v>
      </c>
      <c r="EP44" s="164">
        <f t="shared" si="90"/>
        <v>0</v>
      </c>
      <c r="EQ44" s="164">
        <f t="shared" si="90"/>
        <v>0</v>
      </c>
      <c r="ER44" s="166">
        <f t="shared" si="91"/>
        <v>0</v>
      </c>
      <c r="ES44" s="167"/>
      <c r="EU44" s="164">
        <v>32</v>
      </c>
      <c r="EV44" s="225"/>
      <c r="EW44" s="226"/>
      <c r="EX44" s="1"/>
      <c r="EY44" s="1"/>
      <c r="EZ44" s="95"/>
      <c r="FA44" s="93"/>
      <c r="FB44" s="93"/>
      <c r="FC44" s="93"/>
      <c r="FD44" s="95" t="str">
        <f t="shared" si="20"/>
        <v>Completar</v>
      </c>
      <c r="FE44" s="96" t="str">
        <f t="shared" si="21"/>
        <v>Completar</v>
      </c>
      <c r="FF44" s="96" t="str">
        <f t="shared" si="22"/>
        <v>Completar</v>
      </c>
      <c r="FG44" s="94"/>
      <c r="FH44" s="95" t="str">
        <f t="shared" si="23"/>
        <v>Completar</v>
      </c>
      <c r="FI44" s="95" t="str">
        <f t="shared" si="92"/>
        <v>Completar</v>
      </c>
      <c r="FJ44" s="165">
        <f t="shared" si="93"/>
        <v>0</v>
      </c>
      <c r="FK44" s="219" t="b">
        <f t="shared" si="94"/>
        <v>0</v>
      </c>
      <c r="FL44" s="188">
        <f t="shared" si="95"/>
        <v>0</v>
      </c>
      <c r="FM44" s="164">
        <f t="shared" si="96"/>
        <v>0</v>
      </c>
      <c r="FN44" s="164">
        <f t="shared" si="97"/>
        <v>0.25</v>
      </c>
      <c r="FO44" s="164">
        <f t="shared" si="98"/>
        <v>0</v>
      </c>
      <c r="FP44" s="164">
        <f t="shared" si="98"/>
        <v>0</v>
      </c>
      <c r="FQ44" s="166">
        <f t="shared" si="99"/>
        <v>0</v>
      </c>
      <c r="FR44" s="167"/>
      <c r="FT44" s="164">
        <v>32</v>
      </c>
      <c r="FU44" s="225"/>
      <c r="FV44" s="226"/>
      <c r="FW44" s="1"/>
      <c r="FX44" s="1"/>
      <c r="FY44" s="95"/>
      <c r="FZ44" s="93"/>
      <c r="GA44" s="93"/>
      <c r="GB44" s="93"/>
      <c r="GC44" s="95" t="str">
        <f t="shared" si="24"/>
        <v>Completar</v>
      </c>
      <c r="GD44" s="96" t="str">
        <f t="shared" si="25"/>
        <v>Completar</v>
      </c>
      <c r="GE44" s="96" t="str">
        <f t="shared" si="26"/>
        <v>Completar</v>
      </c>
      <c r="GF44" s="94"/>
      <c r="GG44" s="95" t="str">
        <f t="shared" si="27"/>
        <v>Completar</v>
      </c>
      <c r="GH44" s="95" t="str">
        <f t="shared" si="100"/>
        <v>Completar</v>
      </c>
      <c r="GI44" s="165">
        <f t="shared" si="101"/>
        <v>0</v>
      </c>
      <c r="GJ44" s="219" t="b">
        <f t="shared" si="102"/>
        <v>0</v>
      </c>
      <c r="GK44" s="188">
        <f t="shared" si="103"/>
        <v>0</v>
      </c>
      <c r="GL44" s="164">
        <f t="shared" si="104"/>
        <v>0</v>
      </c>
      <c r="GM44" s="164">
        <f t="shared" si="105"/>
        <v>0.25</v>
      </c>
      <c r="GN44" s="164">
        <f t="shared" si="106"/>
        <v>0</v>
      </c>
      <c r="GO44" s="164">
        <f t="shared" si="106"/>
        <v>0</v>
      </c>
      <c r="GP44" s="166">
        <f t="shared" si="107"/>
        <v>0</v>
      </c>
      <c r="GQ44" s="167"/>
      <c r="GS44" s="164">
        <v>32</v>
      </c>
      <c r="GT44" s="225"/>
      <c r="GU44" s="226"/>
      <c r="GV44" s="1"/>
      <c r="GW44" s="1"/>
      <c r="GX44" s="95"/>
      <c r="GY44" s="93"/>
      <c r="GZ44" s="93"/>
      <c r="HA44" s="93"/>
      <c r="HB44" s="95" t="str">
        <f t="shared" si="28"/>
        <v>Completar</v>
      </c>
      <c r="HC44" s="96" t="str">
        <f t="shared" si="29"/>
        <v>Completar</v>
      </c>
      <c r="HD44" s="96" t="str">
        <f t="shared" si="30"/>
        <v>Completar</v>
      </c>
      <c r="HE44" s="94"/>
      <c r="HF44" s="95" t="str">
        <f t="shared" si="31"/>
        <v>Completar</v>
      </c>
      <c r="HG44" s="95" t="str">
        <f t="shared" si="108"/>
        <v>Completar</v>
      </c>
      <c r="HH44" s="165">
        <f t="shared" si="109"/>
        <v>0</v>
      </c>
      <c r="HI44" s="219" t="b">
        <f t="shared" si="110"/>
        <v>0</v>
      </c>
      <c r="HJ44" s="188">
        <f t="shared" si="111"/>
        <v>0</v>
      </c>
      <c r="HK44" s="164">
        <f t="shared" si="112"/>
        <v>0</v>
      </c>
      <c r="HL44" s="164">
        <f t="shared" si="113"/>
        <v>0.25</v>
      </c>
      <c r="HM44" s="164">
        <f t="shared" si="114"/>
        <v>0</v>
      </c>
      <c r="HN44" s="164">
        <f t="shared" si="114"/>
        <v>0</v>
      </c>
      <c r="HO44" s="166">
        <f t="shared" si="115"/>
        <v>0</v>
      </c>
      <c r="HP44" s="167"/>
      <c r="HR44" s="164">
        <v>32</v>
      </c>
      <c r="HS44" s="225"/>
      <c r="HT44" s="226"/>
      <c r="HU44" s="1"/>
      <c r="HV44" s="1"/>
      <c r="HW44" s="95"/>
      <c r="HX44" s="93"/>
      <c r="HY44" s="93"/>
      <c r="HZ44" s="93"/>
      <c r="IA44" s="95" t="str">
        <f t="shared" si="32"/>
        <v>Completar</v>
      </c>
      <c r="IB44" s="96" t="str">
        <f t="shared" si="33"/>
        <v>Completar</v>
      </c>
      <c r="IC44" s="96" t="str">
        <f t="shared" si="34"/>
        <v>Completar</v>
      </c>
      <c r="ID44" s="94"/>
      <c r="IE44" s="95" t="str">
        <f t="shared" si="35"/>
        <v>Completar</v>
      </c>
      <c r="IF44" s="95" t="str">
        <f t="shared" si="116"/>
        <v>Completar</v>
      </c>
      <c r="IG44" s="165">
        <f t="shared" si="117"/>
        <v>0</v>
      </c>
      <c r="IH44" s="219" t="b">
        <f t="shared" si="118"/>
        <v>0</v>
      </c>
      <c r="II44" s="188">
        <f t="shared" si="119"/>
        <v>0</v>
      </c>
      <c r="IJ44" s="164">
        <f t="shared" si="120"/>
        <v>0</v>
      </c>
      <c r="IK44" s="164">
        <f t="shared" si="121"/>
        <v>0.25</v>
      </c>
      <c r="IL44" s="164">
        <f t="shared" si="122"/>
        <v>0</v>
      </c>
      <c r="IM44" s="164">
        <f t="shared" si="122"/>
        <v>0</v>
      </c>
      <c r="IN44" s="166">
        <f t="shared" si="123"/>
        <v>0</v>
      </c>
      <c r="IO44" s="167"/>
      <c r="IQ44" s="164">
        <v>32</v>
      </c>
      <c r="IR44" s="225"/>
      <c r="IS44" s="226"/>
      <c r="IT44" s="1"/>
      <c r="IU44" s="1"/>
      <c r="IV44" s="95"/>
      <c r="IW44" s="93"/>
      <c r="IX44" s="93"/>
      <c r="IY44" s="93"/>
      <c r="IZ44" s="95" t="str">
        <f t="shared" si="36"/>
        <v>Completar</v>
      </c>
      <c r="JA44" s="96" t="str">
        <f t="shared" si="37"/>
        <v>Completar</v>
      </c>
      <c r="JB44" s="96" t="str">
        <f t="shared" si="38"/>
        <v>Completar</v>
      </c>
      <c r="JC44" s="94"/>
      <c r="JD44" s="95" t="str">
        <f t="shared" si="39"/>
        <v>Completar</v>
      </c>
      <c r="JE44" s="95" t="str">
        <f t="shared" si="124"/>
        <v>Completar</v>
      </c>
      <c r="JF44" s="165">
        <f t="shared" si="125"/>
        <v>0</v>
      </c>
      <c r="JG44" s="219" t="b">
        <f t="shared" si="126"/>
        <v>0</v>
      </c>
      <c r="JH44" s="188">
        <f t="shared" si="127"/>
        <v>0</v>
      </c>
      <c r="JI44" s="164">
        <f t="shared" si="128"/>
        <v>0</v>
      </c>
      <c r="JJ44" s="164">
        <f t="shared" si="129"/>
        <v>0.25</v>
      </c>
      <c r="JK44" s="164">
        <f t="shared" si="130"/>
        <v>0</v>
      </c>
      <c r="JL44" s="164">
        <f t="shared" si="130"/>
        <v>0</v>
      </c>
      <c r="JM44" s="166">
        <f t="shared" si="131"/>
        <v>0</v>
      </c>
      <c r="JN44" s="167"/>
      <c r="JO44" s="126"/>
      <c r="JP44" s="164">
        <v>32</v>
      </c>
      <c r="JQ44" s="225"/>
      <c r="JR44" s="226"/>
      <c r="JS44" s="1"/>
      <c r="JT44" s="1"/>
      <c r="JU44" s="95"/>
      <c r="JV44" s="93"/>
      <c r="JW44" s="93"/>
      <c r="JX44" s="93"/>
      <c r="JY44" s="95" t="str">
        <f t="shared" si="40"/>
        <v>Completar</v>
      </c>
      <c r="JZ44" s="96" t="str">
        <f t="shared" si="41"/>
        <v>Completar</v>
      </c>
      <c r="KA44" s="96" t="str">
        <f t="shared" si="42"/>
        <v>Completar</v>
      </c>
      <c r="KB44" s="94"/>
      <c r="KC44" s="95" t="str">
        <f t="shared" si="43"/>
        <v>Completar</v>
      </c>
      <c r="KD44" s="95" t="str">
        <f t="shared" si="132"/>
        <v>Completar</v>
      </c>
      <c r="KE44" s="165">
        <f t="shared" si="133"/>
        <v>0</v>
      </c>
      <c r="KF44" s="219" t="b">
        <f t="shared" si="134"/>
        <v>0</v>
      </c>
      <c r="KG44" s="188">
        <f t="shared" si="135"/>
        <v>0</v>
      </c>
      <c r="KH44" s="164">
        <f t="shared" si="136"/>
        <v>0</v>
      </c>
      <c r="KI44" s="164">
        <f t="shared" si="137"/>
        <v>0.25</v>
      </c>
      <c r="KJ44" s="164">
        <f t="shared" si="138"/>
        <v>0</v>
      </c>
      <c r="KK44" s="164">
        <f t="shared" si="138"/>
        <v>0</v>
      </c>
      <c r="KL44" s="166">
        <f t="shared" si="139"/>
        <v>0</v>
      </c>
    </row>
    <row r="45" spans="1:298" x14ac:dyDescent="0.25">
      <c r="A45" s="164">
        <v>33</v>
      </c>
      <c r="B45" s="225"/>
      <c r="C45" s="226"/>
      <c r="D45" s="1"/>
      <c r="E45" s="1"/>
      <c r="F45" s="95"/>
      <c r="G45" s="93"/>
      <c r="H45" s="93"/>
      <c r="I45" s="93"/>
      <c r="J45" s="95"/>
      <c r="K45" s="96" t="str">
        <f>IFERROR(VLOOKUP(D45,'Situación inicial'!JI$13:JS$112,8,FALSE),"Completar")</f>
        <v>Completar</v>
      </c>
      <c r="L45" s="96" t="str">
        <f>IFERROR(VLOOKUP(D45,'Situación inicial'!JI$13:JS$112,9,FALSE),"Completar")</f>
        <v>Completar</v>
      </c>
      <c r="M45" s="94"/>
      <c r="N45" s="95" t="str">
        <f>IFERROR(VLOOKUP(D45,'Situación inicial'!JI$13:JS$112,11,FALSE),"Completar")</f>
        <v>Completar</v>
      </c>
      <c r="O45" s="95" t="str">
        <f>IFERROR(VLOOKUP(D45,'Situación inicial'!JI$13:JT$112,12,FALSE),"Completar")</f>
        <v>Completar</v>
      </c>
      <c r="P45" s="165">
        <f t="shared" si="44"/>
        <v>0</v>
      </c>
      <c r="Q45" s="219" t="b">
        <f t="shared" si="45"/>
        <v>0</v>
      </c>
      <c r="R45" s="188">
        <f t="shared" si="46"/>
        <v>0</v>
      </c>
      <c r="S45" s="164">
        <f t="shared" si="47"/>
        <v>0</v>
      </c>
      <c r="T45" s="164">
        <f t="shared" si="48"/>
        <v>0.25</v>
      </c>
      <c r="U45" s="164">
        <f t="shared" si="49"/>
        <v>0</v>
      </c>
      <c r="V45" s="164">
        <f t="shared" si="49"/>
        <v>0</v>
      </c>
      <c r="W45" s="166">
        <f t="shared" si="50"/>
        <v>0</v>
      </c>
      <c r="X45" s="168">
        <f>IFERROR(VLOOKUP(D45,'Situación inicial'!JI$13:JZ$112,18,FALSE),0)</f>
        <v>0</v>
      </c>
      <c r="Z45" s="164">
        <v>33</v>
      </c>
      <c r="AA45" s="225"/>
      <c r="AB45" s="226"/>
      <c r="AC45" s="1"/>
      <c r="AD45" s="1"/>
      <c r="AE45" s="95"/>
      <c r="AF45" s="93"/>
      <c r="AG45" s="93"/>
      <c r="AH45" s="93"/>
      <c r="AI45" s="95" t="str">
        <f t="shared" si="0"/>
        <v>Completar</v>
      </c>
      <c r="AJ45" s="96" t="str">
        <f t="shared" si="1"/>
        <v>Completar</v>
      </c>
      <c r="AK45" s="96" t="str">
        <f t="shared" si="2"/>
        <v>Completar</v>
      </c>
      <c r="AL45" s="94"/>
      <c r="AM45" s="95" t="str">
        <f t="shared" si="51"/>
        <v>Completar</v>
      </c>
      <c r="AN45" s="95" t="str">
        <f t="shared" si="52"/>
        <v>Completar</v>
      </c>
      <c r="AO45" s="165">
        <f t="shared" si="53"/>
        <v>0</v>
      </c>
      <c r="AP45" s="219" t="b">
        <f t="shared" si="54"/>
        <v>0</v>
      </c>
      <c r="AQ45" s="188">
        <f t="shared" si="55"/>
        <v>0</v>
      </c>
      <c r="AR45" s="164">
        <f t="shared" si="56"/>
        <v>0</v>
      </c>
      <c r="AS45" s="164">
        <f t="shared" si="57"/>
        <v>0.25</v>
      </c>
      <c r="AT45" s="164">
        <f t="shared" si="58"/>
        <v>0</v>
      </c>
      <c r="AU45" s="164">
        <f t="shared" si="58"/>
        <v>0</v>
      </c>
      <c r="AV45" s="166">
        <f t="shared" si="59"/>
        <v>0</v>
      </c>
      <c r="AW45" s="168">
        <f t="shared" si="3"/>
        <v>0</v>
      </c>
      <c r="AY45" s="164">
        <v>33</v>
      </c>
      <c r="AZ45" s="225"/>
      <c r="BA45" s="226"/>
      <c r="BB45" s="1"/>
      <c r="BC45" s="1"/>
      <c r="BD45" s="95"/>
      <c r="BE45" s="93"/>
      <c r="BF45" s="93"/>
      <c r="BG45" s="93"/>
      <c r="BH45" s="95" t="str">
        <f t="shared" si="4"/>
        <v>Completar</v>
      </c>
      <c r="BI45" s="96" t="str">
        <f t="shared" si="5"/>
        <v>Completar</v>
      </c>
      <c r="BJ45" s="96" t="str">
        <f t="shared" si="6"/>
        <v>Completar</v>
      </c>
      <c r="BK45" s="94"/>
      <c r="BL45" s="95" t="str">
        <f t="shared" si="7"/>
        <v>Completar</v>
      </c>
      <c r="BM45" s="95" t="str">
        <f t="shared" si="60"/>
        <v>Completar</v>
      </c>
      <c r="BN45" s="165">
        <f t="shared" si="61"/>
        <v>0</v>
      </c>
      <c r="BO45" s="219" t="b">
        <f t="shared" si="62"/>
        <v>0</v>
      </c>
      <c r="BP45" s="188">
        <f t="shared" si="63"/>
        <v>0</v>
      </c>
      <c r="BQ45" s="164">
        <f t="shared" si="64"/>
        <v>0</v>
      </c>
      <c r="BR45" s="164">
        <f t="shared" si="65"/>
        <v>0.25</v>
      </c>
      <c r="BS45" s="164">
        <f t="shared" si="66"/>
        <v>0</v>
      </c>
      <c r="BT45" s="164">
        <f t="shared" si="66"/>
        <v>0</v>
      </c>
      <c r="BU45" s="166">
        <f t="shared" si="67"/>
        <v>0</v>
      </c>
      <c r="BV45" s="167"/>
      <c r="BX45" s="164">
        <v>33</v>
      </c>
      <c r="BY45" s="225"/>
      <c r="BZ45" s="226"/>
      <c r="CA45" s="1"/>
      <c r="CB45" s="1"/>
      <c r="CC45" s="95"/>
      <c r="CD45" s="93"/>
      <c r="CE45" s="93"/>
      <c r="CF45" s="93"/>
      <c r="CG45" s="95" t="str">
        <f t="shared" si="8"/>
        <v>Completar</v>
      </c>
      <c r="CH45" s="96" t="str">
        <f t="shared" si="9"/>
        <v>Completar</v>
      </c>
      <c r="CI45" s="96" t="str">
        <f t="shared" si="10"/>
        <v>Completar</v>
      </c>
      <c r="CJ45" s="94"/>
      <c r="CK45" s="95" t="str">
        <f t="shared" si="11"/>
        <v>Completar</v>
      </c>
      <c r="CL45" s="95" t="str">
        <f t="shared" si="68"/>
        <v>Completar</v>
      </c>
      <c r="CM45" s="165">
        <f t="shared" si="69"/>
        <v>0</v>
      </c>
      <c r="CN45" s="219" t="b">
        <f t="shared" si="70"/>
        <v>0</v>
      </c>
      <c r="CO45" s="188">
        <f t="shared" si="71"/>
        <v>0</v>
      </c>
      <c r="CP45" s="164">
        <f t="shared" si="72"/>
        <v>0</v>
      </c>
      <c r="CQ45" s="164">
        <f t="shared" si="73"/>
        <v>0.25</v>
      </c>
      <c r="CR45" s="164">
        <f t="shared" si="74"/>
        <v>0</v>
      </c>
      <c r="CS45" s="164">
        <f t="shared" si="74"/>
        <v>0</v>
      </c>
      <c r="CT45" s="166">
        <f t="shared" si="75"/>
        <v>0</v>
      </c>
      <c r="CU45" s="167"/>
      <c r="CW45" s="164">
        <v>33</v>
      </c>
      <c r="CX45" s="225"/>
      <c r="CY45" s="226"/>
      <c r="CZ45" s="1"/>
      <c r="DA45" s="1"/>
      <c r="DB45" s="95"/>
      <c r="DC45" s="93"/>
      <c r="DD45" s="93"/>
      <c r="DE45" s="93"/>
      <c r="DF45" s="95" t="str">
        <f t="shared" si="12"/>
        <v>Completar</v>
      </c>
      <c r="DG45" s="96" t="str">
        <f t="shared" si="13"/>
        <v>Completar</v>
      </c>
      <c r="DH45" s="96" t="str">
        <f t="shared" si="14"/>
        <v>Completar</v>
      </c>
      <c r="DI45" s="94"/>
      <c r="DJ45" s="95" t="str">
        <f t="shared" si="15"/>
        <v>Completar</v>
      </c>
      <c r="DK45" s="95" t="str">
        <f t="shared" si="76"/>
        <v>Completar</v>
      </c>
      <c r="DL45" s="165">
        <f t="shared" si="77"/>
        <v>0</v>
      </c>
      <c r="DM45" s="219" t="b">
        <f t="shared" si="78"/>
        <v>0</v>
      </c>
      <c r="DN45" s="188">
        <f t="shared" si="79"/>
        <v>0</v>
      </c>
      <c r="DO45" s="164">
        <f t="shared" si="80"/>
        <v>0</v>
      </c>
      <c r="DP45" s="164">
        <f t="shared" si="81"/>
        <v>0.25</v>
      </c>
      <c r="DQ45" s="164">
        <f t="shared" si="82"/>
        <v>0</v>
      </c>
      <c r="DR45" s="164">
        <f t="shared" si="82"/>
        <v>0</v>
      </c>
      <c r="DS45" s="166">
        <f t="shared" si="83"/>
        <v>0</v>
      </c>
      <c r="DT45" s="167"/>
      <c r="DV45" s="164">
        <v>33</v>
      </c>
      <c r="DW45" s="225"/>
      <c r="DX45" s="226"/>
      <c r="DY45" s="1"/>
      <c r="DZ45" s="1"/>
      <c r="EA45" s="95"/>
      <c r="EB45" s="93"/>
      <c r="EC45" s="93"/>
      <c r="ED45" s="93"/>
      <c r="EE45" s="95" t="str">
        <f t="shared" si="16"/>
        <v>Completar</v>
      </c>
      <c r="EF45" s="96" t="str">
        <f t="shared" si="17"/>
        <v>Completar</v>
      </c>
      <c r="EG45" s="96" t="str">
        <f t="shared" si="18"/>
        <v>Completar</v>
      </c>
      <c r="EH45" s="94"/>
      <c r="EI45" s="95" t="str">
        <f t="shared" si="19"/>
        <v>Completar</v>
      </c>
      <c r="EJ45" s="95" t="str">
        <f t="shared" si="84"/>
        <v>Completar</v>
      </c>
      <c r="EK45" s="165">
        <f t="shared" si="85"/>
        <v>0</v>
      </c>
      <c r="EL45" s="219" t="b">
        <f t="shared" si="86"/>
        <v>0</v>
      </c>
      <c r="EM45" s="188">
        <f t="shared" si="87"/>
        <v>0</v>
      </c>
      <c r="EN45" s="164">
        <f t="shared" si="88"/>
        <v>0</v>
      </c>
      <c r="EO45" s="164">
        <f t="shared" si="89"/>
        <v>0.25</v>
      </c>
      <c r="EP45" s="164">
        <f t="shared" si="90"/>
        <v>0</v>
      </c>
      <c r="EQ45" s="164">
        <f t="shared" si="90"/>
        <v>0</v>
      </c>
      <c r="ER45" s="166">
        <f t="shared" si="91"/>
        <v>0</v>
      </c>
      <c r="ES45" s="167"/>
      <c r="EU45" s="164">
        <v>33</v>
      </c>
      <c r="EV45" s="225"/>
      <c r="EW45" s="226"/>
      <c r="EX45" s="1"/>
      <c r="EY45" s="1"/>
      <c r="EZ45" s="95"/>
      <c r="FA45" s="93"/>
      <c r="FB45" s="93"/>
      <c r="FC45" s="93"/>
      <c r="FD45" s="95" t="str">
        <f t="shared" si="20"/>
        <v>Completar</v>
      </c>
      <c r="FE45" s="96" t="str">
        <f t="shared" si="21"/>
        <v>Completar</v>
      </c>
      <c r="FF45" s="96" t="str">
        <f t="shared" si="22"/>
        <v>Completar</v>
      </c>
      <c r="FG45" s="94"/>
      <c r="FH45" s="95" t="str">
        <f t="shared" si="23"/>
        <v>Completar</v>
      </c>
      <c r="FI45" s="95" t="str">
        <f t="shared" si="92"/>
        <v>Completar</v>
      </c>
      <c r="FJ45" s="165">
        <f t="shared" si="93"/>
        <v>0</v>
      </c>
      <c r="FK45" s="219" t="b">
        <f t="shared" si="94"/>
        <v>0</v>
      </c>
      <c r="FL45" s="188">
        <f t="shared" si="95"/>
        <v>0</v>
      </c>
      <c r="FM45" s="164">
        <f t="shared" si="96"/>
        <v>0</v>
      </c>
      <c r="FN45" s="164">
        <f t="shared" si="97"/>
        <v>0.25</v>
      </c>
      <c r="FO45" s="164">
        <f t="shared" si="98"/>
        <v>0</v>
      </c>
      <c r="FP45" s="164">
        <f t="shared" si="98"/>
        <v>0</v>
      </c>
      <c r="FQ45" s="166">
        <f t="shared" si="99"/>
        <v>0</v>
      </c>
      <c r="FR45" s="167"/>
      <c r="FT45" s="164">
        <v>33</v>
      </c>
      <c r="FU45" s="225"/>
      <c r="FV45" s="226"/>
      <c r="FW45" s="1"/>
      <c r="FX45" s="1"/>
      <c r="FY45" s="95"/>
      <c r="FZ45" s="93"/>
      <c r="GA45" s="93"/>
      <c r="GB45" s="93"/>
      <c r="GC45" s="95" t="str">
        <f t="shared" si="24"/>
        <v>Completar</v>
      </c>
      <c r="GD45" s="96" t="str">
        <f t="shared" si="25"/>
        <v>Completar</v>
      </c>
      <c r="GE45" s="96" t="str">
        <f t="shared" si="26"/>
        <v>Completar</v>
      </c>
      <c r="GF45" s="94"/>
      <c r="GG45" s="95" t="str">
        <f t="shared" si="27"/>
        <v>Completar</v>
      </c>
      <c r="GH45" s="95" t="str">
        <f t="shared" si="100"/>
        <v>Completar</v>
      </c>
      <c r="GI45" s="165">
        <f t="shared" si="101"/>
        <v>0</v>
      </c>
      <c r="GJ45" s="219" t="b">
        <f t="shared" si="102"/>
        <v>0</v>
      </c>
      <c r="GK45" s="188">
        <f t="shared" si="103"/>
        <v>0</v>
      </c>
      <c r="GL45" s="164">
        <f t="shared" si="104"/>
        <v>0</v>
      </c>
      <c r="GM45" s="164">
        <f t="shared" si="105"/>
        <v>0.25</v>
      </c>
      <c r="GN45" s="164">
        <f t="shared" si="106"/>
        <v>0</v>
      </c>
      <c r="GO45" s="164">
        <f t="shared" si="106"/>
        <v>0</v>
      </c>
      <c r="GP45" s="166">
        <f t="shared" si="107"/>
        <v>0</v>
      </c>
      <c r="GQ45" s="167"/>
      <c r="GS45" s="164">
        <v>33</v>
      </c>
      <c r="GT45" s="225"/>
      <c r="GU45" s="226"/>
      <c r="GV45" s="1"/>
      <c r="GW45" s="1"/>
      <c r="GX45" s="95"/>
      <c r="GY45" s="93"/>
      <c r="GZ45" s="93"/>
      <c r="HA45" s="93"/>
      <c r="HB45" s="95" t="str">
        <f t="shared" si="28"/>
        <v>Completar</v>
      </c>
      <c r="HC45" s="96" t="str">
        <f t="shared" si="29"/>
        <v>Completar</v>
      </c>
      <c r="HD45" s="96" t="str">
        <f t="shared" si="30"/>
        <v>Completar</v>
      </c>
      <c r="HE45" s="94"/>
      <c r="HF45" s="95" t="str">
        <f t="shared" si="31"/>
        <v>Completar</v>
      </c>
      <c r="HG45" s="95" t="str">
        <f t="shared" si="108"/>
        <v>Completar</v>
      </c>
      <c r="HH45" s="165">
        <f t="shared" si="109"/>
        <v>0</v>
      </c>
      <c r="HI45" s="219" t="b">
        <f t="shared" si="110"/>
        <v>0</v>
      </c>
      <c r="HJ45" s="188">
        <f t="shared" si="111"/>
        <v>0</v>
      </c>
      <c r="HK45" s="164">
        <f t="shared" si="112"/>
        <v>0</v>
      </c>
      <c r="HL45" s="164">
        <f t="shared" si="113"/>
        <v>0.25</v>
      </c>
      <c r="HM45" s="164">
        <f t="shared" si="114"/>
        <v>0</v>
      </c>
      <c r="HN45" s="164">
        <f t="shared" si="114"/>
        <v>0</v>
      </c>
      <c r="HO45" s="166">
        <f t="shared" si="115"/>
        <v>0</v>
      </c>
      <c r="HP45" s="167"/>
      <c r="HR45" s="164">
        <v>33</v>
      </c>
      <c r="HS45" s="225"/>
      <c r="HT45" s="226"/>
      <c r="HU45" s="1"/>
      <c r="HV45" s="1"/>
      <c r="HW45" s="95"/>
      <c r="HX45" s="93"/>
      <c r="HY45" s="93"/>
      <c r="HZ45" s="93"/>
      <c r="IA45" s="95" t="str">
        <f t="shared" si="32"/>
        <v>Completar</v>
      </c>
      <c r="IB45" s="96" t="str">
        <f t="shared" si="33"/>
        <v>Completar</v>
      </c>
      <c r="IC45" s="96" t="str">
        <f t="shared" si="34"/>
        <v>Completar</v>
      </c>
      <c r="ID45" s="94"/>
      <c r="IE45" s="95" t="str">
        <f t="shared" si="35"/>
        <v>Completar</v>
      </c>
      <c r="IF45" s="95" t="str">
        <f t="shared" si="116"/>
        <v>Completar</v>
      </c>
      <c r="IG45" s="165">
        <f t="shared" si="117"/>
        <v>0</v>
      </c>
      <c r="IH45" s="219" t="b">
        <f t="shared" si="118"/>
        <v>0</v>
      </c>
      <c r="II45" s="188">
        <f t="shared" si="119"/>
        <v>0</v>
      </c>
      <c r="IJ45" s="164">
        <f t="shared" si="120"/>
        <v>0</v>
      </c>
      <c r="IK45" s="164">
        <f t="shared" si="121"/>
        <v>0.25</v>
      </c>
      <c r="IL45" s="164">
        <f t="shared" si="122"/>
        <v>0</v>
      </c>
      <c r="IM45" s="164">
        <f t="shared" si="122"/>
        <v>0</v>
      </c>
      <c r="IN45" s="166">
        <f t="shared" si="123"/>
        <v>0</v>
      </c>
      <c r="IO45" s="167"/>
      <c r="IQ45" s="164">
        <v>33</v>
      </c>
      <c r="IR45" s="225"/>
      <c r="IS45" s="226"/>
      <c r="IT45" s="1"/>
      <c r="IU45" s="1"/>
      <c r="IV45" s="95"/>
      <c r="IW45" s="93"/>
      <c r="IX45" s="93"/>
      <c r="IY45" s="93"/>
      <c r="IZ45" s="95" t="str">
        <f t="shared" si="36"/>
        <v>Completar</v>
      </c>
      <c r="JA45" s="96" t="str">
        <f t="shared" si="37"/>
        <v>Completar</v>
      </c>
      <c r="JB45" s="96" t="str">
        <f t="shared" si="38"/>
        <v>Completar</v>
      </c>
      <c r="JC45" s="94"/>
      <c r="JD45" s="95" t="str">
        <f t="shared" si="39"/>
        <v>Completar</v>
      </c>
      <c r="JE45" s="95" t="str">
        <f t="shared" si="124"/>
        <v>Completar</v>
      </c>
      <c r="JF45" s="165">
        <f t="shared" si="125"/>
        <v>0</v>
      </c>
      <c r="JG45" s="219" t="b">
        <f t="shared" si="126"/>
        <v>0</v>
      </c>
      <c r="JH45" s="188">
        <f t="shared" si="127"/>
        <v>0</v>
      </c>
      <c r="JI45" s="164">
        <f t="shared" si="128"/>
        <v>0</v>
      </c>
      <c r="JJ45" s="164">
        <f t="shared" si="129"/>
        <v>0.25</v>
      </c>
      <c r="JK45" s="164">
        <f t="shared" si="130"/>
        <v>0</v>
      </c>
      <c r="JL45" s="164">
        <f t="shared" si="130"/>
        <v>0</v>
      </c>
      <c r="JM45" s="166">
        <f t="shared" si="131"/>
        <v>0</v>
      </c>
      <c r="JN45" s="167"/>
      <c r="JO45" s="126"/>
      <c r="JP45" s="164">
        <v>33</v>
      </c>
      <c r="JQ45" s="225"/>
      <c r="JR45" s="226"/>
      <c r="JS45" s="1"/>
      <c r="JT45" s="1"/>
      <c r="JU45" s="95"/>
      <c r="JV45" s="93"/>
      <c r="JW45" s="93"/>
      <c r="JX45" s="93"/>
      <c r="JY45" s="95" t="str">
        <f t="shared" si="40"/>
        <v>Completar</v>
      </c>
      <c r="JZ45" s="96" t="str">
        <f t="shared" si="41"/>
        <v>Completar</v>
      </c>
      <c r="KA45" s="96" t="str">
        <f t="shared" si="42"/>
        <v>Completar</v>
      </c>
      <c r="KB45" s="94"/>
      <c r="KC45" s="95" t="str">
        <f t="shared" si="43"/>
        <v>Completar</v>
      </c>
      <c r="KD45" s="95" t="str">
        <f t="shared" si="132"/>
        <v>Completar</v>
      </c>
      <c r="KE45" s="165">
        <f t="shared" si="133"/>
        <v>0</v>
      </c>
      <c r="KF45" s="219" t="b">
        <f t="shared" si="134"/>
        <v>0</v>
      </c>
      <c r="KG45" s="188">
        <f t="shared" si="135"/>
        <v>0</v>
      </c>
      <c r="KH45" s="164">
        <f t="shared" si="136"/>
        <v>0</v>
      </c>
      <c r="KI45" s="164">
        <f t="shared" si="137"/>
        <v>0.25</v>
      </c>
      <c r="KJ45" s="164">
        <f t="shared" si="138"/>
        <v>0</v>
      </c>
      <c r="KK45" s="164">
        <f t="shared" si="138"/>
        <v>0</v>
      </c>
      <c r="KL45" s="166">
        <f t="shared" si="139"/>
        <v>0</v>
      </c>
    </row>
    <row r="46" spans="1:298" x14ac:dyDescent="0.25">
      <c r="A46" s="164">
        <v>34</v>
      </c>
      <c r="B46" s="225"/>
      <c r="C46" s="226"/>
      <c r="D46" s="1"/>
      <c r="E46" s="1"/>
      <c r="F46" s="95"/>
      <c r="G46" s="93"/>
      <c r="H46" s="93"/>
      <c r="I46" s="93"/>
      <c r="J46" s="95"/>
      <c r="K46" s="96" t="str">
        <f>IFERROR(VLOOKUP(D46,'Situación inicial'!JI$13:JS$112,8,FALSE),"Completar")</f>
        <v>Completar</v>
      </c>
      <c r="L46" s="96" t="str">
        <f>IFERROR(VLOOKUP(D46,'Situación inicial'!JI$13:JS$112,9,FALSE),"Completar")</f>
        <v>Completar</v>
      </c>
      <c r="M46" s="94"/>
      <c r="N46" s="95" t="str">
        <f>IFERROR(VLOOKUP(D46,'Situación inicial'!JI$13:JS$112,11,FALSE),"Completar")</f>
        <v>Completar</v>
      </c>
      <c r="O46" s="95" t="str">
        <f>IFERROR(VLOOKUP(D46,'Situación inicial'!JI$13:JT$112,12,FALSE),"Completar")</f>
        <v>Completar</v>
      </c>
      <c r="P46" s="165">
        <f t="shared" si="44"/>
        <v>0</v>
      </c>
      <c r="Q46" s="219" t="b">
        <f t="shared" si="45"/>
        <v>0</v>
      </c>
      <c r="R46" s="188">
        <f t="shared" si="46"/>
        <v>0</v>
      </c>
      <c r="S46" s="164">
        <f t="shared" si="47"/>
        <v>0</v>
      </c>
      <c r="T46" s="164">
        <f t="shared" si="48"/>
        <v>0.25</v>
      </c>
      <c r="U46" s="164">
        <f t="shared" si="49"/>
        <v>0</v>
      </c>
      <c r="V46" s="164">
        <f t="shared" si="49"/>
        <v>0</v>
      </c>
      <c r="W46" s="166">
        <f t="shared" si="50"/>
        <v>0</v>
      </c>
      <c r="X46" s="168">
        <f>IFERROR(VLOOKUP(D46,'Situación inicial'!JI$13:JZ$112,18,FALSE),0)</f>
        <v>0</v>
      </c>
      <c r="Z46" s="164">
        <v>34</v>
      </c>
      <c r="AA46" s="225"/>
      <c r="AB46" s="226"/>
      <c r="AC46" s="1"/>
      <c r="AD46" s="1"/>
      <c r="AE46" s="95"/>
      <c r="AF46" s="93"/>
      <c r="AG46" s="93"/>
      <c r="AH46" s="93"/>
      <c r="AI46" s="95" t="str">
        <f t="shared" si="0"/>
        <v>Completar</v>
      </c>
      <c r="AJ46" s="96" t="str">
        <f t="shared" si="1"/>
        <v>Completar</v>
      </c>
      <c r="AK46" s="96" t="str">
        <f t="shared" si="2"/>
        <v>Completar</v>
      </c>
      <c r="AL46" s="94"/>
      <c r="AM46" s="95" t="str">
        <f t="shared" si="51"/>
        <v>Completar</v>
      </c>
      <c r="AN46" s="95" t="str">
        <f t="shared" si="52"/>
        <v>Completar</v>
      </c>
      <c r="AO46" s="165">
        <f t="shared" si="53"/>
        <v>0</v>
      </c>
      <c r="AP46" s="219" t="b">
        <f t="shared" si="54"/>
        <v>0</v>
      </c>
      <c r="AQ46" s="188">
        <f t="shared" si="55"/>
        <v>0</v>
      </c>
      <c r="AR46" s="164">
        <f t="shared" si="56"/>
        <v>0</v>
      </c>
      <c r="AS46" s="164">
        <f t="shared" si="57"/>
        <v>0.25</v>
      </c>
      <c r="AT46" s="164">
        <f t="shared" si="58"/>
        <v>0</v>
      </c>
      <c r="AU46" s="164">
        <f t="shared" si="58"/>
        <v>0</v>
      </c>
      <c r="AV46" s="166">
        <f t="shared" si="59"/>
        <v>0</v>
      </c>
      <c r="AW46" s="168">
        <f t="shared" si="3"/>
        <v>0</v>
      </c>
      <c r="AY46" s="164">
        <v>34</v>
      </c>
      <c r="AZ46" s="225"/>
      <c r="BA46" s="226"/>
      <c r="BB46" s="1"/>
      <c r="BC46" s="1"/>
      <c r="BD46" s="95"/>
      <c r="BE46" s="93"/>
      <c r="BF46" s="93"/>
      <c r="BG46" s="93"/>
      <c r="BH46" s="95" t="str">
        <f t="shared" si="4"/>
        <v>Completar</v>
      </c>
      <c r="BI46" s="96" t="str">
        <f t="shared" si="5"/>
        <v>Completar</v>
      </c>
      <c r="BJ46" s="96" t="str">
        <f t="shared" si="6"/>
        <v>Completar</v>
      </c>
      <c r="BK46" s="94"/>
      <c r="BL46" s="95" t="str">
        <f t="shared" si="7"/>
        <v>Completar</v>
      </c>
      <c r="BM46" s="95" t="str">
        <f t="shared" si="60"/>
        <v>Completar</v>
      </c>
      <c r="BN46" s="165">
        <f t="shared" si="61"/>
        <v>0</v>
      </c>
      <c r="BO46" s="219" t="b">
        <f t="shared" si="62"/>
        <v>0</v>
      </c>
      <c r="BP46" s="188">
        <f t="shared" si="63"/>
        <v>0</v>
      </c>
      <c r="BQ46" s="164">
        <f t="shared" si="64"/>
        <v>0</v>
      </c>
      <c r="BR46" s="164">
        <f t="shared" si="65"/>
        <v>0.25</v>
      </c>
      <c r="BS46" s="164">
        <f t="shared" si="66"/>
        <v>0</v>
      </c>
      <c r="BT46" s="164">
        <f t="shared" si="66"/>
        <v>0</v>
      </c>
      <c r="BU46" s="166">
        <f t="shared" si="67"/>
        <v>0</v>
      </c>
      <c r="BV46" s="167"/>
      <c r="BX46" s="164">
        <v>34</v>
      </c>
      <c r="BY46" s="225"/>
      <c r="BZ46" s="226"/>
      <c r="CA46" s="1"/>
      <c r="CB46" s="1"/>
      <c r="CC46" s="95"/>
      <c r="CD46" s="93"/>
      <c r="CE46" s="93"/>
      <c r="CF46" s="93"/>
      <c r="CG46" s="95" t="str">
        <f t="shared" si="8"/>
        <v>Completar</v>
      </c>
      <c r="CH46" s="96" t="str">
        <f t="shared" si="9"/>
        <v>Completar</v>
      </c>
      <c r="CI46" s="96" t="str">
        <f t="shared" si="10"/>
        <v>Completar</v>
      </c>
      <c r="CJ46" s="94"/>
      <c r="CK46" s="95" t="str">
        <f t="shared" si="11"/>
        <v>Completar</v>
      </c>
      <c r="CL46" s="95" t="str">
        <f t="shared" si="68"/>
        <v>Completar</v>
      </c>
      <c r="CM46" s="165">
        <f t="shared" si="69"/>
        <v>0</v>
      </c>
      <c r="CN46" s="219" t="b">
        <f t="shared" si="70"/>
        <v>0</v>
      </c>
      <c r="CO46" s="188">
        <f t="shared" si="71"/>
        <v>0</v>
      </c>
      <c r="CP46" s="164">
        <f t="shared" si="72"/>
        <v>0</v>
      </c>
      <c r="CQ46" s="164">
        <f t="shared" si="73"/>
        <v>0.25</v>
      </c>
      <c r="CR46" s="164">
        <f t="shared" si="74"/>
        <v>0</v>
      </c>
      <c r="CS46" s="164">
        <f t="shared" si="74"/>
        <v>0</v>
      </c>
      <c r="CT46" s="166">
        <f t="shared" si="75"/>
        <v>0</v>
      </c>
      <c r="CU46" s="167"/>
      <c r="CW46" s="164">
        <v>34</v>
      </c>
      <c r="CX46" s="225"/>
      <c r="CY46" s="226"/>
      <c r="CZ46" s="1"/>
      <c r="DA46" s="1"/>
      <c r="DB46" s="95"/>
      <c r="DC46" s="93"/>
      <c r="DD46" s="93"/>
      <c r="DE46" s="93"/>
      <c r="DF46" s="95" t="str">
        <f t="shared" si="12"/>
        <v>Completar</v>
      </c>
      <c r="DG46" s="96" t="str">
        <f t="shared" si="13"/>
        <v>Completar</v>
      </c>
      <c r="DH46" s="96" t="str">
        <f t="shared" si="14"/>
        <v>Completar</v>
      </c>
      <c r="DI46" s="94"/>
      <c r="DJ46" s="95" t="str">
        <f t="shared" si="15"/>
        <v>Completar</v>
      </c>
      <c r="DK46" s="95" t="str">
        <f t="shared" si="76"/>
        <v>Completar</v>
      </c>
      <c r="DL46" s="165">
        <f t="shared" si="77"/>
        <v>0</v>
      </c>
      <c r="DM46" s="219" t="b">
        <f t="shared" si="78"/>
        <v>0</v>
      </c>
      <c r="DN46" s="188">
        <f t="shared" si="79"/>
        <v>0</v>
      </c>
      <c r="DO46" s="164">
        <f t="shared" si="80"/>
        <v>0</v>
      </c>
      <c r="DP46" s="164">
        <f t="shared" si="81"/>
        <v>0.25</v>
      </c>
      <c r="DQ46" s="164">
        <f t="shared" si="82"/>
        <v>0</v>
      </c>
      <c r="DR46" s="164">
        <f t="shared" si="82"/>
        <v>0</v>
      </c>
      <c r="DS46" s="166">
        <f t="shared" si="83"/>
        <v>0</v>
      </c>
      <c r="DT46" s="167"/>
      <c r="DV46" s="164">
        <v>34</v>
      </c>
      <c r="DW46" s="225"/>
      <c r="DX46" s="226"/>
      <c r="DY46" s="1"/>
      <c r="DZ46" s="1"/>
      <c r="EA46" s="95"/>
      <c r="EB46" s="93"/>
      <c r="EC46" s="93"/>
      <c r="ED46" s="93"/>
      <c r="EE46" s="95" t="str">
        <f t="shared" si="16"/>
        <v>Completar</v>
      </c>
      <c r="EF46" s="96" t="str">
        <f t="shared" si="17"/>
        <v>Completar</v>
      </c>
      <c r="EG46" s="96" t="str">
        <f t="shared" si="18"/>
        <v>Completar</v>
      </c>
      <c r="EH46" s="94"/>
      <c r="EI46" s="95" t="str">
        <f t="shared" si="19"/>
        <v>Completar</v>
      </c>
      <c r="EJ46" s="95" t="str">
        <f t="shared" si="84"/>
        <v>Completar</v>
      </c>
      <c r="EK46" s="165">
        <f t="shared" si="85"/>
        <v>0</v>
      </c>
      <c r="EL46" s="219" t="b">
        <f t="shared" si="86"/>
        <v>0</v>
      </c>
      <c r="EM46" s="188">
        <f t="shared" si="87"/>
        <v>0</v>
      </c>
      <c r="EN46" s="164">
        <f t="shared" si="88"/>
        <v>0</v>
      </c>
      <c r="EO46" s="164">
        <f t="shared" si="89"/>
        <v>0.25</v>
      </c>
      <c r="EP46" s="164">
        <f t="shared" si="90"/>
        <v>0</v>
      </c>
      <c r="EQ46" s="164">
        <f t="shared" si="90"/>
        <v>0</v>
      </c>
      <c r="ER46" s="166">
        <f t="shared" si="91"/>
        <v>0</v>
      </c>
      <c r="ES46" s="167"/>
      <c r="EU46" s="164">
        <v>34</v>
      </c>
      <c r="EV46" s="225"/>
      <c r="EW46" s="226"/>
      <c r="EX46" s="1"/>
      <c r="EY46" s="1"/>
      <c r="EZ46" s="95"/>
      <c r="FA46" s="93"/>
      <c r="FB46" s="93"/>
      <c r="FC46" s="93"/>
      <c r="FD46" s="95" t="str">
        <f t="shared" si="20"/>
        <v>Completar</v>
      </c>
      <c r="FE46" s="96" t="str">
        <f t="shared" si="21"/>
        <v>Completar</v>
      </c>
      <c r="FF46" s="96" t="str">
        <f t="shared" si="22"/>
        <v>Completar</v>
      </c>
      <c r="FG46" s="94"/>
      <c r="FH46" s="95" t="str">
        <f t="shared" si="23"/>
        <v>Completar</v>
      </c>
      <c r="FI46" s="95" t="str">
        <f t="shared" si="92"/>
        <v>Completar</v>
      </c>
      <c r="FJ46" s="165">
        <f t="shared" si="93"/>
        <v>0</v>
      </c>
      <c r="FK46" s="219" t="b">
        <f t="shared" si="94"/>
        <v>0</v>
      </c>
      <c r="FL46" s="188">
        <f t="shared" si="95"/>
        <v>0</v>
      </c>
      <c r="FM46" s="164">
        <f t="shared" si="96"/>
        <v>0</v>
      </c>
      <c r="FN46" s="164">
        <f t="shared" si="97"/>
        <v>0.25</v>
      </c>
      <c r="FO46" s="164">
        <f t="shared" si="98"/>
        <v>0</v>
      </c>
      <c r="FP46" s="164">
        <f t="shared" si="98"/>
        <v>0</v>
      </c>
      <c r="FQ46" s="166">
        <f t="shared" si="99"/>
        <v>0</v>
      </c>
      <c r="FR46" s="167"/>
      <c r="FT46" s="164">
        <v>34</v>
      </c>
      <c r="FU46" s="225"/>
      <c r="FV46" s="226"/>
      <c r="FW46" s="1"/>
      <c r="FX46" s="1"/>
      <c r="FY46" s="95"/>
      <c r="FZ46" s="93"/>
      <c r="GA46" s="93"/>
      <c r="GB46" s="93"/>
      <c r="GC46" s="95" t="str">
        <f t="shared" si="24"/>
        <v>Completar</v>
      </c>
      <c r="GD46" s="96" t="str">
        <f t="shared" si="25"/>
        <v>Completar</v>
      </c>
      <c r="GE46" s="96" t="str">
        <f t="shared" si="26"/>
        <v>Completar</v>
      </c>
      <c r="GF46" s="94"/>
      <c r="GG46" s="95" t="str">
        <f t="shared" si="27"/>
        <v>Completar</v>
      </c>
      <c r="GH46" s="95" t="str">
        <f t="shared" si="100"/>
        <v>Completar</v>
      </c>
      <c r="GI46" s="165">
        <f t="shared" si="101"/>
        <v>0</v>
      </c>
      <c r="GJ46" s="219" t="b">
        <f t="shared" si="102"/>
        <v>0</v>
      </c>
      <c r="GK46" s="188">
        <f t="shared" si="103"/>
        <v>0</v>
      </c>
      <c r="GL46" s="164">
        <f t="shared" si="104"/>
        <v>0</v>
      </c>
      <c r="GM46" s="164">
        <f t="shared" si="105"/>
        <v>0.25</v>
      </c>
      <c r="GN46" s="164">
        <f t="shared" si="106"/>
        <v>0</v>
      </c>
      <c r="GO46" s="164">
        <f t="shared" si="106"/>
        <v>0</v>
      </c>
      <c r="GP46" s="166">
        <f t="shared" si="107"/>
        <v>0</v>
      </c>
      <c r="GQ46" s="167"/>
      <c r="GS46" s="164">
        <v>34</v>
      </c>
      <c r="GT46" s="225"/>
      <c r="GU46" s="226"/>
      <c r="GV46" s="1"/>
      <c r="GW46" s="1"/>
      <c r="GX46" s="95"/>
      <c r="GY46" s="93"/>
      <c r="GZ46" s="93"/>
      <c r="HA46" s="93"/>
      <c r="HB46" s="95" t="str">
        <f t="shared" si="28"/>
        <v>Completar</v>
      </c>
      <c r="HC46" s="96" t="str">
        <f t="shared" si="29"/>
        <v>Completar</v>
      </c>
      <c r="HD46" s="96" t="str">
        <f t="shared" si="30"/>
        <v>Completar</v>
      </c>
      <c r="HE46" s="94"/>
      <c r="HF46" s="95" t="str">
        <f t="shared" si="31"/>
        <v>Completar</v>
      </c>
      <c r="HG46" s="95" t="str">
        <f t="shared" si="108"/>
        <v>Completar</v>
      </c>
      <c r="HH46" s="165">
        <f t="shared" si="109"/>
        <v>0</v>
      </c>
      <c r="HI46" s="219" t="b">
        <f t="shared" si="110"/>
        <v>0</v>
      </c>
      <c r="HJ46" s="188">
        <f t="shared" si="111"/>
        <v>0</v>
      </c>
      <c r="HK46" s="164">
        <f t="shared" si="112"/>
        <v>0</v>
      </c>
      <c r="HL46" s="164">
        <f t="shared" si="113"/>
        <v>0.25</v>
      </c>
      <c r="HM46" s="164">
        <f t="shared" si="114"/>
        <v>0</v>
      </c>
      <c r="HN46" s="164">
        <f t="shared" si="114"/>
        <v>0</v>
      </c>
      <c r="HO46" s="166">
        <f t="shared" si="115"/>
        <v>0</v>
      </c>
      <c r="HP46" s="167"/>
      <c r="HR46" s="164">
        <v>34</v>
      </c>
      <c r="HS46" s="225"/>
      <c r="HT46" s="226"/>
      <c r="HU46" s="1"/>
      <c r="HV46" s="1"/>
      <c r="HW46" s="95"/>
      <c r="HX46" s="93"/>
      <c r="HY46" s="93"/>
      <c r="HZ46" s="93"/>
      <c r="IA46" s="95" t="str">
        <f t="shared" si="32"/>
        <v>Completar</v>
      </c>
      <c r="IB46" s="96" t="str">
        <f t="shared" si="33"/>
        <v>Completar</v>
      </c>
      <c r="IC46" s="96" t="str">
        <f t="shared" si="34"/>
        <v>Completar</v>
      </c>
      <c r="ID46" s="94"/>
      <c r="IE46" s="95" t="str">
        <f t="shared" si="35"/>
        <v>Completar</v>
      </c>
      <c r="IF46" s="95" t="str">
        <f t="shared" si="116"/>
        <v>Completar</v>
      </c>
      <c r="IG46" s="165">
        <f t="shared" si="117"/>
        <v>0</v>
      </c>
      <c r="IH46" s="219" t="b">
        <f t="shared" si="118"/>
        <v>0</v>
      </c>
      <c r="II46" s="188">
        <f t="shared" si="119"/>
        <v>0</v>
      </c>
      <c r="IJ46" s="164">
        <f t="shared" si="120"/>
        <v>0</v>
      </c>
      <c r="IK46" s="164">
        <f t="shared" si="121"/>
        <v>0.25</v>
      </c>
      <c r="IL46" s="164">
        <f t="shared" si="122"/>
        <v>0</v>
      </c>
      <c r="IM46" s="164">
        <f t="shared" si="122"/>
        <v>0</v>
      </c>
      <c r="IN46" s="166">
        <f t="shared" si="123"/>
        <v>0</v>
      </c>
      <c r="IO46" s="167"/>
      <c r="IQ46" s="164">
        <v>34</v>
      </c>
      <c r="IR46" s="225"/>
      <c r="IS46" s="226"/>
      <c r="IT46" s="1"/>
      <c r="IU46" s="1"/>
      <c r="IV46" s="95"/>
      <c r="IW46" s="93"/>
      <c r="IX46" s="93"/>
      <c r="IY46" s="93"/>
      <c r="IZ46" s="95" t="str">
        <f t="shared" si="36"/>
        <v>Completar</v>
      </c>
      <c r="JA46" s="96" t="str">
        <f t="shared" si="37"/>
        <v>Completar</v>
      </c>
      <c r="JB46" s="96" t="str">
        <f t="shared" si="38"/>
        <v>Completar</v>
      </c>
      <c r="JC46" s="94"/>
      <c r="JD46" s="95" t="str">
        <f t="shared" si="39"/>
        <v>Completar</v>
      </c>
      <c r="JE46" s="95" t="str">
        <f t="shared" si="124"/>
        <v>Completar</v>
      </c>
      <c r="JF46" s="165">
        <f t="shared" si="125"/>
        <v>0</v>
      </c>
      <c r="JG46" s="219" t="b">
        <f t="shared" si="126"/>
        <v>0</v>
      </c>
      <c r="JH46" s="188">
        <f t="shared" si="127"/>
        <v>0</v>
      </c>
      <c r="JI46" s="164">
        <f t="shared" si="128"/>
        <v>0</v>
      </c>
      <c r="JJ46" s="164">
        <f t="shared" si="129"/>
        <v>0.25</v>
      </c>
      <c r="JK46" s="164">
        <f t="shared" si="130"/>
        <v>0</v>
      </c>
      <c r="JL46" s="164">
        <f t="shared" si="130"/>
        <v>0</v>
      </c>
      <c r="JM46" s="166">
        <f t="shared" si="131"/>
        <v>0</v>
      </c>
      <c r="JN46" s="167"/>
      <c r="JO46" s="126"/>
      <c r="JP46" s="164">
        <v>34</v>
      </c>
      <c r="JQ46" s="225"/>
      <c r="JR46" s="226"/>
      <c r="JS46" s="1"/>
      <c r="JT46" s="1"/>
      <c r="JU46" s="95"/>
      <c r="JV46" s="93"/>
      <c r="JW46" s="93"/>
      <c r="JX46" s="93"/>
      <c r="JY46" s="95" t="str">
        <f t="shared" si="40"/>
        <v>Completar</v>
      </c>
      <c r="JZ46" s="96" t="str">
        <f t="shared" si="41"/>
        <v>Completar</v>
      </c>
      <c r="KA46" s="96" t="str">
        <f t="shared" si="42"/>
        <v>Completar</v>
      </c>
      <c r="KB46" s="94"/>
      <c r="KC46" s="95" t="str">
        <f t="shared" si="43"/>
        <v>Completar</v>
      </c>
      <c r="KD46" s="95" t="str">
        <f t="shared" si="132"/>
        <v>Completar</v>
      </c>
      <c r="KE46" s="165">
        <f t="shared" si="133"/>
        <v>0</v>
      </c>
      <c r="KF46" s="219" t="b">
        <f t="shared" si="134"/>
        <v>0</v>
      </c>
      <c r="KG46" s="188">
        <f t="shared" si="135"/>
        <v>0</v>
      </c>
      <c r="KH46" s="164">
        <f t="shared" si="136"/>
        <v>0</v>
      </c>
      <c r="KI46" s="164">
        <f t="shared" si="137"/>
        <v>0.25</v>
      </c>
      <c r="KJ46" s="164">
        <f t="shared" si="138"/>
        <v>0</v>
      </c>
      <c r="KK46" s="164">
        <f t="shared" si="138"/>
        <v>0</v>
      </c>
      <c r="KL46" s="166">
        <f t="shared" si="139"/>
        <v>0</v>
      </c>
    </row>
    <row r="47" spans="1:298" x14ac:dyDescent="0.25">
      <c r="A47" s="164">
        <v>35</v>
      </c>
      <c r="B47" s="225"/>
      <c r="C47" s="226"/>
      <c r="D47" s="1"/>
      <c r="E47" s="1"/>
      <c r="F47" s="95"/>
      <c r="G47" s="93"/>
      <c r="H47" s="93"/>
      <c r="I47" s="93"/>
      <c r="J47" s="95"/>
      <c r="K47" s="96" t="str">
        <f>IFERROR(VLOOKUP(D47,'Situación inicial'!JI$13:JS$112,8,FALSE),"Completar")</f>
        <v>Completar</v>
      </c>
      <c r="L47" s="96" t="str">
        <f>IFERROR(VLOOKUP(D47,'Situación inicial'!JI$13:JS$112,9,FALSE),"Completar")</f>
        <v>Completar</v>
      </c>
      <c r="M47" s="94"/>
      <c r="N47" s="95" t="str">
        <f>IFERROR(VLOOKUP(D47,'Situación inicial'!JI$13:JS$112,11,FALSE),"Completar")</f>
        <v>Completar</v>
      </c>
      <c r="O47" s="95" t="str">
        <f>IFERROR(VLOOKUP(D47,'Situación inicial'!JI$13:JT$112,12,FALSE),"Completar")</f>
        <v>Completar</v>
      </c>
      <c r="P47" s="165">
        <f t="shared" si="44"/>
        <v>0</v>
      </c>
      <c r="Q47" s="219" t="b">
        <f t="shared" si="45"/>
        <v>0</v>
      </c>
      <c r="R47" s="188">
        <f t="shared" si="46"/>
        <v>0</v>
      </c>
      <c r="S47" s="164">
        <f t="shared" si="47"/>
        <v>0</v>
      </c>
      <c r="T47" s="164">
        <f t="shared" si="48"/>
        <v>0.25</v>
      </c>
      <c r="U47" s="164">
        <f t="shared" si="49"/>
        <v>0</v>
      </c>
      <c r="V47" s="164">
        <f t="shared" si="49"/>
        <v>0</v>
      </c>
      <c r="W47" s="166">
        <f t="shared" si="50"/>
        <v>0</v>
      </c>
      <c r="X47" s="168">
        <f>IFERROR(VLOOKUP(D47,'Situación inicial'!JI$13:JZ$112,18,FALSE),0)</f>
        <v>0</v>
      </c>
      <c r="Z47" s="164">
        <v>35</v>
      </c>
      <c r="AA47" s="225"/>
      <c r="AB47" s="226"/>
      <c r="AC47" s="1"/>
      <c r="AD47" s="1"/>
      <c r="AE47" s="95"/>
      <c r="AF47" s="93"/>
      <c r="AG47" s="93"/>
      <c r="AH47" s="93"/>
      <c r="AI47" s="95" t="str">
        <f t="shared" si="0"/>
        <v>Completar</v>
      </c>
      <c r="AJ47" s="96" t="str">
        <f t="shared" si="1"/>
        <v>Completar</v>
      </c>
      <c r="AK47" s="96" t="str">
        <f t="shared" si="2"/>
        <v>Completar</v>
      </c>
      <c r="AL47" s="94"/>
      <c r="AM47" s="95" t="str">
        <f t="shared" si="51"/>
        <v>Completar</v>
      </c>
      <c r="AN47" s="95" t="str">
        <f t="shared" si="52"/>
        <v>Completar</v>
      </c>
      <c r="AO47" s="165">
        <f t="shared" si="53"/>
        <v>0</v>
      </c>
      <c r="AP47" s="219" t="b">
        <f t="shared" si="54"/>
        <v>0</v>
      </c>
      <c r="AQ47" s="188">
        <f t="shared" si="55"/>
        <v>0</v>
      </c>
      <c r="AR47" s="164">
        <f t="shared" si="56"/>
        <v>0</v>
      </c>
      <c r="AS47" s="164">
        <f t="shared" si="57"/>
        <v>0.25</v>
      </c>
      <c r="AT47" s="164">
        <f t="shared" si="58"/>
        <v>0</v>
      </c>
      <c r="AU47" s="164">
        <f t="shared" si="58"/>
        <v>0</v>
      </c>
      <c r="AV47" s="166">
        <f t="shared" si="59"/>
        <v>0</v>
      </c>
      <c r="AW47" s="168">
        <f t="shared" si="3"/>
        <v>0</v>
      </c>
      <c r="AY47" s="164">
        <v>35</v>
      </c>
      <c r="AZ47" s="225"/>
      <c r="BA47" s="226"/>
      <c r="BB47" s="1"/>
      <c r="BC47" s="1"/>
      <c r="BD47" s="95"/>
      <c r="BE47" s="93"/>
      <c r="BF47" s="93"/>
      <c r="BG47" s="93"/>
      <c r="BH47" s="95" t="str">
        <f t="shared" si="4"/>
        <v>Completar</v>
      </c>
      <c r="BI47" s="96" t="str">
        <f t="shared" si="5"/>
        <v>Completar</v>
      </c>
      <c r="BJ47" s="96" t="str">
        <f t="shared" si="6"/>
        <v>Completar</v>
      </c>
      <c r="BK47" s="94"/>
      <c r="BL47" s="95" t="str">
        <f t="shared" si="7"/>
        <v>Completar</v>
      </c>
      <c r="BM47" s="95" t="str">
        <f t="shared" si="60"/>
        <v>Completar</v>
      </c>
      <c r="BN47" s="165">
        <f t="shared" si="61"/>
        <v>0</v>
      </c>
      <c r="BO47" s="219" t="b">
        <f t="shared" si="62"/>
        <v>0</v>
      </c>
      <c r="BP47" s="188">
        <f t="shared" si="63"/>
        <v>0</v>
      </c>
      <c r="BQ47" s="164">
        <f t="shared" si="64"/>
        <v>0</v>
      </c>
      <c r="BR47" s="164">
        <f t="shared" si="65"/>
        <v>0.25</v>
      </c>
      <c r="BS47" s="164">
        <f t="shared" si="66"/>
        <v>0</v>
      </c>
      <c r="BT47" s="164">
        <f t="shared" si="66"/>
        <v>0</v>
      </c>
      <c r="BU47" s="166">
        <f t="shared" si="67"/>
        <v>0</v>
      </c>
      <c r="BV47" s="167"/>
      <c r="BX47" s="164">
        <v>35</v>
      </c>
      <c r="BY47" s="225"/>
      <c r="BZ47" s="226"/>
      <c r="CA47" s="1"/>
      <c r="CB47" s="1"/>
      <c r="CC47" s="95"/>
      <c r="CD47" s="93"/>
      <c r="CE47" s="93"/>
      <c r="CF47" s="93"/>
      <c r="CG47" s="95" t="str">
        <f t="shared" si="8"/>
        <v>Completar</v>
      </c>
      <c r="CH47" s="96" t="str">
        <f t="shared" si="9"/>
        <v>Completar</v>
      </c>
      <c r="CI47" s="96" t="str">
        <f t="shared" si="10"/>
        <v>Completar</v>
      </c>
      <c r="CJ47" s="94"/>
      <c r="CK47" s="95" t="str">
        <f t="shared" si="11"/>
        <v>Completar</v>
      </c>
      <c r="CL47" s="95" t="str">
        <f t="shared" si="68"/>
        <v>Completar</v>
      </c>
      <c r="CM47" s="165">
        <f t="shared" si="69"/>
        <v>0</v>
      </c>
      <c r="CN47" s="219" t="b">
        <f t="shared" si="70"/>
        <v>0</v>
      </c>
      <c r="CO47" s="188">
        <f t="shared" si="71"/>
        <v>0</v>
      </c>
      <c r="CP47" s="164">
        <f t="shared" si="72"/>
        <v>0</v>
      </c>
      <c r="CQ47" s="164">
        <f t="shared" si="73"/>
        <v>0.25</v>
      </c>
      <c r="CR47" s="164">
        <f t="shared" si="74"/>
        <v>0</v>
      </c>
      <c r="CS47" s="164">
        <f t="shared" si="74"/>
        <v>0</v>
      </c>
      <c r="CT47" s="166">
        <f t="shared" si="75"/>
        <v>0</v>
      </c>
      <c r="CU47" s="167"/>
      <c r="CW47" s="164">
        <v>35</v>
      </c>
      <c r="CX47" s="225"/>
      <c r="CY47" s="226"/>
      <c r="CZ47" s="1"/>
      <c r="DA47" s="1"/>
      <c r="DB47" s="95"/>
      <c r="DC47" s="93"/>
      <c r="DD47" s="93"/>
      <c r="DE47" s="93"/>
      <c r="DF47" s="95" t="str">
        <f t="shared" si="12"/>
        <v>Completar</v>
      </c>
      <c r="DG47" s="96" t="str">
        <f t="shared" si="13"/>
        <v>Completar</v>
      </c>
      <c r="DH47" s="96" t="str">
        <f t="shared" si="14"/>
        <v>Completar</v>
      </c>
      <c r="DI47" s="94"/>
      <c r="DJ47" s="95" t="str">
        <f t="shared" si="15"/>
        <v>Completar</v>
      </c>
      <c r="DK47" s="95" t="str">
        <f t="shared" si="76"/>
        <v>Completar</v>
      </c>
      <c r="DL47" s="165">
        <f t="shared" si="77"/>
        <v>0</v>
      </c>
      <c r="DM47" s="219" t="b">
        <f t="shared" si="78"/>
        <v>0</v>
      </c>
      <c r="DN47" s="188">
        <f t="shared" si="79"/>
        <v>0</v>
      </c>
      <c r="DO47" s="164">
        <f t="shared" si="80"/>
        <v>0</v>
      </c>
      <c r="DP47" s="164">
        <f t="shared" si="81"/>
        <v>0.25</v>
      </c>
      <c r="DQ47" s="164">
        <f t="shared" si="82"/>
        <v>0</v>
      </c>
      <c r="DR47" s="164">
        <f t="shared" si="82"/>
        <v>0</v>
      </c>
      <c r="DS47" s="166">
        <f t="shared" si="83"/>
        <v>0</v>
      </c>
      <c r="DT47" s="167"/>
      <c r="DV47" s="164">
        <v>35</v>
      </c>
      <c r="DW47" s="225"/>
      <c r="DX47" s="226"/>
      <c r="DY47" s="1"/>
      <c r="DZ47" s="1"/>
      <c r="EA47" s="95"/>
      <c r="EB47" s="93"/>
      <c r="EC47" s="93"/>
      <c r="ED47" s="93"/>
      <c r="EE47" s="95" t="str">
        <f t="shared" si="16"/>
        <v>Completar</v>
      </c>
      <c r="EF47" s="96" t="str">
        <f t="shared" si="17"/>
        <v>Completar</v>
      </c>
      <c r="EG47" s="96" t="str">
        <f t="shared" si="18"/>
        <v>Completar</v>
      </c>
      <c r="EH47" s="94"/>
      <c r="EI47" s="95" t="str">
        <f t="shared" si="19"/>
        <v>Completar</v>
      </c>
      <c r="EJ47" s="95" t="str">
        <f t="shared" si="84"/>
        <v>Completar</v>
      </c>
      <c r="EK47" s="165">
        <f t="shared" si="85"/>
        <v>0</v>
      </c>
      <c r="EL47" s="219" t="b">
        <f t="shared" si="86"/>
        <v>0</v>
      </c>
      <c r="EM47" s="188">
        <f t="shared" si="87"/>
        <v>0</v>
      </c>
      <c r="EN47" s="164">
        <f t="shared" si="88"/>
        <v>0</v>
      </c>
      <c r="EO47" s="164">
        <f t="shared" si="89"/>
        <v>0.25</v>
      </c>
      <c r="EP47" s="164">
        <f t="shared" si="90"/>
        <v>0</v>
      </c>
      <c r="EQ47" s="164">
        <f t="shared" si="90"/>
        <v>0</v>
      </c>
      <c r="ER47" s="166">
        <f t="shared" si="91"/>
        <v>0</v>
      </c>
      <c r="ES47" s="167"/>
      <c r="EU47" s="164">
        <v>35</v>
      </c>
      <c r="EV47" s="225"/>
      <c r="EW47" s="226"/>
      <c r="EX47" s="1"/>
      <c r="EY47" s="1"/>
      <c r="EZ47" s="95"/>
      <c r="FA47" s="93"/>
      <c r="FB47" s="93"/>
      <c r="FC47" s="93"/>
      <c r="FD47" s="95" t="str">
        <f t="shared" si="20"/>
        <v>Completar</v>
      </c>
      <c r="FE47" s="96" t="str">
        <f t="shared" si="21"/>
        <v>Completar</v>
      </c>
      <c r="FF47" s="96" t="str">
        <f t="shared" si="22"/>
        <v>Completar</v>
      </c>
      <c r="FG47" s="94"/>
      <c r="FH47" s="95" t="str">
        <f t="shared" si="23"/>
        <v>Completar</v>
      </c>
      <c r="FI47" s="95" t="str">
        <f t="shared" si="92"/>
        <v>Completar</v>
      </c>
      <c r="FJ47" s="165">
        <f t="shared" si="93"/>
        <v>0</v>
      </c>
      <c r="FK47" s="219" t="b">
        <f t="shared" si="94"/>
        <v>0</v>
      </c>
      <c r="FL47" s="188">
        <f t="shared" si="95"/>
        <v>0</v>
      </c>
      <c r="FM47" s="164">
        <f t="shared" si="96"/>
        <v>0</v>
      </c>
      <c r="FN47" s="164">
        <f t="shared" si="97"/>
        <v>0.25</v>
      </c>
      <c r="FO47" s="164">
        <f t="shared" si="98"/>
        <v>0</v>
      </c>
      <c r="FP47" s="164">
        <f t="shared" si="98"/>
        <v>0</v>
      </c>
      <c r="FQ47" s="166">
        <f t="shared" si="99"/>
        <v>0</v>
      </c>
      <c r="FR47" s="167"/>
      <c r="FT47" s="164">
        <v>35</v>
      </c>
      <c r="FU47" s="225"/>
      <c r="FV47" s="226"/>
      <c r="FW47" s="1"/>
      <c r="FX47" s="1"/>
      <c r="FY47" s="95"/>
      <c r="FZ47" s="93"/>
      <c r="GA47" s="93"/>
      <c r="GB47" s="93"/>
      <c r="GC47" s="95" t="str">
        <f t="shared" si="24"/>
        <v>Completar</v>
      </c>
      <c r="GD47" s="96" t="str">
        <f t="shared" si="25"/>
        <v>Completar</v>
      </c>
      <c r="GE47" s="96" t="str">
        <f t="shared" si="26"/>
        <v>Completar</v>
      </c>
      <c r="GF47" s="94"/>
      <c r="GG47" s="95" t="str">
        <f t="shared" si="27"/>
        <v>Completar</v>
      </c>
      <c r="GH47" s="95" t="str">
        <f t="shared" si="100"/>
        <v>Completar</v>
      </c>
      <c r="GI47" s="165">
        <f t="shared" si="101"/>
        <v>0</v>
      </c>
      <c r="GJ47" s="219" t="b">
        <f t="shared" si="102"/>
        <v>0</v>
      </c>
      <c r="GK47" s="188">
        <f t="shared" si="103"/>
        <v>0</v>
      </c>
      <c r="GL47" s="164">
        <f t="shared" si="104"/>
        <v>0</v>
      </c>
      <c r="GM47" s="164">
        <f t="shared" si="105"/>
        <v>0.25</v>
      </c>
      <c r="GN47" s="164">
        <f t="shared" si="106"/>
        <v>0</v>
      </c>
      <c r="GO47" s="164">
        <f t="shared" si="106"/>
        <v>0</v>
      </c>
      <c r="GP47" s="166">
        <f t="shared" si="107"/>
        <v>0</v>
      </c>
      <c r="GQ47" s="167"/>
      <c r="GS47" s="164">
        <v>35</v>
      </c>
      <c r="GT47" s="225"/>
      <c r="GU47" s="226"/>
      <c r="GV47" s="1"/>
      <c r="GW47" s="1"/>
      <c r="GX47" s="95"/>
      <c r="GY47" s="93"/>
      <c r="GZ47" s="93"/>
      <c r="HA47" s="93"/>
      <c r="HB47" s="95" t="str">
        <f t="shared" si="28"/>
        <v>Completar</v>
      </c>
      <c r="HC47" s="96" t="str">
        <f t="shared" si="29"/>
        <v>Completar</v>
      </c>
      <c r="HD47" s="96" t="str">
        <f t="shared" si="30"/>
        <v>Completar</v>
      </c>
      <c r="HE47" s="94"/>
      <c r="HF47" s="95" t="str">
        <f t="shared" si="31"/>
        <v>Completar</v>
      </c>
      <c r="HG47" s="95" t="str">
        <f t="shared" si="108"/>
        <v>Completar</v>
      </c>
      <c r="HH47" s="165">
        <f t="shared" si="109"/>
        <v>0</v>
      </c>
      <c r="HI47" s="219" t="b">
        <f t="shared" si="110"/>
        <v>0</v>
      </c>
      <c r="HJ47" s="188">
        <f t="shared" si="111"/>
        <v>0</v>
      </c>
      <c r="HK47" s="164">
        <f t="shared" si="112"/>
        <v>0</v>
      </c>
      <c r="HL47" s="164">
        <f t="shared" si="113"/>
        <v>0.25</v>
      </c>
      <c r="HM47" s="164">
        <f t="shared" si="114"/>
        <v>0</v>
      </c>
      <c r="HN47" s="164">
        <f t="shared" si="114"/>
        <v>0</v>
      </c>
      <c r="HO47" s="166">
        <f t="shared" si="115"/>
        <v>0</v>
      </c>
      <c r="HP47" s="167"/>
      <c r="HR47" s="164">
        <v>35</v>
      </c>
      <c r="HS47" s="225"/>
      <c r="HT47" s="226"/>
      <c r="HU47" s="1"/>
      <c r="HV47" s="1"/>
      <c r="HW47" s="95"/>
      <c r="HX47" s="93"/>
      <c r="HY47" s="93"/>
      <c r="HZ47" s="93"/>
      <c r="IA47" s="95" t="str">
        <f t="shared" si="32"/>
        <v>Completar</v>
      </c>
      <c r="IB47" s="96" t="str">
        <f t="shared" si="33"/>
        <v>Completar</v>
      </c>
      <c r="IC47" s="96" t="str">
        <f t="shared" si="34"/>
        <v>Completar</v>
      </c>
      <c r="ID47" s="94"/>
      <c r="IE47" s="95" t="str">
        <f t="shared" si="35"/>
        <v>Completar</v>
      </c>
      <c r="IF47" s="95" t="str">
        <f t="shared" si="116"/>
        <v>Completar</v>
      </c>
      <c r="IG47" s="165">
        <f t="shared" si="117"/>
        <v>0</v>
      </c>
      <c r="IH47" s="219" t="b">
        <f t="shared" si="118"/>
        <v>0</v>
      </c>
      <c r="II47" s="188">
        <f t="shared" si="119"/>
        <v>0</v>
      </c>
      <c r="IJ47" s="164">
        <f t="shared" si="120"/>
        <v>0</v>
      </c>
      <c r="IK47" s="164">
        <f t="shared" si="121"/>
        <v>0.25</v>
      </c>
      <c r="IL47" s="164">
        <f t="shared" si="122"/>
        <v>0</v>
      </c>
      <c r="IM47" s="164">
        <f t="shared" si="122"/>
        <v>0</v>
      </c>
      <c r="IN47" s="166">
        <f t="shared" si="123"/>
        <v>0</v>
      </c>
      <c r="IO47" s="167"/>
      <c r="IQ47" s="164">
        <v>35</v>
      </c>
      <c r="IR47" s="225"/>
      <c r="IS47" s="226"/>
      <c r="IT47" s="1"/>
      <c r="IU47" s="1"/>
      <c r="IV47" s="95"/>
      <c r="IW47" s="93"/>
      <c r="IX47" s="93"/>
      <c r="IY47" s="93"/>
      <c r="IZ47" s="95" t="str">
        <f t="shared" si="36"/>
        <v>Completar</v>
      </c>
      <c r="JA47" s="96" t="str">
        <f t="shared" si="37"/>
        <v>Completar</v>
      </c>
      <c r="JB47" s="96" t="str">
        <f t="shared" si="38"/>
        <v>Completar</v>
      </c>
      <c r="JC47" s="94"/>
      <c r="JD47" s="95" t="str">
        <f t="shared" si="39"/>
        <v>Completar</v>
      </c>
      <c r="JE47" s="95" t="str">
        <f t="shared" si="124"/>
        <v>Completar</v>
      </c>
      <c r="JF47" s="165">
        <f t="shared" si="125"/>
        <v>0</v>
      </c>
      <c r="JG47" s="219" t="b">
        <f t="shared" si="126"/>
        <v>0</v>
      </c>
      <c r="JH47" s="188">
        <f t="shared" si="127"/>
        <v>0</v>
      </c>
      <c r="JI47" s="164">
        <f t="shared" si="128"/>
        <v>0</v>
      </c>
      <c r="JJ47" s="164">
        <f t="shared" si="129"/>
        <v>0.25</v>
      </c>
      <c r="JK47" s="164">
        <f t="shared" si="130"/>
        <v>0</v>
      </c>
      <c r="JL47" s="164">
        <f t="shared" si="130"/>
        <v>0</v>
      </c>
      <c r="JM47" s="166">
        <f t="shared" si="131"/>
        <v>0</v>
      </c>
      <c r="JN47" s="167"/>
      <c r="JO47" s="126"/>
      <c r="JP47" s="164">
        <v>35</v>
      </c>
      <c r="JQ47" s="225"/>
      <c r="JR47" s="226"/>
      <c r="JS47" s="1"/>
      <c r="JT47" s="1"/>
      <c r="JU47" s="95"/>
      <c r="JV47" s="93"/>
      <c r="JW47" s="93"/>
      <c r="JX47" s="93"/>
      <c r="JY47" s="95" t="str">
        <f t="shared" si="40"/>
        <v>Completar</v>
      </c>
      <c r="JZ47" s="96" t="str">
        <f t="shared" si="41"/>
        <v>Completar</v>
      </c>
      <c r="KA47" s="96" t="str">
        <f t="shared" si="42"/>
        <v>Completar</v>
      </c>
      <c r="KB47" s="94"/>
      <c r="KC47" s="95" t="str">
        <f t="shared" si="43"/>
        <v>Completar</v>
      </c>
      <c r="KD47" s="95" t="str">
        <f t="shared" si="132"/>
        <v>Completar</v>
      </c>
      <c r="KE47" s="165">
        <f t="shared" si="133"/>
        <v>0</v>
      </c>
      <c r="KF47" s="219" t="b">
        <f t="shared" si="134"/>
        <v>0</v>
      </c>
      <c r="KG47" s="188">
        <f t="shared" si="135"/>
        <v>0</v>
      </c>
      <c r="KH47" s="164">
        <f t="shared" si="136"/>
        <v>0</v>
      </c>
      <c r="KI47" s="164">
        <f t="shared" si="137"/>
        <v>0.25</v>
      </c>
      <c r="KJ47" s="164">
        <f t="shared" si="138"/>
        <v>0</v>
      </c>
      <c r="KK47" s="164">
        <f t="shared" si="138"/>
        <v>0</v>
      </c>
      <c r="KL47" s="166">
        <f t="shared" si="139"/>
        <v>0</v>
      </c>
    </row>
    <row r="48" spans="1:298" x14ac:dyDescent="0.25">
      <c r="A48" s="164">
        <v>36</v>
      </c>
      <c r="B48" s="225"/>
      <c r="C48" s="226"/>
      <c r="D48" s="1"/>
      <c r="E48" s="1"/>
      <c r="F48" s="95"/>
      <c r="G48" s="93"/>
      <c r="H48" s="93"/>
      <c r="I48" s="93"/>
      <c r="J48" s="95"/>
      <c r="K48" s="96" t="str">
        <f>IFERROR(VLOOKUP(D48,'Situación inicial'!JI$13:JS$112,8,FALSE),"Completar")</f>
        <v>Completar</v>
      </c>
      <c r="L48" s="96" t="str">
        <f>IFERROR(VLOOKUP(D48,'Situación inicial'!JI$13:JS$112,9,FALSE),"Completar")</f>
        <v>Completar</v>
      </c>
      <c r="M48" s="94"/>
      <c r="N48" s="95" t="str">
        <f>IFERROR(VLOOKUP(D48,'Situación inicial'!JI$13:JS$112,11,FALSE),"Completar")</f>
        <v>Completar</v>
      </c>
      <c r="O48" s="95" t="str">
        <f>IFERROR(VLOOKUP(D48,'Situación inicial'!JI$13:JT$112,12,FALSE),"Completar")</f>
        <v>Completar</v>
      </c>
      <c r="P48" s="165">
        <f t="shared" si="44"/>
        <v>0</v>
      </c>
      <c r="Q48" s="219" t="b">
        <f t="shared" si="45"/>
        <v>0</v>
      </c>
      <c r="R48" s="188">
        <f t="shared" si="46"/>
        <v>0</v>
      </c>
      <c r="S48" s="164">
        <f t="shared" si="47"/>
        <v>0</v>
      </c>
      <c r="T48" s="164">
        <f t="shared" si="48"/>
        <v>0.25</v>
      </c>
      <c r="U48" s="164">
        <f t="shared" si="49"/>
        <v>0</v>
      </c>
      <c r="V48" s="164">
        <f t="shared" si="49"/>
        <v>0</v>
      </c>
      <c r="W48" s="166">
        <f t="shared" si="50"/>
        <v>0</v>
      </c>
      <c r="X48" s="168">
        <f>IFERROR(VLOOKUP(D48,'Situación inicial'!JI$13:JZ$112,18,FALSE),0)</f>
        <v>0</v>
      </c>
      <c r="Z48" s="164">
        <v>36</v>
      </c>
      <c r="AA48" s="225"/>
      <c r="AB48" s="226"/>
      <c r="AC48" s="1"/>
      <c r="AD48" s="1"/>
      <c r="AE48" s="95"/>
      <c r="AF48" s="93"/>
      <c r="AG48" s="93"/>
      <c r="AH48" s="93"/>
      <c r="AI48" s="95" t="str">
        <f t="shared" si="0"/>
        <v>Completar</v>
      </c>
      <c r="AJ48" s="96" t="str">
        <f t="shared" si="1"/>
        <v>Completar</v>
      </c>
      <c r="AK48" s="96" t="str">
        <f t="shared" si="2"/>
        <v>Completar</v>
      </c>
      <c r="AL48" s="94"/>
      <c r="AM48" s="95" t="str">
        <f t="shared" si="51"/>
        <v>Completar</v>
      </c>
      <c r="AN48" s="95" t="str">
        <f t="shared" si="52"/>
        <v>Completar</v>
      </c>
      <c r="AO48" s="165">
        <f t="shared" si="53"/>
        <v>0</v>
      </c>
      <c r="AP48" s="219" t="b">
        <f t="shared" si="54"/>
        <v>0</v>
      </c>
      <c r="AQ48" s="188">
        <f t="shared" si="55"/>
        <v>0</v>
      </c>
      <c r="AR48" s="164">
        <f t="shared" si="56"/>
        <v>0</v>
      </c>
      <c r="AS48" s="164">
        <f t="shared" si="57"/>
        <v>0.25</v>
      </c>
      <c r="AT48" s="164">
        <f t="shared" si="58"/>
        <v>0</v>
      </c>
      <c r="AU48" s="164">
        <f t="shared" si="58"/>
        <v>0</v>
      </c>
      <c r="AV48" s="166">
        <f t="shared" si="59"/>
        <v>0</v>
      </c>
      <c r="AW48" s="168">
        <f t="shared" si="3"/>
        <v>0</v>
      </c>
      <c r="AY48" s="164">
        <v>36</v>
      </c>
      <c r="AZ48" s="225"/>
      <c r="BA48" s="226"/>
      <c r="BB48" s="1"/>
      <c r="BC48" s="1"/>
      <c r="BD48" s="95"/>
      <c r="BE48" s="93"/>
      <c r="BF48" s="93"/>
      <c r="BG48" s="93"/>
      <c r="BH48" s="95" t="str">
        <f t="shared" si="4"/>
        <v>Completar</v>
      </c>
      <c r="BI48" s="96" t="str">
        <f t="shared" si="5"/>
        <v>Completar</v>
      </c>
      <c r="BJ48" s="96" t="str">
        <f t="shared" si="6"/>
        <v>Completar</v>
      </c>
      <c r="BK48" s="94"/>
      <c r="BL48" s="95" t="str">
        <f t="shared" si="7"/>
        <v>Completar</v>
      </c>
      <c r="BM48" s="95" t="str">
        <f t="shared" si="60"/>
        <v>Completar</v>
      </c>
      <c r="BN48" s="165">
        <f t="shared" si="61"/>
        <v>0</v>
      </c>
      <c r="BO48" s="219" t="b">
        <f t="shared" si="62"/>
        <v>0</v>
      </c>
      <c r="BP48" s="188">
        <f t="shared" si="63"/>
        <v>0</v>
      </c>
      <c r="BQ48" s="164">
        <f t="shared" si="64"/>
        <v>0</v>
      </c>
      <c r="BR48" s="164">
        <f t="shared" si="65"/>
        <v>0.25</v>
      </c>
      <c r="BS48" s="164">
        <f t="shared" si="66"/>
        <v>0</v>
      </c>
      <c r="BT48" s="164">
        <f t="shared" si="66"/>
        <v>0</v>
      </c>
      <c r="BU48" s="166">
        <f t="shared" si="67"/>
        <v>0</v>
      </c>
      <c r="BV48" s="167"/>
      <c r="BX48" s="164">
        <v>36</v>
      </c>
      <c r="BY48" s="225"/>
      <c r="BZ48" s="226"/>
      <c r="CA48" s="1"/>
      <c r="CB48" s="1"/>
      <c r="CC48" s="95"/>
      <c r="CD48" s="93"/>
      <c r="CE48" s="93"/>
      <c r="CF48" s="93"/>
      <c r="CG48" s="95" t="str">
        <f t="shared" si="8"/>
        <v>Completar</v>
      </c>
      <c r="CH48" s="96" t="str">
        <f t="shared" si="9"/>
        <v>Completar</v>
      </c>
      <c r="CI48" s="96" t="str">
        <f t="shared" si="10"/>
        <v>Completar</v>
      </c>
      <c r="CJ48" s="94"/>
      <c r="CK48" s="95" t="str">
        <f t="shared" si="11"/>
        <v>Completar</v>
      </c>
      <c r="CL48" s="95" t="str">
        <f t="shared" si="68"/>
        <v>Completar</v>
      </c>
      <c r="CM48" s="165">
        <f t="shared" si="69"/>
        <v>0</v>
      </c>
      <c r="CN48" s="219" t="b">
        <f t="shared" si="70"/>
        <v>0</v>
      </c>
      <c r="CO48" s="188">
        <f t="shared" si="71"/>
        <v>0</v>
      </c>
      <c r="CP48" s="164">
        <f t="shared" si="72"/>
        <v>0</v>
      </c>
      <c r="CQ48" s="164">
        <f t="shared" si="73"/>
        <v>0.25</v>
      </c>
      <c r="CR48" s="164">
        <f t="shared" si="74"/>
        <v>0</v>
      </c>
      <c r="CS48" s="164">
        <f t="shared" si="74"/>
        <v>0</v>
      </c>
      <c r="CT48" s="166">
        <f t="shared" si="75"/>
        <v>0</v>
      </c>
      <c r="CU48" s="167"/>
      <c r="CW48" s="164">
        <v>36</v>
      </c>
      <c r="CX48" s="225"/>
      <c r="CY48" s="226"/>
      <c r="CZ48" s="1"/>
      <c r="DA48" s="1"/>
      <c r="DB48" s="95"/>
      <c r="DC48" s="93"/>
      <c r="DD48" s="93"/>
      <c r="DE48" s="93"/>
      <c r="DF48" s="95" t="str">
        <f t="shared" si="12"/>
        <v>Completar</v>
      </c>
      <c r="DG48" s="96" t="str">
        <f t="shared" si="13"/>
        <v>Completar</v>
      </c>
      <c r="DH48" s="96" t="str">
        <f t="shared" si="14"/>
        <v>Completar</v>
      </c>
      <c r="DI48" s="94"/>
      <c r="DJ48" s="95" t="str">
        <f t="shared" si="15"/>
        <v>Completar</v>
      </c>
      <c r="DK48" s="95" t="str">
        <f t="shared" si="76"/>
        <v>Completar</v>
      </c>
      <c r="DL48" s="165">
        <f t="shared" si="77"/>
        <v>0</v>
      </c>
      <c r="DM48" s="219" t="b">
        <f t="shared" si="78"/>
        <v>0</v>
      </c>
      <c r="DN48" s="188">
        <f t="shared" si="79"/>
        <v>0</v>
      </c>
      <c r="DO48" s="164">
        <f t="shared" si="80"/>
        <v>0</v>
      </c>
      <c r="DP48" s="164">
        <f t="shared" si="81"/>
        <v>0.25</v>
      </c>
      <c r="DQ48" s="164">
        <f t="shared" si="82"/>
        <v>0</v>
      </c>
      <c r="DR48" s="164">
        <f t="shared" si="82"/>
        <v>0</v>
      </c>
      <c r="DS48" s="166">
        <f t="shared" si="83"/>
        <v>0</v>
      </c>
      <c r="DT48" s="167"/>
      <c r="DV48" s="164">
        <v>36</v>
      </c>
      <c r="DW48" s="225"/>
      <c r="DX48" s="226"/>
      <c r="DY48" s="1"/>
      <c r="DZ48" s="1"/>
      <c r="EA48" s="95"/>
      <c r="EB48" s="93"/>
      <c r="EC48" s="93"/>
      <c r="ED48" s="93"/>
      <c r="EE48" s="95" t="str">
        <f t="shared" si="16"/>
        <v>Completar</v>
      </c>
      <c r="EF48" s="96" t="str">
        <f t="shared" si="17"/>
        <v>Completar</v>
      </c>
      <c r="EG48" s="96" t="str">
        <f t="shared" si="18"/>
        <v>Completar</v>
      </c>
      <c r="EH48" s="94"/>
      <c r="EI48" s="95" t="str">
        <f t="shared" si="19"/>
        <v>Completar</v>
      </c>
      <c r="EJ48" s="95" t="str">
        <f t="shared" si="84"/>
        <v>Completar</v>
      </c>
      <c r="EK48" s="165">
        <f t="shared" si="85"/>
        <v>0</v>
      </c>
      <c r="EL48" s="219" t="b">
        <f t="shared" si="86"/>
        <v>0</v>
      </c>
      <c r="EM48" s="188">
        <f t="shared" si="87"/>
        <v>0</v>
      </c>
      <c r="EN48" s="164">
        <f t="shared" si="88"/>
        <v>0</v>
      </c>
      <c r="EO48" s="164">
        <f t="shared" si="89"/>
        <v>0.25</v>
      </c>
      <c r="EP48" s="164">
        <f t="shared" si="90"/>
        <v>0</v>
      </c>
      <c r="EQ48" s="164">
        <f t="shared" si="90"/>
        <v>0</v>
      </c>
      <c r="ER48" s="166">
        <f t="shared" si="91"/>
        <v>0</v>
      </c>
      <c r="ES48" s="167"/>
      <c r="EU48" s="164">
        <v>36</v>
      </c>
      <c r="EV48" s="225"/>
      <c r="EW48" s="226"/>
      <c r="EX48" s="1"/>
      <c r="EY48" s="1"/>
      <c r="EZ48" s="95"/>
      <c r="FA48" s="93"/>
      <c r="FB48" s="93"/>
      <c r="FC48" s="93"/>
      <c r="FD48" s="95" t="str">
        <f t="shared" si="20"/>
        <v>Completar</v>
      </c>
      <c r="FE48" s="96" t="str">
        <f t="shared" si="21"/>
        <v>Completar</v>
      </c>
      <c r="FF48" s="96" t="str">
        <f t="shared" si="22"/>
        <v>Completar</v>
      </c>
      <c r="FG48" s="94"/>
      <c r="FH48" s="95" t="str">
        <f t="shared" si="23"/>
        <v>Completar</v>
      </c>
      <c r="FI48" s="95" t="str">
        <f t="shared" si="92"/>
        <v>Completar</v>
      </c>
      <c r="FJ48" s="165">
        <f t="shared" si="93"/>
        <v>0</v>
      </c>
      <c r="FK48" s="219" t="b">
        <f t="shared" si="94"/>
        <v>0</v>
      </c>
      <c r="FL48" s="188">
        <f t="shared" si="95"/>
        <v>0</v>
      </c>
      <c r="FM48" s="164">
        <f t="shared" si="96"/>
        <v>0</v>
      </c>
      <c r="FN48" s="164">
        <f t="shared" si="97"/>
        <v>0.25</v>
      </c>
      <c r="FO48" s="164">
        <f t="shared" si="98"/>
        <v>0</v>
      </c>
      <c r="FP48" s="164">
        <f t="shared" si="98"/>
        <v>0</v>
      </c>
      <c r="FQ48" s="166">
        <f t="shared" si="99"/>
        <v>0</v>
      </c>
      <c r="FR48" s="167"/>
      <c r="FT48" s="164">
        <v>36</v>
      </c>
      <c r="FU48" s="225"/>
      <c r="FV48" s="226"/>
      <c r="FW48" s="1"/>
      <c r="FX48" s="1"/>
      <c r="FY48" s="95"/>
      <c r="FZ48" s="93"/>
      <c r="GA48" s="93"/>
      <c r="GB48" s="93"/>
      <c r="GC48" s="95" t="str">
        <f t="shared" si="24"/>
        <v>Completar</v>
      </c>
      <c r="GD48" s="96" t="str">
        <f t="shared" si="25"/>
        <v>Completar</v>
      </c>
      <c r="GE48" s="96" t="str">
        <f t="shared" si="26"/>
        <v>Completar</v>
      </c>
      <c r="GF48" s="94"/>
      <c r="GG48" s="95" t="str">
        <f t="shared" si="27"/>
        <v>Completar</v>
      </c>
      <c r="GH48" s="95" t="str">
        <f t="shared" si="100"/>
        <v>Completar</v>
      </c>
      <c r="GI48" s="165">
        <f t="shared" si="101"/>
        <v>0</v>
      </c>
      <c r="GJ48" s="219" t="b">
        <f t="shared" si="102"/>
        <v>0</v>
      </c>
      <c r="GK48" s="188">
        <f t="shared" si="103"/>
        <v>0</v>
      </c>
      <c r="GL48" s="164">
        <f t="shared" si="104"/>
        <v>0</v>
      </c>
      <c r="GM48" s="164">
        <f t="shared" si="105"/>
        <v>0.25</v>
      </c>
      <c r="GN48" s="164">
        <f t="shared" si="106"/>
        <v>0</v>
      </c>
      <c r="GO48" s="164">
        <f t="shared" si="106"/>
        <v>0</v>
      </c>
      <c r="GP48" s="166">
        <f t="shared" si="107"/>
        <v>0</v>
      </c>
      <c r="GQ48" s="167"/>
      <c r="GS48" s="164">
        <v>36</v>
      </c>
      <c r="GT48" s="225"/>
      <c r="GU48" s="226"/>
      <c r="GV48" s="1"/>
      <c r="GW48" s="1"/>
      <c r="GX48" s="95"/>
      <c r="GY48" s="93"/>
      <c r="GZ48" s="93"/>
      <c r="HA48" s="93"/>
      <c r="HB48" s="95" t="str">
        <f t="shared" si="28"/>
        <v>Completar</v>
      </c>
      <c r="HC48" s="96" t="str">
        <f t="shared" si="29"/>
        <v>Completar</v>
      </c>
      <c r="HD48" s="96" t="str">
        <f t="shared" si="30"/>
        <v>Completar</v>
      </c>
      <c r="HE48" s="94"/>
      <c r="HF48" s="95" t="str">
        <f t="shared" si="31"/>
        <v>Completar</v>
      </c>
      <c r="HG48" s="95" t="str">
        <f t="shared" si="108"/>
        <v>Completar</v>
      </c>
      <c r="HH48" s="165">
        <f t="shared" si="109"/>
        <v>0</v>
      </c>
      <c r="HI48" s="219" t="b">
        <f t="shared" si="110"/>
        <v>0</v>
      </c>
      <c r="HJ48" s="188">
        <f t="shared" si="111"/>
        <v>0</v>
      </c>
      <c r="HK48" s="164">
        <f t="shared" si="112"/>
        <v>0</v>
      </c>
      <c r="HL48" s="164">
        <f t="shared" si="113"/>
        <v>0.25</v>
      </c>
      <c r="HM48" s="164">
        <f t="shared" si="114"/>
        <v>0</v>
      </c>
      <c r="HN48" s="164">
        <f t="shared" si="114"/>
        <v>0</v>
      </c>
      <c r="HO48" s="166">
        <f t="shared" si="115"/>
        <v>0</v>
      </c>
      <c r="HP48" s="167"/>
      <c r="HR48" s="164">
        <v>36</v>
      </c>
      <c r="HS48" s="225"/>
      <c r="HT48" s="226"/>
      <c r="HU48" s="1"/>
      <c r="HV48" s="1"/>
      <c r="HW48" s="95"/>
      <c r="HX48" s="93"/>
      <c r="HY48" s="93"/>
      <c r="HZ48" s="93"/>
      <c r="IA48" s="95" t="str">
        <f t="shared" si="32"/>
        <v>Completar</v>
      </c>
      <c r="IB48" s="96" t="str">
        <f t="shared" si="33"/>
        <v>Completar</v>
      </c>
      <c r="IC48" s="96" t="str">
        <f t="shared" si="34"/>
        <v>Completar</v>
      </c>
      <c r="ID48" s="94"/>
      <c r="IE48" s="95" t="str">
        <f t="shared" si="35"/>
        <v>Completar</v>
      </c>
      <c r="IF48" s="95" t="str">
        <f t="shared" si="116"/>
        <v>Completar</v>
      </c>
      <c r="IG48" s="165">
        <f t="shared" si="117"/>
        <v>0</v>
      </c>
      <c r="IH48" s="219" t="b">
        <f t="shared" si="118"/>
        <v>0</v>
      </c>
      <c r="II48" s="188">
        <f t="shared" si="119"/>
        <v>0</v>
      </c>
      <c r="IJ48" s="164">
        <f t="shared" si="120"/>
        <v>0</v>
      </c>
      <c r="IK48" s="164">
        <f t="shared" si="121"/>
        <v>0.25</v>
      </c>
      <c r="IL48" s="164">
        <f t="shared" si="122"/>
        <v>0</v>
      </c>
      <c r="IM48" s="164">
        <f t="shared" si="122"/>
        <v>0</v>
      </c>
      <c r="IN48" s="166">
        <f t="shared" si="123"/>
        <v>0</v>
      </c>
      <c r="IO48" s="167"/>
      <c r="IQ48" s="164">
        <v>36</v>
      </c>
      <c r="IR48" s="225"/>
      <c r="IS48" s="226"/>
      <c r="IT48" s="1"/>
      <c r="IU48" s="1"/>
      <c r="IV48" s="95"/>
      <c r="IW48" s="93"/>
      <c r="IX48" s="93"/>
      <c r="IY48" s="93"/>
      <c r="IZ48" s="95" t="str">
        <f t="shared" si="36"/>
        <v>Completar</v>
      </c>
      <c r="JA48" s="96" t="str">
        <f t="shared" si="37"/>
        <v>Completar</v>
      </c>
      <c r="JB48" s="96" t="str">
        <f t="shared" si="38"/>
        <v>Completar</v>
      </c>
      <c r="JC48" s="94"/>
      <c r="JD48" s="95" t="str">
        <f t="shared" si="39"/>
        <v>Completar</v>
      </c>
      <c r="JE48" s="95" t="str">
        <f t="shared" si="124"/>
        <v>Completar</v>
      </c>
      <c r="JF48" s="165">
        <f t="shared" si="125"/>
        <v>0</v>
      </c>
      <c r="JG48" s="219" t="b">
        <f t="shared" si="126"/>
        <v>0</v>
      </c>
      <c r="JH48" s="188">
        <f t="shared" si="127"/>
        <v>0</v>
      </c>
      <c r="JI48" s="164">
        <f t="shared" si="128"/>
        <v>0</v>
      </c>
      <c r="JJ48" s="164">
        <f t="shared" si="129"/>
        <v>0.25</v>
      </c>
      <c r="JK48" s="164">
        <f t="shared" si="130"/>
        <v>0</v>
      </c>
      <c r="JL48" s="164">
        <f t="shared" si="130"/>
        <v>0</v>
      </c>
      <c r="JM48" s="166">
        <f t="shared" si="131"/>
        <v>0</v>
      </c>
      <c r="JN48" s="167"/>
      <c r="JO48" s="126"/>
      <c r="JP48" s="164">
        <v>36</v>
      </c>
      <c r="JQ48" s="225"/>
      <c r="JR48" s="226"/>
      <c r="JS48" s="1"/>
      <c r="JT48" s="1"/>
      <c r="JU48" s="95"/>
      <c r="JV48" s="93"/>
      <c r="JW48" s="93"/>
      <c r="JX48" s="93"/>
      <c r="JY48" s="95" t="str">
        <f t="shared" si="40"/>
        <v>Completar</v>
      </c>
      <c r="JZ48" s="96" t="str">
        <f t="shared" si="41"/>
        <v>Completar</v>
      </c>
      <c r="KA48" s="96" t="str">
        <f t="shared" si="42"/>
        <v>Completar</v>
      </c>
      <c r="KB48" s="94"/>
      <c r="KC48" s="95" t="str">
        <f t="shared" si="43"/>
        <v>Completar</v>
      </c>
      <c r="KD48" s="95" t="str">
        <f t="shared" si="132"/>
        <v>Completar</v>
      </c>
      <c r="KE48" s="165">
        <f t="shared" si="133"/>
        <v>0</v>
      </c>
      <c r="KF48" s="219" t="b">
        <f t="shared" si="134"/>
        <v>0</v>
      </c>
      <c r="KG48" s="188">
        <f t="shared" si="135"/>
        <v>0</v>
      </c>
      <c r="KH48" s="164">
        <f t="shared" si="136"/>
        <v>0</v>
      </c>
      <c r="KI48" s="164">
        <f t="shared" si="137"/>
        <v>0.25</v>
      </c>
      <c r="KJ48" s="164">
        <f t="shared" si="138"/>
        <v>0</v>
      </c>
      <c r="KK48" s="164">
        <f t="shared" si="138"/>
        <v>0</v>
      </c>
      <c r="KL48" s="166">
        <f t="shared" si="139"/>
        <v>0</v>
      </c>
    </row>
    <row r="49" spans="1:298" x14ac:dyDescent="0.25">
      <c r="A49" s="164">
        <v>37</v>
      </c>
      <c r="B49" s="225"/>
      <c r="C49" s="226"/>
      <c r="D49" s="1"/>
      <c r="E49" s="1"/>
      <c r="F49" s="95"/>
      <c r="G49" s="93"/>
      <c r="H49" s="93"/>
      <c r="I49" s="93"/>
      <c r="J49" s="95"/>
      <c r="K49" s="96" t="str">
        <f>IFERROR(VLOOKUP(D49,'Situación inicial'!JI$13:JS$112,8,FALSE),"Completar")</f>
        <v>Completar</v>
      </c>
      <c r="L49" s="96" t="str">
        <f>IFERROR(VLOOKUP(D49,'Situación inicial'!JI$13:JS$112,9,FALSE),"Completar")</f>
        <v>Completar</v>
      </c>
      <c r="M49" s="94"/>
      <c r="N49" s="95" t="str">
        <f>IFERROR(VLOOKUP(D49,'Situación inicial'!JI$13:JS$112,11,FALSE),"Completar")</f>
        <v>Completar</v>
      </c>
      <c r="O49" s="95" t="str">
        <f>IFERROR(VLOOKUP(D49,'Situación inicial'!JI$13:JT$112,12,FALSE),"Completar")</f>
        <v>Completar</v>
      </c>
      <c r="P49" s="165">
        <f t="shared" si="44"/>
        <v>0</v>
      </c>
      <c r="Q49" s="219" t="b">
        <f t="shared" si="45"/>
        <v>0</v>
      </c>
      <c r="R49" s="188">
        <f t="shared" si="46"/>
        <v>0</v>
      </c>
      <c r="S49" s="164">
        <f t="shared" si="47"/>
        <v>0</v>
      </c>
      <c r="T49" s="164">
        <f t="shared" si="48"/>
        <v>0.25</v>
      </c>
      <c r="U49" s="164">
        <f t="shared" si="49"/>
        <v>0</v>
      </c>
      <c r="V49" s="164">
        <f t="shared" si="49"/>
        <v>0</v>
      </c>
      <c r="W49" s="166">
        <f t="shared" si="50"/>
        <v>0</v>
      </c>
      <c r="X49" s="168">
        <f>IFERROR(VLOOKUP(D49,'Situación inicial'!JI$13:JZ$112,18,FALSE),0)</f>
        <v>0</v>
      </c>
      <c r="Z49" s="164">
        <v>37</v>
      </c>
      <c r="AA49" s="225"/>
      <c r="AB49" s="226"/>
      <c r="AC49" s="1"/>
      <c r="AD49" s="1"/>
      <c r="AE49" s="95"/>
      <c r="AF49" s="93"/>
      <c r="AG49" s="93"/>
      <c r="AH49" s="93"/>
      <c r="AI49" s="95" t="str">
        <f t="shared" si="0"/>
        <v>Completar</v>
      </c>
      <c r="AJ49" s="96" t="str">
        <f t="shared" si="1"/>
        <v>Completar</v>
      </c>
      <c r="AK49" s="96" t="str">
        <f t="shared" si="2"/>
        <v>Completar</v>
      </c>
      <c r="AL49" s="94"/>
      <c r="AM49" s="95" t="str">
        <f t="shared" si="51"/>
        <v>Completar</v>
      </c>
      <c r="AN49" s="95" t="str">
        <f t="shared" si="52"/>
        <v>Completar</v>
      </c>
      <c r="AO49" s="165">
        <f t="shared" si="53"/>
        <v>0</v>
      </c>
      <c r="AP49" s="219" t="b">
        <f t="shared" si="54"/>
        <v>0</v>
      </c>
      <c r="AQ49" s="188">
        <f t="shared" si="55"/>
        <v>0</v>
      </c>
      <c r="AR49" s="164">
        <f t="shared" si="56"/>
        <v>0</v>
      </c>
      <c r="AS49" s="164">
        <f t="shared" si="57"/>
        <v>0.25</v>
      </c>
      <c r="AT49" s="164">
        <f t="shared" si="58"/>
        <v>0</v>
      </c>
      <c r="AU49" s="164">
        <f t="shared" si="58"/>
        <v>0</v>
      </c>
      <c r="AV49" s="166">
        <f t="shared" si="59"/>
        <v>0</v>
      </c>
      <c r="AW49" s="168">
        <f t="shared" si="3"/>
        <v>0</v>
      </c>
      <c r="AY49" s="164">
        <v>37</v>
      </c>
      <c r="AZ49" s="225"/>
      <c r="BA49" s="226"/>
      <c r="BB49" s="1"/>
      <c r="BC49" s="1"/>
      <c r="BD49" s="95"/>
      <c r="BE49" s="93"/>
      <c r="BF49" s="93"/>
      <c r="BG49" s="93"/>
      <c r="BH49" s="95" t="str">
        <f t="shared" si="4"/>
        <v>Completar</v>
      </c>
      <c r="BI49" s="96" t="str">
        <f t="shared" si="5"/>
        <v>Completar</v>
      </c>
      <c r="BJ49" s="96" t="str">
        <f t="shared" si="6"/>
        <v>Completar</v>
      </c>
      <c r="BK49" s="94"/>
      <c r="BL49" s="95" t="str">
        <f t="shared" si="7"/>
        <v>Completar</v>
      </c>
      <c r="BM49" s="95" t="str">
        <f t="shared" si="60"/>
        <v>Completar</v>
      </c>
      <c r="BN49" s="165">
        <f t="shared" si="61"/>
        <v>0</v>
      </c>
      <c r="BO49" s="219" t="b">
        <f t="shared" si="62"/>
        <v>0</v>
      </c>
      <c r="BP49" s="188">
        <f t="shared" si="63"/>
        <v>0</v>
      </c>
      <c r="BQ49" s="164">
        <f t="shared" si="64"/>
        <v>0</v>
      </c>
      <c r="BR49" s="164">
        <f t="shared" si="65"/>
        <v>0.25</v>
      </c>
      <c r="BS49" s="164">
        <f t="shared" si="66"/>
        <v>0</v>
      </c>
      <c r="BT49" s="164">
        <f t="shared" si="66"/>
        <v>0</v>
      </c>
      <c r="BU49" s="166">
        <f t="shared" si="67"/>
        <v>0</v>
      </c>
      <c r="BV49" s="167"/>
      <c r="BX49" s="164">
        <v>37</v>
      </c>
      <c r="BY49" s="225"/>
      <c r="BZ49" s="226"/>
      <c r="CA49" s="1"/>
      <c r="CB49" s="1"/>
      <c r="CC49" s="95"/>
      <c r="CD49" s="93"/>
      <c r="CE49" s="93"/>
      <c r="CF49" s="93"/>
      <c r="CG49" s="95" t="str">
        <f t="shared" si="8"/>
        <v>Completar</v>
      </c>
      <c r="CH49" s="96" t="str">
        <f t="shared" si="9"/>
        <v>Completar</v>
      </c>
      <c r="CI49" s="96" t="str">
        <f t="shared" si="10"/>
        <v>Completar</v>
      </c>
      <c r="CJ49" s="94"/>
      <c r="CK49" s="95" t="str">
        <f t="shared" si="11"/>
        <v>Completar</v>
      </c>
      <c r="CL49" s="95" t="str">
        <f t="shared" si="68"/>
        <v>Completar</v>
      </c>
      <c r="CM49" s="165">
        <f t="shared" si="69"/>
        <v>0</v>
      </c>
      <c r="CN49" s="219" t="b">
        <f t="shared" si="70"/>
        <v>0</v>
      </c>
      <c r="CO49" s="188">
        <f t="shared" si="71"/>
        <v>0</v>
      </c>
      <c r="CP49" s="164">
        <f t="shared" si="72"/>
        <v>0</v>
      </c>
      <c r="CQ49" s="164">
        <f t="shared" si="73"/>
        <v>0.25</v>
      </c>
      <c r="CR49" s="164">
        <f t="shared" si="74"/>
        <v>0</v>
      </c>
      <c r="CS49" s="164">
        <f t="shared" si="74"/>
        <v>0</v>
      </c>
      <c r="CT49" s="166">
        <f t="shared" si="75"/>
        <v>0</v>
      </c>
      <c r="CU49" s="167"/>
      <c r="CW49" s="164">
        <v>37</v>
      </c>
      <c r="CX49" s="225"/>
      <c r="CY49" s="226"/>
      <c r="CZ49" s="1"/>
      <c r="DA49" s="1"/>
      <c r="DB49" s="95"/>
      <c r="DC49" s="93"/>
      <c r="DD49" s="93"/>
      <c r="DE49" s="93"/>
      <c r="DF49" s="95" t="str">
        <f t="shared" si="12"/>
        <v>Completar</v>
      </c>
      <c r="DG49" s="96" t="str">
        <f t="shared" si="13"/>
        <v>Completar</v>
      </c>
      <c r="DH49" s="96" t="str">
        <f t="shared" si="14"/>
        <v>Completar</v>
      </c>
      <c r="DI49" s="94"/>
      <c r="DJ49" s="95" t="str">
        <f t="shared" si="15"/>
        <v>Completar</v>
      </c>
      <c r="DK49" s="95" t="str">
        <f t="shared" si="76"/>
        <v>Completar</v>
      </c>
      <c r="DL49" s="165">
        <f t="shared" si="77"/>
        <v>0</v>
      </c>
      <c r="DM49" s="219" t="b">
        <f t="shared" si="78"/>
        <v>0</v>
      </c>
      <c r="DN49" s="188">
        <f t="shared" si="79"/>
        <v>0</v>
      </c>
      <c r="DO49" s="164">
        <f t="shared" si="80"/>
        <v>0</v>
      </c>
      <c r="DP49" s="164">
        <f t="shared" si="81"/>
        <v>0.25</v>
      </c>
      <c r="DQ49" s="164">
        <f t="shared" si="82"/>
        <v>0</v>
      </c>
      <c r="DR49" s="164">
        <f t="shared" si="82"/>
        <v>0</v>
      </c>
      <c r="DS49" s="166">
        <f t="shared" si="83"/>
        <v>0</v>
      </c>
      <c r="DT49" s="167"/>
      <c r="DV49" s="164">
        <v>37</v>
      </c>
      <c r="DW49" s="225"/>
      <c r="DX49" s="226"/>
      <c r="DY49" s="1"/>
      <c r="DZ49" s="1"/>
      <c r="EA49" s="95"/>
      <c r="EB49" s="93"/>
      <c r="EC49" s="93"/>
      <c r="ED49" s="93"/>
      <c r="EE49" s="95" t="str">
        <f t="shared" si="16"/>
        <v>Completar</v>
      </c>
      <c r="EF49" s="96" t="str">
        <f t="shared" si="17"/>
        <v>Completar</v>
      </c>
      <c r="EG49" s="96" t="str">
        <f t="shared" si="18"/>
        <v>Completar</v>
      </c>
      <c r="EH49" s="94"/>
      <c r="EI49" s="95" t="str">
        <f t="shared" si="19"/>
        <v>Completar</v>
      </c>
      <c r="EJ49" s="95" t="str">
        <f t="shared" si="84"/>
        <v>Completar</v>
      </c>
      <c r="EK49" s="165">
        <f t="shared" si="85"/>
        <v>0</v>
      </c>
      <c r="EL49" s="219" t="b">
        <f t="shared" si="86"/>
        <v>0</v>
      </c>
      <c r="EM49" s="188">
        <f t="shared" si="87"/>
        <v>0</v>
      </c>
      <c r="EN49" s="164">
        <f t="shared" si="88"/>
        <v>0</v>
      </c>
      <c r="EO49" s="164">
        <f t="shared" si="89"/>
        <v>0.25</v>
      </c>
      <c r="EP49" s="164">
        <f t="shared" si="90"/>
        <v>0</v>
      </c>
      <c r="EQ49" s="164">
        <f t="shared" si="90"/>
        <v>0</v>
      </c>
      <c r="ER49" s="166">
        <f t="shared" si="91"/>
        <v>0</v>
      </c>
      <c r="ES49" s="167"/>
      <c r="EU49" s="164">
        <v>37</v>
      </c>
      <c r="EV49" s="225"/>
      <c r="EW49" s="226"/>
      <c r="EX49" s="1"/>
      <c r="EY49" s="1"/>
      <c r="EZ49" s="95"/>
      <c r="FA49" s="93"/>
      <c r="FB49" s="93"/>
      <c r="FC49" s="93"/>
      <c r="FD49" s="95" t="str">
        <f t="shared" si="20"/>
        <v>Completar</v>
      </c>
      <c r="FE49" s="96" t="str">
        <f t="shared" si="21"/>
        <v>Completar</v>
      </c>
      <c r="FF49" s="96" t="str">
        <f t="shared" si="22"/>
        <v>Completar</v>
      </c>
      <c r="FG49" s="94"/>
      <c r="FH49" s="95" t="str">
        <f t="shared" si="23"/>
        <v>Completar</v>
      </c>
      <c r="FI49" s="95" t="str">
        <f t="shared" si="92"/>
        <v>Completar</v>
      </c>
      <c r="FJ49" s="165">
        <f t="shared" si="93"/>
        <v>0</v>
      </c>
      <c r="FK49" s="219" t="b">
        <f t="shared" si="94"/>
        <v>0</v>
      </c>
      <c r="FL49" s="188">
        <f t="shared" si="95"/>
        <v>0</v>
      </c>
      <c r="FM49" s="164">
        <f t="shared" si="96"/>
        <v>0</v>
      </c>
      <c r="FN49" s="164">
        <f t="shared" si="97"/>
        <v>0.25</v>
      </c>
      <c r="FO49" s="164">
        <f t="shared" si="98"/>
        <v>0</v>
      </c>
      <c r="FP49" s="164">
        <f t="shared" si="98"/>
        <v>0</v>
      </c>
      <c r="FQ49" s="166">
        <f t="shared" si="99"/>
        <v>0</v>
      </c>
      <c r="FR49" s="167"/>
      <c r="FT49" s="164">
        <v>37</v>
      </c>
      <c r="FU49" s="225"/>
      <c r="FV49" s="226"/>
      <c r="FW49" s="1"/>
      <c r="FX49" s="1"/>
      <c r="FY49" s="95"/>
      <c r="FZ49" s="93"/>
      <c r="GA49" s="93"/>
      <c r="GB49" s="93"/>
      <c r="GC49" s="95" t="str">
        <f t="shared" si="24"/>
        <v>Completar</v>
      </c>
      <c r="GD49" s="96" t="str">
        <f t="shared" si="25"/>
        <v>Completar</v>
      </c>
      <c r="GE49" s="96" t="str">
        <f t="shared" si="26"/>
        <v>Completar</v>
      </c>
      <c r="GF49" s="94"/>
      <c r="GG49" s="95" t="str">
        <f t="shared" si="27"/>
        <v>Completar</v>
      </c>
      <c r="GH49" s="95" t="str">
        <f t="shared" si="100"/>
        <v>Completar</v>
      </c>
      <c r="GI49" s="165">
        <f t="shared" si="101"/>
        <v>0</v>
      </c>
      <c r="GJ49" s="219" t="b">
        <f t="shared" si="102"/>
        <v>0</v>
      </c>
      <c r="GK49" s="188">
        <f t="shared" si="103"/>
        <v>0</v>
      </c>
      <c r="GL49" s="164">
        <f t="shared" si="104"/>
        <v>0</v>
      </c>
      <c r="GM49" s="164">
        <f t="shared" si="105"/>
        <v>0.25</v>
      </c>
      <c r="GN49" s="164">
        <f t="shared" si="106"/>
        <v>0</v>
      </c>
      <c r="GO49" s="164">
        <f t="shared" si="106"/>
        <v>0</v>
      </c>
      <c r="GP49" s="166">
        <f t="shared" si="107"/>
        <v>0</v>
      </c>
      <c r="GQ49" s="167"/>
      <c r="GS49" s="164">
        <v>37</v>
      </c>
      <c r="GT49" s="225"/>
      <c r="GU49" s="226"/>
      <c r="GV49" s="1"/>
      <c r="GW49" s="1"/>
      <c r="GX49" s="95"/>
      <c r="GY49" s="93"/>
      <c r="GZ49" s="93"/>
      <c r="HA49" s="93"/>
      <c r="HB49" s="95" t="str">
        <f t="shared" si="28"/>
        <v>Completar</v>
      </c>
      <c r="HC49" s="96" t="str">
        <f t="shared" si="29"/>
        <v>Completar</v>
      </c>
      <c r="HD49" s="96" t="str">
        <f t="shared" si="30"/>
        <v>Completar</v>
      </c>
      <c r="HE49" s="94"/>
      <c r="HF49" s="95" t="str">
        <f t="shared" si="31"/>
        <v>Completar</v>
      </c>
      <c r="HG49" s="95" t="str">
        <f t="shared" si="108"/>
        <v>Completar</v>
      </c>
      <c r="HH49" s="165">
        <f t="shared" si="109"/>
        <v>0</v>
      </c>
      <c r="HI49" s="219" t="b">
        <f t="shared" si="110"/>
        <v>0</v>
      </c>
      <c r="HJ49" s="188">
        <f t="shared" si="111"/>
        <v>0</v>
      </c>
      <c r="HK49" s="164">
        <f t="shared" si="112"/>
        <v>0</v>
      </c>
      <c r="HL49" s="164">
        <f t="shared" si="113"/>
        <v>0.25</v>
      </c>
      <c r="HM49" s="164">
        <f t="shared" si="114"/>
        <v>0</v>
      </c>
      <c r="HN49" s="164">
        <f t="shared" si="114"/>
        <v>0</v>
      </c>
      <c r="HO49" s="166">
        <f t="shared" si="115"/>
        <v>0</v>
      </c>
      <c r="HP49" s="167"/>
      <c r="HR49" s="164">
        <v>37</v>
      </c>
      <c r="HS49" s="225"/>
      <c r="HT49" s="226"/>
      <c r="HU49" s="1"/>
      <c r="HV49" s="1"/>
      <c r="HW49" s="95"/>
      <c r="HX49" s="93"/>
      <c r="HY49" s="93"/>
      <c r="HZ49" s="93"/>
      <c r="IA49" s="95" t="str">
        <f t="shared" si="32"/>
        <v>Completar</v>
      </c>
      <c r="IB49" s="96" t="str">
        <f t="shared" si="33"/>
        <v>Completar</v>
      </c>
      <c r="IC49" s="96" t="str">
        <f t="shared" si="34"/>
        <v>Completar</v>
      </c>
      <c r="ID49" s="94"/>
      <c r="IE49" s="95" t="str">
        <f t="shared" si="35"/>
        <v>Completar</v>
      </c>
      <c r="IF49" s="95" t="str">
        <f t="shared" si="116"/>
        <v>Completar</v>
      </c>
      <c r="IG49" s="165">
        <f t="shared" si="117"/>
        <v>0</v>
      </c>
      <c r="IH49" s="219" t="b">
        <f t="shared" si="118"/>
        <v>0</v>
      </c>
      <c r="II49" s="188">
        <f t="shared" si="119"/>
        <v>0</v>
      </c>
      <c r="IJ49" s="164">
        <f t="shared" si="120"/>
        <v>0</v>
      </c>
      <c r="IK49" s="164">
        <f t="shared" si="121"/>
        <v>0.25</v>
      </c>
      <c r="IL49" s="164">
        <f t="shared" si="122"/>
        <v>0</v>
      </c>
      <c r="IM49" s="164">
        <f t="shared" si="122"/>
        <v>0</v>
      </c>
      <c r="IN49" s="166">
        <f t="shared" si="123"/>
        <v>0</v>
      </c>
      <c r="IO49" s="167"/>
      <c r="IQ49" s="164">
        <v>37</v>
      </c>
      <c r="IR49" s="225"/>
      <c r="IS49" s="226"/>
      <c r="IT49" s="1"/>
      <c r="IU49" s="1"/>
      <c r="IV49" s="95"/>
      <c r="IW49" s="93"/>
      <c r="IX49" s="93"/>
      <c r="IY49" s="93"/>
      <c r="IZ49" s="95" t="str">
        <f t="shared" si="36"/>
        <v>Completar</v>
      </c>
      <c r="JA49" s="96" t="str">
        <f t="shared" si="37"/>
        <v>Completar</v>
      </c>
      <c r="JB49" s="96" t="str">
        <f t="shared" si="38"/>
        <v>Completar</v>
      </c>
      <c r="JC49" s="94"/>
      <c r="JD49" s="95" t="str">
        <f t="shared" si="39"/>
        <v>Completar</v>
      </c>
      <c r="JE49" s="95" t="str">
        <f t="shared" si="124"/>
        <v>Completar</v>
      </c>
      <c r="JF49" s="165">
        <f t="shared" si="125"/>
        <v>0</v>
      </c>
      <c r="JG49" s="219" t="b">
        <f t="shared" si="126"/>
        <v>0</v>
      </c>
      <c r="JH49" s="188">
        <f t="shared" si="127"/>
        <v>0</v>
      </c>
      <c r="JI49" s="164">
        <f t="shared" si="128"/>
        <v>0</v>
      </c>
      <c r="JJ49" s="164">
        <f t="shared" si="129"/>
        <v>0.25</v>
      </c>
      <c r="JK49" s="164">
        <f t="shared" si="130"/>
        <v>0</v>
      </c>
      <c r="JL49" s="164">
        <f t="shared" si="130"/>
        <v>0</v>
      </c>
      <c r="JM49" s="166">
        <f t="shared" si="131"/>
        <v>0</v>
      </c>
      <c r="JN49" s="167"/>
      <c r="JO49" s="126"/>
      <c r="JP49" s="164">
        <v>37</v>
      </c>
      <c r="JQ49" s="225"/>
      <c r="JR49" s="226"/>
      <c r="JS49" s="1"/>
      <c r="JT49" s="1"/>
      <c r="JU49" s="95"/>
      <c r="JV49" s="93"/>
      <c r="JW49" s="93"/>
      <c r="JX49" s="93"/>
      <c r="JY49" s="95" t="str">
        <f t="shared" si="40"/>
        <v>Completar</v>
      </c>
      <c r="JZ49" s="96" t="str">
        <f t="shared" si="41"/>
        <v>Completar</v>
      </c>
      <c r="KA49" s="96" t="str">
        <f t="shared" si="42"/>
        <v>Completar</v>
      </c>
      <c r="KB49" s="94"/>
      <c r="KC49" s="95" t="str">
        <f t="shared" si="43"/>
        <v>Completar</v>
      </c>
      <c r="KD49" s="95" t="str">
        <f t="shared" si="132"/>
        <v>Completar</v>
      </c>
      <c r="KE49" s="165">
        <f t="shared" si="133"/>
        <v>0</v>
      </c>
      <c r="KF49" s="219" t="b">
        <f t="shared" si="134"/>
        <v>0</v>
      </c>
      <c r="KG49" s="188">
        <f t="shared" si="135"/>
        <v>0</v>
      </c>
      <c r="KH49" s="164">
        <f t="shared" si="136"/>
        <v>0</v>
      </c>
      <c r="KI49" s="164">
        <f t="shared" si="137"/>
        <v>0.25</v>
      </c>
      <c r="KJ49" s="164">
        <f t="shared" si="138"/>
        <v>0</v>
      </c>
      <c r="KK49" s="164">
        <f t="shared" si="138"/>
        <v>0</v>
      </c>
      <c r="KL49" s="166">
        <f t="shared" si="139"/>
        <v>0</v>
      </c>
    </row>
    <row r="50" spans="1:298" x14ac:dyDescent="0.25">
      <c r="A50" s="164">
        <v>38</v>
      </c>
      <c r="B50" s="225"/>
      <c r="C50" s="226"/>
      <c r="D50" s="1"/>
      <c r="E50" s="1"/>
      <c r="F50" s="95"/>
      <c r="G50" s="93"/>
      <c r="H50" s="93"/>
      <c r="I50" s="93"/>
      <c r="J50" s="95"/>
      <c r="K50" s="96" t="str">
        <f>IFERROR(VLOOKUP(D50,'Situación inicial'!JI$13:JS$112,8,FALSE),"Completar")</f>
        <v>Completar</v>
      </c>
      <c r="L50" s="96" t="str">
        <f>IFERROR(VLOOKUP(D50,'Situación inicial'!JI$13:JS$112,9,FALSE),"Completar")</f>
        <v>Completar</v>
      </c>
      <c r="M50" s="94"/>
      <c r="N50" s="95" t="str">
        <f>IFERROR(VLOOKUP(D50,'Situación inicial'!JI$13:JS$112,11,FALSE),"Completar")</f>
        <v>Completar</v>
      </c>
      <c r="O50" s="95" t="str">
        <f>IFERROR(VLOOKUP(D50,'Situación inicial'!JI$13:JT$112,12,FALSE),"Completar")</f>
        <v>Completar</v>
      </c>
      <c r="P50" s="165">
        <f t="shared" si="44"/>
        <v>0</v>
      </c>
      <c r="Q50" s="219" t="b">
        <f t="shared" si="45"/>
        <v>0</v>
      </c>
      <c r="R50" s="188">
        <f t="shared" si="46"/>
        <v>0</v>
      </c>
      <c r="S50" s="164">
        <f t="shared" si="47"/>
        <v>0</v>
      </c>
      <c r="T50" s="164">
        <f t="shared" si="48"/>
        <v>0.25</v>
      </c>
      <c r="U50" s="164">
        <f t="shared" si="49"/>
        <v>0</v>
      </c>
      <c r="V50" s="164">
        <f t="shared" si="49"/>
        <v>0</v>
      </c>
      <c r="W50" s="166">
        <f t="shared" si="50"/>
        <v>0</v>
      </c>
      <c r="X50" s="168">
        <f>IFERROR(VLOOKUP(D50,'Situación inicial'!JI$13:JZ$112,18,FALSE),0)</f>
        <v>0</v>
      </c>
      <c r="Z50" s="164">
        <v>38</v>
      </c>
      <c r="AA50" s="225"/>
      <c r="AB50" s="226"/>
      <c r="AC50" s="1"/>
      <c r="AD50" s="1"/>
      <c r="AE50" s="95"/>
      <c r="AF50" s="93"/>
      <c r="AG50" s="93"/>
      <c r="AH50" s="93"/>
      <c r="AI50" s="95" t="str">
        <f t="shared" si="0"/>
        <v>Completar</v>
      </c>
      <c r="AJ50" s="96" t="str">
        <f t="shared" si="1"/>
        <v>Completar</v>
      </c>
      <c r="AK50" s="96" t="str">
        <f t="shared" si="2"/>
        <v>Completar</v>
      </c>
      <c r="AL50" s="94"/>
      <c r="AM50" s="95" t="str">
        <f t="shared" si="51"/>
        <v>Completar</v>
      </c>
      <c r="AN50" s="95" t="str">
        <f t="shared" si="52"/>
        <v>Completar</v>
      </c>
      <c r="AO50" s="165">
        <f t="shared" si="53"/>
        <v>0</v>
      </c>
      <c r="AP50" s="219" t="b">
        <f t="shared" si="54"/>
        <v>0</v>
      </c>
      <c r="AQ50" s="188">
        <f t="shared" si="55"/>
        <v>0</v>
      </c>
      <c r="AR50" s="164">
        <f t="shared" si="56"/>
        <v>0</v>
      </c>
      <c r="AS50" s="164">
        <f t="shared" si="57"/>
        <v>0.25</v>
      </c>
      <c r="AT50" s="164">
        <f t="shared" si="58"/>
        <v>0</v>
      </c>
      <c r="AU50" s="164">
        <f t="shared" si="58"/>
        <v>0</v>
      </c>
      <c r="AV50" s="166">
        <f t="shared" si="59"/>
        <v>0</v>
      </c>
      <c r="AW50" s="168">
        <f t="shared" si="3"/>
        <v>0</v>
      </c>
      <c r="AY50" s="164">
        <v>38</v>
      </c>
      <c r="AZ50" s="225"/>
      <c r="BA50" s="226"/>
      <c r="BB50" s="1"/>
      <c r="BC50" s="1"/>
      <c r="BD50" s="95"/>
      <c r="BE50" s="93"/>
      <c r="BF50" s="93"/>
      <c r="BG50" s="93"/>
      <c r="BH50" s="95" t="str">
        <f t="shared" si="4"/>
        <v>Completar</v>
      </c>
      <c r="BI50" s="96" t="str">
        <f t="shared" si="5"/>
        <v>Completar</v>
      </c>
      <c r="BJ50" s="96" t="str">
        <f t="shared" si="6"/>
        <v>Completar</v>
      </c>
      <c r="BK50" s="94"/>
      <c r="BL50" s="95" t="str">
        <f t="shared" si="7"/>
        <v>Completar</v>
      </c>
      <c r="BM50" s="95" t="str">
        <f t="shared" si="60"/>
        <v>Completar</v>
      </c>
      <c r="BN50" s="165">
        <f t="shared" si="61"/>
        <v>0</v>
      </c>
      <c r="BO50" s="219" t="b">
        <f t="shared" si="62"/>
        <v>0</v>
      </c>
      <c r="BP50" s="188">
        <f t="shared" si="63"/>
        <v>0</v>
      </c>
      <c r="BQ50" s="164">
        <f t="shared" si="64"/>
        <v>0</v>
      </c>
      <c r="BR50" s="164">
        <f t="shared" si="65"/>
        <v>0.25</v>
      </c>
      <c r="BS50" s="164">
        <f t="shared" si="66"/>
        <v>0</v>
      </c>
      <c r="BT50" s="164">
        <f t="shared" si="66"/>
        <v>0</v>
      </c>
      <c r="BU50" s="166">
        <f t="shared" si="67"/>
        <v>0</v>
      </c>
      <c r="BV50" s="167"/>
      <c r="BX50" s="164">
        <v>38</v>
      </c>
      <c r="BY50" s="225"/>
      <c r="BZ50" s="226"/>
      <c r="CA50" s="1"/>
      <c r="CB50" s="1"/>
      <c r="CC50" s="95"/>
      <c r="CD50" s="93"/>
      <c r="CE50" s="93"/>
      <c r="CF50" s="93"/>
      <c r="CG50" s="95" t="str">
        <f t="shared" si="8"/>
        <v>Completar</v>
      </c>
      <c r="CH50" s="96" t="str">
        <f t="shared" si="9"/>
        <v>Completar</v>
      </c>
      <c r="CI50" s="96" t="str">
        <f t="shared" si="10"/>
        <v>Completar</v>
      </c>
      <c r="CJ50" s="94"/>
      <c r="CK50" s="95" t="str">
        <f t="shared" si="11"/>
        <v>Completar</v>
      </c>
      <c r="CL50" s="95" t="str">
        <f t="shared" si="68"/>
        <v>Completar</v>
      </c>
      <c r="CM50" s="165">
        <f t="shared" si="69"/>
        <v>0</v>
      </c>
      <c r="CN50" s="219" t="b">
        <f t="shared" si="70"/>
        <v>0</v>
      </c>
      <c r="CO50" s="188">
        <f t="shared" si="71"/>
        <v>0</v>
      </c>
      <c r="CP50" s="164">
        <f t="shared" si="72"/>
        <v>0</v>
      </c>
      <c r="CQ50" s="164">
        <f t="shared" si="73"/>
        <v>0.25</v>
      </c>
      <c r="CR50" s="164">
        <f t="shared" si="74"/>
        <v>0</v>
      </c>
      <c r="CS50" s="164">
        <f t="shared" si="74"/>
        <v>0</v>
      </c>
      <c r="CT50" s="166">
        <f t="shared" si="75"/>
        <v>0</v>
      </c>
      <c r="CU50" s="167"/>
      <c r="CW50" s="164">
        <v>38</v>
      </c>
      <c r="CX50" s="225"/>
      <c r="CY50" s="226"/>
      <c r="CZ50" s="1"/>
      <c r="DA50" s="1"/>
      <c r="DB50" s="95"/>
      <c r="DC50" s="93"/>
      <c r="DD50" s="93"/>
      <c r="DE50" s="93"/>
      <c r="DF50" s="95" t="str">
        <f t="shared" si="12"/>
        <v>Completar</v>
      </c>
      <c r="DG50" s="96" t="str">
        <f t="shared" si="13"/>
        <v>Completar</v>
      </c>
      <c r="DH50" s="96" t="str">
        <f t="shared" si="14"/>
        <v>Completar</v>
      </c>
      <c r="DI50" s="94"/>
      <c r="DJ50" s="95" t="str">
        <f t="shared" si="15"/>
        <v>Completar</v>
      </c>
      <c r="DK50" s="95" t="str">
        <f t="shared" si="76"/>
        <v>Completar</v>
      </c>
      <c r="DL50" s="165">
        <f t="shared" si="77"/>
        <v>0</v>
      </c>
      <c r="DM50" s="219" t="b">
        <f t="shared" si="78"/>
        <v>0</v>
      </c>
      <c r="DN50" s="188">
        <f t="shared" si="79"/>
        <v>0</v>
      </c>
      <c r="DO50" s="164">
        <f t="shared" si="80"/>
        <v>0</v>
      </c>
      <c r="DP50" s="164">
        <f t="shared" si="81"/>
        <v>0.25</v>
      </c>
      <c r="DQ50" s="164">
        <f t="shared" si="82"/>
        <v>0</v>
      </c>
      <c r="DR50" s="164">
        <f t="shared" si="82"/>
        <v>0</v>
      </c>
      <c r="DS50" s="166">
        <f t="shared" si="83"/>
        <v>0</v>
      </c>
      <c r="DT50" s="167"/>
      <c r="DV50" s="164">
        <v>38</v>
      </c>
      <c r="DW50" s="225"/>
      <c r="DX50" s="226"/>
      <c r="DY50" s="1"/>
      <c r="DZ50" s="1"/>
      <c r="EA50" s="95"/>
      <c r="EB50" s="93"/>
      <c r="EC50" s="93"/>
      <c r="ED50" s="93"/>
      <c r="EE50" s="95" t="str">
        <f t="shared" si="16"/>
        <v>Completar</v>
      </c>
      <c r="EF50" s="96" t="str">
        <f t="shared" si="17"/>
        <v>Completar</v>
      </c>
      <c r="EG50" s="96" t="str">
        <f t="shared" si="18"/>
        <v>Completar</v>
      </c>
      <c r="EH50" s="94"/>
      <c r="EI50" s="95" t="str">
        <f t="shared" si="19"/>
        <v>Completar</v>
      </c>
      <c r="EJ50" s="95" t="str">
        <f t="shared" si="84"/>
        <v>Completar</v>
      </c>
      <c r="EK50" s="165">
        <f t="shared" si="85"/>
        <v>0</v>
      </c>
      <c r="EL50" s="219" t="b">
        <f t="shared" si="86"/>
        <v>0</v>
      </c>
      <c r="EM50" s="188">
        <f t="shared" si="87"/>
        <v>0</v>
      </c>
      <c r="EN50" s="164">
        <f t="shared" si="88"/>
        <v>0</v>
      </c>
      <c r="EO50" s="164">
        <f t="shared" si="89"/>
        <v>0.25</v>
      </c>
      <c r="EP50" s="164">
        <f t="shared" si="90"/>
        <v>0</v>
      </c>
      <c r="EQ50" s="164">
        <f t="shared" si="90"/>
        <v>0</v>
      </c>
      <c r="ER50" s="166">
        <f t="shared" si="91"/>
        <v>0</v>
      </c>
      <c r="ES50" s="167"/>
      <c r="EU50" s="164">
        <v>38</v>
      </c>
      <c r="EV50" s="225"/>
      <c r="EW50" s="226"/>
      <c r="EX50" s="1"/>
      <c r="EY50" s="1"/>
      <c r="EZ50" s="95"/>
      <c r="FA50" s="93"/>
      <c r="FB50" s="93"/>
      <c r="FC50" s="93"/>
      <c r="FD50" s="95" t="str">
        <f t="shared" si="20"/>
        <v>Completar</v>
      </c>
      <c r="FE50" s="96" t="str">
        <f t="shared" si="21"/>
        <v>Completar</v>
      </c>
      <c r="FF50" s="96" t="str">
        <f t="shared" si="22"/>
        <v>Completar</v>
      </c>
      <c r="FG50" s="94"/>
      <c r="FH50" s="95" t="str">
        <f t="shared" si="23"/>
        <v>Completar</v>
      </c>
      <c r="FI50" s="95" t="str">
        <f t="shared" si="92"/>
        <v>Completar</v>
      </c>
      <c r="FJ50" s="165">
        <f t="shared" si="93"/>
        <v>0</v>
      </c>
      <c r="FK50" s="219" t="b">
        <f t="shared" si="94"/>
        <v>0</v>
      </c>
      <c r="FL50" s="188">
        <f t="shared" si="95"/>
        <v>0</v>
      </c>
      <c r="FM50" s="164">
        <f t="shared" si="96"/>
        <v>0</v>
      </c>
      <c r="FN50" s="164">
        <f t="shared" si="97"/>
        <v>0.25</v>
      </c>
      <c r="FO50" s="164">
        <f t="shared" si="98"/>
        <v>0</v>
      </c>
      <c r="FP50" s="164">
        <f t="shared" si="98"/>
        <v>0</v>
      </c>
      <c r="FQ50" s="166">
        <f t="shared" si="99"/>
        <v>0</v>
      </c>
      <c r="FR50" s="167"/>
      <c r="FT50" s="164">
        <v>38</v>
      </c>
      <c r="FU50" s="225"/>
      <c r="FV50" s="226"/>
      <c r="FW50" s="1"/>
      <c r="FX50" s="1"/>
      <c r="FY50" s="95"/>
      <c r="FZ50" s="93"/>
      <c r="GA50" s="93"/>
      <c r="GB50" s="93"/>
      <c r="GC50" s="95" t="str">
        <f t="shared" si="24"/>
        <v>Completar</v>
      </c>
      <c r="GD50" s="96" t="str">
        <f t="shared" si="25"/>
        <v>Completar</v>
      </c>
      <c r="GE50" s="96" t="str">
        <f t="shared" si="26"/>
        <v>Completar</v>
      </c>
      <c r="GF50" s="94"/>
      <c r="GG50" s="95" t="str">
        <f t="shared" si="27"/>
        <v>Completar</v>
      </c>
      <c r="GH50" s="95" t="str">
        <f t="shared" si="100"/>
        <v>Completar</v>
      </c>
      <c r="GI50" s="165">
        <f t="shared" si="101"/>
        <v>0</v>
      </c>
      <c r="GJ50" s="219" t="b">
        <f t="shared" si="102"/>
        <v>0</v>
      </c>
      <c r="GK50" s="188">
        <f t="shared" si="103"/>
        <v>0</v>
      </c>
      <c r="GL50" s="164">
        <f t="shared" si="104"/>
        <v>0</v>
      </c>
      <c r="GM50" s="164">
        <f t="shared" si="105"/>
        <v>0.25</v>
      </c>
      <c r="GN50" s="164">
        <f t="shared" si="106"/>
        <v>0</v>
      </c>
      <c r="GO50" s="164">
        <f t="shared" si="106"/>
        <v>0</v>
      </c>
      <c r="GP50" s="166">
        <f t="shared" si="107"/>
        <v>0</v>
      </c>
      <c r="GQ50" s="167"/>
      <c r="GS50" s="164">
        <v>38</v>
      </c>
      <c r="GT50" s="225"/>
      <c r="GU50" s="226"/>
      <c r="GV50" s="1"/>
      <c r="GW50" s="1"/>
      <c r="GX50" s="95"/>
      <c r="GY50" s="93"/>
      <c r="GZ50" s="93"/>
      <c r="HA50" s="93"/>
      <c r="HB50" s="95" t="str">
        <f t="shared" si="28"/>
        <v>Completar</v>
      </c>
      <c r="HC50" s="96" t="str">
        <f t="shared" si="29"/>
        <v>Completar</v>
      </c>
      <c r="HD50" s="96" t="str">
        <f t="shared" si="30"/>
        <v>Completar</v>
      </c>
      <c r="HE50" s="94"/>
      <c r="HF50" s="95" t="str">
        <f t="shared" si="31"/>
        <v>Completar</v>
      </c>
      <c r="HG50" s="95" t="str">
        <f t="shared" si="108"/>
        <v>Completar</v>
      </c>
      <c r="HH50" s="165">
        <f t="shared" si="109"/>
        <v>0</v>
      </c>
      <c r="HI50" s="219" t="b">
        <f t="shared" si="110"/>
        <v>0</v>
      </c>
      <c r="HJ50" s="188">
        <f t="shared" si="111"/>
        <v>0</v>
      </c>
      <c r="HK50" s="164">
        <f t="shared" si="112"/>
        <v>0</v>
      </c>
      <c r="HL50" s="164">
        <f t="shared" si="113"/>
        <v>0.25</v>
      </c>
      <c r="HM50" s="164">
        <f t="shared" si="114"/>
        <v>0</v>
      </c>
      <c r="HN50" s="164">
        <f t="shared" si="114"/>
        <v>0</v>
      </c>
      <c r="HO50" s="166">
        <f t="shared" si="115"/>
        <v>0</v>
      </c>
      <c r="HP50" s="167"/>
      <c r="HR50" s="164">
        <v>38</v>
      </c>
      <c r="HS50" s="225"/>
      <c r="HT50" s="226"/>
      <c r="HU50" s="1"/>
      <c r="HV50" s="1"/>
      <c r="HW50" s="95"/>
      <c r="HX50" s="93"/>
      <c r="HY50" s="93"/>
      <c r="HZ50" s="93"/>
      <c r="IA50" s="95" t="str">
        <f t="shared" si="32"/>
        <v>Completar</v>
      </c>
      <c r="IB50" s="96" t="str">
        <f t="shared" si="33"/>
        <v>Completar</v>
      </c>
      <c r="IC50" s="96" t="str">
        <f t="shared" si="34"/>
        <v>Completar</v>
      </c>
      <c r="ID50" s="94"/>
      <c r="IE50" s="95" t="str">
        <f t="shared" si="35"/>
        <v>Completar</v>
      </c>
      <c r="IF50" s="95" t="str">
        <f t="shared" si="116"/>
        <v>Completar</v>
      </c>
      <c r="IG50" s="165">
        <f t="shared" si="117"/>
        <v>0</v>
      </c>
      <c r="IH50" s="219" t="b">
        <f t="shared" si="118"/>
        <v>0</v>
      </c>
      <c r="II50" s="188">
        <f t="shared" si="119"/>
        <v>0</v>
      </c>
      <c r="IJ50" s="164">
        <f t="shared" si="120"/>
        <v>0</v>
      </c>
      <c r="IK50" s="164">
        <f t="shared" si="121"/>
        <v>0.25</v>
      </c>
      <c r="IL50" s="164">
        <f t="shared" si="122"/>
        <v>0</v>
      </c>
      <c r="IM50" s="164">
        <f t="shared" si="122"/>
        <v>0</v>
      </c>
      <c r="IN50" s="166">
        <f t="shared" si="123"/>
        <v>0</v>
      </c>
      <c r="IO50" s="167"/>
      <c r="IQ50" s="164">
        <v>38</v>
      </c>
      <c r="IR50" s="225"/>
      <c r="IS50" s="226"/>
      <c r="IT50" s="1"/>
      <c r="IU50" s="1"/>
      <c r="IV50" s="95"/>
      <c r="IW50" s="93"/>
      <c r="IX50" s="93"/>
      <c r="IY50" s="93"/>
      <c r="IZ50" s="95" t="str">
        <f t="shared" si="36"/>
        <v>Completar</v>
      </c>
      <c r="JA50" s="96" t="str">
        <f t="shared" si="37"/>
        <v>Completar</v>
      </c>
      <c r="JB50" s="96" t="str">
        <f t="shared" si="38"/>
        <v>Completar</v>
      </c>
      <c r="JC50" s="94"/>
      <c r="JD50" s="95" t="str">
        <f t="shared" si="39"/>
        <v>Completar</v>
      </c>
      <c r="JE50" s="95" t="str">
        <f t="shared" si="124"/>
        <v>Completar</v>
      </c>
      <c r="JF50" s="165">
        <f t="shared" si="125"/>
        <v>0</v>
      </c>
      <c r="JG50" s="219" t="b">
        <f t="shared" si="126"/>
        <v>0</v>
      </c>
      <c r="JH50" s="188">
        <f t="shared" si="127"/>
        <v>0</v>
      </c>
      <c r="JI50" s="164">
        <f t="shared" si="128"/>
        <v>0</v>
      </c>
      <c r="JJ50" s="164">
        <f t="shared" si="129"/>
        <v>0.25</v>
      </c>
      <c r="JK50" s="164">
        <f t="shared" si="130"/>
        <v>0</v>
      </c>
      <c r="JL50" s="164">
        <f t="shared" si="130"/>
        <v>0</v>
      </c>
      <c r="JM50" s="166">
        <f t="shared" si="131"/>
        <v>0</v>
      </c>
      <c r="JN50" s="167"/>
      <c r="JO50" s="126"/>
      <c r="JP50" s="164">
        <v>38</v>
      </c>
      <c r="JQ50" s="225"/>
      <c r="JR50" s="226"/>
      <c r="JS50" s="1"/>
      <c r="JT50" s="1"/>
      <c r="JU50" s="95"/>
      <c r="JV50" s="93"/>
      <c r="JW50" s="93"/>
      <c r="JX50" s="93"/>
      <c r="JY50" s="95" t="str">
        <f t="shared" si="40"/>
        <v>Completar</v>
      </c>
      <c r="JZ50" s="96" t="str">
        <f t="shared" si="41"/>
        <v>Completar</v>
      </c>
      <c r="KA50" s="96" t="str">
        <f t="shared" si="42"/>
        <v>Completar</v>
      </c>
      <c r="KB50" s="94"/>
      <c r="KC50" s="95" t="str">
        <f t="shared" si="43"/>
        <v>Completar</v>
      </c>
      <c r="KD50" s="95" t="str">
        <f t="shared" si="132"/>
        <v>Completar</v>
      </c>
      <c r="KE50" s="165">
        <f t="shared" si="133"/>
        <v>0</v>
      </c>
      <c r="KF50" s="219" t="b">
        <f t="shared" si="134"/>
        <v>0</v>
      </c>
      <c r="KG50" s="188">
        <f t="shared" si="135"/>
        <v>0</v>
      </c>
      <c r="KH50" s="164">
        <f t="shared" si="136"/>
        <v>0</v>
      </c>
      <c r="KI50" s="164">
        <f t="shared" si="137"/>
        <v>0.25</v>
      </c>
      <c r="KJ50" s="164">
        <f t="shared" si="138"/>
        <v>0</v>
      </c>
      <c r="KK50" s="164">
        <f t="shared" si="138"/>
        <v>0</v>
      </c>
      <c r="KL50" s="166">
        <f t="shared" si="139"/>
        <v>0</v>
      </c>
    </row>
    <row r="51" spans="1:298" x14ac:dyDescent="0.25">
      <c r="A51" s="164">
        <v>39</v>
      </c>
      <c r="B51" s="225"/>
      <c r="C51" s="226"/>
      <c r="D51" s="1"/>
      <c r="E51" s="1"/>
      <c r="F51" s="95"/>
      <c r="G51" s="93"/>
      <c r="H51" s="93"/>
      <c r="I51" s="93"/>
      <c r="J51" s="95"/>
      <c r="K51" s="96" t="str">
        <f>IFERROR(VLOOKUP(D51,'Situación inicial'!JI$13:JS$112,8,FALSE),"Completar")</f>
        <v>Completar</v>
      </c>
      <c r="L51" s="96" t="str">
        <f>IFERROR(VLOOKUP(D51,'Situación inicial'!JI$13:JS$112,9,FALSE),"Completar")</f>
        <v>Completar</v>
      </c>
      <c r="M51" s="94"/>
      <c r="N51" s="95" t="str">
        <f>IFERROR(VLOOKUP(D51,'Situación inicial'!JI$13:JS$112,11,FALSE),"Completar")</f>
        <v>Completar</v>
      </c>
      <c r="O51" s="95" t="str">
        <f>IFERROR(VLOOKUP(D51,'Situación inicial'!JI$13:JT$112,12,FALSE),"Completar")</f>
        <v>Completar</v>
      </c>
      <c r="P51" s="165">
        <f t="shared" si="44"/>
        <v>0</v>
      </c>
      <c r="Q51" s="219" t="b">
        <f t="shared" si="45"/>
        <v>0</v>
      </c>
      <c r="R51" s="188">
        <f t="shared" si="46"/>
        <v>0</v>
      </c>
      <c r="S51" s="164">
        <f t="shared" si="47"/>
        <v>0</v>
      </c>
      <c r="T51" s="164">
        <f t="shared" si="48"/>
        <v>0.25</v>
      </c>
      <c r="U51" s="164">
        <f t="shared" si="49"/>
        <v>0</v>
      </c>
      <c r="V51" s="164">
        <f t="shared" si="49"/>
        <v>0</v>
      </c>
      <c r="W51" s="166">
        <f t="shared" si="50"/>
        <v>0</v>
      </c>
      <c r="X51" s="168">
        <f>IFERROR(VLOOKUP(D51,'Situación inicial'!JI$13:JZ$112,18,FALSE),0)</f>
        <v>0</v>
      </c>
      <c r="Z51" s="164">
        <v>39</v>
      </c>
      <c r="AA51" s="225"/>
      <c r="AB51" s="226"/>
      <c r="AC51" s="1"/>
      <c r="AD51" s="1"/>
      <c r="AE51" s="95"/>
      <c r="AF51" s="93"/>
      <c r="AG51" s="93"/>
      <c r="AH51" s="93"/>
      <c r="AI51" s="95" t="str">
        <f t="shared" si="0"/>
        <v>Completar</v>
      </c>
      <c r="AJ51" s="96" t="str">
        <f t="shared" si="1"/>
        <v>Completar</v>
      </c>
      <c r="AK51" s="96" t="str">
        <f t="shared" si="2"/>
        <v>Completar</v>
      </c>
      <c r="AL51" s="94"/>
      <c r="AM51" s="95" t="str">
        <f t="shared" si="51"/>
        <v>Completar</v>
      </c>
      <c r="AN51" s="95" t="str">
        <f t="shared" si="52"/>
        <v>Completar</v>
      </c>
      <c r="AO51" s="165">
        <f t="shared" si="53"/>
        <v>0</v>
      </c>
      <c r="AP51" s="219" t="b">
        <f t="shared" si="54"/>
        <v>0</v>
      </c>
      <c r="AQ51" s="188">
        <f t="shared" si="55"/>
        <v>0</v>
      </c>
      <c r="AR51" s="164">
        <f t="shared" si="56"/>
        <v>0</v>
      </c>
      <c r="AS51" s="164">
        <f t="shared" si="57"/>
        <v>0.25</v>
      </c>
      <c r="AT51" s="164">
        <f t="shared" si="58"/>
        <v>0</v>
      </c>
      <c r="AU51" s="164">
        <f t="shared" si="58"/>
        <v>0</v>
      </c>
      <c r="AV51" s="166">
        <f t="shared" si="59"/>
        <v>0</v>
      </c>
      <c r="AW51" s="168">
        <f t="shared" si="3"/>
        <v>0</v>
      </c>
      <c r="AY51" s="164">
        <v>39</v>
      </c>
      <c r="AZ51" s="225"/>
      <c r="BA51" s="226"/>
      <c r="BB51" s="1"/>
      <c r="BC51" s="1"/>
      <c r="BD51" s="95"/>
      <c r="BE51" s="93"/>
      <c r="BF51" s="93"/>
      <c r="BG51" s="93"/>
      <c r="BH51" s="95" t="str">
        <f t="shared" si="4"/>
        <v>Completar</v>
      </c>
      <c r="BI51" s="96" t="str">
        <f t="shared" si="5"/>
        <v>Completar</v>
      </c>
      <c r="BJ51" s="96" t="str">
        <f t="shared" si="6"/>
        <v>Completar</v>
      </c>
      <c r="BK51" s="94"/>
      <c r="BL51" s="95" t="str">
        <f t="shared" si="7"/>
        <v>Completar</v>
      </c>
      <c r="BM51" s="95" t="str">
        <f t="shared" si="60"/>
        <v>Completar</v>
      </c>
      <c r="BN51" s="165">
        <f t="shared" si="61"/>
        <v>0</v>
      </c>
      <c r="BO51" s="219" t="b">
        <f t="shared" si="62"/>
        <v>0</v>
      </c>
      <c r="BP51" s="188">
        <f t="shared" si="63"/>
        <v>0</v>
      </c>
      <c r="BQ51" s="164">
        <f t="shared" si="64"/>
        <v>0</v>
      </c>
      <c r="BR51" s="164">
        <f t="shared" si="65"/>
        <v>0.25</v>
      </c>
      <c r="BS51" s="164">
        <f t="shared" si="66"/>
        <v>0</v>
      </c>
      <c r="BT51" s="164">
        <f t="shared" si="66"/>
        <v>0</v>
      </c>
      <c r="BU51" s="166">
        <f t="shared" si="67"/>
        <v>0</v>
      </c>
      <c r="BV51" s="167"/>
      <c r="BX51" s="164">
        <v>39</v>
      </c>
      <c r="BY51" s="225"/>
      <c r="BZ51" s="226"/>
      <c r="CA51" s="1"/>
      <c r="CB51" s="1"/>
      <c r="CC51" s="95"/>
      <c r="CD51" s="93"/>
      <c r="CE51" s="93"/>
      <c r="CF51" s="93"/>
      <c r="CG51" s="95" t="str">
        <f t="shared" si="8"/>
        <v>Completar</v>
      </c>
      <c r="CH51" s="96" t="str">
        <f t="shared" si="9"/>
        <v>Completar</v>
      </c>
      <c r="CI51" s="96" t="str">
        <f t="shared" si="10"/>
        <v>Completar</v>
      </c>
      <c r="CJ51" s="94"/>
      <c r="CK51" s="95" t="str">
        <f t="shared" si="11"/>
        <v>Completar</v>
      </c>
      <c r="CL51" s="95" t="str">
        <f t="shared" si="68"/>
        <v>Completar</v>
      </c>
      <c r="CM51" s="165">
        <f t="shared" si="69"/>
        <v>0</v>
      </c>
      <c r="CN51" s="219" t="b">
        <f t="shared" si="70"/>
        <v>0</v>
      </c>
      <c r="CO51" s="188">
        <f t="shared" si="71"/>
        <v>0</v>
      </c>
      <c r="CP51" s="164">
        <f t="shared" si="72"/>
        <v>0</v>
      </c>
      <c r="CQ51" s="164">
        <f t="shared" si="73"/>
        <v>0.25</v>
      </c>
      <c r="CR51" s="164">
        <f t="shared" si="74"/>
        <v>0</v>
      </c>
      <c r="CS51" s="164">
        <f t="shared" si="74"/>
        <v>0</v>
      </c>
      <c r="CT51" s="166">
        <f t="shared" si="75"/>
        <v>0</v>
      </c>
      <c r="CU51" s="167"/>
      <c r="CW51" s="164">
        <v>39</v>
      </c>
      <c r="CX51" s="225"/>
      <c r="CY51" s="226"/>
      <c r="CZ51" s="1"/>
      <c r="DA51" s="1"/>
      <c r="DB51" s="95"/>
      <c r="DC51" s="93"/>
      <c r="DD51" s="93"/>
      <c r="DE51" s="93"/>
      <c r="DF51" s="95" t="str">
        <f t="shared" si="12"/>
        <v>Completar</v>
      </c>
      <c r="DG51" s="96" t="str">
        <f t="shared" si="13"/>
        <v>Completar</v>
      </c>
      <c r="DH51" s="96" t="str">
        <f t="shared" si="14"/>
        <v>Completar</v>
      </c>
      <c r="DI51" s="94"/>
      <c r="DJ51" s="95" t="str">
        <f t="shared" si="15"/>
        <v>Completar</v>
      </c>
      <c r="DK51" s="95" t="str">
        <f t="shared" si="76"/>
        <v>Completar</v>
      </c>
      <c r="DL51" s="165">
        <f t="shared" si="77"/>
        <v>0</v>
      </c>
      <c r="DM51" s="219" t="b">
        <f t="shared" si="78"/>
        <v>0</v>
      </c>
      <c r="DN51" s="188">
        <f t="shared" si="79"/>
        <v>0</v>
      </c>
      <c r="DO51" s="164">
        <f t="shared" si="80"/>
        <v>0</v>
      </c>
      <c r="DP51" s="164">
        <f t="shared" si="81"/>
        <v>0.25</v>
      </c>
      <c r="DQ51" s="164">
        <f t="shared" si="82"/>
        <v>0</v>
      </c>
      <c r="DR51" s="164">
        <f t="shared" si="82"/>
        <v>0</v>
      </c>
      <c r="DS51" s="166">
        <f t="shared" si="83"/>
        <v>0</v>
      </c>
      <c r="DT51" s="167"/>
      <c r="DV51" s="164">
        <v>39</v>
      </c>
      <c r="DW51" s="225"/>
      <c r="DX51" s="226"/>
      <c r="DY51" s="1"/>
      <c r="DZ51" s="1"/>
      <c r="EA51" s="95"/>
      <c r="EB51" s="93"/>
      <c r="EC51" s="93"/>
      <c r="ED51" s="93"/>
      <c r="EE51" s="95" t="str">
        <f t="shared" si="16"/>
        <v>Completar</v>
      </c>
      <c r="EF51" s="96" t="str">
        <f t="shared" si="17"/>
        <v>Completar</v>
      </c>
      <c r="EG51" s="96" t="str">
        <f t="shared" si="18"/>
        <v>Completar</v>
      </c>
      <c r="EH51" s="94"/>
      <c r="EI51" s="95" t="str">
        <f t="shared" si="19"/>
        <v>Completar</v>
      </c>
      <c r="EJ51" s="95" t="str">
        <f t="shared" si="84"/>
        <v>Completar</v>
      </c>
      <c r="EK51" s="165">
        <f t="shared" si="85"/>
        <v>0</v>
      </c>
      <c r="EL51" s="219" t="b">
        <f t="shared" si="86"/>
        <v>0</v>
      </c>
      <c r="EM51" s="188">
        <f t="shared" si="87"/>
        <v>0</v>
      </c>
      <c r="EN51" s="164">
        <f t="shared" si="88"/>
        <v>0</v>
      </c>
      <c r="EO51" s="164">
        <f t="shared" si="89"/>
        <v>0.25</v>
      </c>
      <c r="EP51" s="164">
        <f t="shared" si="90"/>
        <v>0</v>
      </c>
      <c r="EQ51" s="164">
        <f t="shared" si="90"/>
        <v>0</v>
      </c>
      <c r="ER51" s="166">
        <f t="shared" si="91"/>
        <v>0</v>
      </c>
      <c r="ES51" s="167"/>
      <c r="EU51" s="164">
        <v>39</v>
      </c>
      <c r="EV51" s="225"/>
      <c r="EW51" s="226"/>
      <c r="EX51" s="1"/>
      <c r="EY51" s="1"/>
      <c r="EZ51" s="95"/>
      <c r="FA51" s="93"/>
      <c r="FB51" s="93"/>
      <c r="FC51" s="93"/>
      <c r="FD51" s="95" t="str">
        <f t="shared" si="20"/>
        <v>Completar</v>
      </c>
      <c r="FE51" s="96" t="str">
        <f t="shared" si="21"/>
        <v>Completar</v>
      </c>
      <c r="FF51" s="96" t="str">
        <f t="shared" si="22"/>
        <v>Completar</v>
      </c>
      <c r="FG51" s="94"/>
      <c r="FH51" s="95" t="str">
        <f t="shared" si="23"/>
        <v>Completar</v>
      </c>
      <c r="FI51" s="95" t="str">
        <f t="shared" si="92"/>
        <v>Completar</v>
      </c>
      <c r="FJ51" s="165">
        <f t="shared" si="93"/>
        <v>0</v>
      </c>
      <c r="FK51" s="219" t="b">
        <f t="shared" si="94"/>
        <v>0</v>
      </c>
      <c r="FL51" s="188">
        <f t="shared" si="95"/>
        <v>0</v>
      </c>
      <c r="FM51" s="164">
        <f t="shared" si="96"/>
        <v>0</v>
      </c>
      <c r="FN51" s="164">
        <f t="shared" si="97"/>
        <v>0.25</v>
      </c>
      <c r="FO51" s="164">
        <f t="shared" si="98"/>
        <v>0</v>
      </c>
      <c r="FP51" s="164">
        <f t="shared" si="98"/>
        <v>0</v>
      </c>
      <c r="FQ51" s="166">
        <f t="shared" si="99"/>
        <v>0</v>
      </c>
      <c r="FR51" s="167"/>
      <c r="FT51" s="164">
        <v>39</v>
      </c>
      <c r="FU51" s="225"/>
      <c r="FV51" s="226"/>
      <c r="FW51" s="1"/>
      <c r="FX51" s="1"/>
      <c r="FY51" s="95"/>
      <c r="FZ51" s="93"/>
      <c r="GA51" s="93"/>
      <c r="GB51" s="93"/>
      <c r="GC51" s="95" t="str">
        <f t="shared" si="24"/>
        <v>Completar</v>
      </c>
      <c r="GD51" s="96" t="str">
        <f t="shared" si="25"/>
        <v>Completar</v>
      </c>
      <c r="GE51" s="96" t="str">
        <f t="shared" si="26"/>
        <v>Completar</v>
      </c>
      <c r="GF51" s="94"/>
      <c r="GG51" s="95" t="str">
        <f t="shared" si="27"/>
        <v>Completar</v>
      </c>
      <c r="GH51" s="95" t="str">
        <f t="shared" si="100"/>
        <v>Completar</v>
      </c>
      <c r="GI51" s="165">
        <f t="shared" si="101"/>
        <v>0</v>
      </c>
      <c r="GJ51" s="219" t="b">
        <f t="shared" si="102"/>
        <v>0</v>
      </c>
      <c r="GK51" s="188">
        <f t="shared" si="103"/>
        <v>0</v>
      </c>
      <c r="GL51" s="164">
        <f t="shared" si="104"/>
        <v>0</v>
      </c>
      <c r="GM51" s="164">
        <f t="shared" si="105"/>
        <v>0.25</v>
      </c>
      <c r="GN51" s="164">
        <f t="shared" si="106"/>
        <v>0</v>
      </c>
      <c r="GO51" s="164">
        <f t="shared" si="106"/>
        <v>0</v>
      </c>
      <c r="GP51" s="166">
        <f t="shared" si="107"/>
        <v>0</v>
      </c>
      <c r="GQ51" s="167"/>
      <c r="GS51" s="164">
        <v>39</v>
      </c>
      <c r="GT51" s="225"/>
      <c r="GU51" s="226"/>
      <c r="GV51" s="1"/>
      <c r="GW51" s="1"/>
      <c r="GX51" s="95"/>
      <c r="GY51" s="93"/>
      <c r="GZ51" s="93"/>
      <c r="HA51" s="93"/>
      <c r="HB51" s="95" t="str">
        <f t="shared" si="28"/>
        <v>Completar</v>
      </c>
      <c r="HC51" s="96" t="str">
        <f t="shared" si="29"/>
        <v>Completar</v>
      </c>
      <c r="HD51" s="96" t="str">
        <f t="shared" si="30"/>
        <v>Completar</v>
      </c>
      <c r="HE51" s="94"/>
      <c r="HF51" s="95" t="str">
        <f t="shared" si="31"/>
        <v>Completar</v>
      </c>
      <c r="HG51" s="95" t="str">
        <f t="shared" si="108"/>
        <v>Completar</v>
      </c>
      <c r="HH51" s="165">
        <f t="shared" si="109"/>
        <v>0</v>
      </c>
      <c r="HI51" s="219" t="b">
        <f t="shared" si="110"/>
        <v>0</v>
      </c>
      <c r="HJ51" s="188">
        <f t="shared" si="111"/>
        <v>0</v>
      </c>
      <c r="HK51" s="164">
        <f t="shared" si="112"/>
        <v>0</v>
      </c>
      <c r="HL51" s="164">
        <f t="shared" si="113"/>
        <v>0.25</v>
      </c>
      <c r="HM51" s="164">
        <f t="shared" si="114"/>
        <v>0</v>
      </c>
      <c r="HN51" s="164">
        <f t="shared" si="114"/>
        <v>0</v>
      </c>
      <c r="HO51" s="166">
        <f t="shared" si="115"/>
        <v>0</v>
      </c>
      <c r="HP51" s="167"/>
      <c r="HR51" s="164">
        <v>39</v>
      </c>
      <c r="HS51" s="225"/>
      <c r="HT51" s="226"/>
      <c r="HU51" s="1"/>
      <c r="HV51" s="1"/>
      <c r="HW51" s="95"/>
      <c r="HX51" s="93"/>
      <c r="HY51" s="93"/>
      <c r="HZ51" s="93"/>
      <c r="IA51" s="95" t="str">
        <f t="shared" si="32"/>
        <v>Completar</v>
      </c>
      <c r="IB51" s="96" t="str">
        <f t="shared" si="33"/>
        <v>Completar</v>
      </c>
      <c r="IC51" s="96" t="str">
        <f t="shared" si="34"/>
        <v>Completar</v>
      </c>
      <c r="ID51" s="94"/>
      <c r="IE51" s="95" t="str">
        <f t="shared" si="35"/>
        <v>Completar</v>
      </c>
      <c r="IF51" s="95" t="str">
        <f t="shared" si="116"/>
        <v>Completar</v>
      </c>
      <c r="IG51" s="165">
        <f t="shared" si="117"/>
        <v>0</v>
      </c>
      <c r="IH51" s="219" t="b">
        <f t="shared" si="118"/>
        <v>0</v>
      </c>
      <c r="II51" s="188">
        <f t="shared" si="119"/>
        <v>0</v>
      </c>
      <c r="IJ51" s="164">
        <f t="shared" si="120"/>
        <v>0</v>
      </c>
      <c r="IK51" s="164">
        <f t="shared" si="121"/>
        <v>0.25</v>
      </c>
      <c r="IL51" s="164">
        <f t="shared" si="122"/>
        <v>0</v>
      </c>
      <c r="IM51" s="164">
        <f t="shared" si="122"/>
        <v>0</v>
      </c>
      <c r="IN51" s="166">
        <f t="shared" si="123"/>
        <v>0</v>
      </c>
      <c r="IO51" s="167"/>
      <c r="IQ51" s="164">
        <v>39</v>
      </c>
      <c r="IR51" s="225"/>
      <c r="IS51" s="226"/>
      <c r="IT51" s="1"/>
      <c r="IU51" s="1"/>
      <c r="IV51" s="95"/>
      <c r="IW51" s="93"/>
      <c r="IX51" s="93"/>
      <c r="IY51" s="93"/>
      <c r="IZ51" s="95" t="str">
        <f t="shared" si="36"/>
        <v>Completar</v>
      </c>
      <c r="JA51" s="96" t="str">
        <f t="shared" si="37"/>
        <v>Completar</v>
      </c>
      <c r="JB51" s="96" t="str">
        <f t="shared" si="38"/>
        <v>Completar</v>
      </c>
      <c r="JC51" s="94"/>
      <c r="JD51" s="95" t="str">
        <f t="shared" si="39"/>
        <v>Completar</v>
      </c>
      <c r="JE51" s="95" t="str">
        <f t="shared" si="124"/>
        <v>Completar</v>
      </c>
      <c r="JF51" s="165">
        <f t="shared" si="125"/>
        <v>0</v>
      </c>
      <c r="JG51" s="219" t="b">
        <f t="shared" si="126"/>
        <v>0</v>
      </c>
      <c r="JH51" s="188">
        <f t="shared" si="127"/>
        <v>0</v>
      </c>
      <c r="JI51" s="164">
        <f t="shared" si="128"/>
        <v>0</v>
      </c>
      <c r="JJ51" s="164">
        <f t="shared" si="129"/>
        <v>0.25</v>
      </c>
      <c r="JK51" s="164">
        <f t="shared" si="130"/>
        <v>0</v>
      </c>
      <c r="JL51" s="164">
        <f t="shared" si="130"/>
        <v>0</v>
      </c>
      <c r="JM51" s="166">
        <f t="shared" si="131"/>
        <v>0</v>
      </c>
      <c r="JN51" s="167"/>
      <c r="JO51" s="126"/>
      <c r="JP51" s="164">
        <v>39</v>
      </c>
      <c r="JQ51" s="225"/>
      <c r="JR51" s="226"/>
      <c r="JS51" s="1"/>
      <c r="JT51" s="1"/>
      <c r="JU51" s="95"/>
      <c r="JV51" s="93"/>
      <c r="JW51" s="93"/>
      <c r="JX51" s="93"/>
      <c r="JY51" s="95" t="str">
        <f t="shared" si="40"/>
        <v>Completar</v>
      </c>
      <c r="JZ51" s="96" t="str">
        <f t="shared" si="41"/>
        <v>Completar</v>
      </c>
      <c r="KA51" s="96" t="str">
        <f t="shared" si="42"/>
        <v>Completar</v>
      </c>
      <c r="KB51" s="94"/>
      <c r="KC51" s="95" t="str">
        <f t="shared" si="43"/>
        <v>Completar</v>
      </c>
      <c r="KD51" s="95" t="str">
        <f t="shared" si="132"/>
        <v>Completar</v>
      </c>
      <c r="KE51" s="165">
        <f t="shared" si="133"/>
        <v>0</v>
      </c>
      <c r="KF51" s="219" t="b">
        <f t="shared" si="134"/>
        <v>0</v>
      </c>
      <c r="KG51" s="188">
        <f t="shared" si="135"/>
        <v>0</v>
      </c>
      <c r="KH51" s="164">
        <f t="shared" si="136"/>
        <v>0</v>
      </c>
      <c r="KI51" s="164">
        <f t="shared" si="137"/>
        <v>0.25</v>
      </c>
      <c r="KJ51" s="164">
        <f t="shared" si="138"/>
        <v>0</v>
      </c>
      <c r="KK51" s="164">
        <f t="shared" si="138"/>
        <v>0</v>
      </c>
      <c r="KL51" s="166">
        <f t="shared" si="139"/>
        <v>0</v>
      </c>
    </row>
    <row r="52" spans="1:298" x14ac:dyDescent="0.25">
      <c r="A52" s="164">
        <v>40</v>
      </c>
      <c r="B52" s="225"/>
      <c r="C52" s="226"/>
      <c r="D52" s="1"/>
      <c r="E52" s="1"/>
      <c r="F52" s="95"/>
      <c r="G52" s="93"/>
      <c r="H52" s="93"/>
      <c r="I52" s="93"/>
      <c r="J52" s="95"/>
      <c r="K52" s="96" t="str">
        <f>IFERROR(VLOOKUP(D52,'Situación inicial'!JI$13:JS$112,8,FALSE),"Completar")</f>
        <v>Completar</v>
      </c>
      <c r="L52" s="96" t="str">
        <f>IFERROR(VLOOKUP(D52,'Situación inicial'!JI$13:JS$112,9,FALSE),"Completar")</f>
        <v>Completar</v>
      </c>
      <c r="M52" s="94"/>
      <c r="N52" s="95" t="str">
        <f>IFERROR(VLOOKUP(D52,'Situación inicial'!JI$13:JS$112,11,FALSE),"Completar")</f>
        <v>Completar</v>
      </c>
      <c r="O52" s="95" t="str">
        <f>IFERROR(VLOOKUP(D52,'Situación inicial'!JI$13:JT$112,12,FALSE),"Completar")</f>
        <v>Completar</v>
      </c>
      <c r="P52" s="165">
        <f t="shared" si="44"/>
        <v>0</v>
      </c>
      <c r="Q52" s="219" t="b">
        <f t="shared" si="45"/>
        <v>0</v>
      </c>
      <c r="R52" s="188">
        <f t="shared" si="46"/>
        <v>0</v>
      </c>
      <c r="S52" s="164">
        <f t="shared" si="47"/>
        <v>0</v>
      </c>
      <c r="T52" s="164">
        <f t="shared" si="48"/>
        <v>0.25</v>
      </c>
      <c r="U52" s="164">
        <f t="shared" si="49"/>
        <v>0</v>
      </c>
      <c r="V52" s="164">
        <f t="shared" si="49"/>
        <v>0</v>
      </c>
      <c r="W52" s="166">
        <f t="shared" si="50"/>
        <v>0</v>
      </c>
      <c r="X52" s="168">
        <f>IFERROR(VLOOKUP(D52,'Situación inicial'!JI$13:JZ$112,18,FALSE),0)</f>
        <v>0</v>
      </c>
      <c r="Z52" s="164">
        <v>40</v>
      </c>
      <c r="AA52" s="225"/>
      <c r="AB52" s="226"/>
      <c r="AC52" s="1"/>
      <c r="AD52" s="1"/>
      <c r="AE52" s="95"/>
      <c r="AF52" s="93"/>
      <c r="AG52" s="93"/>
      <c r="AH52" s="93"/>
      <c r="AI52" s="95" t="str">
        <f t="shared" si="0"/>
        <v>Completar</v>
      </c>
      <c r="AJ52" s="96" t="str">
        <f t="shared" si="1"/>
        <v>Completar</v>
      </c>
      <c r="AK52" s="96" t="str">
        <f t="shared" si="2"/>
        <v>Completar</v>
      </c>
      <c r="AL52" s="94"/>
      <c r="AM52" s="95" t="str">
        <f t="shared" si="51"/>
        <v>Completar</v>
      </c>
      <c r="AN52" s="95" t="str">
        <f t="shared" si="52"/>
        <v>Completar</v>
      </c>
      <c r="AO52" s="165">
        <f t="shared" si="53"/>
        <v>0</v>
      </c>
      <c r="AP52" s="219" t="b">
        <f t="shared" si="54"/>
        <v>0</v>
      </c>
      <c r="AQ52" s="188">
        <f t="shared" si="55"/>
        <v>0</v>
      </c>
      <c r="AR52" s="164">
        <f t="shared" si="56"/>
        <v>0</v>
      </c>
      <c r="AS52" s="164">
        <f t="shared" si="57"/>
        <v>0.25</v>
      </c>
      <c r="AT52" s="164">
        <f t="shared" si="58"/>
        <v>0</v>
      </c>
      <c r="AU52" s="164">
        <f t="shared" si="58"/>
        <v>0</v>
      </c>
      <c r="AV52" s="166">
        <f t="shared" si="59"/>
        <v>0</v>
      </c>
      <c r="AW52" s="168">
        <f t="shared" si="3"/>
        <v>0</v>
      </c>
      <c r="AY52" s="164">
        <v>40</v>
      </c>
      <c r="AZ52" s="225"/>
      <c r="BA52" s="226"/>
      <c r="BB52" s="1"/>
      <c r="BC52" s="1"/>
      <c r="BD52" s="95"/>
      <c r="BE52" s="93"/>
      <c r="BF52" s="93"/>
      <c r="BG52" s="93"/>
      <c r="BH52" s="95" t="str">
        <f t="shared" si="4"/>
        <v>Completar</v>
      </c>
      <c r="BI52" s="96" t="str">
        <f t="shared" si="5"/>
        <v>Completar</v>
      </c>
      <c r="BJ52" s="96" t="str">
        <f t="shared" si="6"/>
        <v>Completar</v>
      </c>
      <c r="BK52" s="94"/>
      <c r="BL52" s="95" t="str">
        <f t="shared" si="7"/>
        <v>Completar</v>
      </c>
      <c r="BM52" s="95" t="str">
        <f t="shared" si="60"/>
        <v>Completar</v>
      </c>
      <c r="BN52" s="165">
        <f t="shared" si="61"/>
        <v>0</v>
      </c>
      <c r="BO52" s="219" t="b">
        <f t="shared" si="62"/>
        <v>0</v>
      </c>
      <c r="BP52" s="188">
        <f t="shared" si="63"/>
        <v>0</v>
      </c>
      <c r="BQ52" s="164">
        <f t="shared" si="64"/>
        <v>0</v>
      </c>
      <c r="BR52" s="164">
        <f t="shared" si="65"/>
        <v>0.25</v>
      </c>
      <c r="BS52" s="164">
        <f t="shared" si="66"/>
        <v>0</v>
      </c>
      <c r="BT52" s="164">
        <f t="shared" si="66"/>
        <v>0</v>
      </c>
      <c r="BU52" s="166">
        <f t="shared" si="67"/>
        <v>0</v>
      </c>
      <c r="BV52" s="167"/>
      <c r="BX52" s="164">
        <v>40</v>
      </c>
      <c r="BY52" s="225"/>
      <c r="BZ52" s="226"/>
      <c r="CA52" s="1"/>
      <c r="CB52" s="1"/>
      <c r="CC52" s="95"/>
      <c r="CD52" s="93"/>
      <c r="CE52" s="93"/>
      <c r="CF52" s="93"/>
      <c r="CG52" s="95" t="str">
        <f t="shared" si="8"/>
        <v>Completar</v>
      </c>
      <c r="CH52" s="96" t="str">
        <f t="shared" si="9"/>
        <v>Completar</v>
      </c>
      <c r="CI52" s="96" t="str">
        <f t="shared" si="10"/>
        <v>Completar</v>
      </c>
      <c r="CJ52" s="94"/>
      <c r="CK52" s="95" t="str">
        <f t="shared" si="11"/>
        <v>Completar</v>
      </c>
      <c r="CL52" s="95" t="str">
        <f t="shared" si="68"/>
        <v>Completar</v>
      </c>
      <c r="CM52" s="165">
        <f t="shared" si="69"/>
        <v>0</v>
      </c>
      <c r="CN52" s="219" t="b">
        <f t="shared" si="70"/>
        <v>0</v>
      </c>
      <c r="CO52" s="188">
        <f t="shared" si="71"/>
        <v>0</v>
      </c>
      <c r="CP52" s="164">
        <f t="shared" si="72"/>
        <v>0</v>
      </c>
      <c r="CQ52" s="164">
        <f t="shared" si="73"/>
        <v>0.25</v>
      </c>
      <c r="CR52" s="164">
        <f t="shared" si="74"/>
        <v>0</v>
      </c>
      <c r="CS52" s="164">
        <f t="shared" si="74"/>
        <v>0</v>
      </c>
      <c r="CT52" s="166">
        <f t="shared" si="75"/>
        <v>0</v>
      </c>
      <c r="CU52" s="167"/>
      <c r="CW52" s="164">
        <v>40</v>
      </c>
      <c r="CX52" s="225"/>
      <c r="CY52" s="226"/>
      <c r="CZ52" s="1"/>
      <c r="DA52" s="1"/>
      <c r="DB52" s="95"/>
      <c r="DC52" s="93"/>
      <c r="DD52" s="93"/>
      <c r="DE52" s="93"/>
      <c r="DF52" s="95" t="str">
        <f t="shared" si="12"/>
        <v>Completar</v>
      </c>
      <c r="DG52" s="96" t="str">
        <f t="shared" si="13"/>
        <v>Completar</v>
      </c>
      <c r="DH52" s="96" t="str">
        <f t="shared" si="14"/>
        <v>Completar</v>
      </c>
      <c r="DI52" s="94"/>
      <c r="DJ52" s="95" t="str">
        <f t="shared" si="15"/>
        <v>Completar</v>
      </c>
      <c r="DK52" s="95" t="str">
        <f t="shared" si="76"/>
        <v>Completar</v>
      </c>
      <c r="DL52" s="165">
        <f t="shared" si="77"/>
        <v>0</v>
      </c>
      <c r="DM52" s="219" t="b">
        <f t="shared" si="78"/>
        <v>0</v>
      </c>
      <c r="DN52" s="188">
        <f t="shared" si="79"/>
        <v>0</v>
      </c>
      <c r="DO52" s="164">
        <f t="shared" si="80"/>
        <v>0</v>
      </c>
      <c r="DP52" s="164">
        <f t="shared" si="81"/>
        <v>0.25</v>
      </c>
      <c r="DQ52" s="164">
        <f t="shared" si="82"/>
        <v>0</v>
      </c>
      <c r="DR52" s="164">
        <f t="shared" si="82"/>
        <v>0</v>
      </c>
      <c r="DS52" s="166">
        <f t="shared" si="83"/>
        <v>0</v>
      </c>
      <c r="DT52" s="167"/>
      <c r="DV52" s="164">
        <v>40</v>
      </c>
      <c r="DW52" s="225"/>
      <c r="DX52" s="226"/>
      <c r="DY52" s="1"/>
      <c r="DZ52" s="1"/>
      <c r="EA52" s="95"/>
      <c r="EB52" s="93"/>
      <c r="EC52" s="93"/>
      <c r="ED52" s="93"/>
      <c r="EE52" s="95" t="str">
        <f t="shared" si="16"/>
        <v>Completar</v>
      </c>
      <c r="EF52" s="96" t="str">
        <f t="shared" si="17"/>
        <v>Completar</v>
      </c>
      <c r="EG52" s="96" t="str">
        <f t="shared" si="18"/>
        <v>Completar</v>
      </c>
      <c r="EH52" s="94"/>
      <c r="EI52" s="95" t="str">
        <f t="shared" si="19"/>
        <v>Completar</v>
      </c>
      <c r="EJ52" s="95" t="str">
        <f t="shared" si="84"/>
        <v>Completar</v>
      </c>
      <c r="EK52" s="165">
        <f t="shared" si="85"/>
        <v>0</v>
      </c>
      <c r="EL52" s="219" t="b">
        <f t="shared" si="86"/>
        <v>0</v>
      </c>
      <c r="EM52" s="188">
        <f t="shared" si="87"/>
        <v>0</v>
      </c>
      <c r="EN52" s="164">
        <f t="shared" si="88"/>
        <v>0</v>
      </c>
      <c r="EO52" s="164">
        <f t="shared" si="89"/>
        <v>0.25</v>
      </c>
      <c r="EP52" s="164">
        <f t="shared" si="90"/>
        <v>0</v>
      </c>
      <c r="EQ52" s="164">
        <f t="shared" si="90"/>
        <v>0</v>
      </c>
      <c r="ER52" s="166">
        <f t="shared" si="91"/>
        <v>0</v>
      </c>
      <c r="ES52" s="167"/>
      <c r="EU52" s="164">
        <v>40</v>
      </c>
      <c r="EV52" s="225"/>
      <c r="EW52" s="226"/>
      <c r="EX52" s="1"/>
      <c r="EY52" s="1"/>
      <c r="EZ52" s="95"/>
      <c r="FA52" s="93"/>
      <c r="FB52" s="93"/>
      <c r="FC52" s="93"/>
      <c r="FD52" s="95" t="str">
        <f t="shared" si="20"/>
        <v>Completar</v>
      </c>
      <c r="FE52" s="96" t="str">
        <f t="shared" si="21"/>
        <v>Completar</v>
      </c>
      <c r="FF52" s="96" t="str">
        <f t="shared" si="22"/>
        <v>Completar</v>
      </c>
      <c r="FG52" s="94"/>
      <c r="FH52" s="95" t="str">
        <f t="shared" si="23"/>
        <v>Completar</v>
      </c>
      <c r="FI52" s="95" t="str">
        <f t="shared" si="92"/>
        <v>Completar</v>
      </c>
      <c r="FJ52" s="165">
        <f t="shared" si="93"/>
        <v>0</v>
      </c>
      <c r="FK52" s="219" t="b">
        <f t="shared" si="94"/>
        <v>0</v>
      </c>
      <c r="FL52" s="188">
        <f t="shared" si="95"/>
        <v>0</v>
      </c>
      <c r="FM52" s="164">
        <f t="shared" si="96"/>
        <v>0</v>
      </c>
      <c r="FN52" s="164">
        <f t="shared" si="97"/>
        <v>0.25</v>
      </c>
      <c r="FO52" s="164">
        <f t="shared" si="98"/>
        <v>0</v>
      </c>
      <c r="FP52" s="164">
        <f t="shared" si="98"/>
        <v>0</v>
      </c>
      <c r="FQ52" s="166">
        <f t="shared" si="99"/>
        <v>0</v>
      </c>
      <c r="FR52" s="167"/>
      <c r="FT52" s="164">
        <v>40</v>
      </c>
      <c r="FU52" s="225"/>
      <c r="FV52" s="226"/>
      <c r="FW52" s="1"/>
      <c r="FX52" s="1"/>
      <c r="FY52" s="95"/>
      <c r="FZ52" s="93"/>
      <c r="GA52" s="93"/>
      <c r="GB52" s="93"/>
      <c r="GC52" s="95" t="str">
        <f t="shared" si="24"/>
        <v>Completar</v>
      </c>
      <c r="GD52" s="96" t="str">
        <f t="shared" si="25"/>
        <v>Completar</v>
      </c>
      <c r="GE52" s="96" t="str">
        <f t="shared" si="26"/>
        <v>Completar</v>
      </c>
      <c r="GF52" s="94"/>
      <c r="GG52" s="95" t="str">
        <f t="shared" si="27"/>
        <v>Completar</v>
      </c>
      <c r="GH52" s="95" t="str">
        <f t="shared" si="100"/>
        <v>Completar</v>
      </c>
      <c r="GI52" s="165">
        <f t="shared" si="101"/>
        <v>0</v>
      </c>
      <c r="GJ52" s="219" t="b">
        <f t="shared" si="102"/>
        <v>0</v>
      </c>
      <c r="GK52" s="188">
        <f t="shared" si="103"/>
        <v>0</v>
      </c>
      <c r="GL52" s="164">
        <f t="shared" si="104"/>
        <v>0</v>
      </c>
      <c r="GM52" s="164">
        <f t="shared" si="105"/>
        <v>0.25</v>
      </c>
      <c r="GN52" s="164">
        <f t="shared" si="106"/>
        <v>0</v>
      </c>
      <c r="GO52" s="164">
        <f t="shared" si="106"/>
        <v>0</v>
      </c>
      <c r="GP52" s="166">
        <f t="shared" si="107"/>
        <v>0</v>
      </c>
      <c r="GQ52" s="167"/>
      <c r="GS52" s="164">
        <v>40</v>
      </c>
      <c r="GT52" s="225"/>
      <c r="GU52" s="226"/>
      <c r="GV52" s="1"/>
      <c r="GW52" s="1"/>
      <c r="GX52" s="95"/>
      <c r="GY52" s="93"/>
      <c r="GZ52" s="93"/>
      <c r="HA52" s="93"/>
      <c r="HB52" s="95" t="str">
        <f t="shared" si="28"/>
        <v>Completar</v>
      </c>
      <c r="HC52" s="96" t="str">
        <f t="shared" si="29"/>
        <v>Completar</v>
      </c>
      <c r="HD52" s="96" t="str">
        <f t="shared" si="30"/>
        <v>Completar</v>
      </c>
      <c r="HE52" s="94"/>
      <c r="HF52" s="95" t="str">
        <f t="shared" si="31"/>
        <v>Completar</v>
      </c>
      <c r="HG52" s="95" t="str">
        <f t="shared" si="108"/>
        <v>Completar</v>
      </c>
      <c r="HH52" s="165">
        <f t="shared" si="109"/>
        <v>0</v>
      </c>
      <c r="HI52" s="219" t="b">
        <f t="shared" si="110"/>
        <v>0</v>
      </c>
      <c r="HJ52" s="188">
        <f t="shared" si="111"/>
        <v>0</v>
      </c>
      <c r="HK52" s="164">
        <f t="shared" si="112"/>
        <v>0</v>
      </c>
      <c r="HL52" s="164">
        <f t="shared" si="113"/>
        <v>0.25</v>
      </c>
      <c r="HM52" s="164">
        <f t="shared" si="114"/>
        <v>0</v>
      </c>
      <c r="HN52" s="164">
        <f t="shared" si="114"/>
        <v>0</v>
      </c>
      <c r="HO52" s="166">
        <f t="shared" si="115"/>
        <v>0</v>
      </c>
      <c r="HP52" s="167"/>
      <c r="HR52" s="164">
        <v>40</v>
      </c>
      <c r="HS52" s="225"/>
      <c r="HT52" s="226"/>
      <c r="HU52" s="1"/>
      <c r="HV52" s="1"/>
      <c r="HW52" s="95"/>
      <c r="HX52" s="93"/>
      <c r="HY52" s="93"/>
      <c r="HZ52" s="93"/>
      <c r="IA52" s="95" t="str">
        <f t="shared" si="32"/>
        <v>Completar</v>
      </c>
      <c r="IB52" s="96" t="str">
        <f t="shared" si="33"/>
        <v>Completar</v>
      </c>
      <c r="IC52" s="96" t="str">
        <f t="shared" si="34"/>
        <v>Completar</v>
      </c>
      <c r="ID52" s="94"/>
      <c r="IE52" s="95" t="str">
        <f t="shared" si="35"/>
        <v>Completar</v>
      </c>
      <c r="IF52" s="95" t="str">
        <f t="shared" si="116"/>
        <v>Completar</v>
      </c>
      <c r="IG52" s="165">
        <f t="shared" si="117"/>
        <v>0</v>
      </c>
      <c r="IH52" s="219" t="b">
        <f t="shared" si="118"/>
        <v>0</v>
      </c>
      <c r="II52" s="188">
        <f t="shared" si="119"/>
        <v>0</v>
      </c>
      <c r="IJ52" s="164">
        <f t="shared" si="120"/>
        <v>0</v>
      </c>
      <c r="IK52" s="164">
        <f t="shared" si="121"/>
        <v>0.25</v>
      </c>
      <c r="IL52" s="164">
        <f t="shared" si="122"/>
        <v>0</v>
      </c>
      <c r="IM52" s="164">
        <f t="shared" si="122"/>
        <v>0</v>
      </c>
      <c r="IN52" s="166">
        <f t="shared" si="123"/>
        <v>0</v>
      </c>
      <c r="IO52" s="167"/>
      <c r="IQ52" s="164">
        <v>40</v>
      </c>
      <c r="IR52" s="225"/>
      <c r="IS52" s="226"/>
      <c r="IT52" s="1"/>
      <c r="IU52" s="1"/>
      <c r="IV52" s="95"/>
      <c r="IW52" s="93"/>
      <c r="IX52" s="93"/>
      <c r="IY52" s="93"/>
      <c r="IZ52" s="95" t="str">
        <f t="shared" si="36"/>
        <v>Completar</v>
      </c>
      <c r="JA52" s="96" t="str">
        <f t="shared" si="37"/>
        <v>Completar</v>
      </c>
      <c r="JB52" s="96" t="str">
        <f t="shared" si="38"/>
        <v>Completar</v>
      </c>
      <c r="JC52" s="94"/>
      <c r="JD52" s="95" t="str">
        <f t="shared" si="39"/>
        <v>Completar</v>
      </c>
      <c r="JE52" s="95" t="str">
        <f t="shared" si="124"/>
        <v>Completar</v>
      </c>
      <c r="JF52" s="165">
        <f t="shared" si="125"/>
        <v>0</v>
      </c>
      <c r="JG52" s="219" t="b">
        <f t="shared" si="126"/>
        <v>0</v>
      </c>
      <c r="JH52" s="188">
        <f t="shared" si="127"/>
        <v>0</v>
      </c>
      <c r="JI52" s="164">
        <f t="shared" si="128"/>
        <v>0</v>
      </c>
      <c r="JJ52" s="164">
        <f t="shared" si="129"/>
        <v>0.25</v>
      </c>
      <c r="JK52" s="164">
        <f t="shared" si="130"/>
        <v>0</v>
      </c>
      <c r="JL52" s="164">
        <f t="shared" si="130"/>
        <v>0</v>
      </c>
      <c r="JM52" s="166">
        <f t="shared" si="131"/>
        <v>0</v>
      </c>
      <c r="JN52" s="167"/>
      <c r="JO52" s="126"/>
      <c r="JP52" s="164">
        <v>40</v>
      </c>
      <c r="JQ52" s="225"/>
      <c r="JR52" s="226"/>
      <c r="JS52" s="1"/>
      <c r="JT52" s="1"/>
      <c r="JU52" s="95"/>
      <c r="JV52" s="93"/>
      <c r="JW52" s="93"/>
      <c r="JX52" s="93"/>
      <c r="JY52" s="95" t="str">
        <f t="shared" si="40"/>
        <v>Completar</v>
      </c>
      <c r="JZ52" s="96" t="str">
        <f t="shared" si="41"/>
        <v>Completar</v>
      </c>
      <c r="KA52" s="96" t="str">
        <f t="shared" si="42"/>
        <v>Completar</v>
      </c>
      <c r="KB52" s="94"/>
      <c r="KC52" s="95" t="str">
        <f t="shared" si="43"/>
        <v>Completar</v>
      </c>
      <c r="KD52" s="95" t="str">
        <f t="shared" si="132"/>
        <v>Completar</v>
      </c>
      <c r="KE52" s="165">
        <f t="shared" si="133"/>
        <v>0</v>
      </c>
      <c r="KF52" s="219" t="b">
        <f t="shared" si="134"/>
        <v>0</v>
      </c>
      <c r="KG52" s="188">
        <f t="shared" si="135"/>
        <v>0</v>
      </c>
      <c r="KH52" s="164">
        <f t="shared" si="136"/>
        <v>0</v>
      </c>
      <c r="KI52" s="164">
        <f t="shared" si="137"/>
        <v>0.25</v>
      </c>
      <c r="KJ52" s="164">
        <f t="shared" si="138"/>
        <v>0</v>
      </c>
      <c r="KK52" s="164">
        <f t="shared" si="138"/>
        <v>0</v>
      </c>
      <c r="KL52" s="166">
        <f t="shared" si="139"/>
        <v>0</v>
      </c>
    </row>
    <row r="53" spans="1:298" x14ac:dyDescent="0.25">
      <c r="A53" s="164">
        <v>41</v>
      </c>
      <c r="B53" s="225"/>
      <c r="C53" s="226"/>
      <c r="D53" s="1"/>
      <c r="E53" s="1"/>
      <c r="F53" s="95"/>
      <c r="G53" s="93"/>
      <c r="H53" s="93"/>
      <c r="I53" s="93"/>
      <c r="J53" s="95"/>
      <c r="K53" s="96" t="str">
        <f>IFERROR(VLOOKUP(D53,'Situación inicial'!JI$13:JS$112,8,FALSE),"Completar")</f>
        <v>Completar</v>
      </c>
      <c r="L53" s="96" t="str">
        <f>IFERROR(VLOOKUP(D53,'Situación inicial'!JI$13:JS$112,9,FALSE),"Completar")</f>
        <v>Completar</v>
      </c>
      <c r="M53" s="94"/>
      <c r="N53" s="95" t="str">
        <f>IFERROR(VLOOKUP(D53,'Situación inicial'!JI$13:JS$112,11,FALSE),"Completar")</f>
        <v>Completar</v>
      </c>
      <c r="O53" s="95" t="str">
        <f>IFERROR(VLOOKUP(D53,'Situación inicial'!JI$13:JT$112,12,FALSE),"Completar")</f>
        <v>Completar</v>
      </c>
      <c r="P53" s="165">
        <f t="shared" si="44"/>
        <v>0</v>
      </c>
      <c r="Q53" s="219" t="b">
        <f t="shared" si="45"/>
        <v>0</v>
      </c>
      <c r="R53" s="188">
        <f t="shared" si="46"/>
        <v>0</v>
      </c>
      <c r="S53" s="164">
        <f t="shared" si="47"/>
        <v>0</v>
      </c>
      <c r="T53" s="164">
        <f t="shared" si="48"/>
        <v>0.25</v>
      </c>
      <c r="U53" s="164">
        <f t="shared" si="49"/>
        <v>0</v>
      </c>
      <c r="V53" s="164">
        <f t="shared" si="49"/>
        <v>0</v>
      </c>
      <c r="W53" s="166">
        <f t="shared" si="50"/>
        <v>0</v>
      </c>
      <c r="X53" s="168">
        <f>IFERROR(VLOOKUP(D53,'Situación inicial'!JI$13:JZ$112,18,FALSE),0)</f>
        <v>0</v>
      </c>
      <c r="Z53" s="164">
        <v>41</v>
      </c>
      <c r="AA53" s="225"/>
      <c r="AB53" s="226"/>
      <c r="AC53" s="1"/>
      <c r="AD53" s="1"/>
      <c r="AE53" s="95"/>
      <c r="AF53" s="93"/>
      <c r="AG53" s="93"/>
      <c r="AH53" s="93"/>
      <c r="AI53" s="95" t="str">
        <f t="shared" si="0"/>
        <v>Completar</v>
      </c>
      <c r="AJ53" s="96" t="str">
        <f t="shared" si="1"/>
        <v>Completar</v>
      </c>
      <c r="AK53" s="96" t="str">
        <f t="shared" si="2"/>
        <v>Completar</v>
      </c>
      <c r="AL53" s="94"/>
      <c r="AM53" s="95" t="str">
        <f t="shared" si="51"/>
        <v>Completar</v>
      </c>
      <c r="AN53" s="95" t="str">
        <f t="shared" si="52"/>
        <v>Completar</v>
      </c>
      <c r="AO53" s="165">
        <f t="shared" si="53"/>
        <v>0</v>
      </c>
      <c r="AP53" s="219" t="b">
        <f t="shared" si="54"/>
        <v>0</v>
      </c>
      <c r="AQ53" s="188">
        <f t="shared" si="55"/>
        <v>0</v>
      </c>
      <c r="AR53" s="164">
        <f t="shared" si="56"/>
        <v>0</v>
      </c>
      <c r="AS53" s="164">
        <f t="shared" si="57"/>
        <v>0.25</v>
      </c>
      <c r="AT53" s="164">
        <f t="shared" si="58"/>
        <v>0</v>
      </c>
      <c r="AU53" s="164">
        <f t="shared" si="58"/>
        <v>0</v>
      </c>
      <c r="AV53" s="166">
        <f t="shared" si="59"/>
        <v>0</v>
      </c>
      <c r="AW53" s="168">
        <f t="shared" si="3"/>
        <v>0</v>
      </c>
      <c r="AY53" s="164">
        <v>41</v>
      </c>
      <c r="AZ53" s="225"/>
      <c r="BA53" s="226"/>
      <c r="BB53" s="1"/>
      <c r="BC53" s="1"/>
      <c r="BD53" s="95"/>
      <c r="BE53" s="93"/>
      <c r="BF53" s="93"/>
      <c r="BG53" s="93"/>
      <c r="BH53" s="95" t="str">
        <f t="shared" si="4"/>
        <v>Completar</v>
      </c>
      <c r="BI53" s="96" t="str">
        <f t="shared" si="5"/>
        <v>Completar</v>
      </c>
      <c r="BJ53" s="96" t="str">
        <f t="shared" si="6"/>
        <v>Completar</v>
      </c>
      <c r="BK53" s="94"/>
      <c r="BL53" s="95" t="str">
        <f t="shared" si="7"/>
        <v>Completar</v>
      </c>
      <c r="BM53" s="95" t="str">
        <f t="shared" si="60"/>
        <v>Completar</v>
      </c>
      <c r="BN53" s="165">
        <f t="shared" si="61"/>
        <v>0</v>
      </c>
      <c r="BO53" s="219" t="b">
        <f t="shared" si="62"/>
        <v>0</v>
      </c>
      <c r="BP53" s="188">
        <f t="shared" si="63"/>
        <v>0</v>
      </c>
      <c r="BQ53" s="164">
        <f t="shared" si="64"/>
        <v>0</v>
      </c>
      <c r="BR53" s="164">
        <f t="shared" si="65"/>
        <v>0.25</v>
      </c>
      <c r="BS53" s="164">
        <f t="shared" si="66"/>
        <v>0</v>
      </c>
      <c r="BT53" s="164">
        <f t="shared" si="66"/>
        <v>0</v>
      </c>
      <c r="BU53" s="166">
        <f t="shared" si="67"/>
        <v>0</v>
      </c>
      <c r="BV53" s="167"/>
      <c r="BX53" s="164">
        <v>41</v>
      </c>
      <c r="BY53" s="225"/>
      <c r="BZ53" s="226"/>
      <c r="CA53" s="1"/>
      <c r="CB53" s="1"/>
      <c r="CC53" s="95"/>
      <c r="CD53" s="93"/>
      <c r="CE53" s="93"/>
      <c r="CF53" s="93"/>
      <c r="CG53" s="95" t="str">
        <f t="shared" si="8"/>
        <v>Completar</v>
      </c>
      <c r="CH53" s="96" t="str">
        <f t="shared" si="9"/>
        <v>Completar</v>
      </c>
      <c r="CI53" s="96" t="str">
        <f t="shared" si="10"/>
        <v>Completar</v>
      </c>
      <c r="CJ53" s="94"/>
      <c r="CK53" s="95" t="str">
        <f t="shared" si="11"/>
        <v>Completar</v>
      </c>
      <c r="CL53" s="95" t="str">
        <f t="shared" si="68"/>
        <v>Completar</v>
      </c>
      <c r="CM53" s="165">
        <f t="shared" si="69"/>
        <v>0</v>
      </c>
      <c r="CN53" s="219" t="b">
        <f t="shared" si="70"/>
        <v>0</v>
      </c>
      <c r="CO53" s="188">
        <f t="shared" si="71"/>
        <v>0</v>
      </c>
      <c r="CP53" s="164">
        <f t="shared" si="72"/>
        <v>0</v>
      </c>
      <c r="CQ53" s="164">
        <f t="shared" si="73"/>
        <v>0.25</v>
      </c>
      <c r="CR53" s="164">
        <f t="shared" si="74"/>
        <v>0</v>
      </c>
      <c r="CS53" s="164">
        <f t="shared" si="74"/>
        <v>0</v>
      </c>
      <c r="CT53" s="166">
        <f t="shared" si="75"/>
        <v>0</v>
      </c>
      <c r="CU53" s="167"/>
      <c r="CW53" s="164">
        <v>41</v>
      </c>
      <c r="CX53" s="225"/>
      <c r="CY53" s="226"/>
      <c r="CZ53" s="1"/>
      <c r="DA53" s="1"/>
      <c r="DB53" s="95"/>
      <c r="DC53" s="93"/>
      <c r="DD53" s="93"/>
      <c r="DE53" s="93"/>
      <c r="DF53" s="95" t="str">
        <f t="shared" si="12"/>
        <v>Completar</v>
      </c>
      <c r="DG53" s="96" t="str">
        <f t="shared" si="13"/>
        <v>Completar</v>
      </c>
      <c r="DH53" s="96" t="str">
        <f t="shared" si="14"/>
        <v>Completar</v>
      </c>
      <c r="DI53" s="94"/>
      <c r="DJ53" s="95" t="str">
        <f t="shared" si="15"/>
        <v>Completar</v>
      </c>
      <c r="DK53" s="95" t="str">
        <f t="shared" si="76"/>
        <v>Completar</v>
      </c>
      <c r="DL53" s="165">
        <f t="shared" si="77"/>
        <v>0</v>
      </c>
      <c r="DM53" s="219" t="b">
        <f t="shared" si="78"/>
        <v>0</v>
      </c>
      <c r="DN53" s="188">
        <f t="shared" si="79"/>
        <v>0</v>
      </c>
      <c r="DO53" s="164">
        <f t="shared" si="80"/>
        <v>0</v>
      </c>
      <c r="DP53" s="164">
        <f t="shared" si="81"/>
        <v>0.25</v>
      </c>
      <c r="DQ53" s="164">
        <f t="shared" si="82"/>
        <v>0</v>
      </c>
      <c r="DR53" s="164">
        <f t="shared" si="82"/>
        <v>0</v>
      </c>
      <c r="DS53" s="166">
        <f t="shared" si="83"/>
        <v>0</v>
      </c>
      <c r="DT53" s="167"/>
      <c r="DV53" s="164">
        <v>41</v>
      </c>
      <c r="DW53" s="225"/>
      <c r="DX53" s="226"/>
      <c r="DY53" s="1"/>
      <c r="DZ53" s="1"/>
      <c r="EA53" s="95"/>
      <c r="EB53" s="93"/>
      <c r="EC53" s="93"/>
      <c r="ED53" s="93"/>
      <c r="EE53" s="95" t="str">
        <f t="shared" si="16"/>
        <v>Completar</v>
      </c>
      <c r="EF53" s="96" t="str">
        <f t="shared" si="17"/>
        <v>Completar</v>
      </c>
      <c r="EG53" s="96" t="str">
        <f t="shared" si="18"/>
        <v>Completar</v>
      </c>
      <c r="EH53" s="94"/>
      <c r="EI53" s="95" t="str">
        <f t="shared" si="19"/>
        <v>Completar</v>
      </c>
      <c r="EJ53" s="95" t="str">
        <f t="shared" si="84"/>
        <v>Completar</v>
      </c>
      <c r="EK53" s="165">
        <f t="shared" si="85"/>
        <v>0</v>
      </c>
      <c r="EL53" s="219" t="b">
        <f t="shared" si="86"/>
        <v>0</v>
      </c>
      <c r="EM53" s="188">
        <f t="shared" si="87"/>
        <v>0</v>
      </c>
      <c r="EN53" s="164">
        <f t="shared" si="88"/>
        <v>0</v>
      </c>
      <c r="EO53" s="164">
        <f t="shared" si="89"/>
        <v>0.25</v>
      </c>
      <c r="EP53" s="164">
        <f t="shared" si="90"/>
        <v>0</v>
      </c>
      <c r="EQ53" s="164">
        <f t="shared" si="90"/>
        <v>0</v>
      </c>
      <c r="ER53" s="166">
        <f t="shared" si="91"/>
        <v>0</v>
      </c>
      <c r="ES53" s="167"/>
      <c r="EU53" s="164">
        <v>41</v>
      </c>
      <c r="EV53" s="225"/>
      <c r="EW53" s="226"/>
      <c r="EX53" s="1"/>
      <c r="EY53" s="1"/>
      <c r="EZ53" s="95"/>
      <c r="FA53" s="93"/>
      <c r="FB53" s="93"/>
      <c r="FC53" s="93"/>
      <c r="FD53" s="95" t="str">
        <f t="shared" si="20"/>
        <v>Completar</v>
      </c>
      <c r="FE53" s="96" t="str">
        <f t="shared" si="21"/>
        <v>Completar</v>
      </c>
      <c r="FF53" s="96" t="str">
        <f t="shared" si="22"/>
        <v>Completar</v>
      </c>
      <c r="FG53" s="94"/>
      <c r="FH53" s="95" t="str">
        <f t="shared" si="23"/>
        <v>Completar</v>
      </c>
      <c r="FI53" s="95" t="str">
        <f t="shared" si="92"/>
        <v>Completar</v>
      </c>
      <c r="FJ53" s="165">
        <f t="shared" si="93"/>
        <v>0</v>
      </c>
      <c r="FK53" s="219" t="b">
        <f t="shared" si="94"/>
        <v>0</v>
      </c>
      <c r="FL53" s="188">
        <f t="shared" si="95"/>
        <v>0</v>
      </c>
      <c r="FM53" s="164">
        <f t="shared" si="96"/>
        <v>0</v>
      </c>
      <c r="FN53" s="164">
        <f t="shared" si="97"/>
        <v>0.25</v>
      </c>
      <c r="FO53" s="164">
        <f t="shared" si="98"/>
        <v>0</v>
      </c>
      <c r="FP53" s="164">
        <f t="shared" si="98"/>
        <v>0</v>
      </c>
      <c r="FQ53" s="166">
        <f t="shared" si="99"/>
        <v>0</v>
      </c>
      <c r="FR53" s="167"/>
      <c r="FT53" s="164">
        <v>41</v>
      </c>
      <c r="FU53" s="225"/>
      <c r="FV53" s="226"/>
      <c r="FW53" s="1"/>
      <c r="FX53" s="1"/>
      <c r="FY53" s="95"/>
      <c r="FZ53" s="93"/>
      <c r="GA53" s="93"/>
      <c r="GB53" s="93"/>
      <c r="GC53" s="95" t="str">
        <f t="shared" si="24"/>
        <v>Completar</v>
      </c>
      <c r="GD53" s="96" t="str">
        <f t="shared" si="25"/>
        <v>Completar</v>
      </c>
      <c r="GE53" s="96" t="str">
        <f t="shared" si="26"/>
        <v>Completar</v>
      </c>
      <c r="GF53" s="94"/>
      <c r="GG53" s="95" t="str">
        <f t="shared" si="27"/>
        <v>Completar</v>
      </c>
      <c r="GH53" s="95" t="str">
        <f t="shared" si="100"/>
        <v>Completar</v>
      </c>
      <c r="GI53" s="165">
        <f t="shared" si="101"/>
        <v>0</v>
      </c>
      <c r="GJ53" s="219" t="b">
        <f t="shared" si="102"/>
        <v>0</v>
      </c>
      <c r="GK53" s="188">
        <f t="shared" si="103"/>
        <v>0</v>
      </c>
      <c r="GL53" s="164">
        <f t="shared" si="104"/>
        <v>0</v>
      </c>
      <c r="GM53" s="164">
        <f t="shared" si="105"/>
        <v>0.25</v>
      </c>
      <c r="GN53" s="164">
        <f t="shared" si="106"/>
        <v>0</v>
      </c>
      <c r="GO53" s="164">
        <f t="shared" si="106"/>
        <v>0</v>
      </c>
      <c r="GP53" s="166">
        <f t="shared" si="107"/>
        <v>0</v>
      </c>
      <c r="GQ53" s="167"/>
      <c r="GS53" s="164">
        <v>41</v>
      </c>
      <c r="GT53" s="225"/>
      <c r="GU53" s="226"/>
      <c r="GV53" s="1"/>
      <c r="GW53" s="1"/>
      <c r="GX53" s="95"/>
      <c r="GY53" s="93"/>
      <c r="GZ53" s="93"/>
      <c r="HA53" s="93"/>
      <c r="HB53" s="95" t="str">
        <f t="shared" si="28"/>
        <v>Completar</v>
      </c>
      <c r="HC53" s="96" t="str">
        <f t="shared" si="29"/>
        <v>Completar</v>
      </c>
      <c r="HD53" s="96" t="str">
        <f t="shared" si="30"/>
        <v>Completar</v>
      </c>
      <c r="HE53" s="94"/>
      <c r="HF53" s="95" t="str">
        <f t="shared" si="31"/>
        <v>Completar</v>
      </c>
      <c r="HG53" s="95" t="str">
        <f t="shared" si="108"/>
        <v>Completar</v>
      </c>
      <c r="HH53" s="165">
        <f t="shared" si="109"/>
        <v>0</v>
      </c>
      <c r="HI53" s="219" t="b">
        <f t="shared" si="110"/>
        <v>0</v>
      </c>
      <c r="HJ53" s="188">
        <f t="shared" si="111"/>
        <v>0</v>
      </c>
      <c r="HK53" s="164">
        <f t="shared" si="112"/>
        <v>0</v>
      </c>
      <c r="HL53" s="164">
        <f t="shared" si="113"/>
        <v>0.25</v>
      </c>
      <c r="HM53" s="164">
        <f t="shared" si="114"/>
        <v>0</v>
      </c>
      <c r="HN53" s="164">
        <f t="shared" si="114"/>
        <v>0</v>
      </c>
      <c r="HO53" s="166">
        <f t="shared" si="115"/>
        <v>0</v>
      </c>
      <c r="HP53" s="167"/>
      <c r="HR53" s="164">
        <v>41</v>
      </c>
      <c r="HS53" s="225"/>
      <c r="HT53" s="226"/>
      <c r="HU53" s="1"/>
      <c r="HV53" s="1"/>
      <c r="HW53" s="95"/>
      <c r="HX53" s="93"/>
      <c r="HY53" s="93"/>
      <c r="HZ53" s="93"/>
      <c r="IA53" s="95" t="str">
        <f t="shared" si="32"/>
        <v>Completar</v>
      </c>
      <c r="IB53" s="96" t="str">
        <f t="shared" si="33"/>
        <v>Completar</v>
      </c>
      <c r="IC53" s="96" t="str">
        <f t="shared" si="34"/>
        <v>Completar</v>
      </c>
      <c r="ID53" s="94"/>
      <c r="IE53" s="95" t="str">
        <f t="shared" si="35"/>
        <v>Completar</v>
      </c>
      <c r="IF53" s="95" t="str">
        <f t="shared" si="116"/>
        <v>Completar</v>
      </c>
      <c r="IG53" s="165">
        <f t="shared" si="117"/>
        <v>0</v>
      </c>
      <c r="IH53" s="219" t="b">
        <f t="shared" si="118"/>
        <v>0</v>
      </c>
      <c r="II53" s="188">
        <f t="shared" si="119"/>
        <v>0</v>
      </c>
      <c r="IJ53" s="164">
        <f t="shared" si="120"/>
        <v>0</v>
      </c>
      <c r="IK53" s="164">
        <f t="shared" si="121"/>
        <v>0.25</v>
      </c>
      <c r="IL53" s="164">
        <f t="shared" si="122"/>
        <v>0</v>
      </c>
      <c r="IM53" s="164">
        <f t="shared" si="122"/>
        <v>0</v>
      </c>
      <c r="IN53" s="166">
        <f t="shared" si="123"/>
        <v>0</v>
      </c>
      <c r="IO53" s="167"/>
      <c r="IQ53" s="164">
        <v>41</v>
      </c>
      <c r="IR53" s="225"/>
      <c r="IS53" s="226"/>
      <c r="IT53" s="1"/>
      <c r="IU53" s="1"/>
      <c r="IV53" s="95"/>
      <c r="IW53" s="93"/>
      <c r="IX53" s="93"/>
      <c r="IY53" s="93"/>
      <c r="IZ53" s="95" t="str">
        <f t="shared" si="36"/>
        <v>Completar</v>
      </c>
      <c r="JA53" s="96" t="str">
        <f t="shared" si="37"/>
        <v>Completar</v>
      </c>
      <c r="JB53" s="96" t="str">
        <f t="shared" si="38"/>
        <v>Completar</v>
      </c>
      <c r="JC53" s="94"/>
      <c r="JD53" s="95" t="str">
        <f t="shared" si="39"/>
        <v>Completar</v>
      </c>
      <c r="JE53" s="95" t="str">
        <f t="shared" si="124"/>
        <v>Completar</v>
      </c>
      <c r="JF53" s="165">
        <f t="shared" si="125"/>
        <v>0</v>
      </c>
      <c r="JG53" s="219" t="b">
        <f t="shared" si="126"/>
        <v>0</v>
      </c>
      <c r="JH53" s="188">
        <f t="shared" si="127"/>
        <v>0</v>
      </c>
      <c r="JI53" s="164">
        <f t="shared" si="128"/>
        <v>0</v>
      </c>
      <c r="JJ53" s="164">
        <f t="shared" si="129"/>
        <v>0.25</v>
      </c>
      <c r="JK53" s="164">
        <f t="shared" si="130"/>
        <v>0</v>
      </c>
      <c r="JL53" s="164">
        <f t="shared" si="130"/>
        <v>0</v>
      </c>
      <c r="JM53" s="166">
        <f t="shared" si="131"/>
        <v>0</v>
      </c>
      <c r="JN53" s="167"/>
      <c r="JO53" s="126"/>
      <c r="JP53" s="164">
        <v>41</v>
      </c>
      <c r="JQ53" s="225"/>
      <c r="JR53" s="226"/>
      <c r="JS53" s="1"/>
      <c r="JT53" s="1"/>
      <c r="JU53" s="95"/>
      <c r="JV53" s="93"/>
      <c r="JW53" s="93"/>
      <c r="JX53" s="93"/>
      <c r="JY53" s="95" t="str">
        <f t="shared" si="40"/>
        <v>Completar</v>
      </c>
      <c r="JZ53" s="96" t="str">
        <f t="shared" si="41"/>
        <v>Completar</v>
      </c>
      <c r="KA53" s="96" t="str">
        <f t="shared" si="42"/>
        <v>Completar</v>
      </c>
      <c r="KB53" s="94"/>
      <c r="KC53" s="95" t="str">
        <f t="shared" si="43"/>
        <v>Completar</v>
      </c>
      <c r="KD53" s="95" t="str">
        <f t="shared" si="132"/>
        <v>Completar</v>
      </c>
      <c r="KE53" s="165">
        <f t="shared" si="133"/>
        <v>0</v>
      </c>
      <c r="KF53" s="219" t="b">
        <f t="shared" si="134"/>
        <v>0</v>
      </c>
      <c r="KG53" s="188">
        <f t="shared" si="135"/>
        <v>0</v>
      </c>
      <c r="KH53" s="164">
        <f t="shared" si="136"/>
        <v>0</v>
      </c>
      <c r="KI53" s="164">
        <f t="shared" si="137"/>
        <v>0.25</v>
      </c>
      <c r="KJ53" s="164">
        <f t="shared" si="138"/>
        <v>0</v>
      </c>
      <c r="KK53" s="164">
        <f t="shared" si="138"/>
        <v>0</v>
      </c>
      <c r="KL53" s="166">
        <f t="shared" si="139"/>
        <v>0</v>
      </c>
    </row>
    <row r="54" spans="1:298" x14ac:dyDescent="0.25">
      <c r="A54" s="164">
        <v>42</v>
      </c>
      <c r="B54" s="225"/>
      <c r="C54" s="226"/>
      <c r="D54" s="1"/>
      <c r="E54" s="1"/>
      <c r="F54" s="95"/>
      <c r="G54" s="93"/>
      <c r="H54" s="93"/>
      <c r="I54" s="93"/>
      <c r="J54" s="95"/>
      <c r="K54" s="96" t="str">
        <f>IFERROR(VLOOKUP(D54,'Situación inicial'!JI$13:JS$112,8,FALSE),"Completar")</f>
        <v>Completar</v>
      </c>
      <c r="L54" s="96" t="str">
        <f>IFERROR(VLOOKUP(D54,'Situación inicial'!JI$13:JS$112,9,FALSE),"Completar")</f>
        <v>Completar</v>
      </c>
      <c r="M54" s="94"/>
      <c r="N54" s="95" t="str">
        <f>IFERROR(VLOOKUP(D54,'Situación inicial'!JI$13:JS$112,11,FALSE),"Completar")</f>
        <v>Completar</v>
      </c>
      <c r="O54" s="95" t="str">
        <f>IFERROR(VLOOKUP(D54,'Situación inicial'!JI$13:JT$112,12,FALSE),"Completar")</f>
        <v>Completar</v>
      </c>
      <c r="P54" s="165">
        <f t="shared" si="44"/>
        <v>0</v>
      </c>
      <c r="Q54" s="219" t="b">
        <f t="shared" si="45"/>
        <v>0</v>
      </c>
      <c r="R54" s="188">
        <f t="shared" si="46"/>
        <v>0</v>
      </c>
      <c r="S54" s="164">
        <f t="shared" si="47"/>
        <v>0</v>
      </c>
      <c r="T54" s="164">
        <f t="shared" si="48"/>
        <v>0.25</v>
      </c>
      <c r="U54" s="164">
        <f t="shared" si="49"/>
        <v>0</v>
      </c>
      <c r="V54" s="164">
        <f t="shared" si="49"/>
        <v>0</v>
      </c>
      <c r="W54" s="166">
        <f t="shared" si="50"/>
        <v>0</v>
      </c>
      <c r="X54" s="168">
        <f>IFERROR(VLOOKUP(D54,'Situación inicial'!JI$13:JZ$112,18,FALSE),0)</f>
        <v>0</v>
      </c>
      <c r="Z54" s="164">
        <v>42</v>
      </c>
      <c r="AA54" s="225"/>
      <c r="AB54" s="226"/>
      <c r="AC54" s="1"/>
      <c r="AD54" s="1"/>
      <c r="AE54" s="95"/>
      <c r="AF54" s="93"/>
      <c r="AG54" s="93"/>
      <c r="AH54" s="93"/>
      <c r="AI54" s="95" t="str">
        <f t="shared" si="0"/>
        <v>Completar</v>
      </c>
      <c r="AJ54" s="96" t="str">
        <f t="shared" si="1"/>
        <v>Completar</v>
      </c>
      <c r="AK54" s="96" t="str">
        <f t="shared" si="2"/>
        <v>Completar</v>
      </c>
      <c r="AL54" s="94"/>
      <c r="AM54" s="95" t="str">
        <f t="shared" si="51"/>
        <v>Completar</v>
      </c>
      <c r="AN54" s="95" t="str">
        <f t="shared" si="52"/>
        <v>Completar</v>
      </c>
      <c r="AO54" s="165">
        <f t="shared" si="53"/>
        <v>0</v>
      </c>
      <c r="AP54" s="219" t="b">
        <f t="shared" si="54"/>
        <v>0</v>
      </c>
      <c r="AQ54" s="188">
        <f t="shared" si="55"/>
        <v>0</v>
      </c>
      <c r="AR54" s="164">
        <f t="shared" si="56"/>
        <v>0</v>
      </c>
      <c r="AS54" s="164">
        <f t="shared" si="57"/>
        <v>0.25</v>
      </c>
      <c r="AT54" s="164">
        <f t="shared" si="58"/>
        <v>0</v>
      </c>
      <c r="AU54" s="164">
        <f t="shared" si="58"/>
        <v>0</v>
      </c>
      <c r="AV54" s="166">
        <f t="shared" si="59"/>
        <v>0</v>
      </c>
      <c r="AW54" s="168">
        <f t="shared" si="3"/>
        <v>0</v>
      </c>
      <c r="AY54" s="164">
        <v>42</v>
      </c>
      <c r="AZ54" s="225"/>
      <c r="BA54" s="226"/>
      <c r="BB54" s="1"/>
      <c r="BC54" s="1"/>
      <c r="BD54" s="95"/>
      <c r="BE54" s="93"/>
      <c r="BF54" s="93"/>
      <c r="BG54" s="93"/>
      <c r="BH54" s="95" t="str">
        <f t="shared" si="4"/>
        <v>Completar</v>
      </c>
      <c r="BI54" s="96" t="str">
        <f t="shared" si="5"/>
        <v>Completar</v>
      </c>
      <c r="BJ54" s="96" t="str">
        <f t="shared" si="6"/>
        <v>Completar</v>
      </c>
      <c r="BK54" s="94"/>
      <c r="BL54" s="95" t="str">
        <f t="shared" si="7"/>
        <v>Completar</v>
      </c>
      <c r="BM54" s="95" t="str">
        <f t="shared" si="60"/>
        <v>Completar</v>
      </c>
      <c r="BN54" s="165">
        <f t="shared" si="61"/>
        <v>0</v>
      </c>
      <c r="BO54" s="219" t="b">
        <f t="shared" si="62"/>
        <v>0</v>
      </c>
      <c r="BP54" s="188">
        <f t="shared" si="63"/>
        <v>0</v>
      </c>
      <c r="BQ54" s="164">
        <f t="shared" si="64"/>
        <v>0</v>
      </c>
      <c r="BR54" s="164">
        <f t="shared" si="65"/>
        <v>0.25</v>
      </c>
      <c r="BS54" s="164">
        <f t="shared" si="66"/>
        <v>0</v>
      </c>
      <c r="BT54" s="164">
        <f t="shared" si="66"/>
        <v>0</v>
      </c>
      <c r="BU54" s="166">
        <f t="shared" si="67"/>
        <v>0</v>
      </c>
      <c r="BV54" s="167"/>
      <c r="BX54" s="164">
        <v>42</v>
      </c>
      <c r="BY54" s="225"/>
      <c r="BZ54" s="226"/>
      <c r="CA54" s="1"/>
      <c r="CB54" s="1"/>
      <c r="CC54" s="95"/>
      <c r="CD54" s="93"/>
      <c r="CE54" s="93"/>
      <c r="CF54" s="93"/>
      <c r="CG54" s="95" t="str">
        <f t="shared" si="8"/>
        <v>Completar</v>
      </c>
      <c r="CH54" s="96" t="str">
        <f t="shared" si="9"/>
        <v>Completar</v>
      </c>
      <c r="CI54" s="96" t="str">
        <f t="shared" si="10"/>
        <v>Completar</v>
      </c>
      <c r="CJ54" s="94"/>
      <c r="CK54" s="95" t="str">
        <f t="shared" si="11"/>
        <v>Completar</v>
      </c>
      <c r="CL54" s="95" t="str">
        <f t="shared" si="68"/>
        <v>Completar</v>
      </c>
      <c r="CM54" s="165">
        <f t="shared" si="69"/>
        <v>0</v>
      </c>
      <c r="CN54" s="219" t="b">
        <f t="shared" si="70"/>
        <v>0</v>
      </c>
      <c r="CO54" s="188">
        <f t="shared" si="71"/>
        <v>0</v>
      </c>
      <c r="CP54" s="164">
        <f t="shared" si="72"/>
        <v>0</v>
      </c>
      <c r="CQ54" s="164">
        <f t="shared" si="73"/>
        <v>0.25</v>
      </c>
      <c r="CR54" s="164">
        <f t="shared" si="74"/>
        <v>0</v>
      </c>
      <c r="CS54" s="164">
        <f t="shared" si="74"/>
        <v>0</v>
      </c>
      <c r="CT54" s="166">
        <f t="shared" si="75"/>
        <v>0</v>
      </c>
      <c r="CU54" s="167"/>
      <c r="CW54" s="164">
        <v>42</v>
      </c>
      <c r="CX54" s="225"/>
      <c r="CY54" s="226"/>
      <c r="CZ54" s="1"/>
      <c r="DA54" s="1"/>
      <c r="DB54" s="95"/>
      <c r="DC54" s="93"/>
      <c r="DD54" s="93"/>
      <c r="DE54" s="93"/>
      <c r="DF54" s="95" t="str">
        <f t="shared" si="12"/>
        <v>Completar</v>
      </c>
      <c r="DG54" s="96" t="str">
        <f t="shared" si="13"/>
        <v>Completar</v>
      </c>
      <c r="DH54" s="96" t="str">
        <f t="shared" si="14"/>
        <v>Completar</v>
      </c>
      <c r="DI54" s="94"/>
      <c r="DJ54" s="95" t="str">
        <f t="shared" si="15"/>
        <v>Completar</v>
      </c>
      <c r="DK54" s="95" t="str">
        <f t="shared" si="76"/>
        <v>Completar</v>
      </c>
      <c r="DL54" s="165">
        <f t="shared" si="77"/>
        <v>0</v>
      </c>
      <c r="DM54" s="219" t="b">
        <f t="shared" si="78"/>
        <v>0</v>
      </c>
      <c r="DN54" s="188">
        <f t="shared" si="79"/>
        <v>0</v>
      </c>
      <c r="DO54" s="164">
        <f t="shared" si="80"/>
        <v>0</v>
      </c>
      <c r="DP54" s="164">
        <f t="shared" si="81"/>
        <v>0.25</v>
      </c>
      <c r="DQ54" s="164">
        <f t="shared" si="82"/>
        <v>0</v>
      </c>
      <c r="DR54" s="164">
        <f t="shared" si="82"/>
        <v>0</v>
      </c>
      <c r="DS54" s="166">
        <f t="shared" si="83"/>
        <v>0</v>
      </c>
      <c r="DT54" s="167"/>
      <c r="DV54" s="164">
        <v>42</v>
      </c>
      <c r="DW54" s="225"/>
      <c r="DX54" s="226"/>
      <c r="DY54" s="1"/>
      <c r="DZ54" s="1"/>
      <c r="EA54" s="95"/>
      <c r="EB54" s="93"/>
      <c r="EC54" s="93"/>
      <c r="ED54" s="93"/>
      <c r="EE54" s="95" t="str">
        <f t="shared" si="16"/>
        <v>Completar</v>
      </c>
      <c r="EF54" s="96" t="str">
        <f t="shared" si="17"/>
        <v>Completar</v>
      </c>
      <c r="EG54" s="96" t="str">
        <f t="shared" si="18"/>
        <v>Completar</v>
      </c>
      <c r="EH54" s="94"/>
      <c r="EI54" s="95" t="str">
        <f t="shared" si="19"/>
        <v>Completar</v>
      </c>
      <c r="EJ54" s="95" t="str">
        <f t="shared" si="84"/>
        <v>Completar</v>
      </c>
      <c r="EK54" s="165">
        <f t="shared" si="85"/>
        <v>0</v>
      </c>
      <c r="EL54" s="219" t="b">
        <f t="shared" si="86"/>
        <v>0</v>
      </c>
      <c r="EM54" s="188">
        <f t="shared" si="87"/>
        <v>0</v>
      </c>
      <c r="EN54" s="164">
        <f t="shared" si="88"/>
        <v>0</v>
      </c>
      <c r="EO54" s="164">
        <f t="shared" si="89"/>
        <v>0.25</v>
      </c>
      <c r="EP54" s="164">
        <f t="shared" si="90"/>
        <v>0</v>
      </c>
      <c r="EQ54" s="164">
        <f t="shared" si="90"/>
        <v>0</v>
      </c>
      <c r="ER54" s="166">
        <f t="shared" si="91"/>
        <v>0</v>
      </c>
      <c r="ES54" s="167"/>
      <c r="EU54" s="164">
        <v>42</v>
      </c>
      <c r="EV54" s="225"/>
      <c r="EW54" s="226"/>
      <c r="EX54" s="1"/>
      <c r="EY54" s="1"/>
      <c r="EZ54" s="95"/>
      <c r="FA54" s="93"/>
      <c r="FB54" s="93"/>
      <c r="FC54" s="93"/>
      <c r="FD54" s="95" t="str">
        <f t="shared" si="20"/>
        <v>Completar</v>
      </c>
      <c r="FE54" s="96" t="str">
        <f t="shared" si="21"/>
        <v>Completar</v>
      </c>
      <c r="FF54" s="96" t="str">
        <f t="shared" si="22"/>
        <v>Completar</v>
      </c>
      <c r="FG54" s="94"/>
      <c r="FH54" s="95" t="str">
        <f t="shared" si="23"/>
        <v>Completar</v>
      </c>
      <c r="FI54" s="95" t="str">
        <f t="shared" si="92"/>
        <v>Completar</v>
      </c>
      <c r="FJ54" s="165">
        <f t="shared" si="93"/>
        <v>0</v>
      </c>
      <c r="FK54" s="219" t="b">
        <f t="shared" si="94"/>
        <v>0</v>
      </c>
      <c r="FL54" s="188">
        <f t="shared" si="95"/>
        <v>0</v>
      </c>
      <c r="FM54" s="164">
        <f t="shared" si="96"/>
        <v>0</v>
      </c>
      <c r="FN54" s="164">
        <f t="shared" si="97"/>
        <v>0.25</v>
      </c>
      <c r="FO54" s="164">
        <f t="shared" si="98"/>
        <v>0</v>
      </c>
      <c r="FP54" s="164">
        <f t="shared" si="98"/>
        <v>0</v>
      </c>
      <c r="FQ54" s="166">
        <f t="shared" si="99"/>
        <v>0</v>
      </c>
      <c r="FR54" s="167"/>
      <c r="FT54" s="164">
        <v>42</v>
      </c>
      <c r="FU54" s="225"/>
      <c r="FV54" s="226"/>
      <c r="FW54" s="1"/>
      <c r="FX54" s="1"/>
      <c r="FY54" s="95"/>
      <c r="FZ54" s="93"/>
      <c r="GA54" s="93"/>
      <c r="GB54" s="93"/>
      <c r="GC54" s="95" t="str">
        <f t="shared" si="24"/>
        <v>Completar</v>
      </c>
      <c r="GD54" s="96" t="str">
        <f t="shared" si="25"/>
        <v>Completar</v>
      </c>
      <c r="GE54" s="96" t="str">
        <f t="shared" si="26"/>
        <v>Completar</v>
      </c>
      <c r="GF54" s="94"/>
      <c r="GG54" s="95" t="str">
        <f t="shared" si="27"/>
        <v>Completar</v>
      </c>
      <c r="GH54" s="95" t="str">
        <f t="shared" si="100"/>
        <v>Completar</v>
      </c>
      <c r="GI54" s="165">
        <f t="shared" si="101"/>
        <v>0</v>
      </c>
      <c r="GJ54" s="219" t="b">
        <f t="shared" si="102"/>
        <v>0</v>
      </c>
      <c r="GK54" s="188">
        <f t="shared" si="103"/>
        <v>0</v>
      </c>
      <c r="GL54" s="164">
        <f t="shared" si="104"/>
        <v>0</v>
      </c>
      <c r="GM54" s="164">
        <f t="shared" si="105"/>
        <v>0.25</v>
      </c>
      <c r="GN54" s="164">
        <f t="shared" si="106"/>
        <v>0</v>
      </c>
      <c r="GO54" s="164">
        <f t="shared" si="106"/>
        <v>0</v>
      </c>
      <c r="GP54" s="166">
        <f t="shared" si="107"/>
        <v>0</v>
      </c>
      <c r="GQ54" s="167"/>
      <c r="GS54" s="164">
        <v>42</v>
      </c>
      <c r="GT54" s="225"/>
      <c r="GU54" s="226"/>
      <c r="GV54" s="1"/>
      <c r="GW54" s="1"/>
      <c r="GX54" s="95"/>
      <c r="GY54" s="93"/>
      <c r="GZ54" s="93"/>
      <c r="HA54" s="93"/>
      <c r="HB54" s="95" t="str">
        <f t="shared" si="28"/>
        <v>Completar</v>
      </c>
      <c r="HC54" s="96" t="str">
        <f t="shared" si="29"/>
        <v>Completar</v>
      </c>
      <c r="HD54" s="96" t="str">
        <f t="shared" si="30"/>
        <v>Completar</v>
      </c>
      <c r="HE54" s="94"/>
      <c r="HF54" s="95" t="str">
        <f t="shared" si="31"/>
        <v>Completar</v>
      </c>
      <c r="HG54" s="95" t="str">
        <f t="shared" si="108"/>
        <v>Completar</v>
      </c>
      <c r="HH54" s="165">
        <f t="shared" si="109"/>
        <v>0</v>
      </c>
      <c r="HI54" s="219" t="b">
        <f t="shared" si="110"/>
        <v>0</v>
      </c>
      <c r="HJ54" s="188">
        <f t="shared" si="111"/>
        <v>0</v>
      </c>
      <c r="HK54" s="164">
        <f t="shared" si="112"/>
        <v>0</v>
      </c>
      <c r="HL54" s="164">
        <f t="shared" si="113"/>
        <v>0.25</v>
      </c>
      <c r="HM54" s="164">
        <f t="shared" si="114"/>
        <v>0</v>
      </c>
      <c r="HN54" s="164">
        <f t="shared" si="114"/>
        <v>0</v>
      </c>
      <c r="HO54" s="166">
        <f t="shared" si="115"/>
        <v>0</v>
      </c>
      <c r="HP54" s="167"/>
      <c r="HR54" s="164">
        <v>42</v>
      </c>
      <c r="HS54" s="225"/>
      <c r="HT54" s="226"/>
      <c r="HU54" s="1"/>
      <c r="HV54" s="1"/>
      <c r="HW54" s="95"/>
      <c r="HX54" s="93"/>
      <c r="HY54" s="93"/>
      <c r="HZ54" s="93"/>
      <c r="IA54" s="95" t="str">
        <f t="shared" si="32"/>
        <v>Completar</v>
      </c>
      <c r="IB54" s="96" t="str">
        <f t="shared" si="33"/>
        <v>Completar</v>
      </c>
      <c r="IC54" s="96" t="str">
        <f t="shared" si="34"/>
        <v>Completar</v>
      </c>
      <c r="ID54" s="94"/>
      <c r="IE54" s="95" t="str">
        <f t="shared" si="35"/>
        <v>Completar</v>
      </c>
      <c r="IF54" s="95" t="str">
        <f t="shared" si="116"/>
        <v>Completar</v>
      </c>
      <c r="IG54" s="165">
        <f t="shared" si="117"/>
        <v>0</v>
      </c>
      <c r="IH54" s="219" t="b">
        <f t="shared" si="118"/>
        <v>0</v>
      </c>
      <c r="II54" s="188">
        <f t="shared" si="119"/>
        <v>0</v>
      </c>
      <c r="IJ54" s="164">
        <f t="shared" si="120"/>
        <v>0</v>
      </c>
      <c r="IK54" s="164">
        <f t="shared" si="121"/>
        <v>0.25</v>
      </c>
      <c r="IL54" s="164">
        <f t="shared" si="122"/>
        <v>0</v>
      </c>
      <c r="IM54" s="164">
        <f t="shared" si="122"/>
        <v>0</v>
      </c>
      <c r="IN54" s="166">
        <f t="shared" si="123"/>
        <v>0</v>
      </c>
      <c r="IO54" s="167"/>
      <c r="IQ54" s="164">
        <v>42</v>
      </c>
      <c r="IR54" s="225"/>
      <c r="IS54" s="226"/>
      <c r="IT54" s="1"/>
      <c r="IU54" s="1"/>
      <c r="IV54" s="95"/>
      <c r="IW54" s="93"/>
      <c r="IX54" s="93"/>
      <c r="IY54" s="93"/>
      <c r="IZ54" s="95" t="str">
        <f t="shared" si="36"/>
        <v>Completar</v>
      </c>
      <c r="JA54" s="96" t="str">
        <f t="shared" si="37"/>
        <v>Completar</v>
      </c>
      <c r="JB54" s="96" t="str">
        <f t="shared" si="38"/>
        <v>Completar</v>
      </c>
      <c r="JC54" s="94"/>
      <c r="JD54" s="95" t="str">
        <f t="shared" si="39"/>
        <v>Completar</v>
      </c>
      <c r="JE54" s="95" t="str">
        <f t="shared" si="124"/>
        <v>Completar</v>
      </c>
      <c r="JF54" s="165">
        <f t="shared" si="125"/>
        <v>0</v>
      </c>
      <c r="JG54" s="219" t="b">
        <f t="shared" si="126"/>
        <v>0</v>
      </c>
      <c r="JH54" s="188">
        <f t="shared" si="127"/>
        <v>0</v>
      </c>
      <c r="JI54" s="164">
        <f t="shared" si="128"/>
        <v>0</v>
      </c>
      <c r="JJ54" s="164">
        <f t="shared" si="129"/>
        <v>0.25</v>
      </c>
      <c r="JK54" s="164">
        <f t="shared" si="130"/>
        <v>0</v>
      </c>
      <c r="JL54" s="164">
        <f t="shared" si="130"/>
        <v>0</v>
      </c>
      <c r="JM54" s="166">
        <f t="shared" si="131"/>
        <v>0</v>
      </c>
      <c r="JN54" s="167"/>
      <c r="JO54" s="126"/>
      <c r="JP54" s="164">
        <v>42</v>
      </c>
      <c r="JQ54" s="225"/>
      <c r="JR54" s="226"/>
      <c r="JS54" s="1"/>
      <c r="JT54" s="1"/>
      <c r="JU54" s="95"/>
      <c r="JV54" s="93"/>
      <c r="JW54" s="93"/>
      <c r="JX54" s="93"/>
      <c r="JY54" s="95" t="str">
        <f t="shared" si="40"/>
        <v>Completar</v>
      </c>
      <c r="JZ54" s="96" t="str">
        <f t="shared" si="41"/>
        <v>Completar</v>
      </c>
      <c r="KA54" s="96" t="str">
        <f t="shared" si="42"/>
        <v>Completar</v>
      </c>
      <c r="KB54" s="94"/>
      <c r="KC54" s="95" t="str">
        <f t="shared" si="43"/>
        <v>Completar</v>
      </c>
      <c r="KD54" s="95" t="str">
        <f t="shared" si="132"/>
        <v>Completar</v>
      </c>
      <c r="KE54" s="165">
        <f t="shared" si="133"/>
        <v>0</v>
      </c>
      <c r="KF54" s="219" t="b">
        <f t="shared" si="134"/>
        <v>0</v>
      </c>
      <c r="KG54" s="188">
        <f t="shared" si="135"/>
        <v>0</v>
      </c>
      <c r="KH54" s="164">
        <f t="shared" si="136"/>
        <v>0</v>
      </c>
      <c r="KI54" s="164">
        <f t="shared" si="137"/>
        <v>0.25</v>
      </c>
      <c r="KJ54" s="164">
        <f t="shared" si="138"/>
        <v>0</v>
      </c>
      <c r="KK54" s="164">
        <f t="shared" si="138"/>
        <v>0</v>
      </c>
      <c r="KL54" s="166">
        <f t="shared" si="139"/>
        <v>0</v>
      </c>
    </row>
    <row r="55" spans="1:298" x14ac:dyDescent="0.25">
      <c r="A55" s="164">
        <v>43</v>
      </c>
      <c r="B55" s="225"/>
      <c r="C55" s="226"/>
      <c r="D55" s="1"/>
      <c r="E55" s="1"/>
      <c r="F55" s="95"/>
      <c r="G55" s="93"/>
      <c r="H55" s="93"/>
      <c r="I55" s="93"/>
      <c r="J55" s="95"/>
      <c r="K55" s="96" t="str">
        <f>IFERROR(VLOOKUP(D55,'Situación inicial'!JI$13:JS$112,8,FALSE),"Completar")</f>
        <v>Completar</v>
      </c>
      <c r="L55" s="96" t="str">
        <f>IFERROR(VLOOKUP(D55,'Situación inicial'!JI$13:JS$112,9,FALSE),"Completar")</f>
        <v>Completar</v>
      </c>
      <c r="M55" s="94"/>
      <c r="N55" s="95" t="str">
        <f>IFERROR(VLOOKUP(D55,'Situación inicial'!JI$13:JS$112,11,FALSE),"Completar")</f>
        <v>Completar</v>
      </c>
      <c r="O55" s="95" t="str">
        <f>IFERROR(VLOOKUP(D55,'Situación inicial'!JI$13:JT$112,12,FALSE),"Completar")</f>
        <v>Completar</v>
      </c>
      <c r="P55" s="165">
        <f t="shared" si="44"/>
        <v>0</v>
      </c>
      <c r="Q55" s="219" t="b">
        <f t="shared" si="45"/>
        <v>0</v>
      </c>
      <c r="R55" s="188">
        <f t="shared" si="46"/>
        <v>0</v>
      </c>
      <c r="S55" s="164">
        <f t="shared" si="47"/>
        <v>0</v>
      </c>
      <c r="T55" s="164">
        <f t="shared" si="48"/>
        <v>0.25</v>
      </c>
      <c r="U55" s="164">
        <f t="shared" si="49"/>
        <v>0</v>
      </c>
      <c r="V55" s="164">
        <f t="shared" si="49"/>
        <v>0</v>
      </c>
      <c r="W55" s="166">
        <f t="shared" si="50"/>
        <v>0</v>
      </c>
      <c r="X55" s="168">
        <f>IFERROR(VLOOKUP(D55,'Situación inicial'!JI$13:JZ$112,18,FALSE),0)</f>
        <v>0</v>
      </c>
      <c r="Z55" s="164">
        <v>43</v>
      </c>
      <c r="AA55" s="225"/>
      <c r="AB55" s="226"/>
      <c r="AC55" s="1"/>
      <c r="AD55" s="1"/>
      <c r="AE55" s="95"/>
      <c r="AF55" s="93"/>
      <c r="AG55" s="93"/>
      <c r="AH55" s="93"/>
      <c r="AI55" s="95" t="str">
        <f t="shared" si="0"/>
        <v>Completar</v>
      </c>
      <c r="AJ55" s="96" t="str">
        <f t="shared" si="1"/>
        <v>Completar</v>
      </c>
      <c r="AK55" s="96" t="str">
        <f t="shared" si="2"/>
        <v>Completar</v>
      </c>
      <c r="AL55" s="94"/>
      <c r="AM55" s="95" t="str">
        <f t="shared" si="51"/>
        <v>Completar</v>
      </c>
      <c r="AN55" s="95" t="str">
        <f t="shared" si="52"/>
        <v>Completar</v>
      </c>
      <c r="AO55" s="165">
        <f t="shared" si="53"/>
        <v>0</v>
      </c>
      <c r="AP55" s="219" t="b">
        <f t="shared" si="54"/>
        <v>0</v>
      </c>
      <c r="AQ55" s="188">
        <f t="shared" si="55"/>
        <v>0</v>
      </c>
      <c r="AR55" s="164">
        <f t="shared" si="56"/>
        <v>0</v>
      </c>
      <c r="AS55" s="164">
        <f t="shared" si="57"/>
        <v>0.25</v>
      </c>
      <c r="AT55" s="164">
        <f t="shared" si="58"/>
        <v>0</v>
      </c>
      <c r="AU55" s="164">
        <f t="shared" si="58"/>
        <v>0</v>
      </c>
      <c r="AV55" s="166">
        <f t="shared" si="59"/>
        <v>0</v>
      </c>
      <c r="AW55" s="168">
        <f t="shared" si="3"/>
        <v>0</v>
      </c>
      <c r="AY55" s="164">
        <v>43</v>
      </c>
      <c r="AZ55" s="225"/>
      <c r="BA55" s="226"/>
      <c r="BB55" s="1"/>
      <c r="BC55" s="1"/>
      <c r="BD55" s="95"/>
      <c r="BE55" s="93"/>
      <c r="BF55" s="93"/>
      <c r="BG55" s="93"/>
      <c r="BH55" s="95" t="str">
        <f t="shared" si="4"/>
        <v>Completar</v>
      </c>
      <c r="BI55" s="96" t="str">
        <f t="shared" si="5"/>
        <v>Completar</v>
      </c>
      <c r="BJ55" s="96" t="str">
        <f t="shared" si="6"/>
        <v>Completar</v>
      </c>
      <c r="BK55" s="94"/>
      <c r="BL55" s="95" t="str">
        <f t="shared" si="7"/>
        <v>Completar</v>
      </c>
      <c r="BM55" s="95" t="str">
        <f t="shared" si="60"/>
        <v>Completar</v>
      </c>
      <c r="BN55" s="165">
        <f t="shared" si="61"/>
        <v>0</v>
      </c>
      <c r="BO55" s="219" t="b">
        <f t="shared" si="62"/>
        <v>0</v>
      </c>
      <c r="BP55" s="188">
        <f t="shared" si="63"/>
        <v>0</v>
      </c>
      <c r="BQ55" s="164">
        <f t="shared" si="64"/>
        <v>0</v>
      </c>
      <c r="BR55" s="164">
        <f t="shared" si="65"/>
        <v>0.25</v>
      </c>
      <c r="BS55" s="164">
        <f t="shared" si="66"/>
        <v>0</v>
      </c>
      <c r="BT55" s="164">
        <f t="shared" si="66"/>
        <v>0</v>
      </c>
      <c r="BU55" s="166">
        <f t="shared" si="67"/>
        <v>0</v>
      </c>
      <c r="BV55" s="167"/>
      <c r="BX55" s="164">
        <v>43</v>
      </c>
      <c r="BY55" s="225"/>
      <c r="BZ55" s="226"/>
      <c r="CA55" s="1"/>
      <c r="CB55" s="1"/>
      <c r="CC55" s="95"/>
      <c r="CD55" s="93"/>
      <c r="CE55" s="93"/>
      <c r="CF55" s="93"/>
      <c r="CG55" s="95" t="str">
        <f t="shared" si="8"/>
        <v>Completar</v>
      </c>
      <c r="CH55" s="96" t="str">
        <f t="shared" si="9"/>
        <v>Completar</v>
      </c>
      <c r="CI55" s="96" t="str">
        <f t="shared" si="10"/>
        <v>Completar</v>
      </c>
      <c r="CJ55" s="94"/>
      <c r="CK55" s="95" t="str">
        <f t="shared" si="11"/>
        <v>Completar</v>
      </c>
      <c r="CL55" s="95" t="str">
        <f t="shared" si="68"/>
        <v>Completar</v>
      </c>
      <c r="CM55" s="165">
        <f t="shared" si="69"/>
        <v>0</v>
      </c>
      <c r="CN55" s="219" t="b">
        <f t="shared" si="70"/>
        <v>0</v>
      </c>
      <c r="CO55" s="188">
        <f t="shared" si="71"/>
        <v>0</v>
      </c>
      <c r="CP55" s="164">
        <f t="shared" si="72"/>
        <v>0</v>
      </c>
      <c r="CQ55" s="164">
        <f t="shared" si="73"/>
        <v>0.25</v>
      </c>
      <c r="CR55" s="164">
        <f t="shared" si="74"/>
        <v>0</v>
      </c>
      <c r="CS55" s="164">
        <f t="shared" si="74"/>
        <v>0</v>
      </c>
      <c r="CT55" s="166">
        <f t="shared" si="75"/>
        <v>0</v>
      </c>
      <c r="CU55" s="167"/>
      <c r="CW55" s="164">
        <v>43</v>
      </c>
      <c r="CX55" s="225"/>
      <c r="CY55" s="226"/>
      <c r="CZ55" s="1"/>
      <c r="DA55" s="1"/>
      <c r="DB55" s="95"/>
      <c r="DC55" s="93"/>
      <c r="DD55" s="93"/>
      <c r="DE55" s="93"/>
      <c r="DF55" s="95" t="str">
        <f t="shared" si="12"/>
        <v>Completar</v>
      </c>
      <c r="DG55" s="96" t="str">
        <f t="shared" si="13"/>
        <v>Completar</v>
      </c>
      <c r="DH55" s="96" t="str">
        <f t="shared" si="14"/>
        <v>Completar</v>
      </c>
      <c r="DI55" s="94"/>
      <c r="DJ55" s="95" t="str">
        <f t="shared" si="15"/>
        <v>Completar</v>
      </c>
      <c r="DK55" s="95" t="str">
        <f t="shared" si="76"/>
        <v>Completar</v>
      </c>
      <c r="DL55" s="165">
        <f t="shared" si="77"/>
        <v>0</v>
      </c>
      <c r="DM55" s="219" t="b">
        <f t="shared" si="78"/>
        <v>0</v>
      </c>
      <c r="DN55" s="188">
        <f t="shared" si="79"/>
        <v>0</v>
      </c>
      <c r="DO55" s="164">
        <f t="shared" si="80"/>
        <v>0</v>
      </c>
      <c r="DP55" s="164">
        <f t="shared" si="81"/>
        <v>0.25</v>
      </c>
      <c r="DQ55" s="164">
        <f t="shared" si="82"/>
        <v>0</v>
      </c>
      <c r="DR55" s="164">
        <f t="shared" si="82"/>
        <v>0</v>
      </c>
      <c r="DS55" s="166">
        <f t="shared" si="83"/>
        <v>0</v>
      </c>
      <c r="DT55" s="167"/>
      <c r="DV55" s="164">
        <v>43</v>
      </c>
      <c r="DW55" s="225"/>
      <c r="DX55" s="226"/>
      <c r="DY55" s="1"/>
      <c r="DZ55" s="1"/>
      <c r="EA55" s="95"/>
      <c r="EB55" s="93"/>
      <c r="EC55" s="93"/>
      <c r="ED55" s="93"/>
      <c r="EE55" s="95" t="str">
        <f t="shared" si="16"/>
        <v>Completar</v>
      </c>
      <c r="EF55" s="96" t="str">
        <f t="shared" si="17"/>
        <v>Completar</v>
      </c>
      <c r="EG55" s="96" t="str">
        <f t="shared" si="18"/>
        <v>Completar</v>
      </c>
      <c r="EH55" s="94"/>
      <c r="EI55" s="95" t="str">
        <f t="shared" si="19"/>
        <v>Completar</v>
      </c>
      <c r="EJ55" s="95" t="str">
        <f t="shared" si="84"/>
        <v>Completar</v>
      </c>
      <c r="EK55" s="165">
        <f t="shared" si="85"/>
        <v>0</v>
      </c>
      <c r="EL55" s="219" t="b">
        <f t="shared" si="86"/>
        <v>0</v>
      </c>
      <c r="EM55" s="188">
        <f t="shared" si="87"/>
        <v>0</v>
      </c>
      <c r="EN55" s="164">
        <f t="shared" si="88"/>
        <v>0</v>
      </c>
      <c r="EO55" s="164">
        <f t="shared" si="89"/>
        <v>0.25</v>
      </c>
      <c r="EP55" s="164">
        <f t="shared" si="90"/>
        <v>0</v>
      </c>
      <c r="EQ55" s="164">
        <f t="shared" si="90"/>
        <v>0</v>
      </c>
      <c r="ER55" s="166">
        <f t="shared" si="91"/>
        <v>0</v>
      </c>
      <c r="ES55" s="167"/>
      <c r="EU55" s="164">
        <v>43</v>
      </c>
      <c r="EV55" s="225"/>
      <c r="EW55" s="226"/>
      <c r="EX55" s="1"/>
      <c r="EY55" s="1"/>
      <c r="EZ55" s="95"/>
      <c r="FA55" s="93"/>
      <c r="FB55" s="93"/>
      <c r="FC55" s="93"/>
      <c r="FD55" s="95" t="str">
        <f t="shared" si="20"/>
        <v>Completar</v>
      </c>
      <c r="FE55" s="96" t="str">
        <f t="shared" si="21"/>
        <v>Completar</v>
      </c>
      <c r="FF55" s="96" t="str">
        <f t="shared" si="22"/>
        <v>Completar</v>
      </c>
      <c r="FG55" s="94"/>
      <c r="FH55" s="95" t="str">
        <f t="shared" si="23"/>
        <v>Completar</v>
      </c>
      <c r="FI55" s="95" t="str">
        <f t="shared" si="92"/>
        <v>Completar</v>
      </c>
      <c r="FJ55" s="165">
        <f t="shared" si="93"/>
        <v>0</v>
      </c>
      <c r="FK55" s="219" t="b">
        <f t="shared" si="94"/>
        <v>0</v>
      </c>
      <c r="FL55" s="188">
        <f t="shared" si="95"/>
        <v>0</v>
      </c>
      <c r="FM55" s="164">
        <f t="shared" si="96"/>
        <v>0</v>
      </c>
      <c r="FN55" s="164">
        <f t="shared" si="97"/>
        <v>0.25</v>
      </c>
      <c r="FO55" s="164">
        <f t="shared" si="98"/>
        <v>0</v>
      </c>
      <c r="FP55" s="164">
        <f t="shared" si="98"/>
        <v>0</v>
      </c>
      <c r="FQ55" s="166">
        <f t="shared" si="99"/>
        <v>0</v>
      </c>
      <c r="FR55" s="167"/>
      <c r="FT55" s="164">
        <v>43</v>
      </c>
      <c r="FU55" s="225"/>
      <c r="FV55" s="226"/>
      <c r="FW55" s="1"/>
      <c r="FX55" s="1"/>
      <c r="FY55" s="95"/>
      <c r="FZ55" s="93"/>
      <c r="GA55" s="93"/>
      <c r="GB55" s="93"/>
      <c r="GC55" s="95" t="str">
        <f t="shared" si="24"/>
        <v>Completar</v>
      </c>
      <c r="GD55" s="96" t="str">
        <f t="shared" si="25"/>
        <v>Completar</v>
      </c>
      <c r="GE55" s="96" t="str">
        <f t="shared" si="26"/>
        <v>Completar</v>
      </c>
      <c r="GF55" s="94"/>
      <c r="GG55" s="95" t="str">
        <f t="shared" si="27"/>
        <v>Completar</v>
      </c>
      <c r="GH55" s="95" t="str">
        <f t="shared" si="100"/>
        <v>Completar</v>
      </c>
      <c r="GI55" s="165">
        <f t="shared" si="101"/>
        <v>0</v>
      </c>
      <c r="GJ55" s="219" t="b">
        <f t="shared" si="102"/>
        <v>0</v>
      </c>
      <c r="GK55" s="188">
        <f t="shared" si="103"/>
        <v>0</v>
      </c>
      <c r="GL55" s="164">
        <f t="shared" si="104"/>
        <v>0</v>
      </c>
      <c r="GM55" s="164">
        <f t="shared" si="105"/>
        <v>0.25</v>
      </c>
      <c r="GN55" s="164">
        <f t="shared" si="106"/>
        <v>0</v>
      </c>
      <c r="GO55" s="164">
        <f t="shared" si="106"/>
        <v>0</v>
      </c>
      <c r="GP55" s="166">
        <f t="shared" si="107"/>
        <v>0</v>
      </c>
      <c r="GQ55" s="167"/>
      <c r="GS55" s="164">
        <v>43</v>
      </c>
      <c r="GT55" s="225"/>
      <c r="GU55" s="226"/>
      <c r="GV55" s="1"/>
      <c r="GW55" s="1"/>
      <c r="GX55" s="95"/>
      <c r="GY55" s="93"/>
      <c r="GZ55" s="93"/>
      <c r="HA55" s="93"/>
      <c r="HB55" s="95" t="str">
        <f t="shared" si="28"/>
        <v>Completar</v>
      </c>
      <c r="HC55" s="96" t="str">
        <f t="shared" si="29"/>
        <v>Completar</v>
      </c>
      <c r="HD55" s="96" t="str">
        <f t="shared" si="30"/>
        <v>Completar</v>
      </c>
      <c r="HE55" s="94"/>
      <c r="HF55" s="95" t="str">
        <f t="shared" si="31"/>
        <v>Completar</v>
      </c>
      <c r="HG55" s="95" t="str">
        <f t="shared" si="108"/>
        <v>Completar</v>
      </c>
      <c r="HH55" s="165">
        <f t="shared" si="109"/>
        <v>0</v>
      </c>
      <c r="HI55" s="219" t="b">
        <f t="shared" si="110"/>
        <v>0</v>
      </c>
      <c r="HJ55" s="188">
        <f t="shared" si="111"/>
        <v>0</v>
      </c>
      <c r="HK55" s="164">
        <f t="shared" si="112"/>
        <v>0</v>
      </c>
      <c r="HL55" s="164">
        <f t="shared" si="113"/>
        <v>0.25</v>
      </c>
      <c r="HM55" s="164">
        <f t="shared" si="114"/>
        <v>0</v>
      </c>
      <c r="HN55" s="164">
        <f t="shared" si="114"/>
        <v>0</v>
      </c>
      <c r="HO55" s="166">
        <f t="shared" si="115"/>
        <v>0</v>
      </c>
      <c r="HP55" s="167"/>
      <c r="HR55" s="164">
        <v>43</v>
      </c>
      <c r="HS55" s="225"/>
      <c r="HT55" s="226"/>
      <c r="HU55" s="1"/>
      <c r="HV55" s="1"/>
      <c r="HW55" s="95"/>
      <c r="HX55" s="93"/>
      <c r="HY55" s="93"/>
      <c r="HZ55" s="93"/>
      <c r="IA55" s="95" t="str">
        <f t="shared" si="32"/>
        <v>Completar</v>
      </c>
      <c r="IB55" s="96" t="str">
        <f t="shared" si="33"/>
        <v>Completar</v>
      </c>
      <c r="IC55" s="96" t="str">
        <f t="shared" si="34"/>
        <v>Completar</v>
      </c>
      <c r="ID55" s="94"/>
      <c r="IE55" s="95" t="str">
        <f t="shared" si="35"/>
        <v>Completar</v>
      </c>
      <c r="IF55" s="95" t="str">
        <f t="shared" si="116"/>
        <v>Completar</v>
      </c>
      <c r="IG55" s="165">
        <f t="shared" si="117"/>
        <v>0</v>
      </c>
      <c r="IH55" s="219" t="b">
        <f t="shared" si="118"/>
        <v>0</v>
      </c>
      <c r="II55" s="188">
        <f t="shared" si="119"/>
        <v>0</v>
      </c>
      <c r="IJ55" s="164">
        <f t="shared" si="120"/>
        <v>0</v>
      </c>
      <c r="IK55" s="164">
        <f t="shared" si="121"/>
        <v>0.25</v>
      </c>
      <c r="IL55" s="164">
        <f t="shared" si="122"/>
        <v>0</v>
      </c>
      <c r="IM55" s="164">
        <f t="shared" si="122"/>
        <v>0</v>
      </c>
      <c r="IN55" s="166">
        <f t="shared" si="123"/>
        <v>0</v>
      </c>
      <c r="IO55" s="167"/>
      <c r="IQ55" s="164">
        <v>43</v>
      </c>
      <c r="IR55" s="225"/>
      <c r="IS55" s="226"/>
      <c r="IT55" s="1"/>
      <c r="IU55" s="1"/>
      <c r="IV55" s="95"/>
      <c r="IW55" s="93"/>
      <c r="IX55" s="93"/>
      <c r="IY55" s="93"/>
      <c r="IZ55" s="95" t="str">
        <f t="shared" si="36"/>
        <v>Completar</v>
      </c>
      <c r="JA55" s="96" t="str">
        <f t="shared" si="37"/>
        <v>Completar</v>
      </c>
      <c r="JB55" s="96" t="str">
        <f t="shared" si="38"/>
        <v>Completar</v>
      </c>
      <c r="JC55" s="94"/>
      <c r="JD55" s="95" t="str">
        <f t="shared" si="39"/>
        <v>Completar</v>
      </c>
      <c r="JE55" s="95" t="str">
        <f t="shared" si="124"/>
        <v>Completar</v>
      </c>
      <c r="JF55" s="165">
        <f t="shared" si="125"/>
        <v>0</v>
      </c>
      <c r="JG55" s="219" t="b">
        <f t="shared" si="126"/>
        <v>0</v>
      </c>
      <c r="JH55" s="188">
        <f t="shared" si="127"/>
        <v>0</v>
      </c>
      <c r="JI55" s="164">
        <f t="shared" si="128"/>
        <v>0</v>
      </c>
      <c r="JJ55" s="164">
        <f t="shared" si="129"/>
        <v>0.25</v>
      </c>
      <c r="JK55" s="164">
        <f t="shared" si="130"/>
        <v>0</v>
      </c>
      <c r="JL55" s="164">
        <f t="shared" si="130"/>
        <v>0</v>
      </c>
      <c r="JM55" s="166">
        <f t="shared" si="131"/>
        <v>0</v>
      </c>
      <c r="JN55" s="167"/>
      <c r="JO55" s="126"/>
      <c r="JP55" s="164">
        <v>43</v>
      </c>
      <c r="JQ55" s="225"/>
      <c r="JR55" s="226"/>
      <c r="JS55" s="1"/>
      <c r="JT55" s="1"/>
      <c r="JU55" s="95"/>
      <c r="JV55" s="93"/>
      <c r="JW55" s="93"/>
      <c r="JX55" s="93"/>
      <c r="JY55" s="95" t="str">
        <f t="shared" si="40"/>
        <v>Completar</v>
      </c>
      <c r="JZ55" s="96" t="str">
        <f t="shared" si="41"/>
        <v>Completar</v>
      </c>
      <c r="KA55" s="96" t="str">
        <f t="shared" si="42"/>
        <v>Completar</v>
      </c>
      <c r="KB55" s="94"/>
      <c r="KC55" s="95" t="str">
        <f t="shared" si="43"/>
        <v>Completar</v>
      </c>
      <c r="KD55" s="95" t="str">
        <f t="shared" si="132"/>
        <v>Completar</v>
      </c>
      <c r="KE55" s="165">
        <f t="shared" si="133"/>
        <v>0</v>
      </c>
      <c r="KF55" s="219" t="b">
        <f t="shared" si="134"/>
        <v>0</v>
      </c>
      <c r="KG55" s="188">
        <f t="shared" si="135"/>
        <v>0</v>
      </c>
      <c r="KH55" s="164">
        <f t="shared" si="136"/>
        <v>0</v>
      </c>
      <c r="KI55" s="164">
        <f t="shared" si="137"/>
        <v>0.25</v>
      </c>
      <c r="KJ55" s="164">
        <f t="shared" si="138"/>
        <v>0</v>
      </c>
      <c r="KK55" s="164">
        <f t="shared" si="138"/>
        <v>0</v>
      </c>
      <c r="KL55" s="166">
        <f t="shared" si="139"/>
        <v>0</v>
      </c>
    </row>
    <row r="56" spans="1:298" x14ac:dyDescent="0.25">
      <c r="A56" s="164">
        <v>44</v>
      </c>
      <c r="B56" s="225"/>
      <c r="C56" s="226"/>
      <c r="D56" s="1"/>
      <c r="E56" s="1"/>
      <c r="F56" s="95"/>
      <c r="G56" s="93"/>
      <c r="H56" s="93"/>
      <c r="I56" s="93"/>
      <c r="J56" s="95"/>
      <c r="K56" s="96" t="str">
        <f>IFERROR(VLOOKUP(D56,'Situación inicial'!JI$13:JS$112,8,FALSE),"Completar")</f>
        <v>Completar</v>
      </c>
      <c r="L56" s="96" t="str">
        <f>IFERROR(VLOOKUP(D56,'Situación inicial'!JI$13:JS$112,9,FALSE),"Completar")</f>
        <v>Completar</v>
      </c>
      <c r="M56" s="94"/>
      <c r="N56" s="95" t="str">
        <f>IFERROR(VLOOKUP(D56,'Situación inicial'!JI$13:JS$112,11,FALSE),"Completar")</f>
        <v>Completar</v>
      </c>
      <c r="O56" s="95" t="str">
        <f>IFERROR(VLOOKUP(D56,'Situación inicial'!JI$13:JT$112,12,FALSE),"Completar")</f>
        <v>Completar</v>
      </c>
      <c r="P56" s="165">
        <f t="shared" si="44"/>
        <v>0</v>
      </c>
      <c r="Q56" s="219" t="b">
        <f t="shared" si="45"/>
        <v>0</v>
      </c>
      <c r="R56" s="188">
        <f t="shared" si="46"/>
        <v>0</v>
      </c>
      <c r="S56" s="164">
        <f t="shared" si="47"/>
        <v>0</v>
      </c>
      <c r="T56" s="164">
        <f t="shared" si="48"/>
        <v>0.25</v>
      </c>
      <c r="U56" s="164">
        <f t="shared" si="49"/>
        <v>0</v>
      </c>
      <c r="V56" s="164">
        <f t="shared" si="49"/>
        <v>0</v>
      </c>
      <c r="W56" s="166">
        <f t="shared" si="50"/>
        <v>0</v>
      </c>
      <c r="X56" s="168">
        <f>IFERROR(VLOOKUP(D56,'Situación inicial'!JI$13:JZ$112,18,FALSE),0)</f>
        <v>0</v>
      </c>
      <c r="Z56" s="164">
        <v>44</v>
      </c>
      <c r="AA56" s="225"/>
      <c r="AB56" s="226"/>
      <c r="AC56" s="1"/>
      <c r="AD56" s="1"/>
      <c r="AE56" s="95"/>
      <c r="AF56" s="93"/>
      <c r="AG56" s="93"/>
      <c r="AH56" s="93"/>
      <c r="AI56" s="95" t="str">
        <f t="shared" si="0"/>
        <v>Completar</v>
      </c>
      <c r="AJ56" s="96" t="str">
        <f t="shared" si="1"/>
        <v>Completar</v>
      </c>
      <c r="AK56" s="96" t="str">
        <f t="shared" si="2"/>
        <v>Completar</v>
      </c>
      <c r="AL56" s="94"/>
      <c r="AM56" s="95" t="str">
        <f t="shared" si="51"/>
        <v>Completar</v>
      </c>
      <c r="AN56" s="95" t="str">
        <f t="shared" si="52"/>
        <v>Completar</v>
      </c>
      <c r="AO56" s="165">
        <f t="shared" si="53"/>
        <v>0</v>
      </c>
      <c r="AP56" s="219" t="b">
        <f t="shared" si="54"/>
        <v>0</v>
      </c>
      <c r="AQ56" s="188">
        <f t="shared" si="55"/>
        <v>0</v>
      </c>
      <c r="AR56" s="164">
        <f t="shared" si="56"/>
        <v>0</v>
      </c>
      <c r="AS56" s="164">
        <f t="shared" si="57"/>
        <v>0.25</v>
      </c>
      <c r="AT56" s="164">
        <f t="shared" si="58"/>
        <v>0</v>
      </c>
      <c r="AU56" s="164">
        <f t="shared" si="58"/>
        <v>0</v>
      </c>
      <c r="AV56" s="166">
        <f t="shared" si="59"/>
        <v>0</v>
      </c>
      <c r="AW56" s="168">
        <f t="shared" si="3"/>
        <v>0</v>
      </c>
      <c r="AY56" s="164">
        <v>44</v>
      </c>
      <c r="AZ56" s="225"/>
      <c r="BA56" s="226"/>
      <c r="BB56" s="1"/>
      <c r="BC56" s="1"/>
      <c r="BD56" s="95"/>
      <c r="BE56" s="93"/>
      <c r="BF56" s="93"/>
      <c r="BG56" s="93"/>
      <c r="BH56" s="95" t="str">
        <f t="shared" si="4"/>
        <v>Completar</v>
      </c>
      <c r="BI56" s="96" t="str">
        <f t="shared" si="5"/>
        <v>Completar</v>
      </c>
      <c r="BJ56" s="96" t="str">
        <f t="shared" si="6"/>
        <v>Completar</v>
      </c>
      <c r="BK56" s="94"/>
      <c r="BL56" s="95" t="str">
        <f t="shared" si="7"/>
        <v>Completar</v>
      </c>
      <c r="BM56" s="95" t="str">
        <f t="shared" si="60"/>
        <v>Completar</v>
      </c>
      <c r="BN56" s="165">
        <f t="shared" si="61"/>
        <v>0</v>
      </c>
      <c r="BO56" s="219" t="b">
        <f t="shared" si="62"/>
        <v>0</v>
      </c>
      <c r="BP56" s="188">
        <f t="shared" si="63"/>
        <v>0</v>
      </c>
      <c r="BQ56" s="164">
        <f t="shared" si="64"/>
        <v>0</v>
      </c>
      <c r="BR56" s="164">
        <f t="shared" si="65"/>
        <v>0.25</v>
      </c>
      <c r="BS56" s="164">
        <f t="shared" si="66"/>
        <v>0</v>
      </c>
      <c r="BT56" s="164">
        <f t="shared" si="66"/>
        <v>0</v>
      </c>
      <c r="BU56" s="166">
        <f t="shared" si="67"/>
        <v>0</v>
      </c>
      <c r="BV56" s="167"/>
      <c r="BX56" s="164">
        <v>44</v>
      </c>
      <c r="BY56" s="225"/>
      <c r="BZ56" s="226"/>
      <c r="CA56" s="1"/>
      <c r="CB56" s="1"/>
      <c r="CC56" s="95"/>
      <c r="CD56" s="93"/>
      <c r="CE56" s="93"/>
      <c r="CF56" s="93"/>
      <c r="CG56" s="95" t="str">
        <f t="shared" si="8"/>
        <v>Completar</v>
      </c>
      <c r="CH56" s="96" t="str">
        <f t="shared" si="9"/>
        <v>Completar</v>
      </c>
      <c r="CI56" s="96" t="str">
        <f t="shared" si="10"/>
        <v>Completar</v>
      </c>
      <c r="CJ56" s="94"/>
      <c r="CK56" s="95" t="str">
        <f t="shared" si="11"/>
        <v>Completar</v>
      </c>
      <c r="CL56" s="95" t="str">
        <f t="shared" si="68"/>
        <v>Completar</v>
      </c>
      <c r="CM56" s="165">
        <f t="shared" si="69"/>
        <v>0</v>
      </c>
      <c r="CN56" s="219" t="b">
        <f t="shared" si="70"/>
        <v>0</v>
      </c>
      <c r="CO56" s="188">
        <f t="shared" si="71"/>
        <v>0</v>
      </c>
      <c r="CP56" s="164">
        <f t="shared" si="72"/>
        <v>0</v>
      </c>
      <c r="CQ56" s="164">
        <f t="shared" si="73"/>
        <v>0.25</v>
      </c>
      <c r="CR56" s="164">
        <f t="shared" si="74"/>
        <v>0</v>
      </c>
      <c r="CS56" s="164">
        <f t="shared" si="74"/>
        <v>0</v>
      </c>
      <c r="CT56" s="166">
        <f t="shared" si="75"/>
        <v>0</v>
      </c>
      <c r="CU56" s="167"/>
      <c r="CW56" s="164">
        <v>44</v>
      </c>
      <c r="CX56" s="225"/>
      <c r="CY56" s="226"/>
      <c r="CZ56" s="1"/>
      <c r="DA56" s="1"/>
      <c r="DB56" s="95"/>
      <c r="DC56" s="93"/>
      <c r="DD56" s="93"/>
      <c r="DE56" s="93"/>
      <c r="DF56" s="95" t="str">
        <f t="shared" si="12"/>
        <v>Completar</v>
      </c>
      <c r="DG56" s="96" t="str">
        <f t="shared" si="13"/>
        <v>Completar</v>
      </c>
      <c r="DH56" s="96" t="str">
        <f t="shared" si="14"/>
        <v>Completar</v>
      </c>
      <c r="DI56" s="94"/>
      <c r="DJ56" s="95" t="str">
        <f t="shared" si="15"/>
        <v>Completar</v>
      </c>
      <c r="DK56" s="95" t="str">
        <f t="shared" si="76"/>
        <v>Completar</v>
      </c>
      <c r="DL56" s="165">
        <f t="shared" si="77"/>
        <v>0</v>
      </c>
      <c r="DM56" s="219" t="b">
        <f t="shared" si="78"/>
        <v>0</v>
      </c>
      <c r="DN56" s="188">
        <f t="shared" si="79"/>
        <v>0</v>
      </c>
      <c r="DO56" s="164">
        <f t="shared" si="80"/>
        <v>0</v>
      </c>
      <c r="DP56" s="164">
        <f t="shared" si="81"/>
        <v>0.25</v>
      </c>
      <c r="DQ56" s="164">
        <f t="shared" si="82"/>
        <v>0</v>
      </c>
      <c r="DR56" s="164">
        <f t="shared" si="82"/>
        <v>0</v>
      </c>
      <c r="DS56" s="166">
        <f t="shared" si="83"/>
        <v>0</v>
      </c>
      <c r="DT56" s="167"/>
      <c r="DV56" s="164">
        <v>44</v>
      </c>
      <c r="DW56" s="225"/>
      <c r="DX56" s="226"/>
      <c r="DY56" s="1"/>
      <c r="DZ56" s="1"/>
      <c r="EA56" s="95"/>
      <c r="EB56" s="93"/>
      <c r="EC56" s="93"/>
      <c r="ED56" s="93"/>
      <c r="EE56" s="95" t="str">
        <f t="shared" si="16"/>
        <v>Completar</v>
      </c>
      <c r="EF56" s="96" t="str">
        <f t="shared" si="17"/>
        <v>Completar</v>
      </c>
      <c r="EG56" s="96" t="str">
        <f t="shared" si="18"/>
        <v>Completar</v>
      </c>
      <c r="EH56" s="94"/>
      <c r="EI56" s="95" t="str">
        <f t="shared" si="19"/>
        <v>Completar</v>
      </c>
      <c r="EJ56" s="95" t="str">
        <f t="shared" si="84"/>
        <v>Completar</v>
      </c>
      <c r="EK56" s="165">
        <f t="shared" si="85"/>
        <v>0</v>
      </c>
      <c r="EL56" s="219" t="b">
        <f t="shared" si="86"/>
        <v>0</v>
      </c>
      <c r="EM56" s="188">
        <f t="shared" si="87"/>
        <v>0</v>
      </c>
      <c r="EN56" s="164">
        <f t="shared" si="88"/>
        <v>0</v>
      </c>
      <c r="EO56" s="164">
        <f t="shared" si="89"/>
        <v>0.25</v>
      </c>
      <c r="EP56" s="164">
        <f t="shared" si="90"/>
        <v>0</v>
      </c>
      <c r="EQ56" s="164">
        <f t="shared" si="90"/>
        <v>0</v>
      </c>
      <c r="ER56" s="166">
        <f t="shared" si="91"/>
        <v>0</v>
      </c>
      <c r="ES56" s="167"/>
      <c r="EU56" s="164">
        <v>44</v>
      </c>
      <c r="EV56" s="225"/>
      <c r="EW56" s="226"/>
      <c r="EX56" s="1"/>
      <c r="EY56" s="1"/>
      <c r="EZ56" s="95"/>
      <c r="FA56" s="93"/>
      <c r="FB56" s="93"/>
      <c r="FC56" s="93"/>
      <c r="FD56" s="95" t="str">
        <f t="shared" si="20"/>
        <v>Completar</v>
      </c>
      <c r="FE56" s="96" t="str">
        <f t="shared" si="21"/>
        <v>Completar</v>
      </c>
      <c r="FF56" s="96" t="str">
        <f t="shared" si="22"/>
        <v>Completar</v>
      </c>
      <c r="FG56" s="94"/>
      <c r="FH56" s="95" t="str">
        <f t="shared" si="23"/>
        <v>Completar</v>
      </c>
      <c r="FI56" s="95" t="str">
        <f t="shared" si="92"/>
        <v>Completar</v>
      </c>
      <c r="FJ56" s="165">
        <f t="shared" si="93"/>
        <v>0</v>
      </c>
      <c r="FK56" s="219" t="b">
        <f t="shared" si="94"/>
        <v>0</v>
      </c>
      <c r="FL56" s="188">
        <f t="shared" si="95"/>
        <v>0</v>
      </c>
      <c r="FM56" s="164">
        <f t="shared" si="96"/>
        <v>0</v>
      </c>
      <c r="FN56" s="164">
        <f t="shared" si="97"/>
        <v>0.25</v>
      </c>
      <c r="FO56" s="164">
        <f t="shared" si="98"/>
        <v>0</v>
      </c>
      <c r="FP56" s="164">
        <f t="shared" si="98"/>
        <v>0</v>
      </c>
      <c r="FQ56" s="166">
        <f t="shared" si="99"/>
        <v>0</v>
      </c>
      <c r="FR56" s="167"/>
      <c r="FT56" s="164">
        <v>44</v>
      </c>
      <c r="FU56" s="225"/>
      <c r="FV56" s="226"/>
      <c r="FW56" s="1"/>
      <c r="FX56" s="1"/>
      <c r="FY56" s="95"/>
      <c r="FZ56" s="93"/>
      <c r="GA56" s="93"/>
      <c r="GB56" s="93"/>
      <c r="GC56" s="95" t="str">
        <f t="shared" si="24"/>
        <v>Completar</v>
      </c>
      <c r="GD56" s="96" t="str">
        <f t="shared" si="25"/>
        <v>Completar</v>
      </c>
      <c r="GE56" s="96" t="str">
        <f t="shared" si="26"/>
        <v>Completar</v>
      </c>
      <c r="GF56" s="94"/>
      <c r="GG56" s="95" t="str">
        <f t="shared" si="27"/>
        <v>Completar</v>
      </c>
      <c r="GH56" s="95" t="str">
        <f t="shared" si="100"/>
        <v>Completar</v>
      </c>
      <c r="GI56" s="165">
        <f t="shared" si="101"/>
        <v>0</v>
      </c>
      <c r="GJ56" s="219" t="b">
        <f t="shared" si="102"/>
        <v>0</v>
      </c>
      <c r="GK56" s="188">
        <f t="shared" si="103"/>
        <v>0</v>
      </c>
      <c r="GL56" s="164">
        <f t="shared" si="104"/>
        <v>0</v>
      </c>
      <c r="GM56" s="164">
        <f t="shared" si="105"/>
        <v>0.25</v>
      </c>
      <c r="GN56" s="164">
        <f t="shared" si="106"/>
        <v>0</v>
      </c>
      <c r="GO56" s="164">
        <f t="shared" si="106"/>
        <v>0</v>
      </c>
      <c r="GP56" s="166">
        <f t="shared" si="107"/>
        <v>0</v>
      </c>
      <c r="GQ56" s="167"/>
      <c r="GS56" s="164">
        <v>44</v>
      </c>
      <c r="GT56" s="225"/>
      <c r="GU56" s="226"/>
      <c r="GV56" s="1"/>
      <c r="GW56" s="1"/>
      <c r="GX56" s="95"/>
      <c r="GY56" s="93"/>
      <c r="GZ56" s="93"/>
      <c r="HA56" s="93"/>
      <c r="HB56" s="95" t="str">
        <f t="shared" si="28"/>
        <v>Completar</v>
      </c>
      <c r="HC56" s="96" t="str">
        <f t="shared" si="29"/>
        <v>Completar</v>
      </c>
      <c r="HD56" s="96" t="str">
        <f t="shared" si="30"/>
        <v>Completar</v>
      </c>
      <c r="HE56" s="94"/>
      <c r="HF56" s="95" t="str">
        <f t="shared" si="31"/>
        <v>Completar</v>
      </c>
      <c r="HG56" s="95" t="str">
        <f t="shared" si="108"/>
        <v>Completar</v>
      </c>
      <c r="HH56" s="165">
        <f t="shared" si="109"/>
        <v>0</v>
      </c>
      <c r="HI56" s="219" t="b">
        <f t="shared" si="110"/>
        <v>0</v>
      </c>
      <c r="HJ56" s="188">
        <f t="shared" si="111"/>
        <v>0</v>
      </c>
      <c r="HK56" s="164">
        <f t="shared" si="112"/>
        <v>0</v>
      </c>
      <c r="HL56" s="164">
        <f t="shared" si="113"/>
        <v>0.25</v>
      </c>
      <c r="HM56" s="164">
        <f t="shared" si="114"/>
        <v>0</v>
      </c>
      <c r="HN56" s="164">
        <f t="shared" si="114"/>
        <v>0</v>
      </c>
      <c r="HO56" s="166">
        <f t="shared" si="115"/>
        <v>0</v>
      </c>
      <c r="HP56" s="167"/>
      <c r="HR56" s="164">
        <v>44</v>
      </c>
      <c r="HS56" s="225"/>
      <c r="HT56" s="226"/>
      <c r="HU56" s="1"/>
      <c r="HV56" s="1"/>
      <c r="HW56" s="95"/>
      <c r="HX56" s="93"/>
      <c r="HY56" s="93"/>
      <c r="HZ56" s="93"/>
      <c r="IA56" s="95" t="str">
        <f t="shared" si="32"/>
        <v>Completar</v>
      </c>
      <c r="IB56" s="96" t="str">
        <f t="shared" si="33"/>
        <v>Completar</v>
      </c>
      <c r="IC56" s="96" t="str">
        <f t="shared" si="34"/>
        <v>Completar</v>
      </c>
      <c r="ID56" s="94"/>
      <c r="IE56" s="95" t="str">
        <f t="shared" si="35"/>
        <v>Completar</v>
      </c>
      <c r="IF56" s="95" t="str">
        <f t="shared" si="116"/>
        <v>Completar</v>
      </c>
      <c r="IG56" s="165">
        <f t="shared" si="117"/>
        <v>0</v>
      </c>
      <c r="IH56" s="219" t="b">
        <f t="shared" si="118"/>
        <v>0</v>
      </c>
      <c r="II56" s="188">
        <f t="shared" si="119"/>
        <v>0</v>
      </c>
      <c r="IJ56" s="164">
        <f t="shared" si="120"/>
        <v>0</v>
      </c>
      <c r="IK56" s="164">
        <f t="shared" si="121"/>
        <v>0.25</v>
      </c>
      <c r="IL56" s="164">
        <f t="shared" si="122"/>
        <v>0</v>
      </c>
      <c r="IM56" s="164">
        <f t="shared" si="122"/>
        <v>0</v>
      </c>
      <c r="IN56" s="166">
        <f t="shared" si="123"/>
        <v>0</v>
      </c>
      <c r="IO56" s="167"/>
      <c r="IQ56" s="164">
        <v>44</v>
      </c>
      <c r="IR56" s="225"/>
      <c r="IS56" s="226"/>
      <c r="IT56" s="1"/>
      <c r="IU56" s="1"/>
      <c r="IV56" s="95"/>
      <c r="IW56" s="93"/>
      <c r="IX56" s="93"/>
      <c r="IY56" s="93"/>
      <c r="IZ56" s="95" t="str">
        <f t="shared" si="36"/>
        <v>Completar</v>
      </c>
      <c r="JA56" s="96" t="str">
        <f t="shared" si="37"/>
        <v>Completar</v>
      </c>
      <c r="JB56" s="96" t="str">
        <f t="shared" si="38"/>
        <v>Completar</v>
      </c>
      <c r="JC56" s="94"/>
      <c r="JD56" s="95" t="str">
        <f t="shared" si="39"/>
        <v>Completar</v>
      </c>
      <c r="JE56" s="95" t="str">
        <f t="shared" si="124"/>
        <v>Completar</v>
      </c>
      <c r="JF56" s="165">
        <f t="shared" si="125"/>
        <v>0</v>
      </c>
      <c r="JG56" s="219" t="b">
        <f t="shared" si="126"/>
        <v>0</v>
      </c>
      <c r="JH56" s="188">
        <f t="shared" si="127"/>
        <v>0</v>
      </c>
      <c r="JI56" s="164">
        <f t="shared" si="128"/>
        <v>0</v>
      </c>
      <c r="JJ56" s="164">
        <f t="shared" si="129"/>
        <v>0.25</v>
      </c>
      <c r="JK56" s="164">
        <f t="shared" si="130"/>
        <v>0</v>
      </c>
      <c r="JL56" s="164">
        <f t="shared" si="130"/>
        <v>0</v>
      </c>
      <c r="JM56" s="166">
        <f t="shared" si="131"/>
        <v>0</v>
      </c>
      <c r="JN56" s="167"/>
      <c r="JO56" s="126"/>
      <c r="JP56" s="164">
        <v>44</v>
      </c>
      <c r="JQ56" s="225"/>
      <c r="JR56" s="226"/>
      <c r="JS56" s="1"/>
      <c r="JT56" s="1"/>
      <c r="JU56" s="95"/>
      <c r="JV56" s="93"/>
      <c r="JW56" s="93"/>
      <c r="JX56" s="93"/>
      <c r="JY56" s="95" t="str">
        <f t="shared" si="40"/>
        <v>Completar</v>
      </c>
      <c r="JZ56" s="96" t="str">
        <f t="shared" si="41"/>
        <v>Completar</v>
      </c>
      <c r="KA56" s="96" t="str">
        <f t="shared" si="42"/>
        <v>Completar</v>
      </c>
      <c r="KB56" s="94"/>
      <c r="KC56" s="95" t="str">
        <f t="shared" si="43"/>
        <v>Completar</v>
      </c>
      <c r="KD56" s="95" t="str">
        <f t="shared" si="132"/>
        <v>Completar</v>
      </c>
      <c r="KE56" s="165">
        <f t="shared" si="133"/>
        <v>0</v>
      </c>
      <c r="KF56" s="219" t="b">
        <f t="shared" si="134"/>
        <v>0</v>
      </c>
      <c r="KG56" s="188">
        <f t="shared" si="135"/>
        <v>0</v>
      </c>
      <c r="KH56" s="164">
        <f t="shared" si="136"/>
        <v>0</v>
      </c>
      <c r="KI56" s="164">
        <f t="shared" si="137"/>
        <v>0.25</v>
      </c>
      <c r="KJ56" s="164">
        <f t="shared" si="138"/>
        <v>0</v>
      </c>
      <c r="KK56" s="164">
        <f t="shared" si="138"/>
        <v>0</v>
      </c>
      <c r="KL56" s="166">
        <f t="shared" si="139"/>
        <v>0</v>
      </c>
    </row>
    <row r="57" spans="1:298" x14ac:dyDescent="0.25">
      <c r="A57" s="164">
        <v>45</v>
      </c>
      <c r="B57" s="225"/>
      <c r="C57" s="226"/>
      <c r="D57" s="1"/>
      <c r="E57" s="1"/>
      <c r="F57" s="95"/>
      <c r="G57" s="93"/>
      <c r="H57" s="93"/>
      <c r="I57" s="93"/>
      <c r="J57" s="95"/>
      <c r="K57" s="96" t="str">
        <f>IFERROR(VLOOKUP(D57,'Situación inicial'!JI$13:JS$112,8,FALSE),"Completar")</f>
        <v>Completar</v>
      </c>
      <c r="L57" s="96" t="str">
        <f>IFERROR(VLOOKUP(D57,'Situación inicial'!JI$13:JS$112,9,FALSE),"Completar")</f>
        <v>Completar</v>
      </c>
      <c r="M57" s="94"/>
      <c r="N57" s="95" t="str">
        <f>IFERROR(VLOOKUP(D57,'Situación inicial'!JI$13:JS$112,11,FALSE),"Completar")</f>
        <v>Completar</v>
      </c>
      <c r="O57" s="95" t="str">
        <f>IFERROR(VLOOKUP(D57,'Situación inicial'!JI$13:JT$112,12,FALSE),"Completar")</f>
        <v>Completar</v>
      </c>
      <c r="P57" s="165">
        <f t="shared" si="44"/>
        <v>0</v>
      </c>
      <c r="Q57" s="219" t="b">
        <f t="shared" si="45"/>
        <v>0</v>
      </c>
      <c r="R57" s="188">
        <f t="shared" si="46"/>
        <v>0</v>
      </c>
      <c r="S57" s="164">
        <f t="shared" si="47"/>
        <v>0</v>
      </c>
      <c r="T57" s="164">
        <f t="shared" si="48"/>
        <v>0.25</v>
      </c>
      <c r="U57" s="164">
        <f t="shared" si="49"/>
        <v>0</v>
      </c>
      <c r="V57" s="164">
        <f t="shared" si="49"/>
        <v>0</v>
      </c>
      <c r="W57" s="166">
        <f t="shared" si="50"/>
        <v>0</v>
      </c>
      <c r="X57" s="168">
        <f>IFERROR(VLOOKUP(D57,'Situación inicial'!JI$13:JZ$112,18,FALSE),0)</f>
        <v>0</v>
      </c>
      <c r="Z57" s="164">
        <v>45</v>
      </c>
      <c r="AA57" s="225"/>
      <c r="AB57" s="226"/>
      <c r="AC57" s="1"/>
      <c r="AD57" s="1"/>
      <c r="AE57" s="95"/>
      <c r="AF57" s="93"/>
      <c r="AG57" s="93"/>
      <c r="AH57" s="93"/>
      <c r="AI57" s="95" t="str">
        <f t="shared" si="0"/>
        <v>Completar</v>
      </c>
      <c r="AJ57" s="96" t="str">
        <f t="shared" si="1"/>
        <v>Completar</v>
      </c>
      <c r="AK57" s="96" t="str">
        <f t="shared" si="2"/>
        <v>Completar</v>
      </c>
      <c r="AL57" s="94"/>
      <c r="AM57" s="95" t="str">
        <f t="shared" si="51"/>
        <v>Completar</v>
      </c>
      <c r="AN57" s="95" t="str">
        <f t="shared" si="52"/>
        <v>Completar</v>
      </c>
      <c r="AO57" s="165">
        <f t="shared" si="53"/>
        <v>0</v>
      </c>
      <c r="AP57" s="219" t="b">
        <f t="shared" si="54"/>
        <v>0</v>
      </c>
      <c r="AQ57" s="188">
        <f t="shared" si="55"/>
        <v>0</v>
      </c>
      <c r="AR57" s="164">
        <f t="shared" si="56"/>
        <v>0</v>
      </c>
      <c r="AS57" s="164">
        <f t="shared" si="57"/>
        <v>0.25</v>
      </c>
      <c r="AT57" s="164">
        <f t="shared" si="58"/>
        <v>0</v>
      </c>
      <c r="AU57" s="164">
        <f t="shared" si="58"/>
        <v>0</v>
      </c>
      <c r="AV57" s="166">
        <f t="shared" si="59"/>
        <v>0</v>
      </c>
      <c r="AW57" s="168">
        <f t="shared" si="3"/>
        <v>0</v>
      </c>
      <c r="AY57" s="164">
        <v>45</v>
      </c>
      <c r="AZ57" s="225"/>
      <c r="BA57" s="226"/>
      <c r="BB57" s="1"/>
      <c r="BC57" s="1"/>
      <c r="BD57" s="95"/>
      <c r="BE57" s="93"/>
      <c r="BF57" s="93"/>
      <c r="BG57" s="93"/>
      <c r="BH57" s="95" t="str">
        <f t="shared" si="4"/>
        <v>Completar</v>
      </c>
      <c r="BI57" s="96" t="str">
        <f t="shared" si="5"/>
        <v>Completar</v>
      </c>
      <c r="BJ57" s="96" t="str">
        <f t="shared" si="6"/>
        <v>Completar</v>
      </c>
      <c r="BK57" s="94"/>
      <c r="BL57" s="95" t="str">
        <f t="shared" si="7"/>
        <v>Completar</v>
      </c>
      <c r="BM57" s="95" t="str">
        <f t="shared" si="60"/>
        <v>Completar</v>
      </c>
      <c r="BN57" s="165">
        <f t="shared" si="61"/>
        <v>0</v>
      </c>
      <c r="BO57" s="219" t="b">
        <f t="shared" si="62"/>
        <v>0</v>
      </c>
      <c r="BP57" s="188">
        <f t="shared" si="63"/>
        <v>0</v>
      </c>
      <c r="BQ57" s="164">
        <f t="shared" si="64"/>
        <v>0</v>
      </c>
      <c r="BR57" s="164">
        <f t="shared" si="65"/>
        <v>0.25</v>
      </c>
      <c r="BS57" s="164">
        <f t="shared" si="66"/>
        <v>0</v>
      </c>
      <c r="BT57" s="164">
        <f t="shared" si="66"/>
        <v>0</v>
      </c>
      <c r="BU57" s="166">
        <f t="shared" si="67"/>
        <v>0</v>
      </c>
      <c r="BV57" s="167"/>
      <c r="BX57" s="164">
        <v>45</v>
      </c>
      <c r="BY57" s="225"/>
      <c r="BZ57" s="226"/>
      <c r="CA57" s="1"/>
      <c r="CB57" s="1"/>
      <c r="CC57" s="95"/>
      <c r="CD57" s="93"/>
      <c r="CE57" s="93"/>
      <c r="CF57" s="93"/>
      <c r="CG57" s="95" t="str">
        <f t="shared" si="8"/>
        <v>Completar</v>
      </c>
      <c r="CH57" s="96" t="str">
        <f t="shared" si="9"/>
        <v>Completar</v>
      </c>
      <c r="CI57" s="96" t="str">
        <f t="shared" si="10"/>
        <v>Completar</v>
      </c>
      <c r="CJ57" s="94"/>
      <c r="CK57" s="95" t="str">
        <f t="shared" si="11"/>
        <v>Completar</v>
      </c>
      <c r="CL57" s="95" t="str">
        <f t="shared" si="68"/>
        <v>Completar</v>
      </c>
      <c r="CM57" s="165">
        <f t="shared" si="69"/>
        <v>0</v>
      </c>
      <c r="CN57" s="219" t="b">
        <f t="shared" si="70"/>
        <v>0</v>
      </c>
      <c r="CO57" s="188">
        <f t="shared" si="71"/>
        <v>0</v>
      </c>
      <c r="CP57" s="164">
        <f t="shared" si="72"/>
        <v>0</v>
      </c>
      <c r="CQ57" s="164">
        <f t="shared" si="73"/>
        <v>0.25</v>
      </c>
      <c r="CR57" s="164">
        <f t="shared" si="74"/>
        <v>0</v>
      </c>
      <c r="CS57" s="164">
        <f t="shared" si="74"/>
        <v>0</v>
      </c>
      <c r="CT57" s="166">
        <f t="shared" si="75"/>
        <v>0</v>
      </c>
      <c r="CU57" s="167"/>
      <c r="CW57" s="164">
        <v>45</v>
      </c>
      <c r="CX57" s="225"/>
      <c r="CY57" s="226"/>
      <c r="CZ57" s="1"/>
      <c r="DA57" s="1"/>
      <c r="DB57" s="95"/>
      <c r="DC57" s="93"/>
      <c r="DD57" s="93"/>
      <c r="DE57" s="93"/>
      <c r="DF57" s="95" t="str">
        <f t="shared" si="12"/>
        <v>Completar</v>
      </c>
      <c r="DG57" s="96" t="str">
        <f t="shared" si="13"/>
        <v>Completar</v>
      </c>
      <c r="DH57" s="96" t="str">
        <f t="shared" si="14"/>
        <v>Completar</v>
      </c>
      <c r="DI57" s="94"/>
      <c r="DJ57" s="95" t="str">
        <f t="shared" si="15"/>
        <v>Completar</v>
      </c>
      <c r="DK57" s="95" t="str">
        <f t="shared" si="76"/>
        <v>Completar</v>
      </c>
      <c r="DL57" s="165">
        <f t="shared" si="77"/>
        <v>0</v>
      </c>
      <c r="DM57" s="219" t="b">
        <f t="shared" si="78"/>
        <v>0</v>
      </c>
      <c r="DN57" s="188">
        <f t="shared" si="79"/>
        <v>0</v>
      </c>
      <c r="DO57" s="164">
        <f t="shared" si="80"/>
        <v>0</v>
      </c>
      <c r="DP57" s="164">
        <f t="shared" si="81"/>
        <v>0.25</v>
      </c>
      <c r="DQ57" s="164">
        <f t="shared" si="82"/>
        <v>0</v>
      </c>
      <c r="DR57" s="164">
        <f t="shared" si="82"/>
        <v>0</v>
      </c>
      <c r="DS57" s="166">
        <f t="shared" si="83"/>
        <v>0</v>
      </c>
      <c r="DT57" s="167"/>
      <c r="DV57" s="164">
        <v>45</v>
      </c>
      <c r="DW57" s="225"/>
      <c r="DX57" s="226"/>
      <c r="DY57" s="1"/>
      <c r="DZ57" s="1"/>
      <c r="EA57" s="95"/>
      <c r="EB57" s="93"/>
      <c r="EC57" s="93"/>
      <c r="ED57" s="93"/>
      <c r="EE57" s="95" t="str">
        <f t="shared" si="16"/>
        <v>Completar</v>
      </c>
      <c r="EF57" s="96" t="str">
        <f t="shared" si="17"/>
        <v>Completar</v>
      </c>
      <c r="EG57" s="96" t="str">
        <f t="shared" si="18"/>
        <v>Completar</v>
      </c>
      <c r="EH57" s="94"/>
      <c r="EI57" s="95" t="str">
        <f t="shared" si="19"/>
        <v>Completar</v>
      </c>
      <c r="EJ57" s="95" t="str">
        <f t="shared" si="84"/>
        <v>Completar</v>
      </c>
      <c r="EK57" s="165">
        <f t="shared" si="85"/>
        <v>0</v>
      </c>
      <c r="EL57" s="219" t="b">
        <f t="shared" si="86"/>
        <v>0</v>
      </c>
      <c r="EM57" s="188">
        <f t="shared" si="87"/>
        <v>0</v>
      </c>
      <c r="EN57" s="164">
        <f t="shared" si="88"/>
        <v>0</v>
      </c>
      <c r="EO57" s="164">
        <f t="shared" si="89"/>
        <v>0.25</v>
      </c>
      <c r="EP57" s="164">
        <f t="shared" si="90"/>
        <v>0</v>
      </c>
      <c r="EQ57" s="164">
        <f t="shared" si="90"/>
        <v>0</v>
      </c>
      <c r="ER57" s="166">
        <f t="shared" si="91"/>
        <v>0</v>
      </c>
      <c r="ES57" s="167"/>
      <c r="EU57" s="164">
        <v>45</v>
      </c>
      <c r="EV57" s="225"/>
      <c r="EW57" s="226"/>
      <c r="EX57" s="1"/>
      <c r="EY57" s="1"/>
      <c r="EZ57" s="95"/>
      <c r="FA57" s="93"/>
      <c r="FB57" s="93"/>
      <c r="FC57" s="93"/>
      <c r="FD57" s="95" t="str">
        <f t="shared" si="20"/>
        <v>Completar</v>
      </c>
      <c r="FE57" s="96" t="str">
        <f t="shared" si="21"/>
        <v>Completar</v>
      </c>
      <c r="FF57" s="96" t="str">
        <f t="shared" si="22"/>
        <v>Completar</v>
      </c>
      <c r="FG57" s="94"/>
      <c r="FH57" s="95" t="str">
        <f t="shared" si="23"/>
        <v>Completar</v>
      </c>
      <c r="FI57" s="95" t="str">
        <f t="shared" si="92"/>
        <v>Completar</v>
      </c>
      <c r="FJ57" s="165">
        <f t="shared" si="93"/>
        <v>0</v>
      </c>
      <c r="FK57" s="219" t="b">
        <f t="shared" si="94"/>
        <v>0</v>
      </c>
      <c r="FL57" s="188">
        <f t="shared" si="95"/>
        <v>0</v>
      </c>
      <c r="FM57" s="164">
        <f t="shared" si="96"/>
        <v>0</v>
      </c>
      <c r="FN57" s="164">
        <f t="shared" si="97"/>
        <v>0.25</v>
      </c>
      <c r="FO57" s="164">
        <f t="shared" si="98"/>
        <v>0</v>
      </c>
      <c r="FP57" s="164">
        <f t="shared" si="98"/>
        <v>0</v>
      </c>
      <c r="FQ57" s="166">
        <f t="shared" si="99"/>
        <v>0</v>
      </c>
      <c r="FR57" s="167"/>
      <c r="FT57" s="164">
        <v>45</v>
      </c>
      <c r="FU57" s="225"/>
      <c r="FV57" s="226"/>
      <c r="FW57" s="1"/>
      <c r="FX57" s="1"/>
      <c r="FY57" s="95"/>
      <c r="FZ57" s="93"/>
      <c r="GA57" s="93"/>
      <c r="GB57" s="93"/>
      <c r="GC57" s="95" t="str">
        <f t="shared" si="24"/>
        <v>Completar</v>
      </c>
      <c r="GD57" s="96" t="str">
        <f t="shared" si="25"/>
        <v>Completar</v>
      </c>
      <c r="GE57" s="96" t="str">
        <f t="shared" si="26"/>
        <v>Completar</v>
      </c>
      <c r="GF57" s="94"/>
      <c r="GG57" s="95" t="str">
        <f t="shared" si="27"/>
        <v>Completar</v>
      </c>
      <c r="GH57" s="95" t="str">
        <f t="shared" si="100"/>
        <v>Completar</v>
      </c>
      <c r="GI57" s="165">
        <f t="shared" si="101"/>
        <v>0</v>
      </c>
      <c r="GJ57" s="219" t="b">
        <f t="shared" si="102"/>
        <v>0</v>
      </c>
      <c r="GK57" s="188">
        <f t="shared" si="103"/>
        <v>0</v>
      </c>
      <c r="GL57" s="164">
        <f t="shared" si="104"/>
        <v>0</v>
      </c>
      <c r="GM57" s="164">
        <f t="shared" si="105"/>
        <v>0.25</v>
      </c>
      <c r="GN57" s="164">
        <f t="shared" si="106"/>
        <v>0</v>
      </c>
      <c r="GO57" s="164">
        <f t="shared" si="106"/>
        <v>0</v>
      </c>
      <c r="GP57" s="166">
        <f t="shared" si="107"/>
        <v>0</v>
      </c>
      <c r="GQ57" s="167"/>
      <c r="GS57" s="164">
        <v>45</v>
      </c>
      <c r="GT57" s="225"/>
      <c r="GU57" s="226"/>
      <c r="GV57" s="1"/>
      <c r="GW57" s="1"/>
      <c r="GX57" s="95"/>
      <c r="GY57" s="93"/>
      <c r="GZ57" s="93"/>
      <c r="HA57" s="93"/>
      <c r="HB57" s="95" t="str">
        <f t="shared" si="28"/>
        <v>Completar</v>
      </c>
      <c r="HC57" s="96" t="str">
        <f t="shared" si="29"/>
        <v>Completar</v>
      </c>
      <c r="HD57" s="96" t="str">
        <f t="shared" si="30"/>
        <v>Completar</v>
      </c>
      <c r="HE57" s="94"/>
      <c r="HF57" s="95" t="str">
        <f t="shared" si="31"/>
        <v>Completar</v>
      </c>
      <c r="HG57" s="95" t="str">
        <f t="shared" si="108"/>
        <v>Completar</v>
      </c>
      <c r="HH57" s="165">
        <f t="shared" si="109"/>
        <v>0</v>
      </c>
      <c r="HI57" s="219" t="b">
        <f t="shared" si="110"/>
        <v>0</v>
      </c>
      <c r="HJ57" s="188">
        <f t="shared" si="111"/>
        <v>0</v>
      </c>
      <c r="HK57" s="164">
        <f t="shared" si="112"/>
        <v>0</v>
      </c>
      <c r="HL57" s="164">
        <f t="shared" si="113"/>
        <v>0.25</v>
      </c>
      <c r="HM57" s="164">
        <f t="shared" si="114"/>
        <v>0</v>
      </c>
      <c r="HN57" s="164">
        <f t="shared" si="114"/>
        <v>0</v>
      </c>
      <c r="HO57" s="166">
        <f t="shared" si="115"/>
        <v>0</v>
      </c>
      <c r="HP57" s="167"/>
      <c r="HR57" s="164">
        <v>45</v>
      </c>
      <c r="HS57" s="225"/>
      <c r="HT57" s="226"/>
      <c r="HU57" s="1"/>
      <c r="HV57" s="1"/>
      <c r="HW57" s="95"/>
      <c r="HX57" s="93"/>
      <c r="HY57" s="93"/>
      <c r="HZ57" s="93"/>
      <c r="IA57" s="95" t="str">
        <f t="shared" si="32"/>
        <v>Completar</v>
      </c>
      <c r="IB57" s="96" t="str">
        <f t="shared" si="33"/>
        <v>Completar</v>
      </c>
      <c r="IC57" s="96" t="str">
        <f t="shared" si="34"/>
        <v>Completar</v>
      </c>
      <c r="ID57" s="94"/>
      <c r="IE57" s="95" t="str">
        <f t="shared" si="35"/>
        <v>Completar</v>
      </c>
      <c r="IF57" s="95" t="str">
        <f t="shared" si="116"/>
        <v>Completar</v>
      </c>
      <c r="IG57" s="165">
        <f t="shared" si="117"/>
        <v>0</v>
      </c>
      <c r="IH57" s="219" t="b">
        <f t="shared" si="118"/>
        <v>0</v>
      </c>
      <c r="II57" s="188">
        <f t="shared" si="119"/>
        <v>0</v>
      </c>
      <c r="IJ57" s="164">
        <f t="shared" si="120"/>
        <v>0</v>
      </c>
      <c r="IK57" s="164">
        <f t="shared" si="121"/>
        <v>0.25</v>
      </c>
      <c r="IL57" s="164">
        <f t="shared" si="122"/>
        <v>0</v>
      </c>
      <c r="IM57" s="164">
        <f t="shared" si="122"/>
        <v>0</v>
      </c>
      <c r="IN57" s="166">
        <f t="shared" si="123"/>
        <v>0</v>
      </c>
      <c r="IO57" s="167"/>
      <c r="IQ57" s="164">
        <v>45</v>
      </c>
      <c r="IR57" s="225"/>
      <c r="IS57" s="226"/>
      <c r="IT57" s="1"/>
      <c r="IU57" s="1"/>
      <c r="IV57" s="95"/>
      <c r="IW57" s="93"/>
      <c r="IX57" s="93"/>
      <c r="IY57" s="93"/>
      <c r="IZ57" s="95" t="str">
        <f t="shared" si="36"/>
        <v>Completar</v>
      </c>
      <c r="JA57" s="96" t="str">
        <f t="shared" si="37"/>
        <v>Completar</v>
      </c>
      <c r="JB57" s="96" t="str">
        <f t="shared" si="38"/>
        <v>Completar</v>
      </c>
      <c r="JC57" s="94"/>
      <c r="JD57" s="95" t="str">
        <f t="shared" si="39"/>
        <v>Completar</v>
      </c>
      <c r="JE57" s="95" t="str">
        <f t="shared" si="124"/>
        <v>Completar</v>
      </c>
      <c r="JF57" s="165">
        <f t="shared" si="125"/>
        <v>0</v>
      </c>
      <c r="JG57" s="219" t="b">
        <f t="shared" si="126"/>
        <v>0</v>
      </c>
      <c r="JH57" s="188">
        <f t="shared" si="127"/>
        <v>0</v>
      </c>
      <c r="JI57" s="164">
        <f t="shared" si="128"/>
        <v>0</v>
      </c>
      <c r="JJ57" s="164">
        <f t="shared" si="129"/>
        <v>0.25</v>
      </c>
      <c r="JK57" s="164">
        <f t="shared" si="130"/>
        <v>0</v>
      </c>
      <c r="JL57" s="164">
        <f t="shared" si="130"/>
        <v>0</v>
      </c>
      <c r="JM57" s="166">
        <f t="shared" si="131"/>
        <v>0</v>
      </c>
      <c r="JN57" s="167"/>
      <c r="JO57" s="126"/>
      <c r="JP57" s="164">
        <v>45</v>
      </c>
      <c r="JQ57" s="225"/>
      <c r="JR57" s="226"/>
      <c r="JS57" s="1"/>
      <c r="JT57" s="1"/>
      <c r="JU57" s="95"/>
      <c r="JV57" s="93"/>
      <c r="JW57" s="93"/>
      <c r="JX57" s="93"/>
      <c r="JY57" s="95" t="str">
        <f t="shared" si="40"/>
        <v>Completar</v>
      </c>
      <c r="JZ57" s="96" t="str">
        <f t="shared" si="41"/>
        <v>Completar</v>
      </c>
      <c r="KA57" s="96" t="str">
        <f t="shared" si="42"/>
        <v>Completar</v>
      </c>
      <c r="KB57" s="94"/>
      <c r="KC57" s="95" t="str">
        <f t="shared" si="43"/>
        <v>Completar</v>
      </c>
      <c r="KD57" s="95" t="str">
        <f t="shared" si="132"/>
        <v>Completar</v>
      </c>
      <c r="KE57" s="165">
        <f t="shared" si="133"/>
        <v>0</v>
      </c>
      <c r="KF57" s="219" t="b">
        <f t="shared" si="134"/>
        <v>0</v>
      </c>
      <c r="KG57" s="188">
        <f t="shared" si="135"/>
        <v>0</v>
      </c>
      <c r="KH57" s="164">
        <f t="shared" si="136"/>
        <v>0</v>
      </c>
      <c r="KI57" s="164">
        <f t="shared" si="137"/>
        <v>0.25</v>
      </c>
      <c r="KJ57" s="164">
        <f t="shared" si="138"/>
        <v>0</v>
      </c>
      <c r="KK57" s="164">
        <f t="shared" si="138"/>
        <v>0</v>
      </c>
      <c r="KL57" s="166">
        <f t="shared" si="139"/>
        <v>0</v>
      </c>
    </row>
    <row r="58" spans="1:298" x14ac:dyDescent="0.25">
      <c r="A58" s="164">
        <v>46</v>
      </c>
      <c r="B58" s="225"/>
      <c r="C58" s="226"/>
      <c r="D58" s="1"/>
      <c r="E58" s="1"/>
      <c r="F58" s="95"/>
      <c r="G58" s="93"/>
      <c r="H58" s="93"/>
      <c r="I58" s="93"/>
      <c r="J58" s="95"/>
      <c r="K58" s="96" t="str">
        <f>IFERROR(VLOOKUP(D58,'Situación inicial'!JI$13:JS$112,8,FALSE),"Completar")</f>
        <v>Completar</v>
      </c>
      <c r="L58" s="96" t="str">
        <f>IFERROR(VLOOKUP(D58,'Situación inicial'!JI$13:JS$112,9,FALSE),"Completar")</f>
        <v>Completar</v>
      </c>
      <c r="M58" s="94"/>
      <c r="N58" s="95" t="str">
        <f>IFERROR(VLOOKUP(D58,'Situación inicial'!JI$13:JS$112,11,FALSE),"Completar")</f>
        <v>Completar</v>
      </c>
      <c r="O58" s="95" t="str">
        <f>IFERROR(VLOOKUP(D58,'Situación inicial'!JI$13:JT$112,12,FALSE),"Completar")</f>
        <v>Completar</v>
      </c>
      <c r="P58" s="165">
        <f t="shared" si="44"/>
        <v>0</v>
      </c>
      <c r="Q58" s="219" t="b">
        <f t="shared" si="45"/>
        <v>0</v>
      </c>
      <c r="R58" s="188">
        <f t="shared" si="46"/>
        <v>0</v>
      </c>
      <c r="S58" s="164">
        <f t="shared" si="47"/>
        <v>0</v>
      </c>
      <c r="T58" s="164">
        <f t="shared" si="48"/>
        <v>0.25</v>
      </c>
      <c r="U58" s="164">
        <f t="shared" si="49"/>
        <v>0</v>
      </c>
      <c r="V58" s="164">
        <f t="shared" si="49"/>
        <v>0</v>
      </c>
      <c r="W58" s="166">
        <f t="shared" si="50"/>
        <v>0</v>
      </c>
      <c r="X58" s="168">
        <f>IFERROR(VLOOKUP(D58,'Situación inicial'!JI$13:JZ$112,18,FALSE),0)</f>
        <v>0</v>
      </c>
      <c r="Z58" s="164">
        <v>46</v>
      </c>
      <c r="AA58" s="225"/>
      <c r="AB58" s="226"/>
      <c r="AC58" s="1"/>
      <c r="AD58" s="1"/>
      <c r="AE58" s="95"/>
      <c r="AF58" s="93"/>
      <c r="AG58" s="93"/>
      <c r="AH58" s="93"/>
      <c r="AI58" s="95" t="str">
        <f t="shared" si="0"/>
        <v>Completar</v>
      </c>
      <c r="AJ58" s="96" t="str">
        <f t="shared" si="1"/>
        <v>Completar</v>
      </c>
      <c r="AK58" s="96" t="str">
        <f t="shared" si="2"/>
        <v>Completar</v>
      </c>
      <c r="AL58" s="94"/>
      <c r="AM58" s="95" t="str">
        <f t="shared" si="51"/>
        <v>Completar</v>
      </c>
      <c r="AN58" s="95" t="str">
        <f t="shared" si="52"/>
        <v>Completar</v>
      </c>
      <c r="AO58" s="165">
        <f t="shared" si="53"/>
        <v>0</v>
      </c>
      <c r="AP58" s="219" t="b">
        <f t="shared" si="54"/>
        <v>0</v>
      </c>
      <c r="AQ58" s="188">
        <f t="shared" si="55"/>
        <v>0</v>
      </c>
      <c r="AR58" s="164">
        <f t="shared" si="56"/>
        <v>0</v>
      </c>
      <c r="AS58" s="164">
        <f t="shared" si="57"/>
        <v>0.25</v>
      </c>
      <c r="AT58" s="164">
        <f t="shared" si="58"/>
        <v>0</v>
      </c>
      <c r="AU58" s="164">
        <f t="shared" si="58"/>
        <v>0</v>
      </c>
      <c r="AV58" s="166">
        <f t="shared" si="59"/>
        <v>0</v>
      </c>
      <c r="AW58" s="168">
        <f t="shared" si="3"/>
        <v>0</v>
      </c>
      <c r="AY58" s="164">
        <v>46</v>
      </c>
      <c r="AZ58" s="225"/>
      <c r="BA58" s="226"/>
      <c r="BB58" s="1"/>
      <c r="BC58" s="1"/>
      <c r="BD58" s="95"/>
      <c r="BE58" s="93"/>
      <c r="BF58" s="93"/>
      <c r="BG58" s="93"/>
      <c r="BH58" s="95" t="str">
        <f t="shared" si="4"/>
        <v>Completar</v>
      </c>
      <c r="BI58" s="96" t="str">
        <f t="shared" si="5"/>
        <v>Completar</v>
      </c>
      <c r="BJ58" s="96" t="str">
        <f t="shared" si="6"/>
        <v>Completar</v>
      </c>
      <c r="BK58" s="94"/>
      <c r="BL58" s="95" t="str">
        <f t="shared" si="7"/>
        <v>Completar</v>
      </c>
      <c r="BM58" s="95" t="str">
        <f t="shared" si="60"/>
        <v>Completar</v>
      </c>
      <c r="BN58" s="165">
        <f t="shared" si="61"/>
        <v>0</v>
      </c>
      <c r="BO58" s="219" t="b">
        <f t="shared" si="62"/>
        <v>0</v>
      </c>
      <c r="BP58" s="188">
        <f t="shared" si="63"/>
        <v>0</v>
      </c>
      <c r="BQ58" s="164">
        <f t="shared" si="64"/>
        <v>0</v>
      </c>
      <c r="BR58" s="164">
        <f t="shared" si="65"/>
        <v>0.25</v>
      </c>
      <c r="BS58" s="164">
        <f t="shared" si="66"/>
        <v>0</v>
      </c>
      <c r="BT58" s="164">
        <f t="shared" si="66"/>
        <v>0</v>
      </c>
      <c r="BU58" s="166">
        <f t="shared" si="67"/>
        <v>0</v>
      </c>
      <c r="BV58" s="167"/>
      <c r="BX58" s="164">
        <v>46</v>
      </c>
      <c r="BY58" s="225"/>
      <c r="BZ58" s="226"/>
      <c r="CA58" s="1"/>
      <c r="CB58" s="1"/>
      <c r="CC58" s="95"/>
      <c r="CD58" s="93"/>
      <c r="CE58" s="93"/>
      <c r="CF58" s="93"/>
      <c r="CG58" s="95" t="str">
        <f t="shared" si="8"/>
        <v>Completar</v>
      </c>
      <c r="CH58" s="96" t="str">
        <f t="shared" si="9"/>
        <v>Completar</v>
      </c>
      <c r="CI58" s="96" t="str">
        <f t="shared" si="10"/>
        <v>Completar</v>
      </c>
      <c r="CJ58" s="94"/>
      <c r="CK58" s="95" t="str">
        <f t="shared" si="11"/>
        <v>Completar</v>
      </c>
      <c r="CL58" s="95" t="str">
        <f t="shared" si="68"/>
        <v>Completar</v>
      </c>
      <c r="CM58" s="165">
        <f t="shared" si="69"/>
        <v>0</v>
      </c>
      <c r="CN58" s="219" t="b">
        <f t="shared" si="70"/>
        <v>0</v>
      </c>
      <c r="CO58" s="188">
        <f t="shared" si="71"/>
        <v>0</v>
      </c>
      <c r="CP58" s="164">
        <f t="shared" si="72"/>
        <v>0</v>
      </c>
      <c r="CQ58" s="164">
        <f t="shared" si="73"/>
        <v>0.25</v>
      </c>
      <c r="CR58" s="164">
        <f t="shared" si="74"/>
        <v>0</v>
      </c>
      <c r="CS58" s="164">
        <f t="shared" si="74"/>
        <v>0</v>
      </c>
      <c r="CT58" s="166">
        <f t="shared" si="75"/>
        <v>0</v>
      </c>
      <c r="CU58" s="167"/>
      <c r="CW58" s="164">
        <v>46</v>
      </c>
      <c r="CX58" s="225"/>
      <c r="CY58" s="226"/>
      <c r="CZ58" s="1"/>
      <c r="DA58" s="1"/>
      <c r="DB58" s="95"/>
      <c r="DC58" s="93"/>
      <c r="DD58" s="93"/>
      <c r="DE58" s="93"/>
      <c r="DF58" s="95" t="str">
        <f t="shared" si="12"/>
        <v>Completar</v>
      </c>
      <c r="DG58" s="96" t="str">
        <f t="shared" si="13"/>
        <v>Completar</v>
      </c>
      <c r="DH58" s="96" t="str">
        <f t="shared" si="14"/>
        <v>Completar</v>
      </c>
      <c r="DI58" s="94"/>
      <c r="DJ58" s="95" t="str">
        <f t="shared" si="15"/>
        <v>Completar</v>
      </c>
      <c r="DK58" s="95" t="str">
        <f t="shared" si="76"/>
        <v>Completar</v>
      </c>
      <c r="DL58" s="165">
        <f t="shared" si="77"/>
        <v>0</v>
      </c>
      <c r="DM58" s="219" t="b">
        <f t="shared" si="78"/>
        <v>0</v>
      </c>
      <c r="DN58" s="188">
        <f t="shared" si="79"/>
        <v>0</v>
      </c>
      <c r="DO58" s="164">
        <f t="shared" si="80"/>
        <v>0</v>
      </c>
      <c r="DP58" s="164">
        <f t="shared" si="81"/>
        <v>0.25</v>
      </c>
      <c r="DQ58" s="164">
        <f t="shared" si="82"/>
        <v>0</v>
      </c>
      <c r="DR58" s="164">
        <f t="shared" si="82"/>
        <v>0</v>
      </c>
      <c r="DS58" s="166">
        <f t="shared" si="83"/>
        <v>0</v>
      </c>
      <c r="DT58" s="167"/>
      <c r="DV58" s="164">
        <v>46</v>
      </c>
      <c r="DW58" s="225"/>
      <c r="DX58" s="226"/>
      <c r="DY58" s="1"/>
      <c r="DZ58" s="1"/>
      <c r="EA58" s="95"/>
      <c r="EB58" s="93"/>
      <c r="EC58" s="93"/>
      <c r="ED58" s="93"/>
      <c r="EE58" s="95" t="str">
        <f t="shared" si="16"/>
        <v>Completar</v>
      </c>
      <c r="EF58" s="96" t="str">
        <f t="shared" si="17"/>
        <v>Completar</v>
      </c>
      <c r="EG58" s="96" t="str">
        <f t="shared" si="18"/>
        <v>Completar</v>
      </c>
      <c r="EH58" s="94"/>
      <c r="EI58" s="95" t="str">
        <f t="shared" si="19"/>
        <v>Completar</v>
      </c>
      <c r="EJ58" s="95" t="str">
        <f t="shared" si="84"/>
        <v>Completar</v>
      </c>
      <c r="EK58" s="165">
        <f t="shared" si="85"/>
        <v>0</v>
      </c>
      <c r="EL58" s="219" t="b">
        <f t="shared" si="86"/>
        <v>0</v>
      </c>
      <c r="EM58" s="188">
        <f t="shared" si="87"/>
        <v>0</v>
      </c>
      <c r="EN58" s="164">
        <f t="shared" si="88"/>
        <v>0</v>
      </c>
      <c r="EO58" s="164">
        <f t="shared" si="89"/>
        <v>0.25</v>
      </c>
      <c r="EP58" s="164">
        <f t="shared" si="90"/>
        <v>0</v>
      </c>
      <c r="EQ58" s="164">
        <f t="shared" si="90"/>
        <v>0</v>
      </c>
      <c r="ER58" s="166">
        <f t="shared" si="91"/>
        <v>0</v>
      </c>
      <c r="ES58" s="167"/>
      <c r="EU58" s="164">
        <v>46</v>
      </c>
      <c r="EV58" s="225"/>
      <c r="EW58" s="226"/>
      <c r="EX58" s="1"/>
      <c r="EY58" s="1"/>
      <c r="EZ58" s="95"/>
      <c r="FA58" s="93"/>
      <c r="FB58" s="93"/>
      <c r="FC58" s="93"/>
      <c r="FD58" s="95" t="str">
        <f t="shared" si="20"/>
        <v>Completar</v>
      </c>
      <c r="FE58" s="96" t="str">
        <f t="shared" si="21"/>
        <v>Completar</v>
      </c>
      <c r="FF58" s="96" t="str">
        <f t="shared" si="22"/>
        <v>Completar</v>
      </c>
      <c r="FG58" s="94"/>
      <c r="FH58" s="95" t="str">
        <f t="shared" si="23"/>
        <v>Completar</v>
      </c>
      <c r="FI58" s="95" t="str">
        <f t="shared" si="92"/>
        <v>Completar</v>
      </c>
      <c r="FJ58" s="165">
        <f t="shared" si="93"/>
        <v>0</v>
      </c>
      <c r="FK58" s="219" t="b">
        <f t="shared" si="94"/>
        <v>0</v>
      </c>
      <c r="FL58" s="188">
        <f t="shared" si="95"/>
        <v>0</v>
      </c>
      <c r="FM58" s="164">
        <f t="shared" si="96"/>
        <v>0</v>
      </c>
      <c r="FN58" s="164">
        <f t="shared" si="97"/>
        <v>0.25</v>
      </c>
      <c r="FO58" s="164">
        <f t="shared" si="98"/>
        <v>0</v>
      </c>
      <c r="FP58" s="164">
        <f t="shared" si="98"/>
        <v>0</v>
      </c>
      <c r="FQ58" s="166">
        <f t="shared" si="99"/>
        <v>0</v>
      </c>
      <c r="FR58" s="167"/>
      <c r="FT58" s="164">
        <v>46</v>
      </c>
      <c r="FU58" s="225"/>
      <c r="FV58" s="226"/>
      <c r="FW58" s="1"/>
      <c r="FX58" s="1"/>
      <c r="FY58" s="95"/>
      <c r="FZ58" s="93"/>
      <c r="GA58" s="93"/>
      <c r="GB58" s="93"/>
      <c r="GC58" s="95" t="str">
        <f t="shared" si="24"/>
        <v>Completar</v>
      </c>
      <c r="GD58" s="96" t="str">
        <f t="shared" si="25"/>
        <v>Completar</v>
      </c>
      <c r="GE58" s="96" t="str">
        <f t="shared" si="26"/>
        <v>Completar</v>
      </c>
      <c r="GF58" s="94"/>
      <c r="GG58" s="95" t="str">
        <f t="shared" si="27"/>
        <v>Completar</v>
      </c>
      <c r="GH58" s="95" t="str">
        <f t="shared" si="100"/>
        <v>Completar</v>
      </c>
      <c r="GI58" s="165">
        <f t="shared" si="101"/>
        <v>0</v>
      </c>
      <c r="GJ58" s="219" t="b">
        <f t="shared" si="102"/>
        <v>0</v>
      </c>
      <c r="GK58" s="188">
        <f t="shared" si="103"/>
        <v>0</v>
      </c>
      <c r="GL58" s="164">
        <f t="shared" si="104"/>
        <v>0</v>
      </c>
      <c r="GM58" s="164">
        <f t="shared" si="105"/>
        <v>0.25</v>
      </c>
      <c r="GN58" s="164">
        <f t="shared" si="106"/>
        <v>0</v>
      </c>
      <c r="GO58" s="164">
        <f t="shared" si="106"/>
        <v>0</v>
      </c>
      <c r="GP58" s="166">
        <f t="shared" si="107"/>
        <v>0</v>
      </c>
      <c r="GQ58" s="167"/>
      <c r="GS58" s="164">
        <v>46</v>
      </c>
      <c r="GT58" s="225"/>
      <c r="GU58" s="226"/>
      <c r="GV58" s="1"/>
      <c r="GW58" s="1"/>
      <c r="GX58" s="95"/>
      <c r="GY58" s="93"/>
      <c r="GZ58" s="93"/>
      <c r="HA58" s="93"/>
      <c r="HB58" s="95" t="str">
        <f t="shared" si="28"/>
        <v>Completar</v>
      </c>
      <c r="HC58" s="96" t="str">
        <f t="shared" si="29"/>
        <v>Completar</v>
      </c>
      <c r="HD58" s="96" t="str">
        <f t="shared" si="30"/>
        <v>Completar</v>
      </c>
      <c r="HE58" s="94"/>
      <c r="HF58" s="95" t="str">
        <f t="shared" si="31"/>
        <v>Completar</v>
      </c>
      <c r="HG58" s="95" t="str">
        <f t="shared" si="108"/>
        <v>Completar</v>
      </c>
      <c r="HH58" s="165">
        <f t="shared" si="109"/>
        <v>0</v>
      </c>
      <c r="HI58" s="219" t="b">
        <f t="shared" si="110"/>
        <v>0</v>
      </c>
      <c r="HJ58" s="188">
        <f t="shared" si="111"/>
        <v>0</v>
      </c>
      <c r="HK58" s="164">
        <f t="shared" si="112"/>
        <v>0</v>
      </c>
      <c r="HL58" s="164">
        <f t="shared" si="113"/>
        <v>0.25</v>
      </c>
      <c r="HM58" s="164">
        <f t="shared" si="114"/>
        <v>0</v>
      </c>
      <c r="HN58" s="164">
        <f t="shared" si="114"/>
        <v>0</v>
      </c>
      <c r="HO58" s="166">
        <f t="shared" si="115"/>
        <v>0</v>
      </c>
      <c r="HP58" s="167"/>
      <c r="HR58" s="164">
        <v>46</v>
      </c>
      <c r="HS58" s="225"/>
      <c r="HT58" s="226"/>
      <c r="HU58" s="1"/>
      <c r="HV58" s="1"/>
      <c r="HW58" s="95"/>
      <c r="HX58" s="93"/>
      <c r="HY58" s="93"/>
      <c r="HZ58" s="93"/>
      <c r="IA58" s="95" t="str">
        <f t="shared" si="32"/>
        <v>Completar</v>
      </c>
      <c r="IB58" s="96" t="str">
        <f t="shared" si="33"/>
        <v>Completar</v>
      </c>
      <c r="IC58" s="96" t="str">
        <f t="shared" si="34"/>
        <v>Completar</v>
      </c>
      <c r="ID58" s="94"/>
      <c r="IE58" s="95" t="str">
        <f t="shared" si="35"/>
        <v>Completar</v>
      </c>
      <c r="IF58" s="95" t="str">
        <f t="shared" si="116"/>
        <v>Completar</v>
      </c>
      <c r="IG58" s="165">
        <f t="shared" si="117"/>
        <v>0</v>
      </c>
      <c r="IH58" s="219" t="b">
        <f t="shared" si="118"/>
        <v>0</v>
      </c>
      <c r="II58" s="188">
        <f t="shared" si="119"/>
        <v>0</v>
      </c>
      <c r="IJ58" s="164">
        <f t="shared" si="120"/>
        <v>0</v>
      </c>
      <c r="IK58" s="164">
        <f t="shared" si="121"/>
        <v>0.25</v>
      </c>
      <c r="IL58" s="164">
        <f t="shared" si="122"/>
        <v>0</v>
      </c>
      <c r="IM58" s="164">
        <f t="shared" si="122"/>
        <v>0</v>
      </c>
      <c r="IN58" s="166">
        <f t="shared" si="123"/>
        <v>0</v>
      </c>
      <c r="IO58" s="167"/>
      <c r="IQ58" s="164">
        <v>46</v>
      </c>
      <c r="IR58" s="225"/>
      <c r="IS58" s="226"/>
      <c r="IT58" s="1"/>
      <c r="IU58" s="1"/>
      <c r="IV58" s="95"/>
      <c r="IW58" s="93"/>
      <c r="IX58" s="93"/>
      <c r="IY58" s="93"/>
      <c r="IZ58" s="95" t="str">
        <f t="shared" si="36"/>
        <v>Completar</v>
      </c>
      <c r="JA58" s="96" t="str">
        <f t="shared" si="37"/>
        <v>Completar</v>
      </c>
      <c r="JB58" s="96" t="str">
        <f t="shared" si="38"/>
        <v>Completar</v>
      </c>
      <c r="JC58" s="94"/>
      <c r="JD58" s="95" t="str">
        <f t="shared" si="39"/>
        <v>Completar</v>
      </c>
      <c r="JE58" s="95" t="str">
        <f t="shared" si="124"/>
        <v>Completar</v>
      </c>
      <c r="JF58" s="165">
        <f t="shared" si="125"/>
        <v>0</v>
      </c>
      <c r="JG58" s="219" t="b">
        <f t="shared" si="126"/>
        <v>0</v>
      </c>
      <c r="JH58" s="188">
        <f t="shared" si="127"/>
        <v>0</v>
      </c>
      <c r="JI58" s="164">
        <f t="shared" si="128"/>
        <v>0</v>
      </c>
      <c r="JJ58" s="164">
        <f t="shared" si="129"/>
        <v>0.25</v>
      </c>
      <c r="JK58" s="164">
        <f t="shared" si="130"/>
        <v>0</v>
      </c>
      <c r="JL58" s="164">
        <f t="shared" si="130"/>
        <v>0</v>
      </c>
      <c r="JM58" s="166">
        <f t="shared" si="131"/>
        <v>0</v>
      </c>
      <c r="JN58" s="167"/>
      <c r="JO58" s="126"/>
      <c r="JP58" s="164">
        <v>46</v>
      </c>
      <c r="JQ58" s="225"/>
      <c r="JR58" s="226"/>
      <c r="JS58" s="1"/>
      <c r="JT58" s="1"/>
      <c r="JU58" s="95"/>
      <c r="JV58" s="93"/>
      <c r="JW58" s="93"/>
      <c r="JX58" s="93"/>
      <c r="JY58" s="95" t="str">
        <f t="shared" si="40"/>
        <v>Completar</v>
      </c>
      <c r="JZ58" s="96" t="str">
        <f t="shared" si="41"/>
        <v>Completar</v>
      </c>
      <c r="KA58" s="96" t="str">
        <f t="shared" si="42"/>
        <v>Completar</v>
      </c>
      <c r="KB58" s="94"/>
      <c r="KC58" s="95" t="str">
        <f t="shared" si="43"/>
        <v>Completar</v>
      </c>
      <c r="KD58" s="95" t="str">
        <f t="shared" si="132"/>
        <v>Completar</v>
      </c>
      <c r="KE58" s="165">
        <f t="shared" si="133"/>
        <v>0</v>
      </c>
      <c r="KF58" s="219" t="b">
        <f t="shared" si="134"/>
        <v>0</v>
      </c>
      <c r="KG58" s="188">
        <f t="shared" si="135"/>
        <v>0</v>
      </c>
      <c r="KH58" s="164">
        <f t="shared" si="136"/>
        <v>0</v>
      </c>
      <c r="KI58" s="164">
        <f t="shared" si="137"/>
        <v>0.25</v>
      </c>
      <c r="KJ58" s="164">
        <f t="shared" si="138"/>
        <v>0</v>
      </c>
      <c r="KK58" s="164">
        <f t="shared" si="138"/>
        <v>0</v>
      </c>
      <c r="KL58" s="166">
        <f t="shared" si="139"/>
        <v>0</v>
      </c>
    </row>
    <row r="59" spans="1:298" x14ac:dyDescent="0.25">
      <c r="A59" s="164">
        <v>47</v>
      </c>
      <c r="B59" s="225"/>
      <c r="C59" s="226"/>
      <c r="D59" s="1"/>
      <c r="E59" s="1"/>
      <c r="F59" s="95"/>
      <c r="G59" s="93"/>
      <c r="H59" s="93"/>
      <c r="I59" s="93"/>
      <c r="J59" s="95"/>
      <c r="K59" s="96" t="str">
        <f>IFERROR(VLOOKUP(D59,'Situación inicial'!JI$13:JS$112,8,FALSE),"Completar")</f>
        <v>Completar</v>
      </c>
      <c r="L59" s="96" t="str">
        <f>IFERROR(VLOOKUP(D59,'Situación inicial'!JI$13:JS$112,9,FALSE),"Completar")</f>
        <v>Completar</v>
      </c>
      <c r="M59" s="94"/>
      <c r="N59" s="95" t="str">
        <f>IFERROR(VLOOKUP(D59,'Situación inicial'!JI$13:JS$112,11,FALSE),"Completar")</f>
        <v>Completar</v>
      </c>
      <c r="O59" s="95" t="str">
        <f>IFERROR(VLOOKUP(D59,'Situación inicial'!JI$13:JT$112,12,FALSE),"Completar")</f>
        <v>Completar</v>
      </c>
      <c r="P59" s="165">
        <f t="shared" si="44"/>
        <v>0</v>
      </c>
      <c r="Q59" s="219" t="b">
        <f t="shared" si="45"/>
        <v>0</v>
      </c>
      <c r="R59" s="188">
        <f t="shared" si="46"/>
        <v>0</v>
      </c>
      <c r="S59" s="164">
        <f t="shared" si="47"/>
        <v>0</v>
      </c>
      <c r="T59" s="164">
        <f t="shared" si="48"/>
        <v>0.25</v>
      </c>
      <c r="U59" s="164">
        <f t="shared" si="49"/>
        <v>0</v>
      </c>
      <c r="V59" s="164">
        <f t="shared" si="49"/>
        <v>0</v>
      </c>
      <c r="W59" s="166">
        <f t="shared" si="50"/>
        <v>0</v>
      </c>
      <c r="X59" s="168">
        <f>IFERROR(VLOOKUP(D59,'Situación inicial'!JI$13:JZ$112,18,FALSE),0)</f>
        <v>0</v>
      </c>
      <c r="Z59" s="164">
        <v>47</v>
      </c>
      <c r="AA59" s="225"/>
      <c r="AB59" s="226"/>
      <c r="AC59" s="1"/>
      <c r="AD59" s="1"/>
      <c r="AE59" s="95"/>
      <c r="AF59" s="93"/>
      <c r="AG59" s="93"/>
      <c r="AH59" s="93"/>
      <c r="AI59" s="95" t="str">
        <f t="shared" si="0"/>
        <v>Completar</v>
      </c>
      <c r="AJ59" s="96" t="str">
        <f t="shared" si="1"/>
        <v>Completar</v>
      </c>
      <c r="AK59" s="96" t="str">
        <f t="shared" si="2"/>
        <v>Completar</v>
      </c>
      <c r="AL59" s="94"/>
      <c r="AM59" s="95" t="str">
        <f t="shared" si="51"/>
        <v>Completar</v>
      </c>
      <c r="AN59" s="95" t="str">
        <f t="shared" si="52"/>
        <v>Completar</v>
      </c>
      <c r="AO59" s="165">
        <f t="shared" si="53"/>
        <v>0</v>
      </c>
      <c r="AP59" s="219" t="b">
        <f t="shared" si="54"/>
        <v>0</v>
      </c>
      <c r="AQ59" s="188">
        <f t="shared" si="55"/>
        <v>0</v>
      </c>
      <c r="AR59" s="164">
        <f t="shared" si="56"/>
        <v>0</v>
      </c>
      <c r="AS59" s="164">
        <f t="shared" si="57"/>
        <v>0.25</v>
      </c>
      <c r="AT59" s="164">
        <f t="shared" si="58"/>
        <v>0</v>
      </c>
      <c r="AU59" s="164">
        <f t="shared" si="58"/>
        <v>0</v>
      </c>
      <c r="AV59" s="166">
        <f t="shared" si="59"/>
        <v>0</v>
      </c>
      <c r="AW59" s="168">
        <f t="shared" si="3"/>
        <v>0</v>
      </c>
      <c r="AY59" s="164">
        <v>47</v>
      </c>
      <c r="AZ59" s="225"/>
      <c r="BA59" s="226"/>
      <c r="BB59" s="1"/>
      <c r="BC59" s="1"/>
      <c r="BD59" s="95"/>
      <c r="BE59" s="93"/>
      <c r="BF59" s="93"/>
      <c r="BG59" s="93"/>
      <c r="BH59" s="95" t="str">
        <f t="shared" si="4"/>
        <v>Completar</v>
      </c>
      <c r="BI59" s="96" t="str">
        <f t="shared" si="5"/>
        <v>Completar</v>
      </c>
      <c r="BJ59" s="96" t="str">
        <f t="shared" si="6"/>
        <v>Completar</v>
      </c>
      <c r="BK59" s="94"/>
      <c r="BL59" s="95" t="str">
        <f t="shared" si="7"/>
        <v>Completar</v>
      </c>
      <c r="BM59" s="95" t="str">
        <f t="shared" si="60"/>
        <v>Completar</v>
      </c>
      <c r="BN59" s="165">
        <f t="shared" si="61"/>
        <v>0</v>
      </c>
      <c r="BO59" s="219" t="b">
        <f t="shared" si="62"/>
        <v>0</v>
      </c>
      <c r="BP59" s="188">
        <f t="shared" si="63"/>
        <v>0</v>
      </c>
      <c r="BQ59" s="164">
        <f t="shared" si="64"/>
        <v>0</v>
      </c>
      <c r="BR59" s="164">
        <f t="shared" si="65"/>
        <v>0.25</v>
      </c>
      <c r="BS59" s="164">
        <f t="shared" si="66"/>
        <v>0</v>
      </c>
      <c r="BT59" s="164">
        <f t="shared" si="66"/>
        <v>0</v>
      </c>
      <c r="BU59" s="166">
        <f t="shared" si="67"/>
        <v>0</v>
      </c>
      <c r="BV59" s="167"/>
      <c r="BX59" s="164">
        <v>47</v>
      </c>
      <c r="BY59" s="225"/>
      <c r="BZ59" s="226"/>
      <c r="CA59" s="1"/>
      <c r="CB59" s="1"/>
      <c r="CC59" s="95"/>
      <c r="CD59" s="93"/>
      <c r="CE59" s="93"/>
      <c r="CF59" s="93"/>
      <c r="CG59" s="95" t="str">
        <f t="shared" si="8"/>
        <v>Completar</v>
      </c>
      <c r="CH59" s="96" t="str">
        <f t="shared" si="9"/>
        <v>Completar</v>
      </c>
      <c r="CI59" s="96" t="str">
        <f t="shared" si="10"/>
        <v>Completar</v>
      </c>
      <c r="CJ59" s="94"/>
      <c r="CK59" s="95" t="str">
        <f t="shared" si="11"/>
        <v>Completar</v>
      </c>
      <c r="CL59" s="95" t="str">
        <f t="shared" si="68"/>
        <v>Completar</v>
      </c>
      <c r="CM59" s="165">
        <f t="shared" si="69"/>
        <v>0</v>
      </c>
      <c r="CN59" s="219" t="b">
        <f t="shared" si="70"/>
        <v>0</v>
      </c>
      <c r="CO59" s="188">
        <f t="shared" si="71"/>
        <v>0</v>
      </c>
      <c r="CP59" s="164">
        <f t="shared" si="72"/>
        <v>0</v>
      </c>
      <c r="CQ59" s="164">
        <f t="shared" si="73"/>
        <v>0.25</v>
      </c>
      <c r="CR59" s="164">
        <f t="shared" si="74"/>
        <v>0</v>
      </c>
      <c r="CS59" s="164">
        <f t="shared" si="74"/>
        <v>0</v>
      </c>
      <c r="CT59" s="166">
        <f t="shared" si="75"/>
        <v>0</v>
      </c>
      <c r="CU59" s="167"/>
      <c r="CW59" s="164">
        <v>47</v>
      </c>
      <c r="CX59" s="225"/>
      <c r="CY59" s="226"/>
      <c r="CZ59" s="1"/>
      <c r="DA59" s="1"/>
      <c r="DB59" s="95"/>
      <c r="DC59" s="93"/>
      <c r="DD59" s="93"/>
      <c r="DE59" s="93"/>
      <c r="DF59" s="95" t="str">
        <f t="shared" si="12"/>
        <v>Completar</v>
      </c>
      <c r="DG59" s="96" t="str">
        <f t="shared" si="13"/>
        <v>Completar</v>
      </c>
      <c r="DH59" s="96" t="str">
        <f t="shared" si="14"/>
        <v>Completar</v>
      </c>
      <c r="DI59" s="94"/>
      <c r="DJ59" s="95" t="str">
        <f t="shared" si="15"/>
        <v>Completar</v>
      </c>
      <c r="DK59" s="95" t="str">
        <f t="shared" si="76"/>
        <v>Completar</v>
      </c>
      <c r="DL59" s="165">
        <f t="shared" si="77"/>
        <v>0</v>
      </c>
      <c r="DM59" s="219" t="b">
        <f t="shared" si="78"/>
        <v>0</v>
      </c>
      <c r="DN59" s="188">
        <f t="shared" si="79"/>
        <v>0</v>
      </c>
      <c r="DO59" s="164">
        <f t="shared" si="80"/>
        <v>0</v>
      </c>
      <c r="DP59" s="164">
        <f t="shared" si="81"/>
        <v>0.25</v>
      </c>
      <c r="DQ59" s="164">
        <f t="shared" si="82"/>
        <v>0</v>
      </c>
      <c r="DR59" s="164">
        <f t="shared" si="82"/>
        <v>0</v>
      </c>
      <c r="DS59" s="166">
        <f t="shared" si="83"/>
        <v>0</v>
      </c>
      <c r="DT59" s="167"/>
      <c r="DV59" s="164">
        <v>47</v>
      </c>
      <c r="DW59" s="225"/>
      <c r="DX59" s="226"/>
      <c r="DY59" s="1"/>
      <c r="DZ59" s="1"/>
      <c r="EA59" s="95"/>
      <c r="EB59" s="93"/>
      <c r="EC59" s="93"/>
      <c r="ED59" s="93"/>
      <c r="EE59" s="95" t="str">
        <f t="shared" si="16"/>
        <v>Completar</v>
      </c>
      <c r="EF59" s="96" t="str">
        <f t="shared" si="17"/>
        <v>Completar</v>
      </c>
      <c r="EG59" s="96" t="str">
        <f t="shared" si="18"/>
        <v>Completar</v>
      </c>
      <c r="EH59" s="94"/>
      <c r="EI59" s="95" t="str">
        <f t="shared" si="19"/>
        <v>Completar</v>
      </c>
      <c r="EJ59" s="95" t="str">
        <f t="shared" si="84"/>
        <v>Completar</v>
      </c>
      <c r="EK59" s="165">
        <f t="shared" si="85"/>
        <v>0</v>
      </c>
      <c r="EL59" s="219" t="b">
        <f t="shared" si="86"/>
        <v>0</v>
      </c>
      <c r="EM59" s="188">
        <f t="shared" si="87"/>
        <v>0</v>
      </c>
      <c r="EN59" s="164">
        <f t="shared" si="88"/>
        <v>0</v>
      </c>
      <c r="EO59" s="164">
        <f t="shared" si="89"/>
        <v>0.25</v>
      </c>
      <c r="EP59" s="164">
        <f t="shared" si="90"/>
        <v>0</v>
      </c>
      <c r="EQ59" s="164">
        <f t="shared" si="90"/>
        <v>0</v>
      </c>
      <c r="ER59" s="166">
        <f t="shared" si="91"/>
        <v>0</v>
      </c>
      <c r="ES59" s="167"/>
      <c r="EU59" s="164">
        <v>47</v>
      </c>
      <c r="EV59" s="225"/>
      <c r="EW59" s="226"/>
      <c r="EX59" s="1"/>
      <c r="EY59" s="1"/>
      <c r="EZ59" s="95"/>
      <c r="FA59" s="93"/>
      <c r="FB59" s="93"/>
      <c r="FC59" s="93"/>
      <c r="FD59" s="95" t="str">
        <f t="shared" si="20"/>
        <v>Completar</v>
      </c>
      <c r="FE59" s="96" t="str">
        <f t="shared" si="21"/>
        <v>Completar</v>
      </c>
      <c r="FF59" s="96" t="str">
        <f t="shared" si="22"/>
        <v>Completar</v>
      </c>
      <c r="FG59" s="94"/>
      <c r="FH59" s="95" t="str">
        <f t="shared" si="23"/>
        <v>Completar</v>
      </c>
      <c r="FI59" s="95" t="str">
        <f t="shared" si="92"/>
        <v>Completar</v>
      </c>
      <c r="FJ59" s="165">
        <f t="shared" si="93"/>
        <v>0</v>
      </c>
      <c r="FK59" s="219" t="b">
        <f t="shared" si="94"/>
        <v>0</v>
      </c>
      <c r="FL59" s="188">
        <f t="shared" si="95"/>
        <v>0</v>
      </c>
      <c r="FM59" s="164">
        <f t="shared" si="96"/>
        <v>0</v>
      </c>
      <c r="FN59" s="164">
        <f t="shared" si="97"/>
        <v>0.25</v>
      </c>
      <c r="FO59" s="164">
        <f t="shared" si="98"/>
        <v>0</v>
      </c>
      <c r="FP59" s="164">
        <f t="shared" si="98"/>
        <v>0</v>
      </c>
      <c r="FQ59" s="166">
        <f t="shared" si="99"/>
        <v>0</v>
      </c>
      <c r="FR59" s="167"/>
      <c r="FT59" s="164">
        <v>47</v>
      </c>
      <c r="FU59" s="225"/>
      <c r="FV59" s="226"/>
      <c r="FW59" s="1"/>
      <c r="FX59" s="1"/>
      <c r="FY59" s="95"/>
      <c r="FZ59" s="93"/>
      <c r="GA59" s="93"/>
      <c r="GB59" s="93"/>
      <c r="GC59" s="95" t="str">
        <f t="shared" si="24"/>
        <v>Completar</v>
      </c>
      <c r="GD59" s="96" t="str">
        <f t="shared" si="25"/>
        <v>Completar</v>
      </c>
      <c r="GE59" s="96" t="str">
        <f t="shared" si="26"/>
        <v>Completar</v>
      </c>
      <c r="GF59" s="94"/>
      <c r="GG59" s="95" t="str">
        <f t="shared" si="27"/>
        <v>Completar</v>
      </c>
      <c r="GH59" s="95" t="str">
        <f t="shared" si="100"/>
        <v>Completar</v>
      </c>
      <c r="GI59" s="165">
        <f t="shared" si="101"/>
        <v>0</v>
      </c>
      <c r="GJ59" s="219" t="b">
        <f t="shared" si="102"/>
        <v>0</v>
      </c>
      <c r="GK59" s="188">
        <f t="shared" si="103"/>
        <v>0</v>
      </c>
      <c r="GL59" s="164">
        <f t="shared" si="104"/>
        <v>0</v>
      </c>
      <c r="GM59" s="164">
        <f t="shared" si="105"/>
        <v>0.25</v>
      </c>
      <c r="GN59" s="164">
        <f t="shared" si="106"/>
        <v>0</v>
      </c>
      <c r="GO59" s="164">
        <f t="shared" si="106"/>
        <v>0</v>
      </c>
      <c r="GP59" s="166">
        <f t="shared" si="107"/>
        <v>0</v>
      </c>
      <c r="GQ59" s="167"/>
      <c r="GS59" s="164">
        <v>47</v>
      </c>
      <c r="GT59" s="225"/>
      <c r="GU59" s="226"/>
      <c r="GV59" s="1"/>
      <c r="GW59" s="1"/>
      <c r="GX59" s="95"/>
      <c r="GY59" s="93"/>
      <c r="GZ59" s="93"/>
      <c r="HA59" s="93"/>
      <c r="HB59" s="95" t="str">
        <f t="shared" si="28"/>
        <v>Completar</v>
      </c>
      <c r="HC59" s="96" t="str">
        <f t="shared" si="29"/>
        <v>Completar</v>
      </c>
      <c r="HD59" s="96" t="str">
        <f t="shared" si="30"/>
        <v>Completar</v>
      </c>
      <c r="HE59" s="94"/>
      <c r="HF59" s="95" t="str">
        <f t="shared" si="31"/>
        <v>Completar</v>
      </c>
      <c r="HG59" s="95" t="str">
        <f t="shared" si="108"/>
        <v>Completar</v>
      </c>
      <c r="HH59" s="165">
        <f t="shared" si="109"/>
        <v>0</v>
      </c>
      <c r="HI59" s="219" t="b">
        <f t="shared" si="110"/>
        <v>0</v>
      </c>
      <c r="HJ59" s="188">
        <f t="shared" si="111"/>
        <v>0</v>
      </c>
      <c r="HK59" s="164">
        <f t="shared" si="112"/>
        <v>0</v>
      </c>
      <c r="HL59" s="164">
        <f t="shared" si="113"/>
        <v>0.25</v>
      </c>
      <c r="HM59" s="164">
        <f t="shared" si="114"/>
        <v>0</v>
      </c>
      <c r="HN59" s="164">
        <f t="shared" si="114"/>
        <v>0</v>
      </c>
      <c r="HO59" s="166">
        <f t="shared" si="115"/>
        <v>0</v>
      </c>
      <c r="HP59" s="167"/>
      <c r="HR59" s="164">
        <v>47</v>
      </c>
      <c r="HS59" s="225"/>
      <c r="HT59" s="226"/>
      <c r="HU59" s="1"/>
      <c r="HV59" s="1"/>
      <c r="HW59" s="95"/>
      <c r="HX59" s="93"/>
      <c r="HY59" s="93"/>
      <c r="HZ59" s="93"/>
      <c r="IA59" s="95" t="str">
        <f t="shared" si="32"/>
        <v>Completar</v>
      </c>
      <c r="IB59" s="96" t="str">
        <f t="shared" si="33"/>
        <v>Completar</v>
      </c>
      <c r="IC59" s="96" t="str">
        <f t="shared" si="34"/>
        <v>Completar</v>
      </c>
      <c r="ID59" s="94"/>
      <c r="IE59" s="95" t="str">
        <f t="shared" si="35"/>
        <v>Completar</v>
      </c>
      <c r="IF59" s="95" t="str">
        <f t="shared" si="116"/>
        <v>Completar</v>
      </c>
      <c r="IG59" s="165">
        <f t="shared" si="117"/>
        <v>0</v>
      </c>
      <c r="IH59" s="219" t="b">
        <f t="shared" si="118"/>
        <v>0</v>
      </c>
      <c r="II59" s="188">
        <f t="shared" si="119"/>
        <v>0</v>
      </c>
      <c r="IJ59" s="164">
        <f t="shared" si="120"/>
        <v>0</v>
      </c>
      <c r="IK59" s="164">
        <f t="shared" si="121"/>
        <v>0.25</v>
      </c>
      <c r="IL59" s="164">
        <f t="shared" si="122"/>
        <v>0</v>
      </c>
      <c r="IM59" s="164">
        <f t="shared" si="122"/>
        <v>0</v>
      </c>
      <c r="IN59" s="166">
        <f t="shared" si="123"/>
        <v>0</v>
      </c>
      <c r="IO59" s="167"/>
      <c r="IQ59" s="164">
        <v>47</v>
      </c>
      <c r="IR59" s="225"/>
      <c r="IS59" s="226"/>
      <c r="IT59" s="1"/>
      <c r="IU59" s="1"/>
      <c r="IV59" s="95"/>
      <c r="IW59" s="93"/>
      <c r="IX59" s="93"/>
      <c r="IY59" s="93"/>
      <c r="IZ59" s="95" t="str">
        <f t="shared" si="36"/>
        <v>Completar</v>
      </c>
      <c r="JA59" s="96" t="str">
        <f t="shared" si="37"/>
        <v>Completar</v>
      </c>
      <c r="JB59" s="96" t="str">
        <f t="shared" si="38"/>
        <v>Completar</v>
      </c>
      <c r="JC59" s="94"/>
      <c r="JD59" s="95" t="str">
        <f t="shared" si="39"/>
        <v>Completar</v>
      </c>
      <c r="JE59" s="95" t="str">
        <f t="shared" si="124"/>
        <v>Completar</v>
      </c>
      <c r="JF59" s="165">
        <f t="shared" si="125"/>
        <v>0</v>
      </c>
      <c r="JG59" s="219" t="b">
        <f t="shared" si="126"/>
        <v>0</v>
      </c>
      <c r="JH59" s="188">
        <f t="shared" si="127"/>
        <v>0</v>
      </c>
      <c r="JI59" s="164">
        <f t="shared" si="128"/>
        <v>0</v>
      </c>
      <c r="JJ59" s="164">
        <f t="shared" si="129"/>
        <v>0.25</v>
      </c>
      <c r="JK59" s="164">
        <f t="shared" si="130"/>
        <v>0</v>
      </c>
      <c r="JL59" s="164">
        <f t="shared" si="130"/>
        <v>0</v>
      </c>
      <c r="JM59" s="166">
        <f t="shared" si="131"/>
        <v>0</v>
      </c>
      <c r="JN59" s="167"/>
      <c r="JO59" s="126"/>
      <c r="JP59" s="164">
        <v>47</v>
      </c>
      <c r="JQ59" s="225"/>
      <c r="JR59" s="226"/>
      <c r="JS59" s="1"/>
      <c r="JT59" s="1"/>
      <c r="JU59" s="95"/>
      <c r="JV59" s="93"/>
      <c r="JW59" s="93"/>
      <c r="JX59" s="93"/>
      <c r="JY59" s="95" t="str">
        <f t="shared" si="40"/>
        <v>Completar</v>
      </c>
      <c r="JZ59" s="96" t="str">
        <f t="shared" si="41"/>
        <v>Completar</v>
      </c>
      <c r="KA59" s="96" t="str">
        <f t="shared" si="42"/>
        <v>Completar</v>
      </c>
      <c r="KB59" s="94"/>
      <c r="KC59" s="95" t="str">
        <f t="shared" si="43"/>
        <v>Completar</v>
      </c>
      <c r="KD59" s="95" t="str">
        <f t="shared" si="132"/>
        <v>Completar</v>
      </c>
      <c r="KE59" s="165">
        <f t="shared" si="133"/>
        <v>0</v>
      </c>
      <c r="KF59" s="219" t="b">
        <f t="shared" si="134"/>
        <v>0</v>
      </c>
      <c r="KG59" s="188">
        <f t="shared" si="135"/>
        <v>0</v>
      </c>
      <c r="KH59" s="164">
        <f t="shared" si="136"/>
        <v>0</v>
      </c>
      <c r="KI59" s="164">
        <f t="shared" si="137"/>
        <v>0.25</v>
      </c>
      <c r="KJ59" s="164">
        <f t="shared" si="138"/>
        <v>0</v>
      </c>
      <c r="KK59" s="164">
        <f t="shared" si="138"/>
        <v>0</v>
      </c>
      <c r="KL59" s="166">
        <f t="shared" si="139"/>
        <v>0</v>
      </c>
    </row>
    <row r="60" spans="1:298" x14ac:dyDescent="0.25">
      <c r="A60" s="164">
        <v>48</v>
      </c>
      <c r="B60" s="225"/>
      <c r="C60" s="226"/>
      <c r="D60" s="1"/>
      <c r="E60" s="1"/>
      <c r="F60" s="95"/>
      <c r="G60" s="93"/>
      <c r="H60" s="93"/>
      <c r="I60" s="93"/>
      <c r="J60" s="95"/>
      <c r="K60" s="96" t="str">
        <f>IFERROR(VLOOKUP(D60,'Situación inicial'!JI$13:JS$112,8,FALSE),"Completar")</f>
        <v>Completar</v>
      </c>
      <c r="L60" s="96" t="str">
        <f>IFERROR(VLOOKUP(D60,'Situación inicial'!JI$13:JS$112,9,FALSE),"Completar")</f>
        <v>Completar</v>
      </c>
      <c r="M60" s="94"/>
      <c r="N60" s="95" t="str">
        <f>IFERROR(VLOOKUP(D60,'Situación inicial'!JI$13:JS$112,11,FALSE),"Completar")</f>
        <v>Completar</v>
      </c>
      <c r="O60" s="95" t="str">
        <f>IFERROR(VLOOKUP(D60,'Situación inicial'!JI$13:JT$112,12,FALSE),"Completar")</f>
        <v>Completar</v>
      </c>
      <c r="P60" s="165">
        <f t="shared" si="44"/>
        <v>0</v>
      </c>
      <c r="Q60" s="219" t="b">
        <f t="shared" si="45"/>
        <v>0</v>
      </c>
      <c r="R60" s="188">
        <f t="shared" si="46"/>
        <v>0</v>
      </c>
      <c r="S60" s="164">
        <f t="shared" si="47"/>
        <v>0</v>
      </c>
      <c r="T60" s="164">
        <f t="shared" si="48"/>
        <v>0.25</v>
      </c>
      <c r="U60" s="164">
        <f t="shared" si="49"/>
        <v>0</v>
      </c>
      <c r="V60" s="164">
        <f t="shared" si="49"/>
        <v>0</v>
      </c>
      <c r="W60" s="166">
        <f t="shared" si="50"/>
        <v>0</v>
      </c>
      <c r="X60" s="168">
        <f>IFERROR(VLOOKUP(D60,'Situación inicial'!JI$13:JZ$112,18,FALSE),0)</f>
        <v>0</v>
      </c>
      <c r="Z60" s="164">
        <v>48</v>
      </c>
      <c r="AA60" s="225"/>
      <c r="AB60" s="226"/>
      <c r="AC60" s="1"/>
      <c r="AD60" s="1"/>
      <c r="AE60" s="95"/>
      <c r="AF60" s="93"/>
      <c r="AG60" s="93"/>
      <c r="AH60" s="93"/>
      <c r="AI60" s="95" t="str">
        <f t="shared" si="0"/>
        <v>Completar</v>
      </c>
      <c r="AJ60" s="96" t="str">
        <f t="shared" si="1"/>
        <v>Completar</v>
      </c>
      <c r="AK60" s="96" t="str">
        <f t="shared" si="2"/>
        <v>Completar</v>
      </c>
      <c r="AL60" s="94"/>
      <c r="AM60" s="95" t="str">
        <f t="shared" si="51"/>
        <v>Completar</v>
      </c>
      <c r="AN60" s="95" t="str">
        <f t="shared" si="52"/>
        <v>Completar</v>
      </c>
      <c r="AO60" s="165">
        <f t="shared" si="53"/>
        <v>0</v>
      </c>
      <c r="AP60" s="219" t="b">
        <f t="shared" si="54"/>
        <v>0</v>
      </c>
      <c r="AQ60" s="188">
        <f t="shared" si="55"/>
        <v>0</v>
      </c>
      <c r="AR60" s="164">
        <f t="shared" si="56"/>
        <v>0</v>
      </c>
      <c r="AS60" s="164">
        <f t="shared" si="57"/>
        <v>0.25</v>
      </c>
      <c r="AT60" s="164">
        <f t="shared" si="58"/>
        <v>0</v>
      </c>
      <c r="AU60" s="164">
        <f t="shared" si="58"/>
        <v>0</v>
      </c>
      <c r="AV60" s="166">
        <f t="shared" si="59"/>
        <v>0</v>
      </c>
      <c r="AW60" s="168">
        <f t="shared" si="3"/>
        <v>0</v>
      </c>
      <c r="AY60" s="164">
        <v>48</v>
      </c>
      <c r="AZ60" s="225"/>
      <c r="BA60" s="226"/>
      <c r="BB60" s="1"/>
      <c r="BC60" s="1"/>
      <c r="BD60" s="95"/>
      <c r="BE60" s="93"/>
      <c r="BF60" s="93"/>
      <c r="BG60" s="93"/>
      <c r="BH60" s="95" t="str">
        <f t="shared" si="4"/>
        <v>Completar</v>
      </c>
      <c r="BI60" s="96" t="str">
        <f t="shared" si="5"/>
        <v>Completar</v>
      </c>
      <c r="BJ60" s="96" t="str">
        <f t="shared" si="6"/>
        <v>Completar</v>
      </c>
      <c r="BK60" s="94"/>
      <c r="BL60" s="95" t="str">
        <f t="shared" si="7"/>
        <v>Completar</v>
      </c>
      <c r="BM60" s="95" t="str">
        <f t="shared" si="60"/>
        <v>Completar</v>
      </c>
      <c r="BN60" s="165">
        <f t="shared" si="61"/>
        <v>0</v>
      </c>
      <c r="BO60" s="219" t="b">
        <f t="shared" si="62"/>
        <v>0</v>
      </c>
      <c r="BP60" s="188">
        <f t="shared" si="63"/>
        <v>0</v>
      </c>
      <c r="BQ60" s="164">
        <f t="shared" si="64"/>
        <v>0</v>
      </c>
      <c r="BR60" s="164">
        <f t="shared" si="65"/>
        <v>0.25</v>
      </c>
      <c r="BS60" s="164">
        <f t="shared" si="66"/>
        <v>0</v>
      </c>
      <c r="BT60" s="164">
        <f t="shared" si="66"/>
        <v>0</v>
      </c>
      <c r="BU60" s="166">
        <f t="shared" si="67"/>
        <v>0</v>
      </c>
      <c r="BV60" s="167"/>
      <c r="BX60" s="164">
        <v>48</v>
      </c>
      <c r="BY60" s="225"/>
      <c r="BZ60" s="226"/>
      <c r="CA60" s="1"/>
      <c r="CB60" s="1"/>
      <c r="CC60" s="95"/>
      <c r="CD60" s="93"/>
      <c r="CE60" s="93"/>
      <c r="CF60" s="93"/>
      <c r="CG60" s="95" t="str">
        <f t="shared" si="8"/>
        <v>Completar</v>
      </c>
      <c r="CH60" s="96" t="str">
        <f t="shared" si="9"/>
        <v>Completar</v>
      </c>
      <c r="CI60" s="96" t="str">
        <f t="shared" si="10"/>
        <v>Completar</v>
      </c>
      <c r="CJ60" s="94"/>
      <c r="CK60" s="95" t="str">
        <f t="shared" si="11"/>
        <v>Completar</v>
      </c>
      <c r="CL60" s="95" t="str">
        <f t="shared" si="68"/>
        <v>Completar</v>
      </c>
      <c r="CM60" s="165">
        <f t="shared" si="69"/>
        <v>0</v>
      </c>
      <c r="CN60" s="219" t="b">
        <f t="shared" si="70"/>
        <v>0</v>
      </c>
      <c r="CO60" s="188">
        <f t="shared" si="71"/>
        <v>0</v>
      </c>
      <c r="CP60" s="164">
        <f t="shared" si="72"/>
        <v>0</v>
      </c>
      <c r="CQ60" s="164">
        <f t="shared" si="73"/>
        <v>0.25</v>
      </c>
      <c r="CR60" s="164">
        <f t="shared" si="74"/>
        <v>0</v>
      </c>
      <c r="CS60" s="164">
        <f t="shared" si="74"/>
        <v>0</v>
      </c>
      <c r="CT60" s="166">
        <f t="shared" si="75"/>
        <v>0</v>
      </c>
      <c r="CU60" s="167"/>
      <c r="CW60" s="164">
        <v>48</v>
      </c>
      <c r="CX60" s="225"/>
      <c r="CY60" s="226"/>
      <c r="CZ60" s="1"/>
      <c r="DA60" s="1"/>
      <c r="DB60" s="95"/>
      <c r="DC60" s="93"/>
      <c r="DD60" s="93"/>
      <c r="DE60" s="93"/>
      <c r="DF60" s="95" t="str">
        <f t="shared" si="12"/>
        <v>Completar</v>
      </c>
      <c r="DG60" s="96" t="str">
        <f t="shared" si="13"/>
        <v>Completar</v>
      </c>
      <c r="DH60" s="96" t="str">
        <f t="shared" si="14"/>
        <v>Completar</v>
      </c>
      <c r="DI60" s="94"/>
      <c r="DJ60" s="95" t="str">
        <f t="shared" si="15"/>
        <v>Completar</v>
      </c>
      <c r="DK60" s="95" t="str">
        <f t="shared" si="76"/>
        <v>Completar</v>
      </c>
      <c r="DL60" s="165">
        <f t="shared" si="77"/>
        <v>0</v>
      </c>
      <c r="DM60" s="219" t="b">
        <f t="shared" si="78"/>
        <v>0</v>
      </c>
      <c r="DN60" s="188">
        <f t="shared" si="79"/>
        <v>0</v>
      </c>
      <c r="DO60" s="164">
        <f t="shared" si="80"/>
        <v>0</v>
      </c>
      <c r="DP60" s="164">
        <f t="shared" si="81"/>
        <v>0.25</v>
      </c>
      <c r="DQ60" s="164">
        <f t="shared" si="82"/>
        <v>0</v>
      </c>
      <c r="DR60" s="164">
        <f t="shared" si="82"/>
        <v>0</v>
      </c>
      <c r="DS60" s="166">
        <f t="shared" si="83"/>
        <v>0</v>
      </c>
      <c r="DT60" s="167"/>
      <c r="DV60" s="164">
        <v>48</v>
      </c>
      <c r="DW60" s="225"/>
      <c r="DX60" s="226"/>
      <c r="DY60" s="1"/>
      <c r="DZ60" s="1"/>
      <c r="EA60" s="95"/>
      <c r="EB60" s="93"/>
      <c r="EC60" s="93"/>
      <c r="ED60" s="93"/>
      <c r="EE60" s="95" t="str">
        <f t="shared" si="16"/>
        <v>Completar</v>
      </c>
      <c r="EF60" s="96" t="str">
        <f t="shared" si="17"/>
        <v>Completar</v>
      </c>
      <c r="EG60" s="96" t="str">
        <f t="shared" si="18"/>
        <v>Completar</v>
      </c>
      <c r="EH60" s="94"/>
      <c r="EI60" s="95" t="str">
        <f t="shared" si="19"/>
        <v>Completar</v>
      </c>
      <c r="EJ60" s="95" t="str">
        <f t="shared" si="84"/>
        <v>Completar</v>
      </c>
      <c r="EK60" s="165">
        <f t="shared" si="85"/>
        <v>0</v>
      </c>
      <c r="EL60" s="219" t="b">
        <f t="shared" si="86"/>
        <v>0</v>
      </c>
      <c r="EM60" s="188">
        <f t="shared" si="87"/>
        <v>0</v>
      </c>
      <c r="EN60" s="164">
        <f t="shared" si="88"/>
        <v>0</v>
      </c>
      <c r="EO60" s="164">
        <f t="shared" si="89"/>
        <v>0.25</v>
      </c>
      <c r="EP60" s="164">
        <f t="shared" si="90"/>
        <v>0</v>
      </c>
      <c r="EQ60" s="164">
        <f t="shared" si="90"/>
        <v>0</v>
      </c>
      <c r="ER60" s="166">
        <f t="shared" si="91"/>
        <v>0</v>
      </c>
      <c r="ES60" s="167"/>
      <c r="EU60" s="164">
        <v>48</v>
      </c>
      <c r="EV60" s="225"/>
      <c r="EW60" s="226"/>
      <c r="EX60" s="1"/>
      <c r="EY60" s="1"/>
      <c r="EZ60" s="95"/>
      <c r="FA60" s="93"/>
      <c r="FB60" s="93"/>
      <c r="FC60" s="93"/>
      <c r="FD60" s="95" t="str">
        <f t="shared" si="20"/>
        <v>Completar</v>
      </c>
      <c r="FE60" s="96" t="str">
        <f t="shared" si="21"/>
        <v>Completar</v>
      </c>
      <c r="FF60" s="96" t="str">
        <f t="shared" si="22"/>
        <v>Completar</v>
      </c>
      <c r="FG60" s="94"/>
      <c r="FH60" s="95" t="str">
        <f t="shared" si="23"/>
        <v>Completar</v>
      </c>
      <c r="FI60" s="95" t="str">
        <f t="shared" si="92"/>
        <v>Completar</v>
      </c>
      <c r="FJ60" s="165">
        <f t="shared" si="93"/>
        <v>0</v>
      </c>
      <c r="FK60" s="219" t="b">
        <f t="shared" si="94"/>
        <v>0</v>
      </c>
      <c r="FL60" s="188">
        <f t="shared" si="95"/>
        <v>0</v>
      </c>
      <c r="FM60" s="164">
        <f t="shared" si="96"/>
        <v>0</v>
      </c>
      <c r="FN60" s="164">
        <f t="shared" si="97"/>
        <v>0.25</v>
      </c>
      <c r="FO60" s="164">
        <f t="shared" si="98"/>
        <v>0</v>
      </c>
      <c r="FP60" s="164">
        <f t="shared" si="98"/>
        <v>0</v>
      </c>
      <c r="FQ60" s="166">
        <f t="shared" si="99"/>
        <v>0</v>
      </c>
      <c r="FR60" s="167"/>
      <c r="FT60" s="164">
        <v>48</v>
      </c>
      <c r="FU60" s="225"/>
      <c r="FV60" s="226"/>
      <c r="FW60" s="1"/>
      <c r="FX60" s="1"/>
      <c r="FY60" s="95"/>
      <c r="FZ60" s="93"/>
      <c r="GA60" s="93"/>
      <c r="GB60" s="93"/>
      <c r="GC60" s="95" t="str">
        <f t="shared" si="24"/>
        <v>Completar</v>
      </c>
      <c r="GD60" s="96" t="str">
        <f t="shared" si="25"/>
        <v>Completar</v>
      </c>
      <c r="GE60" s="96" t="str">
        <f t="shared" si="26"/>
        <v>Completar</v>
      </c>
      <c r="GF60" s="94"/>
      <c r="GG60" s="95" t="str">
        <f t="shared" si="27"/>
        <v>Completar</v>
      </c>
      <c r="GH60" s="95" t="str">
        <f t="shared" si="100"/>
        <v>Completar</v>
      </c>
      <c r="GI60" s="165">
        <f t="shared" si="101"/>
        <v>0</v>
      </c>
      <c r="GJ60" s="219" t="b">
        <f t="shared" si="102"/>
        <v>0</v>
      </c>
      <c r="GK60" s="188">
        <f t="shared" si="103"/>
        <v>0</v>
      </c>
      <c r="GL60" s="164">
        <f t="shared" si="104"/>
        <v>0</v>
      </c>
      <c r="GM60" s="164">
        <f t="shared" si="105"/>
        <v>0.25</v>
      </c>
      <c r="GN60" s="164">
        <f t="shared" si="106"/>
        <v>0</v>
      </c>
      <c r="GO60" s="164">
        <f t="shared" si="106"/>
        <v>0</v>
      </c>
      <c r="GP60" s="166">
        <f t="shared" si="107"/>
        <v>0</v>
      </c>
      <c r="GQ60" s="167"/>
      <c r="GS60" s="164">
        <v>48</v>
      </c>
      <c r="GT60" s="225"/>
      <c r="GU60" s="226"/>
      <c r="GV60" s="1"/>
      <c r="GW60" s="1"/>
      <c r="GX60" s="95"/>
      <c r="GY60" s="93"/>
      <c r="GZ60" s="93"/>
      <c r="HA60" s="93"/>
      <c r="HB60" s="95" t="str">
        <f t="shared" si="28"/>
        <v>Completar</v>
      </c>
      <c r="HC60" s="96" t="str">
        <f t="shared" si="29"/>
        <v>Completar</v>
      </c>
      <c r="HD60" s="96" t="str">
        <f t="shared" si="30"/>
        <v>Completar</v>
      </c>
      <c r="HE60" s="94"/>
      <c r="HF60" s="95" t="str">
        <f t="shared" si="31"/>
        <v>Completar</v>
      </c>
      <c r="HG60" s="95" t="str">
        <f t="shared" si="108"/>
        <v>Completar</v>
      </c>
      <c r="HH60" s="165">
        <f t="shared" si="109"/>
        <v>0</v>
      </c>
      <c r="HI60" s="219" t="b">
        <f t="shared" si="110"/>
        <v>0</v>
      </c>
      <c r="HJ60" s="188">
        <f t="shared" si="111"/>
        <v>0</v>
      </c>
      <c r="HK60" s="164">
        <f t="shared" si="112"/>
        <v>0</v>
      </c>
      <c r="HL60" s="164">
        <f t="shared" si="113"/>
        <v>0.25</v>
      </c>
      <c r="HM60" s="164">
        <f t="shared" si="114"/>
        <v>0</v>
      </c>
      <c r="HN60" s="164">
        <f t="shared" si="114"/>
        <v>0</v>
      </c>
      <c r="HO60" s="166">
        <f t="shared" si="115"/>
        <v>0</v>
      </c>
      <c r="HP60" s="167"/>
      <c r="HR60" s="164">
        <v>48</v>
      </c>
      <c r="HS60" s="225"/>
      <c r="HT60" s="226"/>
      <c r="HU60" s="1"/>
      <c r="HV60" s="1"/>
      <c r="HW60" s="95"/>
      <c r="HX60" s="93"/>
      <c r="HY60" s="93"/>
      <c r="HZ60" s="93"/>
      <c r="IA60" s="95" t="str">
        <f t="shared" si="32"/>
        <v>Completar</v>
      </c>
      <c r="IB60" s="96" t="str">
        <f t="shared" si="33"/>
        <v>Completar</v>
      </c>
      <c r="IC60" s="96" t="str">
        <f t="shared" si="34"/>
        <v>Completar</v>
      </c>
      <c r="ID60" s="94"/>
      <c r="IE60" s="95" t="str">
        <f t="shared" si="35"/>
        <v>Completar</v>
      </c>
      <c r="IF60" s="95" t="str">
        <f t="shared" si="116"/>
        <v>Completar</v>
      </c>
      <c r="IG60" s="165">
        <f t="shared" si="117"/>
        <v>0</v>
      </c>
      <c r="IH60" s="219" t="b">
        <f t="shared" si="118"/>
        <v>0</v>
      </c>
      <c r="II60" s="188">
        <f t="shared" si="119"/>
        <v>0</v>
      </c>
      <c r="IJ60" s="164">
        <f t="shared" si="120"/>
        <v>0</v>
      </c>
      <c r="IK60" s="164">
        <f t="shared" si="121"/>
        <v>0.25</v>
      </c>
      <c r="IL60" s="164">
        <f t="shared" si="122"/>
        <v>0</v>
      </c>
      <c r="IM60" s="164">
        <f t="shared" si="122"/>
        <v>0</v>
      </c>
      <c r="IN60" s="166">
        <f t="shared" si="123"/>
        <v>0</v>
      </c>
      <c r="IO60" s="167"/>
      <c r="IQ60" s="164">
        <v>48</v>
      </c>
      <c r="IR60" s="225"/>
      <c r="IS60" s="226"/>
      <c r="IT60" s="1"/>
      <c r="IU60" s="1"/>
      <c r="IV60" s="95"/>
      <c r="IW60" s="93"/>
      <c r="IX60" s="93"/>
      <c r="IY60" s="93"/>
      <c r="IZ60" s="95" t="str">
        <f t="shared" si="36"/>
        <v>Completar</v>
      </c>
      <c r="JA60" s="96" t="str">
        <f t="shared" si="37"/>
        <v>Completar</v>
      </c>
      <c r="JB60" s="96" t="str">
        <f t="shared" si="38"/>
        <v>Completar</v>
      </c>
      <c r="JC60" s="94"/>
      <c r="JD60" s="95" t="str">
        <f t="shared" si="39"/>
        <v>Completar</v>
      </c>
      <c r="JE60" s="95" t="str">
        <f t="shared" si="124"/>
        <v>Completar</v>
      </c>
      <c r="JF60" s="165">
        <f t="shared" si="125"/>
        <v>0</v>
      </c>
      <c r="JG60" s="219" t="b">
        <f t="shared" si="126"/>
        <v>0</v>
      </c>
      <c r="JH60" s="188">
        <f t="shared" si="127"/>
        <v>0</v>
      </c>
      <c r="JI60" s="164">
        <f t="shared" si="128"/>
        <v>0</v>
      </c>
      <c r="JJ60" s="164">
        <f t="shared" si="129"/>
        <v>0.25</v>
      </c>
      <c r="JK60" s="164">
        <f t="shared" si="130"/>
        <v>0</v>
      </c>
      <c r="JL60" s="164">
        <f t="shared" si="130"/>
        <v>0</v>
      </c>
      <c r="JM60" s="166">
        <f t="shared" si="131"/>
        <v>0</v>
      </c>
      <c r="JN60" s="167"/>
      <c r="JO60" s="126"/>
      <c r="JP60" s="164">
        <v>48</v>
      </c>
      <c r="JQ60" s="225"/>
      <c r="JR60" s="226"/>
      <c r="JS60" s="1"/>
      <c r="JT60" s="1"/>
      <c r="JU60" s="95"/>
      <c r="JV60" s="93"/>
      <c r="JW60" s="93"/>
      <c r="JX60" s="93"/>
      <c r="JY60" s="95" t="str">
        <f t="shared" si="40"/>
        <v>Completar</v>
      </c>
      <c r="JZ60" s="96" t="str">
        <f t="shared" si="41"/>
        <v>Completar</v>
      </c>
      <c r="KA60" s="96" t="str">
        <f t="shared" si="42"/>
        <v>Completar</v>
      </c>
      <c r="KB60" s="94"/>
      <c r="KC60" s="95" t="str">
        <f t="shared" si="43"/>
        <v>Completar</v>
      </c>
      <c r="KD60" s="95" t="str">
        <f t="shared" si="132"/>
        <v>Completar</v>
      </c>
      <c r="KE60" s="165">
        <f t="shared" si="133"/>
        <v>0</v>
      </c>
      <c r="KF60" s="219" t="b">
        <f t="shared" si="134"/>
        <v>0</v>
      </c>
      <c r="KG60" s="188">
        <f t="shared" si="135"/>
        <v>0</v>
      </c>
      <c r="KH60" s="164">
        <f t="shared" si="136"/>
        <v>0</v>
      </c>
      <c r="KI60" s="164">
        <f t="shared" si="137"/>
        <v>0.25</v>
      </c>
      <c r="KJ60" s="164">
        <f t="shared" si="138"/>
        <v>0</v>
      </c>
      <c r="KK60" s="164">
        <f t="shared" si="138"/>
        <v>0</v>
      </c>
      <c r="KL60" s="166">
        <f t="shared" si="139"/>
        <v>0</v>
      </c>
    </row>
    <row r="61" spans="1:298" x14ac:dyDescent="0.25">
      <c r="A61" s="164">
        <v>49</v>
      </c>
      <c r="B61" s="225"/>
      <c r="C61" s="226"/>
      <c r="D61" s="1"/>
      <c r="E61" s="1"/>
      <c r="F61" s="95"/>
      <c r="G61" s="93"/>
      <c r="H61" s="93"/>
      <c r="I61" s="93"/>
      <c r="J61" s="95"/>
      <c r="K61" s="96" t="str">
        <f>IFERROR(VLOOKUP(D61,'Situación inicial'!JI$13:JS$112,8,FALSE),"Completar")</f>
        <v>Completar</v>
      </c>
      <c r="L61" s="96" t="str">
        <f>IFERROR(VLOOKUP(D61,'Situación inicial'!JI$13:JS$112,9,FALSE),"Completar")</f>
        <v>Completar</v>
      </c>
      <c r="M61" s="94"/>
      <c r="N61" s="95" t="str">
        <f>IFERROR(VLOOKUP(D61,'Situación inicial'!JI$13:JS$112,11,FALSE),"Completar")</f>
        <v>Completar</v>
      </c>
      <c r="O61" s="95" t="str">
        <f>IFERROR(VLOOKUP(D61,'Situación inicial'!JI$13:JT$112,12,FALSE),"Completar")</f>
        <v>Completar</v>
      </c>
      <c r="P61" s="165">
        <f t="shared" si="44"/>
        <v>0</v>
      </c>
      <c r="Q61" s="219" t="b">
        <f t="shared" si="45"/>
        <v>0</v>
      </c>
      <c r="R61" s="188">
        <f t="shared" si="46"/>
        <v>0</v>
      </c>
      <c r="S61" s="164">
        <f t="shared" si="47"/>
        <v>0</v>
      </c>
      <c r="T61" s="164">
        <f t="shared" si="48"/>
        <v>0.25</v>
      </c>
      <c r="U61" s="164">
        <f t="shared" si="49"/>
        <v>0</v>
      </c>
      <c r="V61" s="164">
        <f t="shared" si="49"/>
        <v>0</v>
      </c>
      <c r="W61" s="166">
        <f t="shared" si="50"/>
        <v>0</v>
      </c>
      <c r="X61" s="168">
        <f>IFERROR(VLOOKUP(D61,'Situación inicial'!JI$13:JZ$112,18,FALSE),0)</f>
        <v>0</v>
      </c>
      <c r="Z61" s="164">
        <v>49</v>
      </c>
      <c r="AA61" s="225"/>
      <c r="AB61" s="226"/>
      <c r="AC61" s="1"/>
      <c r="AD61" s="1"/>
      <c r="AE61" s="95"/>
      <c r="AF61" s="93"/>
      <c r="AG61" s="93"/>
      <c r="AH61" s="93"/>
      <c r="AI61" s="95" t="str">
        <f t="shared" si="0"/>
        <v>Completar</v>
      </c>
      <c r="AJ61" s="96" t="str">
        <f t="shared" si="1"/>
        <v>Completar</v>
      </c>
      <c r="AK61" s="96" t="str">
        <f t="shared" si="2"/>
        <v>Completar</v>
      </c>
      <c r="AL61" s="94"/>
      <c r="AM61" s="95" t="str">
        <f t="shared" si="51"/>
        <v>Completar</v>
      </c>
      <c r="AN61" s="95" t="str">
        <f t="shared" si="52"/>
        <v>Completar</v>
      </c>
      <c r="AO61" s="165">
        <f t="shared" si="53"/>
        <v>0</v>
      </c>
      <c r="AP61" s="219" t="b">
        <f t="shared" si="54"/>
        <v>0</v>
      </c>
      <c r="AQ61" s="188">
        <f t="shared" si="55"/>
        <v>0</v>
      </c>
      <c r="AR61" s="164">
        <f t="shared" si="56"/>
        <v>0</v>
      </c>
      <c r="AS61" s="164">
        <f t="shared" si="57"/>
        <v>0.25</v>
      </c>
      <c r="AT61" s="164">
        <f t="shared" si="58"/>
        <v>0</v>
      </c>
      <c r="AU61" s="164">
        <f t="shared" si="58"/>
        <v>0</v>
      </c>
      <c r="AV61" s="166">
        <f t="shared" si="59"/>
        <v>0</v>
      </c>
      <c r="AW61" s="168">
        <f t="shared" si="3"/>
        <v>0</v>
      </c>
      <c r="AY61" s="164">
        <v>49</v>
      </c>
      <c r="AZ61" s="225"/>
      <c r="BA61" s="226"/>
      <c r="BB61" s="1"/>
      <c r="BC61" s="1"/>
      <c r="BD61" s="95"/>
      <c r="BE61" s="93"/>
      <c r="BF61" s="93"/>
      <c r="BG61" s="93"/>
      <c r="BH61" s="95" t="str">
        <f t="shared" si="4"/>
        <v>Completar</v>
      </c>
      <c r="BI61" s="96" t="str">
        <f t="shared" si="5"/>
        <v>Completar</v>
      </c>
      <c r="BJ61" s="96" t="str">
        <f t="shared" si="6"/>
        <v>Completar</v>
      </c>
      <c r="BK61" s="94"/>
      <c r="BL61" s="95" t="str">
        <f t="shared" si="7"/>
        <v>Completar</v>
      </c>
      <c r="BM61" s="95" t="str">
        <f t="shared" si="60"/>
        <v>Completar</v>
      </c>
      <c r="BN61" s="165">
        <f t="shared" si="61"/>
        <v>0</v>
      </c>
      <c r="BO61" s="219" t="b">
        <f t="shared" si="62"/>
        <v>0</v>
      </c>
      <c r="BP61" s="188">
        <f t="shared" si="63"/>
        <v>0</v>
      </c>
      <c r="BQ61" s="164">
        <f t="shared" si="64"/>
        <v>0</v>
      </c>
      <c r="BR61" s="164">
        <f t="shared" si="65"/>
        <v>0.25</v>
      </c>
      <c r="BS61" s="164">
        <f t="shared" si="66"/>
        <v>0</v>
      </c>
      <c r="BT61" s="164">
        <f t="shared" si="66"/>
        <v>0</v>
      </c>
      <c r="BU61" s="166">
        <f t="shared" si="67"/>
        <v>0</v>
      </c>
      <c r="BV61" s="167"/>
      <c r="BX61" s="164">
        <v>49</v>
      </c>
      <c r="BY61" s="225"/>
      <c r="BZ61" s="226"/>
      <c r="CA61" s="1"/>
      <c r="CB61" s="1"/>
      <c r="CC61" s="95"/>
      <c r="CD61" s="93"/>
      <c r="CE61" s="93"/>
      <c r="CF61" s="93"/>
      <c r="CG61" s="95" t="str">
        <f t="shared" si="8"/>
        <v>Completar</v>
      </c>
      <c r="CH61" s="96" t="str">
        <f t="shared" si="9"/>
        <v>Completar</v>
      </c>
      <c r="CI61" s="96" t="str">
        <f t="shared" si="10"/>
        <v>Completar</v>
      </c>
      <c r="CJ61" s="94"/>
      <c r="CK61" s="95" t="str">
        <f t="shared" si="11"/>
        <v>Completar</v>
      </c>
      <c r="CL61" s="95" t="str">
        <f t="shared" si="68"/>
        <v>Completar</v>
      </c>
      <c r="CM61" s="165">
        <f t="shared" si="69"/>
        <v>0</v>
      </c>
      <c r="CN61" s="219" t="b">
        <f t="shared" si="70"/>
        <v>0</v>
      </c>
      <c r="CO61" s="188">
        <f t="shared" si="71"/>
        <v>0</v>
      </c>
      <c r="CP61" s="164">
        <f t="shared" si="72"/>
        <v>0</v>
      </c>
      <c r="CQ61" s="164">
        <f t="shared" si="73"/>
        <v>0.25</v>
      </c>
      <c r="CR61" s="164">
        <f t="shared" si="74"/>
        <v>0</v>
      </c>
      <c r="CS61" s="164">
        <f t="shared" si="74"/>
        <v>0</v>
      </c>
      <c r="CT61" s="166">
        <f t="shared" si="75"/>
        <v>0</v>
      </c>
      <c r="CU61" s="167"/>
      <c r="CW61" s="164">
        <v>49</v>
      </c>
      <c r="CX61" s="225"/>
      <c r="CY61" s="226"/>
      <c r="CZ61" s="1"/>
      <c r="DA61" s="1"/>
      <c r="DB61" s="95"/>
      <c r="DC61" s="93"/>
      <c r="DD61" s="93"/>
      <c r="DE61" s="93"/>
      <c r="DF61" s="95" t="str">
        <f t="shared" si="12"/>
        <v>Completar</v>
      </c>
      <c r="DG61" s="96" t="str">
        <f t="shared" si="13"/>
        <v>Completar</v>
      </c>
      <c r="DH61" s="96" t="str">
        <f t="shared" si="14"/>
        <v>Completar</v>
      </c>
      <c r="DI61" s="94"/>
      <c r="DJ61" s="95" t="str">
        <f t="shared" si="15"/>
        <v>Completar</v>
      </c>
      <c r="DK61" s="95" t="str">
        <f t="shared" si="76"/>
        <v>Completar</v>
      </c>
      <c r="DL61" s="165">
        <f t="shared" si="77"/>
        <v>0</v>
      </c>
      <c r="DM61" s="219" t="b">
        <f t="shared" si="78"/>
        <v>0</v>
      </c>
      <c r="DN61" s="188">
        <f t="shared" si="79"/>
        <v>0</v>
      </c>
      <c r="DO61" s="164">
        <f t="shared" si="80"/>
        <v>0</v>
      </c>
      <c r="DP61" s="164">
        <f t="shared" si="81"/>
        <v>0.25</v>
      </c>
      <c r="DQ61" s="164">
        <f t="shared" si="82"/>
        <v>0</v>
      </c>
      <c r="DR61" s="164">
        <f t="shared" si="82"/>
        <v>0</v>
      </c>
      <c r="DS61" s="166">
        <f t="shared" si="83"/>
        <v>0</v>
      </c>
      <c r="DT61" s="167"/>
      <c r="DV61" s="164">
        <v>49</v>
      </c>
      <c r="DW61" s="225"/>
      <c r="DX61" s="226"/>
      <c r="DY61" s="1"/>
      <c r="DZ61" s="1"/>
      <c r="EA61" s="95"/>
      <c r="EB61" s="93"/>
      <c r="EC61" s="93"/>
      <c r="ED61" s="93"/>
      <c r="EE61" s="95" t="str">
        <f t="shared" si="16"/>
        <v>Completar</v>
      </c>
      <c r="EF61" s="96" t="str">
        <f t="shared" si="17"/>
        <v>Completar</v>
      </c>
      <c r="EG61" s="96" t="str">
        <f t="shared" si="18"/>
        <v>Completar</v>
      </c>
      <c r="EH61" s="94"/>
      <c r="EI61" s="95" t="str">
        <f t="shared" si="19"/>
        <v>Completar</v>
      </c>
      <c r="EJ61" s="95" t="str">
        <f t="shared" si="84"/>
        <v>Completar</v>
      </c>
      <c r="EK61" s="165">
        <f t="shared" si="85"/>
        <v>0</v>
      </c>
      <c r="EL61" s="219" t="b">
        <f t="shared" si="86"/>
        <v>0</v>
      </c>
      <c r="EM61" s="188">
        <f t="shared" si="87"/>
        <v>0</v>
      </c>
      <c r="EN61" s="164">
        <f t="shared" si="88"/>
        <v>0</v>
      </c>
      <c r="EO61" s="164">
        <f t="shared" si="89"/>
        <v>0.25</v>
      </c>
      <c r="EP61" s="164">
        <f t="shared" si="90"/>
        <v>0</v>
      </c>
      <c r="EQ61" s="164">
        <f t="shared" si="90"/>
        <v>0</v>
      </c>
      <c r="ER61" s="166">
        <f t="shared" si="91"/>
        <v>0</v>
      </c>
      <c r="ES61" s="167"/>
      <c r="EU61" s="164">
        <v>49</v>
      </c>
      <c r="EV61" s="225"/>
      <c r="EW61" s="226"/>
      <c r="EX61" s="1"/>
      <c r="EY61" s="1"/>
      <c r="EZ61" s="95"/>
      <c r="FA61" s="93"/>
      <c r="FB61" s="93"/>
      <c r="FC61" s="93"/>
      <c r="FD61" s="95" t="str">
        <f t="shared" si="20"/>
        <v>Completar</v>
      </c>
      <c r="FE61" s="96" t="str">
        <f t="shared" si="21"/>
        <v>Completar</v>
      </c>
      <c r="FF61" s="96" t="str">
        <f t="shared" si="22"/>
        <v>Completar</v>
      </c>
      <c r="FG61" s="94"/>
      <c r="FH61" s="95" t="str">
        <f t="shared" si="23"/>
        <v>Completar</v>
      </c>
      <c r="FI61" s="95" t="str">
        <f t="shared" si="92"/>
        <v>Completar</v>
      </c>
      <c r="FJ61" s="165">
        <f t="shared" si="93"/>
        <v>0</v>
      </c>
      <c r="FK61" s="219" t="b">
        <f t="shared" si="94"/>
        <v>0</v>
      </c>
      <c r="FL61" s="188">
        <f t="shared" si="95"/>
        <v>0</v>
      </c>
      <c r="FM61" s="164">
        <f t="shared" si="96"/>
        <v>0</v>
      </c>
      <c r="FN61" s="164">
        <f t="shared" si="97"/>
        <v>0.25</v>
      </c>
      <c r="FO61" s="164">
        <f t="shared" si="98"/>
        <v>0</v>
      </c>
      <c r="FP61" s="164">
        <f t="shared" si="98"/>
        <v>0</v>
      </c>
      <c r="FQ61" s="166">
        <f t="shared" si="99"/>
        <v>0</v>
      </c>
      <c r="FR61" s="167"/>
      <c r="FT61" s="164">
        <v>49</v>
      </c>
      <c r="FU61" s="225"/>
      <c r="FV61" s="226"/>
      <c r="FW61" s="1"/>
      <c r="FX61" s="1"/>
      <c r="FY61" s="95"/>
      <c r="FZ61" s="93"/>
      <c r="GA61" s="93"/>
      <c r="GB61" s="93"/>
      <c r="GC61" s="95" t="str">
        <f t="shared" si="24"/>
        <v>Completar</v>
      </c>
      <c r="GD61" s="96" t="str">
        <f t="shared" si="25"/>
        <v>Completar</v>
      </c>
      <c r="GE61" s="96" t="str">
        <f t="shared" si="26"/>
        <v>Completar</v>
      </c>
      <c r="GF61" s="94"/>
      <c r="GG61" s="95" t="str">
        <f t="shared" si="27"/>
        <v>Completar</v>
      </c>
      <c r="GH61" s="95" t="str">
        <f t="shared" si="100"/>
        <v>Completar</v>
      </c>
      <c r="GI61" s="165">
        <f t="shared" si="101"/>
        <v>0</v>
      </c>
      <c r="GJ61" s="219" t="b">
        <f t="shared" si="102"/>
        <v>0</v>
      </c>
      <c r="GK61" s="188">
        <f t="shared" si="103"/>
        <v>0</v>
      </c>
      <c r="GL61" s="164">
        <f t="shared" si="104"/>
        <v>0</v>
      </c>
      <c r="GM61" s="164">
        <f t="shared" si="105"/>
        <v>0.25</v>
      </c>
      <c r="GN61" s="164">
        <f t="shared" si="106"/>
        <v>0</v>
      </c>
      <c r="GO61" s="164">
        <f t="shared" si="106"/>
        <v>0</v>
      </c>
      <c r="GP61" s="166">
        <f t="shared" si="107"/>
        <v>0</v>
      </c>
      <c r="GQ61" s="167"/>
      <c r="GS61" s="164">
        <v>49</v>
      </c>
      <c r="GT61" s="225"/>
      <c r="GU61" s="226"/>
      <c r="GV61" s="1"/>
      <c r="GW61" s="1"/>
      <c r="GX61" s="95"/>
      <c r="GY61" s="93"/>
      <c r="GZ61" s="93"/>
      <c r="HA61" s="93"/>
      <c r="HB61" s="95" t="str">
        <f t="shared" si="28"/>
        <v>Completar</v>
      </c>
      <c r="HC61" s="96" t="str">
        <f t="shared" si="29"/>
        <v>Completar</v>
      </c>
      <c r="HD61" s="96" t="str">
        <f t="shared" si="30"/>
        <v>Completar</v>
      </c>
      <c r="HE61" s="94"/>
      <c r="HF61" s="95" t="str">
        <f t="shared" si="31"/>
        <v>Completar</v>
      </c>
      <c r="HG61" s="95" t="str">
        <f t="shared" si="108"/>
        <v>Completar</v>
      </c>
      <c r="HH61" s="165">
        <f t="shared" si="109"/>
        <v>0</v>
      </c>
      <c r="HI61" s="219" t="b">
        <f t="shared" si="110"/>
        <v>0</v>
      </c>
      <c r="HJ61" s="188">
        <f t="shared" si="111"/>
        <v>0</v>
      </c>
      <c r="HK61" s="164">
        <f t="shared" si="112"/>
        <v>0</v>
      </c>
      <c r="HL61" s="164">
        <f t="shared" si="113"/>
        <v>0.25</v>
      </c>
      <c r="HM61" s="164">
        <f t="shared" si="114"/>
        <v>0</v>
      </c>
      <c r="HN61" s="164">
        <f t="shared" si="114"/>
        <v>0</v>
      </c>
      <c r="HO61" s="166">
        <f t="shared" si="115"/>
        <v>0</v>
      </c>
      <c r="HP61" s="167"/>
      <c r="HR61" s="164">
        <v>49</v>
      </c>
      <c r="HS61" s="225"/>
      <c r="HT61" s="226"/>
      <c r="HU61" s="1"/>
      <c r="HV61" s="1"/>
      <c r="HW61" s="95"/>
      <c r="HX61" s="93"/>
      <c r="HY61" s="93"/>
      <c r="HZ61" s="93"/>
      <c r="IA61" s="95" t="str">
        <f t="shared" si="32"/>
        <v>Completar</v>
      </c>
      <c r="IB61" s="96" t="str">
        <f t="shared" si="33"/>
        <v>Completar</v>
      </c>
      <c r="IC61" s="96" t="str">
        <f t="shared" si="34"/>
        <v>Completar</v>
      </c>
      <c r="ID61" s="94"/>
      <c r="IE61" s="95" t="str">
        <f t="shared" si="35"/>
        <v>Completar</v>
      </c>
      <c r="IF61" s="95" t="str">
        <f t="shared" si="116"/>
        <v>Completar</v>
      </c>
      <c r="IG61" s="165">
        <f t="shared" si="117"/>
        <v>0</v>
      </c>
      <c r="IH61" s="219" t="b">
        <f t="shared" si="118"/>
        <v>0</v>
      </c>
      <c r="II61" s="188">
        <f t="shared" si="119"/>
        <v>0</v>
      </c>
      <c r="IJ61" s="164">
        <f t="shared" si="120"/>
        <v>0</v>
      </c>
      <c r="IK61" s="164">
        <f t="shared" si="121"/>
        <v>0.25</v>
      </c>
      <c r="IL61" s="164">
        <f t="shared" si="122"/>
        <v>0</v>
      </c>
      <c r="IM61" s="164">
        <f t="shared" si="122"/>
        <v>0</v>
      </c>
      <c r="IN61" s="166">
        <f t="shared" si="123"/>
        <v>0</v>
      </c>
      <c r="IO61" s="167"/>
      <c r="IQ61" s="164">
        <v>49</v>
      </c>
      <c r="IR61" s="225"/>
      <c r="IS61" s="226"/>
      <c r="IT61" s="1"/>
      <c r="IU61" s="1"/>
      <c r="IV61" s="95"/>
      <c r="IW61" s="93"/>
      <c r="IX61" s="93"/>
      <c r="IY61" s="93"/>
      <c r="IZ61" s="95" t="str">
        <f t="shared" si="36"/>
        <v>Completar</v>
      </c>
      <c r="JA61" s="96" t="str">
        <f t="shared" si="37"/>
        <v>Completar</v>
      </c>
      <c r="JB61" s="96" t="str">
        <f t="shared" si="38"/>
        <v>Completar</v>
      </c>
      <c r="JC61" s="94"/>
      <c r="JD61" s="95" t="str">
        <f t="shared" si="39"/>
        <v>Completar</v>
      </c>
      <c r="JE61" s="95" t="str">
        <f t="shared" si="124"/>
        <v>Completar</v>
      </c>
      <c r="JF61" s="165">
        <f t="shared" si="125"/>
        <v>0</v>
      </c>
      <c r="JG61" s="219" t="b">
        <f t="shared" si="126"/>
        <v>0</v>
      </c>
      <c r="JH61" s="188">
        <f t="shared" si="127"/>
        <v>0</v>
      </c>
      <c r="JI61" s="164">
        <f t="shared" si="128"/>
        <v>0</v>
      </c>
      <c r="JJ61" s="164">
        <f t="shared" si="129"/>
        <v>0.25</v>
      </c>
      <c r="JK61" s="164">
        <f t="shared" si="130"/>
        <v>0</v>
      </c>
      <c r="JL61" s="164">
        <f t="shared" si="130"/>
        <v>0</v>
      </c>
      <c r="JM61" s="166">
        <f t="shared" si="131"/>
        <v>0</v>
      </c>
      <c r="JN61" s="167"/>
      <c r="JO61" s="126"/>
      <c r="JP61" s="164">
        <v>49</v>
      </c>
      <c r="JQ61" s="225"/>
      <c r="JR61" s="226"/>
      <c r="JS61" s="1"/>
      <c r="JT61" s="1"/>
      <c r="JU61" s="95"/>
      <c r="JV61" s="93"/>
      <c r="JW61" s="93"/>
      <c r="JX61" s="93"/>
      <c r="JY61" s="95" t="str">
        <f t="shared" si="40"/>
        <v>Completar</v>
      </c>
      <c r="JZ61" s="96" t="str">
        <f t="shared" si="41"/>
        <v>Completar</v>
      </c>
      <c r="KA61" s="96" t="str">
        <f t="shared" si="42"/>
        <v>Completar</v>
      </c>
      <c r="KB61" s="94"/>
      <c r="KC61" s="95" t="str">
        <f t="shared" si="43"/>
        <v>Completar</v>
      </c>
      <c r="KD61" s="95" t="str">
        <f t="shared" si="132"/>
        <v>Completar</v>
      </c>
      <c r="KE61" s="165">
        <f t="shared" si="133"/>
        <v>0</v>
      </c>
      <c r="KF61" s="219" t="b">
        <f t="shared" si="134"/>
        <v>0</v>
      </c>
      <c r="KG61" s="188">
        <f t="shared" si="135"/>
        <v>0</v>
      </c>
      <c r="KH61" s="164">
        <f t="shared" si="136"/>
        <v>0</v>
      </c>
      <c r="KI61" s="164">
        <f t="shared" si="137"/>
        <v>0.25</v>
      </c>
      <c r="KJ61" s="164">
        <f t="shared" si="138"/>
        <v>0</v>
      </c>
      <c r="KK61" s="164">
        <f t="shared" si="138"/>
        <v>0</v>
      </c>
      <c r="KL61" s="166">
        <f t="shared" si="139"/>
        <v>0</v>
      </c>
    </row>
    <row r="62" spans="1:298" x14ac:dyDescent="0.25">
      <c r="A62" s="164">
        <v>50</v>
      </c>
      <c r="B62" s="225"/>
      <c r="C62" s="226"/>
      <c r="D62" s="1"/>
      <c r="E62" s="1"/>
      <c r="F62" s="95"/>
      <c r="G62" s="93"/>
      <c r="H62" s="93"/>
      <c r="I62" s="93"/>
      <c r="J62" s="95"/>
      <c r="K62" s="96" t="str">
        <f>IFERROR(VLOOKUP(D62,'Situación inicial'!JI$13:JS$112,8,FALSE),"Completar")</f>
        <v>Completar</v>
      </c>
      <c r="L62" s="96" t="str">
        <f>IFERROR(VLOOKUP(D62,'Situación inicial'!JI$13:JS$112,9,FALSE),"Completar")</f>
        <v>Completar</v>
      </c>
      <c r="M62" s="94"/>
      <c r="N62" s="95" t="str">
        <f>IFERROR(VLOOKUP(D62,'Situación inicial'!JI$13:JS$112,11,FALSE),"Completar")</f>
        <v>Completar</v>
      </c>
      <c r="O62" s="95" t="str">
        <f>IFERROR(VLOOKUP(D62,'Situación inicial'!JI$13:JT$112,12,FALSE),"Completar")</f>
        <v>Completar</v>
      </c>
      <c r="P62" s="165">
        <f t="shared" si="44"/>
        <v>0</v>
      </c>
      <c r="Q62" s="219" t="b">
        <f t="shared" si="45"/>
        <v>0</v>
      </c>
      <c r="R62" s="188">
        <f t="shared" si="46"/>
        <v>0</v>
      </c>
      <c r="S62" s="164">
        <f t="shared" si="47"/>
        <v>0</v>
      </c>
      <c r="T62" s="164">
        <f t="shared" si="48"/>
        <v>0.25</v>
      </c>
      <c r="U62" s="164">
        <f t="shared" si="49"/>
        <v>0</v>
      </c>
      <c r="V62" s="164">
        <f t="shared" si="49"/>
        <v>0</v>
      </c>
      <c r="W62" s="166">
        <f t="shared" si="50"/>
        <v>0</v>
      </c>
      <c r="X62" s="168">
        <f>IFERROR(VLOOKUP(D62,'Situación inicial'!JI$13:JZ$112,18,FALSE),0)</f>
        <v>0</v>
      </c>
      <c r="Z62" s="164">
        <v>50</v>
      </c>
      <c r="AA62" s="225"/>
      <c r="AB62" s="226"/>
      <c r="AC62" s="1"/>
      <c r="AD62" s="1"/>
      <c r="AE62" s="95"/>
      <c r="AF62" s="93"/>
      <c r="AG62" s="93"/>
      <c r="AH62" s="93"/>
      <c r="AI62" s="95" t="str">
        <f t="shared" si="0"/>
        <v>Completar</v>
      </c>
      <c r="AJ62" s="96" t="str">
        <f t="shared" si="1"/>
        <v>Completar</v>
      </c>
      <c r="AK62" s="96" t="str">
        <f t="shared" si="2"/>
        <v>Completar</v>
      </c>
      <c r="AL62" s="94"/>
      <c r="AM62" s="95" t="str">
        <f t="shared" si="51"/>
        <v>Completar</v>
      </c>
      <c r="AN62" s="95" t="str">
        <f t="shared" si="52"/>
        <v>Completar</v>
      </c>
      <c r="AO62" s="165">
        <f t="shared" si="53"/>
        <v>0</v>
      </c>
      <c r="AP62" s="219" t="b">
        <f t="shared" si="54"/>
        <v>0</v>
      </c>
      <c r="AQ62" s="188">
        <f t="shared" si="55"/>
        <v>0</v>
      </c>
      <c r="AR62" s="164">
        <f t="shared" si="56"/>
        <v>0</v>
      </c>
      <c r="AS62" s="164">
        <f t="shared" si="57"/>
        <v>0.25</v>
      </c>
      <c r="AT62" s="164">
        <f t="shared" si="58"/>
        <v>0</v>
      </c>
      <c r="AU62" s="164">
        <f t="shared" si="58"/>
        <v>0</v>
      </c>
      <c r="AV62" s="166">
        <f t="shared" si="59"/>
        <v>0</v>
      </c>
      <c r="AW62" s="168">
        <f t="shared" si="3"/>
        <v>0</v>
      </c>
      <c r="AY62" s="164">
        <v>50</v>
      </c>
      <c r="AZ62" s="225"/>
      <c r="BA62" s="226"/>
      <c r="BB62" s="1"/>
      <c r="BC62" s="1"/>
      <c r="BD62" s="95"/>
      <c r="BE62" s="93"/>
      <c r="BF62" s="93"/>
      <c r="BG62" s="93"/>
      <c r="BH62" s="95" t="str">
        <f t="shared" si="4"/>
        <v>Completar</v>
      </c>
      <c r="BI62" s="96" t="str">
        <f t="shared" si="5"/>
        <v>Completar</v>
      </c>
      <c r="BJ62" s="96" t="str">
        <f t="shared" si="6"/>
        <v>Completar</v>
      </c>
      <c r="BK62" s="94"/>
      <c r="BL62" s="95" t="str">
        <f t="shared" si="7"/>
        <v>Completar</v>
      </c>
      <c r="BM62" s="95" t="str">
        <f t="shared" si="60"/>
        <v>Completar</v>
      </c>
      <c r="BN62" s="165">
        <f t="shared" si="61"/>
        <v>0</v>
      </c>
      <c r="BO62" s="219" t="b">
        <f t="shared" si="62"/>
        <v>0</v>
      </c>
      <c r="BP62" s="188">
        <f t="shared" si="63"/>
        <v>0</v>
      </c>
      <c r="BQ62" s="164">
        <f t="shared" si="64"/>
        <v>0</v>
      </c>
      <c r="BR62" s="164">
        <f t="shared" si="65"/>
        <v>0.25</v>
      </c>
      <c r="BS62" s="164">
        <f t="shared" si="66"/>
        <v>0</v>
      </c>
      <c r="BT62" s="164">
        <f t="shared" si="66"/>
        <v>0</v>
      </c>
      <c r="BU62" s="166">
        <f t="shared" si="67"/>
        <v>0</v>
      </c>
      <c r="BV62" s="167"/>
      <c r="BX62" s="164">
        <v>50</v>
      </c>
      <c r="BY62" s="225"/>
      <c r="BZ62" s="226"/>
      <c r="CA62" s="1"/>
      <c r="CB62" s="1"/>
      <c r="CC62" s="95"/>
      <c r="CD62" s="93"/>
      <c r="CE62" s="93"/>
      <c r="CF62" s="93"/>
      <c r="CG62" s="95" t="str">
        <f t="shared" si="8"/>
        <v>Completar</v>
      </c>
      <c r="CH62" s="96" t="str">
        <f t="shared" si="9"/>
        <v>Completar</v>
      </c>
      <c r="CI62" s="96" t="str">
        <f t="shared" si="10"/>
        <v>Completar</v>
      </c>
      <c r="CJ62" s="94"/>
      <c r="CK62" s="95" t="str">
        <f t="shared" si="11"/>
        <v>Completar</v>
      </c>
      <c r="CL62" s="95" t="str">
        <f t="shared" si="68"/>
        <v>Completar</v>
      </c>
      <c r="CM62" s="165">
        <f t="shared" si="69"/>
        <v>0</v>
      </c>
      <c r="CN62" s="219" t="b">
        <f t="shared" si="70"/>
        <v>0</v>
      </c>
      <c r="CO62" s="188">
        <f t="shared" si="71"/>
        <v>0</v>
      </c>
      <c r="CP62" s="164">
        <f t="shared" si="72"/>
        <v>0</v>
      </c>
      <c r="CQ62" s="164">
        <f t="shared" si="73"/>
        <v>0.25</v>
      </c>
      <c r="CR62" s="164">
        <f t="shared" si="74"/>
        <v>0</v>
      </c>
      <c r="CS62" s="164">
        <f t="shared" si="74"/>
        <v>0</v>
      </c>
      <c r="CT62" s="166">
        <f t="shared" si="75"/>
        <v>0</v>
      </c>
      <c r="CU62" s="167"/>
      <c r="CW62" s="164">
        <v>50</v>
      </c>
      <c r="CX62" s="225"/>
      <c r="CY62" s="226"/>
      <c r="CZ62" s="1"/>
      <c r="DA62" s="1"/>
      <c r="DB62" s="95"/>
      <c r="DC62" s="93"/>
      <c r="DD62" s="93"/>
      <c r="DE62" s="93"/>
      <c r="DF62" s="95" t="str">
        <f t="shared" si="12"/>
        <v>Completar</v>
      </c>
      <c r="DG62" s="96" t="str">
        <f t="shared" si="13"/>
        <v>Completar</v>
      </c>
      <c r="DH62" s="96" t="str">
        <f t="shared" si="14"/>
        <v>Completar</v>
      </c>
      <c r="DI62" s="94"/>
      <c r="DJ62" s="95" t="str">
        <f t="shared" si="15"/>
        <v>Completar</v>
      </c>
      <c r="DK62" s="95" t="str">
        <f t="shared" si="76"/>
        <v>Completar</v>
      </c>
      <c r="DL62" s="165">
        <f t="shared" si="77"/>
        <v>0</v>
      </c>
      <c r="DM62" s="219" t="b">
        <f t="shared" si="78"/>
        <v>0</v>
      </c>
      <c r="DN62" s="188">
        <f t="shared" si="79"/>
        <v>0</v>
      </c>
      <c r="DO62" s="164">
        <f t="shared" si="80"/>
        <v>0</v>
      </c>
      <c r="DP62" s="164">
        <f t="shared" si="81"/>
        <v>0.25</v>
      </c>
      <c r="DQ62" s="164">
        <f t="shared" si="82"/>
        <v>0</v>
      </c>
      <c r="DR62" s="164">
        <f t="shared" si="82"/>
        <v>0</v>
      </c>
      <c r="DS62" s="166">
        <f t="shared" si="83"/>
        <v>0</v>
      </c>
      <c r="DT62" s="167"/>
      <c r="DV62" s="164">
        <v>50</v>
      </c>
      <c r="DW62" s="225"/>
      <c r="DX62" s="226"/>
      <c r="DY62" s="1"/>
      <c r="DZ62" s="1"/>
      <c r="EA62" s="95"/>
      <c r="EB62" s="93"/>
      <c r="EC62" s="93"/>
      <c r="ED62" s="93"/>
      <c r="EE62" s="95" t="str">
        <f t="shared" si="16"/>
        <v>Completar</v>
      </c>
      <c r="EF62" s="96" t="str">
        <f t="shared" si="17"/>
        <v>Completar</v>
      </c>
      <c r="EG62" s="96" t="str">
        <f t="shared" si="18"/>
        <v>Completar</v>
      </c>
      <c r="EH62" s="94"/>
      <c r="EI62" s="95" t="str">
        <f t="shared" si="19"/>
        <v>Completar</v>
      </c>
      <c r="EJ62" s="95" t="str">
        <f t="shared" si="84"/>
        <v>Completar</v>
      </c>
      <c r="EK62" s="165">
        <f t="shared" si="85"/>
        <v>0</v>
      </c>
      <c r="EL62" s="219" t="b">
        <f t="shared" si="86"/>
        <v>0</v>
      </c>
      <c r="EM62" s="188">
        <f t="shared" si="87"/>
        <v>0</v>
      </c>
      <c r="EN62" s="164">
        <f t="shared" si="88"/>
        <v>0</v>
      </c>
      <c r="EO62" s="164">
        <f t="shared" si="89"/>
        <v>0.25</v>
      </c>
      <c r="EP62" s="164">
        <f t="shared" si="90"/>
        <v>0</v>
      </c>
      <c r="EQ62" s="164">
        <f t="shared" si="90"/>
        <v>0</v>
      </c>
      <c r="ER62" s="166">
        <f t="shared" si="91"/>
        <v>0</v>
      </c>
      <c r="ES62" s="167"/>
      <c r="EU62" s="164">
        <v>50</v>
      </c>
      <c r="EV62" s="225"/>
      <c r="EW62" s="226"/>
      <c r="EX62" s="1"/>
      <c r="EY62" s="1"/>
      <c r="EZ62" s="95"/>
      <c r="FA62" s="93"/>
      <c r="FB62" s="93"/>
      <c r="FC62" s="93"/>
      <c r="FD62" s="95" t="str">
        <f t="shared" si="20"/>
        <v>Completar</v>
      </c>
      <c r="FE62" s="96" t="str">
        <f t="shared" si="21"/>
        <v>Completar</v>
      </c>
      <c r="FF62" s="96" t="str">
        <f t="shared" si="22"/>
        <v>Completar</v>
      </c>
      <c r="FG62" s="94"/>
      <c r="FH62" s="95" t="str">
        <f t="shared" si="23"/>
        <v>Completar</v>
      </c>
      <c r="FI62" s="95" t="str">
        <f t="shared" si="92"/>
        <v>Completar</v>
      </c>
      <c r="FJ62" s="165">
        <f t="shared" si="93"/>
        <v>0</v>
      </c>
      <c r="FK62" s="219" t="b">
        <f t="shared" si="94"/>
        <v>0</v>
      </c>
      <c r="FL62" s="188">
        <f t="shared" si="95"/>
        <v>0</v>
      </c>
      <c r="FM62" s="164">
        <f t="shared" si="96"/>
        <v>0</v>
      </c>
      <c r="FN62" s="164">
        <f t="shared" si="97"/>
        <v>0.25</v>
      </c>
      <c r="FO62" s="164">
        <f t="shared" si="98"/>
        <v>0</v>
      </c>
      <c r="FP62" s="164">
        <f t="shared" si="98"/>
        <v>0</v>
      </c>
      <c r="FQ62" s="166">
        <f t="shared" si="99"/>
        <v>0</v>
      </c>
      <c r="FR62" s="167"/>
      <c r="FT62" s="164">
        <v>50</v>
      </c>
      <c r="FU62" s="225"/>
      <c r="FV62" s="226"/>
      <c r="FW62" s="1"/>
      <c r="FX62" s="1"/>
      <c r="FY62" s="95"/>
      <c r="FZ62" s="93"/>
      <c r="GA62" s="93"/>
      <c r="GB62" s="93"/>
      <c r="GC62" s="95" t="str">
        <f t="shared" si="24"/>
        <v>Completar</v>
      </c>
      <c r="GD62" s="96" t="str">
        <f t="shared" si="25"/>
        <v>Completar</v>
      </c>
      <c r="GE62" s="96" t="str">
        <f t="shared" si="26"/>
        <v>Completar</v>
      </c>
      <c r="GF62" s="94"/>
      <c r="GG62" s="95" t="str">
        <f t="shared" si="27"/>
        <v>Completar</v>
      </c>
      <c r="GH62" s="95" t="str">
        <f t="shared" si="100"/>
        <v>Completar</v>
      </c>
      <c r="GI62" s="165">
        <f t="shared" si="101"/>
        <v>0</v>
      </c>
      <c r="GJ62" s="219" t="b">
        <f t="shared" si="102"/>
        <v>0</v>
      </c>
      <c r="GK62" s="188">
        <f t="shared" si="103"/>
        <v>0</v>
      </c>
      <c r="GL62" s="164">
        <f t="shared" si="104"/>
        <v>0</v>
      </c>
      <c r="GM62" s="164">
        <f t="shared" si="105"/>
        <v>0.25</v>
      </c>
      <c r="GN62" s="164">
        <f t="shared" si="106"/>
        <v>0</v>
      </c>
      <c r="GO62" s="164">
        <f t="shared" si="106"/>
        <v>0</v>
      </c>
      <c r="GP62" s="166">
        <f t="shared" si="107"/>
        <v>0</v>
      </c>
      <c r="GQ62" s="167"/>
      <c r="GS62" s="164">
        <v>50</v>
      </c>
      <c r="GT62" s="225"/>
      <c r="GU62" s="226"/>
      <c r="GV62" s="1"/>
      <c r="GW62" s="1"/>
      <c r="GX62" s="95"/>
      <c r="GY62" s="93"/>
      <c r="GZ62" s="93"/>
      <c r="HA62" s="93"/>
      <c r="HB62" s="95" t="str">
        <f t="shared" si="28"/>
        <v>Completar</v>
      </c>
      <c r="HC62" s="96" t="str">
        <f t="shared" si="29"/>
        <v>Completar</v>
      </c>
      <c r="HD62" s="96" t="str">
        <f t="shared" si="30"/>
        <v>Completar</v>
      </c>
      <c r="HE62" s="94"/>
      <c r="HF62" s="95" t="str">
        <f t="shared" si="31"/>
        <v>Completar</v>
      </c>
      <c r="HG62" s="95" t="str">
        <f t="shared" si="108"/>
        <v>Completar</v>
      </c>
      <c r="HH62" s="165">
        <f t="shared" si="109"/>
        <v>0</v>
      </c>
      <c r="HI62" s="219" t="b">
        <f t="shared" si="110"/>
        <v>0</v>
      </c>
      <c r="HJ62" s="188">
        <f t="shared" si="111"/>
        <v>0</v>
      </c>
      <c r="HK62" s="164">
        <f t="shared" si="112"/>
        <v>0</v>
      </c>
      <c r="HL62" s="164">
        <f t="shared" si="113"/>
        <v>0.25</v>
      </c>
      <c r="HM62" s="164">
        <f t="shared" si="114"/>
        <v>0</v>
      </c>
      <c r="HN62" s="164">
        <f t="shared" si="114"/>
        <v>0</v>
      </c>
      <c r="HO62" s="166">
        <f t="shared" si="115"/>
        <v>0</v>
      </c>
      <c r="HP62" s="167"/>
      <c r="HR62" s="164">
        <v>50</v>
      </c>
      <c r="HS62" s="225"/>
      <c r="HT62" s="226"/>
      <c r="HU62" s="1"/>
      <c r="HV62" s="1"/>
      <c r="HW62" s="95"/>
      <c r="HX62" s="93"/>
      <c r="HY62" s="93"/>
      <c r="HZ62" s="93"/>
      <c r="IA62" s="95" t="str">
        <f t="shared" si="32"/>
        <v>Completar</v>
      </c>
      <c r="IB62" s="96" t="str">
        <f t="shared" si="33"/>
        <v>Completar</v>
      </c>
      <c r="IC62" s="96" t="str">
        <f t="shared" si="34"/>
        <v>Completar</v>
      </c>
      <c r="ID62" s="94"/>
      <c r="IE62" s="95" t="str">
        <f t="shared" si="35"/>
        <v>Completar</v>
      </c>
      <c r="IF62" s="95" t="str">
        <f t="shared" si="116"/>
        <v>Completar</v>
      </c>
      <c r="IG62" s="165">
        <f t="shared" si="117"/>
        <v>0</v>
      </c>
      <c r="IH62" s="219" t="b">
        <f t="shared" si="118"/>
        <v>0</v>
      </c>
      <c r="II62" s="188">
        <f t="shared" si="119"/>
        <v>0</v>
      </c>
      <c r="IJ62" s="164">
        <f t="shared" si="120"/>
        <v>0</v>
      </c>
      <c r="IK62" s="164">
        <f t="shared" si="121"/>
        <v>0.25</v>
      </c>
      <c r="IL62" s="164">
        <f t="shared" si="122"/>
        <v>0</v>
      </c>
      <c r="IM62" s="164">
        <f t="shared" si="122"/>
        <v>0</v>
      </c>
      <c r="IN62" s="166">
        <f t="shared" si="123"/>
        <v>0</v>
      </c>
      <c r="IO62" s="167"/>
      <c r="IQ62" s="164">
        <v>50</v>
      </c>
      <c r="IR62" s="225"/>
      <c r="IS62" s="226"/>
      <c r="IT62" s="1"/>
      <c r="IU62" s="1"/>
      <c r="IV62" s="95"/>
      <c r="IW62" s="93"/>
      <c r="IX62" s="93"/>
      <c r="IY62" s="93"/>
      <c r="IZ62" s="95" t="str">
        <f t="shared" si="36"/>
        <v>Completar</v>
      </c>
      <c r="JA62" s="96" t="str">
        <f t="shared" si="37"/>
        <v>Completar</v>
      </c>
      <c r="JB62" s="96" t="str">
        <f t="shared" si="38"/>
        <v>Completar</v>
      </c>
      <c r="JC62" s="94"/>
      <c r="JD62" s="95" t="str">
        <f t="shared" si="39"/>
        <v>Completar</v>
      </c>
      <c r="JE62" s="95" t="str">
        <f t="shared" si="124"/>
        <v>Completar</v>
      </c>
      <c r="JF62" s="165">
        <f t="shared" si="125"/>
        <v>0</v>
      </c>
      <c r="JG62" s="219" t="b">
        <f t="shared" si="126"/>
        <v>0</v>
      </c>
      <c r="JH62" s="188">
        <f t="shared" si="127"/>
        <v>0</v>
      </c>
      <c r="JI62" s="164">
        <f t="shared" si="128"/>
        <v>0</v>
      </c>
      <c r="JJ62" s="164">
        <f t="shared" si="129"/>
        <v>0.25</v>
      </c>
      <c r="JK62" s="164">
        <f t="shared" si="130"/>
        <v>0</v>
      </c>
      <c r="JL62" s="164">
        <f t="shared" si="130"/>
        <v>0</v>
      </c>
      <c r="JM62" s="166">
        <f t="shared" si="131"/>
        <v>0</v>
      </c>
      <c r="JN62" s="167"/>
      <c r="JO62" s="126"/>
      <c r="JP62" s="164">
        <v>50</v>
      </c>
      <c r="JQ62" s="225"/>
      <c r="JR62" s="226"/>
      <c r="JS62" s="1"/>
      <c r="JT62" s="1"/>
      <c r="JU62" s="95"/>
      <c r="JV62" s="93"/>
      <c r="JW62" s="93"/>
      <c r="JX62" s="93"/>
      <c r="JY62" s="95" t="str">
        <f t="shared" si="40"/>
        <v>Completar</v>
      </c>
      <c r="JZ62" s="96" t="str">
        <f t="shared" si="41"/>
        <v>Completar</v>
      </c>
      <c r="KA62" s="96" t="str">
        <f t="shared" si="42"/>
        <v>Completar</v>
      </c>
      <c r="KB62" s="94"/>
      <c r="KC62" s="95" t="str">
        <f t="shared" si="43"/>
        <v>Completar</v>
      </c>
      <c r="KD62" s="95" t="str">
        <f t="shared" si="132"/>
        <v>Completar</v>
      </c>
      <c r="KE62" s="165">
        <f t="shared" si="133"/>
        <v>0</v>
      </c>
      <c r="KF62" s="219" t="b">
        <f t="shared" si="134"/>
        <v>0</v>
      </c>
      <c r="KG62" s="188">
        <f t="shared" si="135"/>
        <v>0</v>
      </c>
      <c r="KH62" s="164">
        <f t="shared" si="136"/>
        <v>0</v>
      </c>
      <c r="KI62" s="164">
        <f t="shared" si="137"/>
        <v>0.25</v>
      </c>
      <c r="KJ62" s="164">
        <f t="shared" si="138"/>
        <v>0</v>
      </c>
      <c r="KK62" s="164">
        <f t="shared" si="138"/>
        <v>0</v>
      </c>
      <c r="KL62" s="166">
        <f t="shared" si="139"/>
        <v>0</v>
      </c>
    </row>
    <row r="63" spans="1:298" x14ac:dyDescent="0.25">
      <c r="A63" s="164">
        <v>51</v>
      </c>
      <c r="B63" s="225"/>
      <c r="C63" s="226"/>
      <c r="D63" s="1"/>
      <c r="E63" s="1"/>
      <c r="F63" s="95"/>
      <c r="G63" s="93"/>
      <c r="H63" s="93"/>
      <c r="I63" s="93"/>
      <c r="J63" s="95"/>
      <c r="K63" s="96" t="str">
        <f>IFERROR(VLOOKUP(D63,'Situación inicial'!JI$13:JS$112,8,FALSE),"Completar")</f>
        <v>Completar</v>
      </c>
      <c r="L63" s="96" t="str">
        <f>IFERROR(VLOOKUP(D63,'Situación inicial'!JI$13:JS$112,9,FALSE),"Completar")</f>
        <v>Completar</v>
      </c>
      <c r="M63" s="94"/>
      <c r="N63" s="95" t="str">
        <f>IFERROR(VLOOKUP(D63,'Situación inicial'!JI$13:JS$112,11,FALSE),"Completar")</f>
        <v>Completar</v>
      </c>
      <c r="O63" s="95" t="str">
        <f>IFERROR(VLOOKUP(D63,'Situación inicial'!JI$13:JT$112,12,FALSE),"Completar")</f>
        <v>Completar</v>
      </c>
      <c r="P63" s="165">
        <f t="shared" si="44"/>
        <v>0</v>
      </c>
      <c r="Q63" s="219" t="b">
        <f t="shared" si="45"/>
        <v>0</v>
      </c>
      <c r="R63" s="188">
        <f t="shared" si="46"/>
        <v>0</v>
      </c>
      <c r="S63" s="164">
        <f t="shared" si="47"/>
        <v>0</v>
      </c>
      <c r="T63" s="164">
        <f t="shared" si="48"/>
        <v>0.25</v>
      </c>
      <c r="U63" s="164">
        <f t="shared" si="49"/>
        <v>0</v>
      </c>
      <c r="V63" s="164">
        <f t="shared" si="49"/>
        <v>0</v>
      </c>
      <c r="W63" s="166">
        <f t="shared" si="50"/>
        <v>0</v>
      </c>
      <c r="X63" s="168">
        <f>IFERROR(VLOOKUP(D63,'Situación inicial'!JI$13:JZ$112,18,FALSE),0)</f>
        <v>0</v>
      </c>
      <c r="Z63" s="164">
        <v>51</v>
      </c>
      <c r="AA63" s="225"/>
      <c r="AB63" s="226"/>
      <c r="AC63" s="1"/>
      <c r="AD63" s="1"/>
      <c r="AE63" s="95"/>
      <c r="AF63" s="93"/>
      <c r="AG63" s="93"/>
      <c r="AH63" s="93"/>
      <c r="AI63" s="95" t="str">
        <f t="shared" si="0"/>
        <v>Completar</v>
      </c>
      <c r="AJ63" s="96" t="str">
        <f t="shared" si="1"/>
        <v>Completar</v>
      </c>
      <c r="AK63" s="96" t="str">
        <f t="shared" si="2"/>
        <v>Completar</v>
      </c>
      <c r="AL63" s="94"/>
      <c r="AM63" s="95" t="str">
        <f t="shared" si="51"/>
        <v>Completar</v>
      </c>
      <c r="AN63" s="95" t="str">
        <f t="shared" si="52"/>
        <v>Completar</v>
      </c>
      <c r="AO63" s="165">
        <f t="shared" si="53"/>
        <v>0</v>
      </c>
      <c r="AP63" s="219" t="b">
        <f t="shared" si="54"/>
        <v>0</v>
      </c>
      <c r="AQ63" s="188">
        <f t="shared" si="55"/>
        <v>0</v>
      </c>
      <c r="AR63" s="164">
        <f t="shared" si="56"/>
        <v>0</v>
      </c>
      <c r="AS63" s="164">
        <f t="shared" si="57"/>
        <v>0.25</v>
      </c>
      <c r="AT63" s="164">
        <f t="shared" si="58"/>
        <v>0</v>
      </c>
      <c r="AU63" s="164">
        <f t="shared" si="58"/>
        <v>0</v>
      </c>
      <c r="AV63" s="166">
        <f t="shared" si="59"/>
        <v>0</v>
      </c>
      <c r="AW63" s="168">
        <f t="shared" si="3"/>
        <v>0</v>
      </c>
      <c r="AY63" s="164">
        <v>51</v>
      </c>
      <c r="AZ63" s="225"/>
      <c r="BA63" s="226"/>
      <c r="BB63" s="1"/>
      <c r="BC63" s="1"/>
      <c r="BD63" s="95"/>
      <c r="BE63" s="93"/>
      <c r="BF63" s="93"/>
      <c r="BG63" s="93"/>
      <c r="BH63" s="95" t="str">
        <f t="shared" si="4"/>
        <v>Completar</v>
      </c>
      <c r="BI63" s="96" t="str">
        <f t="shared" si="5"/>
        <v>Completar</v>
      </c>
      <c r="BJ63" s="96" t="str">
        <f t="shared" si="6"/>
        <v>Completar</v>
      </c>
      <c r="BK63" s="94"/>
      <c r="BL63" s="95" t="str">
        <f t="shared" si="7"/>
        <v>Completar</v>
      </c>
      <c r="BM63" s="95" t="str">
        <f t="shared" si="60"/>
        <v>Completar</v>
      </c>
      <c r="BN63" s="165">
        <f t="shared" si="61"/>
        <v>0</v>
      </c>
      <c r="BO63" s="219" t="b">
        <f t="shared" si="62"/>
        <v>0</v>
      </c>
      <c r="BP63" s="188">
        <f t="shared" si="63"/>
        <v>0</v>
      </c>
      <c r="BQ63" s="164">
        <f t="shared" si="64"/>
        <v>0</v>
      </c>
      <c r="BR63" s="164">
        <f t="shared" si="65"/>
        <v>0.25</v>
      </c>
      <c r="BS63" s="164">
        <f t="shared" si="66"/>
        <v>0</v>
      </c>
      <c r="BT63" s="164">
        <f t="shared" si="66"/>
        <v>0</v>
      </c>
      <c r="BU63" s="166">
        <f t="shared" si="67"/>
        <v>0</v>
      </c>
      <c r="BV63" s="167"/>
      <c r="BX63" s="164">
        <v>51</v>
      </c>
      <c r="BY63" s="225"/>
      <c r="BZ63" s="226"/>
      <c r="CA63" s="1"/>
      <c r="CB63" s="1"/>
      <c r="CC63" s="95"/>
      <c r="CD63" s="93"/>
      <c r="CE63" s="93"/>
      <c r="CF63" s="93"/>
      <c r="CG63" s="95" t="str">
        <f t="shared" si="8"/>
        <v>Completar</v>
      </c>
      <c r="CH63" s="96" t="str">
        <f t="shared" si="9"/>
        <v>Completar</v>
      </c>
      <c r="CI63" s="96" t="str">
        <f t="shared" si="10"/>
        <v>Completar</v>
      </c>
      <c r="CJ63" s="94"/>
      <c r="CK63" s="95" t="str">
        <f t="shared" si="11"/>
        <v>Completar</v>
      </c>
      <c r="CL63" s="95" t="str">
        <f t="shared" si="68"/>
        <v>Completar</v>
      </c>
      <c r="CM63" s="165">
        <f t="shared" si="69"/>
        <v>0</v>
      </c>
      <c r="CN63" s="219" t="b">
        <f t="shared" si="70"/>
        <v>0</v>
      </c>
      <c r="CO63" s="188">
        <f t="shared" si="71"/>
        <v>0</v>
      </c>
      <c r="CP63" s="164">
        <f t="shared" si="72"/>
        <v>0</v>
      </c>
      <c r="CQ63" s="164">
        <f t="shared" si="73"/>
        <v>0.25</v>
      </c>
      <c r="CR63" s="164">
        <f t="shared" si="74"/>
        <v>0</v>
      </c>
      <c r="CS63" s="164">
        <f t="shared" si="74"/>
        <v>0</v>
      </c>
      <c r="CT63" s="166">
        <f t="shared" si="75"/>
        <v>0</v>
      </c>
      <c r="CU63" s="167"/>
      <c r="CW63" s="164">
        <v>51</v>
      </c>
      <c r="CX63" s="225"/>
      <c r="CY63" s="226"/>
      <c r="CZ63" s="1"/>
      <c r="DA63" s="1"/>
      <c r="DB63" s="95"/>
      <c r="DC63" s="93"/>
      <c r="DD63" s="93"/>
      <c r="DE63" s="93"/>
      <c r="DF63" s="95" t="str">
        <f t="shared" si="12"/>
        <v>Completar</v>
      </c>
      <c r="DG63" s="96" t="str">
        <f t="shared" si="13"/>
        <v>Completar</v>
      </c>
      <c r="DH63" s="96" t="str">
        <f t="shared" si="14"/>
        <v>Completar</v>
      </c>
      <c r="DI63" s="94"/>
      <c r="DJ63" s="95" t="str">
        <f t="shared" si="15"/>
        <v>Completar</v>
      </c>
      <c r="DK63" s="95" t="str">
        <f t="shared" si="76"/>
        <v>Completar</v>
      </c>
      <c r="DL63" s="165">
        <f t="shared" si="77"/>
        <v>0</v>
      </c>
      <c r="DM63" s="219" t="b">
        <f t="shared" si="78"/>
        <v>0</v>
      </c>
      <c r="DN63" s="188">
        <f t="shared" si="79"/>
        <v>0</v>
      </c>
      <c r="DO63" s="164">
        <f t="shared" si="80"/>
        <v>0</v>
      </c>
      <c r="DP63" s="164">
        <f t="shared" si="81"/>
        <v>0.25</v>
      </c>
      <c r="DQ63" s="164">
        <f t="shared" si="82"/>
        <v>0</v>
      </c>
      <c r="DR63" s="164">
        <f t="shared" si="82"/>
        <v>0</v>
      </c>
      <c r="DS63" s="166">
        <f t="shared" si="83"/>
        <v>0</v>
      </c>
      <c r="DT63" s="167"/>
      <c r="DV63" s="164">
        <v>51</v>
      </c>
      <c r="DW63" s="225"/>
      <c r="DX63" s="226"/>
      <c r="DY63" s="1"/>
      <c r="DZ63" s="1"/>
      <c r="EA63" s="95"/>
      <c r="EB63" s="93"/>
      <c r="EC63" s="93"/>
      <c r="ED63" s="93"/>
      <c r="EE63" s="95" t="str">
        <f t="shared" si="16"/>
        <v>Completar</v>
      </c>
      <c r="EF63" s="96" t="str">
        <f t="shared" si="17"/>
        <v>Completar</v>
      </c>
      <c r="EG63" s="96" t="str">
        <f t="shared" si="18"/>
        <v>Completar</v>
      </c>
      <c r="EH63" s="94"/>
      <c r="EI63" s="95" t="str">
        <f t="shared" si="19"/>
        <v>Completar</v>
      </c>
      <c r="EJ63" s="95" t="str">
        <f t="shared" si="84"/>
        <v>Completar</v>
      </c>
      <c r="EK63" s="165">
        <f t="shared" si="85"/>
        <v>0</v>
      </c>
      <c r="EL63" s="219" t="b">
        <f t="shared" si="86"/>
        <v>0</v>
      </c>
      <c r="EM63" s="188">
        <f t="shared" si="87"/>
        <v>0</v>
      </c>
      <c r="EN63" s="164">
        <f t="shared" si="88"/>
        <v>0</v>
      </c>
      <c r="EO63" s="164">
        <f t="shared" si="89"/>
        <v>0.25</v>
      </c>
      <c r="EP63" s="164">
        <f t="shared" si="90"/>
        <v>0</v>
      </c>
      <c r="EQ63" s="164">
        <f t="shared" si="90"/>
        <v>0</v>
      </c>
      <c r="ER63" s="166">
        <f t="shared" si="91"/>
        <v>0</v>
      </c>
      <c r="ES63" s="167"/>
      <c r="EU63" s="164">
        <v>51</v>
      </c>
      <c r="EV63" s="225"/>
      <c r="EW63" s="226"/>
      <c r="EX63" s="1"/>
      <c r="EY63" s="1"/>
      <c r="EZ63" s="95"/>
      <c r="FA63" s="93"/>
      <c r="FB63" s="93"/>
      <c r="FC63" s="93"/>
      <c r="FD63" s="95" t="str">
        <f t="shared" si="20"/>
        <v>Completar</v>
      </c>
      <c r="FE63" s="96" t="str">
        <f t="shared" si="21"/>
        <v>Completar</v>
      </c>
      <c r="FF63" s="96" t="str">
        <f t="shared" si="22"/>
        <v>Completar</v>
      </c>
      <c r="FG63" s="94"/>
      <c r="FH63" s="95" t="str">
        <f t="shared" si="23"/>
        <v>Completar</v>
      </c>
      <c r="FI63" s="95" t="str">
        <f t="shared" si="92"/>
        <v>Completar</v>
      </c>
      <c r="FJ63" s="165">
        <f t="shared" si="93"/>
        <v>0</v>
      </c>
      <c r="FK63" s="219" t="b">
        <f t="shared" si="94"/>
        <v>0</v>
      </c>
      <c r="FL63" s="188">
        <f t="shared" si="95"/>
        <v>0</v>
      </c>
      <c r="FM63" s="164">
        <f t="shared" si="96"/>
        <v>0</v>
      </c>
      <c r="FN63" s="164">
        <f t="shared" si="97"/>
        <v>0.25</v>
      </c>
      <c r="FO63" s="164">
        <f t="shared" si="98"/>
        <v>0</v>
      </c>
      <c r="FP63" s="164">
        <f t="shared" si="98"/>
        <v>0</v>
      </c>
      <c r="FQ63" s="166">
        <f t="shared" si="99"/>
        <v>0</v>
      </c>
      <c r="FR63" s="167"/>
      <c r="FT63" s="164">
        <v>51</v>
      </c>
      <c r="FU63" s="225"/>
      <c r="FV63" s="226"/>
      <c r="FW63" s="1"/>
      <c r="FX63" s="1"/>
      <c r="FY63" s="95"/>
      <c r="FZ63" s="93"/>
      <c r="GA63" s="93"/>
      <c r="GB63" s="93"/>
      <c r="GC63" s="95" t="str">
        <f t="shared" si="24"/>
        <v>Completar</v>
      </c>
      <c r="GD63" s="96" t="str">
        <f t="shared" si="25"/>
        <v>Completar</v>
      </c>
      <c r="GE63" s="96" t="str">
        <f t="shared" si="26"/>
        <v>Completar</v>
      </c>
      <c r="GF63" s="94"/>
      <c r="GG63" s="95" t="str">
        <f t="shared" si="27"/>
        <v>Completar</v>
      </c>
      <c r="GH63" s="95" t="str">
        <f t="shared" si="100"/>
        <v>Completar</v>
      </c>
      <c r="GI63" s="165">
        <f t="shared" si="101"/>
        <v>0</v>
      </c>
      <c r="GJ63" s="219" t="b">
        <f t="shared" si="102"/>
        <v>0</v>
      </c>
      <c r="GK63" s="188">
        <f t="shared" si="103"/>
        <v>0</v>
      </c>
      <c r="GL63" s="164">
        <f t="shared" si="104"/>
        <v>0</v>
      </c>
      <c r="GM63" s="164">
        <f t="shared" si="105"/>
        <v>0.25</v>
      </c>
      <c r="GN63" s="164">
        <f t="shared" si="106"/>
        <v>0</v>
      </c>
      <c r="GO63" s="164">
        <f t="shared" si="106"/>
        <v>0</v>
      </c>
      <c r="GP63" s="166">
        <f t="shared" si="107"/>
        <v>0</v>
      </c>
      <c r="GQ63" s="167"/>
      <c r="GS63" s="164">
        <v>51</v>
      </c>
      <c r="GT63" s="225"/>
      <c r="GU63" s="226"/>
      <c r="GV63" s="1"/>
      <c r="GW63" s="1"/>
      <c r="GX63" s="95"/>
      <c r="GY63" s="93"/>
      <c r="GZ63" s="93"/>
      <c r="HA63" s="93"/>
      <c r="HB63" s="95" t="str">
        <f t="shared" si="28"/>
        <v>Completar</v>
      </c>
      <c r="HC63" s="96" t="str">
        <f t="shared" si="29"/>
        <v>Completar</v>
      </c>
      <c r="HD63" s="96" t="str">
        <f t="shared" si="30"/>
        <v>Completar</v>
      </c>
      <c r="HE63" s="94"/>
      <c r="HF63" s="95" t="str">
        <f t="shared" si="31"/>
        <v>Completar</v>
      </c>
      <c r="HG63" s="95" t="str">
        <f t="shared" si="108"/>
        <v>Completar</v>
      </c>
      <c r="HH63" s="165">
        <f t="shared" si="109"/>
        <v>0</v>
      </c>
      <c r="HI63" s="219" t="b">
        <f t="shared" si="110"/>
        <v>0</v>
      </c>
      <c r="HJ63" s="188">
        <f t="shared" si="111"/>
        <v>0</v>
      </c>
      <c r="HK63" s="164">
        <f t="shared" si="112"/>
        <v>0</v>
      </c>
      <c r="HL63" s="164">
        <f t="shared" si="113"/>
        <v>0.25</v>
      </c>
      <c r="HM63" s="164">
        <f t="shared" si="114"/>
        <v>0</v>
      </c>
      <c r="HN63" s="164">
        <f t="shared" si="114"/>
        <v>0</v>
      </c>
      <c r="HO63" s="166">
        <f t="shared" si="115"/>
        <v>0</v>
      </c>
      <c r="HP63" s="167"/>
      <c r="HR63" s="164">
        <v>51</v>
      </c>
      <c r="HS63" s="225"/>
      <c r="HT63" s="226"/>
      <c r="HU63" s="1"/>
      <c r="HV63" s="1"/>
      <c r="HW63" s="95"/>
      <c r="HX63" s="93"/>
      <c r="HY63" s="93"/>
      <c r="HZ63" s="93"/>
      <c r="IA63" s="95" t="str">
        <f t="shared" si="32"/>
        <v>Completar</v>
      </c>
      <c r="IB63" s="96" t="str">
        <f t="shared" si="33"/>
        <v>Completar</v>
      </c>
      <c r="IC63" s="96" t="str">
        <f t="shared" si="34"/>
        <v>Completar</v>
      </c>
      <c r="ID63" s="94"/>
      <c r="IE63" s="95" t="str">
        <f t="shared" si="35"/>
        <v>Completar</v>
      </c>
      <c r="IF63" s="95" t="str">
        <f t="shared" si="116"/>
        <v>Completar</v>
      </c>
      <c r="IG63" s="165">
        <f t="shared" si="117"/>
        <v>0</v>
      </c>
      <c r="IH63" s="219" t="b">
        <f t="shared" si="118"/>
        <v>0</v>
      </c>
      <c r="II63" s="188">
        <f t="shared" si="119"/>
        <v>0</v>
      </c>
      <c r="IJ63" s="164">
        <f t="shared" si="120"/>
        <v>0</v>
      </c>
      <c r="IK63" s="164">
        <f t="shared" si="121"/>
        <v>0.25</v>
      </c>
      <c r="IL63" s="164">
        <f t="shared" si="122"/>
        <v>0</v>
      </c>
      <c r="IM63" s="164">
        <f t="shared" si="122"/>
        <v>0</v>
      </c>
      <c r="IN63" s="166">
        <f t="shared" si="123"/>
        <v>0</v>
      </c>
      <c r="IO63" s="167"/>
      <c r="IQ63" s="164">
        <v>51</v>
      </c>
      <c r="IR63" s="225"/>
      <c r="IS63" s="226"/>
      <c r="IT63" s="1"/>
      <c r="IU63" s="1"/>
      <c r="IV63" s="95"/>
      <c r="IW63" s="93"/>
      <c r="IX63" s="93"/>
      <c r="IY63" s="93"/>
      <c r="IZ63" s="95" t="str">
        <f t="shared" si="36"/>
        <v>Completar</v>
      </c>
      <c r="JA63" s="96" t="str">
        <f t="shared" si="37"/>
        <v>Completar</v>
      </c>
      <c r="JB63" s="96" t="str">
        <f t="shared" si="38"/>
        <v>Completar</v>
      </c>
      <c r="JC63" s="94"/>
      <c r="JD63" s="95" t="str">
        <f t="shared" si="39"/>
        <v>Completar</v>
      </c>
      <c r="JE63" s="95" t="str">
        <f t="shared" si="124"/>
        <v>Completar</v>
      </c>
      <c r="JF63" s="165">
        <f t="shared" si="125"/>
        <v>0</v>
      </c>
      <c r="JG63" s="219" t="b">
        <f t="shared" si="126"/>
        <v>0</v>
      </c>
      <c r="JH63" s="188">
        <f t="shared" si="127"/>
        <v>0</v>
      </c>
      <c r="JI63" s="164">
        <f t="shared" si="128"/>
        <v>0</v>
      </c>
      <c r="JJ63" s="164">
        <f t="shared" si="129"/>
        <v>0.25</v>
      </c>
      <c r="JK63" s="164">
        <f t="shared" si="130"/>
        <v>0</v>
      </c>
      <c r="JL63" s="164">
        <f t="shared" si="130"/>
        <v>0</v>
      </c>
      <c r="JM63" s="166">
        <f t="shared" si="131"/>
        <v>0</v>
      </c>
      <c r="JN63" s="167"/>
      <c r="JO63" s="126"/>
      <c r="JP63" s="164">
        <v>51</v>
      </c>
      <c r="JQ63" s="225"/>
      <c r="JR63" s="226"/>
      <c r="JS63" s="1"/>
      <c r="JT63" s="1"/>
      <c r="JU63" s="95"/>
      <c r="JV63" s="93"/>
      <c r="JW63" s="93"/>
      <c r="JX63" s="93"/>
      <c r="JY63" s="95" t="str">
        <f t="shared" si="40"/>
        <v>Completar</v>
      </c>
      <c r="JZ63" s="96" t="str">
        <f t="shared" si="41"/>
        <v>Completar</v>
      </c>
      <c r="KA63" s="96" t="str">
        <f t="shared" si="42"/>
        <v>Completar</v>
      </c>
      <c r="KB63" s="94"/>
      <c r="KC63" s="95" t="str">
        <f t="shared" si="43"/>
        <v>Completar</v>
      </c>
      <c r="KD63" s="95" t="str">
        <f t="shared" si="132"/>
        <v>Completar</v>
      </c>
      <c r="KE63" s="165">
        <f t="shared" si="133"/>
        <v>0</v>
      </c>
      <c r="KF63" s="219" t="b">
        <f t="shared" si="134"/>
        <v>0</v>
      </c>
      <c r="KG63" s="188">
        <f t="shared" si="135"/>
        <v>0</v>
      </c>
      <c r="KH63" s="164">
        <f t="shared" si="136"/>
        <v>0</v>
      </c>
      <c r="KI63" s="164">
        <f t="shared" si="137"/>
        <v>0.25</v>
      </c>
      <c r="KJ63" s="164">
        <f t="shared" si="138"/>
        <v>0</v>
      </c>
      <c r="KK63" s="164">
        <f t="shared" si="138"/>
        <v>0</v>
      </c>
      <c r="KL63" s="166">
        <f t="shared" si="139"/>
        <v>0</v>
      </c>
    </row>
    <row r="64" spans="1:298" x14ac:dyDescent="0.25">
      <c r="A64" s="164">
        <v>52</v>
      </c>
      <c r="B64" s="225"/>
      <c r="C64" s="226"/>
      <c r="D64" s="1"/>
      <c r="E64" s="1"/>
      <c r="F64" s="95"/>
      <c r="G64" s="93"/>
      <c r="H64" s="93"/>
      <c r="I64" s="93"/>
      <c r="J64" s="95"/>
      <c r="K64" s="96" t="str">
        <f>IFERROR(VLOOKUP(D64,'Situación inicial'!JI$13:JS$112,8,FALSE),"Completar")</f>
        <v>Completar</v>
      </c>
      <c r="L64" s="96" t="str">
        <f>IFERROR(VLOOKUP(D64,'Situación inicial'!JI$13:JS$112,9,FALSE),"Completar")</f>
        <v>Completar</v>
      </c>
      <c r="M64" s="94"/>
      <c r="N64" s="95" t="str">
        <f>IFERROR(VLOOKUP(D64,'Situación inicial'!JI$13:JS$112,11,FALSE),"Completar")</f>
        <v>Completar</v>
      </c>
      <c r="O64" s="95" t="str">
        <f>IFERROR(VLOOKUP(D64,'Situación inicial'!JI$13:JT$112,12,FALSE),"Completar")</f>
        <v>Completar</v>
      </c>
      <c r="P64" s="165">
        <f t="shared" si="44"/>
        <v>0</v>
      </c>
      <c r="Q64" s="219" t="b">
        <f t="shared" si="45"/>
        <v>0</v>
      </c>
      <c r="R64" s="188">
        <f t="shared" si="46"/>
        <v>0</v>
      </c>
      <c r="S64" s="164">
        <f t="shared" si="47"/>
        <v>0</v>
      </c>
      <c r="T64" s="164">
        <f t="shared" si="48"/>
        <v>0.25</v>
      </c>
      <c r="U64" s="164">
        <f t="shared" si="49"/>
        <v>0</v>
      </c>
      <c r="V64" s="164">
        <f t="shared" si="49"/>
        <v>0</v>
      </c>
      <c r="W64" s="166">
        <f t="shared" si="50"/>
        <v>0</v>
      </c>
      <c r="X64" s="168">
        <f>IFERROR(VLOOKUP(D64,'Situación inicial'!JI$13:JZ$112,18,FALSE),0)</f>
        <v>0</v>
      </c>
      <c r="Z64" s="164">
        <v>52</v>
      </c>
      <c r="AA64" s="225"/>
      <c r="AB64" s="226"/>
      <c r="AC64" s="1"/>
      <c r="AD64" s="1"/>
      <c r="AE64" s="95"/>
      <c r="AF64" s="93"/>
      <c r="AG64" s="93"/>
      <c r="AH64" s="93"/>
      <c r="AI64" s="95" t="str">
        <f t="shared" si="0"/>
        <v>Completar</v>
      </c>
      <c r="AJ64" s="96" t="str">
        <f t="shared" si="1"/>
        <v>Completar</v>
      </c>
      <c r="AK64" s="96" t="str">
        <f t="shared" si="2"/>
        <v>Completar</v>
      </c>
      <c r="AL64" s="94"/>
      <c r="AM64" s="95" t="str">
        <f t="shared" si="51"/>
        <v>Completar</v>
      </c>
      <c r="AN64" s="95" t="str">
        <f t="shared" si="52"/>
        <v>Completar</v>
      </c>
      <c r="AO64" s="165">
        <f t="shared" si="53"/>
        <v>0</v>
      </c>
      <c r="AP64" s="219" t="b">
        <f t="shared" si="54"/>
        <v>0</v>
      </c>
      <c r="AQ64" s="188">
        <f t="shared" si="55"/>
        <v>0</v>
      </c>
      <c r="AR64" s="164">
        <f t="shared" si="56"/>
        <v>0</v>
      </c>
      <c r="AS64" s="164">
        <f t="shared" si="57"/>
        <v>0.25</v>
      </c>
      <c r="AT64" s="164">
        <f t="shared" si="58"/>
        <v>0</v>
      </c>
      <c r="AU64" s="164">
        <f t="shared" si="58"/>
        <v>0</v>
      </c>
      <c r="AV64" s="166">
        <f t="shared" si="59"/>
        <v>0</v>
      </c>
      <c r="AW64" s="168">
        <f t="shared" si="3"/>
        <v>0</v>
      </c>
      <c r="AY64" s="164">
        <v>52</v>
      </c>
      <c r="AZ64" s="225"/>
      <c r="BA64" s="226"/>
      <c r="BB64" s="1"/>
      <c r="BC64" s="1"/>
      <c r="BD64" s="95"/>
      <c r="BE64" s="93"/>
      <c r="BF64" s="93"/>
      <c r="BG64" s="93"/>
      <c r="BH64" s="95" t="str">
        <f t="shared" si="4"/>
        <v>Completar</v>
      </c>
      <c r="BI64" s="96" t="str">
        <f t="shared" si="5"/>
        <v>Completar</v>
      </c>
      <c r="BJ64" s="96" t="str">
        <f t="shared" si="6"/>
        <v>Completar</v>
      </c>
      <c r="BK64" s="94"/>
      <c r="BL64" s="95" t="str">
        <f t="shared" si="7"/>
        <v>Completar</v>
      </c>
      <c r="BM64" s="95" t="str">
        <f t="shared" si="60"/>
        <v>Completar</v>
      </c>
      <c r="BN64" s="165">
        <f t="shared" si="61"/>
        <v>0</v>
      </c>
      <c r="BO64" s="219" t="b">
        <f t="shared" si="62"/>
        <v>0</v>
      </c>
      <c r="BP64" s="188">
        <f t="shared" si="63"/>
        <v>0</v>
      </c>
      <c r="BQ64" s="164">
        <f t="shared" si="64"/>
        <v>0</v>
      </c>
      <c r="BR64" s="164">
        <f t="shared" si="65"/>
        <v>0.25</v>
      </c>
      <c r="BS64" s="164">
        <f t="shared" si="66"/>
        <v>0</v>
      </c>
      <c r="BT64" s="164">
        <f t="shared" si="66"/>
        <v>0</v>
      </c>
      <c r="BU64" s="166">
        <f t="shared" si="67"/>
        <v>0</v>
      </c>
      <c r="BV64" s="167"/>
      <c r="BX64" s="164">
        <v>52</v>
      </c>
      <c r="BY64" s="225"/>
      <c r="BZ64" s="226"/>
      <c r="CA64" s="1"/>
      <c r="CB64" s="1"/>
      <c r="CC64" s="95"/>
      <c r="CD64" s="93"/>
      <c r="CE64" s="93"/>
      <c r="CF64" s="93"/>
      <c r="CG64" s="95" t="str">
        <f t="shared" si="8"/>
        <v>Completar</v>
      </c>
      <c r="CH64" s="96" t="str">
        <f t="shared" si="9"/>
        <v>Completar</v>
      </c>
      <c r="CI64" s="96" t="str">
        <f t="shared" si="10"/>
        <v>Completar</v>
      </c>
      <c r="CJ64" s="94"/>
      <c r="CK64" s="95" t="str">
        <f t="shared" si="11"/>
        <v>Completar</v>
      </c>
      <c r="CL64" s="95" t="str">
        <f t="shared" si="68"/>
        <v>Completar</v>
      </c>
      <c r="CM64" s="165">
        <f t="shared" si="69"/>
        <v>0</v>
      </c>
      <c r="CN64" s="219" t="b">
        <f t="shared" si="70"/>
        <v>0</v>
      </c>
      <c r="CO64" s="188">
        <f t="shared" si="71"/>
        <v>0</v>
      </c>
      <c r="CP64" s="164">
        <f t="shared" si="72"/>
        <v>0</v>
      </c>
      <c r="CQ64" s="164">
        <f t="shared" si="73"/>
        <v>0.25</v>
      </c>
      <c r="CR64" s="164">
        <f t="shared" si="74"/>
        <v>0</v>
      </c>
      <c r="CS64" s="164">
        <f t="shared" si="74"/>
        <v>0</v>
      </c>
      <c r="CT64" s="166">
        <f t="shared" si="75"/>
        <v>0</v>
      </c>
      <c r="CU64" s="167"/>
      <c r="CW64" s="164">
        <v>52</v>
      </c>
      <c r="CX64" s="225"/>
      <c r="CY64" s="226"/>
      <c r="CZ64" s="1"/>
      <c r="DA64" s="1"/>
      <c r="DB64" s="95"/>
      <c r="DC64" s="93"/>
      <c r="DD64" s="93"/>
      <c r="DE64" s="93"/>
      <c r="DF64" s="95" t="str">
        <f t="shared" si="12"/>
        <v>Completar</v>
      </c>
      <c r="DG64" s="96" t="str">
        <f t="shared" si="13"/>
        <v>Completar</v>
      </c>
      <c r="DH64" s="96" t="str">
        <f t="shared" si="14"/>
        <v>Completar</v>
      </c>
      <c r="DI64" s="94"/>
      <c r="DJ64" s="95" t="str">
        <f t="shared" si="15"/>
        <v>Completar</v>
      </c>
      <c r="DK64" s="95" t="str">
        <f t="shared" si="76"/>
        <v>Completar</v>
      </c>
      <c r="DL64" s="165">
        <f t="shared" si="77"/>
        <v>0</v>
      </c>
      <c r="DM64" s="219" t="b">
        <f t="shared" si="78"/>
        <v>0</v>
      </c>
      <c r="DN64" s="188">
        <f t="shared" si="79"/>
        <v>0</v>
      </c>
      <c r="DO64" s="164">
        <f t="shared" si="80"/>
        <v>0</v>
      </c>
      <c r="DP64" s="164">
        <f t="shared" si="81"/>
        <v>0.25</v>
      </c>
      <c r="DQ64" s="164">
        <f t="shared" si="82"/>
        <v>0</v>
      </c>
      <c r="DR64" s="164">
        <f t="shared" si="82"/>
        <v>0</v>
      </c>
      <c r="DS64" s="166">
        <f t="shared" si="83"/>
        <v>0</v>
      </c>
      <c r="DT64" s="167"/>
      <c r="DV64" s="164">
        <v>52</v>
      </c>
      <c r="DW64" s="225"/>
      <c r="DX64" s="226"/>
      <c r="DY64" s="1"/>
      <c r="DZ64" s="1"/>
      <c r="EA64" s="95"/>
      <c r="EB64" s="93"/>
      <c r="EC64" s="93"/>
      <c r="ED64" s="93"/>
      <c r="EE64" s="95" t="str">
        <f t="shared" si="16"/>
        <v>Completar</v>
      </c>
      <c r="EF64" s="96" t="str">
        <f t="shared" si="17"/>
        <v>Completar</v>
      </c>
      <c r="EG64" s="96" t="str">
        <f t="shared" si="18"/>
        <v>Completar</v>
      </c>
      <c r="EH64" s="94"/>
      <c r="EI64" s="95" t="str">
        <f t="shared" si="19"/>
        <v>Completar</v>
      </c>
      <c r="EJ64" s="95" t="str">
        <f t="shared" si="84"/>
        <v>Completar</v>
      </c>
      <c r="EK64" s="165">
        <f t="shared" si="85"/>
        <v>0</v>
      </c>
      <c r="EL64" s="219" t="b">
        <f t="shared" si="86"/>
        <v>0</v>
      </c>
      <c r="EM64" s="188">
        <f t="shared" si="87"/>
        <v>0</v>
      </c>
      <c r="EN64" s="164">
        <f t="shared" si="88"/>
        <v>0</v>
      </c>
      <c r="EO64" s="164">
        <f t="shared" si="89"/>
        <v>0.25</v>
      </c>
      <c r="EP64" s="164">
        <f t="shared" si="90"/>
        <v>0</v>
      </c>
      <c r="EQ64" s="164">
        <f t="shared" si="90"/>
        <v>0</v>
      </c>
      <c r="ER64" s="166">
        <f t="shared" si="91"/>
        <v>0</v>
      </c>
      <c r="ES64" s="167"/>
      <c r="EU64" s="164">
        <v>52</v>
      </c>
      <c r="EV64" s="225"/>
      <c r="EW64" s="226"/>
      <c r="EX64" s="1"/>
      <c r="EY64" s="1"/>
      <c r="EZ64" s="95"/>
      <c r="FA64" s="93"/>
      <c r="FB64" s="93"/>
      <c r="FC64" s="93"/>
      <c r="FD64" s="95" t="str">
        <f t="shared" si="20"/>
        <v>Completar</v>
      </c>
      <c r="FE64" s="96" t="str">
        <f t="shared" si="21"/>
        <v>Completar</v>
      </c>
      <c r="FF64" s="96" t="str">
        <f t="shared" si="22"/>
        <v>Completar</v>
      </c>
      <c r="FG64" s="94"/>
      <c r="FH64" s="95" t="str">
        <f t="shared" si="23"/>
        <v>Completar</v>
      </c>
      <c r="FI64" s="95" t="str">
        <f t="shared" si="92"/>
        <v>Completar</v>
      </c>
      <c r="FJ64" s="165">
        <f t="shared" si="93"/>
        <v>0</v>
      </c>
      <c r="FK64" s="219" t="b">
        <f t="shared" si="94"/>
        <v>0</v>
      </c>
      <c r="FL64" s="188">
        <f t="shared" si="95"/>
        <v>0</v>
      </c>
      <c r="FM64" s="164">
        <f t="shared" si="96"/>
        <v>0</v>
      </c>
      <c r="FN64" s="164">
        <f t="shared" si="97"/>
        <v>0.25</v>
      </c>
      <c r="FO64" s="164">
        <f t="shared" si="98"/>
        <v>0</v>
      </c>
      <c r="FP64" s="164">
        <f t="shared" si="98"/>
        <v>0</v>
      </c>
      <c r="FQ64" s="166">
        <f t="shared" si="99"/>
        <v>0</v>
      </c>
      <c r="FR64" s="167"/>
      <c r="FT64" s="164">
        <v>52</v>
      </c>
      <c r="FU64" s="225"/>
      <c r="FV64" s="226"/>
      <c r="FW64" s="1"/>
      <c r="FX64" s="1"/>
      <c r="FY64" s="95"/>
      <c r="FZ64" s="93"/>
      <c r="GA64" s="93"/>
      <c r="GB64" s="93"/>
      <c r="GC64" s="95" t="str">
        <f t="shared" si="24"/>
        <v>Completar</v>
      </c>
      <c r="GD64" s="96" t="str">
        <f t="shared" si="25"/>
        <v>Completar</v>
      </c>
      <c r="GE64" s="96" t="str">
        <f t="shared" si="26"/>
        <v>Completar</v>
      </c>
      <c r="GF64" s="94"/>
      <c r="GG64" s="95" t="str">
        <f t="shared" si="27"/>
        <v>Completar</v>
      </c>
      <c r="GH64" s="95" t="str">
        <f t="shared" si="100"/>
        <v>Completar</v>
      </c>
      <c r="GI64" s="165">
        <f t="shared" si="101"/>
        <v>0</v>
      </c>
      <c r="GJ64" s="219" t="b">
        <f t="shared" si="102"/>
        <v>0</v>
      </c>
      <c r="GK64" s="188">
        <f t="shared" si="103"/>
        <v>0</v>
      </c>
      <c r="GL64" s="164">
        <f t="shared" si="104"/>
        <v>0</v>
      </c>
      <c r="GM64" s="164">
        <f t="shared" si="105"/>
        <v>0.25</v>
      </c>
      <c r="GN64" s="164">
        <f t="shared" si="106"/>
        <v>0</v>
      </c>
      <c r="GO64" s="164">
        <f t="shared" si="106"/>
        <v>0</v>
      </c>
      <c r="GP64" s="166">
        <f t="shared" si="107"/>
        <v>0</v>
      </c>
      <c r="GQ64" s="167"/>
      <c r="GS64" s="164">
        <v>52</v>
      </c>
      <c r="GT64" s="225"/>
      <c r="GU64" s="226"/>
      <c r="GV64" s="1"/>
      <c r="GW64" s="1"/>
      <c r="GX64" s="95"/>
      <c r="GY64" s="93"/>
      <c r="GZ64" s="93"/>
      <c r="HA64" s="93"/>
      <c r="HB64" s="95" t="str">
        <f t="shared" si="28"/>
        <v>Completar</v>
      </c>
      <c r="HC64" s="96" t="str">
        <f t="shared" si="29"/>
        <v>Completar</v>
      </c>
      <c r="HD64" s="96" t="str">
        <f t="shared" si="30"/>
        <v>Completar</v>
      </c>
      <c r="HE64" s="94"/>
      <c r="HF64" s="95" t="str">
        <f t="shared" si="31"/>
        <v>Completar</v>
      </c>
      <c r="HG64" s="95" t="str">
        <f t="shared" si="108"/>
        <v>Completar</v>
      </c>
      <c r="HH64" s="165">
        <f t="shared" si="109"/>
        <v>0</v>
      </c>
      <c r="HI64" s="219" t="b">
        <f t="shared" si="110"/>
        <v>0</v>
      </c>
      <c r="HJ64" s="188">
        <f t="shared" si="111"/>
        <v>0</v>
      </c>
      <c r="HK64" s="164">
        <f t="shared" si="112"/>
        <v>0</v>
      </c>
      <c r="HL64" s="164">
        <f t="shared" si="113"/>
        <v>0.25</v>
      </c>
      <c r="HM64" s="164">
        <f t="shared" si="114"/>
        <v>0</v>
      </c>
      <c r="HN64" s="164">
        <f t="shared" si="114"/>
        <v>0</v>
      </c>
      <c r="HO64" s="166">
        <f t="shared" si="115"/>
        <v>0</v>
      </c>
      <c r="HP64" s="167"/>
      <c r="HR64" s="164">
        <v>52</v>
      </c>
      <c r="HS64" s="225"/>
      <c r="HT64" s="226"/>
      <c r="HU64" s="1"/>
      <c r="HV64" s="1"/>
      <c r="HW64" s="95"/>
      <c r="HX64" s="93"/>
      <c r="HY64" s="93"/>
      <c r="HZ64" s="93"/>
      <c r="IA64" s="95" t="str">
        <f t="shared" si="32"/>
        <v>Completar</v>
      </c>
      <c r="IB64" s="96" t="str">
        <f t="shared" si="33"/>
        <v>Completar</v>
      </c>
      <c r="IC64" s="96" t="str">
        <f t="shared" si="34"/>
        <v>Completar</v>
      </c>
      <c r="ID64" s="94"/>
      <c r="IE64" s="95" t="str">
        <f t="shared" si="35"/>
        <v>Completar</v>
      </c>
      <c r="IF64" s="95" t="str">
        <f t="shared" si="116"/>
        <v>Completar</v>
      </c>
      <c r="IG64" s="165">
        <f t="shared" si="117"/>
        <v>0</v>
      </c>
      <c r="IH64" s="219" t="b">
        <f t="shared" si="118"/>
        <v>0</v>
      </c>
      <c r="II64" s="188">
        <f t="shared" si="119"/>
        <v>0</v>
      </c>
      <c r="IJ64" s="164">
        <f t="shared" si="120"/>
        <v>0</v>
      </c>
      <c r="IK64" s="164">
        <f t="shared" si="121"/>
        <v>0.25</v>
      </c>
      <c r="IL64" s="164">
        <f t="shared" si="122"/>
        <v>0</v>
      </c>
      <c r="IM64" s="164">
        <f t="shared" si="122"/>
        <v>0</v>
      </c>
      <c r="IN64" s="166">
        <f t="shared" si="123"/>
        <v>0</v>
      </c>
      <c r="IO64" s="167"/>
      <c r="IQ64" s="164">
        <v>52</v>
      </c>
      <c r="IR64" s="225"/>
      <c r="IS64" s="226"/>
      <c r="IT64" s="1"/>
      <c r="IU64" s="1"/>
      <c r="IV64" s="95"/>
      <c r="IW64" s="93"/>
      <c r="IX64" s="93"/>
      <c r="IY64" s="93"/>
      <c r="IZ64" s="95" t="str">
        <f t="shared" si="36"/>
        <v>Completar</v>
      </c>
      <c r="JA64" s="96" t="str">
        <f t="shared" si="37"/>
        <v>Completar</v>
      </c>
      <c r="JB64" s="96" t="str">
        <f t="shared" si="38"/>
        <v>Completar</v>
      </c>
      <c r="JC64" s="94"/>
      <c r="JD64" s="95" t="str">
        <f t="shared" si="39"/>
        <v>Completar</v>
      </c>
      <c r="JE64" s="95" t="str">
        <f t="shared" si="124"/>
        <v>Completar</v>
      </c>
      <c r="JF64" s="165">
        <f t="shared" si="125"/>
        <v>0</v>
      </c>
      <c r="JG64" s="219" t="b">
        <f t="shared" si="126"/>
        <v>0</v>
      </c>
      <c r="JH64" s="188">
        <f t="shared" si="127"/>
        <v>0</v>
      </c>
      <c r="JI64" s="164">
        <f t="shared" si="128"/>
        <v>0</v>
      </c>
      <c r="JJ64" s="164">
        <f t="shared" si="129"/>
        <v>0.25</v>
      </c>
      <c r="JK64" s="164">
        <f t="shared" si="130"/>
        <v>0</v>
      </c>
      <c r="JL64" s="164">
        <f t="shared" si="130"/>
        <v>0</v>
      </c>
      <c r="JM64" s="166">
        <f t="shared" si="131"/>
        <v>0</v>
      </c>
      <c r="JN64" s="167"/>
      <c r="JO64" s="126"/>
      <c r="JP64" s="164">
        <v>52</v>
      </c>
      <c r="JQ64" s="225"/>
      <c r="JR64" s="226"/>
      <c r="JS64" s="1"/>
      <c r="JT64" s="1"/>
      <c r="JU64" s="95"/>
      <c r="JV64" s="93"/>
      <c r="JW64" s="93"/>
      <c r="JX64" s="93"/>
      <c r="JY64" s="95" t="str">
        <f t="shared" si="40"/>
        <v>Completar</v>
      </c>
      <c r="JZ64" s="96" t="str">
        <f t="shared" si="41"/>
        <v>Completar</v>
      </c>
      <c r="KA64" s="96" t="str">
        <f t="shared" si="42"/>
        <v>Completar</v>
      </c>
      <c r="KB64" s="94"/>
      <c r="KC64" s="95" t="str">
        <f t="shared" si="43"/>
        <v>Completar</v>
      </c>
      <c r="KD64" s="95" t="str">
        <f t="shared" si="132"/>
        <v>Completar</v>
      </c>
      <c r="KE64" s="165">
        <f t="shared" si="133"/>
        <v>0</v>
      </c>
      <c r="KF64" s="219" t="b">
        <f t="shared" si="134"/>
        <v>0</v>
      </c>
      <c r="KG64" s="188">
        <f t="shared" si="135"/>
        <v>0</v>
      </c>
      <c r="KH64" s="164">
        <f t="shared" si="136"/>
        <v>0</v>
      </c>
      <c r="KI64" s="164">
        <f t="shared" si="137"/>
        <v>0.25</v>
      </c>
      <c r="KJ64" s="164">
        <f t="shared" si="138"/>
        <v>0</v>
      </c>
      <c r="KK64" s="164">
        <f t="shared" si="138"/>
        <v>0</v>
      </c>
      <c r="KL64" s="166">
        <f t="shared" si="139"/>
        <v>0</v>
      </c>
    </row>
    <row r="65" spans="1:298" x14ac:dyDescent="0.25">
      <c r="A65" s="164">
        <v>53</v>
      </c>
      <c r="B65" s="225"/>
      <c r="C65" s="226"/>
      <c r="D65" s="1"/>
      <c r="E65" s="1"/>
      <c r="F65" s="95"/>
      <c r="G65" s="93"/>
      <c r="H65" s="93"/>
      <c r="I65" s="93"/>
      <c r="J65" s="95"/>
      <c r="K65" s="96" t="str">
        <f>IFERROR(VLOOKUP(D65,'Situación inicial'!JI$13:JS$112,8,FALSE),"Completar")</f>
        <v>Completar</v>
      </c>
      <c r="L65" s="96" t="str">
        <f>IFERROR(VLOOKUP(D65,'Situación inicial'!JI$13:JS$112,9,FALSE),"Completar")</f>
        <v>Completar</v>
      </c>
      <c r="M65" s="94"/>
      <c r="N65" s="95" t="str">
        <f>IFERROR(VLOOKUP(D65,'Situación inicial'!JI$13:JS$112,11,FALSE),"Completar")</f>
        <v>Completar</v>
      </c>
      <c r="O65" s="95" t="str">
        <f>IFERROR(VLOOKUP(D65,'Situación inicial'!JI$13:JT$112,12,FALSE),"Completar")</f>
        <v>Completar</v>
      </c>
      <c r="P65" s="165">
        <f t="shared" si="44"/>
        <v>0</v>
      </c>
      <c r="Q65" s="219" t="b">
        <f t="shared" si="45"/>
        <v>0</v>
      </c>
      <c r="R65" s="188">
        <f t="shared" si="46"/>
        <v>0</v>
      </c>
      <c r="S65" s="164">
        <f t="shared" si="47"/>
        <v>0</v>
      </c>
      <c r="T65" s="164">
        <f t="shared" si="48"/>
        <v>0.25</v>
      </c>
      <c r="U65" s="164">
        <f t="shared" si="49"/>
        <v>0</v>
      </c>
      <c r="V65" s="164">
        <f t="shared" si="49"/>
        <v>0</v>
      </c>
      <c r="W65" s="166">
        <f t="shared" si="50"/>
        <v>0</v>
      </c>
      <c r="X65" s="168">
        <f>IFERROR(VLOOKUP(D65,'Situación inicial'!JI$13:JZ$112,18,FALSE),0)</f>
        <v>0</v>
      </c>
      <c r="Z65" s="164">
        <v>53</v>
      </c>
      <c r="AA65" s="225"/>
      <c r="AB65" s="226"/>
      <c r="AC65" s="1"/>
      <c r="AD65" s="1"/>
      <c r="AE65" s="95"/>
      <c r="AF65" s="93"/>
      <c r="AG65" s="93"/>
      <c r="AH65" s="93"/>
      <c r="AI65" s="95" t="str">
        <f t="shared" si="0"/>
        <v>Completar</v>
      </c>
      <c r="AJ65" s="96" t="str">
        <f t="shared" si="1"/>
        <v>Completar</v>
      </c>
      <c r="AK65" s="96" t="str">
        <f t="shared" si="2"/>
        <v>Completar</v>
      </c>
      <c r="AL65" s="94"/>
      <c r="AM65" s="95" t="str">
        <f t="shared" si="51"/>
        <v>Completar</v>
      </c>
      <c r="AN65" s="95" t="str">
        <f t="shared" si="52"/>
        <v>Completar</v>
      </c>
      <c r="AO65" s="165">
        <f t="shared" si="53"/>
        <v>0</v>
      </c>
      <c r="AP65" s="219" t="b">
        <f t="shared" si="54"/>
        <v>0</v>
      </c>
      <c r="AQ65" s="188">
        <f t="shared" si="55"/>
        <v>0</v>
      </c>
      <c r="AR65" s="164">
        <f t="shared" si="56"/>
        <v>0</v>
      </c>
      <c r="AS65" s="164">
        <f t="shared" si="57"/>
        <v>0.25</v>
      </c>
      <c r="AT65" s="164">
        <f t="shared" si="58"/>
        <v>0</v>
      </c>
      <c r="AU65" s="164">
        <f t="shared" si="58"/>
        <v>0</v>
      </c>
      <c r="AV65" s="166">
        <f t="shared" si="59"/>
        <v>0</v>
      </c>
      <c r="AW65" s="168">
        <f t="shared" si="3"/>
        <v>0</v>
      </c>
      <c r="AY65" s="164">
        <v>53</v>
      </c>
      <c r="AZ65" s="225"/>
      <c r="BA65" s="226"/>
      <c r="BB65" s="1"/>
      <c r="BC65" s="1"/>
      <c r="BD65" s="95"/>
      <c r="BE65" s="93"/>
      <c r="BF65" s="93"/>
      <c r="BG65" s="93"/>
      <c r="BH65" s="95" t="str">
        <f t="shared" si="4"/>
        <v>Completar</v>
      </c>
      <c r="BI65" s="96" t="str">
        <f t="shared" si="5"/>
        <v>Completar</v>
      </c>
      <c r="BJ65" s="96" t="str">
        <f t="shared" si="6"/>
        <v>Completar</v>
      </c>
      <c r="BK65" s="94"/>
      <c r="BL65" s="95" t="str">
        <f t="shared" si="7"/>
        <v>Completar</v>
      </c>
      <c r="BM65" s="95" t="str">
        <f t="shared" si="60"/>
        <v>Completar</v>
      </c>
      <c r="BN65" s="165">
        <f t="shared" si="61"/>
        <v>0</v>
      </c>
      <c r="BO65" s="219" t="b">
        <f t="shared" si="62"/>
        <v>0</v>
      </c>
      <c r="BP65" s="188">
        <f t="shared" si="63"/>
        <v>0</v>
      </c>
      <c r="BQ65" s="164">
        <f t="shared" si="64"/>
        <v>0</v>
      </c>
      <c r="BR65" s="164">
        <f t="shared" si="65"/>
        <v>0.25</v>
      </c>
      <c r="BS65" s="164">
        <f t="shared" si="66"/>
        <v>0</v>
      </c>
      <c r="BT65" s="164">
        <f t="shared" si="66"/>
        <v>0</v>
      </c>
      <c r="BU65" s="166">
        <f t="shared" si="67"/>
        <v>0</v>
      </c>
      <c r="BV65" s="167"/>
      <c r="BX65" s="164">
        <v>53</v>
      </c>
      <c r="BY65" s="225"/>
      <c r="BZ65" s="226"/>
      <c r="CA65" s="1"/>
      <c r="CB65" s="1"/>
      <c r="CC65" s="95"/>
      <c r="CD65" s="93"/>
      <c r="CE65" s="93"/>
      <c r="CF65" s="93"/>
      <c r="CG65" s="95" t="str">
        <f t="shared" si="8"/>
        <v>Completar</v>
      </c>
      <c r="CH65" s="96" t="str">
        <f t="shared" si="9"/>
        <v>Completar</v>
      </c>
      <c r="CI65" s="96" t="str">
        <f t="shared" si="10"/>
        <v>Completar</v>
      </c>
      <c r="CJ65" s="94"/>
      <c r="CK65" s="95" t="str">
        <f t="shared" si="11"/>
        <v>Completar</v>
      </c>
      <c r="CL65" s="95" t="str">
        <f t="shared" si="68"/>
        <v>Completar</v>
      </c>
      <c r="CM65" s="165">
        <f t="shared" si="69"/>
        <v>0</v>
      </c>
      <c r="CN65" s="219" t="b">
        <f t="shared" si="70"/>
        <v>0</v>
      </c>
      <c r="CO65" s="188">
        <f t="shared" si="71"/>
        <v>0</v>
      </c>
      <c r="CP65" s="164">
        <f t="shared" si="72"/>
        <v>0</v>
      </c>
      <c r="CQ65" s="164">
        <f t="shared" si="73"/>
        <v>0.25</v>
      </c>
      <c r="CR65" s="164">
        <f t="shared" si="74"/>
        <v>0</v>
      </c>
      <c r="CS65" s="164">
        <f t="shared" si="74"/>
        <v>0</v>
      </c>
      <c r="CT65" s="166">
        <f t="shared" si="75"/>
        <v>0</v>
      </c>
      <c r="CU65" s="167"/>
      <c r="CW65" s="164">
        <v>53</v>
      </c>
      <c r="CX65" s="225"/>
      <c r="CY65" s="226"/>
      <c r="CZ65" s="1"/>
      <c r="DA65" s="1"/>
      <c r="DB65" s="95"/>
      <c r="DC65" s="93"/>
      <c r="DD65" s="93"/>
      <c r="DE65" s="93"/>
      <c r="DF65" s="95" t="str">
        <f t="shared" si="12"/>
        <v>Completar</v>
      </c>
      <c r="DG65" s="96" t="str">
        <f t="shared" si="13"/>
        <v>Completar</v>
      </c>
      <c r="DH65" s="96" t="str">
        <f t="shared" si="14"/>
        <v>Completar</v>
      </c>
      <c r="DI65" s="94"/>
      <c r="DJ65" s="95" t="str">
        <f t="shared" si="15"/>
        <v>Completar</v>
      </c>
      <c r="DK65" s="95" t="str">
        <f t="shared" si="76"/>
        <v>Completar</v>
      </c>
      <c r="DL65" s="165">
        <f t="shared" si="77"/>
        <v>0</v>
      </c>
      <c r="DM65" s="219" t="b">
        <f t="shared" si="78"/>
        <v>0</v>
      </c>
      <c r="DN65" s="188">
        <f t="shared" si="79"/>
        <v>0</v>
      </c>
      <c r="DO65" s="164">
        <f t="shared" si="80"/>
        <v>0</v>
      </c>
      <c r="DP65" s="164">
        <f t="shared" si="81"/>
        <v>0.25</v>
      </c>
      <c r="DQ65" s="164">
        <f t="shared" si="82"/>
        <v>0</v>
      </c>
      <c r="DR65" s="164">
        <f t="shared" si="82"/>
        <v>0</v>
      </c>
      <c r="DS65" s="166">
        <f t="shared" si="83"/>
        <v>0</v>
      </c>
      <c r="DT65" s="167"/>
      <c r="DV65" s="164">
        <v>53</v>
      </c>
      <c r="DW65" s="225"/>
      <c r="DX65" s="226"/>
      <c r="DY65" s="1"/>
      <c r="DZ65" s="1"/>
      <c r="EA65" s="95"/>
      <c r="EB65" s="93"/>
      <c r="EC65" s="93"/>
      <c r="ED65" s="93"/>
      <c r="EE65" s="95" t="str">
        <f t="shared" si="16"/>
        <v>Completar</v>
      </c>
      <c r="EF65" s="96" t="str">
        <f t="shared" si="17"/>
        <v>Completar</v>
      </c>
      <c r="EG65" s="96" t="str">
        <f t="shared" si="18"/>
        <v>Completar</v>
      </c>
      <c r="EH65" s="94"/>
      <c r="EI65" s="95" t="str">
        <f t="shared" si="19"/>
        <v>Completar</v>
      </c>
      <c r="EJ65" s="95" t="str">
        <f t="shared" si="84"/>
        <v>Completar</v>
      </c>
      <c r="EK65" s="165">
        <f t="shared" si="85"/>
        <v>0</v>
      </c>
      <c r="EL65" s="219" t="b">
        <f t="shared" si="86"/>
        <v>0</v>
      </c>
      <c r="EM65" s="188">
        <f t="shared" si="87"/>
        <v>0</v>
      </c>
      <c r="EN65" s="164">
        <f t="shared" si="88"/>
        <v>0</v>
      </c>
      <c r="EO65" s="164">
        <f t="shared" si="89"/>
        <v>0.25</v>
      </c>
      <c r="EP65" s="164">
        <f t="shared" si="90"/>
        <v>0</v>
      </c>
      <c r="EQ65" s="164">
        <f t="shared" si="90"/>
        <v>0</v>
      </c>
      <c r="ER65" s="166">
        <f t="shared" si="91"/>
        <v>0</v>
      </c>
      <c r="ES65" s="167"/>
      <c r="EU65" s="164">
        <v>53</v>
      </c>
      <c r="EV65" s="225"/>
      <c r="EW65" s="226"/>
      <c r="EX65" s="1"/>
      <c r="EY65" s="1"/>
      <c r="EZ65" s="95"/>
      <c r="FA65" s="93"/>
      <c r="FB65" s="93"/>
      <c r="FC65" s="93"/>
      <c r="FD65" s="95" t="str">
        <f t="shared" si="20"/>
        <v>Completar</v>
      </c>
      <c r="FE65" s="96" t="str">
        <f t="shared" si="21"/>
        <v>Completar</v>
      </c>
      <c r="FF65" s="96" t="str">
        <f t="shared" si="22"/>
        <v>Completar</v>
      </c>
      <c r="FG65" s="94"/>
      <c r="FH65" s="95" t="str">
        <f t="shared" si="23"/>
        <v>Completar</v>
      </c>
      <c r="FI65" s="95" t="str">
        <f t="shared" si="92"/>
        <v>Completar</v>
      </c>
      <c r="FJ65" s="165">
        <f t="shared" si="93"/>
        <v>0</v>
      </c>
      <c r="FK65" s="219" t="b">
        <f t="shared" si="94"/>
        <v>0</v>
      </c>
      <c r="FL65" s="188">
        <f t="shared" si="95"/>
        <v>0</v>
      </c>
      <c r="FM65" s="164">
        <f t="shared" si="96"/>
        <v>0</v>
      </c>
      <c r="FN65" s="164">
        <f t="shared" si="97"/>
        <v>0.25</v>
      </c>
      <c r="FO65" s="164">
        <f t="shared" si="98"/>
        <v>0</v>
      </c>
      <c r="FP65" s="164">
        <f t="shared" si="98"/>
        <v>0</v>
      </c>
      <c r="FQ65" s="166">
        <f t="shared" si="99"/>
        <v>0</v>
      </c>
      <c r="FR65" s="167"/>
      <c r="FT65" s="164">
        <v>53</v>
      </c>
      <c r="FU65" s="225"/>
      <c r="FV65" s="226"/>
      <c r="FW65" s="1"/>
      <c r="FX65" s="1"/>
      <c r="FY65" s="95"/>
      <c r="FZ65" s="93"/>
      <c r="GA65" s="93"/>
      <c r="GB65" s="93"/>
      <c r="GC65" s="95" t="str">
        <f t="shared" si="24"/>
        <v>Completar</v>
      </c>
      <c r="GD65" s="96" t="str">
        <f t="shared" si="25"/>
        <v>Completar</v>
      </c>
      <c r="GE65" s="96" t="str">
        <f t="shared" si="26"/>
        <v>Completar</v>
      </c>
      <c r="GF65" s="94"/>
      <c r="GG65" s="95" t="str">
        <f t="shared" si="27"/>
        <v>Completar</v>
      </c>
      <c r="GH65" s="95" t="str">
        <f t="shared" si="100"/>
        <v>Completar</v>
      </c>
      <c r="GI65" s="165">
        <f t="shared" si="101"/>
        <v>0</v>
      </c>
      <c r="GJ65" s="219" t="b">
        <f t="shared" si="102"/>
        <v>0</v>
      </c>
      <c r="GK65" s="188">
        <f t="shared" si="103"/>
        <v>0</v>
      </c>
      <c r="GL65" s="164">
        <f t="shared" si="104"/>
        <v>0</v>
      </c>
      <c r="GM65" s="164">
        <f t="shared" si="105"/>
        <v>0.25</v>
      </c>
      <c r="GN65" s="164">
        <f t="shared" si="106"/>
        <v>0</v>
      </c>
      <c r="GO65" s="164">
        <f t="shared" si="106"/>
        <v>0</v>
      </c>
      <c r="GP65" s="166">
        <f t="shared" si="107"/>
        <v>0</v>
      </c>
      <c r="GQ65" s="167"/>
      <c r="GS65" s="164">
        <v>53</v>
      </c>
      <c r="GT65" s="225"/>
      <c r="GU65" s="226"/>
      <c r="GV65" s="1"/>
      <c r="GW65" s="1"/>
      <c r="GX65" s="95"/>
      <c r="GY65" s="93"/>
      <c r="GZ65" s="93"/>
      <c r="HA65" s="93"/>
      <c r="HB65" s="95" t="str">
        <f t="shared" si="28"/>
        <v>Completar</v>
      </c>
      <c r="HC65" s="96" t="str">
        <f t="shared" si="29"/>
        <v>Completar</v>
      </c>
      <c r="HD65" s="96" t="str">
        <f t="shared" si="30"/>
        <v>Completar</v>
      </c>
      <c r="HE65" s="94"/>
      <c r="HF65" s="95" t="str">
        <f t="shared" si="31"/>
        <v>Completar</v>
      </c>
      <c r="HG65" s="95" t="str">
        <f t="shared" si="108"/>
        <v>Completar</v>
      </c>
      <c r="HH65" s="165">
        <f t="shared" si="109"/>
        <v>0</v>
      </c>
      <c r="HI65" s="219" t="b">
        <f t="shared" si="110"/>
        <v>0</v>
      </c>
      <c r="HJ65" s="188">
        <f t="shared" si="111"/>
        <v>0</v>
      </c>
      <c r="HK65" s="164">
        <f t="shared" si="112"/>
        <v>0</v>
      </c>
      <c r="HL65" s="164">
        <f t="shared" si="113"/>
        <v>0.25</v>
      </c>
      <c r="HM65" s="164">
        <f t="shared" si="114"/>
        <v>0</v>
      </c>
      <c r="HN65" s="164">
        <f t="shared" si="114"/>
        <v>0</v>
      </c>
      <c r="HO65" s="166">
        <f t="shared" si="115"/>
        <v>0</v>
      </c>
      <c r="HP65" s="167"/>
      <c r="HR65" s="164">
        <v>53</v>
      </c>
      <c r="HS65" s="225"/>
      <c r="HT65" s="226"/>
      <c r="HU65" s="1"/>
      <c r="HV65" s="1"/>
      <c r="HW65" s="95"/>
      <c r="HX65" s="93"/>
      <c r="HY65" s="93"/>
      <c r="HZ65" s="93"/>
      <c r="IA65" s="95" t="str">
        <f t="shared" si="32"/>
        <v>Completar</v>
      </c>
      <c r="IB65" s="96" t="str">
        <f t="shared" si="33"/>
        <v>Completar</v>
      </c>
      <c r="IC65" s="96" t="str">
        <f t="shared" si="34"/>
        <v>Completar</v>
      </c>
      <c r="ID65" s="94"/>
      <c r="IE65" s="95" t="str">
        <f t="shared" si="35"/>
        <v>Completar</v>
      </c>
      <c r="IF65" s="95" t="str">
        <f t="shared" si="116"/>
        <v>Completar</v>
      </c>
      <c r="IG65" s="165">
        <f t="shared" si="117"/>
        <v>0</v>
      </c>
      <c r="IH65" s="219" t="b">
        <f t="shared" si="118"/>
        <v>0</v>
      </c>
      <c r="II65" s="188">
        <f t="shared" si="119"/>
        <v>0</v>
      </c>
      <c r="IJ65" s="164">
        <f t="shared" si="120"/>
        <v>0</v>
      </c>
      <c r="IK65" s="164">
        <f t="shared" si="121"/>
        <v>0.25</v>
      </c>
      <c r="IL65" s="164">
        <f t="shared" si="122"/>
        <v>0</v>
      </c>
      <c r="IM65" s="164">
        <f t="shared" si="122"/>
        <v>0</v>
      </c>
      <c r="IN65" s="166">
        <f t="shared" si="123"/>
        <v>0</v>
      </c>
      <c r="IO65" s="167"/>
      <c r="IQ65" s="164">
        <v>53</v>
      </c>
      <c r="IR65" s="225"/>
      <c r="IS65" s="226"/>
      <c r="IT65" s="1"/>
      <c r="IU65" s="1"/>
      <c r="IV65" s="95"/>
      <c r="IW65" s="93"/>
      <c r="IX65" s="93"/>
      <c r="IY65" s="93"/>
      <c r="IZ65" s="95" t="str">
        <f t="shared" si="36"/>
        <v>Completar</v>
      </c>
      <c r="JA65" s="96" t="str">
        <f t="shared" si="37"/>
        <v>Completar</v>
      </c>
      <c r="JB65" s="96" t="str">
        <f t="shared" si="38"/>
        <v>Completar</v>
      </c>
      <c r="JC65" s="94"/>
      <c r="JD65" s="95" t="str">
        <f t="shared" si="39"/>
        <v>Completar</v>
      </c>
      <c r="JE65" s="95" t="str">
        <f t="shared" si="124"/>
        <v>Completar</v>
      </c>
      <c r="JF65" s="165">
        <f t="shared" si="125"/>
        <v>0</v>
      </c>
      <c r="JG65" s="219" t="b">
        <f t="shared" si="126"/>
        <v>0</v>
      </c>
      <c r="JH65" s="188">
        <f t="shared" si="127"/>
        <v>0</v>
      </c>
      <c r="JI65" s="164">
        <f t="shared" si="128"/>
        <v>0</v>
      </c>
      <c r="JJ65" s="164">
        <f t="shared" si="129"/>
        <v>0.25</v>
      </c>
      <c r="JK65" s="164">
        <f t="shared" si="130"/>
        <v>0</v>
      </c>
      <c r="JL65" s="164">
        <f t="shared" si="130"/>
        <v>0</v>
      </c>
      <c r="JM65" s="166">
        <f t="shared" si="131"/>
        <v>0</v>
      </c>
      <c r="JN65" s="167"/>
      <c r="JO65" s="126"/>
      <c r="JP65" s="164">
        <v>53</v>
      </c>
      <c r="JQ65" s="225"/>
      <c r="JR65" s="226"/>
      <c r="JS65" s="1"/>
      <c r="JT65" s="1"/>
      <c r="JU65" s="95"/>
      <c r="JV65" s="93"/>
      <c r="JW65" s="93"/>
      <c r="JX65" s="93"/>
      <c r="JY65" s="95" t="str">
        <f t="shared" si="40"/>
        <v>Completar</v>
      </c>
      <c r="JZ65" s="96" t="str">
        <f t="shared" si="41"/>
        <v>Completar</v>
      </c>
      <c r="KA65" s="96" t="str">
        <f t="shared" si="42"/>
        <v>Completar</v>
      </c>
      <c r="KB65" s="94"/>
      <c r="KC65" s="95" t="str">
        <f t="shared" si="43"/>
        <v>Completar</v>
      </c>
      <c r="KD65" s="95" t="str">
        <f t="shared" si="132"/>
        <v>Completar</v>
      </c>
      <c r="KE65" s="165">
        <f t="shared" si="133"/>
        <v>0</v>
      </c>
      <c r="KF65" s="219" t="b">
        <f t="shared" si="134"/>
        <v>0</v>
      </c>
      <c r="KG65" s="188">
        <f t="shared" si="135"/>
        <v>0</v>
      </c>
      <c r="KH65" s="164">
        <f t="shared" si="136"/>
        <v>0</v>
      </c>
      <c r="KI65" s="164">
        <f t="shared" si="137"/>
        <v>0.25</v>
      </c>
      <c r="KJ65" s="164">
        <f t="shared" si="138"/>
        <v>0</v>
      </c>
      <c r="KK65" s="164">
        <f t="shared" si="138"/>
        <v>0</v>
      </c>
      <c r="KL65" s="166">
        <f t="shared" si="139"/>
        <v>0</v>
      </c>
    </row>
    <row r="66" spans="1:298" x14ac:dyDescent="0.25">
      <c r="A66" s="164">
        <v>54</v>
      </c>
      <c r="B66" s="225"/>
      <c r="C66" s="226"/>
      <c r="D66" s="1"/>
      <c r="E66" s="1"/>
      <c r="F66" s="95"/>
      <c r="G66" s="93"/>
      <c r="H66" s="93"/>
      <c r="I66" s="93"/>
      <c r="J66" s="95"/>
      <c r="K66" s="96" t="str">
        <f>IFERROR(VLOOKUP(D66,'Situación inicial'!JI$13:JS$112,8,FALSE),"Completar")</f>
        <v>Completar</v>
      </c>
      <c r="L66" s="96" t="str">
        <f>IFERROR(VLOOKUP(D66,'Situación inicial'!JI$13:JS$112,9,FALSE),"Completar")</f>
        <v>Completar</v>
      </c>
      <c r="M66" s="94"/>
      <c r="N66" s="95" t="str">
        <f>IFERROR(VLOOKUP(D66,'Situación inicial'!JI$13:JS$112,11,FALSE),"Completar")</f>
        <v>Completar</v>
      </c>
      <c r="O66" s="95" t="str">
        <f>IFERROR(VLOOKUP(D66,'Situación inicial'!JI$13:JT$112,12,FALSE),"Completar")</f>
        <v>Completar</v>
      </c>
      <c r="P66" s="165">
        <f t="shared" si="44"/>
        <v>0</v>
      </c>
      <c r="Q66" s="219" t="b">
        <f t="shared" si="45"/>
        <v>0</v>
      </c>
      <c r="R66" s="188">
        <f t="shared" si="46"/>
        <v>0</v>
      </c>
      <c r="S66" s="164">
        <f t="shared" si="47"/>
        <v>0</v>
      </c>
      <c r="T66" s="164">
        <f t="shared" si="48"/>
        <v>0.25</v>
      </c>
      <c r="U66" s="164">
        <f t="shared" si="49"/>
        <v>0</v>
      </c>
      <c r="V66" s="164">
        <f t="shared" si="49"/>
        <v>0</v>
      </c>
      <c r="W66" s="166">
        <f t="shared" si="50"/>
        <v>0</v>
      </c>
      <c r="X66" s="168">
        <f>IFERROR(VLOOKUP(D66,'Situación inicial'!JI$13:JZ$112,18,FALSE),0)</f>
        <v>0</v>
      </c>
      <c r="Z66" s="164">
        <v>54</v>
      </c>
      <c r="AA66" s="225"/>
      <c r="AB66" s="226"/>
      <c r="AC66" s="1"/>
      <c r="AD66" s="1"/>
      <c r="AE66" s="95"/>
      <c r="AF66" s="93"/>
      <c r="AG66" s="93"/>
      <c r="AH66" s="93"/>
      <c r="AI66" s="95" t="str">
        <f t="shared" si="0"/>
        <v>Completar</v>
      </c>
      <c r="AJ66" s="96" t="str">
        <f t="shared" si="1"/>
        <v>Completar</v>
      </c>
      <c r="AK66" s="96" t="str">
        <f t="shared" si="2"/>
        <v>Completar</v>
      </c>
      <c r="AL66" s="94"/>
      <c r="AM66" s="95" t="str">
        <f t="shared" si="51"/>
        <v>Completar</v>
      </c>
      <c r="AN66" s="95" t="str">
        <f t="shared" si="52"/>
        <v>Completar</v>
      </c>
      <c r="AO66" s="165">
        <f t="shared" si="53"/>
        <v>0</v>
      </c>
      <c r="AP66" s="219" t="b">
        <f t="shared" si="54"/>
        <v>0</v>
      </c>
      <c r="AQ66" s="188">
        <f t="shared" si="55"/>
        <v>0</v>
      </c>
      <c r="AR66" s="164">
        <f t="shared" si="56"/>
        <v>0</v>
      </c>
      <c r="AS66" s="164">
        <f t="shared" si="57"/>
        <v>0.25</v>
      </c>
      <c r="AT66" s="164">
        <f t="shared" si="58"/>
        <v>0</v>
      </c>
      <c r="AU66" s="164">
        <f t="shared" si="58"/>
        <v>0</v>
      </c>
      <c r="AV66" s="166">
        <f t="shared" si="59"/>
        <v>0</v>
      </c>
      <c r="AW66" s="168">
        <f t="shared" si="3"/>
        <v>0</v>
      </c>
      <c r="AY66" s="164">
        <v>54</v>
      </c>
      <c r="AZ66" s="225"/>
      <c r="BA66" s="226"/>
      <c r="BB66" s="1"/>
      <c r="BC66" s="1"/>
      <c r="BD66" s="95"/>
      <c r="BE66" s="93"/>
      <c r="BF66" s="93"/>
      <c r="BG66" s="93"/>
      <c r="BH66" s="95" t="str">
        <f t="shared" si="4"/>
        <v>Completar</v>
      </c>
      <c r="BI66" s="96" t="str">
        <f t="shared" si="5"/>
        <v>Completar</v>
      </c>
      <c r="BJ66" s="96" t="str">
        <f t="shared" si="6"/>
        <v>Completar</v>
      </c>
      <c r="BK66" s="94"/>
      <c r="BL66" s="95" t="str">
        <f t="shared" si="7"/>
        <v>Completar</v>
      </c>
      <c r="BM66" s="95" t="str">
        <f t="shared" si="60"/>
        <v>Completar</v>
      </c>
      <c r="BN66" s="165">
        <f t="shared" si="61"/>
        <v>0</v>
      </c>
      <c r="BO66" s="219" t="b">
        <f t="shared" si="62"/>
        <v>0</v>
      </c>
      <c r="BP66" s="188">
        <f t="shared" si="63"/>
        <v>0</v>
      </c>
      <c r="BQ66" s="164">
        <f t="shared" si="64"/>
        <v>0</v>
      </c>
      <c r="BR66" s="164">
        <f t="shared" si="65"/>
        <v>0.25</v>
      </c>
      <c r="BS66" s="164">
        <f t="shared" si="66"/>
        <v>0</v>
      </c>
      <c r="BT66" s="164">
        <f t="shared" si="66"/>
        <v>0</v>
      </c>
      <c r="BU66" s="166">
        <f t="shared" si="67"/>
        <v>0</v>
      </c>
      <c r="BV66" s="167"/>
      <c r="BX66" s="164">
        <v>54</v>
      </c>
      <c r="BY66" s="225"/>
      <c r="BZ66" s="226"/>
      <c r="CA66" s="1"/>
      <c r="CB66" s="1"/>
      <c r="CC66" s="95"/>
      <c r="CD66" s="93"/>
      <c r="CE66" s="93"/>
      <c r="CF66" s="93"/>
      <c r="CG66" s="95" t="str">
        <f t="shared" si="8"/>
        <v>Completar</v>
      </c>
      <c r="CH66" s="96" t="str">
        <f t="shared" si="9"/>
        <v>Completar</v>
      </c>
      <c r="CI66" s="96" t="str">
        <f t="shared" si="10"/>
        <v>Completar</v>
      </c>
      <c r="CJ66" s="94"/>
      <c r="CK66" s="95" t="str">
        <f t="shared" si="11"/>
        <v>Completar</v>
      </c>
      <c r="CL66" s="95" t="str">
        <f t="shared" si="68"/>
        <v>Completar</v>
      </c>
      <c r="CM66" s="165">
        <f t="shared" si="69"/>
        <v>0</v>
      </c>
      <c r="CN66" s="219" t="b">
        <f t="shared" si="70"/>
        <v>0</v>
      </c>
      <c r="CO66" s="188">
        <f t="shared" si="71"/>
        <v>0</v>
      </c>
      <c r="CP66" s="164">
        <f t="shared" si="72"/>
        <v>0</v>
      </c>
      <c r="CQ66" s="164">
        <f t="shared" si="73"/>
        <v>0.25</v>
      </c>
      <c r="CR66" s="164">
        <f t="shared" si="74"/>
        <v>0</v>
      </c>
      <c r="CS66" s="164">
        <f t="shared" si="74"/>
        <v>0</v>
      </c>
      <c r="CT66" s="166">
        <f t="shared" si="75"/>
        <v>0</v>
      </c>
      <c r="CU66" s="167"/>
      <c r="CW66" s="164">
        <v>54</v>
      </c>
      <c r="CX66" s="225"/>
      <c r="CY66" s="226"/>
      <c r="CZ66" s="1"/>
      <c r="DA66" s="1"/>
      <c r="DB66" s="95"/>
      <c r="DC66" s="93"/>
      <c r="DD66" s="93"/>
      <c r="DE66" s="93"/>
      <c r="DF66" s="95" t="str">
        <f t="shared" si="12"/>
        <v>Completar</v>
      </c>
      <c r="DG66" s="96" t="str">
        <f t="shared" si="13"/>
        <v>Completar</v>
      </c>
      <c r="DH66" s="96" t="str">
        <f t="shared" si="14"/>
        <v>Completar</v>
      </c>
      <c r="DI66" s="94"/>
      <c r="DJ66" s="95" t="str">
        <f t="shared" si="15"/>
        <v>Completar</v>
      </c>
      <c r="DK66" s="95" t="str">
        <f t="shared" si="76"/>
        <v>Completar</v>
      </c>
      <c r="DL66" s="165">
        <f t="shared" si="77"/>
        <v>0</v>
      </c>
      <c r="DM66" s="219" t="b">
        <f t="shared" si="78"/>
        <v>0</v>
      </c>
      <c r="DN66" s="188">
        <f t="shared" si="79"/>
        <v>0</v>
      </c>
      <c r="DO66" s="164">
        <f t="shared" si="80"/>
        <v>0</v>
      </c>
      <c r="DP66" s="164">
        <f t="shared" si="81"/>
        <v>0.25</v>
      </c>
      <c r="DQ66" s="164">
        <f t="shared" si="82"/>
        <v>0</v>
      </c>
      <c r="DR66" s="164">
        <f t="shared" si="82"/>
        <v>0</v>
      </c>
      <c r="DS66" s="166">
        <f t="shared" si="83"/>
        <v>0</v>
      </c>
      <c r="DT66" s="167"/>
      <c r="DV66" s="164">
        <v>54</v>
      </c>
      <c r="DW66" s="225"/>
      <c r="DX66" s="226"/>
      <c r="DY66" s="1"/>
      <c r="DZ66" s="1"/>
      <c r="EA66" s="95"/>
      <c r="EB66" s="93"/>
      <c r="EC66" s="93"/>
      <c r="ED66" s="93"/>
      <c r="EE66" s="95" t="str">
        <f t="shared" si="16"/>
        <v>Completar</v>
      </c>
      <c r="EF66" s="96" t="str">
        <f t="shared" si="17"/>
        <v>Completar</v>
      </c>
      <c r="EG66" s="96" t="str">
        <f t="shared" si="18"/>
        <v>Completar</v>
      </c>
      <c r="EH66" s="94"/>
      <c r="EI66" s="95" t="str">
        <f t="shared" si="19"/>
        <v>Completar</v>
      </c>
      <c r="EJ66" s="95" t="str">
        <f t="shared" si="84"/>
        <v>Completar</v>
      </c>
      <c r="EK66" s="165">
        <f t="shared" si="85"/>
        <v>0</v>
      </c>
      <c r="EL66" s="219" t="b">
        <f t="shared" si="86"/>
        <v>0</v>
      </c>
      <c r="EM66" s="188">
        <f t="shared" si="87"/>
        <v>0</v>
      </c>
      <c r="EN66" s="164">
        <f t="shared" si="88"/>
        <v>0</v>
      </c>
      <c r="EO66" s="164">
        <f t="shared" si="89"/>
        <v>0.25</v>
      </c>
      <c r="EP66" s="164">
        <f t="shared" si="90"/>
        <v>0</v>
      </c>
      <c r="EQ66" s="164">
        <f t="shared" si="90"/>
        <v>0</v>
      </c>
      <c r="ER66" s="166">
        <f t="shared" si="91"/>
        <v>0</v>
      </c>
      <c r="ES66" s="167"/>
      <c r="EU66" s="164">
        <v>54</v>
      </c>
      <c r="EV66" s="225"/>
      <c r="EW66" s="226"/>
      <c r="EX66" s="1"/>
      <c r="EY66" s="1"/>
      <c r="EZ66" s="95"/>
      <c r="FA66" s="93"/>
      <c r="FB66" s="93"/>
      <c r="FC66" s="93"/>
      <c r="FD66" s="95" t="str">
        <f t="shared" si="20"/>
        <v>Completar</v>
      </c>
      <c r="FE66" s="96" t="str">
        <f t="shared" si="21"/>
        <v>Completar</v>
      </c>
      <c r="FF66" s="96" t="str">
        <f t="shared" si="22"/>
        <v>Completar</v>
      </c>
      <c r="FG66" s="94"/>
      <c r="FH66" s="95" t="str">
        <f t="shared" si="23"/>
        <v>Completar</v>
      </c>
      <c r="FI66" s="95" t="str">
        <f t="shared" si="92"/>
        <v>Completar</v>
      </c>
      <c r="FJ66" s="165">
        <f t="shared" si="93"/>
        <v>0</v>
      </c>
      <c r="FK66" s="219" t="b">
        <f t="shared" si="94"/>
        <v>0</v>
      </c>
      <c r="FL66" s="188">
        <f t="shared" si="95"/>
        <v>0</v>
      </c>
      <c r="FM66" s="164">
        <f t="shared" si="96"/>
        <v>0</v>
      </c>
      <c r="FN66" s="164">
        <f t="shared" si="97"/>
        <v>0.25</v>
      </c>
      <c r="FO66" s="164">
        <f t="shared" si="98"/>
        <v>0</v>
      </c>
      <c r="FP66" s="164">
        <f t="shared" si="98"/>
        <v>0</v>
      </c>
      <c r="FQ66" s="166">
        <f t="shared" si="99"/>
        <v>0</v>
      </c>
      <c r="FR66" s="167"/>
      <c r="FT66" s="164">
        <v>54</v>
      </c>
      <c r="FU66" s="225"/>
      <c r="FV66" s="226"/>
      <c r="FW66" s="1"/>
      <c r="FX66" s="1"/>
      <c r="FY66" s="95"/>
      <c r="FZ66" s="93"/>
      <c r="GA66" s="93"/>
      <c r="GB66" s="93"/>
      <c r="GC66" s="95" t="str">
        <f t="shared" si="24"/>
        <v>Completar</v>
      </c>
      <c r="GD66" s="96" t="str">
        <f t="shared" si="25"/>
        <v>Completar</v>
      </c>
      <c r="GE66" s="96" t="str">
        <f t="shared" si="26"/>
        <v>Completar</v>
      </c>
      <c r="GF66" s="94"/>
      <c r="GG66" s="95" t="str">
        <f t="shared" si="27"/>
        <v>Completar</v>
      </c>
      <c r="GH66" s="95" t="str">
        <f t="shared" si="100"/>
        <v>Completar</v>
      </c>
      <c r="GI66" s="165">
        <f t="shared" si="101"/>
        <v>0</v>
      </c>
      <c r="GJ66" s="219" t="b">
        <f t="shared" si="102"/>
        <v>0</v>
      </c>
      <c r="GK66" s="188">
        <f t="shared" si="103"/>
        <v>0</v>
      </c>
      <c r="GL66" s="164">
        <f t="shared" si="104"/>
        <v>0</v>
      </c>
      <c r="GM66" s="164">
        <f t="shared" si="105"/>
        <v>0.25</v>
      </c>
      <c r="GN66" s="164">
        <f t="shared" si="106"/>
        <v>0</v>
      </c>
      <c r="GO66" s="164">
        <f t="shared" si="106"/>
        <v>0</v>
      </c>
      <c r="GP66" s="166">
        <f t="shared" si="107"/>
        <v>0</v>
      </c>
      <c r="GQ66" s="167"/>
      <c r="GS66" s="164">
        <v>54</v>
      </c>
      <c r="GT66" s="225"/>
      <c r="GU66" s="226"/>
      <c r="GV66" s="1"/>
      <c r="GW66" s="1"/>
      <c r="GX66" s="95"/>
      <c r="GY66" s="93"/>
      <c r="GZ66" s="93"/>
      <c r="HA66" s="93"/>
      <c r="HB66" s="95" t="str">
        <f t="shared" si="28"/>
        <v>Completar</v>
      </c>
      <c r="HC66" s="96" t="str">
        <f t="shared" si="29"/>
        <v>Completar</v>
      </c>
      <c r="HD66" s="96" t="str">
        <f t="shared" si="30"/>
        <v>Completar</v>
      </c>
      <c r="HE66" s="94"/>
      <c r="HF66" s="95" t="str">
        <f t="shared" si="31"/>
        <v>Completar</v>
      </c>
      <c r="HG66" s="95" t="str">
        <f t="shared" si="108"/>
        <v>Completar</v>
      </c>
      <c r="HH66" s="165">
        <f t="shared" si="109"/>
        <v>0</v>
      </c>
      <c r="HI66" s="219" t="b">
        <f t="shared" si="110"/>
        <v>0</v>
      </c>
      <c r="HJ66" s="188">
        <f t="shared" si="111"/>
        <v>0</v>
      </c>
      <c r="HK66" s="164">
        <f t="shared" si="112"/>
        <v>0</v>
      </c>
      <c r="HL66" s="164">
        <f t="shared" si="113"/>
        <v>0.25</v>
      </c>
      <c r="HM66" s="164">
        <f t="shared" si="114"/>
        <v>0</v>
      </c>
      <c r="HN66" s="164">
        <f t="shared" si="114"/>
        <v>0</v>
      </c>
      <c r="HO66" s="166">
        <f t="shared" si="115"/>
        <v>0</v>
      </c>
      <c r="HP66" s="167"/>
      <c r="HR66" s="164">
        <v>54</v>
      </c>
      <c r="HS66" s="225"/>
      <c r="HT66" s="226"/>
      <c r="HU66" s="1"/>
      <c r="HV66" s="1"/>
      <c r="HW66" s="95"/>
      <c r="HX66" s="93"/>
      <c r="HY66" s="93"/>
      <c r="HZ66" s="93"/>
      <c r="IA66" s="95" t="str">
        <f t="shared" si="32"/>
        <v>Completar</v>
      </c>
      <c r="IB66" s="96" t="str">
        <f t="shared" si="33"/>
        <v>Completar</v>
      </c>
      <c r="IC66" s="96" t="str">
        <f t="shared" si="34"/>
        <v>Completar</v>
      </c>
      <c r="ID66" s="94"/>
      <c r="IE66" s="95" t="str">
        <f t="shared" si="35"/>
        <v>Completar</v>
      </c>
      <c r="IF66" s="95" t="str">
        <f t="shared" si="116"/>
        <v>Completar</v>
      </c>
      <c r="IG66" s="165">
        <f t="shared" si="117"/>
        <v>0</v>
      </c>
      <c r="IH66" s="219" t="b">
        <f t="shared" si="118"/>
        <v>0</v>
      </c>
      <c r="II66" s="188">
        <f t="shared" si="119"/>
        <v>0</v>
      </c>
      <c r="IJ66" s="164">
        <f t="shared" si="120"/>
        <v>0</v>
      </c>
      <c r="IK66" s="164">
        <f t="shared" si="121"/>
        <v>0.25</v>
      </c>
      <c r="IL66" s="164">
        <f t="shared" si="122"/>
        <v>0</v>
      </c>
      <c r="IM66" s="164">
        <f t="shared" si="122"/>
        <v>0</v>
      </c>
      <c r="IN66" s="166">
        <f t="shared" si="123"/>
        <v>0</v>
      </c>
      <c r="IO66" s="167"/>
      <c r="IQ66" s="164">
        <v>54</v>
      </c>
      <c r="IR66" s="225"/>
      <c r="IS66" s="226"/>
      <c r="IT66" s="1"/>
      <c r="IU66" s="1"/>
      <c r="IV66" s="95"/>
      <c r="IW66" s="93"/>
      <c r="IX66" s="93"/>
      <c r="IY66" s="93"/>
      <c r="IZ66" s="95" t="str">
        <f t="shared" si="36"/>
        <v>Completar</v>
      </c>
      <c r="JA66" s="96" t="str">
        <f t="shared" si="37"/>
        <v>Completar</v>
      </c>
      <c r="JB66" s="96" t="str">
        <f t="shared" si="38"/>
        <v>Completar</v>
      </c>
      <c r="JC66" s="94"/>
      <c r="JD66" s="95" t="str">
        <f t="shared" si="39"/>
        <v>Completar</v>
      </c>
      <c r="JE66" s="95" t="str">
        <f t="shared" si="124"/>
        <v>Completar</v>
      </c>
      <c r="JF66" s="165">
        <f t="shared" si="125"/>
        <v>0</v>
      </c>
      <c r="JG66" s="219" t="b">
        <f t="shared" si="126"/>
        <v>0</v>
      </c>
      <c r="JH66" s="188">
        <f t="shared" si="127"/>
        <v>0</v>
      </c>
      <c r="JI66" s="164">
        <f t="shared" si="128"/>
        <v>0</v>
      </c>
      <c r="JJ66" s="164">
        <f t="shared" si="129"/>
        <v>0.25</v>
      </c>
      <c r="JK66" s="164">
        <f t="shared" si="130"/>
        <v>0</v>
      </c>
      <c r="JL66" s="164">
        <f t="shared" si="130"/>
        <v>0</v>
      </c>
      <c r="JM66" s="166">
        <f t="shared" si="131"/>
        <v>0</v>
      </c>
      <c r="JN66" s="167"/>
      <c r="JO66" s="126"/>
      <c r="JP66" s="164">
        <v>54</v>
      </c>
      <c r="JQ66" s="225"/>
      <c r="JR66" s="226"/>
      <c r="JS66" s="1"/>
      <c r="JT66" s="1"/>
      <c r="JU66" s="95"/>
      <c r="JV66" s="93"/>
      <c r="JW66" s="93"/>
      <c r="JX66" s="93"/>
      <c r="JY66" s="95" t="str">
        <f t="shared" si="40"/>
        <v>Completar</v>
      </c>
      <c r="JZ66" s="96" t="str">
        <f t="shared" si="41"/>
        <v>Completar</v>
      </c>
      <c r="KA66" s="96" t="str">
        <f t="shared" si="42"/>
        <v>Completar</v>
      </c>
      <c r="KB66" s="94"/>
      <c r="KC66" s="95" t="str">
        <f t="shared" si="43"/>
        <v>Completar</v>
      </c>
      <c r="KD66" s="95" t="str">
        <f t="shared" si="132"/>
        <v>Completar</v>
      </c>
      <c r="KE66" s="165">
        <f t="shared" si="133"/>
        <v>0</v>
      </c>
      <c r="KF66" s="219" t="b">
        <f t="shared" si="134"/>
        <v>0</v>
      </c>
      <c r="KG66" s="188">
        <f t="shared" si="135"/>
        <v>0</v>
      </c>
      <c r="KH66" s="164">
        <f t="shared" si="136"/>
        <v>0</v>
      </c>
      <c r="KI66" s="164">
        <f t="shared" si="137"/>
        <v>0.25</v>
      </c>
      <c r="KJ66" s="164">
        <f t="shared" si="138"/>
        <v>0</v>
      </c>
      <c r="KK66" s="164">
        <f t="shared" si="138"/>
        <v>0</v>
      </c>
      <c r="KL66" s="166">
        <f t="shared" si="139"/>
        <v>0</v>
      </c>
    </row>
    <row r="67" spans="1:298" x14ac:dyDescent="0.25">
      <c r="A67" s="164">
        <v>55</v>
      </c>
      <c r="B67" s="225"/>
      <c r="C67" s="226"/>
      <c r="D67" s="1"/>
      <c r="E67" s="1"/>
      <c r="F67" s="95"/>
      <c r="G67" s="93"/>
      <c r="H67" s="93"/>
      <c r="I67" s="93"/>
      <c r="J67" s="95"/>
      <c r="K67" s="96" t="str">
        <f>IFERROR(VLOOKUP(D67,'Situación inicial'!JI$13:JS$112,8,FALSE),"Completar")</f>
        <v>Completar</v>
      </c>
      <c r="L67" s="96" t="str">
        <f>IFERROR(VLOOKUP(D67,'Situación inicial'!JI$13:JS$112,9,FALSE),"Completar")</f>
        <v>Completar</v>
      </c>
      <c r="M67" s="94"/>
      <c r="N67" s="95" t="str">
        <f>IFERROR(VLOOKUP(D67,'Situación inicial'!JI$13:JS$112,11,FALSE),"Completar")</f>
        <v>Completar</v>
      </c>
      <c r="O67" s="95" t="str">
        <f>IFERROR(VLOOKUP(D67,'Situación inicial'!JI$13:JT$112,12,FALSE),"Completar")</f>
        <v>Completar</v>
      </c>
      <c r="P67" s="165">
        <f t="shared" si="44"/>
        <v>0</v>
      </c>
      <c r="Q67" s="219" t="b">
        <f t="shared" si="45"/>
        <v>0</v>
      </c>
      <c r="R67" s="188">
        <f t="shared" si="46"/>
        <v>0</v>
      </c>
      <c r="S67" s="164">
        <f t="shared" si="47"/>
        <v>0</v>
      </c>
      <c r="T67" s="164">
        <f t="shared" si="48"/>
        <v>0.25</v>
      </c>
      <c r="U67" s="164">
        <f t="shared" si="49"/>
        <v>0</v>
      </c>
      <c r="V67" s="164">
        <f t="shared" si="49"/>
        <v>0</v>
      </c>
      <c r="W67" s="166">
        <f t="shared" si="50"/>
        <v>0</v>
      </c>
      <c r="X67" s="168">
        <f>IFERROR(VLOOKUP(D67,'Situación inicial'!JI$13:JZ$112,18,FALSE),0)</f>
        <v>0</v>
      </c>
      <c r="Z67" s="164">
        <v>55</v>
      </c>
      <c r="AA67" s="225"/>
      <c r="AB67" s="226"/>
      <c r="AC67" s="1"/>
      <c r="AD67" s="1"/>
      <c r="AE67" s="95"/>
      <c r="AF67" s="93"/>
      <c r="AG67" s="93"/>
      <c r="AH67" s="93"/>
      <c r="AI67" s="95" t="str">
        <f t="shared" si="0"/>
        <v>Completar</v>
      </c>
      <c r="AJ67" s="96" t="str">
        <f t="shared" si="1"/>
        <v>Completar</v>
      </c>
      <c r="AK67" s="96" t="str">
        <f t="shared" si="2"/>
        <v>Completar</v>
      </c>
      <c r="AL67" s="94"/>
      <c r="AM67" s="95" t="str">
        <f t="shared" si="51"/>
        <v>Completar</v>
      </c>
      <c r="AN67" s="95" t="str">
        <f t="shared" si="52"/>
        <v>Completar</v>
      </c>
      <c r="AO67" s="165">
        <f t="shared" si="53"/>
        <v>0</v>
      </c>
      <c r="AP67" s="219" t="b">
        <f t="shared" si="54"/>
        <v>0</v>
      </c>
      <c r="AQ67" s="188">
        <f t="shared" si="55"/>
        <v>0</v>
      </c>
      <c r="AR67" s="164">
        <f t="shared" si="56"/>
        <v>0</v>
      </c>
      <c r="AS67" s="164">
        <f t="shared" si="57"/>
        <v>0.25</v>
      </c>
      <c r="AT67" s="164">
        <f t="shared" si="58"/>
        <v>0</v>
      </c>
      <c r="AU67" s="164">
        <f t="shared" si="58"/>
        <v>0</v>
      </c>
      <c r="AV67" s="166">
        <f t="shared" si="59"/>
        <v>0</v>
      </c>
      <c r="AW67" s="168">
        <f t="shared" si="3"/>
        <v>0</v>
      </c>
      <c r="AY67" s="164">
        <v>55</v>
      </c>
      <c r="AZ67" s="225"/>
      <c r="BA67" s="226"/>
      <c r="BB67" s="1"/>
      <c r="BC67" s="1"/>
      <c r="BD67" s="95"/>
      <c r="BE67" s="93"/>
      <c r="BF67" s="93"/>
      <c r="BG67" s="93"/>
      <c r="BH67" s="95" t="str">
        <f t="shared" si="4"/>
        <v>Completar</v>
      </c>
      <c r="BI67" s="96" t="str">
        <f t="shared" si="5"/>
        <v>Completar</v>
      </c>
      <c r="BJ67" s="96" t="str">
        <f t="shared" si="6"/>
        <v>Completar</v>
      </c>
      <c r="BK67" s="94"/>
      <c r="BL67" s="95" t="str">
        <f t="shared" si="7"/>
        <v>Completar</v>
      </c>
      <c r="BM67" s="95" t="str">
        <f t="shared" si="60"/>
        <v>Completar</v>
      </c>
      <c r="BN67" s="165">
        <f t="shared" si="61"/>
        <v>0</v>
      </c>
      <c r="BO67" s="219" t="b">
        <f t="shared" si="62"/>
        <v>0</v>
      </c>
      <c r="BP67" s="188">
        <f t="shared" si="63"/>
        <v>0</v>
      </c>
      <c r="BQ67" s="164">
        <f t="shared" si="64"/>
        <v>0</v>
      </c>
      <c r="BR67" s="164">
        <f t="shared" si="65"/>
        <v>0.25</v>
      </c>
      <c r="BS67" s="164">
        <f t="shared" si="66"/>
        <v>0</v>
      </c>
      <c r="BT67" s="164">
        <f t="shared" si="66"/>
        <v>0</v>
      </c>
      <c r="BU67" s="166">
        <f t="shared" si="67"/>
        <v>0</v>
      </c>
      <c r="BV67" s="167"/>
      <c r="BX67" s="164">
        <v>55</v>
      </c>
      <c r="BY67" s="225"/>
      <c r="BZ67" s="226"/>
      <c r="CA67" s="1"/>
      <c r="CB67" s="1"/>
      <c r="CC67" s="95"/>
      <c r="CD67" s="93"/>
      <c r="CE67" s="93"/>
      <c r="CF67" s="93"/>
      <c r="CG67" s="95" t="str">
        <f t="shared" si="8"/>
        <v>Completar</v>
      </c>
      <c r="CH67" s="96" t="str">
        <f t="shared" si="9"/>
        <v>Completar</v>
      </c>
      <c r="CI67" s="96" t="str">
        <f t="shared" si="10"/>
        <v>Completar</v>
      </c>
      <c r="CJ67" s="94"/>
      <c r="CK67" s="95" t="str">
        <f t="shared" si="11"/>
        <v>Completar</v>
      </c>
      <c r="CL67" s="95" t="str">
        <f t="shared" si="68"/>
        <v>Completar</v>
      </c>
      <c r="CM67" s="165">
        <f t="shared" si="69"/>
        <v>0</v>
      </c>
      <c r="CN67" s="219" t="b">
        <f t="shared" si="70"/>
        <v>0</v>
      </c>
      <c r="CO67" s="188">
        <f t="shared" si="71"/>
        <v>0</v>
      </c>
      <c r="CP67" s="164">
        <f t="shared" si="72"/>
        <v>0</v>
      </c>
      <c r="CQ67" s="164">
        <f t="shared" si="73"/>
        <v>0.25</v>
      </c>
      <c r="CR67" s="164">
        <f t="shared" si="74"/>
        <v>0</v>
      </c>
      <c r="CS67" s="164">
        <f t="shared" si="74"/>
        <v>0</v>
      </c>
      <c r="CT67" s="166">
        <f t="shared" si="75"/>
        <v>0</v>
      </c>
      <c r="CU67" s="167"/>
      <c r="CW67" s="164">
        <v>55</v>
      </c>
      <c r="CX67" s="225"/>
      <c r="CY67" s="226"/>
      <c r="CZ67" s="1"/>
      <c r="DA67" s="1"/>
      <c r="DB67" s="95"/>
      <c r="DC67" s="93"/>
      <c r="DD67" s="93"/>
      <c r="DE67" s="93"/>
      <c r="DF67" s="95" t="str">
        <f t="shared" si="12"/>
        <v>Completar</v>
      </c>
      <c r="DG67" s="96" t="str">
        <f t="shared" si="13"/>
        <v>Completar</v>
      </c>
      <c r="DH67" s="96" t="str">
        <f t="shared" si="14"/>
        <v>Completar</v>
      </c>
      <c r="DI67" s="94"/>
      <c r="DJ67" s="95" t="str">
        <f t="shared" si="15"/>
        <v>Completar</v>
      </c>
      <c r="DK67" s="95" t="str">
        <f t="shared" si="76"/>
        <v>Completar</v>
      </c>
      <c r="DL67" s="165">
        <f t="shared" si="77"/>
        <v>0</v>
      </c>
      <c r="DM67" s="219" t="b">
        <f t="shared" si="78"/>
        <v>0</v>
      </c>
      <c r="DN67" s="188">
        <f t="shared" si="79"/>
        <v>0</v>
      </c>
      <c r="DO67" s="164">
        <f t="shared" si="80"/>
        <v>0</v>
      </c>
      <c r="DP67" s="164">
        <f t="shared" si="81"/>
        <v>0.25</v>
      </c>
      <c r="DQ67" s="164">
        <f t="shared" si="82"/>
        <v>0</v>
      </c>
      <c r="DR67" s="164">
        <f t="shared" si="82"/>
        <v>0</v>
      </c>
      <c r="DS67" s="166">
        <f t="shared" si="83"/>
        <v>0</v>
      </c>
      <c r="DT67" s="167"/>
      <c r="DV67" s="164">
        <v>55</v>
      </c>
      <c r="DW67" s="225"/>
      <c r="DX67" s="226"/>
      <c r="DY67" s="1"/>
      <c r="DZ67" s="1"/>
      <c r="EA67" s="95"/>
      <c r="EB67" s="93"/>
      <c r="EC67" s="93"/>
      <c r="ED67" s="93"/>
      <c r="EE67" s="95" t="str">
        <f t="shared" si="16"/>
        <v>Completar</v>
      </c>
      <c r="EF67" s="96" t="str">
        <f t="shared" si="17"/>
        <v>Completar</v>
      </c>
      <c r="EG67" s="96" t="str">
        <f t="shared" si="18"/>
        <v>Completar</v>
      </c>
      <c r="EH67" s="94"/>
      <c r="EI67" s="95" t="str">
        <f t="shared" si="19"/>
        <v>Completar</v>
      </c>
      <c r="EJ67" s="95" t="str">
        <f t="shared" si="84"/>
        <v>Completar</v>
      </c>
      <c r="EK67" s="165">
        <f t="shared" si="85"/>
        <v>0</v>
      </c>
      <c r="EL67" s="219" t="b">
        <f t="shared" si="86"/>
        <v>0</v>
      </c>
      <c r="EM67" s="188">
        <f t="shared" si="87"/>
        <v>0</v>
      </c>
      <c r="EN67" s="164">
        <f t="shared" si="88"/>
        <v>0</v>
      </c>
      <c r="EO67" s="164">
        <f t="shared" si="89"/>
        <v>0.25</v>
      </c>
      <c r="EP67" s="164">
        <f t="shared" si="90"/>
        <v>0</v>
      </c>
      <c r="EQ67" s="164">
        <f t="shared" si="90"/>
        <v>0</v>
      </c>
      <c r="ER67" s="166">
        <f t="shared" si="91"/>
        <v>0</v>
      </c>
      <c r="ES67" s="167"/>
      <c r="EU67" s="164">
        <v>55</v>
      </c>
      <c r="EV67" s="225"/>
      <c r="EW67" s="226"/>
      <c r="EX67" s="1"/>
      <c r="EY67" s="1"/>
      <c r="EZ67" s="95"/>
      <c r="FA67" s="93"/>
      <c r="FB67" s="93"/>
      <c r="FC67" s="93"/>
      <c r="FD67" s="95" t="str">
        <f t="shared" si="20"/>
        <v>Completar</v>
      </c>
      <c r="FE67" s="96" t="str">
        <f t="shared" si="21"/>
        <v>Completar</v>
      </c>
      <c r="FF67" s="96" t="str">
        <f t="shared" si="22"/>
        <v>Completar</v>
      </c>
      <c r="FG67" s="94"/>
      <c r="FH67" s="95" t="str">
        <f t="shared" si="23"/>
        <v>Completar</v>
      </c>
      <c r="FI67" s="95" t="str">
        <f t="shared" si="92"/>
        <v>Completar</v>
      </c>
      <c r="FJ67" s="165">
        <f t="shared" si="93"/>
        <v>0</v>
      </c>
      <c r="FK67" s="219" t="b">
        <f t="shared" si="94"/>
        <v>0</v>
      </c>
      <c r="FL67" s="188">
        <f t="shared" si="95"/>
        <v>0</v>
      </c>
      <c r="FM67" s="164">
        <f t="shared" si="96"/>
        <v>0</v>
      </c>
      <c r="FN67" s="164">
        <f t="shared" si="97"/>
        <v>0.25</v>
      </c>
      <c r="FO67" s="164">
        <f t="shared" si="98"/>
        <v>0</v>
      </c>
      <c r="FP67" s="164">
        <f t="shared" si="98"/>
        <v>0</v>
      </c>
      <c r="FQ67" s="166">
        <f t="shared" si="99"/>
        <v>0</v>
      </c>
      <c r="FR67" s="167"/>
      <c r="FT67" s="164">
        <v>55</v>
      </c>
      <c r="FU67" s="225"/>
      <c r="FV67" s="226"/>
      <c r="FW67" s="1"/>
      <c r="FX67" s="1"/>
      <c r="FY67" s="95"/>
      <c r="FZ67" s="93"/>
      <c r="GA67" s="93"/>
      <c r="GB67" s="93"/>
      <c r="GC67" s="95" t="str">
        <f t="shared" si="24"/>
        <v>Completar</v>
      </c>
      <c r="GD67" s="96" t="str">
        <f t="shared" si="25"/>
        <v>Completar</v>
      </c>
      <c r="GE67" s="96" t="str">
        <f t="shared" si="26"/>
        <v>Completar</v>
      </c>
      <c r="GF67" s="94"/>
      <c r="GG67" s="95" t="str">
        <f t="shared" si="27"/>
        <v>Completar</v>
      </c>
      <c r="GH67" s="95" t="str">
        <f t="shared" si="100"/>
        <v>Completar</v>
      </c>
      <c r="GI67" s="165">
        <f t="shared" si="101"/>
        <v>0</v>
      </c>
      <c r="GJ67" s="219" t="b">
        <f t="shared" si="102"/>
        <v>0</v>
      </c>
      <c r="GK67" s="188">
        <f t="shared" si="103"/>
        <v>0</v>
      </c>
      <c r="GL67" s="164">
        <f t="shared" si="104"/>
        <v>0</v>
      </c>
      <c r="GM67" s="164">
        <f t="shared" si="105"/>
        <v>0.25</v>
      </c>
      <c r="GN67" s="164">
        <f t="shared" si="106"/>
        <v>0</v>
      </c>
      <c r="GO67" s="164">
        <f t="shared" si="106"/>
        <v>0</v>
      </c>
      <c r="GP67" s="166">
        <f t="shared" si="107"/>
        <v>0</v>
      </c>
      <c r="GQ67" s="167"/>
      <c r="GS67" s="164">
        <v>55</v>
      </c>
      <c r="GT67" s="225"/>
      <c r="GU67" s="226"/>
      <c r="GV67" s="1"/>
      <c r="GW67" s="1"/>
      <c r="GX67" s="95"/>
      <c r="GY67" s="93"/>
      <c r="GZ67" s="93"/>
      <c r="HA67" s="93"/>
      <c r="HB67" s="95" t="str">
        <f t="shared" si="28"/>
        <v>Completar</v>
      </c>
      <c r="HC67" s="96" t="str">
        <f t="shared" si="29"/>
        <v>Completar</v>
      </c>
      <c r="HD67" s="96" t="str">
        <f t="shared" si="30"/>
        <v>Completar</v>
      </c>
      <c r="HE67" s="94"/>
      <c r="HF67" s="95" t="str">
        <f t="shared" si="31"/>
        <v>Completar</v>
      </c>
      <c r="HG67" s="95" t="str">
        <f t="shared" si="108"/>
        <v>Completar</v>
      </c>
      <c r="HH67" s="165">
        <f t="shared" si="109"/>
        <v>0</v>
      </c>
      <c r="HI67" s="219" t="b">
        <f t="shared" si="110"/>
        <v>0</v>
      </c>
      <c r="HJ67" s="188">
        <f t="shared" si="111"/>
        <v>0</v>
      </c>
      <c r="HK67" s="164">
        <f t="shared" si="112"/>
        <v>0</v>
      </c>
      <c r="HL67" s="164">
        <f t="shared" si="113"/>
        <v>0.25</v>
      </c>
      <c r="HM67" s="164">
        <f t="shared" si="114"/>
        <v>0</v>
      </c>
      <c r="HN67" s="164">
        <f t="shared" si="114"/>
        <v>0</v>
      </c>
      <c r="HO67" s="166">
        <f t="shared" si="115"/>
        <v>0</v>
      </c>
      <c r="HP67" s="167"/>
      <c r="HR67" s="164">
        <v>55</v>
      </c>
      <c r="HS67" s="225"/>
      <c r="HT67" s="226"/>
      <c r="HU67" s="1"/>
      <c r="HV67" s="1"/>
      <c r="HW67" s="95"/>
      <c r="HX67" s="93"/>
      <c r="HY67" s="93"/>
      <c r="HZ67" s="93"/>
      <c r="IA67" s="95" t="str">
        <f t="shared" si="32"/>
        <v>Completar</v>
      </c>
      <c r="IB67" s="96" t="str">
        <f t="shared" si="33"/>
        <v>Completar</v>
      </c>
      <c r="IC67" s="96" t="str">
        <f t="shared" si="34"/>
        <v>Completar</v>
      </c>
      <c r="ID67" s="94"/>
      <c r="IE67" s="95" t="str">
        <f t="shared" si="35"/>
        <v>Completar</v>
      </c>
      <c r="IF67" s="95" t="str">
        <f t="shared" si="116"/>
        <v>Completar</v>
      </c>
      <c r="IG67" s="165">
        <f t="shared" si="117"/>
        <v>0</v>
      </c>
      <c r="IH67" s="219" t="b">
        <f t="shared" si="118"/>
        <v>0</v>
      </c>
      <c r="II67" s="188">
        <f t="shared" si="119"/>
        <v>0</v>
      </c>
      <c r="IJ67" s="164">
        <f t="shared" si="120"/>
        <v>0</v>
      </c>
      <c r="IK67" s="164">
        <f t="shared" si="121"/>
        <v>0.25</v>
      </c>
      <c r="IL67" s="164">
        <f t="shared" si="122"/>
        <v>0</v>
      </c>
      <c r="IM67" s="164">
        <f t="shared" si="122"/>
        <v>0</v>
      </c>
      <c r="IN67" s="166">
        <f t="shared" si="123"/>
        <v>0</v>
      </c>
      <c r="IO67" s="167"/>
      <c r="IQ67" s="164">
        <v>55</v>
      </c>
      <c r="IR67" s="225"/>
      <c r="IS67" s="226"/>
      <c r="IT67" s="1"/>
      <c r="IU67" s="1"/>
      <c r="IV67" s="95"/>
      <c r="IW67" s="93"/>
      <c r="IX67" s="93"/>
      <c r="IY67" s="93"/>
      <c r="IZ67" s="95" t="str">
        <f t="shared" si="36"/>
        <v>Completar</v>
      </c>
      <c r="JA67" s="96" t="str">
        <f t="shared" si="37"/>
        <v>Completar</v>
      </c>
      <c r="JB67" s="96" t="str">
        <f t="shared" si="38"/>
        <v>Completar</v>
      </c>
      <c r="JC67" s="94"/>
      <c r="JD67" s="95" t="str">
        <f t="shared" si="39"/>
        <v>Completar</v>
      </c>
      <c r="JE67" s="95" t="str">
        <f t="shared" si="124"/>
        <v>Completar</v>
      </c>
      <c r="JF67" s="165">
        <f t="shared" si="125"/>
        <v>0</v>
      </c>
      <c r="JG67" s="219" t="b">
        <f t="shared" si="126"/>
        <v>0</v>
      </c>
      <c r="JH67" s="188">
        <f t="shared" si="127"/>
        <v>0</v>
      </c>
      <c r="JI67" s="164">
        <f t="shared" si="128"/>
        <v>0</v>
      </c>
      <c r="JJ67" s="164">
        <f t="shared" si="129"/>
        <v>0.25</v>
      </c>
      <c r="JK67" s="164">
        <f t="shared" si="130"/>
        <v>0</v>
      </c>
      <c r="JL67" s="164">
        <f t="shared" si="130"/>
        <v>0</v>
      </c>
      <c r="JM67" s="166">
        <f t="shared" si="131"/>
        <v>0</v>
      </c>
      <c r="JN67" s="167"/>
      <c r="JO67" s="126"/>
      <c r="JP67" s="164">
        <v>55</v>
      </c>
      <c r="JQ67" s="225"/>
      <c r="JR67" s="226"/>
      <c r="JS67" s="1"/>
      <c r="JT67" s="1"/>
      <c r="JU67" s="95"/>
      <c r="JV67" s="93"/>
      <c r="JW67" s="93"/>
      <c r="JX67" s="93"/>
      <c r="JY67" s="95" t="str">
        <f t="shared" si="40"/>
        <v>Completar</v>
      </c>
      <c r="JZ67" s="96" t="str">
        <f t="shared" si="41"/>
        <v>Completar</v>
      </c>
      <c r="KA67" s="96" t="str">
        <f t="shared" si="42"/>
        <v>Completar</v>
      </c>
      <c r="KB67" s="94"/>
      <c r="KC67" s="95" t="str">
        <f t="shared" si="43"/>
        <v>Completar</v>
      </c>
      <c r="KD67" s="95" t="str">
        <f t="shared" si="132"/>
        <v>Completar</v>
      </c>
      <c r="KE67" s="165">
        <f t="shared" si="133"/>
        <v>0</v>
      </c>
      <c r="KF67" s="219" t="b">
        <f t="shared" si="134"/>
        <v>0</v>
      </c>
      <c r="KG67" s="188">
        <f t="shared" si="135"/>
        <v>0</v>
      </c>
      <c r="KH67" s="164">
        <f t="shared" si="136"/>
        <v>0</v>
      </c>
      <c r="KI67" s="164">
        <f t="shared" si="137"/>
        <v>0.25</v>
      </c>
      <c r="KJ67" s="164">
        <f t="shared" si="138"/>
        <v>0</v>
      </c>
      <c r="KK67" s="164">
        <f t="shared" si="138"/>
        <v>0</v>
      </c>
      <c r="KL67" s="166">
        <f t="shared" si="139"/>
        <v>0</v>
      </c>
    </row>
    <row r="68" spans="1:298" x14ac:dyDescent="0.25">
      <c r="A68" s="164">
        <v>56</v>
      </c>
      <c r="B68" s="225"/>
      <c r="C68" s="226"/>
      <c r="D68" s="1"/>
      <c r="E68" s="1"/>
      <c r="F68" s="95"/>
      <c r="G68" s="93"/>
      <c r="H68" s="93"/>
      <c r="I68" s="93"/>
      <c r="J68" s="95"/>
      <c r="K68" s="96" t="str">
        <f>IFERROR(VLOOKUP(D68,'Situación inicial'!JI$13:JS$112,8,FALSE),"Completar")</f>
        <v>Completar</v>
      </c>
      <c r="L68" s="96" t="str">
        <f>IFERROR(VLOOKUP(D68,'Situación inicial'!JI$13:JS$112,9,FALSE),"Completar")</f>
        <v>Completar</v>
      </c>
      <c r="M68" s="94"/>
      <c r="N68" s="95" t="str">
        <f>IFERROR(VLOOKUP(D68,'Situación inicial'!JI$13:JS$112,11,FALSE),"Completar")</f>
        <v>Completar</v>
      </c>
      <c r="O68" s="95" t="str">
        <f>IFERROR(VLOOKUP(D68,'Situación inicial'!JI$13:JT$112,12,FALSE),"Completar")</f>
        <v>Completar</v>
      </c>
      <c r="P68" s="165">
        <f t="shared" si="44"/>
        <v>0</v>
      </c>
      <c r="Q68" s="219" t="b">
        <f t="shared" si="45"/>
        <v>0</v>
      </c>
      <c r="R68" s="188">
        <f t="shared" si="46"/>
        <v>0</v>
      </c>
      <c r="S68" s="164">
        <f t="shared" si="47"/>
        <v>0</v>
      </c>
      <c r="T68" s="164">
        <f t="shared" si="48"/>
        <v>0.25</v>
      </c>
      <c r="U68" s="164">
        <f t="shared" si="49"/>
        <v>0</v>
      </c>
      <c r="V68" s="164">
        <f t="shared" si="49"/>
        <v>0</v>
      </c>
      <c r="W68" s="166">
        <f t="shared" si="50"/>
        <v>0</v>
      </c>
      <c r="X68" s="168">
        <f>IFERROR(VLOOKUP(D68,'Situación inicial'!JI$13:JZ$112,18,FALSE),0)</f>
        <v>0</v>
      </c>
      <c r="Z68" s="164">
        <v>56</v>
      </c>
      <c r="AA68" s="225"/>
      <c r="AB68" s="226"/>
      <c r="AC68" s="1"/>
      <c r="AD68" s="1"/>
      <c r="AE68" s="95"/>
      <c r="AF68" s="93"/>
      <c r="AG68" s="93"/>
      <c r="AH68" s="93"/>
      <c r="AI68" s="95" t="str">
        <f t="shared" si="0"/>
        <v>Completar</v>
      </c>
      <c r="AJ68" s="96" t="str">
        <f t="shared" si="1"/>
        <v>Completar</v>
      </c>
      <c r="AK68" s="96" t="str">
        <f t="shared" si="2"/>
        <v>Completar</v>
      </c>
      <c r="AL68" s="94"/>
      <c r="AM68" s="95" t="str">
        <f t="shared" si="51"/>
        <v>Completar</v>
      </c>
      <c r="AN68" s="95" t="str">
        <f t="shared" si="52"/>
        <v>Completar</v>
      </c>
      <c r="AO68" s="165">
        <f t="shared" si="53"/>
        <v>0</v>
      </c>
      <c r="AP68" s="219" t="b">
        <f t="shared" si="54"/>
        <v>0</v>
      </c>
      <c r="AQ68" s="188">
        <f t="shared" si="55"/>
        <v>0</v>
      </c>
      <c r="AR68" s="164">
        <f t="shared" si="56"/>
        <v>0</v>
      </c>
      <c r="AS68" s="164">
        <f t="shared" si="57"/>
        <v>0.25</v>
      </c>
      <c r="AT68" s="164">
        <f t="shared" si="58"/>
        <v>0</v>
      </c>
      <c r="AU68" s="164">
        <f t="shared" si="58"/>
        <v>0</v>
      </c>
      <c r="AV68" s="166">
        <f t="shared" si="59"/>
        <v>0</v>
      </c>
      <c r="AW68" s="168">
        <f t="shared" si="3"/>
        <v>0</v>
      </c>
      <c r="AY68" s="164">
        <v>56</v>
      </c>
      <c r="AZ68" s="225"/>
      <c r="BA68" s="226"/>
      <c r="BB68" s="1"/>
      <c r="BC68" s="1"/>
      <c r="BD68" s="95"/>
      <c r="BE68" s="93"/>
      <c r="BF68" s="93"/>
      <c r="BG68" s="93"/>
      <c r="BH68" s="95" t="str">
        <f t="shared" si="4"/>
        <v>Completar</v>
      </c>
      <c r="BI68" s="96" t="str">
        <f t="shared" si="5"/>
        <v>Completar</v>
      </c>
      <c r="BJ68" s="96" t="str">
        <f t="shared" si="6"/>
        <v>Completar</v>
      </c>
      <c r="BK68" s="94"/>
      <c r="BL68" s="95" t="str">
        <f t="shared" si="7"/>
        <v>Completar</v>
      </c>
      <c r="BM68" s="95" t="str">
        <f t="shared" si="60"/>
        <v>Completar</v>
      </c>
      <c r="BN68" s="165">
        <f t="shared" si="61"/>
        <v>0</v>
      </c>
      <c r="BO68" s="219" t="b">
        <f t="shared" si="62"/>
        <v>0</v>
      </c>
      <c r="BP68" s="188">
        <f t="shared" si="63"/>
        <v>0</v>
      </c>
      <c r="BQ68" s="164">
        <f t="shared" si="64"/>
        <v>0</v>
      </c>
      <c r="BR68" s="164">
        <f t="shared" si="65"/>
        <v>0.25</v>
      </c>
      <c r="BS68" s="164">
        <f t="shared" si="66"/>
        <v>0</v>
      </c>
      <c r="BT68" s="164">
        <f t="shared" si="66"/>
        <v>0</v>
      </c>
      <c r="BU68" s="166">
        <f t="shared" si="67"/>
        <v>0</v>
      </c>
      <c r="BV68" s="167"/>
      <c r="BX68" s="164">
        <v>56</v>
      </c>
      <c r="BY68" s="225"/>
      <c r="BZ68" s="226"/>
      <c r="CA68" s="1"/>
      <c r="CB68" s="1"/>
      <c r="CC68" s="95"/>
      <c r="CD68" s="93"/>
      <c r="CE68" s="93"/>
      <c r="CF68" s="93"/>
      <c r="CG68" s="95" t="str">
        <f t="shared" si="8"/>
        <v>Completar</v>
      </c>
      <c r="CH68" s="96" t="str">
        <f t="shared" si="9"/>
        <v>Completar</v>
      </c>
      <c r="CI68" s="96" t="str">
        <f t="shared" si="10"/>
        <v>Completar</v>
      </c>
      <c r="CJ68" s="94"/>
      <c r="CK68" s="95" t="str">
        <f t="shared" si="11"/>
        <v>Completar</v>
      </c>
      <c r="CL68" s="95" t="str">
        <f t="shared" si="68"/>
        <v>Completar</v>
      </c>
      <c r="CM68" s="165">
        <f t="shared" si="69"/>
        <v>0</v>
      </c>
      <c r="CN68" s="219" t="b">
        <f t="shared" si="70"/>
        <v>0</v>
      </c>
      <c r="CO68" s="188">
        <f t="shared" si="71"/>
        <v>0</v>
      </c>
      <c r="CP68" s="164">
        <f t="shared" si="72"/>
        <v>0</v>
      </c>
      <c r="CQ68" s="164">
        <f t="shared" si="73"/>
        <v>0.25</v>
      </c>
      <c r="CR68" s="164">
        <f t="shared" si="74"/>
        <v>0</v>
      </c>
      <c r="CS68" s="164">
        <f t="shared" si="74"/>
        <v>0</v>
      </c>
      <c r="CT68" s="166">
        <f t="shared" si="75"/>
        <v>0</v>
      </c>
      <c r="CU68" s="167"/>
      <c r="CW68" s="164">
        <v>56</v>
      </c>
      <c r="CX68" s="225"/>
      <c r="CY68" s="226"/>
      <c r="CZ68" s="1"/>
      <c r="DA68" s="1"/>
      <c r="DB68" s="95"/>
      <c r="DC68" s="93"/>
      <c r="DD68" s="93"/>
      <c r="DE68" s="93"/>
      <c r="DF68" s="95" t="str">
        <f t="shared" si="12"/>
        <v>Completar</v>
      </c>
      <c r="DG68" s="96" t="str">
        <f t="shared" si="13"/>
        <v>Completar</v>
      </c>
      <c r="DH68" s="96" t="str">
        <f t="shared" si="14"/>
        <v>Completar</v>
      </c>
      <c r="DI68" s="94"/>
      <c r="DJ68" s="95" t="str">
        <f t="shared" si="15"/>
        <v>Completar</v>
      </c>
      <c r="DK68" s="95" t="str">
        <f t="shared" si="76"/>
        <v>Completar</v>
      </c>
      <c r="DL68" s="165">
        <f t="shared" si="77"/>
        <v>0</v>
      </c>
      <c r="DM68" s="219" t="b">
        <f t="shared" si="78"/>
        <v>0</v>
      </c>
      <c r="DN68" s="188">
        <f t="shared" si="79"/>
        <v>0</v>
      </c>
      <c r="DO68" s="164">
        <f t="shared" si="80"/>
        <v>0</v>
      </c>
      <c r="DP68" s="164">
        <f t="shared" si="81"/>
        <v>0.25</v>
      </c>
      <c r="DQ68" s="164">
        <f t="shared" si="82"/>
        <v>0</v>
      </c>
      <c r="DR68" s="164">
        <f t="shared" si="82"/>
        <v>0</v>
      </c>
      <c r="DS68" s="166">
        <f t="shared" si="83"/>
        <v>0</v>
      </c>
      <c r="DT68" s="167"/>
      <c r="DV68" s="164">
        <v>56</v>
      </c>
      <c r="DW68" s="225"/>
      <c r="DX68" s="226"/>
      <c r="DY68" s="1"/>
      <c r="DZ68" s="1"/>
      <c r="EA68" s="95"/>
      <c r="EB68" s="93"/>
      <c r="EC68" s="93"/>
      <c r="ED68" s="93"/>
      <c r="EE68" s="95" t="str">
        <f t="shared" si="16"/>
        <v>Completar</v>
      </c>
      <c r="EF68" s="96" t="str">
        <f t="shared" si="17"/>
        <v>Completar</v>
      </c>
      <c r="EG68" s="96" t="str">
        <f t="shared" si="18"/>
        <v>Completar</v>
      </c>
      <c r="EH68" s="94"/>
      <c r="EI68" s="95" t="str">
        <f t="shared" si="19"/>
        <v>Completar</v>
      </c>
      <c r="EJ68" s="95" t="str">
        <f t="shared" si="84"/>
        <v>Completar</v>
      </c>
      <c r="EK68" s="165">
        <f t="shared" si="85"/>
        <v>0</v>
      </c>
      <c r="EL68" s="219" t="b">
        <f t="shared" si="86"/>
        <v>0</v>
      </c>
      <c r="EM68" s="188">
        <f t="shared" si="87"/>
        <v>0</v>
      </c>
      <c r="EN68" s="164">
        <f t="shared" si="88"/>
        <v>0</v>
      </c>
      <c r="EO68" s="164">
        <f t="shared" si="89"/>
        <v>0.25</v>
      </c>
      <c r="EP68" s="164">
        <f t="shared" si="90"/>
        <v>0</v>
      </c>
      <c r="EQ68" s="164">
        <f t="shared" si="90"/>
        <v>0</v>
      </c>
      <c r="ER68" s="166">
        <f t="shared" si="91"/>
        <v>0</v>
      </c>
      <c r="ES68" s="167"/>
      <c r="EU68" s="164">
        <v>56</v>
      </c>
      <c r="EV68" s="225"/>
      <c r="EW68" s="226"/>
      <c r="EX68" s="1"/>
      <c r="EY68" s="1"/>
      <c r="EZ68" s="95"/>
      <c r="FA68" s="93"/>
      <c r="FB68" s="93"/>
      <c r="FC68" s="93"/>
      <c r="FD68" s="95" t="str">
        <f t="shared" si="20"/>
        <v>Completar</v>
      </c>
      <c r="FE68" s="96" t="str">
        <f t="shared" si="21"/>
        <v>Completar</v>
      </c>
      <c r="FF68" s="96" t="str">
        <f t="shared" si="22"/>
        <v>Completar</v>
      </c>
      <c r="FG68" s="94"/>
      <c r="FH68" s="95" t="str">
        <f t="shared" si="23"/>
        <v>Completar</v>
      </c>
      <c r="FI68" s="95" t="str">
        <f t="shared" si="92"/>
        <v>Completar</v>
      </c>
      <c r="FJ68" s="165">
        <f t="shared" si="93"/>
        <v>0</v>
      </c>
      <c r="FK68" s="219" t="b">
        <f t="shared" si="94"/>
        <v>0</v>
      </c>
      <c r="FL68" s="188">
        <f t="shared" si="95"/>
        <v>0</v>
      </c>
      <c r="FM68" s="164">
        <f t="shared" si="96"/>
        <v>0</v>
      </c>
      <c r="FN68" s="164">
        <f t="shared" si="97"/>
        <v>0.25</v>
      </c>
      <c r="FO68" s="164">
        <f t="shared" si="98"/>
        <v>0</v>
      </c>
      <c r="FP68" s="164">
        <f t="shared" si="98"/>
        <v>0</v>
      </c>
      <c r="FQ68" s="166">
        <f t="shared" si="99"/>
        <v>0</v>
      </c>
      <c r="FR68" s="167"/>
      <c r="FT68" s="164">
        <v>56</v>
      </c>
      <c r="FU68" s="225"/>
      <c r="FV68" s="226"/>
      <c r="FW68" s="1"/>
      <c r="FX68" s="1"/>
      <c r="FY68" s="95"/>
      <c r="FZ68" s="93"/>
      <c r="GA68" s="93"/>
      <c r="GB68" s="93"/>
      <c r="GC68" s="95" t="str">
        <f t="shared" si="24"/>
        <v>Completar</v>
      </c>
      <c r="GD68" s="96" t="str">
        <f t="shared" si="25"/>
        <v>Completar</v>
      </c>
      <c r="GE68" s="96" t="str">
        <f t="shared" si="26"/>
        <v>Completar</v>
      </c>
      <c r="GF68" s="94"/>
      <c r="GG68" s="95" t="str">
        <f t="shared" si="27"/>
        <v>Completar</v>
      </c>
      <c r="GH68" s="95" t="str">
        <f t="shared" si="100"/>
        <v>Completar</v>
      </c>
      <c r="GI68" s="165">
        <f t="shared" si="101"/>
        <v>0</v>
      </c>
      <c r="GJ68" s="219" t="b">
        <f t="shared" si="102"/>
        <v>0</v>
      </c>
      <c r="GK68" s="188">
        <f t="shared" si="103"/>
        <v>0</v>
      </c>
      <c r="GL68" s="164">
        <f t="shared" si="104"/>
        <v>0</v>
      </c>
      <c r="GM68" s="164">
        <f t="shared" si="105"/>
        <v>0.25</v>
      </c>
      <c r="GN68" s="164">
        <f t="shared" si="106"/>
        <v>0</v>
      </c>
      <c r="GO68" s="164">
        <f t="shared" si="106"/>
        <v>0</v>
      </c>
      <c r="GP68" s="166">
        <f t="shared" si="107"/>
        <v>0</v>
      </c>
      <c r="GQ68" s="167"/>
      <c r="GS68" s="164">
        <v>56</v>
      </c>
      <c r="GT68" s="225"/>
      <c r="GU68" s="226"/>
      <c r="GV68" s="1"/>
      <c r="GW68" s="1"/>
      <c r="GX68" s="95"/>
      <c r="GY68" s="93"/>
      <c r="GZ68" s="93"/>
      <c r="HA68" s="93"/>
      <c r="HB68" s="95" t="str">
        <f t="shared" si="28"/>
        <v>Completar</v>
      </c>
      <c r="HC68" s="96" t="str">
        <f t="shared" si="29"/>
        <v>Completar</v>
      </c>
      <c r="HD68" s="96" t="str">
        <f t="shared" si="30"/>
        <v>Completar</v>
      </c>
      <c r="HE68" s="94"/>
      <c r="HF68" s="95" t="str">
        <f t="shared" si="31"/>
        <v>Completar</v>
      </c>
      <c r="HG68" s="95" t="str">
        <f t="shared" si="108"/>
        <v>Completar</v>
      </c>
      <c r="HH68" s="165">
        <f t="shared" si="109"/>
        <v>0</v>
      </c>
      <c r="HI68" s="219" t="b">
        <f t="shared" si="110"/>
        <v>0</v>
      </c>
      <c r="HJ68" s="188">
        <f t="shared" si="111"/>
        <v>0</v>
      </c>
      <c r="HK68" s="164">
        <f t="shared" si="112"/>
        <v>0</v>
      </c>
      <c r="HL68" s="164">
        <f t="shared" si="113"/>
        <v>0.25</v>
      </c>
      <c r="HM68" s="164">
        <f t="shared" si="114"/>
        <v>0</v>
      </c>
      <c r="HN68" s="164">
        <f t="shared" si="114"/>
        <v>0</v>
      </c>
      <c r="HO68" s="166">
        <f t="shared" si="115"/>
        <v>0</v>
      </c>
      <c r="HP68" s="167"/>
      <c r="HR68" s="164">
        <v>56</v>
      </c>
      <c r="HS68" s="225"/>
      <c r="HT68" s="226"/>
      <c r="HU68" s="1"/>
      <c r="HV68" s="1"/>
      <c r="HW68" s="95"/>
      <c r="HX68" s="93"/>
      <c r="HY68" s="93"/>
      <c r="HZ68" s="93"/>
      <c r="IA68" s="95" t="str">
        <f t="shared" si="32"/>
        <v>Completar</v>
      </c>
      <c r="IB68" s="96" t="str">
        <f t="shared" si="33"/>
        <v>Completar</v>
      </c>
      <c r="IC68" s="96" t="str">
        <f t="shared" si="34"/>
        <v>Completar</v>
      </c>
      <c r="ID68" s="94"/>
      <c r="IE68" s="95" t="str">
        <f t="shared" si="35"/>
        <v>Completar</v>
      </c>
      <c r="IF68" s="95" t="str">
        <f t="shared" si="116"/>
        <v>Completar</v>
      </c>
      <c r="IG68" s="165">
        <f t="shared" si="117"/>
        <v>0</v>
      </c>
      <c r="IH68" s="219" t="b">
        <f t="shared" si="118"/>
        <v>0</v>
      </c>
      <c r="II68" s="188">
        <f t="shared" si="119"/>
        <v>0</v>
      </c>
      <c r="IJ68" s="164">
        <f t="shared" si="120"/>
        <v>0</v>
      </c>
      <c r="IK68" s="164">
        <f t="shared" si="121"/>
        <v>0.25</v>
      </c>
      <c r="IL68" s="164">
        <f t="shared" si="122"/>
        <v>0</v>
      </c>
      <c r="IM68" s="164">
        <f t="shared" si="122"/>
        <v>0</v>
      </c>
      <c r="IN68" s="166">
        <f t="shared" si="123"/>
        <v>0</v>
      </c>
      <c r="IO68" s="167"/>
      <c r="IQ68" s="164">
        <v>56</v>
      </c>
      <c r="IR68" s="225"/>
      <c r="IS68" s="226"/>
      <c r="IT68" s="1"/>
      <c r="IU68" s="1"/>
      <c r="IV68" s="95"/>
      <c r="IW68" s="93"/>
      <c r="IX68" s="93"/>
      <c r="IY68" s="93"/>
      <c r="IZ68" s="95" t="str">
        <f t="shared" si="36"/>
        <v>Completar</v>
      </c>
      <c r="JA68" s="96" t="str">
        <f t="shared" si="37"/>
        <v>Completar</v>
      </c>
      <c r="JB68" s="96" t="str">
        <f t="shared" si="38"/>
        <v>Completar</v>
      </c>
      <c r="JC68" s="94"/>
      <c r="JD68" s="95" t="str">
        <f t="shared" si="39"/>
        <v>Completar</v>
      </c>
      <c r="JE68" s="95" t="str">
        <f t="shared" si="124"/>
        <v>Completar</v>
      </c>
      <c r="JF68" s="165">
        <f t="shared" si="125"/>
        <v>0</v>
      </c>
      <c r="JG68" s="219" t="b">
        <f t="shared" si="126"/>
        <v>0</v>
      </c>
      <c r="JH68" s="188">
        <f t="shared" si="127"/>
        <v>0</v>
      </c>
      <c r="JI68" s="164">
        <f t="shared" si="128"/>
        <v>0</v>
      </c>
      <c r="JJ68" s="164">
        <f t="shared" si="129"/>
        <v>0.25</v>
      </c>
      <c r="JK68" s="164">
        <f t="shared" si="130"/>
        <v>0</v>
      </c>
      <c r="JL68" s="164">
        <f t="shared" si="130"/>
        <v>0</v>
      </c>
      <c r="JM68" s="166">
        <f t="shared" si="131"/>
        <v>0</v>
      </c>
      <c r="JN68" s="167"/>
      <c r="JO68" s="126"/>
      <c r="JP68" s="164">
        <v>56</v>
      </c>
      <c r="JQ68" s="225"/>
      <c r="JR68" s="226"/>
      <c r="JS68" s="1"/>
      <c r="JT68" s="1"/>
      <c r="JU68" s="95"/>
      <c r="JV68" s="93"/>
      <c r="JW68" s="93"/>
      <c r="JX68" s="93"/>
      <c r="JY68" s="95" t="str">
        <f t="shared" si="40"/>
        <v>Completar</v>
      </c>
      <c r="JZ68" s="96" t="str">
        <f t="shared" si="41"/>
        <v>Completar</v>
      </c>
      <c r="KA68" s="96" t="str">
        <f t="shared" si="42"/>
        <v>Completar</v>
      </c>
      <c r="KB68" s="94"/>
      <c r="KC68" s="95" t="str">
        <f t="shared" si="43"/>
        <v>Completar</v>
      </c>
      <c r="KD68" s="95" t="str">
        <f t="shared" si="132"/>
        <v>Completar</v>
      </c>
      <c r="KE68" s="165">
        <f t="shared" si="133"/>
        <v>0</v>
      </c>
      <c r="KF68" s="219" t="b">
        <f t="shared" si="134"/>
        <v>0</v>
      </c>
      <c r="KG68" s="188">
        <f t="shared" si="135"/>
        <v>0</v>
      </c>
      <c r="KH68" s="164">
        <f t="shared" si="136"/>
        <v>0</v>
      </c>
      <c r="KI68" s="164">
        <f t="shared" si="137"/>
        <v>0.25</v>
      </c>
      <c r="KJ68" s="164">
        <f t="shared" si="138"/>
        <v>0</v>
      </c>
      <c r="KK68" s="164">
        <f t="shared" si="138"/>
        <v>0</v>
      </c>
      <c r="KL68" s="166">
        <f t="shared" si="139"/>
        <v>0</v>
      </c>
    </row>
    <row r="69" spans="1:298" x14ac:dyDescent="0.25">
      <c r="A69" s="164">
        <v>57</v>
      </c>
      <c r="B69" s="225"/>
      <c r="C69" s="226"/>
      <c r="D69" s="1"/>
      <c r="E69" s="1"/>
      <c r="F69" s="95"/>
      <c r="G69" s="93"/>
      <c r="H69" s="93"/>
      <c r="I69" s="93"/>
      <c r="J69" s="95"/>
      <c r="K69" s="96" t="str">
        <f>IFERROR(VLOOKUP(D69,'Situación inicial'!JI$13:JS$112,8,FALSE),"Completar")</f>
        <v>Completar</v>
      </c>
      <c r="L69" s="96" t="str">
        <f>IFERROR(VLOOKUP(D69,'Situación inicial'!JI$13:JS$112,9,FALSE),"Completar")</f>
        <v>Completar</v>
      </c>
      <c r="M69" s="94"/>
      <c r="N69" s="95" t="str">
        <f>IFERROR(VLOOKUP(D69,'Situación inicial'!JI$13:JS$112,11,FALSE),"Completar")</f>
        <v>Completar</v>
      </c>
      <c r="O69" s="95" t="str">
        <f>IFERROR(VLOOKUP(D69,'Situación inicial'!JI$13:JT$112,12,FALSE),"Completar")</f>
        <v>Completar</v>
      </c>
      <c r="P69" s="165">
        <f t="shared" si="44"/>
        <v>0</v>
      </c>
      <c r="Q69" s="219" t="b">
        <f t="shared" si="45"/>
        <v>0</v>
      </c>
      <c r="R69" s="188">
        <f t="shared" si="46"/>
        <v>0</v>
      </c>
      <c r="S69" s="164">
        <f t="shared" si="47"/>
        <v>0</v>
      </c>
      <c r="T69" s="164">
        <f t="shared" si="48"/>
        <v>0.25</v>
      </c>
      <c r="U69" s="164">
        <f t="shared" si="49"/>
        <v>0</v>
      </c>
      <c r="V69" s="164">
        <f t="shared" si="49"/>
        <v>0</v>
      </c>
      <c r="W69" s="166">
        <f t="shared" si="50"/>
        <v>0</v>
      </c>
      <c r="X69" s="168">
        <f>IFERROR(VLOOKUP(D69,'Situación inicial'!JI$13:JZ$112,18,FALSE),0)</f>
        <v>0</v>
      </c>
      <c r="Z69" s="164">
        <v>57</v>
      </c>
      <c r="AA69" s="225"/>
      <c r="AB69" s="226"/>
      <c r="AC69" s="1"/>
      <c r="AD69" s="1"/>
      <c r="AE69" s="95"/>
      <c r="AF69" s="93"/>
      <c r="AG69" s="93"/>
      <c r="AH69" s="93"/>
      <c r="AI69" s="95" t="str">
        <f t="shared" si="0"/>
        <v>Completar</v>
      </c>
      <c r="AJ69" s="96" t="str">
        <f t="shared" si="1"/>
        <v>Completar</v>
      </c>
      <c r="AK69" s="96" t="str">
        <f t="shared" si="2"/>
        <v>Completar</v>
      </c>
      <c r="AL69" s="94"/>
      <c r="AM69" s="95" t="str">
        <f t="shared" si="51"/>
        <v>Completar</v>
      </c>
      <c r="AN69" s="95" t="str">
        <f t="shared" si="52"/>
        <v>Completar</v>
      </c>
      <c r="AO69" s="165">
        <f t="shared" si="53"/>
        <v>0</v>
      </c>
      <c r="AP69" s="219" t="b">
        <f t="shared" si="54"/>
        <v>0</v>
      </c>
      <c r="AQ69" s="188">
        <f t="shared" si="55"/>
        <v>0</v>
      </c>
      <c r="AR69" s="164">
        <f t="shared" si="56"/>
        <v>0</v>
      </c>
      <c r="AS69" s="164">
        <f t="shared" si="57"/>
        <v>0.25</v>
      </c>
      <c r="AT69" s="164">
        <f t="shared" si="58"/>
        <v>0</v>
      </c>
      <c r="AU69" s="164">
        <f t="shared" si="58"/>
        <v>0</v>
      </c>
      <c r="AV69" s="166">
        <f t="shared" si="59"/>
        <v>0</v>
      </c>
      <c r="AW69" s="168">
        <f t="shared" si="3"/>
        <v>0</v>
      </c>
      <c r="AY69" s="164">
        <v>57</v>
      </c>
      <c r="AZ69" s="225"/>
      <c r="BA69" s="226"/>
      <c r="BB69" s="1"/>
      <c r="BC69" s="1"/>
      <c r="BD69" s="95"/>
      <c r="BE69" s="93"/>
      <c r="BF69" s="93"/>
      <c r="BG69" s="93"/>
      <c r="BH69" s="95" t="str">
        <f t="shared" si="4"/>
        <v>Completar</v>
      </c>
      <c r="BI69" s="96" t="str">
        <f t="shared" si="5"/>
        <v>Completar</v>
      </c>
      <c r="BJ69" s="96" t="str">
        <f t="shared" si="6"/>
        <v>Completar</v>
      </c>
      <c r="BK69" s="94"/>
      <c r="BL69" s="95" t="str">
        <f t="shared" si="7"/>
        <v>Completar</v>
      </c>
      <c r="BM69" s="95" t="str">
        <f t="shared" si="60"/>
        <v>Completar</v>
      </c>
      <c r="BN69" s="165">
        <f t="shared" si="61"/>
        <v>0</v>
      </c>
      <c r="BO69" s="219" t="b">
        <f t="shared" si="62"/>
        <v>0</v>
      </c>
      <c r="BP69" s="188">
        <f t="shared" si="63"/>
        <v>0</v>
      </c>
      <c r="BQ69" s="164">
        <f t="shared" si="64"/>
        <v>0</v>
      </c>
      <c r="BR69" s="164">
        <f t="shared" si="65"/>
        <v>0.25</v>
      </c>
      <c r="BS69" s="164">
        <f t="shared" si="66"/>
        <v>0</v>
      </c>
      <c r="BT69" s="164">
        <f t="shared" si="66"/>
        <v>0</v>
      </c>
      <c r="BU69" s="166">
        <f t="shared" si="67"/>
        <v>0</v>
      </c>
      <c r="BV69" s="167"/>
      <c r="BX69" s="164">
        <v>57</v>
      </c>
      <c r="BY69" s="225"/>
      <c r="BZ69" s="226"/>
      <c r="CA69" s="1"/>
      <c r="CB69" s="1"/>
      <c r="CC69" s="95"/>
      <c r="CD69" s="93"/>
      <c r="CE69" s="93"/>
      <c r="CF69" s="93"/>
      <c r="CG69" s="95" t="str">
        <f t="shared" si="8"/>
        <v>Completar</v>
      </c>
      <c r="CH69" s="96" t="str">
        <f t="shared" si="9"/>
        <v>Completar</v>
      </c>
      <c r="CI69" s="96" t="str">
        <f t="shared" si="10"/>
        <v>Completar</v>
      </c>
      <c r="CJ69" s="94"/>
      <c r="CK69" s="95" t="str">
        <f t="shared" si="11"/>
        <v>Completar</v>
      </c>
      <c r="CL69" s="95" t="str">
        <f t="shared" si="68"/>
        <v>Completar</v>
      </c>
      <c r="CM69" s="165">
        <f t="shared" si="69"/>
        <v>0</v>
      </c>
      <c r="CN69" s="219" t="b">
        <f t="shared" si="70"/>
        <v>0</v>
      </c>
      <c r="CO69" s="188">
        <f t="shared" si="71"/>
        <v>0</v>
      </c>
      <c r="CP69" s="164">
        <f t="shared" si="72"/>
        <v>0</v>
      </c>
      <c r="CQ69" s="164">
        <f t="shared" si="73"/>
        <v>0.25</v>
      </c>
      <c r="CR69" s="164">
        <f t="shared" si="74"/>
        <v>0</v>
      </c>
      <c r="CS69" s="164">
        <f t="shared" si="74"/>
        <v>0</v>
      </c>
      <c r="CT69" s="166">
        <f t="shared" si="75"/>
        <v>0</v>
      </c>
      <c r="CU69" s="167"/>
      <c r="CW69" s="164">
        <v>57</v>
      </c>
      <c r="CX69" s="225"/>
      <c r="CY69" s="226"/>
      <c r="CZ69" s="1"/>
      <c r="DA69" s="1"/>
      <c r="DB69" s="95"/>
      <c r="DC69" s="93"/>
      <c r="DD69" s="93"/>
      <c r="DE69" s="93"/>
      <c r="DF69" s="95" t="str">
        <f t="shared" si="12"/>
        <v>Completar</v>
      </c>
      <c r="DG69" s="96" t="str">
        <f t="shared" si="13"/>
        <v>Completar</v>
      </c>
      <c r="DH69" s="96" t="str">
        <f t="shared" si="14"/>
        <v>Completar</v>
      </c>
      <c r="DI69" s="94"/>
      <c r="DJ69" s="95" t="str">
        <f t="shared" si="15"/>
        <v>Completar</v>
      </c>
      <c r="DK69" s="95" t="str">
        <f t="shared" si="76"/>
        <v>Completar</v>
      </c>
      <c r="DL69" s="165">
        <f t="shared" si="77"/>
        <v>0</v>
      </c>
      <c r="DM69" s="219" t="b">
        <f t="shared" si="78"/>
        <v>0</v>
      </c>
      <c r="DN69" s="188">
        <f t="shared" si="79"/>
        <v>0</v>
      </c>
      <c r="DO69" s="164">
        <f t="shared" si="80"/>
        <v>0</v>
      </c>
      <c r="DP69" s="164">
        <f t="shared" si="81"/>
        <v>0.25</v>
      </c>
      <c r="DQ69" s="164">
        <f t="shared" si="82"/>
        <v>0</v>
      </c>
      <c r="DR69" s="164">
        <f t="shared" si="82"/>
        <v>0</v>
      </c>
      <c r="DS69" s="166">
        <f t="shared" si="83"/>
        <v>0</v>
      </c>
      <c r="DT69" s="167"/>
      <c r="DV69" s="164">
        <v>57</v>
      </c>
      <c r="DW69" s="225"/>
      <c r="DX69" s="226"/>
      <c r="DY69" s="1"/>
      <c r="DZ69" s="1"/>
      <c r="EA69" s="95"/>
      <c r="EB69" s="93"/>
      <c r="EC69" s="93"/>
      <c r="ED69" s="93"/>
      <c r="EE69" s="95" t="str">
        <f t="shared" si="16"/>
        <v>Completar</v>
      </c>
      <c r="EF69" s="96" t="str">
        <f t="shared" si="17"/>
        <v>Completar</v>
      </c>
      <c r="EG69" s="96" t="str">
        <f t="shared" si="18"/>
        <v>Completar</v>
      </c>
      <c r="EH69" s="94"/>
      <c r="EI69" s="95" t="str">
        <f t="shared" si="19"/>
        <v>Completar</v>
      </c>
      <c r="EJ69" s="95" t="str">
        <f t="shared" si="84"/>
        <v>Completar</v>
      </c>
      <c r="EK69" s="165">
        <f t="shared" si="85"/>
        <v>0</v>
      </c>
      <c r="EL69" s="219" t="b">
        <f t="shared" si="86"/>
        <v>0</v>
      </c>
      <c r="EM69" s="188">
        <f t="shared" si="87"/>
        <v>0</v>
      </c>
      <c r="EN69" s="164">
        <f t="shared" si="88"/>
        <v>0</v>
      </c>
      <c r="EO69" s="164">
        <f t="shared" si="89"/>
        <v>0.25</v>
      </c>
      <c r="EP69" s="164">
        <f t="shared" si="90"/>
        <v>0</v>
      </c>
      <c r="EQ69" s="164">
        <f t="shared" si="90"/>
        <v>0</v>
      </c>
      <c r="ER69" s="166">
        <f t="shared" si="91"/>
        <v>0</v>
      </c>
      <c r="ES69" s="167"/>
      <c r="EU69" s="164">
        <v>57</v>
      </c>
      <c r="EV69" s="225"/>
      <c r="EW69" s="226"/>
      <c r="EX69" s="1"/>
      <c r="EY69" s="1"/>
      <c r="EZ69" s="95"/>
      <c r="FA69" s="93"/>
      <c r="FB69" s="93"/>
      <c r="FC69" s="93"/>
      <c r="FD69" s="95" t="str">
        <f t="shared" si="20"/>
        <v>Completar</v>
      </c>
      <c r="FE69" s="96" t="str">
        <f t="shared" si="21"/>
        <v>Completar</v>
      </c>
      <c r="FF69" s="96" t="str">
        <f t="shared" si="22"/>
        <v>Completar</v>
      </c>
      <c r="FG69" s="94"/>
      <c r="FH69" s="95" t="str">
        <f t="shared" si="23"/>
        <v>Completar</v>
      </c>
      <c r="FI69" s="95" t="str">
        <f t="shared" si="92"/>
        <v>Completar</v>
      </c>
      <c r="FJ69" s="165">
        <f t="shared" si="93"/>
        <v>0</v>
      </c>
      <c r="FK69" s="219" t="b">
        <f t="shared" si="94"/>
        <v>0</v>
      </c>
      <c r="FL69" s="188">
        <f t="shared" si="95"/>
        <v>0</v>
      </c>
      <c r="FM69" s="164">
        <f t="shared" si="96"/>
        <v>0</v>
      </c>
      <c r="FN69" s="164">
        <f t="shared" si="97"/>
        <v>0.25</v>
      </c>
      <c r="FO69" s="164">
        <f t="shared" si="98"/>
        <v>0</v>
      </c>
      <c r="FP69" s="164">
        <f t="shared" si="98"/>
        <v>0</v>
      </c>
      <c r="FQ69" s="166">
        <f t="shared" si="99"/>
        <v>0</v>
      </c>
      <c r="FR69" s="167"/>
      <c r="FT69" s="164">
        <v>57</v>
      </c>
      <c r="FU69" s="225"/>
      <c r="FV69" s="226"/>
      <c r="FW69" s="1"/>
      <c r="FX69" s="1"/>
      <c r="FY69" s="95"/>
      <c r="FZ69" s="93"/>
      <c r="GA69" s="93"/>
      <c r="GB69" s="93"/>
      <c r="GC69" s="95" t="str">
        <f t="shared" si="24"/>
        <v>Completar</v>
      </c>
      <c r="GD69" s="96" t="str">
        <f t="shared" si="25"/>
        <v>Completar</v>
      </c>
      <c r="GE69" s="96" t="str">
        <f t="shared" si="26"/>
        <v>Completar</v>
      </c>
      <c r="GF69" s="94"/>
      <c r="GG69" s="95" t="str">
        <f t="shared" si="27"/>
        <v>Completar</v>
      </c>
      <c r="GH69" s="95" t="str">
        <f t="shared" si="100"/>
        <v>Completar</v>
      </c>
      <c r="GI69" s="165">
        <f t="shared" si="101"/>
        <v>0</v>
      </c>
      <c r="GJ69" s="219" t="b">
        <f t="shared" si="102"/>
        <v>0</v>
      </c>
      <c r="GK69" s="188">
        <f t="shared" si="103"/>
        <v>0</v>
      </c>
      <c r="GL69" s="164">
        <f t="shared" si="104"/>
        <v>0</v>
      </c>
      <c r="GM69" s="164">
        <f t="shared" si="105"/>
        <v>0.25</v>
      </c>
      <c r="GN69" s="164">
        <f t="shared" si="106"/>
        <v>0</v>
      </c>
      <c r="GO69" s="164">
        <f t="shared" si="106"/>
        <v>0</v>
      </c>
      <c r="GP69" s="166">
        <f t="shared" si="107"/>
        <v>0</v>
      </c>
      <c r="GQ69" s="167"/>
      <c r="GS69" s="164">
        <v>57</v>
      </c>
      <c r="GT69" s="225"/>
      <c r="GU69" s="226"/>
      <c r="GV69" s="1"/>
      <c r="GW69" s="1"/>
      <c r="GX69" s="95"/>
      <c r="GY69" s="93"/>
      <c r="GZ69" s="93"/>
      <c r="HA69" s="93"/>
      <c r="HB69" s="95" t="str">
        <f t="shared" si="28"/>
        <v>Completar</v>
      </c>
      <c r="HC69" s="96" t="str">
        <f t="shared" si="29"/>
        <v>Completar</v>
      </c>
      <c r="HD69" s="96" t="str">
        <f t="shared" si="30"/>
        <v>Completar</v>
      </c>
      <c r="HE69" s="94"/>
      <c r="HF69" s="95" t="str">
        <f t="shared" si="31"/>
        <v>Completar</v>
      </c>
      <c r="HG69" s="95" t="str">
        <f t="shared" si="108"/>
        <v>Completar</v>
      </c>
      <c r="HH69" s="165">
        <f t="shared" si="109"/>
        <v>0</v>
      </c>
      <c r="HI69" s="219" t="b">
        <f t="shared" si="110"/>
        <v>0</v>
      </c>
      <c r="HJ69" s="188">
        <f t="shared" si="111"/>
        <v>0</v>
      </c>
      <c r="HK69" s="164">
        <f t="shared" si="112"/>
        <v>0</v>
      </c>
      <c r="HL69" s="164">
        <f t="shared" si="113"/>
        <v>0.25</v>
      </c>
      <c r="HM69" s="164">
        <f t="shared" si="114"/>
        <v>0</v>
      </c>
      <c r="HN69" s="164">
        <f t="shared" si="114"/>
        <v>0</v>
      </c>
      <c r="HO69" s="166">
        <f t="shared" si="115"/>
        <v>0</v>
      </c>
      <c r="HP69" s="167"/>
      <c r="HR69" s="164">
        <v>57</v>
      </c>
      <c r="HS69" s="225"/>
      <c r="HT69" s="226"/>
      <c r="HU69" s="1"/>
      <c r="HV69" s="1"/>
      <c r="HW69" s="95"/>
      <c r="HX69" s="93"/>
      <c r="HY69" s="93"/>
      <c r="HZ69" s="93"/>
      <c r="IA69" s="95" t="str">
        <f t="shared" si="32"/>
        <v>Completar</v>
      </c>
      <c r="IB69" s="96" t="str">
        <f t="shared" si="33"/>
        <v>Completar</v>
      </c>
      <c r="IC69" s="96" t="str">
        <f t="shared" si="34"/>
        <v>Completar</v>
      </c>
      <c r="ID69" s="94"/>
      <c r="IE69" s="95" t="str">
        <f t="shared" si="35"/>
        <v>Completar</v>
      </c>
      <c r="IF69" s="95" t="str">
        <f t="shared" si="116"/>
        <v>Completar</v>
      </c>
      <c r="IG69" s="165">
        <f t="shared" si="117"/>
        <v>0</v>
      </c>
      <c r="IH69" s="219" t="b">
        <f t="shared" si="118"/>
        <v>0</v>
      </c>
      <c r="II69" s="188">
        <f t="shared" si="119"/>
        <v>0</v>
      </c>
      <c r="IJ69" s="164">
        <f t="shared" si="120"/>
        <v>0</v>
      </c>
      <c r="IK69" s="164">
        <f t="shared" si="121"/>
        <v>0.25</v>
      </c>
      <c r="IL69" s="164">
        <f t="shared" si="122"/>
        <v>0</v>
      </c>
      <c r="IM69" s="164">
        <f t="shared" si="122"/>
        <v>0</v>
      </c>
      <c r="IN69" s="166">
        <f t="shared" si="123"/>
        <v>0</v>
      </c>
      <c r="IO69" s="167"/>
      <c r="IQ69" s="164">
        <v>57</v>
      </c>
      <c r="IR69" s="225"/>
      <c r="IS69" s="226"/>
      <c r="IT69" s="1"/>
      <c r="IU69" s="1"/>
      <c r="IV69" s="95"/>
      <c r="IW69" s="93"/>
      <c r="IX69" s="93"/>
      <c r="IY69" s="93"/>
      <c r="IZ69" s="95" t="str">
        <f t="shared" si="36"/>
        <v>Completar</v>
      </c>
      <c r="JA69" s="96" t="str">
        <f t="shared" si="37"/>
        <v>Completar</v>
      </c>
      <c r="JB69" s="96" t="str">
        <f t="shared" si="38"/>
        <v>Completar</v>
      </c>
      <c r="JC69" s="94"/>
      <c r="JD69" s="95" t="str">
        <f t="shared" si="39"/>
        <v>Completar</v>
      </c>
      <c r="JE69" s="95" t="str">
        <f t="shared" si="124"/>
        <v>Completar</v>
      </c>
      <c r="JF69" s="165">
        <f t="shared" si="125"/>
        <v>0</v>
      </c>
      <c r="JG69" s="219" t="b">
        <f t="shared" si="126"/>
        <v>0</v>
      </c>
      <c r="JH69" s="188">
        <f t="shared" si="127"/>
        <v>0</v>
      </c>
      <c r="JI69" s="164">
        <f t="shared" si="128"/>
        <v>0</v>
      </c>
      <c r="JJ69" s="164">
        <f t="shared" si="129"/>
        <v>0.25</v>
      </c>
      <c r="JK69" s="164">
        <f t="shared" si="130"/>
        <v>0</v>
      </c>
      <c r="JL69" s="164">
        <f t="shared" si="130"/>
        <v>0</v>
      </c>
      <c r="JM69" s="166">
        <f t="shared" si="131"/>
        <v>0</v>
      </c>
      <c r="JN69" s="167"/>
      <c r="JO69" s="126"/>
      <c r="JP69" s="164">
        <v>57</v>
      </c>
      <c r="JQ69" s="225"/>
      <c r="JR69" s="226"/>
      <c r="JS69" s="1"/>
      <c r="JT69" s="1"/>
      <c r="JU69" s="95"/>
      <c r="JV69" s="93"/>
      <c r="JW69" s="93"/>
      <c r="JX69" s="93"/>
      <c r="JY69" s="95" t="str">
        <f t="shared" si="40"/>
        <v>Completar</v>
      </c>
      <c r="JZ69" s="96" t="str">
        <f t="shared" si="41"/>
        <v>Completar</v>
      </c>
      <c r="KA69" s="96" t="str">
        <f t="shared" si="42"/>
        <v>Completar</v>
      </c>
      <c r="KB69" s="94"/>
      <c r="KC69" s="95" t="str">
        <f t="shared" si="43"/>
        <v>Completar</v>
      </c>
      <c r="KD69" s="95" t="str">
        <f t="shared" si="132"/>
        <v>Completar</v>
      </c>
      <c r="KE69" s="165">
        <f t="shared" si="133"/>
        <v>0</v>
      </c>
      <c r="KF69" s="219" t="b">
        <f t="shared" si="134"/>
        <v>0</v>
      </c>
      <c r="KG69" s="188">
        <f t="shared" si="135"/>
        <v>0</v>
      </c>
      <c r="KH69" s="164">
        <f t="shared" si="136"/>
        <v>0</v>
      </c>
      <c r="KI69" s="164">
        <f t="shared" si="137"/>
        <v>0.25</v>
      </c>
      <c r="KJ69" s="164">
        <f t="shared" si="138"/>
        <v>0</v>
      </c>
      <c r="KK69" s="164">
        <f t="shared" si="138"/>
        <v>0</v>
      </c>
      <c r="KL69" s="166">
        <f t="shared" si="139"/>
        <v>0</v>
      </c>
    </row>
    <row r="70" spans="1:298" x14ac:dyDescent="0.25">
      <c r="A70" s="164">
        <v>58</v>
      </c>
      <c r="B70" s="225"/>
      <c r="C70" s="226"/>
      <c r="D70" s="1"/>
      <c r="E70" s="1"/>
      <c r="F70" s="95"/>
      <c r="G70" s="93"/>
      <c r="H70" s="93"/>
      <c r="I70" s="93"/>
      <c r="J70" s="95"/>
      <c r="K70" s="96" t="str">
        <f>IFERROR(VLOOKUP(D70,'Situación inicial'!JI$13:JS$112,8,FALSE),"Completar")</f>
        <v>Completar</v>
      </c>
      <c r="L70" s="96" t="str">
        <f>IFERROR(VLOOKUP(D70,'Situación inicial'!JI$13:JS$112,9,FALSE),"Completar")</f>
        <v>Completar</v>
      </c>
      <c r="M70" s="94"/>
      <c r="N70" s="95" t="str">
        <f>IFERROR(VLOOKUP(D70,'Situación inicial'!JI$13:JS$112,11,FALSE),"Completar")</f>
        <v>Completar</v>
      </c>
      <c r="O70" s="95" t="str">
        <f>IFERROR(VLOOKUP(D70,'Situación inicial'!JI$13:JT$112,12,FALSE),"Completar")</f>
        <v>Completar</v>
      </c>
      <c r="P70" s="165">
        <f t="shared" si="44"/>
        <v>0</v>
      </c>
      <c r="Q70" s="219" t="b">
        <f t="shared" si="45"/>
        <v>0</v>
      </c>
      <c r="R70" s="188">
        <f t="shared" si="46"/>
        <v>0</v>
      </c>
      <c r="S70" s="164">
        <f t="shared" si="47"/>
        <v>0</v>
      </c>
      <c r="T70" s="164">
        <f t="shared" si="48"/>
        <v>0.25</v>
      </c>
      <c r="U70" s="164">
        <f t="shared" si="49"/>
        <v>0</v>
      </c>
      <c r="V70" s="164">
        <f t="shared" si="49"/>
        <v>0</v>
      </c>
      <c r="W70" s="166">
        <f t="shared" si="50"/>
        <v>0</v>
      </c>
      <c r="X70" s="168">
        <f>IFERROR(VLOOKUP(D70,'Situación inicial'!JI$13:JZ$112,18,FALSE),0)</f>
        <v>0</v>
      </c>
      <c r="Z70" s="164">
        <v>58</v>
      </c>
      <c r="AA70" s="225"/>
      <c r="AB70" s="226"/>
      <c r="AC70" s="1"/>
      <c r="AD70" s="1"/>
      <c r="AE70" s="95"/>
      <c r="AF70" s="93"/>
      <c r="AG70" s="93"/>
      <c r="AH70" s="93"/>
      <c r="AI70" s="95" t="str">
        <f t="shared" si="0"/>
        <v>Completar</v>
      </c>
      <c r="AJ70" s="96" t="str">
        <f t="shared" si="1"/>
        <v>Completar</v>
      </c>
      <c r="AK70" s="96" t="str">
        <f t="shared" si="2"/>
        <v>Completar</v>
      </c>
      <c r="AL70" s="94"/>
      <c r="AM70" s="95" t="str">
        <f t="shared" si="51"/>
        <v>Completar</v>
      </c>
      <c r="AN70" s="95" t="str">
        <f t="shared" si="52"/>
        <v>Completar</v>
      </c>
      <c r="AO70" s="165">
        <f t="shared" si="53"/>
        <v>0</v>
      </c>
      <c r="AP70" s="219" t="b">
        <f t="shared" si="54"/>
        <v>0</v>
      </c>
      <c r="AQ70" s="188">
        <f t="shared" si="55"/>
        <v>0</v>
      </c>
      <c r="AR70" s="164">
        <f t="shared" si="56"/>
        <v>0</v>
      </c>
      <c r="AS70" s="164">
        <f t="shared" si="57"/>
        <v>0.25</v>
      </c>
      <c r="AT70" s="164">
        <f t="shared" si="58"/>
        <v>0</v>
      </c>
      <c r="AU70" s="164">
        <f t="shared" si="58"/>
        <v>0</v>
      </c>
      <c r="AV70" s="166">
        <f t="shared" si="59"/>
        <v>0</v>
      </c>
      <c r="AW70" s="168">
        <f t="shared" si="3"/>
        <v>0</v>
      </c>
      <c r="AY70" s="164">
        <v>58</v>
      </c>
      <c r="AZ70" s="225"/>
      <c r="BA70" s="226"/>
      <c r="BB70" s="1"/>
      <c r="BC70" s="1"/>
      <c r="BD70" s="95"/>
      <c r="BE70" s="93"/>
      <c r="BF70" s="93"/>
      <c r="BG70" s="93"/>
      <c r="BH70" s="95" t="str">
        <f t="shared" si="4"/>
        <v>Completar</v>
      </c>
      <c r="BI70" s="96" t="str">
        <f t="shared" si="5"/>
        <v>Completar</v>
      </c>
      <c r="BJ70" s="96" t="str">
        <f t="shared" si="6"/>
        <v>Completar</v>
      </c>
      <c r="BK70" s="94"/>
      <c r="BL70" s="95" t="str">
        <f t="shared" si="7"/>
        <v>Completar</v>
      </c>
      <c r="BM70" s="95" t="str">
        <f t="shared" si="60"/>
        <v>Completar</v>
      </c>
      <c r="BN70" s="165">
        <f t="shared" si="61"/>
        <v>0</v>
      </c>
      <c r="BO70" s="219" t="b">
        <f t="shared" si="62"/>
        <v>0</v>
      </c>
      <c r="BP70" s="188">
        <f t="shared" si="63"/>
        <v>0</v>
      </c>
      <c r="BQ70" s="164">
        <f t="shared" si="64"/>
        <v>0</v>
      </c>
      <c r="BR70" s="164">
        <f t="shared" si="65"/>
        <v>0.25</v>
      </c>
      <c r="BS70" s="164">
        <f t="shared" si="66"/>
        <v>0</v>
      </c>
      <c r="BT70" s="164">
        <f t="shared" si="66"/>
        <v>0</v>
      </c>
      <c r="BU70" s="166">
        <f t="shared" si="67"/>
        <v>0</v>
      </c>
      <c r="BV70" s="167"/>
      <c r="BX70" s="164">
        <v>58</v>
      </c>
      <c r="BY70" s="225"/>
      <c r="BZ70" s="226"/>
      <c r="CA70" s="1"/>
      <c r="CB70" s="1"/>
      <c r="CC70" s="95"/>
      <c r="CD70" s="93"/>
      <c r="CE70" s="93"/>
      <c r="CF70" s="93"/>
      <c r="CG70" s="95" t="str">
        <f t="shared" si="8"/>
        <v>Completar</v>
      </c>
      <c r="CH70" s="96" t="str">
        <f t="shared" si="9"/>
        <v>Completar</v>
      </c>
      <c r="CI70" s="96" t="str">
        <f t="shared" si="10"/>
        <v>Completar</v>
      </c>
      <c r="CJ70" s="94"/>
      <c r="CK70" s="95" t="str">
        <f t="shared" si="11"/>
        <v>Completar</v>
      </c>
      <c r="CL70" s="95" t="str">
        <f t="shared" si="68"/>
        <v>Completar</v>
      </c>
      <c r="CM70" s="165">
        <f t="shared" si="69"/>
        <v>0</v>
      </c>
      <c r="CN70" s="219" t="b">
        <f t="shared" si="70"/>
        <v>0</v>
      </c>
      <c r="CO70" s="188">
        <f t="shared" si="71"/>
        <v>0</v>
      </c>
      <c r="CP70" s="164">
        <f t="shared" si="72"/>
        <v>0</v>
      </c>
      <c r="CQ70" s="164">
        <f t="shared" si="73"/>
        <v>0.25</v>
      </c>
      <c r="CR70" s="164">
        <f t="shared" si="74"/>
        <v>0</v>
      </c>
      <c r="CS70" s="164">
        <f t="shared" si="74"/>
        <v>0</v>
      </c>
      <c r="CT70" s="166">
        <f t="shared" si="75"/>
        <v>0</v>
      </c>
      <c r="CU70" s="167"/>
      <c r="CW70" s="164">
        <v>58</v>
      </c>
      <c r="CX70" s="225"/>
      <c r="CY70" s="226"/>
      <c r="CZ70" s="1"/>
      <c r="DA70" s="1"/>
      <c r="DB70" s="95"/>
      <c r="DC70" s="93"/>
      <c r="DD70" s="93"/>
      <c r="DE70" s="93"/>
      <c r="DF70" s="95" t="str">
        <f t="shared" si="12"/>
        <v>Completar</v>
      </c>
      <c r="DG70" s="96" t="str">
        <f t="shared" si="13"/>
        <v>Completar</v>
      </c>
      <c r="DH70" s="96" t="str">
        <f t="shared" si="14"/>
        <v>Completar</v>
      </c>
      <c r="DI70" s="94"/>
      <c r="DJ70" s="95" t="str">
        <f t="shared" si="15"/>
        <v>Completar</v>
      </c>
      <c r="DK70" s="95" t="str">
        <f t="shared" si="76"/>
        <v>Completar</v>
      </c>
      <c r="DL70" s="165">
        <f t="shared" si="77"/>
        <v>0</v>
      </c>
      <c r="DM70" s="219" t="b">
        <f t="shared" si="78"/>
        <v>0</v>
      </c>
      <c r="DN70" s="188">
        <f t="shared" si="79"/>
        <v>0</v>
      </c>
      <c r="DO70" s="164">
        <f t="shared" si="80"/>
        <v>0</v>
      </c>
      <c r="DP70" s="164">
        <f t="shared" si="81"/>
        <v>0.25</v>
      </c>
      <c r="DQ70" s="164">
        <f t="shared" si="82"/>
        <v>0</v>
      </c>
      <c r="DR70" s="164">
        <f t="shared" si="82"/>
        <v>0</v>
      </c>
      <c r="DS70" s="166">
        <f t="shared" si="83"/>
        <v>0</v>
      </c>
      <c r="DT70" s="167"/>
      <c r="DV70" s="164">
        <v>58</v>
      </c>
      <c r="DW70" s="225"/>
      <c r="DX70" s="226"/>
      <c r="DY70" s="1"/>
      <c r="DZ70" s="1"/>
      <c r="EA70" s="95"/>
      <c r="EB70" s="93"/>
      <c r="EC70" s="93"/>
      <c r="ED70" s="93"/>
      <c r="EE70" s="95" t="str">
        <f t="shared" si="16"/>
        <v>Completar</v>
      </c>
      <c r="EF70" s="96" t="str">
        <f t="shared" si="17"/>
        <v>Completar</v>
      </c>
      <c r="EG70" s="96" t="str">
        <f t="shared" si="18"/>
        <v>Completar</v>
      </c>
      <c r="EH70" s="94"/>
      <c r="EI70" s="95" t="str">
        <f t="shared" si="19"/>
        <v>Completar</v>
      </c>
      <c r="EJ70" s="95" t="str">
        <f t="shared" si="84"/>
        <v>Completar</v>
      </c>
      <c r="EK70" s="165">
        <f t="shared" si="85"/>
        <v>0</v>
      </c>
      <c r="EL70" s="219" t="b">
        <f t="shared" si="86"/>
        <v>0</v>
      </c>
      <c r="EM70" s="188">
        <f t="shared" si="87"/>
        <v>0</v>
      </c>
      <c r="EN70" s="164">
        <f t="shared" si="88"/>
        <v>0</v>
      </c>
      <c r="EO70" s="164">
        <f t="shared" si="89"/>
        <v>0.25</v>
      </c>
      <c r="EP70" s="164">
        <f t="shared" si="90"/>
        <v>0</v>
      </c>
      <c r="EQ70" s="164">
        <f t="shared" si="90"/>
        <v>0</v>
      </c>
      <c r="ER70" s="166">
        <f t="shared" si="91"/>
        <v>0</v>
      </c>
      <c r="ES70" s="167"/>
      <c r="EU70" s="164">
        <v>58</v>
      </c>
      <c r="EV70" s="225"/>
      <c r="EW70" s="226"/>
      <c r="EX70" s="1"/>
      <c r="EY70" s="1"/>
      <c r="EZ70" s="95"/>
      <c r="FA70" s="93"/>
      <c r="FB70" s="93"/>
      <c r="FC70" s="93"/>
      <c r="FD70" s="95" t="str">
        <f t="shared" si="20"/>
        <v>Completar</v>
      </c>
      <c r="FE70" s="96" t="str">
        <f t="shared" si="21"/>
        <v>Completar</v>
      </c>
      <c r="FF70" s="96" t="str">
        <f t="shared" si="22"/>
        <v>Completar</v>
      </c>
      <c r="FG70" s="94"/>
      <c r="FH70" s="95" t="str">
        <f t="shared" si="23"/>
        <v>Completar</v>
      </c>
      <c r="FI70" s="95" t="str">
        <f t="shared" si="92"/>
        <v>Completar</v>
      </c>
      <c r="FJ70" s="165">
        <f t="shared" si="93"/>
        <v>0</v>
      </c>
      <c r="FK70" s="219" t="b">
        <f t="shared" si="94"/>
        <v>0</v>
      </c>
      <c r="FL70" s="188">
        <f t="shared" si="95"/>
        <v>0</v>
      </c>
      <c r="FM70" s="164">
        <f t="shared" si="96"/>
        <v>0</v>
      </c>
      <c r="FN70" s="164">
        <f t="shared" si="97"/>
        <v>0.25</v>
      </c>
      <c r="FO70" s="164">
        <f t="shared" si="98"/>
        <v>0</v>
      </c>
      <c r="FP70" s="164">
        <f t="shared" si="98"/>
        <v>0</v>
      </c>
      <c r="FQ70" s="166">
        <f t="shared" si="99"/>
        <v>0</v>
      </c>
      <c r="FR70" s="167"/>
      <c r="FT70" s="164">
        <v>58</v>
      </c>
      <c r="FU70" s="225"/>
      <c r="FV70" s="226"/>
      <c r="FW70" s="1"/>
      <c r="FX70" s="1"/>
      <c r="FY70" s="95"/>
      <c r="FZ70" s="93"/>
      <c r="GA70" s="93"/>
      <c r="GB70" s="93"/>
      <c r="GC70" s="95" t="str">
        <f t="shared" si="24"/>
        <v>Completar</v>
      </c>
      <c r="GD70" s="96" t="str">
        <f t="shared" si="25"/>
        <v>Completar</v>
      </c>
      <c r="GE70" s="96" t="str">
        <f t="shared" si="26"/>
        <v>Completar</v>
      </c>
      <c r="GF70" s="94"/>
      <c r="GG70" s="95" t="str">
        <f t="shared" si="27"/>
        <v>Completar</v>
      </c>
      <c r="GH70" s="95" t="str">
        <f t="shared" si="100"/>
        <v>Completar</v>
      </c>
      <c r="GI70" s="165">
        <f t="shared" si="101"/>
        <v>0</v>
      </c>
      <c r="GJ70" s="219" t="b">
        <f t="shared" si="102"/>
        <v>0</v>
      </c>
      <c r="GK70" s="188">
        <f t="shared" si="103"/>
        <v>0</v>
      </c>
      <c r="GL70" s="164">
        <f t="shared" si="104"/>
        <v>0</v>
      </c>
      <c r="GM70" s="164">
        <f t="shared" si="105"/>
        <v>0.25</v>
      </c>
      <c r="GN70" s="164">
        <f t="shared" si="106"/>
        <v>0</v>
      </c>
      <c r="GO70" s="164">
        <f t="shared" si="106"/>
        <v>0</v>
      </c>
      <c r="GP70" s="166">
        <f t="shared" si="107"/>
        <v>0</v>
      </c>
      <c r="GQ70" s="167"/>
      <c r="GS70" s="164">
        <v>58</v>
      </c>
      <c r="GT70" s="225"/>
      <c r="GU70" s="226"/>
      <c r="GV70" s="1"/>
      <c r="GW70" s="1"/>
      <c r="GX70" s="95"/>
      <c r="GY70" s="93"/>
      <c r="GZ70" s="93"/>
      <c r="HA70" s="93"/>
      <c r="HB70" s="95" t="str">
        <f t="shared" si="28"/>
        <v>Completar</v>
      </c>
      <c r="HC70" s="96" t="str">
        <f t="shared" si="29"/>
        <v>Completar</v>
      </c>
      <c r="HD70" s="96" t="str">
        <f t="shared" si="30"/>
        <v>Completar</v>
      </c>
      <c r="HE70" s="94"/>
      <c r="HF70" s="95" t="str">
        <f t="shared" si="31"/>
        <v>Completar</v>
      </c>
      <c r="HG70" s="95" t="str">
        <f t="shared" si="108"/>
        <v>Completar</v>
      </c>
      <c r="HH70" s="165">
        <f t="shared" si="109"/>
        <v>0</v>
      </c>
      <c r="HI70" s="219" t="b">
        <f t="shared" si="110"/>
        <v>0</v>
      </c>
      <c r="HJ70" s="188">
        <f t="shared" si="111"/>
        <v>0</v>
      </c>
      <c r="HK70" s="164">
        <f t="shared" si="112"/>
        <v>0</v>
      </c>
      <c r="HL70" s="164">
        <f t="shared" si="113"/>
        <v>0.25</v>
      </c>
      <c r="HM70" s="164">
        <f t="shared" si="114"/>
        <v>0</v>
      </c>
      <c r="HN70" s="164">
        <f t="shared" si="114"/>
        <v>0</v>
      </c>
      <c r="HO70" s="166">
        <f t="shared" si="115"/>
        <v>0</v>
      </c>
      <c r="HP70" s="167"/>
      <c r="HR70" s="164">
        <v>58</v>
      </c>
      <c r="HS70" s="225"/>
      <c r="HT70" s="226"/>
      <c r="HU70" s="1"/>
      <c r="HV70" s="1"/>
      <c r="HW70" s="95"/>
      <c r="HX70" s="93"/>
      <c r="HY70" s="93"/>
      <c r="HZ70" s="93"/>
      <c r="IA70" s="95" t="str">
        <f t="shared" si="32"/>
        <v>Completar</v>
      </c>
      <c r="IB70" s="96" t="str">
        <f t="shared" si="33"/>
        <v>Completar</v>
      </c>
      <c r="IC70" s="96" t="str">
        <f t="shared" si="34"/>
        <v>Completar</v>
      </c>
      <c r="ID70" s="94"/>
      <c r="IE70" s="95" t="str">
        <f t="shared" si="35"/>
        <v>Completar</v>
      </c>
      <c r="IF70" s="95" t="str">
        <f t="shared" si="116"/>
        <v>Completar</v>
      </c>
      <c r="IG70" s="165">
        <f t="shared" si="117"/>
        <v>0</v>
      </c>
      <c r="IH70" s="219" t="b">
        <f t="shared" si="118"/>
        <v>0</v>
      </c>
      <c r="II70" s="188">
        <f t="shared" si="119"/>
        <v>0</v>
      </c>
      <c r="IJ70" s="164">
        <f t="shared" si="120"/>
        <v>0</v>
      </c>
      <c r="IK70" s="164">
        <f t="shared" si="121"/>
        <v>0.25</v>
      </c>
      <c r="IL70" s="164">
        <f t="shared" si="122"/>
        <v>0</v>
      </c>
      <c r="IM70" s="164">
        <f t="shared" si="122"/>
        <v>0</v>
      </c>
      <c r="IN70" s="166">
        <f t="shared" si="123"/>
        <v>0</v>
      </c>
      <c r="IO70" s="167"/>
      <c r="IQ70" s="164">
        <v>58</v>
      </c>
      <c r="IR70" s="225"/>
      <c r="IS70" s="226"/>
      <c r="IT70" s="1"/>
      <c r="IU70" s="1"/>
      <c r="IV70" s="95"/>
      <c r="IW70" s="93"/>
      <c r="IX70" s="93"/>
      <c r="IY70" s="93"/>
      <c r="IZ70" s="95" t="str">
        <f t="shared" si="36"/>
        <v>Completar</v>
      </c>
      <c r="JA70" s="96" t="str">
        <f t="shared" si="37"/>
        <v>Completar</v>
      </c>
      <c r="JB70" s="96" t="str">
        <f t="shared" si="38"/>
        <v>Completar</v>
      </c>
      <c r="JC70" s="94"/>
      <c r="JD70" s="95" t="str">
        <f t="shared" si="39"/>
        <v>Completar</v>
      </c>
      <c r="JE70" s="95" t="str">
        <f t="shared" si="124"/>
        <v>Completar</v>
      </c>
      <c r="JF70" s="165">
        <f t="shared" si="125"/>
        <v>0</v>
      </c>
      <c r="JG70" s="219" t="b">
        <f t="shared" si="126"/>
        <v>0</v>
      </c>
      <c r="JH70" s="188">
        <f t="shared" si="127"/>
        <v>0</v>
      </c>
      <c r="JI70" s="164">
        <f t="shared" si="128"/>
        <v>0</v>
      </c>
      <c r="JJ70" s="164">
        <f t="shared" si="129"/>
        <v>0.25</v>
      </c>
      <c r="JK70" s="164">
        <f t="shared" si="130"/>
        <v>0</v>
      </c>
      <c r="JL70" s="164">
        <f t="shared" si="130"/>
        <v>0</v>
      </c>
      <c r="JM70" s="166">
        <f t="shared" si="131"/>
        <v>0</v>
      </c>
      <c r="JN70" s="167"/>
      <c r="JO70" s="126"/>
      <c r="JP70" s="164">
        <v>58</v>
      </c>
      <c r="JQ70" s="225"/>
      <c r="JR70" s="226"/>
      <c r="JS70" s="1"/>
      <c r="JT70" s="1"/>
      <c r="JU70" s="95"/>
      <c r="JV70" s="93"/>
      <c r="JW70" s="93"/>
      <c r="JX70" s="93"/>
      <c r="JY70" s="95" t="str">
        <f t="shared" si="40"/>
        <v>Completar</v>
      </c>
      <c r="JZ70" s="96" t="str">
        <f t="shared" si="41"/>
        <v>Completar</v>
      </c>
      <c r="KA70" s="96" t="str">
        <f t="shared" si="42"/>
        <v>Completar</v>
      </c>
      <c r="KB70" s="94"/>
      <c r="KC70" s="95" t="str">
        <f t="shared" si="43"/>
        <v>Completar</v>
      </c>
      <c r="KD70" s="95" t="str">
        <f t="shared" si="132"/>
        <v>Completar</v>
      </c>
      <c r="KE70" s="165">
        <f t="shared" si="133"/>
        <v>0</v>
      </c>
      <c r="KF70" s="219" t="b">
        <f t="shared" si="134"/>
        <v>0</v>
      </c>
      <c r="KG70" s="188">
        <f t="shared" si="135"/>
        <v>0</v>
      </c>
      <c r="KH70" s="164">
        <f t="shared" si="136"/>
        <v>0</v>
      </c>
      <c r="KI70" s="164">
        <f t="shared" si="137"/>
        <v>0.25</v>
      </c>
      <c r="KJ70" s="164">
        <f t="shared" si="138"/>
        <v>0</v>
      </c>
      <c r="KK70" s="164">
        <f t="shared" si="138"/>
        <v>0</v>
      </c>
      <c r="KL70" s="166">
        <f t="shared" si="139"/>
        <v>0</v>
      </c>
    </row>
    <row r="71" spans="1:298" x14ac:dyDescent="0.25">
      <c r="A71" s="164">
        <v>59</v>
      </c>
      <c r="B71" s="225"/>
      <c r="C71" s="226"/>
      <c r="D71" s="1"/>
      <c r="E71" s="1"/>
      <c r="F71" s="95"/>
      <c r="G71" s="93"/>
      <c r="H71" s="93"/>
      <c r="I71" s="93"/>
      <c r="J71" s="95"/>
      <c r="K71" s="96" t="str">
        <f>IFERROR(VLOOKUP(D71,'Situación inicial'!JI$13:JS$112,8,FALSE),"Completar")</f>
        <v>Completar</v>
      </c>
      <c r="L71" s="96" t="str">
        <f>IFERROR(VLOOKUP(D71,'Situación inicial'!JI$13:JS$112,9,FALSE),"Completar")</f>
        <v>Completar</v>
      </c>
      <c r="M71" s="94"/>
      <c r="N71" s="95" t="str">
        <f>IFERROR(VLOOKUP(D71,'Situación inicial'!JI$13:JS$112,11,FALSE),"Completar")</f>
        <v>Completar</v>
      </c>
      <c r="O71" s="95" t="str">
        <f>IFERROR(VLOOKUP(D71,'Situación inicial'!JI$13:JT$112,12,FALSE),"Completar")</f>
        <v>Completar</v>
      </c>
      <c r="P71" s="165">
        <f t="shared" si="44"/>
        <v>0</v>
      </c>
      <c r="Q71" s="219" t="b">
        <f t="shared" si="45"/>
        <v>0</v>
      </c>
      <c r="R71" s="188">
        <f t="shared" si="46"/>
        <v>0</v>
      </c>
      <c r="S71" s="164">
        <f t="shared" si="47"/>
        <v>0</v>
      </c>
      <c r="T71" s="164">
        <f t="shared" si="48"/>
        <v>0.25</v>
      </c>
      <c r="U71" s="164">
        <f t="shared" si="49"/>
        <v>0</v>
      </c>
      <c r="V71" s="164">
        <f t="shared" si="49"/>
        <v>0</v>
      </c>
      <c r="W71" s="166">
        <f t="shared" si="50"/>
        <v>0</v>
      </c>
      <c r="X71" s="168">
        <f>IFERROR(VLOOKUP(D71,'Situación inicial'!JI$13:JZ$112,18,FALSE),0)</f>
        <v>0</v>
      </c>
      <c r="Z71" s="164">
        <v>59</v>
      </c>
      <c r="AA71" s="225"/>
      <c r="AB71" s="226"/>
      <c r="AC71" s="1"/>
      <c r="AD71" s="1"/>
      <c r="AE71" s="95"/>
      <c r="AF71" s="93"/>
      <c r="AG71" s="93"/>
      <c r="AH71" s="93"/>
      <c r="AI71" s="95" t="str">
        <f t="shared" si="0"/>
        <v>Completar</v>
      </c>
      <c r="AJ71" s="96" t="str">
        <f t="shared" si="1"/>
        <v>Completar</v>
      </c>
      <c r="AK71" s="96" t="str">
        <f t="shared" si="2"/>
        <v>Completar</v>
      </c>
      <c r="AL71" s="94"/>
      <c r="AM71" s="95" t="str">
        <f t="shared" si="51"/>
        <v>Completar</v>
      </c>
      <c r="AN71" s="95" t="str">
        <f t="shared" si="52"/>
        <v>Completar</v>
      </c>
      <c r="AO71" s="165">
        <f t="shared" si="53"/>
        <v>0</v>
      </c>
      <c r="AP71" s="219" t="b">
        <f t="shared" si="54"/>
        <v>0</v>
      </c>
      <c r="AQ71" s="188">
        <f t="shared" si="55"/>
        <v>0</v>
      </c>
      <c r="AR71" s="164">
        <f t="shared" si="56"/>
        <v>0</v>
      </c>
      <c r="AS71" s="164">
        <f t="shared" si="57"/>
        <v>0.25</v>
      </c>
      <c r="AT71" s="164">
        <f t="shared" si="58"/>
        <v>0</v>
      </c>
      <c r="AU71" s="164">
        <f t="shared" si="58"/>
        <v>0</v>
      </c>
      <c r="AV71" s="166">
        <f t="shared" si="59"/>
        <v>0</v>
      </c>
      <c r="AW71" s="168">
        <f t="shared" si="3"/>
        <v>0</v>
      </c>
      <c r="AY71" s="164">
        <v>59</v>
      </c>
      <c r="AZ71" s="225"/>
      <c r="BA71" s="226"/>
      <c r="BB71" s="1"/>
      <c r="BC71" s="1"/>
      <c r="BD71" s="95"/>
      <c r="BE71" s="93"/>
      <c r="BF71" s="93"/>
      <c r="BG71" s="93"/>
      <c r="BH71" s="95" t="str">
        <f t="shared" si="4"/>
        <v>Completar</v>
      </c>
      <c r="BI71" s="96" t="str">
        <f t="shared" si="5"/>
        <v>Completar</v>
      </c>
      <c r="BJ71" s="96" t="str">
        <f t="shared" si="6"/>
        <v>Completar</v>
      </c>
      <c r="BK71" s="94"/>
      <c r="BL71" s="95" t="str">
        <f t="shared" si="7"/>
        <v>Completar</v>
      </c>
      <c r="BM71" s="95" t="str">
        <f t="shared" si="60"/>
        <v>Completar</v>
      </c>
      <c r="BN71" s="165">
        <f t="shared" si="61"/>
        <v>0</v>
      </c>
      <c r="BO71" s="219" t="b">
        <f t="shared" si="62"/>
        <v>0</v>
      </c>
      <c r="BP71" s="188">
        <f t="shared" si="63"/>
        <v>0</v>
      </c>
      <c r="BQ71" s="164">
        <f t="shared" si="64"/>
        <v>0</v>
      </c>
      <c r="BR71" s="164">
        <f t="shared" si="65"/>
        <v>0.25</v>
      </c>
      <c r="BS71" s="164">
        <f t="shared" si="66"/>
        <v>0</v>
      </c>
      <c r="BT71" s="164">
        <f t="shared" si="66"/>
        <v>0</v>
      </c>
      <c r="BU71" s="166">
        <f t="shared" si="67"/>
        <v>0</v>
      </c>
      <c r="BV71" s="167"/>
      <c r="BX71" s="164">
        <v>59</v>
      </c>
      <c r="BY71" s="225"/>
      <c r="BZ71" s="226"/>
      <c r="CA71" s="1"/>
      <c r="CB71" s="1"/>
      <c r="CC71" s="95"/>
      <c r="CD71" s="93"/>
      <c r="CE71" s="93"/>
      <c r="CF71" s="93"/>
      <c r="CG71" s="95" t="str">
        <f t="shared" si="8"/>
        <v>Completar</v>
      </c>
      <c r="CH71" s="96" t="str">
        <f t="shared" si="9"/>
        <v>Completar</v>
      </c>
      <c r="CI71" s="96" t="str">
        <f t="shared" si="10"/>
        <v>Completar</v>
      </c>
      <c r="CJ71" s="94"/>
      <c r="CK71" s="95" t="str">
        <f t="shared" si="11"/>
        <v>Completar</v>
      </c>
      <c r="CL71" s="95" t="str">
        <f t="shared" si="68"/>
        <v>Completar</v>
      </c>
      <c r="CM71" s="165">
        <f t="shared" si="69"/>
        <v>0</v>
      </c>
      <c r="CN71" s="219" t="b">
        <f t="shared" si="70"/>
        <v>0</v>
      </c>
      <c r="CO71" s="188">
        <f t="shared" si="71"/>
        <v>0</v>
      </c>
      <c r="CP71" s="164">
        <f t="shared" si="72"/>
        <v>0</v>
      </c>
      <c r="CQ71" s="164">
        <f t="shared" si="73"/>
        <v>0.25</v>
      </c>
      <c r="CR71" s="164">
        <f t="shared" si="74"/>
        <v>0</v>
      </c>
      <c r="CS71" s="164">
        <f t="shared" si="74"/>
        <v>0</v>
      </c>
      <c r="CT71" s="166">
        <f t="shared" si="75"/>
        <v>0</v>
      </c>
      <c r="CU71" s="167"/>
      <c r="CW71" s="164">
        <v>59</v>
      </c>
      <c r="CX71" s="225"/>
      <c r="CY71" s="226"/>
      <c r="CZ71" s="1"/>
      <c r="DA71" s="1"/>
      <c r="DB71" s="95"/>
      <c r="DC71" s="93"/>
      <c r="DD71" s="93"/>
      <c r="DE71" s="93"/>
      <c r="DF71" s="95" t="str">
        <f t="shared" si="12"/>
        <v>Completar</v>
      </c>
      <c r="DG71" s="96" t="str">
        <f t="shared" si="13"/>
        <v>Completar</v>
      </c>
      <c r="DH71" s="96" t="str">
        <f t="shared" si="14"/>
        <v>Completar</v>
      </c>
      <c r="DI71" s="94"/>
      <c r="DJ71" s="95" t="str">
        <f t="shared" si="15"/>
        <v>Completar</v>
      </c>
      <c r="DK71" s="95" t="str">
        <f t="shared" si="76"/>
        <v>Completar</v>
      </c>
      <c r="DL71" s="165">
        <f t="shared" si="77"/>
        <v>0</v>
      </c>
      <c r="DM71" s="219" t="b">
        <f t="shared" si="78"/>
        <v>0</v>
      </c>
      <c r="DN71" s="188">
        <f t="shared" si="79"/>
        <v>0</v>
      </c>
      <c r="DO71" s="164">
        <f t="shared" si="80"/>
        <v>0</v>
      </c>
      <c r="DP71" s="164">
        <f t="shared" si="81"/>
        <v>0.25</v>
      </c>
      <c r="DQ71" s="164">
        <f t="shared" si="82"/>
        <v>0</v>
      </c>
      <c r="DR71" s="164">
        <f t="shared" si="82"/>
        <v>0</v>
      </c>
      <c r="DS71" s="166">
        <f t="shared" si="83"/>
        <v>0</v>
      </c>
      <c r="DT71" s="167"/>
      <c r="DV71" s="164">
        <v>59</v>
      </c>
      <c r="DW71" s="225"/>
      <c r="DX71" s="226"/>
      <c r="DY71" s="1"/>
      <c r="DZ71" s="1"/>
      <c r="EA71" s="95"/>
      <c r="EB71" s="93"/>
      <c r="EC71" s="93"/>
      <c r="ED71" s="93"/>
      <c r="EE71" s="95" t="str">
        <f t="shared" si="16"/>
        <v>Completar</v>
      </c>
      <c r="EF71" s="96" t="str">
        <f t="shared" si="17"/>
        <v>Completar</v>
      </c>
      <c r="EG71" s="96" t="str">
        <f t="shared" si="18"/>
        <v>Completar</v>
      </c>
      <c r="EH71" s="94"/>
      <c r="EI71" s="95" t="str">
        <f t="shared" si="19"/>
        <v>Completar</v>
      </c>
      <c r="EJ71" s="95" t="str">
        <f t="shared" si="84"/>
        <v>Completar</v>
      </c>
      <c r="EK71" s="165">
        <f t="shared" si="85"/>
        <v>0</v>
      </c>
      <c r="EL71" s="219" t="b">
        <f t="shared" si="86"/>
        <v>0</v>
      </c>
      <c r="EM71" s="188">
        <f t="shared" si="87"/>
        <v>0</v>
      </c>
      <c r="EN71" s="164">
        <f t="shared" si="88"/>
        <v>0</v>
      </c>
      <c r="EO71" s="164">
        <f t="shared" si="89"/>
        <v>0.25</v>
      </c>
      <c r="EP71" s="164">
        <f t="shared" si="90"/>
        <v>0</v>
      </c>
      <c r="EQ71" s="164">
        <f t="shared" si="90"/>
        <v>0</v>
      </c>
      <c r="ER71" s="166">
        <f t="shared" si="91"/>
        <v>0</v>
      </c>
      <c r="ES71" s="167"/>
      <c r="EU71" s="164">
        <v>59</v>
      </c>
      <c r="EV71" s="225"/>
      <c r="EW71" s="226"/>
      <c r="EX71" s="1"/>
      <c r="EY71" s="1"/>
      <c r="EZ71" s="95"/>
      <c r="FA71" s="93"/>
      <c r="FB71" s="93"/>
      <c r="FC71" s="93"/>
      <c r="FD71" s="95" t="str">
        <f t="shared" si="20"/>
        <v>Completar</v>
      </c>
      <c r="FE71" s="96" t="str">
        <f t="shared" si="21"/>
        <v>Completar</v>
      </c>
      <c r="FF71" s="96" t="str">
        <f t="shared" si="22"/>
        <v>Completar</v>
      </c>
      <c r="FG71" s="94"/>
      <c r="FH71" s="95" t="str">
        <f t="shared" si="23"/>
        <v>Completar</v>
      </c>
      <c r="FI71" s="95" t="str">
        <f t="shared" si="92"/>
        <v>Completar</v>
      </c>
      <c r="FJ71" s="165">
        <f t="shared" si="93"/>
        <v>0</v>
      </c>
      <c r="FK71" s="219" t="b">
        <f t="shared" si="94"/>
        <v>0</v>
      </c>
      <c r="FL71" s="188">
        <f t="shared" si="95"/>
        <v>0</v>
      </c>
      <c r="FM71" s="164">
        <f t="shared" si="96"/>
        <v>0</v>
      </c>
      <c r="FN71" s="164">
        <f t="shared" si="97"/>
        <v>0.25</v>
      </c>
      <c r="FO71" s="164">
        <f t="shared" si="98"/>
        <v>0</v>
      </c>
      <c r="FP71" s="164">
        <f t="shared" si="98"/>
        <v>0</v>
      </c>
      <c r="FQ71" s="166">
        <f t="shared" si="99"/>
        <v>0</v>
      </c>
      <c r="FR71" s="167"/>
      <c r="FT71" s="164">
        <v>59</v>
      </c>
      <c r="FU71" s="225"/>
      <c r="FV71" s="226"/>
      <c r="FW71" s="1"/>
      <c r="FX71" s="1"/>
      <c r="FY71" s="95"/>
      <c r="FZ71" s="93"/>
      <c r="GA71" s="93"/>
      <c r="GB71" s="93"/>
      <c r="GC71" s="95" t="str">
        <f t="shared" si="24"/>
        <v>Completar</v>
      </c>
      <c r="GD71" s="96" t="str">
        <f t="shared" si="25"/>
        <v>Completar</v>
      </c>
      <c r="GE71" s="96" t="str">
        <f t="shared" si="26"/>
        <v>Completar</v>
      </c>
      <c r="GF71" s="94"/>
      <c r="GG71" s="95" t="str">
        <f t="shared" si="27"/>
        <v>Completar</v>
      </c>
      <c r="GH71" s="95" t="str">
        <f t="shared" si="100"/>
        <v>Completar</v>
      </c>
      <c r="GI71" s="165">
        <f t="shared" si="101"/>
        <v>0</v>
      </c>
      <c r="GJ71" s="219" t="b">
        <f t="shared" si="102"/>
        <v>0</v>
      </c>
      <c r="GK71" s="188">
        <f t="shared" si="103"/>
        <v>0</v>
      </c>
      <c r="GL71" s="164">
        <f t="shared" si="104"/>
        <v>0</v>
      </c>
      <c r="GM71" s="164">
        <f t="shared" si="105"/>
        <v>0.25</v>
      </c>
      <c r="GN71" s="164">
        <f t="shared" si="106"/>
        <v>0</v>
      </c>
      <c r="GO71" s="164">
        <f t="shared" si="106"/>
        <v>0</v>
      </c>
      <c r="GP71" s="166">
        <f t="shared" si="107"/>
        <v>0</v>
      </c>
      <c r="GQ71" s="167"/>
      <c r="GS71" s="164">
        <v>59</v>
      </c>
      <c r="GT71" s="225"/>
      <c r="GU71" s="226"/>
      <c r="GV71" s="1"/>
      <c r="GW71" s="1"/>
      <c r="GX71" s="95"/>
      <c r="GY71" s="93"/>
      <c r="GZ71" s="93"/>
      <c r="HA71" s="93"/>
      <c r="HB71" s="95" t="str">
        <f t="shared" si="28"/>
        <v>Completar</v>
      </c>
      <c r="HC71" s="96" t="str">
        <f t="shared" si="29"/>
        <v>Completar</v>
      </c>
      <c r="HD71" s="96" t="str">
        <f t="shared" si="30"/>
        <v>Completar</v>
      </c>
      <c r="HE71" s="94"/>
      <c r="HF71" s="95" t="str">
        <f t="shared" si="31"/>
        <v>Completar</v>
      </c>
      <c r="HG71" s="95" t="str">
        <f t="shared" si="108"/>
        <v>Completar</v>
      </c>
      <c r="HH71" s="165">
        <f t="shared" si="109"/>
        <v>0</v>
      </c>
      <c r="HI71" s="219" t="b">
        <f t="shared" si="110"/>
        <v>0</v>
      </c>
      <c r="HJ71" s="188">
        <f t="shared" si="111"/>
        <v>0</v>
      </c>
      <c r="HK71" s="164">
        <f t="shared" si="112"/>
        <v>0</v>
      </c>
      <c r="HL71" s="164">
        <f t="shared" si="113"/>
        <v>0.25</v>
      </c>
      <c r="HM71" s="164">
        <f t="shared" si="114"/>
        <v>0</v>
      </c>
      <c r="HN71" s="164">
        <f t="shared" si="114"/>
        <v>0</v>
      </c>
      <c r="HO71" s="166">
        <f t="shared" si="115"/>
        <v>0</v>
      </c>
      <c r="HP71" s="167"/>
      <c r="HR71" s="164">
        <v>59</v>
      </c>
      <c r="HS71" s="225"/>
      <c r="HT71" s="226"/>
      <c r="HU71" s="1"/>
      <c r="HV71" s="1"/>
      <c r="HW71" s="95"/>
      <c r="HX71" s="93"/>
      <c r="HY71" s="93"/>
      <c r="HZ71" s="93"/>
      <c r="IA71" s="95" t="str">
        <f t="shared" si="32"/>
        <v>Completar</v>
      </c>
      <c r="IB71" s="96" t="str">
        <f t="shared" si="33"/>
        <v>Completar</v>
      </c>
      <c r="IC71" s="96" t="str">
        <f t="shared" si="34"/>
        <v>Completar</v>
      </c>
      <c r="ID71" s="94"/>
      <c r="IE71" s="95" t="str">
        <f t="shared" si="35"/>
        <v>Completar</v>
      </c>
      <c r="IF71" s="95" t="str">
        <f t="shared" si="116"/>
        <v>Completar</v>
      </c>
      <c r="IG71" s="165">
        <f t="shared" si="117"/>
        <v>0</v>
      </c>
      <c r="IH71" s="219" t="b">
        <f t="shared" si="118"/>
        <v>0</v>
      </c>
      <c r="II71" s="188">
        <f t="shared" si="119"/>
        <v>0</v>
      </c>
      <c r="IJ71" s="164">
        <f t="shared" si="120"/>
        <v>0</v>
      </c>
      <c r="IK71" s="164">
        <f t="shared" si="121"/>
        <v>0.25</v>
      </c>
      <c r="IL71" s="164">
        <f t="shared" si="122"/>
        <v>0</v>
      </c>
      <c r="IM71" s="164">
        <f t="shared" si="122"/>
        <v>0</v>
      </c>
      <c r="IN71" s="166">
        <f t="shared" si="123"/>
        <v>0</v>
      </c>
      <c r="IO71" s="167"/>
      <c r="IQ71" s="164">
        <v>59</v>
      </c>
      <c r="IR71" s="225"/>
      <c r="IS71" s="226"/>
      <c r="IT71" s="1"/>
      <c r="IU71" s="1"/>
      <c r="IV71" s="95"/>
      <c r="IW71" s="93"/>
      <c r="IX71" s="93"/>
      <c r="IY71" s="93"/>
      <c r="IZ71" s="95" t="str">
        <f t="shared" si="36"/>
        <v>Completar</v>
      </c>
      <c r="JA71" s="96" t="str">
        <f t="shared" si="37"/>
        <v>Completar</v>
      </c>
      <c r="JB71" s="96" t="str">
        <f t="shared" si="38"/>
        <v>Completar</v>
      </c>
      <c r="JC71" s="94"/>
      <c r="JD71" s="95" t="str">
        <f t="shared" si="39"/>
        <v>Completar</v>
      </c>
      <c r="JE71" s="95" t="str">
        <f t="shared" si="124"/>
        <v>Completar</v>
      </c>
      <c r="JF71" s="165">
        <f t="shared" si="125"/>
        <v>0</v>
      </c>
      <c r="JG71" s="219" t="b">
        <f t="shared" si="126"/>
        <v>0</v>
      </c>
      <c r="JH71" s="188">
        <f t="shared" si="127"/>
        <v>0</v>
      </c>
      <c r="JI71" s="164">
        <f t="shared" si="128"/>
        <v>0</v>
      </c>
      <c r="JJ71" s="164">
        <f t="shared" si="129"/>
        <v>0.25</v>
      </c>
      <c r="JK71" s="164">
        <f t="shared" si="130"/>
        <v>0</v>
      </c>
      <c r="JL71" s="164">
        <f t="shared" si="130"/>
        <v>0</v>
      </c>
      <c r="JM71" s="166">
        <f t="shared" si="131"/>
        <v>0</v>
      </c>
      <c r="JN71" s="167"/>
      <c r="JO71" s="126"/>
      <c r="JP71" s="164">
        <v>59</v>
      </c>
      <c r="JQ71" s="225"/>
      <c r="JR71" s="226"/>
      <c r="JS71" s="1"/>
      <c r="JT71" s="1"/>
      <c r="JU71" s="95"/>
      <c r="JV71" s="93"/>
      <c r="JW71" s="93"/>
      <c r="JX71" s="93"/>
      <c r="JY71" s="95" t="str">
        <f t="shared" si="40"/>
        <v>Completar</v>
      </c>
      <c r="JZ71" s="96" t="str">
        <f t="shared" si="41"/>
        <v>Completar</v>
      </c>
      <c r="KA71" s="96" t="str">
        <f t="shared" si="42"/>
        <v>Completar</v>
      </c>
      <c r="KB71" s="94"/>
      <c r="KC71" s="95" t="str">
        <f t="shared" si="43"/>
        <v>Completar</v>
      </c>
      <c r="KD71" s="95" t="str">
        <f t="shared" si="132"/>
        <v>Completar</v>
      </c>
      <c r="KE71" s="165">
        <f t="shared" si="133"/>
        <v>0</v>
      </c>
      <c r="KF71" s="219" t="b">
        <f t="shared" si="134"/>
        <v>0</v>
      </c>
      <c r="KG71" s="188">
        <f t="shared" si="135"/>
        <v>0</v>
      </c>
      <c r="KH71" s="164">
        <f t="shared" si="136"/>
        <v>0</v>
      </c>
      <c r="KI71" s="164">
        <f t="shared" si="137"/>
        <v>0.25</v>
      </c>
      <c r="KJ71" s="164">
        <f t="shared" si="138"/>
        <v>0</v>
      </c>
      <c r="KK71" s="164">
        <f t="shared" si="138"/>
        <v>0</v>
      </c>
      <c r="KL71" s="166">
        <f t="shared" si="139"/>
        <v>0</v>
      </c>
    </row>
    <row r="72" spans="1:298" x14ac:dyDescent="0.25">
      <c r="A72" s="164">
        <v>60</v>
      </c>
      <c r="B72" s="225"/>
      <c r="C72" s="226"/>
      <c r="D72" s="1"/>
      <c r="E72" s="1"/>
      <c r="F72" s="95"/>
      <c r="G72" s="93"/>
      <c r="H72" s="93"/>
      <c r="I72" s="93"/>
      <c r="J72" s="95"/>
      <c r="K72" s="96" t="str">
        <f>IFERROR(VLOOKUP(D72,'Situación inicial'!JI$13:JS$112,8,FALSE),"Completar")</f>
        <v>Completar</v>
      </c>
      <c r="L72" s="96" t="str">
        <f>IFERROR(VLOOKUP(D72,'Situación inicial'!JI$13:JS$112,9,FALSE),"Completar")</f>
        <v>Completar</v>
      </c>
      <c r="M72" s="94"/>
      <c r="N72" s="95" t="str">
        <f>IFERROR(VLOOKUP(D72,'Situación inicial'!JI$13:JS$112,11,FALSE),"Completar")</f>
        <v>Completar</v>
      </c>
      <c r="O72" s="95" t="str">
        <f>IFERROR(VLOOKUP(D72,'Situación inicial'!JI$13:JT$112,12,FALSE),"Completar")</f>
        <v>Completar</v>
      </c>
      <c r="P72" s="165">
        <f t="shared" si="44"/>
        <v>0</v>
      </c>
      <c r="Q72" s="219" t="b">
        <f t="shared" si="45"/>
        <v>0</v>
      </c>
      <c r="R72" s="188">
        <f t="shared" si="46"/>
        <v>0</v>
      </c>
      <c r="S72" s="164">
        <f t="shared" si="47"/>
        <v>0</v>
      </c>
      <c r="T72" s="164">
        <f t="shared" si="48"/>
        <v>0.25</v>
      </c>
      <c r="U72" s="164">
        <f t="shared" si="49"/>
        <v>0</v>
      </c>
      <c r="V72" s="164">
        <f t="shared" si="49"/>
        <v>0</v>
      </c>
      <c r="W72" s="166">
        <f t="shared" si="50"/>
        <v>0</v>
      </c>
      <c r="X72" s="168">
        <f>IFERROR(VLOOKUP(D72,'Situación inicial'!JI$13:JZ$112,18,FALSE),0)</f>
        <v>0</v>
      </c>
      <c r="Z72" s="164">
        <v>60</v>
      </c>
      <c r="AA72" s="225"/>
      <c r="AB72" s="226"/>
      <c r="AC72" s="1"/>
      <c r="AD72" s="1"/>
      <c r="AE72" s="95"/>
      <c r="AF72" s="93"/>
      <c r="AG72" s="93"/>
      <c r="AH72" s="93"/>
      <c r="AI72" s="95" t="str">
        <f t="shared" si="0"/>
        <v>Completar</v>
      </c>
      <c r="AJ72" s="96" t="str">
        <f t="shared" si="1"/>
        <v>Completar</v>
      </c>
      <c r="AK72" s="96" t="str">
        <f t="shared" si="2"/>
        <v>Completar</v>
      </c>
      <c r="AL72" s="94"/>
      <c r="AM72" s="95" t="str">
        <f t="shared" si="51"/>
        <v>Completar</v>
      </c>
      <c r="AN72" s="95" t="str">
        <f t="shared" si="52"/>
        <v>Completar</v>
      </c>
      <c r="AO72" s="165">
        <f t="shared" si="53"/>
        <v>0</v>
      </c>
      <c r="AP72" s="219" t="b">
        <f t="shared" si="54"/>
        <v>0</v>
      </c>
      <c r="AQ72" s="188">
        <f t="shared" si="55"/>
        <v>0</v>
      </c>
      <c r="AR72" s="164">
        <f t="shared" si="56"/>
        <v>0</v>
      </c>
      <c r="AS72" s="164">
        <f t="shared" si="57"/>
        <v>0.25</v>
      </c>
      <c r="AT72" s="164">
        <f t="shared" si="58"/>
        <v>0</v>
      </c>
      <c r="AU72" s="164">
        <f t="shared" si="58"/>
        <v>0</v>
      </c>
      <c r="AV72" s="166">
        <f t="shared" si="59"/>
        <v>0</v>
      </c>
      <c r="AW72" s="168">
        <f t="shared" si="3"/>
        <v>0</v>
      </c>
      <c r="AY72" s="164">
        <v>60</v>
      </c>
      <c r="AZ72" s="225"/>
      <c r="BA72" s="226"/>
      <c r="BB72" s="1"/>
      <c r="BC72" s="1"/>
      <c r="BD72" s="95"/>
      <c r="BE72" s="93"/>
      <c r="BF72" s="93"/>
      <c r="BG72" s="93"/>
      <c r="BH72" s="95" t="str">
        <f t="shared" si="4"/>
        <v>Completar</v>
      </c>
      <c r="BI72" s="96" t="str">
        <f t="shared" si="5"/>
        <v>Completar</v>
      </c>
      <c r="BJ72" s="96" t="str">
        <f t="shared" si="6"/>
        <v>Completar</v>
      </c>
      <c r="BK72" s="94"/>
      <c r="BL72" s="95" t="str">
        <f t="shared" si="7"/>
        <v>Completar</v>
      </c>
      <c r="BM72" s="95" t="str">
        <f t="shared" si="60"/>
        <v>Completar</v>
      </c>
      <c r="BN72" s="165">
        <f t="shared" si="61"/>
        <v>0</v>
      </c>
      <c r="BO72" s="219" t="b">
        <f t="shared" si="62"/>
        <v>0</v>
      </c>
      <c r="BP72" s="188">
        <f t="shared" si="63"/>
        <v>0</v>
      </c>
      <c r="BQ72" s="164">
        <f t="shared" si="64"/>
        <v>0</v>
      </c>
      <c r="BR72" s="164">
        <f t="shared" si="65"/>
        <v>0.25</v>
      </c>
      <c r="BS72" s="164">
        <f t="shared" si="66"/>
        <v>0</v>
      </c>
      <c r="BT72" s="164">
        <f t="shared" si="66"/>
        <v>0</v>
      </c>
      <c r="BU72" s="166">
        <f t="shared" si="67"/>
        <v>0</v>
      </c>
      <c r="BV72" s="167"/>
      <c r="BX72" s="164">
        <v>60</v>
      </c>
      <c r="BY72" s="225"/>
      <c r="BZ72" s="226"/>
      <c r="CA72" s="1"/>
      <c r="CB72" s="1"/>
      <c r="CC72" s="95"/>
      <c r="CD72" s="93"/>
      <c r="CE72" s="93"/>
      <c r="CF72" s="93"/>
      <c r="CG72" s="95" t="str">
        <f t="shared" si="8"/>
        <v>Completar</v>
      </c>
      <c r="CH72" s="96" t="str">
        <f t="shared" si="9"/>
        <v>Completar</v>
      </c>
      <c r="CI72" s="96" t="str">
        <f t="shared" si="10"/>
        <v>Completar</v>
      </c>
      <c r="CJ72" s="94"/>
      <c r="CK72" s="95" t="str">
        <f t="shared" si="11"/>
        <v>Completar</v>
      </c>
      <c r="CL72" s="95" t="str">
        <f t="shared" si="68"/>
        <v>Completar</v>
      </c>
      <c r="CM72" s="165">
        <f t="shared" si="69"/>
        <v>0</v>
      </c>
      <c r="CN72" s="219" t="b">
        <f t="shared" si="70"/>
        <v>0</v>
      </c>
      <c r="CO72" s="188">
        <f t="shared" si="71"/>
        <v>0</v>
      </c>
      <c r="CP72" s="164">
        <f t="shared" si="72"/>
        <v>0</v>
      </c>
      <c r="CQ72" s="164">
        <f t="shared" si="73"/>
        <v>0.25</v>
      </c>
      <c r="CR72" s="164">
        <f t="shared" si="74"/>
        <v>0</v>
      </c>
      <c r="CS72" s="164">
        <f t="shared" si="74"/>
        <v>0</v>
      </c>
      <c r="CT72" s="166">
        <f t="shared" si="75"/>
        <v>0</v>
      </c>
      <c r="CU72" s="167"/>
      <c r="CW72" s="164">
        <v>60</v>
      </c>
      <c r="CX72" s="225"/>
      <c r="CY72" s="226"/>
      <c r="CZ72" s="1"/>
      <c r="DA72" s="1"/>
      <c r="DB72" s="95"/>
      <c r="DC72" s="93"/>
      <c r="DD72" s="93"/>
      <c r="DE72" s="93"/>
      <c r="DF72" s="95" t="str">
        <f t="shared" si="12"/>
        <v>Completar</v>
      </c>
      <c r="DG72" s="96" t="str">
        <f t="shared" si="13"/>
        <v>Completar</v>
      </c>
      <c r="DH72" s="96" t="str">
        <f t="shared" si="14"/>
        <v>Completar</v>
      </c>
      <c r="DI72" s="94"/>
      <c r="DJ72" s="95" t="str">
        <f t="shared" si="15"/>
        <v>Completar</v>
      </c>
      <c r="DK72" s="95" t="str">
        <f t="shared" si="76"/>
        <v>Completar</v>
      </c>
      <c r="DL72" s="165">
        <f t="shared" si="77"/>
        <v>0</v>
      </c>
      <c r="DM72" s="219" t="b">
        <f t="shared" si="78"/>
        <v>0</v>
      </c>
      <c r="DN72" s="188">
        <f t="shared" si="79"/>
        <v>0</v>
      </c>
      <c r="DO72" s="164">
        <f t="shared" si="80"/>
        <v>0</v>
      </c>
      <c r="DP72" s="164">
        <f t="shared" si="81"/>
        <v>0.25</v>
      </c>
      <c r="DQ72" s="164">
        <f t="shared" si="82"/>
        <v>0</v>
      </c>
      <c r="DR72" s="164">
        <f t="shared" si="82"/>
        <v>0</v>
      </c>
      <c r="DS72" s="166">
        <f t="shared" si="83"/>
        <v>0</v>
      </c>
      <c r="DT72" s="167"/>
      <c r="DV72" s="164">
        <v>60</v>
      </c>
      <c r="DW72" s="225"/>
      <c r="DX72" s="226"/>
      <c r="DY72" s="1"/>
      <c r="DZ72" s="1"/>
      <c r="EA72" s="95"/>
      <c r="EB72" s="93"/>
      <c r="EC72" s="93"/>
      <c r="ED72" s="93"/>
      <c r="EE72" s="95" t="str">
        <f t="shared" si="16"/>
        <v>Completar</v>
      </c>
      <c r="EF72" s="96" t="str">
        <f t="shared" si="17"/>
        <v>Completar</v>
      </c>
      <c r="EG72" s="96" t="str">
        <f t="shared" si="18"/>
        <v>Completar</v>
      </c>
      <c r="EH72" s="94"/>
      <c r="EI72" s="95" t="str">
        <f t="shared" si="19"/>
        <v>Completar</v>
      </c>
      <c r="EJ72" s="95" t="str">
        <f t="shared" si="84"/>
        <v>Completar</v>
      </c>
      <c r="EK72" s="165">
        <f t="shared" si="85"/>
        <v>0</v>
      </c>
      <c r="EL72" s="219" t="b">
        <f t="shared" si="86"/>
        <v>0</v>
      </c>
      <c r="EM72" s="188">
        <f t="shared" si="87"/>
        <v>0</v>
      </c>
      <c r="EN72" s="164">
        <f t="shared" si="88"/>
        <v>0</v>
      </c>
      <c r="EO72" s="164">
        <f t="shared" si="89"/>
        <v>0.25</v>
      </c>
      <c r="EP72" s="164">
        <f t="shared" si="90"/>
        <v>0</v>
      </c>
      <c r="EQ72" s="164">
        <f t="shared" si="90"/>
        <v>0</v>
      </c>
      <c r="ER72" s="166">
        <f t="shared" si="91"/>
        <v>0</v>
      </c>
      <c r="ES72" s="167"/>
      <c r="EU72" s="164">
        <v>60</v>
      </c>
      <c r="EV72" s="225"/>
      <c r="EW72" s="226"/>
      <c r="EX72" s="1"/>
      <c r="EY72" s="1"/>
      <c r="EZ72" s="95"/>
      <c r="FA72" s="93"/>
      <c r="FB72" s="93"/>
      <c r="FC72" s="93"/>
      <c r="FD72" s="95" t="str">
        <f t="shared" si="20"/>
        <v>Completar</v>
      </c>
      <c r="FE72" s="96" t="str">
        <f t="shared" si="21"/>
        <v>Completar</v>
      </c>
      <c r="FF72" s="96" t="str">
        <f t="shared" si="22"/>
        <v>Completar</v>
      </c>
      <c r="FG72" s="94"/>
      <c r="FH72" s="95" t="str">
        <f t="shared" si="23"/>
        <v>Completar</v>
      </c>
      <c r="FI72" s="95" t="str">
        <f t="shared" si="92"/>
        <v>Completar</v>
      </c>
      <c r="FJ72" s="165">
        <f t="shared" si="93"/>
        <v>0</v>
      </c>
      <c r="FK72" s="219" t="b">
        <f t="shared" si="94"/>
        <v>0</v>
      </c>
      <c r="FL72" s="188">
        <f t="shared" si="95"/>
        <v>0</v>
      </c>
      <c r="FM72" s="164">
        <f t="shared" si="96"/>
        <v>0</v>
      </c>
      <c r="FN72" s="164">
        <f t="shared" si="97"/>
        <v>0.25</v>
      </c>
      <c r="FO72" s="164">
        <f t="shared" si="98"/>
        <v>0</v>
      </c>
      <c r="FP72" s="164">
        <f t="shared" si="98"/>
        <v>0</v>
      </c>
      <c r="FQ72" s="166">
        <f t="shared" si="99"/>
        <v>0</v>
      </c>
      <c r="FR72" s="167"/>
      <c r="FT72" s="164">
        <v>60</v>
      </c>
      <c r="FU72" s="225"/>
      <c r="FV72" s="226"/>
      <c r="FW72" s="1"/>
      <c r="FX72" s="1"/>
      <c r="FY72" s="95"/>
      <c r="FZ72" s="93"/>
      <c r="GA72" s="93"/>
      <c r="GB72" s="93"/>
      <c r="GC72" s="95" t="str">
        <f t="shared" si="24"/>
        <v>Completar</v>
      </c>
      <c r="GD72" s="96" t="str">
        <f t="shared" si="25"/>
        <v>Completar</v>
      </c>
      <c r="GE72" s="96" t="str">
        <f t="shared" si="26"/>
        <v>Completar</v>
      </c>
      <c r="GF72" s="94"/>
      <c r="GG72" s="95" t="str">
        <f t="shared" si="27"/>
        <v>Completar</v>
      </c>
      <c r="GH72" s="95" t="str">
        <f t="shared" si="100"/>
        <v>Completar</v>
      </c>
      <c r="GI72" s="165">
        <f t="shared" si="101"/>
        <v>0</v>
      </c>
      <c r="GJ72" s="219" t="b">
        <f t="shared" si="102"/>
        <v>0</v>
      </c>
      <c r="GK72" s="188">
        <f t="shared" si="103"/>
        <v>0</v>
      </c>
      <c r="GL72" s="164">
        <f t="shared" si="104"/>
        <v>0</v>
      </c>
      <c r="GM72" s="164">
        <f t="shared" si="105"/>
        <v>0.25</v>
      </c>
      <c r="GN72" s="164">
        <f t="shared" si="106"/>
        <v>0</v>
      </c>
      <c r="GO72" s="164">
        <f t="shared" si="106"/>
        <v>0</v>
      </c>
      <c r="GP72" s="166">
        <f t="shared" si="107"/>
        <v>0</v>
      </c>
      <c r="GQ72" s="167"/>
      <c r="GS72" s="164">
        <v>60</v>
      </c>
      <c r="GT72" s="225"/>
      <c r="GU72" s="226"/>
      <c r="GV72" s="1"/>
      <c r="GW72" s="1"/>
      <c r="GX72" s="95"/>
      <c r="GY72" s="93"/>
      <c r="GZ72" s="93"/>
      <c r="HA72" s="93"/>
      <c r="HB72" s="95" t="str">
        <f t="shared" si="28"/>
        <v>Completar</v>
      </c>
      <c r="HC72" s="96" t="str">
        <f t="shared" si="29"/>
        <v>Completar</v>
      </c>
      <c r="HD72" s="96" t="str">
        <f t="shared" si="30"/>
        <v>Completar</v>
      </c>
      <c r="HE72" s="94"/>
      <c r="HF72" s="95" t="str">
        <f t="shared" si="31"/>
        <v>Completar</v>
      </c>
      <c r="HG72" s="95" t="str">
        <f t="shared" si="108"/>
        <v>Completar</v>
      </c>
      <c r="HH72" s="165">
        <f t="shared" si="109"/>
        <v>0</v>
      </c>
      <c r="HI72" s="219" t="b">
        <f t="shared" si="110"/>
        <v>0</v>
      </c>
      <c r="HJ72" s="188">
        <f t="shared" si="111"/>
        <v>0</v>
      </c>
      <c r="HK72" s="164">
        <f t="shared" si="112"/>
        <v>0</v>
      </c>
      <c r="HL72" s="164">
        <f t="shared" si="113"/>
        <v>0.25</v>
      </c>
      <c r="HM72" s="164">
        <f t="shared" si="114"/>
        <v>0</v>
      </c>
      <c r="HN72" s="164">
        <f t="shared" si="114"/>
        <v>0</v>
      </c>
      <c r="HO72" s="166">
        <f t="shared" si="115"/>
        <v>0</v>
      </c>
      <c r="HP72" s="167"/>
      <c r="HR72" s="164">
        <v>60</v>
      </c>
      <c r="HS72" s="225"/>
      <c r="HT72" s="226"/>
      <c r="HU72" s="1"/>
      <c r="HV72" s="1"/>
      <c r="HW72" s="95"/>
      <c r="HX72" s="93"/>
      <c r="HY72" s="93"/>
      <c r="HZ72" s="93"/>
      <c r="IA72" s="95" t="str">
        <f t="shared" si="32"/>
        <v>Completar</v>
      </c>
      <c r="IB72" s="96" t="str">
        <f t="shared" si="33"/>
        <v>Completar</v>
      </c>
      <c r="IC72" s="96" t="str">
        <f t="shared" si="34"/>
        <v>Completar</v>
      </c>
      <c r="ID72" s="94"/>
      <c r="IE72" s="95" t="str">
        <f t="shared" si="35"/>
        <v>Completar</v>
      </c>
      <c r="IF72" s="95" t="str">
        <f t="shared" si="116"/>
        <v>Completar</v>
      </c>
      <c r="IG72" s="165">
        <f t="shared" si="117"/>
        <v>0</v>
      </c>
      <c r="IH72" s="219" t="b">
        <f t="shared" si="118"/>
        <v>0</v>
      </c>
      <c r="II72" s="188">
        <f t="shared" si="119"/>
        <v>0</v>
      </c>
      <c r="IJ72" s="164">
        <f t="shared" si="120"/>
        <v>0</v>
      </c>
      <c r="IK72" s="164">
        <f t="shared" si="121"/>
        <v>0.25</v>
      </c>
      <c r="IL72" s="164">
        <f t="shared" si="122"/>
        <v>0</v>
      </c>
      <c r="IM72" s="164">
        <f t="shared" si="122"/>
        <v>0</v>
      </c>
      <c r="IN72" s="166">
        <f t="shared" si="123"/>
        <v>0</v>
      </c>
      <c r="IO72" s="167"/>
      <c r="IQ72" s="164">
        <v>60</v>
      </c>
      <c r="IR72" s="225"/>
      <c r="IS72" s="226"/>
      <c r="IT72" s="1"/>
      <c r="IU72" s="1"/>
      <c r="IV72" s="95"/>
      <c r="IW72" s="93"/>
      <c r="IX72" s="93"/>
      <c r="IY72" s="93"/>
      <c r="IZ72" s="95" t="str">
        <f t="shared" si="36"/>
        <v>Completar</v>
      </c>
      <c r="JA72" s="96" t="str">
        <f t="shared" si="37"/>
        <v>Completar</v>
      </c>
      <c r="JB72" s="96" t="str">
        <f t="shared" si="38"/>
        <v>Completar</v>
      </c>
      <c r="JC72" s="94"/>
      <c r="JD72" s="95" t="str">
        <f t="shared" si="39"/>
        <v>Completar</v>
      </c>
      <c r="JE72" s="95" t="str">
        <f t="shared" si="124"/>
        <v>Completar</v>
      </c>
      <c r="JF72" s="165">
        <f t="shared" si="125"/>
        <v>0</v>
      </c>
      <c r="JG72" s="219" t="b">
        <f t="shared" si="126"/>
        <v>0</v>
      </c>
      <c r="JH72" s="188">
        <f t="shared" si="127"/>
        <v>0</v>
      </c>
      <c r="JI72" s="164">
        <f t="shared" si="128"/>
        <v>0</v>
      </c>
      <c r="JJ72" s="164">
        <f t="shared" si="129"/>
        <v>0.25</v>
      </c>
      <c r="JK72" s="164">
        <f t="shared" si="130"/>
        <v>0</v>
      </c>
      <c r="JL72" s="164">
        <f t="shared" si="130"/>
        <v>0</v>
      </c>
      <c r="JM72" s="166">
        <f t="shared" si="131"/>
        <v>0</v>
      </c>
      <c r="JN72" s="167"/>
      <c r="JO72" s="126"/>
      <c r="JP72" s="164">
        <v>60</v>
      </c>
      <c r="JQ72" s="225"/>
      <c r="JR72" s="226"/>
      <c r="JS72" s="1"/>
      <c r="JT72" s="1"/>
      <c r="JU72" s="95"/>
      <c r="JV72" s="93"/>
      <c r="JW72" s="93"/>
      <c r="JX72" s="93"/>
      <c r="JY72" s="95" t="str">
        <f t="shared" si="40"/>
        <v>Completar</v>
      </c>
      <c r="JZ72" s="96" t="str">
        <f t="shared" si="41"/>
        <v>Completar</v>
      </c>
      <c r="KA72" s="96" t="str">
        <f t="shared" si="42"/>
        <v>Completar</v>
      </c>
      <c r="KB72" s="94"/>
      <c r="KC72" s="95" t="str">
        <f t="shared" si="43"/>
        <v>Completar</v>
      </c>
      <c r="KD72" s="95" t="str">
        <f t="shared" si="132"/>
        <v>Completar</v>
      </c>
      <c r="KE72" s="165">
        <f t="shared" si="133"/>
        <v>0</v>
      </c>
      <c r="KF72" s="219" t="b">
        <f t="shared" si="134"/>
        <v>0</v>
      </c>
      <c r="KG72" s="188">
        <f t="shared" si="135"/>
        <v>0</v>
      </c>
      <c r="KH72" s="164">
        <f t="shared" si="136"/>
        <v>0</v>
      </c>
      <c r="KI72" s="164">
        <f t="shared" si="137"/>
        <v>0.25</v>
      </c>
      <c r="KJ72" s="164">
        <f t="shared" si="138"/>
        <v>0</v>
      </c>
      <c r="KK72" s="164">
        <f t="shared" si="138"/>
        <v>0</v>
      </c>
      <c r="KL72" s="166">
        <f t="shared" si="139"/>
        <v>0</v>
      </c>
    </row>
    <row r="73" spans="1:298" x14ac:dyDescent="0.25">
      <c r="A73" s="164">
        <v>61</v>
      </c>
      <c r="B73" s="225"/>
      <c r="C73" s="226"/>
      <c r="D73" s="1"/>
      <c r="E73" s="1"/>
      <c r="F73" s="95"/>
      <c r="G73" s="93"/>
      <c r="H73" s="93"/>
      <c r="I73" s="93"/>
      <c r="J73" s="95"/>
      <c r="K73" s="96" t="str">
        <f>IFERROR(VLOOKUP(D73,'Situación inicial'!JI$13:JS$112,8,FALSE),"Completar")</f>
        <v>Completar</v>
      </c>
      <c r="L73" s="96" t="str">
        <f>IFERROR(VLOOKUP(D73,'Situación inicial'!JI$13:JS$112,9,FALSE),"Completar")</f>
        <v>Completar</v>
      </c>
      <c r="M73" s="94"/>
      <c r="N73" s="95" t="str">
        <f>IFERROR(VLOOKUP(D73,'Situación inicial'!JI$13:JS$112,11,FALSE),"Completar")</f>
        <v>Completar</v>
      </c>
      <c r="O73" s="95" t="str">
        <f>IFERROR(VLOOKUP(D73,'Situación inicial'!JI$13:JT$112,12,FALSE),"Completar")</f>
        <v>Completar</v>
      </c>
      <c r="P73" s="165">
        <f t="shared" si="44"/>
        <v>0</v>
      </c>
      <c r="Q73" s="219" t="b">
        <f t="shared" si="45"/>
        <v>0</v>
      </c>
      <c r="R73" s="188">
        <f t="shared" si="46"/>
        <v>0</v>
      </c>
      <c r="S73" s="164">
        <f t="shared" si="47"/>
        <v>0</v>
      </c>
      <c r="T73" s="164">
        <f t="shared" si="48"/>
        <v>0.25</v>
      </c>
      <c r="U73" s="164">
        <f t="shared" si="49"/>
        <v>0</v>
      </c>
      <c r="V73" s="164">
        <f t="shared" si="49"/>
        <v>0</v>
      </c>
      <c r="W73" s="166">
        <f t="shared" si="50"/>
        <v>0</v>
      </c>
      <c r="X73" s="168">
        <f>IFERROR(VLOOKUP(D73,'Situación inicial'!JI$13:JZ$112,18,FALSE),0)</f>
        <v>0</v>
      </c>
      <c r="Z73" s="164">
        <v>61</v>
      </c>
      <c r="AA73" s="225"/>
      <c r="AB73" s="226"/>
      <c r="AC73" s="1"/>
      <c r="AD73" s="1"/>
      <c r="AE73" s="95"/>
      <c r="AF73" s="93"/>
      <c r="AG73" s="93"/>
      <c r="AH73" s="93"/>
      <c r="AI73" s="95" t="str">
        <f t="shared" si="0"/>
        <v>Completar</v>
      </c>
      <c r="AJ73" s="96" t="str">
        <f t="shared" si="1"/>
        <v>Completar</v>
      </c>
      <c r="AK73" s="96" t="str">
        <f t="shared" si="2"/>
        <v>Completar</v>
      </c>
      <c r="AL73" s="94"/>
      <c r="AM73" s="95" t="str">
        <f t="shared" si="51"/>
        <v>Completar</v>
      </c>
      <c r="AN73" s="95" t="str">
        <f t="shared" si="52"/>
        <v>Completar</v>
      </c>
      <c r="AO73" s="165">
        <f t="shared" si="53"/>
        <v>0</v>
      </c>
      <c r="AP73" s="219" t="b">
        <f t="shared" si="54"/>
        <v>0</v>
      </c>
      <c r="AQ73" s="188">
        <f t="shared" si="55"/>
        <v>0</v>
      </c>
      <c r="AR73" s="164">
        <f t="shared" si="56"/>
        <v>0</v>
      </c>
      <c r="AS73" s="164">
        <f t="shared" si="57"/>
        <v>0.25</v>
      </c>
      <c r="AT73" s="164">
        <f t="shared" si="58"/>
        <v>0</v>
      </c>
      <c r="AU73" s="164">
        <f t="shared" si="58"/>
        <v>0</v>
      </c>
      <c r="AV73" s="166">
        <f t="shared" si="59"/>
        <v>0</v>
      </c>
      <c r="AW73" s="168">
        <f t="shared" si="3"/>
        <v>0</v>
      </c>
      <c r="AY73" s="164">
        <v>61</v>
      </c>
      <c r="AZ73" s="225"/>
      <c r="BA73" s="226"/>
      <c r="BB73" s="1"/>
      <c r="BC73" s="1"/>
      <c r="BD73" s="95"/>
      <c r="BE73" s="93"/>
      <c r="BF73" s="93"/>
      <c r="BG73" s="93"/>
      <c r="BH73" s="95" t="str">
        <f t="shared" si="4"/>
        <v>Completar</v>
      </c>
      <c r="BI73" s="96" t="str">
        <f t="shared" si="5"/>
        <v>Completar</v>
      </c>
      <c r="BJ73" s="96" t="str">
        <f t="shared" si="6"/>
        <v>Completar</v>
      </c>
      <c r="BK73" s="94"/>
      <c r="BL73" s="95" t="str">
        <f t="shared" si="7"/>
        <v>Completar</v>
      </c>
      <c r="BM73" s="95" t="str">
        <f t="shared" si="60"/>
        <v>Completar</v>
      </c>
      <c r="BN73" s="165">
        <f t="shared" si="61"/>
        <v>0</v>
      </c>
      <c r="BO73" s="219" t="b">
        <f t="shared" si="62"/>
        <v>0</v>
      </c>
      <c r="BP73" s="188">
        <f t="shared" si="63"/>
        <v>0</v>
      </c>
      <c r="BQ73" s="164">
        <f t="shared" si="64"/>
        <v>0</v>
      </c>
      <c r="BR73" s="164">
        <f t="shared" si="65"/>
        <v>0.25</v>
      </c>
      <c r="BS73" s="164">
        <f t="shared" si="66"/>
        <v>0</v>
      </c>
      <c r="BT73" s="164">
        <f t="shared" si="66"/>
        <v>0</v>
      </c>
      <c r="BU73" s="166">
        <f t="shared" si="67"/>
        <v>0</v>
      </c>
      <c r="BV73" s="167"/>
      <c r="BX73" s="164">
        <v>61</v>
      </c>
      <c r="BY73" s="225"/>
      <c r="BZ73" s="226"/>
      <c r="CA73" s="1"/>
      <c r="CB73" s="1"/>
      <c r="CC73" s="95"/>
      <c r="CD73" s="93"/>
      <c r="CE73" s="93"/>
      <c r="CF73" s="93"/>
      <c r="CG73" s="95" t="str">
        <f t="shared" si="8"/>
        <v>Completar</v>
      </c>
      <c r="CH73" s="96" t="str">
        <f t="shared" si="9"/>
        <v>Completar</v>
      </c>
      <c r="CI73" s="96" t="str">
        <f t="shared" si="10"/>
        <v>Completar</v>
      </c>
      <c r="CJ73" s="94"/>
      <c r="CK73" s="95" t="str">
        <f t="shared" si="11"/>
        <v>Completar</v>
      </c>
      <c r="CL73" s="95" t="str">
        <f t="shared" si="68"/>
        <v>Completar</v>
      </c>
      <c r="CM73" s="165">
        <f t="shared" si="69"/>
        <v>0</v>
      </c>
      <c r="CN73" s="219" t="b">
        <f t="shared" si="70"/>
        <v>0</v>
      </c>
      <c r="CO73" s="188">
        <f t="shared" si="71"/>
        <v>0</v>
      </c>
      <c r="CP73" s="164">
        <f t="shared" si="72"/>
        <v>0</v>
      </c>
      <c r="CQ73" s="164">
        <f t="shared" si="73"/>
        <v>0.25</v>
      </c>
      <c r="CR73" s="164">
        <f t="shared" si="74"/>
        <v>0</v>
      </c>
      <c r="CS73" s="164">
        <f t="shared" si="74"/>
        <v>0</v>
      </c>
      <c r="CT73" s="166">
        <f t="shared" si="75"/>
        <v>0</v>
      </c>
      <c r="CU73" s="167"/>
      <c r="CW73" s="164">
        <v>61</v>
      </c>
      <c r="CX73" s="225"/>
      <c r="CY73" s="226"/>
      <c r="CZ73" s="1"/>
      <c r="DA73" s="1"/>
      <c r="DB73" s="95"/>
      <c r="DC73" s="93"/>
      <c r="DD73" s="93"/>
      <c r="DE73" s="93"/>
      <c r="DF73" s="95" t="str">
        <f t="shared" si="12"/>
        <v>Completar</v>
      </c>
      <c r="DG73" s="96" t="str">
        <f t="shared" si="13"/>
        <v>Completar</v>
      </c>
      <c r="DH73" s="96" t="str">
        <f t="shared" si="14"/>
        <v>Completar</v>
      </c>
      <c r="DI73" s="94"/>
      <c r="DJ73" s="95" t="str">
        <f t="shared" si="15"/>
        <v>Completar</v>
      </c>
      <c r="DK73" s="95" t="str">
        <f t="shared" si="76"/>
        <v>Completar</v>
      </c>
      <c r="DL73" s="165">
        <f t="shared" si="77"/>
        <v>0</v>
      </c>
      <c r="DM73" s="219" t="b">
        <f t="shared" si="78"/>
        <v>0</v>
      </c>
      <c r="DN73" s="188">
        <f t="shared" si="79"/>
        <v>0</v>
      </c>
      <c r="DO73" s="164">
        <f t="shared" si="80"/>
        <v>0</v>
      </c>
      <c r="DP73" s="164">
        <f t="shared" si="81"/>
        <v>0.25</v>
      </c>
      <c r="DQ73" s="164">
        <f t="shared" si="82"/>
        <v>0</v>
      </c>
      <c r="DR73" s="164">
        <f t="shared" si="82"/>
        <v>0</v>
      </c>
      <c r="DS73" s="166">
        <f t="shared" si="83"/>
        <v>0</v>
      </c>
      <c r="DT73" s="167"/>
      <c r="DV73" s="164">
        <v>61</v>
      </c>
      <c r="DW73" s="225"/>
      <c r="DX73" s="226"/>
      <c r="DY73" s="1"/>
      <c r="DZ73" s="1"/>
      <c r="EA73" s="95"/>
      <c r="EB73" s="93"/>
      <c r="EC73" s="93"/>
      <c r="ED73" s="93"/>
      <c r="EE73" s="95" t="str">
        <f t="shared" si="16"/>
        <v>Completar</v>
      </c>
      <c r="EF73" s="96" t="str">
        <f t="shared" si="17"/>
        <v>Completar</v>
      </c>
      <c r="EG73" s="96" t="str">
        <f t="shared" si="18"/>
        <v>Completar</v>
      </c>
      <c r="EH73" s="94"/>
      <c r="EI73" s="95" t="str">
        <f t="shared" si="19"/>
        <v>Completar</v>
      </c>
      <c r="EJ73" s="95" t="str">
        <f t="shared" si="84"/>
        <v>Completar</v>
      </c>
      <c r="EK73" s="165">
        <f t="shared" si="85"/>
        <v>0</v>
      </c>
      <c r="EL73" s="219" t="b">
        <f t="shared" si="86"/>
        <v>0</v>
      </c>
      <c r="EM73" s="188">
        <f t="shared" si="87"/>
        <v>0</v>
      </c>
      <c r="EN73" s="164">
        <f t="shared" si="88"/>
        <v>0</v>
      </c>
      <c r="EO73" s="164">
        <f t="shared" si="89"/>
        <v>0.25</v>
      </c>
      <c r="EP73" s="164">
        <f t="shared" si="90"/>
        <v>0</v>
      </c>
      <c r="EQ73" s="164">
        <f t="shared" si="90"/>
        <v>0</v>
      </c>
      <c r="ER73" s="166">
        <f t="shared" si="91"/>
        <v>0</v>
      </c>
      <c r="ES73" s="167"/>
      <c r="EU73" s="164">
        <v>61</v>
      </c>
      <c r="EV73" s="225"/>
      <c r="EW73" s="226"/>
      <c r="EX73" s="1"/>
      <c r="EY73" s="1"/>
      <c r="EZ73" s="95"/>
      <c r="FA73" s="93"/>
      <c r="FB73" s="93"/>
      <c r="FC73" s="93"/>
      <c r="FD73" s="95" t="str">
        <f t="shared" si="20"/>
        <v>Completar</v>
      </c>
      <c r="FE73" s="96" t="str">
        <f t="shared" si="21"/>
        <v>Completar</v>
      </c>
      <c r="FF73" s="96" t="str">
        <f t="shared" si="22"/>
        <v>Completar</v>
      </c>
      <c r="FG73" s="94"/>
      <c r="FH73" s="95" t="str">
        <f t="shared" si="23"/>
        <v>Completar</v>
      </c>
      <c r="FI73" s="95" t="str">
        <f t="shared" si="92"/>
        <v>Completar</v>
      </c>
      <c r="FJ73" s="165">
        <f t="shared" si="93"/>
        <v>0</v>
      </c>
      <c r="FK73" s="219" t="b">
        <f t="shared" si="94"/>
        <v>0</v>
      </c>
      <c r="FL73" s="188">
        <f t="shared" si="95"/>
        <v>0</v>
      </c>
      <c r="FM73" s="164">
        <f t="shared" si="96"/>
        <v>0</v>
      </c>
      <c r="FN73" s="164">
        <f t="shared" si="97"/>
        <v>0.25</v>
      </c>
      <c r="FO73" s="164">
        <f t="shared" si="98"/>
        <v>0</v>
      </c>
      <c r="FP73" s="164">
        <f t="shared" si="98"/>
        <v>0</v>
      </c>
      <c r="FQ73" s="166">
        <f t="shared" si="99"/>
        <v>0</v>
      </c>
      <c r="FR73" s="167"/>
      <c r="FT73" s="164">
        <v>61</v>
      </c>
      <c r="FU73" s="225"/>
      <c r="FV73" s="226"/>
      <c r="FW73" s="1"/>
      <c r="FX73" s="1"/>
      <c r="FY73" s="95"/>
      <c r="FZ73" s="93"/>
      <c r="GA73" s="93"/>
      <c r="GB73" s="93"/>
      <c r="GC73" s="95" t="str">
        <f t="shared" si="24"/>
        <v>Completar</v>
      </c>
      <c r="GD73" s="96" t="str">
        <f t="shared" si="25"/>
        <v>Completar</v>
      </c>
      <c r="GE73" s="96" t="str">
        <f t="shared" si="26"/>
        <v>Completar</v>
      </c>
      <c r="GF73" s="94"/>
      <c r="GG73" s="95" t="str">
        <f t="shared" si="27"/>
        <v>Completar</v>
      </c>
      <c r="GH73" s="95" t="str">
        <f t="shared" si="100"/>
        <v>Completar</v>
      </c>
      <c r="GI73" s="165">
        <f t="shared" si="101"/>
        <v>0</v>
      </c>
      <c r="GJ73" s="219" t="b">
        <f t="shared" si="102"/>
        <v>0</v>
      </c>
      <c r="GK73" s="188">
        <f t="shared" si="103"/>
        <v>0</v>
      </c>
      <c r="GL73" s="164">
        <f t="shared" si="104"/>
        <v>0</v>
      </c>
      <c r="GM73" s="164">
        <f t="shared" si="105"/>
        <v>0.25</v>
      </c>
      <c r="GN73" s="164">
        <f t="shared" si="106"/>
        <v>0</v>
      </c>
      <c r="GO73" s="164">
        <f t="shared" si="106"/>
        <v>0</v>
      </c>
      <c r="GP73" s="166">
        <f t="shared" si="107"/>
        <v>0</v>
      </c>
      <c r="GQ73" s="167"/>
      <c r="GS73" s="164">
        <v>61</v>
      </c>
      <c r="GT73" s="225"/>
      <c r="GU73" s="226"/>
      <c r="GV73" s="1"/>
      <c r="GW73" s="1"/>
      <c r="GX73" s="95"/>
      <c r="GY73" s="93"/>
      <c r="GZ73" s="93"/>
      <c r="HA73" s="93"/>
      <c r="HB73" s="95" t="str">
        <f t="shared" si="28"/>
        <v>Completar</v>
      </c>
      <c r="HC73" s="96" t="str">
        <f t="shared" si="29"/>
        <v>Completar</v>
      </c>
      <c r="HD73" s="96" t="str">
        <f t="shared" si="30"/>
        <v>Completar</v>
      </c>
      <c r="HE73" s="94"/>
      <c r="HF73" s="95" t="str">
        <f t="shared" si="31"/>
        <v>Completar</v>
      </c>
      <c r="HG73" s="95" t="str">
        <f t="shared" si="108"/>
        <v>Completar</v>
      </c>
      <c r="HH73" s="165">
        <f t="shared" si="109"/>
        <v>0</v>
      </c>
      <c r="HI73" s="219" t="b">
        <f t="shared" si="110"/>
        <v>0</v>
      </c>
      <c r="HJ73" s="188">
        <f t="shared" si="111"/>
        <v>0</v>
      </c>
      <c r="HK73" s="164">
        <f t="shared" si="112"/>
        <v>0</v>
      </c>
      <c r="HL73" s="164">
        <f t="shared" si="113"/>
        <v>0.25</v>
      </c>
      <c r="HM73" s="164">
        <f t="shared" si="114"/>
        <v>0</v>
      </c>
      <c r="HN73" s="164">
        <f t="shared" si="114"/>
        <v>0</v>
      </c>
      <c r="HO73" s="166">
        <f t="shared" si="115"/>
        <v>0</v>
      </c>
      <c r="HP73" s="167"/>
      <c r="HR73" s="164">
        <v>61</v>
      </c>
      <c r="HS73" s="225"/>
      <c r="HT73" s="226"/>
      <c r="HU73" s="1"/>
      <c r="HV73" s="1"/>
      <c r="HW73" s="95"/>
      <c r="HX73" s="93"/>
      <c r="HY73" s="93"/>
      <c r="HZ73" s="93"/>
      <c r="IA73" s="95" t="str">
        <f t="shared" si="32"/>
        <v>Completar</v>
      </c>
      <c r="IB73" s="96" t="str">
        <f t="shared" si="33"/>
        <v>Completar</v>
      </c>
      <c r="IC73" s="96" t="str">
        <f t="shared" si="34"/>
        <v>Completar</v>
      </c>
      <c r="ID73" s="94"/>
      <c r="IE73" s="95" t="str">
        <f t="shared" si="35"/>
        <v>Completar</v>
      </c>
      <c r="IF73" s="95" t="str">
        <f t="shared" si="116"/>
        <v>Completar</v>
      </c>
      <c r="IG73" s="165">
        <f t="shared" si="117"/>
        <v>0</v>
      </c>
      <c r="IH73" s="219" t="b">
        <f t="shared" si="118"/>
        <v>0</v>
      </c>
      <c r="II73" s="188">
        <f t="shared" si="119"/>
        <v>0</v>
      </c>
      <c r="IJ73" s="164">
        <f t="shared" si="120"/>
        <v>0</v>
      </c>
      <c r="IK73" s="164">
        <f t="shared" si="121"/>
        <v>0.25</v>
      </c>
      <c r="IL73" s="164">
        <f t="shared" si="122"/>
        <v>0</v>
      </c>
      <c r="IM73" s="164">
        <f t="shared" si="122"/>
        <v>0</v>
      </c>
      <c r="IN73" s="166">
        <f t="shared" si="123"/>
        <v>0</v>
      </c>
      <c r="IO73" s="167"/>
      <c r="IQ73" s="164">
        <v>61</v>
      </c>
      <c r="IR73" s="225"/>
      <c r="IS73" s="226"/>
      <c r="IT73" s="1"/>
      <c r="IU73" s="1"/>
      <c r="IV73" s="95"/>
      <c r="IW73" s="93"/>
      <c r="IX73" s="93"/>
      <c r="IY73" s="93"/>
      <c r="IZ73" s="95" t="str">
        <f t="shared" si="36"/>
        <v>Completar</v>
      </c>
      <c r="JA73" s="96" t="str">
        <f t="shared" si="37"/>
        <v>Completar</v>
      </c>
      <c r="JB73" s="96" t="str">
        <f t="shared" si="38"/>
        <v>Completar</v>
      </c>
      <c r="JC73" s="94"/>
      <c r="JD73" s="95" t="str">
        <f t="shared" si="39"/>
        <v>Completar</v>
      </c>
      <c r="JE73" s="95" t="str">
        <f t="shared" si="124"/>
        <v>Completar</v>
      </c>
      <c r="JF73" s="165">
        <f t="shared" si="125"/>
        <v>0</v>
      </c>
      <c r="JG73" s="219" t="b">
        <f t="shared" si="126"/>
        <v>0</v>
      </c>
      <c r="JH73" s="188">
        <f t="shared" si="127"/>
        <v>0</v>
      </c>
      <c r="JI73" s="164">
        <f t="shared" si="128"/>
        <v>0</v>
      </c>
      <c r="JJ73" s="164">
        <f t="shared" si="129"/>
        <v>0.25</v>
      </c>
      <c r="JK73" s="164">
        <f t="shared" si="130"/>
        <v>0</v>
      </c>
      <c r="JL73" s="164">
        <f t="shared" si="130"/>
        <v>0</v>
      </c>
      <c r="JM73" s="166">
        <f t="shared" si="131"/>
        <v>0</v>
      </c>
      <c r="JN73" s="167"/>
      <c r="JO73" s="126"/>
      <c r="JP73" s="164">
        <v>61</v>
      </c>
      <c r="JQ73" s="225"/>
      <c r="JR73" s="226"/>
      <c r="JS73" s="1"/>
      <c r="JT73" s="1"/>
      <c r="JU73" s="95"/>
      <c r="JV73" s="93"/>
      <c r="JW73" s="93"/>
      <c r="JX73" s="93"/>
      <c r="JY73" s="95" t="str">
        <f t="shared" si="40"/>
        <v>Completar</v>
      </c>
      <c r="JZ73" s="96" t="str">
        <f t="shared" si="41"/>
        <v>Completar</v>
      </c>
      <c r="KA73" s="96" t="str">
        <f t="shared" si="42"/>
        <v>Completar</v>
      </c>
      <c r="KB73" s="94"/>
      <c r="KC73" s="95" t="str">
        <f t="shared" si="43"/>
        <v>Completar</v>
      </c>
      <c r="KD73" s="95" t="str">
        <f t="shared" si="132"/>
        <v>Completar</v>
      </c>
      <c r="KE73" s="165">
        <f t="shared" si="133"/>
        <v>0</v>
      </c>
      <c r="KF73" s="219" t="b">
        <f t="shared" si="134"/>
        <v>0</v>
      </c>
      <c r="KG73" s="188">
        <f t="shared" si="135"/>
        <v>0</v>
      </c>
      <c r="KH73" s="164">
        <f t="shared" si="136"/>
        <v>0</v>
      </c>
      <c r="KI73" s="164">
        <f t="shared" si="137"/>
        <v>0.25</v>
      </c>
      <c r="KJ73" s="164">
        <f t="shared" si="138"/>
        <v>0</v>
      </c>
      <c r="KK73" s="164">
        <f t="shared" si="138"/>
        <v>0</v>
      </c>
      <c r="KL73" s="166">
        <f t="shared" si="139"/>
        <v>0</v>
      </c>
    </row>
    <row r="74" spans="1:298" x14ac:dyDescent="0.25">
      <c r="A74" s="164">
        <v>62</v>
      </c>
      <c r="B74" s="225"/>
      <c r="C74" s="226"/>
      <c r="D74" s="1"/>
      <c r="E74" s="1"/>
      <c r="F74" s="95"/>
      <c r="G74" s="93"/>
      <c r="H74" s="93"/>
      <c r="I74" s="93"/>
      <c r="J74" s="95"/>
      <c r="K74" s="96" t="str">
        <f>IFERROR(VLOOKUP(D74,'Situación inicial'!JI$13:JS$112,8,FALSE),"Completar")</f>
        <v>Completar</v>
      </c>
      <c r="L74" s="96" t="str">
        <f>IFERROR(VLOOKUP(D74,'Situación inicial'!JI$13:JS$112,9,FALSE),"Completar")</f>
        <v>Completar</v>
      </c>
      <c r="M74" s="94"/>
      <c r="N74" s="95" t="str">
        <f>IFERROR(VLOOKUP(D74,'Situación inicial'!JI$13:JS$112,11,FALSE),"Completar")</f>
        <v>Completar</v>
      </c>
      <c r="O74" s="95" t="str">
        <f>IFERROR(VLOOKUP(D74,'Situación inicial'!JI$13:JT$112,12,FALSE),"Completar")</f>
        <v>Completar</v>
      </c>
      <c r="P74" s="165">
        <f t="shared" si="44"/>
        <v>0</v>
      </c>
      <c r="Q74" s="219" t="b">
        <f t="shared" si="45"/>
        <v>0</v>
      </c>
      <c r="R74" s="188">
        <f t="shared" si="46"/>
        <v>0</v>
      </c>
      <c r="S74" s="164">
        <f t="shared" si="47"/>
        <v>0</v>
      </c>
      <c r="T74" s="164">
        <f t="shared" si="48"/>
        <v>0.25</v>
      </c>
      <c r="U74" s="164">
        <f t="shared" si="49"/>
        <v>0</v>
      </c>
      <c r="V74" s="164">
        <f t="shared" si="49"/>
        <v>0</v>
      </c>
      <c r="W74" s="166">
        <f t="shared" si="50"/>
        <v>0</v>
      </c>
      <c r="X74" s="168">
        <f>IFERROR(VLOOKUP(D74,'Situación inicial'!JI$13:JZ$112,18,FALSE),0)</f>
        <v>0</v>
      </c>
      <c r="Z74" s="164">
        <v>62</v>
      </c>
      <c r="AA74" s="225"/>
      <c r="AB74" s="226"/>
      <c r="AC74" s="1"/>
      <c r="AD74" s="1"/>
      <c r="AE74" s="95"/>
      <c r="AF74" s="93"/>
      <c r="AG74" s="93"/>
      <c r="AH74" s="93"/>
      <c r="AI74" s="95" t="str">
        <f t="shared" si="0"/>
        <v>Completar</v>
      </c>
      <c r="AJ74" s="96" t="str">
        <f t="shared" si="1"/>
        <v>Completar</v>
      </c>
      <c r="AK74" s="96" t="str">
        <f t="shared" si="2"/>
        <v>Completar</v>
      </c>
      <c r="AL74" s="94"/>
      <c r="AM74" s="95" t="str">
        <f t="shared" si="51"/>
        <v>Completar</v>
      </c>
      <c r="AN74" s="95" t="str">
        <f t="shared" si="52"/>
        <v>Completar</v>
      </c>
      <c r="AO74" s="165">
        <f t="shared" si="53"/>
        <v>0</v>
      </c>
      <c r="AP74" s="219" t="b">
        <f t="shared" si="54"/>
        <v>0</v>
      </c>
      <c r="AQ74" s="188">
        <f t="shared" si="55"/>
        <v>0</v>
      </c>
      <c r="AR74" s="164">
        <f t="shared" si="56"/>
        <v>0</v>
      </c>
      <c r="AS74" s="164">
        <f t="shared" si="57"/>
        <v>0.25</v>
      </c>
      <c r="AT74" s="164">
        <f t="shared" si="58"/>
        <v>0</v>
      </c>
      <c r="AU74" s="164">
        <f t="shared" si="58"/>
        <v>0</v>
      </c>
      <c r="AV74" s="166">
        <f t="shared" si="59"/>
        <v>0</v>
      </c>
      <c r="AW74" s="168">
        <f t="shared" si="3"/>
        <v>0</v>
      </c>
      <c r="AY74" s="164">
        <v>62</v>
      </c>
      <c r="AZ74" s="225"/>
      <c r="BA74" s="226"/>
      <c r="BB74" s="1"/>
      <c r="BC74" s="1"/>
      <c r="BD74" s="95"/>
      <c r="BE74" s="93"/>
      <c r="BF74" s="93"/>
      <c r="BG74" s="93"/>
      <c r="BH74" s="95" t="str">
        <f t="shared" si="4"/>
        <v>Completar</v>
      </c>
      <c r="BI74" s="96" t="str">
        <f t="shared" si="5"/>
        <v>Completar</v>
      </c>
      <c r="BJ74" s="96" t="str">
        <f t="shared" si="6"/>
        <v>Completar</v>
      </c>
      <c r="BK74" s="94"/>
      <c r="BL74" s="95" t="str">
        <f t="shared" si="7"/>
        <v>Completar</v>
      </c>
      <c r="BM74" s="95" t="str">
        <f t="shared" si="60"/>
        <v>Completar</v>
      </c>
      <c r="BN74" s="165">
        <f t="shared" si="61"/>
        <v>0</v>
      </c>
      <c r="BO74" s="219" t="b">
        <f t="shared" si="62"/>
        <v>0</v>
      </c>
      <c r="BP74" s="188">
        <f t="shared" si="63"/>
        <v>0</v>
      </c>
      <c r="BQ74" s="164">
        <f t="shared" si="64"/>
        <v>0</v>
      </c>
      <c r="BR74" s="164">
        <f t="shared" si="65"/>
        <v>0.25</v>
      </c>
      <c r="BS74" s="164">
        <f t="shared" si="66"/>
        <v>0</v>
      </c>
      <c r="BT74" s="164">
        <f t="shared" si="66"/>
        <v>0</v>
      </c>
      <c r="BU74" s="166">
        <f t="shared" si="67"/>
        <v>0</v>
      </c>
      <c r="BV74" s="167"/>
      <c r="BX74" s="164">
        <v>62</v>
      </c>
      <c r="BY74" s="225"/>
      <c r="BZ74" s="226"/>
      <c r="CA74" s="1"/>
      <c r="CB74" s="1"/>
      <c r="CC74" s="95"/>
      <c r="CD74" s="93"/>
      <c r="CE74" s="93"/>
      <c r="CF74" s="93"/>
      <c r="CG74" s="95" t="str">
        <f t="shared" si="8"/>
        <v>Completar</v>
      </c>
      <c r="CH74" s="96" t="str">
        <f t="shared" si="9"/>
        <v>Completar</v>
      </c>
      <c r="CI74" s="96" t="str">
        <f t="shared" si="10"/>
        <v>Completar</v>
      </c>
      <c r="CJ74" s="94"/>
      <c r="CK74" s="95" t="str">
        <f t="shared" si="11"/>
        <v>Completar</v>
      </c>
      <c r="CL74" s="95" t="str">
        <f t="shared" si="68"/>
        <v>Completar</v>
      </c>
      <c r="CM74" s="165">
        <f t="shared" si="69"/>
        <v>0</v>
      </c>
      <c r="CN74" s="219" t="b">
        <f t="shared" si="70"/>
        <v>0</v>
      </c>
      <c r="CO74" s="188">
        <f t="shared" si="71"/>
        <v>0</v>
      </c>
      <c r="CP74" s="164">
        <f t="shared" si="72"/>
        <v>0</v>
      </c>
      <c r="CQ74" s="164">
        <f t="shared" si="73"/>
        <v>0.25</v>
      </c>
      <c r="CR74" s="164">
        <f t="shared" si="74"/>
        <v>0</v>
      </c>
      <c r="CS74" s="164">
        <f t="shared" si="74"/>
        <v>0</v>
      </c>
      <c r="CT74" s="166">
        <f t="shared" si="75"/>
        <v>0</v>
      </c>
      <c r="CU74" s="167"/>
      <c r="CW74" s="164">
        <v>62</v>
      </c>
      <c r="CX74" s="225"/>
      <c r="CY74" s="226"/>
      <c r="CZ74" s="1"/>
      <c r="DA74" s="1"/>
      <c r="DB74" s="95"/>
      <c r="DC74" s="93"/>
      <c r="DD74" s="93"/>
      <c r="DE74" s="93"/>
      <c r="DF74" s="95" t="str">
        <f t="shared" si="12"/>
        <v>Completar</v>
      </c>
      <c r="DG74" s="96" t="str">
        <f t="shared" si="13"/>
        <v>Completar</v>
      </c>
      <c r="DH74" s="96" t="str">
        <f t="shared" si="14"/>
        <v>Completar</v>
      </c>
      <c r="DI74" s="94"/>
      <c r="DJ74" s="95" t="str">
        <f t="shared" si="15"/>
        <v>Completar</v>
      </c>
      <c r="DK74" s="95" t="str">
        <f t="shared" si="76"/>
        <v>Completar</v>
      </c>
      <c r="DL74" s="165">
        <f t="shared" si="77"/>
        <v>0</v>
      </c>
      <c r="DM74" s="219" t="b">
        <f t="shared" si="78"/>
        <v>0</v>
      </c>
      <c r="DN74" s="188">
        <f t="shared" si="79"/>
        <v>0</v>
      </c>
      <c r="DO74" s="164">
        <f t="shared" si="80"/>
        <v>0</v>
      </c>
      <c r="DP74" s="164">
        <f t="shared" si="81"/>
        <v>0.25</v>
      </c>
      <c r="DQ74" s="164">
        <f t="shared" si="82"/>
        <v>0</v>
      </c>
      <c r="DR74" s="164">
        <f t="shared" si="82"/>
        <v>0</v>
      </c>
      <c r="DS74" s="166">
        <f t="shared" si="83"/>
        <v>0</v>
      </c>
      <c r="DT74" s="167"/>
      <c r="DV74" s="164">
        <v>62</v>
      </c>
      <c r="DW74" s="225"/>
      <c r="DX74" s="226"/>
      <c r="DY74" s="1"/>
      <c r="DZ74" s="1"/>
      <c r="EA74" s="95"/>
      <c r="EB74" s="93"/>
      <c r="EC74" s="93"/>
      <c r="ED74" s="93"/>
      <c r="EE74" s="95" t="str">
        <f t="shared" si="16"/>
        <v>Completar</v>
      </c>
      <c r="EF74" s="96" t="str">
        <f t="shared" si="17"/>
        <v>Completar</v>
      </c>
      <c r="EG74" s="96" t="str">
        <f t="shared" si="18"/>
        <v>Completar</v>
      </c>
      <c r="EH74" s="94"/>
      <c r="EI74" s="95" t="str">
        <f t="shared" si="19"/>
        <v>Completar</v>
      </c>
      <c r="EJ74" s="95" t="str">
        <f t="shared" si="84"/>
        <v>Completar</v>
      </c>
      <c r="EK74" s="165">
        <f t="shared" si="85"/>
        <v>0</v>
      </c>
      <c r="EL74" s="219" t="b">
        <f t="shared" si="86"/>
        <v>0</v>
      </c>
      <c r="EM74" s="188">
        <f t="shared" si="87"/>
        <v>0</v>
      </c>
      <c r="EN74" s="164">
        <f t="shared" si="88"/>
        <v>0</v>
      </c>
      <c r="EO74" s="164">
        <f t="shared" si="89"/>
        <v>0.25</v>
      </c>
      <c r="EP74" s="164">
        <f t="shared" si="90"/>
        <v>0</v>
      </c>
      <c r="EQ74" s="164">
        <f t="shared" si="90"/>
        <v>0</v>
      </c>
      <c r="ER74" s="166">
        <f t="shared" si="91"/>
        <v>0</v>
      </c>
      <c r="ES74" s="167"/>
      <c r="EU74" s="164">
        <v>62</v>
      </c>
      <c r="EV74" s="225"/>
      <c r="EW74" s="226"/>
      <c r="EX74" s="1"/>
      <c r="EY74" s="1"/>
      <c r="EZ74" s="95"/>
      <c r="FA74" s="93"/>
      <c r="FB74" s="93"/>
      <c r="FC74" s="93"/>
      <c r="FD74" s="95" t="str">
        <f t="shared" si="20"/>
        <v>Completar</v>
      </c>
      <c r="FE74" s="96" t="str">
        <f t="shared" si="21"/>
        <v>Completar</v>
      </c>
      <c r="FF74" s="96" t="str">
        <f t="shared" si="22"/>
        <v>Completar</v>
      </c>
      <c r="FG74" s="94"/>
      <c r="FH74" s="95" t="str">
        <f t="shared" si="23"/>
        <v>Completar</v>
      </c>
      <c r="FI74" s="95" t="str">
        <f t="shared" si="92"/>
        <v>Completar</v>
      </c>
      <c r="FJ74" s="165">
        <f t="shared" si="93"/>
        <v>0</v>
      </c>
      <c r="FK74" s="219" t="b">
        <f t="shared" si="94"/>
        <v>0</v>
      </c>
      <c r="FL74" s="188">
        <f t="shared" si="95"/>
        <v>0</v>
      </c>
      <c r="FM74" s="164">
        <f t="shared" si="96"/>
        <v>0</v>
      </c>
      <c r="FN74" s="164">
        <f t="shared" si="97"/>
        <v>0.25</v>
      </c>
      <c r="FO74" s="164">
        <f t="shared" si="98"/>
        <v>0</v>
      </c>
      <c r="FP74" s="164">
        <f t="shared" si="98"/>
        <v>0</v>
      </c>
      <c r="FQ74" s="166">
        <f t="shared" si="99"/>
        <v>0</v>
      </c>
      <c r="FR74" s="167"/>
      <c r="FT74" s="164">
        <v>62</v>
      </c>
      <c r="FU74" s="225"/>
      <c r="FV74" s="226"/>
      <c r="FW74" s="1"/>
      <c r="FX74" s="1"/>
      <c r="FY74" s="95"/>
      <c r="FZ74" s="93"/>
      <c r="GA74" s="93"/>
      <c r="GB74" s="93"/>
      <c r="GC74" s="95" t="str">
        <f t="shared" si="24"/>
        <v>Completar</v>
      </c>
      <c r="GD74" s="96" t="str">
        <f t="shared" si="25"/>
        <v>Completar</v>
      </c>
      <c r="GE74" s="96" t="str">
        <f t="shared" si="26"/>
        <v>Completar</v>
      </c>
      <c r="GF74" s="94"/>
      <c r="GG74" s="95" t="str">
        <f t="shared" si="27"/>
        <v>Completar</v>
      </c>
      <c r="GH74" s="95" t="str">
        <f t="shared" si="100"/>
        <v>Completar</v>
      </c>
      <c r="GI74" s="165">
        <f t="shared" si="101"/>
        <v>0</v>
      </c>
      <c r="GJ74" s="219" t="b">
        <f t="shared" si="102"/>
        <v>0</v>
      </c>
      <c r="GK74" s="188">
        <f t="shared" si="103"/>
        <v>0</v>
      </c>
      <c r="GL74" s="164">
        <f t="shared" si="104"/>
        <v>0</v>
      </c>
      <c r="GM74" s="164">
        <f t="shared" si="105"/>
        <v>0.25</v>
      </c>
      <c r="GN74" s="164">
        <f t="shared" si="106"/>
        <v>0</v>
      </c>
      <c r="GO74" s="164">
        <f t="shared" si="106"/>
        <v>0</v>
      </c>
      <c r="GP74" s="166">
        <f t="shared" si="107"/>
        <v>0</v>
      </c>
      <c r="GQ74" s="167"/>
      <c r="GS74" s="164">
        <v>62</v>
      </c>
      <c r="GT74" s="225"/>
      <c r="GU74" s="226"/>
      <c r="GV74" s="1"/>
      <c r="GW74" s="1"/>
      <c r="GX74" s="95"/>
      <c r="GY74" s="93"/>
      <c r="GZ74" s="93"/>
      <c r="HA74" s="93"/>
      <c r="HB74" s="95" t="str">
        <f t="shared" si="28"/>
        <v>Completar</v>
      </c>
      <c r="HC74" s="96" t="str">
        <f t="shared" si="29"/>
        <v>Completar</v>
      </c>
      <c r="HD74" s="96" t="str">
        <f t="shared" si="30"/>
        <v>Completar</v>
      </c>
      <c r="HE74" s="94"/>
      <c r="HF74" s="95" t="str">
        <f t="shared" si="31"/>
        <v>Completar</v>
      </c>
      <c r="HG74" s="95" t="str">
        <f t="shared" si="108"/>
        <v>Completar</v>
      </c>
      <c r="HH74" s="165">
        <f t="shared" si="109"/>
        <v>0</v>
      </c>
      <c r="HI74" s="219" t="b">
        <f t="shared" si="110"/>
        <v>0</v>
      </c>
      <c r="HJ74" s="188">
        <f t="shared" si="111"/>
        <v>0</v>
      </c>
      <c r="HK74" s="164">
        <f t="shared" si="112"/>
        <v>0</v>
      </c>
      <c r="HL74" s="164">
        <f t="shared" si="113"/>
        <v>0.25</v>
      </c>
      <c r="HM74" s="164">
        <f t="shared" si="114"/>
        <v>0</v>
      </c>
      <c r="HN74" s="164">
        <f t="shared" si="114"/>
        <v>0</v>
      </c>
      <c r="HO74" s="166">
        <f t="shared" si="115"/>
        <v>0</v>
      </c>
      <c r="HP74" s="167"/>
      <c r="HR74" s="164">
        <v>62</v>
      </c>
      <c r="HS74" s="225"/>
      <c r="HT74" s="226"/>
      <c r="HU74" s="1"/>
      <c r="HV74" s="1"/>
      <c r="HW74" s="95"/>
      <c r="HX74" s="93"/>
      <c r="HY74" s="93"/>
      <c r="HZ74" s="93"/>
      <c r="IA74" s="95" t="str">
        <f t="shared" si="32"/>
        <v>Completar</v>
      </c>
      <c r="IB74" s="96" t="str">
        <f t="shared" si="33"/>
        <v>Completar</v>
      </c>
      <c r="IC74" s="96" t="str">
        <f t="shared" si="34"/>
        <v>Completar</v>
      </c>
      <c r="ID74" s="94"/>
      <c r="IE74" s="95" t="str">
        <f t="shared" si="35"/>
        <v>Completar</v>
      </c>
      <c r="IF74" s="95" t="str">
        <f t="shared" si="116"/>
        <v>Completar</v>
      </c>
      <c r="IG74" s="165">
        <f t="shared" si="117"/>
        <v>0</v>
      </c>
      <c r="IH74" s="219" t="b">
        <f t="shared" si="118"/>
        <v>0</v>
      </c>
      <c r="II74" s="188">
        <f t="shared" si="119"/>
        <v>0</v>
      </c>
      <c r="IJ74" s="164">
        <f t="shared" si="120"/>
        <v>0</v>
      </c>
      <c r="IK74" s="164">
        <f t="shared" si="121"/>
        <v>0.25</v>
      </c>
      <c r="IL74" s="164">
        <f t="shared" si="122"/>
        <v>0</v>
      </c>
      <c r="IM74" s="164">
        <f t="shared" si="122"/>
        <v>0</v>
      </c>
      <c r="IN74" s="166">
        <f t="shared" si="123"/>
        <v>0</v>
      </c>
      <c r="IO74" s="167"/>
      <c r="IQ74" s="164">
        <v>62</v>
      </c>
      <c r="IR74" s="225"/>
      <c r="IS74" s="226"/>
      <c r="IT74" s="1"/>
      <c r="IU74" s="1"/>
      <c r="IV74" s="95"/>
      <c r="IW74" s="93"/>
      <c r="IX74" s="93"/>
      <c r="IY74" s="93"/>
      <c r="IZ74" s="95" t="str">
        <f t="shared" si="36"/>
        <v>Completar</v>
      </c>
      <c r="JA74" s="96" t="str">
        <f t="shared" si="37"/>
        <v>Completar</v>
      </c>
      <c r="JB74" s="96" t="str">
        <f t="shared" si="38"/>
        <v>Completar</v>
      </c>
      <c r="JC74" s="94"/>
      <c r="JD74" s="95" t="str">
        <f t="shared" si="39"/>
        <v>Completar</v>
      </c>
      <c r="JE74" s="95" t="str">
        <f t="shared" si="124"/>
        <v>Completar</v>
      </c>
      <c r="JF74" s="165">
        <f t="shared" si="125"/>
        <v>0</v>
      </c>
      <c r="JG74" s="219" t="b">
        <f t="shared" si="126"/>
        <v>0</v>
      </c>
      <c r="JH74" s="188">
        <f t="shared" si="127"/>
        <v>0</v>
      </c>
      <c r="JI74" s="164">
        <f t="shared" si="128"/>
        <v>0</v>
      </c>
      <c r="JJ74" s="164">
        <f t="shared" si="129"/>
        <v>0.25</v>
      </c>
      <c r="JK74" s="164">
        <f t="shared" si="130"/>
        <v>0</v>
      </c>
      <c r="JL74" s="164">
        <f t="shared" si="130"/>
        <v>0</v>
      </c>
      <c r="JM74" s="166">
        <f t="shared" si="131"/>
        <v>0</v>
      </c>
      <c r="JN74" s="167"/>
      <c r="JO74" s="126"/>
      <c r="JP74" s="164">
        <v>62</v>
      </c>
      <c r="JQ74" s="225"/>
      <c r="JR74" s="226"/>
      <c r="JS74" s="1"/>
      <c r="JT74" s="1"/>
      <c r="JU74" s="95"/>
      <c r="JV74" s="93"/>
      <c r="JW74" s="93"/>
      <c r="JX74" s="93"/>
      <c r="JY74" s="95" t="str">
        <f t="shared" si="40"/>
        <v>Completar</v>
      </c>
      <c r="JZ74" s="96" t="str">
        <f t="shared" si="41"/>
        <v>Completar</v>
      </c>
      <c r="KA74" s="96" t="str">
        <f t="shared" si="42"/>
        <v>Completar</v>
      </c>
      <c r="KB74" s="94"/>
      <c r="KC74" s="95" t="str">
        <f t="shared" si="43"/>
        <v>Completar</v>
      </c>
      <c r="KD74" s="95" t="str">
        <f t="shared" si="132"/>
        <v>Completar</v>
      </c>
      <c r="KE74" s="165">
        <f t="shared" si="133"/>
        <v>0</v>
      </c>
      <c r="KF74" s="219" t="b">
        <f t="shared" si="134"/>
        <v>0</v>
      </c>
      <c r="KG74" s="188">
        <f t="shared" si="135"/>
        <v>0</v>
      </c>
      <c r="KH74" s="164">
        <f t="shared" si="136"/>
        <v>0</v>
      </c>
      <c r="KI74" s="164">
        <f t="shared" si="137"/>
        <v>0.25</v>
      </c>
      <c r="KJ74" s="164">
        <f t="shared" si="138"/>
        <v>0</v>
      </c>
      <c r="KK74" s="164">
        <f t="shared" si="138"/>
        <v>0</v>
      </c>
      <c r="KL74" s="166">
        <f t="shared" si="139"/>
        <v>0</v>
      </c>
    </row>
    <row r="75" spans="1:298" x14ac:dyDescent="0.25">
      <c r="A75" s="164">
        <v>63</v>
      </c>
      <c r="B75" s="225"/>
      <c r="C75" s="226"/>
      <c r="D75" s="1"/>
      <c r="E75" s="1"/>
      <c r="F75" s="95"/>
      <c r="G75" s="93"/>
      <c r="H75" s="93"/>
      <c r="I75" s="93"/>
      <c r="J75" s="95"/>
      <c r="K75" s="96" t="str">
        <f>IFERROR(VLOOKUP(D75,'Situación inicial'!JI$13:JS$112,8,FALSE),"Completar")</f>
        <v>Completar</v>
      </c>
      <c r="L75" s="96" t="str">
        <f>IFERROR(VLOOKUP(D75,'Situación inicial'!JI$13:JS$112,9,FALSE),"Completar")</f>
        <v>Completar</v>
      </c>
      <c r="M75" s="94"/>
      <c r="N75" s="95" t="str">
        <f>IFERROR(VLOOKUP(D75,'Situación inicial'!JI$13:JS$112,11,FALSE),"Completar")</f>
        <v>Completar</v>
      </c>
      <c r="O75" s="95" t="str">
        <f>IFERROR(VLOOKUP(D75,'Situación inicial'!JI$13:JT$112,12,FALSE),"Completar")</f>
        <v>Completar</v>
      </c>
      <c r="P75" s="165">
        <f t="shared" si="44"/>
        <v>0</v>
      </c>
      <c r="Q75" s="219" t="b">
        <f t="shared" si="45"/>
        <v>0</v>
      </c>
      <c r="R75" s="188">
        <f t="shared" si="46"/>
        <v>0</v>
      </c>
      <c r="S75" s="164">
        <f t="shared" si="47"/>
        <v>0</v>
      </c>
      <c r="T75" s="164">
        <f t="shared" si="48"/>
        <v>0.25</v>
      </c>
      <c r="U75" s="164">
        <f t="shared" si="49"/>
        <v>0</v>
      </c>
      <c r="V75" s="164">
        <f t="shared" si="49"/>
        <v>0</v>
      </c>
      <c r="W75" s="166">
        <f t="shared" si="50"/>
        <v>0</v>
      </c>
      <c r="X75" s="168">
        <f>IFERROR(VLOOKUP(D75,'Situación inicial'!JI$13:JZ$112,18,FALSE),0)</f>
        <v>0</v>
      </c>
      <c r="Z75" s="164">
        <v>63</v>
      </c>
      <c r="AA75" s="225"/>
      <c r="AB75" s="226"/>
      <c r="AC75" s="1"/>
      <c r="AD75" s="1"/>
      <c r="AE75" s="95"/>
      <c r="AF75" s="93"/>
      <c r="AG75" s="93"/>
      <c r="AH75" s="93"/>
      <c r="AI75" s="95" t="str">
        <f t="shared" si="0"/>
        <v>Completar</v>
      </c>
      <c r="AJ75" s="96" t="str">
        <f t="shared" si="1"/>
        <v>Completar</v>
      </c>
      <c r="AK75" s="96" t="str">
        <f t="shared" si="2"/>
        <v>Completar</v>
      </c>
      <c r="AL75" s="94"/>
      <c r="AM75" s="95" t="str">
        <f t="shared" si="51"/>
        <v>Completar</v>
      </c>
      <c r="AN75" s="95" t="str">
        <f t="shared" si="52"/>
        <v>Completar</v>
      </c>
      <c r="AO75" s="165">
        <f t="shared" si="53"/>
        <v>0</v>
      </c>
      <c r="AP75" s="219" t="b">
        <f t="shared" si="54"/>
        <v>0</v>
      </c>
      <c r="AQ75" s="188">
        <f t="shared" si="55"/>
        <v>0</v>
      </c>
      <c r="AR75" s="164">
        <f t="shared" si="56"/>
        <v>0</v>
      </c>
      <c r="AS75" s="164">
        <f t="shared" si="57"/>
        <v>0.25</v>
      </c>
      <c r="AT75" s="164">
        <f t="shared" si="58"/>
        <v>0</v>
      </c>
      <c r="AU75" s="164">
        <f t="shared" si="58"/>
        <v>0</v>
      </c>
      <c r="AV75" s="166">
        <f t="shared" si="59"/>
        <v>0</v>
      </c>
      <c r="AW75" s="168">
        <f t="shared" si="3"/>
        <v>0</v>
      </c>
      <c r="AY75" s="164">
        <v>63</v>
      </c>
      <c r="AZ75" s="225"/>
      <c r="BA75" s="226"/>
      <c r="BB75" s="1"/>
      <c r="BC75" s="1"/>
      <c r="BD75" s="95"/>
      <c r="BE75" s="93"/>
      <c r="BF75" s="93"/>
      <c r="BG75" s="93"/>
      <c r="BH75" s="95" t="str">
        <f t="shared" si="4"/>
        <v>Completar</v>
      </c>
      <c r="BI75" s="96" t="str">
        <f t="shared" si="5"/>
        <v>Completar</v>
      </c>
      <c r="BJ75" s="96" t="str">
        <f t="shared" si="6"/>
        <v>Completar</v>
      </c>
      <c r="BK75" s="94"/>
      <c r="BL75" s="95" t="str">
        <f t="shared" si="7"/>
        <v>Completar</v>
      </c>
      <c r="BM75" s="95" t="str">
        <f t="shared" si="60"/>
        <v>Completar</v>
      </c>
      <c r="BN75" s="165">
        <f t="shared" si="61"/>
        <v>0</v>
      </c>
      <c r="BO75" s="219" t="b">
        <f t="shared" si="62"/>
        <v>0</v>
      </c>
      <c r="BP75" s="188">
        <f t="shared" si="63"/>
        <v>0</v>
      </c>
      <c r="BQ75" s="164">
        <f t="shared" si="64"/>
        <v>0</v>
      </c>
      <c r="BR75" s="164">
        <f t="shared" si="65"/>
        <v>0.25</v>
      </c>
      <c r="BS75" s="164">
        <f t="shared" si="66"/>
        <v>0</v>
      </c>
      <c r="BT75" s="164">
        <f t="shared" si="66"/>
        <v>0</v>
      </c>
      <c r="BU75" s="166">
        <f t="shared" si="67"/>
        <v>0</v>
      </c>
      <c r="BV75" s="167"/>
      <c r="BX75" s="164">
        <v>63</v>
      </c>
      <c r="BY75" s="225"/>
      <c r="BZ75" s="226"/>
      <c r="CA75" s="1"/>
      <c r="CB75" s="1"/>
      <c r="CC75" s="95"/>
      <c r="CD75" s="93"/>
      <c r="CE75" s="93"/>
      <c r="CF75" s="93"/>
      <c r="CG75" s="95" t="str">
        <f t="shared" si="8"/>
        <v>Completar</v>
      </c>
      <c r="CH75" s="96" t="str">
        <f t="shared" si="9"/>
        <v>Completar</v>
      </c>
      <c r="CI75" s="96" t="str">
        <f t="shared" si="10"/>
        <v>Completar</v>
      </c>
      <c r="CJ75" s="94"/>
      <c r="CK75" s="95" t="str">
        <f t="shared" si="11"/>
        <v>Completar</v>
      </c>
      <c r="CL75" s="95" t="str">
        <f t="shared" si="68"/>
        <v>Completar</v>
      </c>
      <c r="CM75" s="165">
        <f t="shared" si="69"/>
        <v>0</v>
      </c>
      <c r="CN75" s="219" t="b">
        <f t="shared" si="70"/>
        <v>0</v>
      </c>
      <c r="CO75" s="188">
        <f t="shared" si="71"/>
        <v>0</v>
      </c>
      <c r="CP75" s="164">
        <f t="shared" si="72"/>
        <v>0</v>
      </c>
      <c r="CQ75" s="164">
        <f t="shared" si="73"/>
        <v>0.25</v>
      </c>
      <c r="CR75" s="164">
        <f t="shared" si="74"/>
        <v>0</v>
      </c>
      <c r="CS75" s="164">
        <f t="shared" si="74"/>
        <v>0</v>
      </c>
      <c r="CT75" s="166">
        <f t="shared" si="75"/>
        <v>0</v>
      </c>
      <c r="CU75" s="167"/>
      <c r="CW75" s="164">
        <v>63</v>
      </c>
      <c r="CX75" s="225"/>
      <c r="CY75" s="226"/>
      <c r="CZ75" s="1"/>
      <c r="DA75" s="1"/>
      <c r="DB75" s="95"/>
      <c r="DC75" s="93"/>
      <c r="DD75" s="93"/>
      <c r="DE75" s="93"/>
      <c r="DF75" s="95" t="str">
        <f t="shared" si="12"/>
        <v>Completar</v>
      </c>
      <c r="DG75" s="96" t="str">
        <f t="shared" si="13"/>
        <v>Completar</v>
      </c>
      <c r="DH75" s="96" t="str">
        <f t="shared" si="14"/>
        <v>Completar</v>
      </c>
      <c r="DI75" s="94"/>
      <c r="DJ75" s="95" t="str">
        <f t="shared" si="15"/>
        <v>Completar</v>
      </c>
      <c r="DK75" s="95" t="str">
        <f t="shared" si="76"/>
        <v>Completar</v>
      </c>
      <c r="DL75" s="165">
        <f t="shared" si="77"/>
        <v>0</v>
      </c>
      <c r="DM75" s="219" t="b">
        <f t="shared" si="78"/>
        <v>0</v>
      </c>
      <c r="DN75" s="188">
        <f t="shared" si="79"/>
        <v>0</v>
      </c>
      <c r="DO75" s="164">
        <f t="shared" si="80"/>
        <v>0</v>
      </c>
      <c r="DP75" s="164">
        <f t="shared" si="81"/>
        <v>0.25</v>
      </c>
      <c r="DQ75" s="164">
        <f t="shared" si="82"/>
        <v>0</v>
      </c>
      <c r="DR75" s="164">
        <f t="shared" si="82"/>
        <v>0</v>
      </c>
      <c r="DS75" s="166">
        <f t="shared" si="83"/>
        <v>0</v>
      </c>
      <c r="DT75" s="167"/>
      <c r="DV75" s="164">
        <v>63</v>
      </c>
      <c r="DW75" s="225"/>
      <c r="DX75" s="226"/>
      <c r="DY75" s="1"/>
      <c r="DZ75" s="1"/>
      <c r="EA75" s="95"/>
      <c r="EB75" s="93"/>
      <c r="EC75" s="93"/>
      <c r="ED75" s="93"/>
      <c r="EE75" s="95" t="str">
        <f t="shared" si="16"/>
        <v>Completar</v>
      </c>
      <c r="EF75" s="96" t="str">
        <f t="shared" si="17"/>
        <v>Completar</v>
      </c>
      <c r="EG75" s="96" t="str">
        <f t="shared" si="18"/>
        <v>Completar</v>
      </c>
      <c r="EH75" s="94"/>
      <c r="EI75" s="95" t="str">
        <f t="shared" si="19"/>
        <v>Completar</v>
      </c>
      <c r="EJ75" s="95" t="str">
        <f t="shared" si="84"/>
        <v>Completar</v>
      </c>
      <c r="EK75" s="165">
        <f t="shared" si="85"/>
        <v>0</v>
      </c>
      <c r="EL75" s="219" t="b">
        <f t="shared" si="86"/>
        <v>0</v>
      </c>
      <c r="EM75" s="188">
        <f t="shared" si="87"/>
        <v>0</v>
      </c>
      <c r="EN75" s="164">
        <f t="shared" si="88"/>
        <v>0</v>
      </c>
      <c r="EO75" s="164">
        <f t="shared" si="89"/>
        <v>0.25</v>
      </c>
      <c r="EP75" s="164">
        <f t="shared" si="90"/>
        <v>0</v>
      </c>
      <c r="EQ75" s="164">
        <f t="shared" si="90"/>
        <v>0</v>
      </c>
      <c r="ER75" s="166">
        <f t="shared" si="91"/>
        <v>0</v>
      </c>
      <c r="ES75" s="167"/>
      <c r="EU75" s="164">
        <v>63</v>
      </c>
      <c r="EV75" s="225"/>
      <c r="EW75" s="226"/>
      <c r="EX75" s="1"/>
      <c r="EY75" s="1"/>
      <c r="EZ75" s="95"/>
      <c r="FA75" s="93"/>
      <c r="FB75" s="93"/>
      <c r="FC75" s="93"/>
      <c r="FD75" s="95" t="str">
        <f t="shared" si="20"/>
        <v>Completar</v>
      </c>
      <c r="FE75" s="96" t="str">
        <f t="shared" si="21"/>
        <v>Completar</v>
      </c>
      <c r="FF75" s="96" t="str">
        <f t="shared" si="22"/>
        <v>Completar</v>
      </c>
      <c r="FG75" s="94"/>
      <c r="FH75" s="95" t="str">
        <f t="shared" si="23"/>
        <v>Completar</v>
      </c>
      <c r="FI75" s="95" t="str">
        <f t="shared" si="92"/>
        <v>Completar</v>
      </c>
      <c r="FJ75" s="165">
        <f t="shared" si="93"/>
        <v>0</v>
      </c>
      <c r="FK75" s="219" t="b">
        <f t="shared" si="94"/>
        <v>0</v>
      </c>
      <c r="FL75" s="188">
        <f t="shared" si="95"/>
        <v>0</v>
      </c>
      <c r="FM75" s="164">
        <f t="shared" si="96"/>
        <v>0</v>
      </c>
      <c r="FN75" s="164">
        <f t="shared" si="97"/>
        <v>0.25</v>
      </c>
      <c r="FO75" s="164">
        <f t="shared" si="98"/>
        <v>0</v>
      </c>
      <c r="FP75" s="164">
        <f t="shared" si="98"/>
        <v>0</v>
      </c>
      <c r="FQ75" s="166">
        <f t="shared" si="99"/>
        <v>0</v>
      </c>
      <c r="FR75" s="167"/>
      <c r="FT75" s="164">
        <v>63</v>
      </c>
      <c r="FU75" s="225"/>
      <c r="FV75" s="226"/>
      <c r="FW75" s="1"/>
      <c r="FX75" s="1"/>
      <c r="FY75" s="95"/>
      <c r="FZ75" s="93"/>
      <c r="GA75" s="93"/>
      <c r="GB75" s="93"/>
      <c r="GC75" s="95" t="str">
        <f t="shared" si="24"/>
        <v>Completar</v>
      </c>
      <c r="GD75" s="96" t="str">
        <f t="shared" si="25"/>
        <v>Completar</v>
      </c>
      <c r="GE75" s="96" t="str">
        <f t="shared" si="26"/>
        <v>Completar</v>
      </c>
      <c r="GF75" s="94"/>
      <c r="GG75" s="95" t="str">
        <f t="shared" si="27"/>
        <v>Completar</v>
      </c>
      <c r="GH75" s="95" t="str">
        <f t="shared" si="100"/>
        <v>Completar</v>
      </c>
      <c r="GI75" s="165">
        <f t="shared" si="101"/>
        <v>0</v>
      </c>
      <c r="GJ75" s="219" t="b">
        <f t="shared" si="102"/>
        <v>0</v>
      </c>
      <c r="GK75" s="188">
        <f t="shared" si="103"/>
        <v>0</v>
      </c>
      <c r="GL75" s="164">
        <f t="shared" si="104"/>
        <v>0</v>
      </c>
      <c r="GM75" s="164">
        <f t="shared" si="105"/>
        <v>0.25</v>
      </c>
      <c r="GN75" s="164">
        <f t="shared" si="106"/>
        <v>0</v>
      </c>
      <c r="GO75" s="164">
        <f t="shared" si="106"/>
        <v>0</v>
      </c>
      <c r="GP75" s="166">
        <f t="shared" si="107"/>
        <v>0</v>
      </c>
      <c r="GQ75" s="167"/>
      <c r="GS75" s="164">
        <v>63</v>
      </c>
      <c r="GT75" s="225"/>
      <c r="GU75" s="226"/>
      <c r="GV75" s="1"/>
      <c r="GW75" s="1"/>
      <c r="GX75" s="95"/>
      <c r="GY75" s="93"/>
      <c r="GZ75" s="93"/>
      <c r="HA75" s="93"/>
      <c r="HB75" s="95" t="str">
        <f t="shared" si="28"/>
        <v>Completar</v>
      </c>
      <c r="HC75" s="96" t="str">
        <f t="shared" si="29"/>
        <v>Completar</v>
      </c>
      <c r="HD75" s="96" t="str">
        <f t="shared" si="30"/>
        <v>Completar</v>
      </c>
      <c r="HE75" s="94"/>
      <c r="HF75" s="95" t="str">
        <f t="shared" si="31"/>
        <v>Completar</v>
      </c>
      <c r="HG75" s="95" t="str">
        <f t="shared" si="108"/>
        <v>Completar</v>
      </c>
      <c r="HH75" s="165">
        <f t="shared" si="109"/>
        <v>0</v>
      </c>
      <c r="HI75" s="219" t="b">
        <f t="shared" si="110"/>
        <v>0</v>
      </c>
      <c r="HJ75" s="188">
        <f t="shared" si="111"/>
        <v>0</v>
      </c>
      <c r="HK75" s="164">
        <f t="shared" si="112"/>
        <v>0</v>
      </c>
      <c r="HL75" s="164">
        <f t="shared" si="113"/>
        <v>0.25</v>
      </c>
      <c r="HM75" s="164">
        <f t="shared" si="114"/>
        <v>0</v>
      </c>
      <c r="HN75" s="164">
        <f t="shared" si="114"/>
        <v>0</v>
      </c>
      <c r="HO75" s="166">
        <f t="shared" si="115"/>
        <v>0</v>
      </c>
      <c r="HP75" s="167"/>
      <c r="HR75" s="164">
        <v>63</v>
      </c>
      <c r="HS75" s="225"/>
      <c r="HT75" s="226"/>
      <c r="HU75" s="1"/>
      <c r="HV75" s="1"/>
      <c r="HW75" s="95"/>
      <c r="HX75" s="93"/>
      <c r="HY75" s="93"/>
      <c r="HZ75" s="93"/>
      <c r="IA75" s="95" t="str">
        <f t="shared" si="32"/>
        <v>Completar</v>
      </c>
      <c r="IB75" s="96" t="str">
        <f t="shared" si="33"/>
        <v>Completar</v>
      </c>
      <c r="IC75" s="96" t="str">
        <f t="shared" si="34"/>
        <v>Completar</v>
      </c>
      <c r="ID75" s="94"/>
      <c r="IE75" s="95" t="str">
        <f t="shared" si="35"/>
        <v>Completar</v>
      </c>
      <c r="IF75" s="95" t="str">
        <f t="shared" si="116"/>
        <v>Completar</v>
      </c>
      <c r="IG75" s="165">
        <f t="shared" si="117"/>
        <v>0</v>
      </c>
      <c r="IH75" s="219" t="b">
        <f t="shared" si="118"/>
        <v>0</v>
      </c>
      <c r="II75" s="188">
        <f t="shared" si="119"/>
        <v>0</v>
      </c>
      <c r="IJ75" s="164">
        <f t="shared" si="120"/>
        <v>0</v>
      </c>
      <c r="IK75" s="164">
        <f t="shared" si="121"/>
        <v>0.25</v>
      </c>
      <c r="IL75" s="164">
        <f t="shared" si="122"/>
        <v>0</v>
      </c>
      <c r="IM75" s="164">
        <f t="shared" si="122"/>
        <v>0</v>
      </c>
      <c r="IN75" s="166">
        <f t="shared" si="123"/>
        <v>0</v>
      </c>
      <c r="IO75" s="167"/>
      <c r="IQ75" s="164">
        <v>63</v>
      </c>
      <c r="IR75" s="225"/>
      <c r="IS75" s="226"/>
      <c r="IT75" s="1"/>
      <c r="IU75" s="1"/>
      <c r="IV75" s="95"/>
      <c r="IW75" s="93"/>
      <c r="IX75" s="93"/>
      <c r="IY75" s="93"/>
      <c r="IZ75" s="95" t="str">
        <f t="shared" si="36"/>
        <v>Completar</v>
      </c>
      <c r="JA75" s="96" t="str">
        <f t="shared" si="37"/>
        <v>Completar</v>
      </c>
      <c r="JB75" s="96" t="str">
        <f t="shared" si="38"/>
        <v>Completar</v>
      </c>
      <c r="JC75" s="94"/>
      <c r="JD75" s="95" t="str">
        <f t="shared" si="39"/>
        <v>Completar</v>
      </c>
      <c r="JE75" s="95" t="str">
        <f t="shared" si="124"/>
        <v>Completar</v>
      </c>
      <c r="JF75" s="165">
        <f t="shared" si="125"/>
        <v>0</v>
      </c>
      <c r="JG75" s="219" t="b">
        <f t="shared" si="126"/>
        <v>0</v>
      </c>
      <c r="JH75" s="188">
        <f t="shared" si="127"/>
        <v>0</v>
      </c>
      <c r="JI75" s="164">
        <f t="shared" si="128"/>
        <v>0</v>
      </c>
      <c r="JJ75" s="164">
        <f t="shared" si="129"/>
        <v>0.25</v>
      </c>
      <c r="JK75" s="164">
        <f t="shared" si="130"/>
        <v>0</v>
      </c>
      <c r="JL75" s="164">
        <f t="shared" si="130"/>
        <v>0</v>
      </c>
      <c r="JM75" s="166">
        <f t="shared" si="131"/>
        <v>0</v>
      </c>
      <c r="JN75" s="167"/>
      <c r="JO75" s="126"/>
      <c r="JP75" s="164">
        <v>63</v>
      </c>
      <c r="JQ75" s="225"/>
      <c r="JR75" s="226"/>
      <c r="JS75" s="1"/>
      <c r="JT75" s="1"/>
      <c r="JU75" s="95"/>
      <c r="JV75" s="93"/>
      <c r="JW75" s="93"/>
      <c r="JX75" s="93"/>
      <c r="JY75" s="95" t="str">
        <f t="shared" si="40"/>
        <v>Completar</v>
      </c>
      <c r="JZ75" s="96" t="str">
        <f t="shared" si="41"/>
        <v>Completar</v>
      </c>
      <c r="KA75" s="96" t="str">
        <f t="shared" si="42"/>
        <v>Completar</v>
      </c>
      <c r="KB75" s="94"/>
      <c r="KC75" s="95" t="str">
        <f t="shared" si="43"/>
        <v>Completar</v>
      </c>
      <c r="KD75" s="95" t="str">
        <f t="shared" si="132"/>
        <v>Completar</v>
      </c>
      <c r="KE75" s="165">
        <f t="shared" si="133"/>
        <v>0</v>
      </c>
      <c r="KF75" s="219" t="b">
        <f t="shared" si="134"/>
        <v>0</v>
      </c>
      <c r="KG75" s="188">
        <f t="shared" si="135"/>
        <v>0</v>
      </c>
      <c r="KH75" s="164">
        <f t="shared" si="136"/>
        <v>0</v>
      </c>
      <c r="KI75" s="164">
        <f t="shared" si="137"/>
        <v>0.25</v>
      </c>
      <c r="KJ75" s="164">
        <f t="shared" si="138"/>
        <v>0</v>
      </c>
      <c r="KK75" s="164">
        <f t="shared" si="138"/>
        <v>0</v>
      </c>
      <c r="KL75" s="166">
        <f t="shared" si="139"/>
        <v>0</v>
      </c>
    </row>
    <row r="76" spans="1:298" x14ac:dyDescent="0.25">
      <c r="A76" s="164">
        <v>64</v>
      </c>
      <c r="B76" s="225"/>
      <c r="C76" s="226"/>
      <c r="D76" s="1"/>
      <c r="E76" s="1"/>
      <c r="F76" s="95"/>
      <c r="G76" s="93"/>
      <c r="H76" s="93"/>
      <c r="I76" s="93"/>
      <c r="J76" s="95"/>
      <c r="K76" s="96" t="str">
        <f>IFERROR(VLOOKUP(D76,'Situación inicial'!JI$13:JS$112,8,FALSE),"Completar")</f>
        <v>Completar</v>
      </c>
      <c r="L76" s="96" t="str">
        <f>IFERROR(VLOOKUP(D76,'Situación inicial'!JI$13:JS$112,9,FALSE),"Completar")</f>
        <v>Completar</v>
      </c>
      <c r="M76" s="94"/>
      <c r="N76" s="95" t="str">
        <f>IFERROR(VLOOKUP(D76,'Situación inicial'!JI$13:JS$112,11,FALSE),"Completar")</f>
        <v>Completar</v>
      </c>
      <c r="O76" s="95" t="str">
        <f>IFERROR(VLOOKUP(D76,'Situación inicial'!JI$13:JT$112,12,FALSE),"Completar")</f>
        <v>Completar</v>
      </c>
      <c r="P76" s="165">
        <f t="shared" si="44"/>
        <v>0</v>
      </c>
      <c r="Q76" s="219" t="b">
        <f t="shared" si="45"/>
        <v>0</v>
      </c>
      <c r="R76" s="188">
        <f t="shared" si="46"/>
        <v>0</v>
      </c>
      <c r="S76" s="164">
        <f t="shared" si="47"/>
        <v>0</v>
      </c>
      <c r="T76" s="164">
        <f t="shared" si="48"/>
        <v>0.25</v>
      </c>
      <c r="U76" s="164">
        <f t="shared" si="49"/>
        <v>0</v>
      </c>
      <c r="V76" s="164">
        <f t="shared" si="49"/>
        <v>0</v>
      </c>
      <c r="W76" s="166">
        <f t="shared" si="50"/>
        <v>0</v>
      </c>
      <c r="X76" s="168">
        <f>IFERROR(VLOOKUP(D76,'Situación inicial'!JI$13:JZ$112,18,FALSE),0)</f>
        <v>0</v>
      </c>
      <c r="Z76" s="164">
        <v>64</v>
      </c>
      <c r="AA76" s="225"/>
      <c r="AB76" s="226"/>
      <c r="AC76" s="1"/>
      <c r="AD76" s="1"/>
      <c r="AE76" s="95"/>
      <c r="AF76" s="93"/>
      <c r="AG76" s="93"/>
      <c r="AH76" s="93"/>
      <c r="AI76" s="95" t="str">
        <f t="shared" si="0"/>
        <v>Completar</v>
      </c>
      <c r="AJ76" s="96" t="str">
        <f t="shared" si="1"/>
        <v>Completar</v>
      </c>
      <c r="AK76" s="96" t="str">
        <f t="shared" si="2"/>
        <v>Completar</v>
      </c>
      <c r="AL76" s="94"/>
      <c r="AM76" s="95" t="str">
        <f t="shared" si="51"/>
        <v>Completar</v>
      </c>
      <c r="AN76" s="95" t="str">
        <f t="shared" si="52"/>
        <v>Completar</v>
      </c>
      <c r="AO76" s="165">
        <f t="shared" si="53"/>
        <v>0</v>
      </c>
      <c r="AP76" s="219" t="b">
        <f t="shared" si="54"/>
        <v>0</v>
      </c>
      <c r="AQ76" s="188">
        <f t="shared" si="55"/>
        <v>0</v>
      </c>
      <c r="AR76" s="164">
        <f t="shared" si="56"/>
        <v>0</v>
      </c>
      <c r="AS76" s="164">
        <f t="shared" si="57"/>
        <v>0.25</v>
      </c>
      <c r="AT76" s="164">
        <f t="shared" si="58"/>
        <v>0</v>
      </c>
      <c r="AU76" s="164">
        <f t="shared" si="58"/>
        <v>0</v>
      </c>
      <c r="AV76" s="166">
        <f t="shared" si="59"/>
        <v>0</v>
      </c>
      <c r="AW76" s="168">
        <f t="shared" si="3"/>
        <v>0</v>
      </c>
      <c r="AY76" s="164">
        <v>64</v>
      </c>
      <c r="AZ76" s="225"/>
      <c r="BA76" s="226"/>
      <c r="BB76" s="1"/>
      <c r="BC76" s="1"/>
      <c r="BD76" s="95"/>
      <c r="BE76" s="93"/>
      <c r="BF76" s="93"/>
      <c r="BG76" s="93"/>
      <c r="BH76" s="95" t="str">
        <f t="shared" si="4"/>
        <v>Completar</v>
      </c>
      <c r="BI76" s="96" t="str">
        <f t="shared" si="5"/>
        <v>Completar</v>
      </c>
      <c r="BJ76" s="96" t="str">
        <f t="shared" si="6"/>
        <v>Completar</v>
      </c>
      <c r="BK76" s="94"/>
      <c r="BL76" s="95" t="str">
        <f t="shared" si="7"/>
        <v>Completar</v>
      </c>
      <c r="BM76" s="95" t="str">
        <f t="shared" si="60"/>
        <v>Completar</v>
      </c>
      <c r="BN76" s="165">
        <f t="shared" si="61"/>
        <v>0</v>
      </c>
      <c r="BO76" s="219" t="b">
        <f t="shared" si="62"/>
        <v>0</v>
      </c>
      <c r="BP76" s="188">
        <f t="shared" si="63"/>
        <v>0</v>
      </c>
      <c r="BQ76" s="164">
        <f t="shared" si="64"/>
        <v>0</v>
      </c>
      <c r="BR76" s="164">
        <f t="shared" si="65"/>
        <v>0.25</v>
      </c>
      <c r="BS76" s="164">
        <f t="shared" si="66"/>
        <v>0</v>
      </c>
      <c r="BT76" s="164">
        <f t="shared" si="66"/>
        <v>0</v>
      </c>
      <c r="BU76" s="166">
        <f t="shared" si="67"/>
        <v>0</v>
      </c>
      <c r="BV76" s="167"/>
      <c r="BX76" s="164">
        <v>64</v>
      </c>
      <c r="BY76" s="225"/>
      <c r="BZ76" s="226"/>
      <c r="CA76" s="1"/>
      <c r="CB76" s="1"/>
      <c r="CC76" s="95"/>
      <c r="CD76" s="93"/>
      <c r="CE76" s="93"/>
      <c r="CF76" s="93"/>
      <c r="CG76" s="95" t="str">
        <f t="shared" si="8"/>
        <v>Completar</v>
      </c>
      <c r="CH76" s="96" t="str">
        <f t="shared" si="9"/>
        <v>Completar</v>
      </c>
      <c r="CI76" s="96" t="str">
        <f t="shared" si="10"/>
        <v>Completar</v>
      </c>
      <c r="CJ76" s="94"/>
      <c r="CK76" s="95" t="str">
        <f t="shared" si="11"/>
        <v>Completar</v>
      </c>
      <c r="CL76" s="95" t="str">
        <f t="shared" si="68"/>
        <v>Completar</v>
      </c>
      <c r="CM76" s="165">
        <f t="shared" si="69"/>
        <v>0</v>
      </c>
      <c r="CN76" s="219" t="b">
        <f t="shared" si="70"/>
        <v>0</v>
      </c>
      <c r="CO76" s="188">
        <f t="shared" si="71"/>
        <v>0</v>
      </c>
      <c r="CP76" s="164">
        <f t="shared" si="72"/>
        <v>0</v>
      </c>
      <c r="CQ76" s="164">
        <f t="shared" si="73"/>
        <v>0.25</v>
      </c>
      <c r="CR76" s="164">
        <f t="shared" si="74"/>
        <v>0</v>
      </c>
      <c r="CS76" s="164">
        <f t="shared" si="74"/>
        <v>0</v>
      </c>
      <c r="CT76" s="166">
        <f t="shared" si="75"/>
        <v>0</v>
      </c>
      <c r="CU76" s="167"/>
      <c r="CW76" s="164">
        <v>64</v>
      </c>
      <c r="CX76" s="225"/>
      <c r="CY76" s="226"/>
      <c r="CZ76" s="1"/>
      <c r="DA76" s="1"/>
      <c r="DB76" s="95"/>
      <c r="DC76" s="93"/>
      <c r="DD76" s="93"/>
      <c r="DE76" s="93"/>
      <c r="DF76" s="95" t="str">
        <f t="shared" si="12"/>
        <v>Completar</v>
      </c>
      <c r="DG76" s="96" t="str">
        <f t="shared" si="13"/>
        <v>Completar</v>
      </c>
      <c r="DH76" s="96" t="str">
        <f t="shared" si="14"/>
        <v>Completar</v>
      </c>
      <c r="DI76" s="94"/>
      <c r="DJ76" s="95" t="str">
        <f t="shared" si="15"/>
        <v>Completar</v>
      </c>
      <c r="DK76" s="95" t="str">
        <f t="shared" si="76"/>
        <v>Completar</v>
      </c>
      <c r="DL76" s="165">
        <f t="shared" si="77"/>
        <v>0</v>
      </c>
      <c r="DM76" s="219" t="b">
        <f t="shared" si="78"/>
        <v>0</v>
      </c>
      <c r="DN76" s="188">
        <f t="shared" si="79"/>
        <v>0</v>
      </c>
      <c r="DO76" s="164">
        <f t="shared" si="80"/>
        <v>0</v>
      </c>
      <c r="DP76" s="164">
        <f t="shared" si="81"/>
        <v>0.25</v>
      </c>
      <c r="DQ76" s="164">
        <f t="shared" si="82"/>
        <v>0</v>
      </c>
      <c r="DR76" s="164">
        <f t="shared" si="82"/>
        <v>0</v>
      </c>
      <c r="DS76" s="166">
        <f t="shared" si="83"/>
        <v>0</v>
      </c>
      <c r="DT76" s="167"/>
      <c r="DV76" s="164">
        <v>64</v>
      </c>
      <c r="DW76" s="225"/>
      <c r="DX76" s="226"/>
      <c r="DY76" s="1"/>
      <c r="DZ76" s="1"/>
      <c r="EA76" s="95"/>
      <c r="EB76" s="93"/>
      <c r="EC76" s="93"/>
      <c r="ED76" s="93"/>
      <c r="EE76" s="95" t="str">
        <f t="shared" si="16"/>
        <v>Completar</v>
      </c>
      <c r="EF76" s="96" t="str">
        <f t="shared" si="17"/>
        <v>Completar</v>
      </c>
      <c r="EG76" s="96" t="str">
        <f t="shared" si="18"/>
        <v>Completar</v>
      </c>
      <c r="EH76" s="94"/>
      <c r="EI76" s="95" t="str">
        <f t="shared" si="19"/>
        <v>Completar</v>
      </c>
      <c r="EJ76" s="95" t="str">
        <f t="shared" si="84"/>
        <v>Completar</v>
      </c>
      <c r="EK76" s="165">
        <f t="shared" si="85"/>
        <v>0</v>
      </c>
      <c r="EL76" s="219" t="b">
        <f t="shared" si="86"/>
        <v>0</v>
      </c>
      <c r="EM76" s="188">
        <f t="shared" si="87"/>
        <v>0</v>
      </c>
      <c r="EN76" s="164">
        <f t="shared" si="88"/>
        <v>0</v>
      </c>
      <c r="EO76" s="164">
        <f t="shared" si="89"/>
        <v>0.25</v>
      </c>
      <c r="EP76" s="164">
        <f t="shared" si="90"/>
        <v>0</v>
      </c>
      <c r="EQ76" s="164">
        <f t="shared" si="90"/>
        <v>0</v>
      </c>
      <c r="ER76" s="166">
        <f t="shared" si="91"/>
        <v>0</v>
      </c>
      <c r="ES76" s="167"/>
      <c r="EU76" s="164">
        <v>64</v>
      </c>
      <c r="EV76" s="225"/>
      <c r="EW76" s="226"/>
      <c r="EX76" s="1"/>
      <c r="EY76" s="1"/>
      <c r="EZ76" s="95"/>
      <c r="FA76" s="93"/>
      <c r="FB76" s="93"/>
      <c r="FC76" s="93"/>
      <c r="FD76" s="95" t="str">
        <f t="shared" si="20"/>
        <v>Completar</v>
      </c>
      <c r="FE76" s="96" t="str">
        <f t="shared" si="21"/>
        <v>Completar</v>
      </c>
      <c r="FF76" s="96" t="str">
        <f t="shared" si="22"/>
        <v>Completar</v>
      </c>
      <c r="FG76" s="94"/>
      <c r="FH76" s="95" t="str">
        <f t="shared" si="23"/>
        <v>Completar</v>
      </c>
      <c r="FI76" s="95" t="str">
        <f t="shared" si="92"/>
        <v>Completar</v>
      </c>
      <c r="FJ76" s="165">
        <f t="shared" si="93"/>
        <v>0</v>
      </c>
      <c r="FK76" s="219" t="b">
        <f t="shared" si="94"/>
        <v>0</v>
      </c>
      <c r="FL76" s="188">
        <f t="shared" si="95"/>
        <v>0</v>
      </c>
      <c r="FM76" s="164">
        <f t="shared" si="96"/>
        <v>0</v>
      </c>
      <c r="FN76" s="164">
        <f t="shared" si="97"/>
        <v>0.25</v>
      </c>
      <c r="FO76" s="164">
        <f t="shared" si="98"/>
        <v>0</v>
      </c>
      <c r="FP76" s="164">
        <f t="shared" si="98"/>
        <v>0</v>
      </c>
      <c r="FQ76" s="166">
        <f t="shared" si="99"/>
        <v>0</v>
      </c>
      <c r="FR76" s="167"/>
      <c r="FT76" s="164">
        <v>64</v>
      </c>
      <c r="FU76" s="225"/>
      <c r="FV76" s="226"/>
      <c r="FW76" s="1"/>
      <c r="FX76" s="1"/>
      <c r="FY76" s="95"/>
      <c r="FZ76" s="93"/>
      <c r="GA76" s="93"/>
      <c r="GB76" s="93"/>
      <c r="GC76" s="95" t="str">
        <f t="shared" si="24"/>
        <v>Completar</v>
      </c>
      <c r="GD76" s="96" t="str">
        <f t="shared" si="25"/>
        <v>Completar</v>
      </c>
      <c r="GE76" s="96" t="str">
        <f t="shared" si="26"/>
        <v>Completar</v>
      </c>
      <c r="GF76" s="94"/>
      <c r="GG76" s="95" t="str">
        <f t="shared" si="27"/>
        <v>Completar</v>
      </c>
      <c r="GH76" s="95" t="str">
        <f t="shared" si="100"/>
        <v>Completar</v>
      </c>
      <c r="GI76" s="165">
        <f t="shared" si="101"/>
        <v>0</v>
      </c>
      <c r="GJ76" s="219" t="b">
        <f t="shared" si="102"/>
        <v>0</v>
      </c>
      <c r="GK76" s="188">
        <f t="shared" si="103"/>
        <v>0</v>
      </c>
      <c r="GL76" s="164">
        <f t="shared" si="104"/>
        <v>0</v>
      </c>
      <c r="GM76" s="164">
        <f t="shared" si="105"/>
        <v>0.25</v>
      </c>
      <c r="GN76" s="164">
        <f t="shared" si="106"/>
        <v>0</v>
      </c>
      <c r="GO76" s="164">
        <f t="shared" si="106"/>
        <v>0</v>
      </c>
      <c r="GP76" s="166">
        <f t="shared" si="107"/>
        <v>0</v>
      </c>
      <c r="GQ76" s="167"/>
      <c r="GS76" s="164">
        <v>64</v>
      </c>
      <c r="GT76" s="225"/>
      <c r="GU76" s="226"/>
      <c r="GV76" s="1"/>
      <c r="GW76" s="1"/>
      <c r="GX76" s="95"/>
      <c r="GY76" s="93"/>
      <c r="GZ76" s="93"/>
      <c r="HA76" s="93"/>
      <c r="HB76" s="95" t="str">
        <f t="shared" si="28"/>
        <v>Completar</v>
      </c>
      <c r="HC76" s="96" t="str">
        <f t="shared" si="29"/>
        <v>Completar</v>
      </c>
      <c r="HD76" s="96" t="str">
        <f t="shared" si="30"/>
        <v>Completar</v>
      </c>
      <c r="HE76" s="94"/>
      <c r="HF76" s="95" t="str">
        <f t="shared" si="31"/>
        <v>Completar</v>
      </c>
      <c r="HG76" s="95" t="str">
        <f t="shared" si="108"/>
        <v>Completar</v>
      </c>
      <c r="HH76" s="165">
        <f t="shared" si="109"/>
        <v>0</v>
      </c>
      <c r="HI76" s="219" t="b">
        <f t="shared" si="110"/>
        <v>0</v>
      </c>
      <c r="HJ76" s="188">
        <f t="shared" si="111"/>
        <v>0</v>
      </c>
      <c r="HK76" s="164">
        <f t="shared" si="112"/>
        <v>0</v>
      </c>
      <c r="HL76" s="164">
        <f t="shared" si="113"/>
        <v>0.25</v>
      </c>
      <c r="HM76" s="164">
        <f t="shared" si="114"/>
        <v>0</v>
      </c>
      <c r="HN76" s="164">
        <f t="shared" si="114"/>
        <v>0</v>
      </c>
      <c r="HO76" s="166">
        <f t="shared" si="115"/>
        <v>0</v>
      </c>
      <c r="HP76" s="167"/>
      <c r="HR76" s="164">
        <v>64</v>
      </c>
      <c r="HS76" s="225"/>
      <c r="HT76" s="226"/>
      <c r="HU76" s="1"/>
      <c r="HV76" s="1"/>
      <c r="HW76" s="95"/>
      <c r="HX76" s="93"/>
      <c r="HY76" s="93"/>
      <c r="HZ76" s="93"/>
      <c r="IA76" s="95" t="str">
        <f t="shared" si="32"/>
        <v>Completar</v>
      </c>
      <c r="IB76" s="96" t="str">
        <f t="shared" si="33"/>
        <v>Completar</v>
      </c>
      <c r="IC76" s="96" t="str">
        <f t="shared" si="34"/>
        <v>Completar</v>
      </c>
      <c r="ID76" s="94"/>
      <c r="IE76" s="95" t="str">
        <f t="shared" si="35"/>
        <v>Completar</v>
      </c>
      <c r="IF76" s="95" t="str">
        <f t="shared" si="116"/>
        <v>Completar</v>
      </c>
      <c r="IG76" s="165">
        <f t="shared" si="117"/>
        <v>0</v>
      </c>
      <c r="IH76" s="219" t="b">
        <f t="shared" si="118"/>
        <v>0</v>
      </c>
      <c r="II76" s="188">
        <f t="shared" si="119"/>
        <v>0</v>
      </c>
      <c r="IJ76" s="164">
        <f t="shared" si="120"/>
        <v>0</v>
      </c>
      <c r="IK76" s="164">
        <f t="shared" si="121"/>
        <v>0.25</v>
      </c>
      <c r="IL76" s="164">
        <f t="shared" si="122"/>
        <v>0</v>
      </c>
      <c r="IM76" s="164">
        <f t="shared" si="122"/>
        <v>0</v>
      </c>
      <c r="IN76" s="166">
        <f t="shared" si="123"/>
        <v>0</v>
      </c>
      <c r="IO76" s="167"/>
      <c r="IQ76" s="164">
        <v>64</v>
      </c>
      <c r="IR76" s="225"/>
      <c r="IS76" s="226"/>
      <c r="IT76" s="1"/>
      <c r="IU76" s="1"/>
      <c r="IV76" s="95"/>
      <c r="IW76" s="93"/>
      <c r="IX76" s="93"/>
      <c r="IY76" s="93"/>
      <c r="IZ76" s="95" t="str">
        <f t="shared" si="36"/>
        <v>Completar</v>
      </c>
      <c r="JA76" s="96" t="str">
        <f t="shared" si="37"/>
        <v>Completar</v>
      </c>
      <c r="JB76" s="96" t="str">
        <f t="shared" si="38"/>
        <v>Completar</v>
      </c>
      <c r="JC76" s="94"/>
      <c r="JD76" s="95" t="str">
        <f t="shared" si="39"/>
        <v>Completar</v>
      </c>
      <c r="JE76" s="95" t="str">
        <f t="shared" si="124"/>
        <v>Completar</v>
      </c>
      <c r="JF76" s="165">
        <f t="shared" si="125"/>
        <v>0</v>
      </c>
      <c r="JG76" s="219" t="b">
        <f t="shared" si="126"/>
        <v>0</v>
      </c>
      <c r="JH76" s="188">
        <f t="shared" si="127"/>
        <v>0</v>
      </c>
      <c r="JI76" s="164">
        <f t="shared" si="128"/>
        <v>0</v>
      </c>
      <c r="JJ76" s="164">
        <f t="shared" si="129"/>
        <v>0.25</v>
      </c>
      <c r="JK76" s="164">
        <f t="shared" si="130"/>
        <v>0</v>
      </c>
      <c r="JL76" s="164">
        <f t="shared" si="130"/>
        <v>0</v>
      </c>
      <c r="JM76" s="166">
        <f t="shared" si="131"/>
        <v>0</v>
      </c>
      <c r="JN76" s="167"/>
      <c r="JO76" s="126"/>
      <c r="JP76" s="164">
        <v>64</v>
      </c>
      <c r="JQ76" s="225"/>
      <c r="JR76" s="226"/>
      <c r="JS76" s="1"/>
      <c r="JT76" s="1"/>
      <c r="JU76" s="95"/>
      <c r="JV76" s="93"/>
      <c r="JW76" s="93"/>
      <c r="JX76" s="93"/>
      <c r="JY76" s="95" t="str">
        <f t="shared" si="40"/>
        <v>Completar</v>
      </c>
      <c r="JZ76" s="96" t="str">
        <f t="shared" si="41"/>
        <v>Completar</v>
      </c>
      <c r="KA76" s="96" t="str">
        <f t="shared" si="42"/>
        <v>Completar</v>
      </c>
      <c r="KB76" s="94"/>
      <c r="KC76" s="95" t="str">
        <f t="shared" si="43"/>
        <v>Completar</v>
      </c>
      <c r="KD76" s="95" t="str">
        <f t="shared" si="132"/>
        <v>Completar</v>
      </c>
      <c r="KE76" s="165">
        <f t="shared" si="133"/>
        <v>0</v>
      </c>
      <c r="KF76" s="219" t="b">
        <f t="shared" si="134"/>
        <v>0</v>
      </c>
      <c r="KG76" s="188">
        <f t="shared" si="135"/>
        <v>0</v>
      </c>
      <c r="KH76" s="164">
        <f t="shared" si="136"/>
        <v>0</v>
      </c>
      <c r="KI76" s="164">
        <f t="shared" si="137"/>
        <v>0.25</v>
      </c>
      <c r="KJ76" s="164">
        <f t="shared" si="138"/>
        <v>0</v>
      </c>
      <c r="KK76" s="164">
        <f t="shared" si="138"/>
        <v>0</v>
      </c>
      <c r="KL76" s="166">
        <f t="shared" si="139"/>
        <v>0</v>
      </c>
    </row>
    <row r="77" spans="1:298" x14ac:dyDescent="0.25">
      <c r="A77" s="164">
        <v>65</v>
      </c>
      <c r="B77" s="225"/>
      <c r="C77" s="226"/>
      <c r="D77" s="1"/>
      <c r="E77" s="1"/>
      <c r="F77" s="95"/>
      <c r="G77" s="93"/>
      <c r="H77" s="93"/>
      <c r="I77" s="93"/>
      <c r="J77" s="95"/>
      <c r="K77" s="96" t="str">
        <f>IFERROR(VLOOKUP(D77,'Situación inicial'!JI$13:JS$112,8,FALSE),"Completar")</f>
        <v>Completar</v>
      </c>
      <c r="L77" s="96" t="str">
        <f>IFERROR(VLOOKUP(D77,'Situación inicial'!JI$13:JS$112,9,FALSE),"Completar")</f>
        <v>Completar</v>
      </c>
      <c r="M77" s="94"/>
      <c r="N77" s="95" t="str">
        <f>IFERROR(VLOOKUP(D77,'Situación inicial'!JI$13:JS$112,11,FALSE),"Completar")</f>
        <v>Completar</v>
      </c>
      <c r="O77" s="95" t="str">
        <f>IFERROR(VLOOKUP(D77,'Situación inicial'!JI$13:JT$112,12,FALSE),"Completar")</f>
        <v>Completar</v>
      </c>
      <c r="P77" s="165">
        <f t="shared" si="44"/>
        <v>0</v>
      </c>
      <c r="Q77" s="219" t="b">
        <f t="shared" si="45"/>
        <v>0</v>
      </c>
      <c r="R77" s="188">
        <f t="shared" si="46"/>
        <v>0</v>
      </c>
      <c r="S77" s="164">
        <f t="shared" si="47"/>
        <v>0</v>
      </c>
      <c r="T77" s="164">
        <f t="shared" si="48"/>
        <v>0.25</v>
      </c>
      <c r="U77" s="164">
        <f t="shared" si="49"/>
        <v>0</v>
      </c>
      <c r="V77" s="164">
        <f t="shared" si="49"/>
        <v>0</v>
      </c>
      <c r="W77" s="166">
        <f t="shared" si="50"/>
        <v>0</v>
      </c>
      <c r="X77" s="168">
        <f>IFERROR(VLOOKUP(D77,'Situación inicial'!JI$13:JZ$112,18,FALSE),0)</f>
        <v>0</v>
      </c>
      <c r="Z77" s="164">
        <v>65</v>
      </c>
      <c r="AA77" s="225"/>
      <c r="AB77" s="226"/>
      <c r="AC77" s="1"/>
      <c r="AD77" s="1"/>
      <c r="AE77" s="95"/>
      <c r="AF77" s="93"/>
      <c r="AG77" s="93"/>
      <c r="AH77" s="93"/>
      <c r="AI77" s="95" t="str">
        <f t="shared" ref="AI77:AI112" si="140">+IFERROR(VLOOKUP(AC77,D$13:J$112,7,0),"Completar")</f>
        <v>Completar</v>
      </c>
      <c r="AJ77" s="96" t="str">
        <f t="shared" ref="AJ77:AJ112" si="141">IFERROR(VLOOKUP(AC77,D$13:M$112,8,FALSE),"Completar")</f>
        <v>Completar</v>
      </c>
      <c r="AK77" s="96" t="str">
        <f t="shared" ref="AK77:AK112" si="142">IFERROR(VLOOKUP(AC77,D$13:M$112,9,FALSE),"Completar")</f>
        <v>Completar</v>
      </c>
      <c r="AL77" s="94"/>
      <c r="AM77" s="95" t="str">
        <f t="shared" si="51"/>
        <v>Completar</v>
      </c>
      <c r="AN77" s="95" t="str">
        <f t="shared" si="52"/>
        <v>Completar</v>
      </c>
      <c r="AO77" s="165">
        <f t="shared" si="53"/>
        <v>0</v>
      </c>
      <c r="AP77" s="219" t="b">
        <f t="shared" si="54"/>
        <v>0</v>
      </c>
      <c r="AQ77" s="188">
        <f t="shared" si="55"/>
        <v>0</v>
      </c>
      <c r="AR77" s="164">
        <f t="shared" si="56"/>
        <v>0</v>
      </c>
      <c r="AS77" s="164">
        <f t="shared" si="57"/>
        <v>0.25</v>
      </c>
      <c r="AT77" s="164">
        <f t="shared" si="58"/>
        <v>0</v>
      </c>
      <c r="AU77" s="164">
        <f t="shared" si="58"/>
        <v>0</v>
      </c>
      <c r="AV77" s="166">
        <f t="shared" si="59"/>
        <v>0</v>
      </c>
      <c r="AW77" s="168">
        <f t="shared" ref="AW77:AW112" si="143">IFERROR(VLOOKUP(AC77,D$13:U$112,18,FALSE),0)</f>
        <v>0</v>
      </c>
      <c r="AY77" s="164">
        <v>65</v>
      </c>
      <c r="AZ77" s="225"/>
      <c r="BA77" s="226"/>
      <c r="BB77" s="1"/>
      <c r="BC77" s="1"/>
      <c r="BD77" s="95"/>
      <c r="BE77" s="93"/>
      <c r="BF77" s="93"/>
      <c r="BG77" s="93"/>
      <c r="BH77" s="95" t="str">
        <f t="shared" ref="BH77:BH112" si="144">+IFERROR(VLOOKUP(BB77,AC$13:AI$112,7,0),"Completar")</f>
        <v>Completar</v>
      </c>
      <c r="BI77" s="96" t="str">
        <f t="shared" ref="BI77:BI112" si="145">IFERROR(VLOOKUP(BB77,AC$13:AL$112,8,FALSE),"Completar")</f>
        <v>Completar</v>
      </c>
      <c r="BJ77" s="96" t="str">
        <f t="shared" ref="BJ77:BJ112" si="146">IFERROR(VLOOKUP(BB77,AC$13:AL$112,9,FALSE),"Completar")</f>
        <v>Completar</v>
      </c>
      <c r="BK77" s="94"/>
      <c r="BL77" s="95" t="str">
        <f t="shared" ref="BL77:BL112" si="147">IFERROR(VLOOKUP(BB77,AC$13:AM$112,11,FALSE),"Completar")</f>
        <v>Completar</v>
      </c>
      <c r="BM77" s="95" t="str">
        <f t="shared" si="60"/>
        <v>Completar</v>
      </c>
      <c r="BN77" s="165">
        <f t="shared" si="61"/>
        <v>0</v>
      </c>
      <c r="BO77" s="219" t="b">
        <f t="shared" si="62"/>
        <v>0</v>
      </c>
      <c r="BP77" s="188">
        <f t="shared" si="63"/>
        <v>0</v>
      </c>
      <c r="BQ77" s="164">
        <f t="shared" si="64"/>
        <v>0</v>
      </c>
      <c r="BR77" s="164">
        <f t="shared" si="65"/>
        <v>0.25</v>
      </c>
      <c r="BS77" s="164">
        <f t="shared" si="66"/>
        <v>0</v>
      </c>
      <c r="BT77" s="164">
        <f t="shared" si="66"/>
        <v>0</v>
      </c>
      <c r="BU77" s="166">
        <f t="shared" si="67"/>
        <v>0</v>
      </c>
      <c r="BV77" s="167"/>
      <c r="BX77" s="164">
        <v>65</v>
      </c>
      <c r="BY77" s="225"/>
      <c r="BZ77" s="226"/>
      <c r="CA77" s="1"/>
      <c r="CB77" s="1"/>
      <c r="CC77" s="95"/>
      <c r="CD77" s="93"/>
      <c r="CE77" s="93"/>
      <c r="CF77" s="93"/>
      <c r="CG77" s="95" t="str">
        <f t="shared" ref="CG77:CG112" si="148">+IFERROR(VLOOKUP(CA77,BB$13:BH$112,7,0),"Completar")</f>
        <v>Completar</v>
      </c>
      <c r="CH77" s="96" t="str">
        <f t="shared" ref="CH77:CH112" si="149">IFERROR(VLOOKUP(CA77,BB$13:BK$112,8,FALSE),"Completar")</f>
        <v>Completar</v>
      </c>
      <c r="CI77" s="96" t="str">
        <f t="shared" ref="CI77:CI112" si="150">IFERROR(VLOOKUP(CA77,BB$13:BK$112,9,FALSE),"Completar")</f>
        <v>Completar</v>
      </c>
      <c r="CJ77" s="94"/>
      <c r="CK77" s="95" t="str">
        <f t="shared" ref="CK77:CK112" si="151">IFERROR(VLOOKUP(CA77,BB$13:BL$112,11,FALSE),"Completar")</f>
        <v>Completar</v>
      </c>
      <c r="CL77" s="95" t="str">
        <f t="shared" si="68"/>
        <v>Completar</v>
      </c>
      <c r="CM77" s="165">
        <f t="shared" si="69"/>
        <v>0</v>
      </c>
      <c r="CN77" s="219" t="b">
        <f t="shared" si="70"/>
        <v>0</v>
      </c>
      <c r="CO77" s="188">
        <f t="shared" si="71"/>
        <v>0</v>
      </c>
      <c r="CP77" s="164">
        <f t="shared" si="72"/>
        <v>0</v>
      </c>
      <c r="CQ77" s="164">
        <f t="shared" si="73"/>
        <v>0.25</v>
      </c>
      <c r="CR77" s="164">
        <f t="shared" si="74"/>
        <v>0</v>
      </c>
      <c r="CS77" s="164">
        <f t="shared" si="74"/>
        <v>0</v>
      </c>
      <c r="CT77" s="166">
        <f t="shared" si="75"/>
        <v>0</v>
      </c>
      <c r="CU77" s="167"/>
      <c r="CW77" s="164">
        <v>65</v>
      </c>
      <c r="CX77" s="225"/>
      <c r="CY77" s="226"/>
      <c r="CZ77" s="1"/>
      <c r="DA77" s="1"/>
      <c r="DB77" s="95"/>
      <c r="DC77" s="93"/>
      <c r="DD77" s="93"/>
      <c r="DE77" s="93"/>
      <c r="DF77" s="95" t="str">
        <f t="shared" ref="DF77:DF112" si="152">+IFERROR(VLOOKUP(CZ77,CA$13:CG$112,7,0),"Completar")</f>
        <v>Completar</v>
      </c>
      <c r="DG77" s="96" t="str">
        <f t="shared" ref="DG77:DG112" si="153">IFERROR(VLOOKUP(CZ77,CA$13:CJ$112,8,FALSE),"Completar")</f>
        <v>Completar</v>
      </c>
      <c r="DH77" s="96" t="str">
        <f t="shared" ref="DH77:DH112" si="154">IFERROR(VLOOKUP(CZ77,CA$13:CJ$112,9,FALSE),"Completar")</f>
        <v>Completar</v>
      </c>
      <c r="DI77" s="94"/>
      <c r="DJ77" s="95" t="str">
        <f t="shared" ref="DJ77:DJ112" si="155">IFERROR(VLOOKUP(CZ77,CA$13:CK$112,11,FALSE),"Completar")</f>
        <v>Completar</v>
      </c>
      <c r="DK77" s="95" t="str">
        <f t="shared" si="76"/>
        <v>Completar</v>
      </c>
      <c r="DL77" s="165">
        <f t="shared" si="77"/>
        <v>0</v>
      </c>
      <c r="DM77" s="219" t="b">
        <f t="shared" si="78"/>
        <v>0</v>
      </c>
      <c r="DN77" s="188">
        <f t="shared" si="79"/>
        <v>0</v>
      </c>
      <c r="DO77" s="164">
        <f t="shared" si="80"/>
        <v>0</v>
      </c>
      <c r="DP77" s="164">
        <f t="shared" si="81"/>
        <v>0.25</v>
      </c>
      <c r="DQ77" s="164">
        <f t="shared" si="82"/>
        <v>0</v>
      </c>
      <c r="DR77" s="164">
        <f t="shared" si="82"/>
        <v>0</v>
      </c>
      <c r="DS77" s="166">
        <f t="shared" si="83"/>
        <v>0</v>
      </c>
      <c r="DT77" s="167"/>
      <c r="DV77" s="164">
        <v>65</v>
      </c>
      <c r="DW77" s="225"/>
      <c r="DX77" s="226"/>
      <c r="DY77" s="1"/>
      <c r="DZ77" s="1"/>
      <c r="EA77" s="95"/>
      <c r="EB77" s="93"/>
      <c r="EC77" s="93"/>
      <c r="ED77" s="93"/>
      <c r="EE77" s="95" t="str">
        <f t="shared" ref="EE77:EE112" si="156">+IFERROR(VLOOKUP(DY77,CZ$13:DF$112,7,0),"Completar")</f>
        <v>Completar</v>
      </c>
      <c r="EF77" s="96" t="str">
        <f t="shared" ref="EF77:EF112" si="157">IFERROR(VLOOKUP(DY77,CZ$13:DI$112,8,FALSE),"Completar")</f>
        <v>Completar</v>
      </c>
      <c r="EG77" s="96" t="str">
        <f t="shared" ref="EG77:EG112" si="158">IFERROR(VLOOKUP(DY77,CZ$13:DI$112,9,FALSE),"Completar")</f>
        <v>Completar</v>
      </c>
      <c r="EH77" s="94"/>
      <c r="EI77" s="95" t="str">
        <f t="shared" ref="EI77:EI112" si="159">IFERROR(VLOOKUP(DY77,CZ$13:DJ$112,11,FALSE),"Completar")</f>
        <v>Completar</v>
      </c>
      <c r="EJ77" s="95" t="str">
        <f t="shared" si="84"/>
        <v>Completar</v>
      </c>
      <c r="EK77" s="165">
        <f t="shared" si="85"/>
        <v>0</v>
      </c>
      <c r="EL77" s="219" t="b">
        <f t="shared" si="86"/>
        <v>0</v>
      </c>
      <c r="EM77" s="188">
        <f t="shared" si="87"/>
        <v>0</v>
      </c>
      <c r="EN77" s="164">
        <f t="shared" si="88"/>
        <v>0</v>
      </c>
      <c r="EO77" s="164">
        <f t="shared" si="89"/>
        <v>0.25</v>
      </c>
      <c r="EP77" s="164">
        <f t="shared" si="90"/>
        <v>0</v>
      </c>
      <c r="EQ77" s="164">
        <f t="shared" si="90"/>
        <v>0</v>
      </c>
      <c r="ER77" s="166">
        <f t="shared" si="91"/>
        <v>0</v>
      </c>
      <c r="ES77" s="167"/>
      <c r="EU77" s="164">
        <v>65</v>
      </c>
      <c r="EV77" s="225"/>
      <c r="EW77" s="226"/>
      <c r="EX77" s="1"/>
      <c r="EY77" s="1"/>
      <c r="EZ77" s="95"/>
      <c r="FA77" s="93"/>
      <c r="FB77" s="93"/>
      <c r="FC77" s="93"/>
      <c r="FD77" s="95" t="str">
        <f t="shared" ref="FD77:FD112" si="160">+IFERROR(VLOOKUP(EX77,DY$13:EE$112,7,0),"Completar")</f>
        <v>Completar</v>
      </c>
      <c r="FE77" s="96" t="str">
        <f t="shared" ref="FE77:FE112" si="161">IFERROR(VLOOKUP(EX77,DY$13:EH$112,8,FALSE),"Completar")</f>
        <v>Completar</v>
      </c>
      <c r="FF77" s="96" t="str">
        <f t="shared" ref="FF77:FF112" si="162">IFERROR(VLOOKUP(EX77,DY$13:EH$112,9,FALSE),"Completar")</f>
        <v>Completar</v>
      </c>
      <c r="FG77" s="94"/>
      <c r="FH77" s="95" t="str">
        <f t="shared" ref="FH77:FH112" si="163">IFERROR(VLOOKUP(EX77,DY$13:EI$112,11,FALSE),"Completar")</f>
        <v>Completar</v>
      </c>
      <c r="FI77" s="95" t="str">
        <f t="shared" si="92"/>
        <v>Completar</v>
      </c>
      <c r="FJ77" s="165">
        <f t="shared" si="93"/>
        <v>0</v>
      </c>
      <c r="FK77" s="219" t="b">
        <f t="shared" si="94"/>
        <v>0</v>
      </c>
      <c r="FL77" s="188">
        <f t="shared" si="95"/>
        <v>0</v>
      </c>
      <c r="FM77" s="164">
        <f t="shared" si="96"/>
        <v>0</v>
      </c>
      <c r="FN77" s="164">
        <f t="shared" si="97"/>
        <v>0.25</v>
      </c>
      <c r="FO77" s="164">
        <f t="shared" si="98"/>
        <v>0</v>
      </c>
      <c r="FP77" s="164">
        <f t="shared" si="98"/>
        <v>0</v>
      </c>
      <c r="FQ77" s="166">
        <f t="shared" si="99"/>
        <v>0</v>
      </c>
      <c r="FR77" s="167"/>
      <c r="FT77" s="164">
        <v>65</v>
      </c>
      <c r="FU77" s="225"/>
      <c r="FV77" s="226"/>
      <c r="FW77" s="1"/>
      <c r="FX77" s="1"/>
      <c r="FY77" s="95"/>
      <c r="FZ77" s="93"/>
      <c r="GA77" s="93"/>
      <c r="GB77" s="93"/>
      <c r="GC77" s="95" t="str">
        <f t="shared" ref="GC77:GC112" si="164">+IFERROR(VLOOKUP(FW77,EX$13:FD$112,7,0),"Completar")</f>
        <v>Completar</v>
      </c>
      <c r="GD77" s="96" t="str">
        <f t="shared" ref="GD77:GD112" si="165">IFERROR(VLOOKUP(FW77,EX$13:FG$112,8,FALSE),"Completar")</f>
        <v>Completar</v>
      </c>
      <c r="GE77" s="96" t="str">
        <f t="shared" ref="GE77:GE112" si="166">IFERROR(VLOOKUP(FW77,EX$13:FG$112,9,FALSE),"Completar")</f>
        <v>Completar</v>
      </c>
      <c r="GF77" s="94"/>
      <c r="GG77" s="95" t="str">
        <f t="shared" ref="GG77:GG112" si="167">IFERROR(VLOOKUP(FW77,EX$13:FH$112,11,FALSE),"Completar")</f>
        <v>Completar</v>
      </c>
      <c r="GH77" s="95" t="str">
        <f t="shared" si="100"/>
        <v>Completar</v>
      </c>
      <c r="GI77" s="165">
        <f t="shared" si="101"/>
        <v>0</v>
      </c>
      <c r="GJ77" s="219" t="b">
        <f t="shared" si="102"/>
        <v>0</v>
      </c>
      <c r="GK77" s="188">
        <f t="shared" si="103"/>
        <v>0</v>
      </c>
      <c r="GL77" s="164">
        <f t="shared" si="104"/>
        <v>0</v>
      </c>
      <c r="GM77" s="164">
        <f t="shared" si="105"/>
        <v>0.25</v>
      </c>
      <c r="GN77" s="164">
        <f t="shared" si="106"/>
        <v>0</v>
      </c>
      <c r="GO77" s="164">
        <f t="shared" si="106"/>
        <v>0</v>
      </c>
      <c r="GP77" s="166">
        <f t="shared" si="107"/>
        <v>0</v>
      </c>
      <c r="GQ77" s="167"/>
      <c r="GS77" s="164">
        <v>65</v>
      </c>
      <c r="GT77" s="225"/>
      <c r="GU77" s="226"/>
      <c r="GV77" s="1"/>
      <c r="GW77" s="1"/>
      <c r="GX77" s="95"/>
      <c r="GY77" s="93"/>
      <c r="GZ77" s="93"/>
      <c r="HA77" s="93"/>
      <c r="HB77" s="95" t="str">
        <f t="shared" ref="HB77:HB112" si="168">+IFERROR(VLOOKUP(GV77,FW$13:GC$112,7,0),"Completar")</f>
        <v>Completar</v>
      </c>
      <c r="HC77" s="96" t="str">
        <f t="shared" ref="HC77:HC112" si="169">IFERROR(VLOOKUP(GV77,FW$13:GF$112,8,FALSE),"Completar")</f>
        <v>Completar</v>
      </c>
      <c r="HD77" s="96" t="str">
        <f t="shared" ref="HD77:HD112" si="170">IFERROR(VLOOKUP(GV77,FW$13:GF$112,9,FALSE),"Completar")</f>
        <v>Completar</v>
      </c>
      <c r="HE77" s="94"/>
      <c r="HF77" s="95" t="str">
        <f t="shared" ref="HF77:HF112" si="171">IFERROR(VLOOKUP(GV77,FW$13:GG$112,11,FALSE),"Completar")</f>
        <v>Completar</v>
      </c>
      <c r="HG77" s="95" t="str">
        <f t="shared" si="108"/>
        <v>Completar</v>
      </c>
      <c r="HH77" s="165">
        <f t="shared" si="109"/>
        <v>0</v>
      </c>
      <c r="HI77" s="219" t="b">
        <f t="shared" si="110"/>
        <v>0</v>
      </c>
      <c r="HJ77" s="188">
        <f t="shared" si="111"/>
        <v>0</v>
      </c>
      <c r="HK77" s="164">
        <f t="shared" si="112"/>
        <v>0</v>
      </c>
      <c r="HL77" s="164">
        <f t="shared" si="113"/>
        <v>0.25</v>
      </c>
      <c r="HM77" s="164">
        <f t="shared" si="114"/>
        <v>0</v>
      </c>
      <c r="HN77" s="164">
        <f t="shared" si="114"/>
        <v>0</v>
      </c>
      <c r="HO77" s="166">
        <f t="shared" si="115"/>
        <v>0</v>
      </c>
      <c r="HP77" s="167"/>
      <c r="HR77" s="164">
        <v>65</v>
      </c>
      <c r="HS77" s="225"/>
      <c r="HT77" s="226"/>
      <c r="HU77" s="1"/>
      <c r="HV77" s="1"/>
      <c r="HW77" s="95"/>
      <c r="HX77" s="93"/>
      <c r="HY77" s="93"/>
      <c r="HZ77" s="93"/>
      <c r="IA77" s="95" t="str">
        <f t="shared" ref="IA77:IA112" si="172">+IFERROR(VLOOKUP(HU77,GV$13:HB$112,7,0),"Completar")</f>
        <v>Completar</v>
      </c>
      <c r="IB77" s="96" t="str">
        <f t="shared" ref="IB77:IB112" si="173">IFERROR(VLOOKUP(HU77,GV$13:HE$112,8,FALSE),"Completar")</f>
        <v>Completar</v>
      </c>
      <c r="IC77" s="96" t="str">
        <f t="shared" ref="IC77:IC112" si="174">IFERROR(VLOOKUP(HU77,GV$13:HE$112,9,FALSE),"Completar")</f>
        <v>Completar</v>
      </c>
      <c r="ID77" s="94"/>
      <c r="IE77" s="95" t="str">
        <f t="shared" ref="IE77:IE112" si="175">IFERROR(VLOOKUP(HU77,GV$13:HF$112,11,FALSE),"Completar")</f>
        <v>Completar</v>
      </c>
      <c r="IF77" s="95" t="str">
        <f t="shared" si="116"/>
        <v>Completar</v>
      </c>
      <c r="IG77" s="165">
        <f t="shared" si="117"/>
        <v>0</v>
      </c>
      <c r="IH77" s="219" t="b">
        <f t="shared" si="118"/>
        <v>0</v>
      </c>
      <c r="II77" s="188">
        <f t="shared" si="119"/>
        <v>0</v>
      </c>
      <c r="IJ77" s="164">
        <f t="shared" si="120"/>
        <v>0</v>
      </c>
      <c r="IK77" s="164">
        <f t="shared" si="121"/>
        <v>0.25</v>
      </c>
      <c r="IL77" s="164">
        <f t="shared" si="122"/>
        <v>0</v>
      </c>
      <c r="IM77" s="164">
        <f t="shared" si="122"/>
        <v>0</v>
      </c>
      <c r="IN77" s="166">
        <f t="shared" si="123"/>
        <v>0</v>
      </c>
      <c r="IO77" s="167"/>
      <c r="IQ77" s="164">
        <v>65</v>
      </c>
      <c r="IR77" s="225"/>
      <c r="IS77" s="226"/>
      <c r="IT77" s="1"/>
      <c r="IU77" s="1"/>
      <c r="IV77" s="95"/>
      <c r="IW77" s="93"/>
      <c r="IX77" s="93"/>
      <c r="IY77" s="93"/>
      <c r="IZ77" s="95" t="str">
        <f t="shared" ref="IZ77:IZ112" si="176">+IFERROR(VLOOKUP(IT77,HU$13:IA$112,7,0),"Completar")</f>
        <v>Completar</v>
      </c>
      <c r="JA77" s="96" t="str">
        <f t="shared" ref="JA77:JA112" si="177">IFERROR(VLOOKUP(IT77,HU$13:ID$112,8,FALSE),"Completar")</f>
        <v>Completar</v>
      </c>
      <c r="JB77" s="96" t="str">
        <f t="shared" ref="JB77:JB112" si="178">IFERROR(VLOOKUP(IT77,HU$13:ID$112,9,FALSE),"Completar")</f>
        <v>Completar</v>
      </c>
      <c r="JC77" s="94"/>
      <c r="JD77" s="95" t="str">
        <f t="shared" ref="JD77:JD112" si="179">IFERROR(VLOOKUP(IT77,HU$13:IE$112,11,FALSE),"Completar")</f>
        <v>Completar</v>
      </c>
      <c r="JE77" s="95" t="str">
        <f t="shared" si="124"/>
        <v>Completar</v>
      </c>
      <c r="JF77" s="165">
        <f t="shared" si="125"/>
        <v>0</v>
      </c>
      <c r="JG77" s="219" t="b">
        <f t="shared" si="126"/>
        <v>0</v>
      </c>
      <c r="JH77" s="188">
        <f t="shared" si="127"/>
        <v>0</v>
      </c>
      <c r="JI77" s="164">
        <f t="shared" si="128"/>
        <v>0</v>
      </c>
      <c r="JJ77" s="164">
        <f t="shared" si="129"/>
        <v>0.25</v>
      </c>
      <c r="JK77" s="164">
        <f t="shared" si="130"/>
        <v>0</v>
      </c>
      <c r="JL77" s="164">
        <f t="shared" si="130"/>
        <v>0</v>
      </c>
      <c r="JM77" s="166">
        <f t="shared" si="131"/>
        <v>0</v>
      </c>
      <c r="JN77" s="167"/>
      <c r="JO77" s="126"/>
      <c r="JP77" s="164">
        <v>65</v>
      </c>
      <c r="JQ77" s="225"/>
      <c r="JR77" s="226"/>
      <c r="JS77" s="1"/>
      <c r="JT77" s="1"/>
      <c r="JU77" s="95"/>
      <c r="JV77" s="93"/>
      <c r="JW77" s="93"/>
      <c r="JX77" s="93"/>
      <c r="JY77" s="95" t="str">
        <f t="shared" ref="JY77:JY112" si="180">+IFERROR(VLOOKUP(JS77,IT$13:IZ$112,7,0),"Completar")</f>
        <v>Completar</v>
      </c>
      <c r="JZ77" s="96" t="str">
        <f t="shared" ref="JZ77:JZ112" si="181">IFERROR(VLOOKUP(JS77,IT$13:JC$112,8,FALSE),"Completar")</f>
        <v>Completar</v>
      </c>
      <c r="KA77" s="96" t="str">
        <f t="shared" ref="KA77:KA112" si="182">IFERROR(VLOOKUP(JS77,IT$13:JC$112,9,FALSE),"Completar")</f>
        <v>Completar</v>
      </c>
      <c r="KB77" s="94"/>
      <c r="KC77" s="95" t="str">
        <f t="shared" ref="KC77:KC112" si="183">IFERROR(VLOOKUP(JS77,IT$13:JD$112,11,FALSE),"Completar")</f>
        <v>Completar</v>
      </c>
      <c r="KD77" s="95" t="str">
        <f t="shared" si="132"/>
        <v>Completar</v>
      </c>
      <c r="KE77" s="165">
        <f t="shared" si="133"/>
        <v>0</v>
      </c>
      <c r="KF77" s="219" t="b">
        <f t="shared" si="134"/>
        <v>0</v>
      </c>
      <c r="KG77" s="188">
        <f t="shared" si="135"/>
        <v>0</v>
      </c>
      <c r="KH77" s="164">
        <f t="shared" si="136"/>
        <v>0</v>
      </c>
      <c r="KI77" s="164">
        <f t="shared" si="137"/>
        <v>0.25</v>
      </c>
      <c r="KJ77" s="164">
        <f t="shared" si="138"/>
        <v>0</v>
      </c>
      <c r="KK77" s="164">
        <f t="shared" si="138"/>
        <v>0</v>
      </c>
      <c r="KL77" s="166">
        <f t="shared" si="139"/>
        <v>0</v>
      </c>
    </row>
    <row r="78" spans="1:298" x14ac:dyDescent="0.25">
      <c r="A78" s="164">
        <v>66</v>
      </c>
      <c r="B78" s="225"/>
      <c r="C78" s="226"/>
      <c r="D78" s="1"/>
      <c r="E78" s="1"/>
      <c r="F78" s="95"/>
      <c r="G78" s="93"/>
      <c r="H78" s="93"/>
      <c r="I78" s="93"/>
      <c r="J78" s="95"/>
      <c r="K78" s="96" t="str">
        <f>IFERROR(VLOOKUP(D78,'Situación inicial'!JI$13:JS$112,8,FALSE),"Completar")</f>
        <v>Completar</v>
      </c>
      <c r="L78" s="96" t="str">
        <f>IFERROR(VLOOKUP(D78,'Situación inicial'!JI$13:JS$112,9,FALSE),"Completar")</f>
        <v>Completar</v>
      </c>
      <c r="M78" s="94"/>
      <c r="N78" s="95" t="str">
        <f>IFERROR(VLOOKUP(D78,'Situación inicial'!JI$13:JS$112,11,FALSE),"Completar")</f>
        <v>Completar</v>
      </c>
      <c r="O78" s="95" t="str">
        <f>IFERROR(VLOOKUP(D78,'Situación inicial'!JI$13:JT$112,12,FALSE),"Completar")</f>
        <v>Completar</v>
      </c>
      <c r="P78" s="165">
        <f t="shared" ref="P78:P112" si="184">IFERROR(IF(F78=1,G78,IF(F78=4,G78,IF(F78=5,G78,(H78*8+I78)))),"")</f>
        <v>0</v>
      </c>
      <c r="Q78" s="219" t="b">
        <f t="shared" ref="Q78:Q112" si="185">IF(OR(F78=1,F78=4,F78=5),IF(P78&gt;=40,1,P78/40),IF(OR(F78=2,F78=3),IF(P78&gt;=173,1,P78/173)))</f>
        <v>0</v>
      </c>
      <c r="R78" s="188">
        <f t="shared" ref="R78:R112" si="186">IFERROR(+IF(L78="Completar",0,IF($F$5&gt;L78,DATEDIF(K78,$F$5,"Y"),DATEDIF(K78,L78,"Y"))),0)</f>
        <v>0</v>
      </c>
      <c r="S78" s="164">
        <f t="shared" ref="S78:S112" si="187">IF(J78=2,0.25,0)</f>
        <v>0</v>
      </c>
      <c r="T78" s="164">
        <f t="shared" ref="T78:T112" si="188">+IF(R78="","",IF(R78&lt;=24,0.25,0))</f>
        <v>0.25</v>
      </c>
      <c r="U78" s="164">
        <f t="shared" ref="U78:V112" si="189">IF(N78=2,0.25,0)</f>
        <v>0</v>
      </c>
      <c r="V78" s="164">
        <f t="shared" si="189"/>
        <v>0</v>
      </c>
      <c r="W78" s="166">
        <f t="shared" ref="W78:W112" si="190">+IF(E78="",0,S78+Q78+T78+V78+U78)</f>
        <v>0</v>
      </c>
      <c r="X78" s="168">
        <f>IFERROR(VLOOKUP(D78,'Situación inicial'!JI$13:JZ$112,18,FALSE),0)</f>
        <v>0</v>
      </c>
      <c r="Z78" s="164">
        <v>66</v>
      </c>
      <c r="AA78" s="225"/>
      <c r="AB78" s="226"/>
      <c r="AC78" s="1"/>
      <c r="AD78" s="1"/>
      <c r="AE78" s="95"/>
      <c r="AF78" s="93"/>
      <c r="AG78" s="93"/>
      <c r="AH78" s="93"/>
      <c r="AI78" s="95" t="str">
        <f t="shared" si="140"/>
        <v>Completar</v>
      </c>
      <c r="AJ78" s="96" t="str">
        <f t="shared" si="141"/>
        <v>Completar</v>
      </c>
      <c r="AK78" s="96" t="str">
        <f t="shared" si="142"/>
        <v>Completar</v>
      </c>
      <c r="AL78" s="94"/>
      <c r="AM78" s="95" t="str">
        <f t="shared" ref="AM78:AM112" si="191">IFERROR(VLOOKUP(AC78,D$13:O$112,11,FALSE),"Completar")</f>
        <v>Completar</v>
      </c>
      <c r="AN78" s="95" t="str">
        <f t="shared" ref="AN78:AN112" si="192">IFERROR(VLOOKUP(AC78,D$13:O$112,12,FALSE),"Completar")</f>
        <v>Completar</v>
      </c>
      <c r="AO78" s="165">
        <f t="shared" ref="AO78:AO112" si="193">IFERROR(IF(AE78=1,AF78,IF(AE78=4,AF78,IF(AE78=5,AF78,(AG78*8+AH78)))),"")</f>
        <v>0</v>
      </c>
      <c r="AP78" s="219" t="b">
        <f t="shared" ref="AP78:AP112" si="194">IF(OR(AE78=1,AE78=4,AE78=5),IF(AO78&gt;=40,1,AO78/40),IF(OR(AE78=2,AE78=3),IF(AO78&gt;=173,1,AO78/173)))</f>
        <v>0</v>
      </c>
      <c r="AQ78" s="188">
        <f t="shared" ref="AQ78:AQ112" si="195">IFERROR(+IF(AK78="Completar",0,IF($F$5&gt;AK78,DATEDIF(AJ78,$F$5,"Y"),DATEDIF(AJ78,AK78,"Y"))),0)</f>
        <v>0</v>
      </c>
      <c r="AR78" s="164">
        <f t="shared" ref="AR78:AR112" si="196">IF(AI78=2,0.25,0)</f>
        <v>0</v>
      </c>
      <c r="AS78" s="164">
        <f t="shared" ref="AS78:AS112" si="197">+IF(AQ78="","",IF(AQ78&lt;=24,0.25,0))</f>
        <v>0.25</v>
      </c>
      <c r="AT78" s="164">
        <f t="shared" ref="AT78:AU112" si="198">IF(AM78=2,0.25,0)</f>
        <v>0</v>
      </c>
      <c r="AU78" s="164">
        <f t="shared" si="198"/>
        <v>0</v>
      </c>
      <c r="AV78" s="166">
        <f t="shared" ref="AV78:AV112" si="199">+IF(AD78="",0,AR78+AP78+AS78+AU78+AT78)</f>
        <v>0</v>
      </c>
      <c r="AW78" s="168">
        <f t="shared" si="143"/>
        <v>0</v>
      </c>
      <c r="AY78" s="164">
        <v>66</v>
      </c>
      <c r="AZ78" s="225"/>
      <c r="BA78" s="226"/>
      <c r="BB78" s="1"/>
      <c r="BC78" s="1"/>
      <c r="BD78" s="95"/>
      <c r="BE78" s="93"/>
      <c r="BF78" s="93"/>
      <c r="BG78" s="93"/>
      <c r="BH78" s="95" t="str">
        <f t="shared" si="144"/>
        <v>Completar</v>
      </c>
      <c r="BI78" s="96" t="str">
        <f t="shared" si="145"/>
        <v>Completar</v>
      </c>
      <c r="BJ78" s="96" t="str">
        <f t="shared" si="146"/>
        <v>Completar</v>
      </c>
      <c r="BK78" s="94"/>
      <c r="BL78" s="95" t="str">
        <f t="shared" si="147"/>
        <v>Completar</v>
      </c>
      <c r="BM78" s="95" t="str">
        <f t="shared" ref="BM78:BM112" si="200">IFERROR(VLOOKUP(BB78,AC$13:AN$112,12,FALSE),"Completar")</f>
        <v>Completar</v>
      </c>
      <c r="BN78" s="165">
        <f t="shared" ref="BN78:BN112" si="201">IFERROR(IF(BD78=1,BE78,IF(BD78=4,BE78,IF(BD78=5,BE78,(BF78*8+BG78)))),"")</f>
        <v>0</v>
      </c>
      <c r="BO78" s="219" t="b">
        <f t="shared" ref="BO78:BO112" si="202">IF(OR(BD78=1,BD78=4,BD78=5),IF(BN78&gt;=40,1,BN78/40),IF(OR(BD78=2,BD78=3),IF(BN78&gt;=173,1,BN78/173)))</f>
        <v>0</v>
      </c>
      <c r="BP78" s="188">
        <f t="shared" ref="BP78:BP112" si="203">IFERROR(+IF(BJ78="Completar",0,IF($F$5&gt;BJ78,DATEDIF(BI78,$F$5,"Y"),DATEDIF(BI78,BJ78,"Y"))),0)</f>
        <v>0</v>
      </c>
      <c r="BQ78" s="164">
        <f t="shared" ref="BQ78:BQ112" si="204">IF(BH78=2,0.25,0)</f>
        <v>0</v>
      </c>
      <c r="BR78" s="164">
        <f t="shared" ref="BR78:BR112" si="205">+IF(BP78="","",IF(BP78&lt;=24,0.25,0))</f>
        <v>0.25</v>
      </c>
      <c r="BS78" s="164">
        <f t="shared" ref="BS78:BT112" si="206">IF(BL78=2,0.25,0)</f>
        <v>0</v>
      </c>
      <c r="BT78" s="164">
        <f t="shared" si="206"/>
        <v>0</v>
      </c>
      <c r="BU78" s="166">
        <f t="shared" ref="BU78:BU112" si="207">+IF(BC78="",0,BQ78+BO78+BR78+BT78+BS78)</f>
        <v>0</v>
      </c>
      <c r="BV78" s="167"/>
      <c r="BX78" s="164">
        <v>66</v>
      </c>
      <c r="BY78" s="225"/>
      <c r="BZ78" s="226"/>
      <c r="CA78" s="1"/>
      <c r="CB78" s="1"/>
      <c r="CC78" s="95"/>
      <c r="CD78" s="93"/>
      <c r="CE78" s="93"/>
      <c r="CF78" s="93"/>
      <c r="CG78" s="95" t="str">
        <f t="shared" si="148"/>
        <v>Completar</v>
      </c>
      <c r="CH78" s="96" t="str">
        <f t="shared" si="149"/>
        <v>Completar</v>
      </c>
      <c r="CI78" s="96" t="str">
        <f t="shared" si="150"/>
        <v>Completar</v>
      </c>
      <c r="CJ78" s="94"/>
      <c r="CK78" s="95" t="str">
        <f t="shared" si="151"/>
        <v>Completar</v>
      </c>
      <c r="CL78" s="95" t="str">
        <f t="shared" ref="CL78:CL112" si="208">IFERROR(VLOOKUP(CA78,BB$13:BM$112,12,FALSE),"Completar")</f>
        <v>Completar</v>
      </c>
      <c r="CM78" s="165">
        <f t="shared" ref="CM78:CM112" si="209">IFERROR(IF(CC78=1,CD78,IF(CC78=4,CD78,IF(CC78=5,CD78,(CE78*8+CF78)))),"")</f>
        <v>0</v>
      </c>
      <c r="CN78" s="219" t="b">
        <f t="shared" ref="CN78:CN112" si="210">IF(OR(CC78=1,CC78=4,CC78=5),IF(CM78&gt;=40,1,CM78/40),IF(OR(CC78=2,CC78=3),IF(CM78&gt;=173,1,CM78/173)))</f>
        <v>0</v>
      </c>
      <c r="CO78" s="188">
        <f t="shared" ref="CO78:CO112" si="211">IFERROR(+IF(CI78="Completar",0,IF($F$5&gt;CI78,DATEDIF(CH78,$F$5,"Y"),DATEDIF(CH78,CI78,"Y"))),0)</f>
        <v>0</v>
      </c>
      <c r="CP78" s="164">
        <f t="shared" ref="CP78:CP112" si="212">IF(CG78=2,0.25,0)</f>
        <v>0</v>
      </c>
      <c r="CQ78" s="164">
        <f t="shared" ref="CQ78:CQ112" si="213">+IF(CO78="","",IF(CO78&lt;=24,0.25,0))</f>
        <v>0.25</v>
      </c>
      <c r="CR78" s="164">
        <f t="shared" ref="CR78:CS112" si="214">IF(CK78=2,0.25,0)</f>
        <v>0</v>
      </c>
      <c r="CS78" s="164">
        <f t="shared" si="214"/>
        <v>0</v>
      </c>
      <c r="CT78" s="166">
        <f t="shared" ref="CT78:CT112" si="215">+IF(CB78="",0,CP78+CN78+CQ78+CS78+CR78)</f>
        <v>0</v>
      </c>
      <c r="CU78" s="167"/>
      <c r="CW78" s="164">
        <v>66</v>
      </c>
      <c r="CX78" s="225"/>
      <c r="CY78" s="226"/>
      <c r="CZ78" s="1"/>
      <c r="DA78" s="1"/>
      <c r="DB78" s="95"/>
      <c r="DC78" s="93"/>
      <c r="DD78" s="93"/>
      <c r="DE78" s="93"/>
      <c r="DF78" s="95" t="str">
        <f t="shared" si="152"/>
        <v>Completar</v>
      </c>
      <c r="DG78" s="96" t="str">
        <f t="shared" si="153"/>
        <v>Completar</v>
      </c>
      <c r="DH78" s="96" t="str">
        <f t="shared" si="154"/>
        <v>Completar</v>
      </c>
      <c r="DI78" s="94"/>
      <c r="DJ78" s="95" t="str">
        <f t="shared" si="155"/>
        <v>Completar</v>
      </c>
      <c r="DK78" s="95" t="str">
        <f t="shared" ref="DK78:DK112" si="216">IFERROR(VLOOKUP(CZ78,CA$13:CL$112,12,FALSE),"Completar")</f>
        <v>Completar</v>
      </c>
      <c r="DL78" s="165">
        <f t="shared" ref="DL78:DL112" si="217">IFERROR(IF(DB78=1,DC78,IF(DB78=4,DC78,IF(DB78=5,DC78,(DD78*8+DE78)))),"")</f>
        <v>0</v>
      </c>
      <c r="DM78" s="219" t="b">
        <f t="shared" ref="DM78:DM112" si="218">IF(OR(DB78=1,DB78=4,DB78=5),IF(DL78&gt;=40,1,DL78/40),IF(OR(DB78=2,DB78=3),IF(DL78&gt;=173,1,DL78/173)))</f>
        <v>0</v>
      </c>
      <c r="DN78" s="188">
        <f t="shared" ref="DN78:DN112" si="219">IFERROR(+IF(DH78="Completar",0,IF($F$5&gt;DH78,DATEDIF(DG78,$F$5,"Y"),DATEDIF(DG78,DH78,"Y"))),0)</f>
        <v>0</v>
      </c>
      <c r="DO78" s="164">
        <f t="shared" ref="DO78:DO112" si="220">IF(DF78=2,0.25,0)</f>
        <v>0</v>
      </c>
      <c r="DP78" s="164">
        <f t="shared" ref="DP78:DP112" si="221">+IF(DN78="","",IF(DN78&lt;=24,0.25,0))</f>
        <v>0.25</v>
      </c>
      <c r="DQ78" s="164">
        <f t="shared" ref="DQ78:DR112" si="222">IF(DJ78=2,0.25,0)</f>
        <v>0</v>
      </c>
      <c r="DR78" s="164">
        <f t="shared" si="222"/>
        <v>0</v>
      </c>
      <c r="DS78" s="166">
        <f t="shared" ref="DS78:DS112" si="223">+IF(DA78="",0,DO78+DM78+DP78+DR78+DQ78)</f>
        <v>0</v>
      </c>
      <c r="DT78" s="167"/>
      <c r="DV78" s="164">
        <v>66</v>
      </c>
      <c r="DW78" s="225"/>
      <c r="DX78" s="226"/>
      <c r="DY78" s="1"/>
      <c r="DZ78" s="1"/>
      <c r="EA78" s="95"/>
      <c r="EB78" s="93"/>
      <c r="EC78" s="93"/>
      <c r="ED78" s="93"/>
      <c r="EE78" s="95" t="str">
        <f t="shared" si="156"/>
        <v>Completar</v>
      </c>
      <c r="EF78" s="96" t="str">
        <f t="shared" si="157"/>
        <v>Completar</v>
      </c>
      <c r="EG78" s="96" t="str">
        <f t="shared" si="158"/>
        <v>Completar</v>
      </c>
      <c r="EH78" s="94"/>
      <c r="EI78" s="95" t="str">
        <f t="shared" si="159"/>
        <v>Completar</v>
      </c>
      <c r="EJ78" s="95" t="str">
        <f t="shared" ref="EJ78:EJ112" si="224">IFERROR(VLOOKUP(DY78,CZ$13:DK$112,12,FALSE),"Completar")</f>
        <v>Completar</v>
      </c>
      <c r="EK78" s="165">
        <f t="shared" ref="EK78:EK112" si="225">IFERROR(IF(EA78=1,EB78,IF(EA78=4,EB78,IF(EA78=5,EB78,(EC78*8+ED78)))),"")</f>
        <v>0</v>
      </c>
      <c r="EL78" s="219" t="b">
        <f t="shared" ref="EL78:EL112" si="226">IF(OR(EA78=1,EA78=4,EA78=5),IF(EK78&gt;=40,1,EK78/40),IF(OR(EA78=2,EA78=3),IF(EK78&gt;=173,1,EK78/173)))</f>
        <v>0</v>
      </c>
      <c r="EM78" s="188">
        <f t="shared" ref="EM78:EM112" si="227">IFERROR(+IF(EG78="Completar",0,IF($F$5&gt;EG78,DATEDIF(EF78,$F$5,"Y"),DATEDIF(EF78,EG78,"Y"))),0)</f>
        <v>0</v>
      </c>
      <c r="EN78" s="164">
        <f t="shared" ref="EN78:EN112" si="228">IF(EE78=2,0.25,0)</f>
        <v>0</v>
      </c>
      <c r="EO78" s="164">
        <f t="shared" ref="EO78:EO112" si="229">+IF(EM78="","",IF(EM78&lt;=24,0.25,0))</f>
        <v>0.25</v>
      </c>
      <c r="EP78" s="164">
        <f t="shared" ref="EP78:EQ112" si="230">IF(EI78=2,0.25,0)</f>
        <v>0</v>
      </c>
      <c r="EQ78" s="164">
        <f t="shared" si="230"/>
        <v>0</v>
      </c>
      <c r="ER78" s="166">
        <f t="shared" ref="ER78:ER112" si="231">+IF(DZ78="",0,EN78+EL78+EO78+EQ78+EP78)</f>
        <v>0</v>
      </c>
      <c r="ES78" s="167"/>
      <c r="EU78" s="164">
        <v>66</v>
      </c>
      <c r="EV78" s="225"/>
      <c r="EW78" s="226"/>
      <c r="EX78" s="1"/>
      <c r="EY78" s="1"/>
      <c r="EZ78" s="95"/>
      <c r="FA78" s="93"/>
      <c r="FB78" s="93"/>
      <c r="FC78" s="93"/>
      <c r="FD78" s="95" t="str">
        <f t="shared" si="160"/>
        <v>Completar</v>
      </c>
      <c r="FE78" s="96" t="str">
        <f t="shared" si="161"/>
        <v>Completar</v>
      </c>
      <c r="FF78" s="96" t="str">
        <f t="shared" si="162"/>
        <v>Completar</v>
      </c>
      <c r="FG78" s="94"/>
      <c r="FH78" s="95" t="str">
        <f t="shared" si="163"/>
        <v>Completar</v>
      </c>
      <c r="FI78" s="95" t="str">
        <f t="shared" ref="FI78:FI112" si="232">IFERROR(VLOOKUP(EX78,DY$13:EJ$112,12,FALSE),"Completar")</f>
        <v>Completar</v>
      </c>
      <c r="FJ78" s="165">
        <f t="shared" ref="FJ78:FJ112" si="233">IFERROR(IF(EZ78=1,FA78,IF(EZ78=4,FA78,IF(EZ78=5,FA78,(FB78*8+FC78)))),"")</f>
        <v>0</v>
      </c>
      <c r="FK78" s="219" t="b">
        <f t="shared" ref="FK78:FK112" si="234">IF(OR(EZ78=1,EZ78=4,EZ78=5),IF(FJ78&gt;=40,1,FJ78/40),IF(OR(EZ78=2,EZ78=3),IF(FJ78&gt;=173,1,FJ78/173)))</f>
        <v>0</v>
      </c>
      <c r="FL78" s="188">
        <f t="shared" ref="FL78:FL112" si="235">IFERROR(+IF(FF78="Completar",0,IF($F$5&gt;FF78,DATEDIF(FE78,$F$5,"Y"),DATEDIF(FE78,FF78,"Y"))),0)</f>
        <v>0</v>
      </c>
      <c r="FM78" s="164">
        <f t="shared" ref="FM78:FM112" si="236">IF(FD78=2,0.25,0)</f>
        <v>0</v>
      </c>
      <c r="FN78" s="164">
        <f t="shared" ref="FN78:FN112" si="237">+IF(FL78="","",IF(FL78&lt;=24,0.25,0))</f>
        <v>0.25</v>
      </c>
      <c r="FO78" s="164">
        <f t="shared" ref="FO78:FP112" si="238">IF(FH78=2,0.25,0)</f>
        <v>0</v>
      </c>
      <c r="FP78" s="164">
        <f t="shared" si="238"/>
        <v>0</v>
      </c>
      <c r="FQ78" s="166">
        <f t="shared" ref="FQ78:FQ112" si="239">+IF(EY78="",0,FM78+FK78+FN78+FP78+FO78)</f>
        <v>0</v>
      </c>
      <c r="FR78" s="167"/>
      <c r="FT78" s="164">
        <v>66</v>
      </c>
      <c r="FU78" s="225"/>
      <c r="FV78" s="226"/>
      <c r="FW78" s="1"/>
      <c r="FX78" s="1"/>
      <c r="FY78" s="95"/>
      <c r="FZ78" s="93"/>
      <c r="GA78" s="93"/>
      <c r="GB78" s="93"/>
      <c r="GC78" s="95" t="str">
        <f t="shared" si="164"/>
        <v>Completar</v>
      </c>
      <c r="GD78" s="96" t="str">
        <f t="shared" si="165"/>
        <v>Completar</v>
      </c>
      <c r="GE78" s="96" t="str">
        <f t="shared" si="166"/>
        <v>Completar</v>
      </c>
      <c r="GF78" s="94"/>
      <c r="GG78" s="95" t="str">
        <f t="shared" si="167"/>
        <v>Completar</v>
      </c>
      <c r="GH78" s="95" t="str">
        <f t="shared" ref="GH78:GH112" si="240">IFERROR(VLOOKUP(FW78,EX$13:FI$112,12,FALSE),"Completar")</f>
        <v>Completar</v>
      </c>
      <c r="GI78" s="165">
        <f t="shared" ref="GI78:GI112" si="241">IFERROR(IF(FY78=1,FZ78,IF(FY78=4,FZ78,IF(FY78=5,FZ78,(GA78*8+GB78)))),"")</f>
        <v>0</v>
      </c>
      <c r="GJ78" s="219" t="b">
        <f t="shared" ref="GJ78:GJ112" si="242">IF(OR(FY78=1,FY78=4,FY78=5),IF(GI78&gt;=40,1,GI78/40),IF(OR(FY78=2,FY78=3),IF(GI78&gt;=173,1,GI78/173)))</f>
        <v>0</v>
      </c>
      <c r="GK78" s="188">
        <f t="shared" ref="GK78:GK112" si="243">IFERROR(+IF(GE78="Completar",0,IF($F$5&gt;GE78,DATEDIF(GD78,$F$5,"Y"),DATEDIF(GD78,GE78,"Y"))),0)</f>
        <v>0</v>
      </c>
      <c r="GL78" s="164">
        <f t="shared" ref="GL78:GL112" si="244">IF(GC78=2,0.25,0)</f>
        <v>0</v>
      </c>
      <c r="GM78" s="164">
        <f t="shared" ref="GM78:GM112" si="245">+IF(GK78="","",IF(GK78&lt;=24,0.25,0))</f>
        <v>0.25</v>
      </c>
      <c r="GN78" s="164">
        <f t="shared" ref="GN78:GO112" si="246">IF(GG78=2,0.25,0)</f>
        <v>0</v>
      </c>
      <c r="GO78" s="164">
        <f t="shared" si="246"/>
        <v>0</v>
      </c>
      <c r="GP78" s="166">
        <f t="shared" ref="GP78:GP112" si="247">+IF(FX78="",0,GL78+GJ78+GM78+GO78+GN78)</f>
        <v>0</v>
      </c>
      <c r="GQ78" s="167"/>
      <c r="GS78" s="164">
        <v>66</v>
      </c>
      <c r="GT78" s="225"/>
      <c r="GU78" s="226"/>
      <c r="GV78" s="1"/>
      <c r="GW78" s="1"/>
      <c r="GX78" s="95"/>
      <c r="GY78" s="93"/>
      <c r="GZ78" s="93"/>
      <c r="HA78" s="93"/>
      <c r="HB78" s="95" t="str">
        <f t="shared" si="168"/>
        <v>Completar</v>
      </c>
      <c r="HC78" s="96" t="str">
        <f t="shared" si="169"/>
        <v>Completar</v>
      </c>
      <c r="HD78" s="96" t="str">
        <f t="shared" si="170"/>
        <v>Completar</v>
      </c>
      <c r="HE78" s="94"/>
      <c r="HF78" s="95" t="str">
        <f t="shared" si="171"/>
        <v>Completar</v>
      </c>
      <c r="HG78" s="95" t="str">
        <f t="shared" ref="HG78:HG112" si="248">IFERROR(VLOOKUP(GV78,FW$13:GH$112,12,FALSE),"Completar")</f>
        <v>Completar</v>
      </c>
      <c r="HH78" s="165">
        <f t="shared" ref="HH78:HH112" si="249">IFERROR(IF(GX78=1,GY78,IF(GX78=4,GY78,IF(GX78=5,GY78,(GZ78*8+HA78)))),"")</f>
        <v>0</v>
      </c>
      <c r="HI78" s="219" t="b">
        <f t="shared" ref="HI78:HI112" si="250">IF(OR(GX78=1,GX78=4,GX78=5),IF(HH78&gt;=40,1,HH78/40),IF(OR(GX78=2,GX78=3),IF(HH78&gt;=173,1,HH78/173)))</f>
        <v>0</v>
      </c>
      <c r="HJ78" s="188">
        <f t="shared" ref="HJ78:HJ112" si="251">IFERROR(+IF(HD78="Completar",0,IF($F$5&gt;HD78,DATEDIF(HC78,$F$5,"Y"),DATEDIF(HC78,HD78,"Y"))),0)</f>
        <v>0</v>
      </c>
      <c r="HK78" s="164">
        <f t="shared" ref="HK78:HK112" si="252">IF(HB78=2,0.25,0)</f>
        <v>0</v>
      </c>
      <c r="HL78" s="164">
        <f t="shared" ref="HL78:HL112" si="253">+IF(HJ78="","",IF(HJ78&lt;=24,0.25,0))</f>
        <v>0.25</v>
      </c>
      <c r="HM78" s="164">
        <f t="shared" ref="HM78:HN112" si="254">IF(HF78=2,0.25,0)</f>
        <v>0</v>
      </c>
      <c r="HN78" s="164">
        <f t="shared" si="254"/>
        <v>0</v>
      </c>
      <c r="HO78" s="166">
        <f t="shared" ref="HO78:HO112" si="255">+IF(GW78="",0,HK78+HI78+HL78+HN78+HM78)</f>
        <v>0</v>
      </c>
      <c r="HP78" s="167"/>
      <c r="HR78" s="164">
        <v>66</v>
      </c>
      <c r="HS78" s="225"/>
      <c r="HT78" s="226"/>
      <c r="HU78" s="1"/>
      <c r="HV78" s="1"/>
      <c r="HW78" s="95"/>
      <c r="HX78" s="93"/>
      <c r="HY78" s="93"/>
      <c r="HZ78" s="93"/>
      <c r="IA78" s="95" t="str">
        <f t="shared" si="172"/>
        <v>Completar</v>
      </c>
      <c r="IB78" s="96" t="str">
        <f t="shared" si="173"/>
        <v>Completar</v>
      </c>
      <c r="IC78" s="96" t="str">
        <f t="shared" si="174"/>
        <v>Completar</v>
      </c>
      <c r="ID78" s="94"/>
      <c r="IE78" s="95" t="str">
        <f t="shared" si="175"/>
        <v>Completar</v>
      </c>
      <c r="IF78" s="95" t="str">
        <f t="shared" ref="IF78:IF112" si="256">IFERROR(VLOOKUP(HU78,GV$13:HG$112,12,FALSE),"Completar")</f>
        <v>Completar</v>
      </c>
      <c r="IG78" s="165">
        <f t="shared" ref="IG78:IG112" si="257">IFERROR(IF(HW78=1,HX78,IF(HW78=4,HX78,IF(HW78=5,HX78,(HY78*8+HZ78)))),"")</f>
        <v>0</v>
      </c>
      <c r="IH78" s="219" t="b">
        <f t="shared" ref="IH78:IH112" si="258">IF(OR(HW78=1,HW78=4,HW78=5),IF(IG78&gt;=40,1,IG78/40),IF(OR(HW78=2,HW78=3),IF(IG78&gt;=173,1,IG78/173)))</f>
        <v>0</v>
      </c>
      <c r="II78" s="188">
        <f t="shared" ref="II78:II112" si="259">IFERROR(+IF(IC78="Completar",0,IF($F$5&gt;IC78,DATEDIF(IB78,$F$5,"Y"),DATEDIF(IB78,IC78,"Y"))),0)</f>
        <v>0</v>
      </c>
      <c r="IJ78" s="164">
        <f t="shared" ref="IJ78:IJ112" si="260">IF(IA78=2,0.25,0)</f>
        <v>0</v>
      </c>
      <c r="IK78" s="164">
        <f t="shared" ref="IK78:IK112" si="261">+IF(II78="","",IF(II78&lt;=24,0.25,0))</f>
        <v>0.25</v>
      </c>
      <c r="IL78" s="164">
        <f t="shared" ref="IL78:IM112" si="262">IF(IE78=2,0.25,0)</f>
        <v>0</v>
      </c>
      <c r="IM78" s="164">
        <f t="shared" si="262"/>
        <v>0</v>
      </c>
      <c r="IN78" s="166">
        <f t="shared" ref="IN78:IN112" si="263">+IF(HV78="",0,IJ78+IH78+IK78+IM78+IL78)</f>
        <v>0</v>
      </c>
      <c r="IO78" s="167"/>
      <c r="IQ78" s="164">
        <v>66</v>
      </c>
      <c r="IR78" s="225"/>
      <c r="IS78" s="226"/>
      <c r="IT78" s="1"/>
      <c r="IU78" s="1"/>
      <c r="IV78" s="95"/>
      <c r="IW78" s="93"/>
      <c r="IX78" s="93"/>
      <c r="IY78" s="93"/>
      <c r="IZ78" s="95" t="str">
        <f t="shared" si="176"/>
        <v>Completar</v>
      </c>
      <c r="JA78" s="96" t="str">
        <f t="shared" si="177"/>
        <v>Completar</v>
      </c>
      <c r="JB78" s="96" t="str">
        <f t="shared" si="178"/>
        <v>Completar</v>
      </c>
      <c r="JC78" s="94"/>
      <c r="JD78" s="95" t="str">
        <f t="shared" si="179"/>
        <v>Completar</v>
      </c>
      <c r="JE78" s="95" t="str">
        <f t="shared" ref="JE78:JE112" si="264">IFERROR(VLOOKUP(IT78,HU$13:IF$112,12,FALSE),"Completar")</f>
        <v>Completar</v>
      </c>
      <c r="JF78" s="165">
        <f t="shared" ref="JF78:JF112" si="265">IFERROR(IF(IV78=1,IW78,IF(IV78=4,IW78,IF(IV78=5,IW78,(IX78*8+IY78)))),"")</f>
        <v>0</v>
      </c>
      <c r="JG78" s="219" t="b">
        <f t="shared" ref="JG78:JG112" si="266">IF(OR(IV78=1,IV78=4,IV78=5),IF(JF78&gt;=40,1,JF78/40),IF(OR(IV78=2,IV78=3),IF(JF78&gt;=173,1,JF78/173)))</f>
        <v>0</v>
      </c>
      <c r="JH78" s="188">
        <f t="shared" ref="JH78:JH112" si="267">IFERROR(+IF(JB78="Completar",0,IF($F$5&gt;JB78,DATEDIF(JA78,$F$5,"Y"),DATEDIF(JA78,JB78,"Y"))),0)</f>
        <v>0</v>
      </c>
      <c r="JI78" s="164">
        <f t="shared" ref="JI78:JI112" si="268">IF(IZ78=2,0.25,0)</f>
        <v>0</v>
      </c>
      <c r="JJ78" s="164">
        <f t="shared" ref="JJ78:JJ112" si="269">+IF(JH78="","",IF(JH78&lt;=24,0.25,0))</f>
        <v>0.25</v>
      </c>
      <c r="JK78" s="164">
        <f t="shared" ref="JK78:JL112" si="270">IF(JD78=2,0.25,0)</f>
        <v>0</v>
      </c>
      <c r="JL78" s="164">
        <f t="shared" si="270"/>
        <v>0</v>
      </c>
      <c r="JM78" s="166">
        <f t="shared" ref="JM78:JM112" si="271">+IF(IU78="",0,JI78+JG78+JJ78+JL78+JK78)</f>
        <v>0</v>
      </c>
      <c r="JN78" s="167"/>
      <c r="JO78" s="126"/>
      <c r="JP78" s="164">
        <v>66</v>
      </c>
      <c r="JQ78" s="225"/>
      <c r="JR78" s="226"/>
      <c r="JS78" s="1"/>
      <c r="JT78" s="1"/>
      <c r="JU78" s="95"/>
      <c r="JV78" s="93"/>
      <c r="JW78" s="93"/>
      <c r="JX78" s="93"/>
      <c r="JY78" s="95" t="str">
        <f t="shared" si="180"/>
        <v>Completar</v>
      </c>
      <c r="JZ78" s="96" t="str">
        <f t="shared" si="181"/>
        <v>Completar</v>
      </c>
      <c r="KA78" s="96" t="str">
        <f t="shared" si="182"/>
        <v>Completar</v>
      </c>
      <c r="KB78" s="94"/>
      <c r="KC78" s="95" t="str">
        <f t="shared" si="183"/>
        <v>Completar</v>
      </c>
      <c r="KD78" s="95" t="str">
        <f t="shared" ref="KD78:KD112" si="272">IFERROR(VLOOKUP(JS78,IT$13:JE$112,12,FALSE),"Completar")</f>
        <v>Completar</v>
      </c>
      <c r="KE78" s="165">
        <f t="shared" ref="KE78:KE112" si="273">IFERROR(IF(JU78=1,JV78,IF(JU78=4,JV78,IF(JU78=5,JV78,(JW78*8+JX78)))),"")</f>
        <v>0</v>
      </c>
      <c r="KF78" s="219" t="b">
        <f t="shared" ref="KF78:KF112" si="274">IF(OR(JU78=1,JU78=4,JU78=5),IF(KE78&gt;=40,1,KE78/40),IF(OR(JU78=2,JU78=3),IF(KE78&gt;=173,1,KE78/173)))</f>
        <v>0</v>
      </c>
      <c r="KG78" s="188">
        <f t="shared" ref="KG78:KG112" si="275">IFERROR(+IF(KA78="Completar",0,IF($F$5&gt;KA78,DATEDIF(JZ78,$F$5,"Y"),DATEDIF(JZ78,KA78,"Y"))),0)</f>
        <v>0</v>
      </c>
      <c r="KH78" s="164">
        <f t="shared" ref="KH78:KH112" si="276">IF(JY78=2,0.25,0)</f>
        <v>0</v>
      </c>
      <c r="KI78" s="164">
        <f t="shared" ref="KI78:KI112" si="277">+IF(KG78="","",IF(KG78&lt;=24,0.25,0))</f>
        <v>0.25</v>
      </c>
      <c r="KJ78" s="164">
        <f t="shared" ref="KJ78:KK112" si="278">IF(KC78=2,0.25,0)</f>
        <v>0</v>
      </c>
      <c r="KK78" s="164">
        <f t="shared" si="278"/>
        <v>0</v>
      </c>
      <c r="KL78" s="166">
        <f t="shared" ref="KL78:KL112" si="279">+IF(JT78="",0,KH78+KF78+KI78+KK78+KJ78)</f>
        <v>0</v>
      </c>
    </row>
    <row r="79" spans="1:298" x14ac:dyDescent="0.25">
      <c r="A79" s="164">
        <v>67</v>
      </c>
      <c r="B79" s="225"/>
      <c r="C79" s="226"/>
      <c r="D79" s="1"/>
      <c r="E79" s="1"/>
      <c r="F79" s="95"/>
      <c r="G79" s="93"/>
      <c r="H79" s="93"/>
      <c r="I79" s="93"/>
      <c r="J79" s="95"/>
      <c r="K79" s="96" t="str">
        <f>IFERROR(VLOOKUP(D79,'Situación inicial'!JI$13:JS$112,8,FALSE),"Completar")</f>
        <v>Completar</v>
      </c>
      <c r="L79" s="96" t="str">
        <f>IFERROR(VLOOKUP(D79,'Situación inicial'!JI$13:JS$112,9,FALSE),"Completar")</f>
        <v>Completar</v>
      </c>
      <c r="M79" s="94"/>
      <c r="N79" s="95" t="str">
        <f>IFERROR(VLOOKUP(D79,'Situación inicial'!JI$13:JS$112,11,FALSE),"Completar")</f>
        <v>Completar</v>
      </c>
      <c r="O79" s="95" t="str">
        <f>IFERROR(VLOOKUP(D79,'Situación inicial'!JI$13:JT$112,12,FALSE),"Completar")</f>
        <v>Completar</v>
      </c>
      <c r="P79" s="165">
        <f t="shared" si="184"/>
        <v>0</v>
      </c>
      <c r="Q79" s="219" t="b">
        <f t="shared" si="185"/>
        <v>0</v>
      </c>
      <c r="R79" s="188">
        <f t="shared" si="186"/>
        <v>0</v>
      </c>
      <c r="S79" s="164">
        <f t="shared" si="187"/>
        <v>0</v>
      </c>
      <c r="T79" s="164">
        <f t="shared" si="188"/>
        <v>0.25</v>
      </c>
      <c r="U79" s="164">
        <f t="shared" si="189"/>
        <v>0</v>
      </c>
      <c r="V79" s="164">
        <f t="shared" si="189"/>
        <v>0</v>
      </c>
      <c r="W79" s="166">
        <f t="shared" si="190"/>
        <v>0</v>
      </c>
      <c r="X79" s="168">
        <f>IFERROR(VLOOKUP(D79,'Situación inicial'!JI$13:JZ$112,18,FALSE),0)</f>
        <v>0</v>
      </c>
      <c r="Z79" s="164">
        <v>67</v>
      </c>
      <c r="AA79" s="225"/>
      <c r="AB79" s="226"/>
      <c r="AC79" s="1"/>
      <c r="AD79" s="1"/>
      <c r="AE79" s="95"/>
      <c r="AF79" s="93"/>
      <c r="AG79" s="93"/>
      <c r="AH79" s="93"/>
      <c r="AI79" s="95" t="str">
        <f t="shared" si="140"/>
        <v>Completar</v>
      </c>
      <c r="AJ79" s="96" t="str">
        <f t="shared" si="141"/>
        <v>Completar</v>
      </c>
      <c r="AK79" s="96" t="str">
        <f t="shared" si="142"/>
        <v>Completar</v>
      </c>
      <c r="AL79" s="94"/>
      <c r="AM79" s="95" t="str">
        <f t="shared" si="191"/>
        <v>Completar</v>
      </c>
      <c r="AN79" s="95" t="str">
        <f t="shared" si="192"/>
        <v>Completar</v>
      </c>
      <c r="AO79" s="165">
        <f t="shared" si="193"/>
        <v>0</v>
      </c>
      <c r="AP79" s="219" t="b">
        <f t="shared" si="194"/>
        <v>0</v>
      </c>
      <c r="AQ79" s="188">
        <f t="shared" si="195"/>
        <v>0</v>
      </c>
      <c r="AR79" s="164">
        <f t="shared" si="196"/>
        <v>0</v>
      </c>
      <c r="AS79" s="164">
        <f t="shared" si="197"/>
        <v>0.25</v>
      </c>
      <c r="AT79" s="164">
        <f t="shared" si="198"/>
        <v>0</v>
      </c>
      <c r="AU79" s="164">
        <f t="shared" si="198"/>
        <v>0</v>
      </c>
      <c r="AV79" s="166">
        <f t="shared" si="199"/>
        <v>0</v>
      </c>
      <c r="AW79" s="168">
        <f t="shared" si="143"/>
        <v>0</v>
      </c>
      <c r="AY79" s="164">
        <v>67</v>
      </c>
      <c r="AZ79" s="225"/>
      <c r="BA79" s="226"/>
      <c r="BB79" s="1"/>
      <c r="BC79" s="1"/>
      <c r="BD79" s="95"/>
      <c r="BE79" s="93"/>
      <c r="BF79" s="93"/>
      <c r="BG79" s="93"/>
      <c r="BH79" s="95" t="str">
        <f t="shared" si="144"/>
        <v>Completar</v>
      </c>
      <c r="BI79" s="96" t="str">
        <f t="shared" si="145"/>
        <v>Completar</v>
      </c>
      <c r="BJ79" s="96" t="str">
        <f t="shared" si="146"/>
        <v>Completar</v>
      </c>
      <c r="BK79" s="94"/>
      <c r="BL79" s="95" t="str">
        <f t="shared" si="147"/>
        <v>Completar</v>
      </c>
      <c r="BM79" s="95" t="str">
        <f t="shared" si="200"/>
        <v>Completar</v>
      </c>
      <c r="BN79" s="165">
        <f t="shared" si="201"/>
        <v>0</v>
      </c>
      <c r="BO79" s="219" t="b">
        <f t="shared" si="202"/>
        <v>0</v>
      </c>
      <c r="BP79" s="188">
        <f t="shared" si="203"/>
        <v>0</v>
      </c>
      <c r="BQ79" s="164">
        <f t="shared" si="204"/>
        <v>0</v>
      </c>
      <c r="BR79" s="164">
        <f t="shared" si="205"/>
        <v>0.25</v>
      </c>
      <c r="BS79" s="164">
        <f t="shared" si="206"/>
        <v>0</v>
      </c>
      <c r="BT79" s="164">
        <f t="shared" si="206"/>
        <v>0</v>
      </c>
      <c r="BU79" s="166">
        <f t="shared" si="207"/>
        <v>0</v>
      </c>
      <c r="BV79" s="167"/>
      <c r="BX79" s="164">
        <v>67</v>
      </c>
      <c r="BY79" s="225"/>
      <c r="BZ79" s="226"/>
      <c r="CA79" s="1"/>
      <c r="CB79" s="1"/>
      <c r="CC79" s="95"/>
      <c r="CD79" s="93"/>
      <c r="CE79" s="93"/>
      <c r="CF79" s="93"/>
      <c r="CG79" s="95" t="str">
        <f t="shared" si="148"/>
        <v>Completar</v>
      </c>
      <c r="CH79" s="96" t="str">
        <f t="shared" si="149"/>
        <v>Completar</v>
      </c>
      <c r="CI79" s="96" t="str">
        <f t="shared" si="150"/>
        <v>Completar</v>
      </c>
      <c r="CJ79" s="94"/>
      <c r="CK79" s="95" t="str">
        <f t="shared" si="151"/>
        <v>Completar</v>
      </c>
      <c r="CL79" s="95" t="str">
        <f t="shared" si="208"/>
        <v>Completar</v>
      </c>
      <c r="CM79" s="165">
        <f t="shared" si="209"/>
        <v>0</v>
      </c>
      <c r="CN79" s="219" t="b">
        <f t="shared" si="210"/>
        <v>0</v>
      </c>
      <c r="CO79" s="188">
        <f t="shared" si="211"/>
        <v>0</v>
      </c>
      <c r="CP79" s="164">
        <f t="shared" si="212"/>
        <v>0</v>
      </c>
      <c r="CQ79" s="164">
        <f t="shared" si="213"/>
        <v>0.25</v>
      </c>
      <c r="CR79" s="164">
        <f t="shared" si="214"/>
        <v>0</v>
      </c>
      <c r="CS79" s="164">
        <f t="shared" si="214"/>
        <v>0</v>
      </c>
      <c r="CT79" s="166">
        <f t="shared" si="215"/>
        <v>0</v>
      </c>
      <c r="CU79" s="167"/>
      <c r="CW79" s="164">
        <v>67</v>
      </c>
      <c r="CX79" s="225"/>
      <c r="CY79" s="226"/>
      <c r="CZ79" s="1"/>
      <c r="DA79" s="1"/>
      <c r="DB79" s="95"/>
      <c r="DC79" s="93"/>
      <c r="DD79" s="93"/>
      <c r="DE79" s="93"/>
      <c r="DF79" s="95" t="str">
        <f t="shared" si="152"/>
        <v>Completar</v>
      </c>
      <c r="DG79" s="96" t="str">
        <f t="shared" si="153"/>
        <v>Completar</v>
      </c>
      <c r="DH79" s="96" t="str">
        <f t="shared" si="154"/>
        <v>Completar</v>
      </c>
      <c r="DI79" s="94"/>
      <c r="DJ79" s="95" t="str">
        <f t="shared" si="155"/>
        <v>Completar</v>
      </c>
      <c r="DK79" s="95" t="str">
        <f t="shared" si="216"/>
        <v>Completar</v>
      </c>
      <c r="DL79" s="165">
        <f t="shared" si="217"/>
        <v>0</v>
      </c>
      <c r="DM79" s="219" t="b">
        <f t="shared" si="218"/>
        <v>0</v>
      </c>
      <c r="DN79" s="188">
        <f t="shared" si="219"/>
        <v>0</v>
      </c>
      <c r="DO79" s="164">
        <f t="shared" si="220"/>
        <v>0</v>
      </c>
      <c r="DP79" s="164">
        <f t="shared" si="221"/>
        <v>0.25</v>
      </c>
      <c r="DQ79" s="164">
        <f t="shared" si="222"/>
        <v>0</v>
      </c>
      <c r="DR79" s="164">
        <f t="shared" si="222"/>
        <v>0</v>
      </c>
      <c r="DS79" s="166">
        <f t="shared" si="223"/>
        <v>0</v>
      </c>
      <c r="DT79" s="167"/>
      <c r="DV79" s="164">
        <v>67</v>
      </c>
      <c r="DW79" s="225"/>
      <c r="DX79" s="226"/>
      <c r="DY79" s="1"/>
      <c r="DZ79" s="1"/>
      <c r="EA79" s="95"/>
      <c r="EB79" s="93"/>
      <c r="EC79" s="93"/>
      <c r="ED79" s="93"/>
      <c r="EE79" s="95" t="str">
        <f t="shared" si="156"/>
        <v>Completar</v>
      </c>
      <c r="EF79" s="96" t="str">
        <f t="shared" si="157"/>
        <v>Completar</v>
      </c>
      <c r="EG79" s="96" t="str">
        <f t="shared" si="158"/>
        <v>Completar</v>
      </c>
      <c r="EH79" s="94"/>
      <c r="EI79" s="95" t="str">
        <f t="shared" si="159"/>
        <v>Completar</v>
      </c>
      <c r="EJ79" s="95" t="str">
        <f t="shared" si="224"/>
        <v>Completar</v>
      </c>
      <c r="EK79" s="165">
        <f t="shared" si="225"/>
        <v>0</v>
      </c>
      <c r="EL79" s="219" t="b">
        <f t="shared" si="226"/>
        <v>0</v>
      </c>
      <c r="EM79" s="188">
        <f t="shared" si="227"/>
        <v>0</v>
      </c>
      <c r="EN79" s="164">
        <f t="shared" si="228"/>
        <v>0</v>
      </c>
      <c r="EO79" s="164">
        <f t="shared" si="229"/>
        <v>0.25</v>
      </c>
      <c r="EP79" s="164">
        <f t="shared" si="230"/>
        <v>0</v>
      </c>
      <c r="EQ79" s="164">
        <f t="shared" si="230"/>
        <v>0</v>
      </c>
      <c r="ER79" s="166">
        <f t="shared" si="231"/>
        <v>0</v>
      </c>
      <c r="ES79" s="167"/>
      <c r="EU79" s="164">
        <v>67</v>
      </c>
      <c r="EV79" s="225"/>
      <c r="EW79" s="226"/>
      <c r="EX79" s="1"/>
      <c r="EY79" s="1"/>
      <c r="EZ79" s="95"/>
      <c r="FA79" s="93"/>
      <c r="FB79" s="93"/>
      <c r="FC79" s="93"/>
      <c r="FD79" s="95" t="str">
        <f t="shared" si="160"/>
        <v>Completar</v>
      </c>
      <c r="FE79" s="96" t="str">
        <f t="shared" si="161"/>
        <v>Completar</v>
      </c>
      <c r="FF79" s="96" t="str">
        <f t="shared" si="162"/>
        <v>Completar</v>
      </c>
      <c r="FG79" s="94"/>
      <c r="FH79" s="95" t="str">
        <f t="shared" si="163"/>
        <v>Completar</v>
      </c>
      <c r="FI79" s="95" t="str">
        <f t="shared" si="232"/>
        <v>Completar</v>
      </c>
      <c r="FJ79" s="165">
        <f t="shared" si="233"/>
        <v>0</v>
      </c>
      <c r="FK79" s="219" t="b">
        <f t="shared" si="234"/>
        <v>0</v>
      </c>
      <c r="FL79" s="188">
        <f t="shared" si="235"/>
        <v>0</v>
      </c>
      <c r="FM79" s="164">
        <f t="shared" si="236"/>
        <v>0</v>
      </c>
      <c r="FN79" s="164">
        <f t="shared" si="237"/>
        <v>0.25</v>
      </c>
      <c r="FO79" s="164">
        <f t="shared" si="238"/>
        <v>0</v>
      </c>
      <c r="FP79" s="164">
        <f t="shared" si="238"/>
        <v>0</v>
      </c>
      <c r="FQ79" s="166">
        <f t="shared" si="239"/>
        <v>0</v>
      </c>
      <c r="FR79" s="167"/>
      <c r="FT79" s="164">
        <v>67</v>
      </c>
      <c r="FU79" s="225"/>
      <c r="FV79" s="226"/>
      <c r="FW79" s="1"/>
      <c r="FX79" s="1"/>
      <c r="FY79" s="95"/>
      <c r="FZ79" s="93"/>
      <c r="GA79" s="93"/>
      <c r="GB79" s="93"/>
      <c r="GC79" s="95" t="str">
        <f t="shared" si="164"/>
        <v>Completar</v>
      </c>
      <c r="GD79" s="96" t="str">
        <f t="shared" si="165"/>
        <v>Completar</v>
      </c>
      <c r="GE79" s="96" t="str">
        <f t="shared" si="166"/>
        <v>Completar</v>
      </c>
      <c r="GF79" s="94"/>
      <c r="GG79" s="95" t="str">
        <f t="shared" si="167"/>
        <v>Completar</v>
      </c>
      <c r="GH79" s="95" t="str">
        <f t="shared" si="240"/>
        <v>Completar</v>
      </c>
      <c r="GI79" s="165">
        <f t="shared" si="241"/>
        <v>0</v>
      </c>
      <c r="GJ79" s="219" t="b">
        <f t="shared" si="242"/>
        <v>0</v>
      </c>
      <c r="GK79" s="188">
        <f t="shared" si="243"/>
        <v>0</v>
      </c>
      <c r="GL79" s="164">
        <f t="shared" si="244"/>
        <v>0</v>
      </c>
      <c r="GM79" s="164">
        <f t="shared" si="245"/>
        <v>0.25</v>
      </c>
      <c r="GN79" s="164">
        <f t="shared" si="246"/>
        <v>0</v>
      </c>
      <c r="GO79" s="164">
        <f t="shared" si="246"/>
        <v>0</v>
      </c>
      <c r="GP79" s="166">
        <f t="shared" si="247"/>
        <v>0</v>
      </c>
      <c r="GQ79" s="167"/>
      <c r="GS79" s="164">
        <v>67</v>
      </c>
      <c r="GT79" s="225"/>
      <c r="GU79" s="226"/>
      <c r="GV79" s="1"/>
      <c r="GW79" s="1"/>
      <c r="GX79" s="95"/>
      <c r="GY79" s="93"/>
      <c r="GZ79" s="93"/>
      <c r="HA79" s="93"/>
      <c r="HB79" s="95" t="str">
        <f t="shared" si="168"/>
        <v>Completar</v>
      </c>
      <c r="HC79" s="96" t="str">
        <f t="shared" si="169"/>
        <v>Completar</v>
      </c>
      <c r="HD79" s="96" t="str">
        <f t="shared" si="170"/>
        <v>Completar</v>
      </c>
      <c r="HE79" s="94"/>
      <c r="HF79" s="95" t="str">
        <f t="shared" si="171"/>
        <v>Completar</v>
      </c>
      <c r="HG79" s="95" t="str">
        <f t="shared" si="248"/>
        <v>Completar</v>
      </c>
      <c r="HH79" s="165">
        <f t="shared" si="249"/>
        <v>0</v>
      </c>
      <c r="HI79" s="219" t="b">
        <f t="shared" si="250"/>
        <v>0</v>
      </c>
      <c r="HJ79" s="188">
        <f t="shared" si="251"/>
        <v>0</v>
      </c>
      <c r="HK79" s="164">
        <f t="shared" si="252"/>
        <v>0</v>
      </c>
      <c r="HL79" s="164">
        <f t="shared" si="253"/>
        <v>0.25</v>
      </c>
      <c r="HM79" s="164">
        <f t="shared" si="254"/>
        <v>0</v>
      </c>
      <c r="HN79" s="164">
        <f t="shared" si="254"/>
        <v>0</v>
      </c>
      <c r="HO79" s="166">
        <f t="shared" si="255"/>
        <v>0</v>
      </c>
      <c r="HP79" s="167"/>
      <c r="HR79" s="164">
        <v>67</v>
      </c>
      <c r="HS79" s="225"/>
      <c r="HT79" s="226"/>
      <c r="HU79" s="1"/>
      <c r="HV79" s="1"/>
      <c r="HW79" s="95"/>
      <c r="HX79" s="93"/>
      <c r="HY79" s="93"/>
      <c r="HZ79" s="93"/>
      <c r="IA79" s="95" t="str">
        <f t="shared" si="172"/>
        <v>Completar</v>
      </c>
      <c r="IB79" s="96" t="str">
        <f t="shared" si="173"/>
        <v>Completar</v>
      </c>
      <c r="IC79" s="96" t="str">
        <f t="shared" si="174"/>
        <v>Completar</v>
      </c>
      <c r="ID79" s="94"/>
      <c r="IE79" s="95" t="str">
        <f t="shared" si="175"/>
        <v>Completar</v>
      </c>
      <c r="IF79" s="95" t="str">
        <f t="shared" si="256"/>
        <v>Completar</v>
      </c>
      <c r="IG79" s="165">
        <f t="shared" si="257"/>
        <v>0</v>
      </c>
      <c r="IH79" s="219" t="b">
        <f t="shared" si="258"/>
        <v>0</v>
      </c>
      <c r="II79" s="188">
        <f t="shared" si="259"/>
        <v>0</v>
      </c>
      <c r="IJ79" s="164">
        <f t="shared" si="260"/>
        <v>0</v>
      </c>
      <c r="IK79" s="164">
        <f t="shared" si="261"/>
        <v>0.25</v>
      </c>
      <c r="IL79" s="164">
        <f t="shared" si="262"/>
        <v>0</v>
      </c>
      <c r="IM79" s="164">
        <f t="shared" si="262"/>
        <v>0</v>
      </c>
      <c r="IN79" s="166">
        <f t="shared" si="263"/>
        <v>0</v>
      </c>
      <c r="IO79" s="167"/>
      <c r="IQ79" s="164">
        <v>67</v>
      </c>
      <c r="IR79" s="225"/>
      <c r="IS79" s="226"/>
      <c r="IT79" s="1"/>
      <c r="IU79" s="1"/>
      <c r="IV79" s="95"/>
      <c r="IW79" s="93"/>
      <c r="IX79" s="93"/>
      <c r="IY79" s="93"/>
      <c r="IZ79" s="95" t="str">
        <f t="shared" si="176"/>
        <v>Completar</v>
      </c>
      <c r="JA79" s="96" t="str">
        <f t="shared" si="177"/>
        <v>Completar</v>
      </c>
      <c r="JB79" s="96" t="str">
        <f t="shared" si="178"/>
        <v>Completar</v>
      </c>
      <c r="JC79" s="94"/>
      <c r="JD79" s="95" t="str">
        <f t="shared" si="179"/>
        <v>Completar</v>
      </c>
      <c r="JE79" s="95" t="str">
        <f t="shared" si="264"/>
        <v>Completar</v>
      </c>
      <c r="JF79" s="165">
        <f t="shared" si="265"/>
        <v>0</v>
      </c>
      <c r="JG79" s="219" t="b">
        <f t="shared" si="266"/>
        <v>0</v>
      </c>
      <c r="JH79" s="188">
        <f t="shared" si="267"/>
        <v>0</v>
      </c>
      <c r="JI79" s="164">
        <f t="shared" si="268"/>
        <v>0</v>
      </c>
      <c r="JJ79" s="164">
        <f t="shared" si="269"/>
        <v>0.25</v>
      </c>
      <c r="JK79" s="164">
        <f t="shared" si="270"/>
        <v>0</v>
      </c>
      <c r="JL79" s="164">
        <f t="shared" si="270"/>
        <v>0</v>
      </c>
      <c r="JM79" s="166">
        <f t="shared" si="271"/>
        <v>0</v>
      </c>
      <c r="JN79" s="167"/>
      <c r="JO79" s="126"/>
      <c r="JP79" s="164">
        <v>67</v>
      </c>
      <c r="JQ79" s="225"/>
      <c r="JR79" s="226"/>
      <c r="JS79" s="1"/>
      <c r="JT79" s="1"/>
      <c r="JU79" s="95"/>
      <c r="JV79" s="93"/>
      <c r="JW79" s="93"/>
      <c r="JX79" s="93"/>
      <c r="JY79" s="95" t="str">
        <f t="shared" si="180"/>
        <v>Completar</v>
      </c>
      <c r="JZ79" s="96" t="str">
        <f t="shared" si="181"/>
        <v>Completar</v>
      </c>
      <c r="KA79" s="96" t="str">
        <f t="shared" si="182"/>
        <v>Completar</v>
      </c>
      <c r="KB79" s="94"/>
      <c r="KC79" s="95" t="str">
        <f t="shared" si="183"/>
        <v>Completar</v>
      </c>
      <c r="KD79" s="95" t="str">
        <f t="shared" si="272"/>
        <v>Completar</v>
      </c>
      <c r="KE79" s="165">
        <f t="shared" si="273"/>
        <v>0</v>
      </c>
      <c r="KF79" s="219" t="b">
        <f t="shared" si="274"/>
        <v>0</v>
      </c>
      <c r="KG79" s="188">
        <f t="shared" si="275"/>
        <v>0</v>
      </c>
      <c r="KH79" s="164">
        <f t="shared" si="276"/>
        <v>0</v>
      </c>
      <c r="KI79" s="164">
        <f t="shared" si="277"/>
        <v>0.25</v>
      </c>
      <c r="KJ79" s="164">
        <f t="shared" si="278"/>
        <v>0</v>
      </c>
      <c r="KK79" s="164">
        <f t="shared" si="278"/>
        <v>0</v>
      </c>
      <c r="KL79" s="166">
        <f t="shared" si="279"/>
        <v>0</v>
      </c>
    </row>
    <row r="80" spans="1:298" x14ac:dyDescent="0.25">
      <c r="A80" s="164">
        <v>68</v>
      </c>
      <c r="B80" s="225"/>
      <c r="C80" s="226"/>
      <c r="D80" s="1"/>
      <c r="E80" s="1"/>
      <c r="F80" s="95"/>
      <c r="G80" s="93"/>
      <c r="H80" s="93"/>
      <c r="I80" s="93"/>
      <c r="J80" s="95"/>
      <c r="K80" s="96" t="str">
        <f>IFERROR(VLOOKUP(D80,'Situación inicial'!JI$13:JS$112,8,FALSE),"Completar")</f>
        <v>Completar</v>
      </c>
      <c r="L80" s="96" t="str">
        <f>IFERROR(VLOOKUP(D80,'Situación inicial'!JI$13:JS$112,9,FALSE),"Completar")</f>
        <v>Completar</v>
      </c>
      <c r="M80" s="94"/>
      <c r="N80" s="95" t="str">
        <f>IFERROR(VLOOKUP(D80,'Situación inicial'!JI$13:JS$112,11,FALSE),"Completar")</f>
        <v>Completar</v>
      </c>
      <c r="O80" s="95" t="str">
        <f>IFERROR(VLOOKUP(D80,'Situación inicial'!JI$13:JT$112,12,FALSE),"Completar")</f>
        <v>Completar</v>
      </c>
      <c r="P80" s="165">
        <f t="shared" si="184"/>
        <v>0</v>
      </c>
      <c r="Q80" s="219" t="b">
        <f t="shared" si="185"/>
        <v>0</v>
      </c>
      <c r="R80" s="188">
        <f t="shared" si="186"/>
        <v>0</v>
      </c>
      <c r="S80" s="164">
        <f t="shared" si="187"/>
        <v>0</v>
      </c>
      <c r="T80" s="164">
        <f t="shared" si="188"/>
        <v>0.25</v>
      </c>
      <c r="U80" s="164">
        <f t="shared" si="189"/>
        <v>0</v>
      </c>
      <c r="V80" s="164">
        <f t="shared" si="189"/>
        <v>0</v>
      </c>
      <c r="W80" s="166">
        <f t="shared" si="190"/>
        <v>0</v>
      </c>
      <c r="X80" s="168">
        <f>IFERROR(VLOOKUP(D80,'Situación inicial'!JI$13:JZ$112,18,FALSE),0)</f>
        <v>0</v>
      </c>
      <c r="Z80" s="164">
        <v>68</v>
      </c>
      <c r="AA80" s="225"/>
      <c r="AB80" s="226"/>
      <c r="AC80" s="1"/>
      <c r="AD80" s="1"/>
      <c r="AE80" s="95"/>
      <c r="AF80" s="93"/>
      <c r="AG80" s="93"/>
      <c r="AH80" s="93"/>
      <c r="AI80" s="95" t="str">
        <f t="shared" si="140"/>
        <v>Completar</v>
      </c>
      <c r="AJ80" s="96" t="str">
        <f t="shared" si="141"/>
        <v>Completar</v>
      </c>
      <c r="AK80" s="96" t="str">
        <f t="shared" si="142"/>
        <v>Completar</v>
      </c>
      <c r="AL80" s="94"/>
      <c r="AM80" s="95" t="str">
        <f t="shared" si="191"/>
        <v>Completar</v>
      </c>
      <c r="AN80" s="95" t="str">
        <f t="shared" si="192"/>
        <v>Completar</v>
      </c>
      <c r="AO80" s="165">
        <f t="shared" si="193"/>
        <v>0</v>
      </c>
      <c r="AP80" s="219" t="b">
        <f t="shared" si="194"/>
        <v>0</v>
      </c>
      <c r="AQ80" s="188">
        <f t="shared" si="195"/>
        <v>0</v>
      </c>
      <c r="AR80" s="164">
        <f t="shared" si="196"/>
        <v>0</v>
      </c>
      <c r="AS80" s="164">
        <f t="shared" si="197"/>
        <v>0.25</v>
      </c>
      <c r="AT80" s="164">
        <f t="shared" si="198"/>
        <v>0</v>
      </c>
      <c r="AU80" s="164">
        <f t="shared" si="198"/>
        <v>0</v>
      </c>
      <c r="AV80" s="166">
        <f t="shared" si="199"/>
        <v>0</v>
      </c>
      <c r="AW80" s="168">
        <f t="shared" si="143"/>
        <v>0</v>
      </c>
      <c r="AY80" s="164">
        <v>68</v>
      </c>
      <c r="AZ80" s="225"/>
      <c r="BA80" s="226"/>
      <c r="BB80" s="1"/>
      <c r="BC80" s="1"/>
      <c r="BD80" s="95"/>
      <c r="BE80" s="93"/>
      <c r="BF80" s="93"/>
      <c r="BG80" s="93"/>
      <c r="BH80" s="95" t="str">
        <f t="shared" si="144"/>
        <v>Completar</v>
      </c>
      <c r="BI80" s="96" t="str">
        <f t="shared" si="145"/>
        <v>Completar</v>
      </c>
      <c r="BJ80" s="96" t="str">
        <f t="shared" si="146"/>
        <v>Completar</v>
      </c>
      <c r="BK80" s="94"/>
      <c r="BL80" s="95" t="str">
        <f t="shared" si="147"/>
        <v>Completar</v>
      </c>
      <c r="BM80" s="95" t="str">
        <f t="shared" si="200"/>
        <v>Completar</v>
      </c>
      <c r="BN80" s="165">
        <f t="shared" si="201"/>
        <v>0</v>
      </c>
      <c r="BO80" s="219" t="b">
        <f t="shared" si="202"/>
        <v>0</v>
      </c>
      <c r="BP80" s="188">
        <f t="shared" si="203"/>
        <v>0</v>
      </c>
      <c r="BQ80" s="164">
        <f t="shared" si="204"/>
        <v>0</v>
      </c>
      <c r="BR80" s="164">
        <f t="shared" si="205"/>
        <v>0.25</v>
      </c>
      <c r="BS80" s="164">
        <f t="shared" si="206"/>
        <v>0</v>
      </c>
      <c r="BT80" s="164">
        <f t="shared" si="206"/>
        <v>0</v>
      </c>
      <c r="BU80" s="166">
        <f t="shared" si="207"/>
        <v>0</v>
      </c>
      <c r="BV80" s="167"/>
      <c r="BX80" s="164">
        <v>68</v>
      </c>
      <c r="BY80" s="225"/>
      <c r="BZ80" s="226"/>
      <c r="CA80" s="1"/>
      <c r="CB80" s="1"/>
      <c r="CC80" s="95"/>
      <c r="CD80" s="93"/>
      <c r="CE80" s="93"/>
      <c r="CF80" s="93"/>
      <c r="CG80" s="95" t="str">
        <f t="shared" si="148"/>
        <v>Completar</v>
      </c>
      <c r="CH80" s="96" t="str">
        <f t="shared" si="149"/>
        <v>Completar</v>
      </c>
      <c r="CI80" s="96" t="str">
        <f t="shared" si="150"/>
        <v>Completar</v>
      </c>
      <c r="CJ80" s="94"/>
      <c r="CK80" s="95" t="str">
        <f t="shared" si="151"/>
        <v>Completar</v>
      </c>
      <c r="CL80" s="95" t="str">
        <f t="shared" si="208"/>
        <v>Completar</v>
      </c>
      <c r="CM80" s="165">
        <f t="shared" si="209"/>
        <v>0</v>
      </c>
      <c r="CN80" s="219" t="b">
        <f t="shared" si="210"/>
        <v>0</v>
      </c>
      <c r="CO80" s="188">
        <f t="shared" si="211"/>
        <v>0</v>
      </c>
      <c r="CP80" s="164">
        <f t="shared" si="212"/>
        <v>0</v>
      </c>
      <c r="CQ80" s="164">
        <f t="shared" si="213"/>
        <v>0.25</v>
      </c>
      <c r="CR80" s="164">
        <f t="shared" si="214"/>
        <v>0</v>
      </c>
      <c r="CS80" s="164">
        <f t="shared" si="214"/>
        <v>0</v>
      </c>
      <c r="CT80" s="166">
        <f t="shared" si="215"/>
        <v>0</v>
      </c>
      <c r="CU80" s="167"/>
      <c r="CW80" s="164">
        <v>68</v>
      </c>
      <c r="CX80" s="225"/>
      <c r="CY80" s="226"/>
      <c r="CZ80" s="1"/>
      <c r="DA80" s="1"/>
      <c r="DB80" s="95"/>
      <c r="DC80" s="93"/>
      <c r="DD80" s="93"/>
      <c r="DE80" s="93"/>
      <c r="DF80" s="95" t="str">
        <f t="shared" si="152"/>
        <v>Completar</v>
      </c>
      <c r="DG80" s="96" t="str">
        <f t="shared" si="153"/>
        <v>Completar</v>
      </c>
      <c r="DH80" s="96" t="str">
        <f t="shared" si="154"/>
        <v>Completar</v>
      </c>
      <c r="DI80" s="94"/>
      <c r="DJ80" s="95" t="str">
        <f t="shared" si="155"/>
        <v>Completar</v>
      </c>
      <c r="DK80" s="95" t="str">
        <f t="shared" si="216"/>
        <v>Completar</v>
      </c>
      <c r="DL80" s="165">
        <f t="shared" si="217"/>
        <v>0</v>
      </c>
      <c r="DM80" s="219" t="b">
        <f t="shared" si="218"/>
        <v>0</v>
      </c>
      <c r="DN80" s="188">
        <f t="shared" si="219"/>
        <v>0</v>
      </c>
      <c r="DO80" s="164">
        <f t="shared" si="220"/>
        <v>0</v>
      </c>
      <c r="DP80" s="164">
        <f t="shared" si="221"/>
        <v>0.25</v>
      </c>
      <c r="DQ80" s="164">
        <f t="shared" si="222"/>
        <v>0</v>
      </c>
      <c r="DR80" s="164">
        <f t="shared" si="222"/>
        <v>0</v>
      </c>
      <c r="DS80" s="166">
        <f t="shared" si="223"/>
        <v>0</v>
      </c>
      <c r="DT80" s="167"/>
      <c r="DV80" s="164">
        <v>68</v>
      </c>
      <c r="DW80" s="225"/>
      <c r="DX80" s="226"/>
      <c r="DY80" s="1"/>
      <c r="DZ80" s="1"/>
      <c r="EA80" s="95"/>
      <c r="EB80" s="93"/>
      <c r="EC80" s="93"/>
      <c r="ED80" s="93"/>
      <c r="EE80" s="95" t="str">
        <f t="shared" si="156"/>
        <v>Completar</v>
      </c>
      <c r="EF80" s="96" t="str">
        <f t="shared" si="157"/>
        <v>Completar</v>
      </c>
      <c r="EG80" s="96" t="str">
        <f t="shared" si="158"/>
        <v>Completar</v>
      </c>
      <c r="EH80" s="94"/>
      <c r="EI80" s="95" t="str">
        <f t="shared" si="159"/>
        <v>Completar</v>
      </c>
      <c r="EJ80" s="95" t="str">
        <f t="shared" si="224"/>
        <v>Completar</v>
      </c>
      <c r="EK80" s="165">
        <f t="shared" si="225"/>
        <v>0</v>
      </c>
      <c r="EL80" s="219" t="b">
        <f t="shared" si="226"/>
        <v>0</v>
      </c>
      <c r="EM80" s="188">
        <f t="shared" si="227"/>
        <v>0</v>
      </c>
      <c r="EN80" s="164">
        <f t="shared" si="228"/>
        <v>0</v>
      </c>
      <c r="EO80" s="164">
        <f t="shared" si="229"/>
        <v>0.25</v>
      </c>
      <c r="EP80" s="164">
        <f t="shared" si="230"/>
        <v>0</v>
      </c>
      <c r="EQ80" s="164">
        <f t="shared" si="230"/>
        <v>0</v>
      </c>
      <c r="ER80" s="166">
        <f t="shared" si="231"/>
        <v>0</v>
      </c>
      <c r="ES80" s="167"/>
      <c r="EU80" s="164">
        <v>68</v>
      </c>
      <c r="EV80" s="225"/>
      <c r="EW80" s="226"/>
      <c r="EX80" s="1"/>
      <c r="EY80" s="1"/>
      <c r="EZ80" s="95"/>
      <c r="FA80" s="93"/>
      <c r="FB80" s="93"/>
      <c r="FC80" s="93"/>
      <c r="FD80" s="95" t="str">
        <f t="shared" si="160"/>
        <v>Completar</v>
      </c>
      <c r="FE80" s="96" t="str">
        <f t="shared" si="161"/>
        <v>Completar</v>
      </c>
      <c r="FF80" s="96" t="str">
        <f t="shared" si="162"/>
        <v>Completar</v>
      </c>
      <c r="FG80" s="94"/>
      <c r="FH80" s="95" t="str">
        <f t="shared" si="163"/>
        <v>Completar</v>
      </c>
      <c r="FI80" s="95" t="str">
        <f t="shared" si="232"/>
        <v>Completar</v>
      </c>
      <c r="FJ80" s="165">
        <f t="shared" si="233"/>
        <v>0</v>
      </c>
      <c r="FK80" s="219" t="b">
        <f t="shared" si="234"/>
        <v>0</v>
      </c>
      <c r="FL80" s="188">
        <f t="shared" si="235"/>
        <v>0</v>
      </c>
      <c r="FM80" s="164">
        <f t="shared" si="236"/>
        <v>0</v>
      </c>
      <c r="FN80" s="164">
        <f t="shared" si="237"/>
        <v>0.25</v>
      </c>
      <c r="FO80" s="164">
        <f t="shared" si="238"/>
        <v>0</v>
      </c>
      <c r="FP80" s="164">
        <f t="shared" si="238"/>
        <v>0</v>
      </c>
      <c r="FQ80" s="166">
        <f t="shared" si="239"/>
        <v>0</v>
      </c>
      <c r="FR80" s="167"/>
      <c r="FT80" s="164">
        <v>68</v>
      </c>
      <c r="FU80" s="225"/>
      <c r="FV80" s="226"/>
      <c r="FW80" s="1"/>
      <c r="FX80" s="1"/>
      <c r="FY80" s="95"/>
      <c r="FZ80" s="93"/>
      <c r="GA80" s="93"/>
      <c r="GB80" s="93"/>
      <c r="GC80" s="95" t="str">
        <f t="shared" si="164"/>
        <v>Completar</v>
      </c>
      <c r="GD80" s="96" t="str">
        <f t="shared" si="165"/>
        <v>Completar</v>
      </c>
      <c r="GE80" s="96" t="str">
        <f t="shared" si="166"/>
        <v>Completar</v>
      </c>
      <c r="GF80" s="94"/>
      <c r="GG80" s="95" t="str">
        <f t="shared" si="167"/>
        <v>Completar</v>
      </c>
      <c r="GH80" s="95" t="str">
        <f t="shared" si="240"/>
        <v>Completar</v>
      </c>
      <c r="GI80" s="165">
        <f t="shared" si="241"/>
        <v>0</v>
      </c>
      <c r="GJ80" s="219" t="b">
        <f t="shared" si="242"/>
        <v>0</v>
      </c>
      <c r="GK80" s="188">
        <f t="shared" si="243"/>
        <v>0</v>
      </c>
      <c r="GL80" s="164">
        <f t="shared" si="244"/>
        <v>0</v>
      </c>
      <c r="GM80" s="164">
        <f t="shared" si="245"/>
        <v>0.25</v>
      </c>
      <c r="GN80" s="164">
        <f t="shared" si="246"/>
        <v>0</v>
      </c>
      <c r="GO80" s="164">
        <f t="shared" si="246"/>
        <v>0</v>
      </c>
      <c r="GP80" s="166">
        <f t="shared" si="247"/>
        <v>0</v>
      </c>
      <c r="GQ80" s="167"/>
      <c r="GS80" s="164">
        <v>68</v>
      </c>
      <c r="GT80" s="225"/>
      <c r="GU80" s="226"/>
      <c r="GV80" s="1"/>
      <c r="GW80" s="1"/>
      <c r="GX80" s="95"/>
      <c r="GY80" s="93"/>
      <c r="GZ80" s="93"/>
      <c r="HA80" s="93"/>
      <c r="HB80" s="95" t="str">
        <f t="shared" si="168"/>
        <v>Completar</v>
      </c>
      <c r="HC80" s="96" t="str">
        <f t="shared" si="169"/>
        <v>Completar</v>
      </c>
      <c r="HD80" s="96" t="str">
        <f t="shared" si="170"/>
        <v>Completar</v>
      </c>
      <c r="HE80" s="94"/>
      <c r="HF80" s="95" t="str">
        <f t="shared" si="171"/>
        <v>Completar</v>
      </c>
      <c r="HG80" s="95" t="str">
        <f t="shared" si="248"/>
        <v>Completar</v>
      </c>
      <c r="HH80" s="165">
        <f t="shared" si="249"/>
        <v>0</v>
      </c>
      <c r="HI80" s="219" t="b">
        <f t="shared" si="250"/>
        <v>0</v>
      </c>
      <c r="HJ80" s="188">
        <f t="shared" si="251"/>
        <v>0</v>
      </c>
      <c r="HK80" s="164">
        <f t="shared" si="252"/>
        <v>0</v>
      </c>
      <c r="HL80" s="164">
        <f t="shared" si="253"/>
        <v>0.25</v>
      </c>
      <c r="HM80" s="164">
        <f t="shared" si="254"/>
        <v>0</v>
      </c>
      <c r="HN80" s="164">
        <f t="shared" si="254"/>
        <v>0</v>
      </c>
      <c r="HO80" s="166">
        <f t="shared" si="255"/>
        <v>0</v>
      </c>
      <c r="HP80" s="167"/>
      <c r="HR80" s="164">
        <v>68</v>
      </c>
      <c r="HS80" s="225"/>
      <c r="HT80" s="226"/>
      <c r="HU80" s="1"/>
      <c r="HV80" s="1"/>
      <c r="HW80" s="95"/>
      <c r="HX80" s="93"/>
      <c r="HY80" s="93"/>
      <c r="HZ80" s="93"/>
      <c r="IA80" s="95" t="str">
        <f t="shared" si="172"/>
        <v>Completar</v>
      </c>
      <c r="IB80" s="96" t="str">
        <f t="shared" si="173"/>
        <v>Completar</v>
      </c>
      <c r="IC80" s="96" t="str">
        <f t="shared" si="174"/>
        <v>Completar</v>
      </c>
      <c r="ID80" s="94"/>
      <c r="IE80" s="95" t="str">
        <f t="shared" si="175"/>
        <v>Completar</v>
      </c>
      <c r="IF80" s="95" t="str">
        <f t="shared" si="256"/>
        <v>Completar</v>
      </c>
      <c r="IG80" s="165">
        <f t="shared" si="257"/>
        <v>0</v>
      </c>
      <c r="IH80" s="219" t="b">
        <f t="shared" si="258"/>
        <v>0</v>
      </c>
      <c r="II80" s="188">
        <f t="shared" si="259"/>
        <v>0</v>
      </c>
      <c r="IJ80" s="164">
        <f t="shared" si="260"/>
        <v>0</v>
      </c>
      <c r="IK80" s="164">
        <f t="shared" si="261"/>
        <v>0.25</v>
      </c>
      <c r="IL80" s="164">
        <f t="shared" si="262"/>
        <v>0</v>
      </c>
      <c r="IM80" s="164">
        <f t="shared" si="262"/>
        <v>0</v>
      </c>
      <c r="IN80" s="166">
        <f t="shared" si="263"/>
        <v>0</v>
      </c>
      <c r="IO80" s="167"/>
      <c r="IQ80" s="164">
        <v>68</v>
      </c>
      <c r="IR80" s="225"/>
      <c r="IS80" s="226"/>
      <c r="IT80" s="1"/>
      <c r="IU80" s="1"/>
      <c r="IV80" s="95"/>
      <c r="IW80" s="93"/>
      <c r="IX80" s="93"/>
      <c r="IY80" s="93"/>
      <c r="IZ80" s="95" t="str">
        <f t="shared" si="176"/>
        <v>Completar</v>
      </c>
      <c r="JA80" s="96" t="str">
        <f t="shared" si="177"/>
        <v>Completar</v>
      </c>
      <c r="JB80" s="96" t="str">
        <f t="shared" si="178"/>
        <v>Completar</v>
      </c>
      <c r="JC80" s="94"/>
      <c r="JD80" s="95" t="str">
        <f t="shared" si="179"/>
        <v>Completar</v>
      </c>
      <c r="JE80" s="95" t="str">
        <f t="shared" si="264"/>
        <v>Completar</v>
      </c>
      <c r="JF80" s="165">
        <f t="shared" si="265"/>
        <v>0</v>
      </c>
      <c r="JG80" s="219" t="b">
        <f t="shared" si="266"/>
        <v>0</v>
      </c>
      <c r="JH80" s="188">
        <f t="shared" si="267"/>
        <v>0</v>
      </c>
      <c r="JI80" s="164">
        <f t="shared" si="268"/>
        <v>0</v>
      </c>
      <c r="JJ80" s="164">
        <f t="shared" si="269"/>
        <v>0.25</v>
      </c>
      <c r="JK80" s="164">
        <f t="shared" si="270"/>
        <v>0</v>
      </c>
      <c r="JL80" s="164">
        <f t="shared" si="270"/>
        <v>0</v>
      </c>
      <c r="JM80" s="166">
        <f t="shared" si="271"/>
        <v>0</v>
      </c>
      <c r="JN80" s="167"/>
      <c r="JO80" s="126"/>
      <c r="JP80" s="164">
        <v>68</v>
      </c>
      <c r="JQ80" s="225"/>
      <c r="JR80" s="226"/>
      <c r="JS80" s="1"/>
      <c r="JT80" s="1"/>
      <c r="JU80" s="95"/>
      <c r="JV80" s="93"/>
      <c r="JW80" s="93"/>
      <c r="JX80" s="93"/>
      <c r="JY80" s="95" t="str">
        <f t="shared" si="180"/>
        <v>Completar</v>
      </c>
      <c r="JZ80" s="96" t="str">
        <f t="shared" si="181"/>
        <v>Completar</v>
      </c>
      <c r="KA80" s="96" t="str">
        <f t="shared" si="182"/>
        <v>Completar</v>
      </c>
      <c r="KB80" s="94"/>
      <c r="KC80" s="95" t="str">
        <f t="shared" si="183"/>
        <v>Completar</v>
      </c>
      <c r="KD80" s="95" t="str">
        <f t="shared" si="272"/>
        <v>Completar</v>
      </c>
      <c r="KE80" s="165">
        <f t="shared" si="273"/>
        <v>0</v>
      </c>
      <c r="KF80" s="219" t="b">
        <f t="shared" si="274"/>
        <v>0</v>
      </c>
      <c r="KG80" s="188">
        <f t="shared" si="275"/>
        <v>0</v>
      </c>
      <c r="KH80" s="164">
        <f t="shared" si="276"/>
        <v>0</v>
      </c>
      <c r="KI80" s="164">
        <f t="shared" si="277"/>
        <v>0.25</v>
      </c>
      <c r="KJ80" s="164">
        <f t="shared" si="278"/>
        <v>0</v>
      </c>
      <c r="KK80" s="164">
        <f t="shared" si="278"/>
        <v>0</v>
      </c>
      <c r="KL80" s="166">
        <f t="shared" si="279"/>
        <v>0</v>
      </c>
    </row>
    <row r="81" spans="1:298" x14ac:dyDescent="0.25">
      <c r="A81" s="164">
        <v>69</v>
      </c>
      <c r="B81" s="225"/>
      <c r="C81" s="226"/>
      <c r="D81" s="1"/>
      <c r="E81" s="1"/>
      <c r="F81" s="95"/>
      <c r="G81" s="93"/>
      <c r="H81" s="93"/>
      <c r="I81" s="93"/>
      <c r="J81" s="95"/>
      <c r="K81" s="96" t="str">
        <f>IFERROR(VLOOKUP(D81,'Situación inicial'!JI$13:JS$112,8,FALSE),"Completar")</f>
        <v>Completar</v>
      </c>
      <c r="L81" s="96" t="str">
        <f>IFERROR(VLOOKUP(D81,'Situación inicial'!JI$13:JS$112,9,FALSE),"Completar")</f>
        <v>Completar</v>
      </c>
      <c r="M81" s="94"/>
      <c r="N81" s="95" t="str">
        <f>IFERROR(VLOOKUP(D81,'Situación inicial'!JI$13:JS$112,11,FALSE),"Completar")</f>
        <v>Completar</v>
      </c>
      <c r="O81" s="95" t="str">
        <f>IFERROR(VLOOKUP(D81,'Situación inicial'!JI$13:JT$112,12,FALSE),"Completar")</f>
        <v>Completar</v>
      </c>
      <c r="P81" s="165">
        <f t="shared" si="184"/>
        <v>0</v>
      </c>
      <c r="Q81" s="219" t="b">
        <f t="shared" si="185"/>
        <v>0</v>
      </c>
      <c r="R81" s="188">
        <f t="shared" si="186"/>
        <v>0</v>
      </c>
      <c r="S81" s="164">
        <f t="shared" si="187"/>
        <v>0</v>
      </c>
      <c r="T81" s="164">
        <f t="shared" si="188"/>
        <v>0.25</v>
      </c>
      <c r="U81" s="164">
        <f t="shared" si="189"/>
        <v>0</v>
      </c>
      <c r="V81" s="164">
        <f t="shared" si="189"/>
        <v>0</v>
      </c>
      <c r="W81" s="166">
        <f t="shared" si="190"/>
        <v>0</v>
      </c>
      <c r="X81" s="168">
        <f>IFERROR(VLOOKUP(D81,'Situación inicial'!JI$13:JZ$112,18,FALSE),0)</f>
        <v>0</v>
      </c>
      <c r="Z81" s="164">
        <v>69</v>
      </c>
      <c r="AA81" s="225"/>
      <c r="AB81" s="226"/>
      <c r="AC81" s="1"/>
      <c r="AD81" s="1"/>
      <c r="AE81" s="95"/>
      <c r="AF81" s="93"/>
      <c r="AG81" s="93"/>
      <c r="AH81" s="93"/>
      <c r="AI81" s="95" t="str">
        <f t="shared" si="140"/>
        <v>Completar</v>
      </c>
      <c r="AJ81" s="96" t="str">
        <f t="shared" si="141"/>
        <v>Completar</v>
      </c>
      <c r="AK81" s="96" t="str">
        <f t="shared" si="142"/>
        <v>Completar</v>
      </c>
      <c r="AL81" s="94"/>
      <c r="AM81" s="95" t="str">
        <f t="shared" si="191"/>
        <v>Completar</v>
      </c>
      <c r="AN81" s="95" t="str">
        <f t="shared" si="192"/>
        <v>Completar</v>
      </c>
      <c r="AO81" s="165">
        <f t="shared" si="193"/>
        <v>0</v>
      </c>
      <c r="AP81" s="219" t="b">
        <f t="shared" si="194"/>
        <v>0</v>
      </c>
      <c r="AQ81" s="188">
        <f t="shared" si="195"/>
        <v>0</v>
      </c>
      <c r="AR81" s="164">
        <f t="shared" si="196"/>
        <v>0</v>
      </c>
      <c r="AS81" s="164">
        <f t="shared" si="197"/>
        <v>0.25</v>
      </c>
      <c r="AT81" s="164">
        <f t="shared" si="198"/>
        <v>0</v>
      </c>
      <c r="AU81" s="164">
        <f t="shared" si="198"/>
        <v>0</v>
      </c>
      <c r="AV81" s="166">
        <f t="shared" si="199"/>
        <v>0</v>
      </c>
      <c r="AW81" s="168">
        <f t="shared" si="143"/>
        <v>0</v>
      </c>
      <c r="AY81" s="164">
        <v>69</v>
      </c>
      <c r="AZ81" s="225"/>
      <c r="BA81" s="226"/>
      <c r="BB81" s="1"/>
      <c r="BC81" s="1"/>
      <c r="BD81" s="95"/>
      <c r="BE81" s="93"/>
      <c r="BF81" s="93"/>
      <c r="BG81" s="93"/>
      <c r="BH81" s="95" t="str">
        <f t="shared" si="144"/>
        <v>Completar</v>
      </c>
      <c r="BI81" s="96" t="str">
        <f t="shared" si="145"/>
        <v>Completar</v>
      </c>
      <c r="BJ81" s="96" t="str">
        <f t="shared" si="146"/>
        <v>Completar</v>
      </c>
      <c r="BK81" s="94"/>
      <c r="BL81" s="95" t="str">
        <f t="shared" si="147"/>
        <v>Completar</v>
      </c>
      <c r="BM81" s="95" t="str">
        <f t="shared" si="200"/>
        <v>Completar</v>
      </c>
      <c r="BN81" s="165">
        <f t="shared" si="201"/>
        <v>0</v>
      </c>
      <c r="BO81" s="219" t="b">
        <f t="shared" si="202"/>
        <v>0</v>
      </c>
      <c r="BP81" s="188">
        <f t="shared" si="203"/>
        <v>0</v>
      </c>
      <c r="BQ81" s="164">
        <f t="shared" si="204"/>
        <v>0</v>
      </c>
      <c r="BR81" s="164">
        <f t="shared" si="205"/>
        <v>0.25</v>
      </c>
      <c r="BS81" s="164">
        <f t="shared" si="206"/>
        <v>0</v>
      </c>
      <c r="BT81" s="164">
        <f t="shared" si="206"/>
        <v>0</v>
      </c>
      <c r="BU81" s="166">
        <f t="shared" si="207"/>
        <v>0</v>
      </c>
      <c r="BV81" s="167"/>
      <c r="BX81" s="164">
        <v>69</v>
      </c>
      <c r="BY81" s="225"/>
      <c r="BZ81" s="226"/>
      <c r="CA81" s="1"/>
      <c r="CB81" s="1"/>
      <c r="CC81" s="95"/>
      <c r="CD81" s="93"/>
      <c r="CE81" s="93"/>
      <c r="CF81" s="93"/>
      <c r="CG81" s="95" t="str">
        <f t="shared" si="148"/>
        <v>Completar</v>
      </c>
      <c r="CH81" s="96" t="str">
        <f t="shared" si="149"/>
        <v>Completar</v>
      </c>
      <c r="CI81" s="96" t="str">
        <f t="shared" si="150"/>
        <v>Completar</v>
      </c>
      <c r="CJ81" s="94"/>
      <c r="CK81" s="95" t="str">
        <f t="shared" si="151"/>
        <v>Completar</v>
      </c>
      <c r="CL81" s="95" t="str">
        <f t="shared" si="208"/>
        <v>Completar</v>
      </c>
      <c r="CM81" s="165">
        <f t="shared" si="209"/>
        <v>0</v>
      </c>
      <c r="CN81" s="219" t="b">
        <f t="shared" si="210"/>
        <v>0</v>
      </c>
      <c r="CO81" s="188">
        <f t="shared" si="211"/>
        <v>0</v>
      </c>
      <c r="CP81" s="164">
        <f t="shared" si="212"/>
        <v>0</v>
      </c>
      <c r="CQ81" s="164">
        <f t="shared" si="213"/>
        <v>0.25</v>
      </c>
      <c r="CR81" s="164">
        <f t="shared" si="214"/>
        <v>0</v>
      </c>
      <c r="CS81" s="164">
        <f t="shared" si="214"/>
        <v>0</v>
      </c>
      <c r="CT81" s="166">
        <f t="shared" si="215"/>
        <v>0</v>
      </c>
      <c r="CU81" s="167"/>
      <c r="CW81" s="164">
        <v>69</v>
      </c>
      <c r="CX81" s="225"/>
      <c r="CY81" s="226"/>
      <c r="CZ81" s="1"/>
      <c r="DA81" s="1"/>
      <c r="DB81" s="95"/>
      <c r="DC81" s="93"/>
      <c r="DD81" s="93"/>
      <c r="DE81" s="93"/>
      <c r="DF81" s="95" t="str">
        <f t="shared" si="152"/>
        <v>Completar</v>
      </c>
      <c r="DG81" s="96" t="str">
        <f t="shared" si="153"/>
        <v>Completar</v>
      </c>
      <c r="DH81" s="96" t="str">
        <f t="shared" si="154"/>
        <v>Completar</v>
      </c>
      <c r="DI81" s="94"/>
      <c r="DJ81" s="95" t="str">
        <f t="shared" si="155"/>
        <v>Completar</v>
      </c>
      <c r="DK81" s="95" t="str">
        <f t="shared" si="216"/>
        <v>Completar</v>
      </c>
      <c r="DL81" s="165">
        <f t="shared" si="217"/>
        <v>0</v>
      </c>
      <c r="DM81" s="219" t="b">
        <f t="shared" si="218"/>
        <v>0</v>
      </c>
      <c r="DN81" s="188">
        <f t="shared" si="219"/>
        <v>0</v>
      </c>
      <c r="DO81" s="164">
        <f t="shared" si="220"/>
        <v>0</v>
      </c>
      <c r="DP81" s="164">
        <f t="shared" si="221"/>
        <v>0.25</v>
      </c>
      <c r="DQ81" s="164">
        <f t="shared" si="222"/>
        <v>0</v>
      </c>
      <c r="DR81" s="164">
        <f t="shared" si="222"/>
        <v>0</v>
      </c>
      <c r="DS81" s="166">
        <f t="shared" si="223"/>
        <v>0</v>
      </c>
      <c r="DT81" s="167"/>
      <c r="DV81" s="164">
        <v>69</v>
      </c>
      <c r="DW81" s="225"/>
      <c r="DX81" s="226"/>
      <c r="DY81" s="1"/>
      <c r="DZ81" s="1"/>
      <c r="EA81" s="95"/>
      <c r="EB81" s="93"/>
      <c r="EC81" s="93"/>
      <c r="ED81" s="93"/>
      <c r="EE81" s="95" t="str">
        <f t="shared" si="156"/>
        <v>Completar</v>
      </c>
      <c r="EF81" s="96" t="str">
        <f t="shared" si="157"/>
        <v>Completar</v>
      </c>
      <c r="EG81" s="96" t="str">
        <f t="shared" si="158"/>
        <v>Completar</v>
      </c>
      <c r="EH81" s="94"/>
      <c r="EI81" s="95" t="str">
        <f t="shared" si="159"/>
        <v>Completar</v>
      </c>
      <c r="EJ81" s="95" t="str">
        <f t="shared" si="224"/>
        <v>Completar</v>
      </c>
      <c r="EK81" s="165">
        <f t="shared" si="225"/>
        <v>0</v>
      </c>
      <c r="EL81" s="219" t="b">
        <f t="shared" si="226"/>
        <v>0</v>
      </c>
      <c r="EM81" s="188">
        <f t="shared" si="227"/>
        <v>0</v>
      </c>
      <c r="EN81" s="164">
        <f t="shared" si="228"/>
        <v>0</v>
      </c>
      <c r="EO81" s="164">
        <f t="shared" si="229"/>
        <v>0.25</v>
      </c>
      <c r="EP81" s="164">
        <f t="shared" si="230"/>
        <v>0</v>
      </c>
      <c r="EQ81" s="164">
        <f t="shared" si="230"/>
        <v>0</v>
      </c>
      <c r="ER81" s="166">
        <f t="shared" si="231"/>
        <v>0</v>
      </c>
      <c r="ES81" s="167"/>
      <c r="EU81" s="164">
        <v>69</v>
      </c>
      <c r="EV81" s="225"/>
      <c r="EW81" s="226"/>
      <c r="EX81" s="1"/>
      <c r="EY81" s="1"/>
      <c r="EZ81" s="95"/>
      <c r="FA81" s="93"/>
      <c r="FB81" s="93"/>
      <c r="FC81" s="93"/>
      <c r="FD81" s="95" t="str">
        <f t="shared" si="160"/>
        <v>Completar</v>
      </c>
      <c r="FE81" s="96" t="str">
        <f t="shared" si="161"/>
        <v>Completar</v>
      </c>
      <c r="FF81" s="96" t="str">
        <f t="shared" si="162"/>
        <v>Completar</v>
      </c>
      <c r="FG81" s="94"/>
      <c r="FH81" s="95" t="str">
        <f t="shared" si="163"/>
        <v>Completar</v>
      </c>
      <c r="FI81" s="95" t="str">
        <f t="shared" si="232"/>
        <v>Completar</v>
      </c>
      <c r="FJ81" s="165">
        <f t="shared" si="233"/>
        <v>0</v>
      </c>
      <c r="FK81" s="219" t="b">
        <f t="shared" si="234"/>
        <v>0</v>
      </c>
      <c r="FL81" s="188">
        <f t="shared" si="235"/>
        <v>0</v>
      </c>
      <c r="FM81" s="164">
        <f t="shared" si="236"/>
        <v>0</v>
      </c>
      <c r="FN81" s="164">
        <f t="shared" si="237"/>
        <v>0.25</v>
      </c>
      <c r="FO81" s="164">
        <f t="shared" si="238"/>
        <v>0</v>
      </c>
      <c r="FP81" s="164">
        <f t="shared" si="238"/>
        <v>0</v>
      </c>
      <c r="FQ81" s="166">
        <f t="shared" si="239"/>
        <v>0</v>
      </c>
      <c r="FR81" s="167"/>
      <c r="FT81" s="164">
        <v>69</v>
      </c>
      <c r="FU81" s="225"/>
      <c r="FV81" s="226"/>
      <c r="FW81" s="1"/>
      <c r="FX81" s="1"/>
      <c r="FY81" s="95"/>
      <c r="FZ81" s="93"/>
      <c r="GA81" s="93"/>
      <c r="GB81" s="93"/>
      <c r="GC81" s="95" t="str">
        <f t="shared" si="164"/>
        <v>Completar</v>
      </c>
      <c r="GD81" s="96" t="str">
        <f t="shared" si="165"/>
        <v>Completar</v>
      </c>
      <c r="GE81" s="96" t="str">
        <f t="shared" si="166"/>
        <v>Completar</v>
      </c>
      <c r="GF81" s="94"/>
      <c r="GG81" s="95" t="str">
        <f t="shared" si="167"/>
        <v>Completar</v>
      </c>
      <c r="GH81" s="95" t="str">
        <f t="shared" si="240"/>
        <v>Completar</v>
      </c>
      <c r="GI81" s="165">
        <f t="shared" si="241"/>
        <v>0</v>
      </c>
      <c r="GJ81" s="219" t="b">
        <f t="shared" si="242"/>
        <v>0</v>
      </c>
      <c r="GK81" s="188">
        <f t="shared" si="243"/>
        <v>0</v>
      </c>
      <c r="GL81" s="164">
        <f t="shared" si="244"/>
        <v>0</v>
      </c>
      <c r="GM81" s="164">
        <f t="shared" si="245"/>
        <v>0.25</v>
      </c>
      <c r="GN81" s="164">
        <f t="shared" si="246"/>
        <v>0</v>
      </c>
      <c r="GO81" s="164">
        <f t="shared" si="246"/>
        <v>0</v>
      </c>
      <c r="GP81" s="166">
        <f t="shared" si="247"/>
        <v>0</v>
      </c>
      <c r="GQ81" s="167"/>
      <c r="GS81" s="164">
        <v>69</v>
      </c>
      <c r="GT81" s="225"/>
      <c r="GU81" s="226"/>
      <c r="GV81" s="1"/>
      <c r="GW81" s="1"/>
      <c r="GX81" s="95"/>
      <c r="GY81" s="93"/>
      <c r="GZ81" s="93"/>
      <c r="HA81" s="93"/>
      <c r="HB81" s="95" t="str">
        <f t="shared" si="168"/>
        <v>Completar</v>
      </c>
      <c r="HC81" s="96" t="str">
        <f t="shared" si="169"/>
        <v>Completar</v>
      </c>
      <c r="HD81" s="96" t="str">
        <f t="shared" si="170"/>
        <v>Completar</v>
      </c>
      <c r="HE81" s="94"/>
      <c r="HF81" s="95" t="str">
        <f t="shared" si="171"/>
        <v>Completar</v>
      </c>
      <c r="HG81" s="95" t="str">
        <f t="shared" si="248"/>
        <v>Completar</v>
      </c>
      <c r="HH81" s="165">
        <f t="shared" si="249"/>
        <v>0</v>
      </c>
      <c r="HI81" s="219" t="b">
        <f t="shared" si="250"/>
        <v>0</v>
      </c>
      <c r="HJ81" s="188">
        <f t="shared" si="251"/>
        <v>0</v>
      </c>
      <c r="HK81" s="164">
        <f t="shared" si="252"/>
        <v>0</v>
      </c>
      <c r="HL81" s="164">
        <f t="shared" si="253"/>
        <v>0.25</v>
      </c>
      <c r="HM81" s="164">
        <f t="shared" si="254"/>
        <v>0</v>
      </c>
      <c r="HN81" s="164">
        <f t="shared" si="254"/>
        <v>0</v>
      </c>
      <c r="HO81" s="166">
        <f t="shared" si="255"/>
        <v>0</v>
      </c>
      <c r="HP81" s="167"/>
      <c r="HR81" s="164">
        <v>69</v>
      </c>
      <c r="HS81" s="225"/>
      <c r="HT81" s="226"/>
      <c r="HU81" s="1"/>
      <c r="HV81" s="1"/>
      <c r="HW81" s="95"/>
      <c r="HX81" s="93"/>
      <c r="HY81" s="93"/>
      <c r="HZ81" s="93"/>
      <c r="IA81" s="95" t="str">
        <f t="shared" si="172"/>
        <v>Completar</v>
      </c>
      <c r="IB81" s="96" t="str">
        <f t="shared" si="173"/>
        <v>Completar</v>
      </c>
      <c r="IC81" s="96" t="str">
        <f t="shared" si="174"/>
        <v>Completar</v>
      </c>
      <c r="ID81" s="94"/>
      <c r="IE81" s="95" t="str">
        <f t="shared" si="175"/>
        <v>Completar</v>
      </c>
      <c r="IF81" s="95" t="str">
        <f t="shared" si="256"/>
        <v>Completar</v>
      </c>
      <c r="IG81" s="165">
        <f t="shared" si="257"/>
        <v>0</v>
      </c>
      <c r="IH81" s="219" t="b">
        <f t="shared" si="258"/>
        <v>0</v>
      </c>
      <c r="II81" s="188">
        <f t="shared" si="259"/>
        <v>0</v>
      </c>
      <c r="IJ81" s="164">
        <f t="shared" si="260"/>
        <v>0</v>
      </c>
      <c r="IK81" s="164">
        <f t="shared" si="261"/>
        <v>0.25</v>
      </c>
      <c r="IL81" s="164">
        <f t="shared" si="262"/>
        <v>0</v>
      </c>
      <c r="IM81" s="164">
        <f t="shared" si="262"/>
        <v>0</v>
      </c>
      <c r="IN81" s="166">
        <f t="shared" si="263"/>
        <v>0</v>
      </c>
      <c r="IO81" s="167"/>
      <c r="IQ81" s="164">
        <v>69</v>
      </c>
      <c r="IR81" s="225"/>
      <c r="IS81" s="226"/>
      <c r="IT81" s="1"/>
      <c r="IU81" s="1"/>
      <c r="IV81" s="95"/>
      <c r="IW81" s="93"/>
      <c r="IX81" s="93"/>
      <c r="IY81" s="93"/>
      <c r="IZ81" s="95" t="str">
        <f t="shared" si="176"/>
        <v>Completar</v>
      </c>
      <c r="JA81" s="96" t="str">
        <f t="shared" si="177"/>
        <v>Completar</v>
      </c>
      <c r="JB81" s="96" t="str">
        <f t="shared" si="178"/>
        <v>Completar</v>
      </c>
      <c r="JC81" s="94"/>
      <c r="JD81" s="95" t="str">
        <f t="shared" si="179"/>
        <v>Completar</v>
      </c>
      <c r="JE81" s="95" t="str">
        <f t="shared" si="264"/>
        <v>Completar</v>
      </c>
      <c r="JF81" s="165">
        <f t="shared" si="265"/>
        <v>0</v>
      </c>
      <c r="JG81" s="219" t="b">
        <f t="shared" si="266"/>
        <v>0</v>
      </c>
      <c r="JH81" s="188">
        <f t="shared" si="267"/>
        <v>0</v>
      </c>
      <c r="JI81" s="164">
        <f t="shared" si="268"/>
        <v>0</v>
      </c>
      <c r="JJ81" s="164">
        <f t="shared" si="269"/>
        <v>0.25</v>
      </c>
      <c r="JK81" s="164">
        <f t="shared" si="270"/>
        <v>0</v>
      </c>
      <c r="JL81" s="164">
        <f t="shared" si="270"/>
        <v>0</v>
      </c>
      <c r="JM81" s="166">
        <f t="shared" si="271"/>
        <v>0</v>
      </c>
      <c r="JN81" s="167"/>
      <c r="JO81" s="126"/>
      <c r="JP81" s="164">
        <v>69</v>
      </c>
      <c r="JQ81" s="225"/>
      <c r="JR81" s="226"/>
      <c r="JS81" s="1"/>
      <c r="JT81" s="1"/>
      <c r="JU81" s="95"/>
      <c r="JV81" s="93"/>
      <c r="JW81" s="93"/>
      <c r="JX81" s="93"/>
      <c r="JY81" s="95" t="str">
        <f t="shared" si="180"/>
        <v>Completar</v>
      </c>
      <c r="JZ81" s="96" t="str">
        <f t="shared" si="181"/>
        <v>Completar</v>
      </c>
      <c r="KA81" s="96" t="str">
        <f t="shared" si="182"/>
        <v>Completar</v>
      </c>
      <c r="KB81" s="94"/>
      <c r="KC81" s="95" t="str">
        <f t="shared" si="183"/>
        <v>Completar</v>
      </c>
      <c r="KD81" s="95" t="str">
        <f t="shared" si="272"/>
        <v>Completar</v>
      </c>
      <c r="KE81" s="165">
        <f t="shared" si="273"/>
        <v>0</v>
      </c>
      <c r="KF81" s="219" t="b">
        <f t="shared" si="274"/>
        <v>0</v>
      </c>
      <c r="KG81" s="188">
        <f t="shared" si="275"/>
        <v>0</v>
      </c>
      <c r="KH81" s="164">
        <f t="shared" si="276"/>
        <v>0</v>
      </c>
      <c r="KI81" s="164">
        <f t="shared" si="277"/>
        <v>0.25</v>
      </c>
      <c r="KJ81" s="164">
        <f t="shared" si="278"/>
        <v>0</v>
      </c>
      <c r="KK81" s="164">
        <f t="shared" si="278"/>
        <v>0</v>
      </c>
      <c r="KL81" s="166">
        <f t="shared" si="279"/>
        <v>0</v>
      </c>
    </row>
    <row r="82" spans="1:298" x14ac:dyDescent="0.25">
      <c r="A82" s="164">
        <v>70</v>
      </c>
      <c r="B82" s="225"/>
      <c r="C82" s="226"/>
      <c r="D82" s="1"/>
      <c r="E82" s="1"/>
      <c r="F82" s="95"/>
      <c r="G82" s="93"/>
      <c r="H82" s="93"/>
      <c r="I82" s="93"/>
      <c r="J82" s="95"/>
      <c r="K82" s="96" t="str">
        <f>IFERROR(VLOOKUP(D82,'Situación inicial'!JI$13:JS$112,8,FALSE),"Completar")</f>
        <v>Completar</v>
      </c>
      <c r="L82" s="96" t="str">
        <f>IFERROR(VLOOKUP(D82,'Situación inicial'!JI$13:JS$112,9,FALSE),"Completar")</f>
        <v>Completar</v>
      </c>
      <c r="M82" s="94"/>
      <c r="N82" s="95" t="str">
        <f>IFERROR(VLOOKUP(D82,'Situación inicial'!JI$13:JS$112,11,FALSE),"Completar")</f>
        <v>Completar</v>
      </c>
      <c r="O82" s="95" t="str">
        <f>IFERROR(VLOOKUP(D82,'Situación inicial'!JI$13:JT$112,12,FALSE),"Completar")</f>
        <v>Completar</v>
      </c>
      <c r="P82" s="165">
        <f t="shared" si="184"/>
        <v>0</v>
      </c>
      <c r="Q82" s="219" t="b">
        <f t="shared" si="185"/>
        <v>0</v>
      </c>
      <c r="R82" s="188">
        <f t="shared" si="186"/>
        <v>0</v>
      </c>
      <c r="S82" s="164">
        <f t="shared" si="187"/>
        <v>0</v>
      </c>
      <c r="T82" s="164">
        <f t="shared" si="188"/>
        <v>0.25</v>
      </c>
      <c r="U82" s="164">
        <f t="shared" si="189"/>
        <v>0</v>
      </c>
      <c r="V82" s="164">
        <f t="shared" si="189"/>
        <v>0</v>
      </c>
      <c r="W82" s="166">
        <f t="shared" si="190"/>
        <v>0</v>
      </c>
      <c r="X82" s="168">
        <f>IFERROR(VLOOKUP(D82,'Situación inicial'!JI$13:JZ$112,18,FALSE),0)</f>
        <v>0</v>
      </c>
      <c r="Z82" s="164">
        <v>70</v>
      </c>
      <c r="AA82" s="225"/>
      <c r="AB82" s="226"/>
      <c r="AC82" s="1"/>
      <c r="AD82" s="1"/>
      <c r="AE82" s="95"/>
      <c r="AF82" s="93"/>
      <c r="AG82" s="93"/>
      <c r="AH82" s="93"/>
      <c r="AI82" s="95" t="str">
        <f t="shared" si="140"/>
        <v>Completar</v>
      </c>
      <c r="AJ82" s="96" t="str">
        <f t="shared" si="141"/>
        <v>Completar</v>
      </c>
      <c r="AK82" s="96" t="str">
        <f t="shared" si="142"/>
        <v>Completar</v>
      </c>
      <c r="AL82" s="94"/>
      <c r="AM82" s="95" t="str">
        <f t="shared" si="191"/>
        <v>Completar</v>
      </c>
      <c r="AN82" s="95" t="str">
        <f t="shared" si="192"/>
        <v>Completar</v>
      </c>
      <c r="AO82" s="165">
        <f t="shared" si="193"/>
        <v>0</v>
      </c>
      <c r="AP82" s="219" t="b">
        <f t="shared" si="194"/>
        <v>0</v>
      </c>
      <c r="AQ82" s="188">
        <f t="shared" si="195"/>
        <v>0</v>
      </c>
      <c r="AR82" s="164">
        <f t="shared" si="196"/>
        <v>0</v>
      </c>
      <c r="AS82" s="164">
        <f t="shared" si="197"/>
        <v>0.25</v>
      </c>
      <c r="AT82" s="164">
        <f t="shared" si="198"/>
        <v>0</v>
      </c>
      <c r="AU82" s="164">
        <f t="shared" si="198"/>
        <v>0</v>
      </c>
      <c r="AV82" s="166">
        <f t="shared" si="199"/>
        <v>0</v>
      </c>
      <c r="AW82" s="168">
        <f t="shared" si="143"/>
        <v>0</v>
      </c>
      <c r="AY82" s="164">
        <v>70</v>
      </c>
      <c r="AZ82" s="225"/>
      <c r="BA82" s="226"/>
      <c r="BB82" s="1"/>
      <c r="BC82" s="1"/>
      <c r="BD82" s="95"/>
      <c r="BE82" s="93"/>
      <c r="BF82" s="93"/>
      <c r="BG82" s="93"/>
      <c r="BH82" s="95" t="str">
        <f t="shared" si="144"/>
        <v>Completar</v>
      </c>
      <c r="BI82" s="96" t="str">
        <f t="shared" si="145"/>
        <v>Completar</v>
      </c>
      <c r="BJ82" s="96" t="str">
        <f t="shared" si="146"/>
        <v>Completar</v>
      </c>
      <c r="BK82" s="94"/>
      <c r="BL82" s="95" t="str">
        <f t="shared" si="147"/>
        <v>Completar</v>
      </c>
      <c r="BM82" s="95" t="str">
        <f t="shared" si="200"/>
        <v>Completar</v>
      </c>
      <c r="BN82" s="165">
        <f t="shared" si="201"/>
        <v>0</v>
      </c>
      <c r="BO82" s="219" t="b">
        <f t="shared" si="202"/>
        <v>0</v>
      </c>
      <c r="BP82" s="188">
        <f t="shared" si="203"/>
        <v>0</v>
      </c>
      <c r="BQ82" s="164">
        <f t="shared" si="204"/>
        <v>0</v>
      </c>
      <c r="BR82" s="164">
        <f t="shared" si="205"/>
        <v>0.25</v>
      </c>
      <c r="BS82" s="164">
        <f t="shared" si="206"/>
        <v>0</v>
      </c>
      <c r="BT82" s="164">
        <f t="shared" si="206"/>
        <v>0</v>
      </c>
      <c r="BU82" s="166">
        <f t="shared" si="207"/>
        <v>0</v>
      </c>
      <c r="BV82" s="167"/>
      <c r="BX82" s="164">
        <v>70</v>
      </c>
      <c r="BY82" s="225"/>
      <c r="BZ82" s="226"/>
      <c r="CA82" s="1"/>
      <c r="CB82" s="1"/>
      <c r="CC82" s="95"/>
      <c r="CD82" s="93"/>
      <c r="CE82" s="93"/>
      <c r="CF82" s="93"/>
      <c r="CG82" s="95" t="str">
        <f t="shared" si="148"/>
        <v>Completar</v>
      </c>
      <c r="CH82" s="96" t="str">
        <f t="shared" si="149"/>
        <v>Completar</v>
      </c>
      <c r="CI82" s="96" t="str">
        <f t="shared" si="150"/>
        <v>Completar</v>
      </c>
      <c r="CJ82" s="94"/>
      <c r="CK82" s="95" t="str">
        <f t="shared" si="151"/>
        <v>Completar</v>
      </c>
      <c r="CL82" s="95" t="str">
        <f t="shared" si="208"/>
        <v>Completar</v>
      </c>
      <c r="CM82" s="165">
        <f t="shared" si="209"/>
        <v>0</v>
      </c>
      <c r="CN82" s="219" t="b">
        <f t="shared" si="210"/>
        <v>0</v>
      </c>
      <c r="CO82" s="188">
        <f t="shared" si="211"/>
        <v>0</v>
      </c>
      <c r="CP82" s="164">
        <f t="shared" si="212"/>
        <v>0</v>
      </c>
      <c r="CQ82" s="164">
        <f t="shared" si="213"/>
        <v>0.25</v>
      </c>
      <c r="CR82" s="164">
        <f t="shared" si="214"/>
        <v>0</v>
      </c>
      <c r="CS82" s="164">
        <f t="shared" si="214"/>
        <v>0</v>
      </c>
      <c r="CT82" s="166">
        <f t="shared" si="215"/>
        <v>0</v>
      </c>
      <c r="CU82" s="167"/>
      <c r="CW82" s="164">
        <v>70</v>
      </c>
      <c r="CX82" s="225"/>
      <c r="CY82" s="226"/>
      <c r="CZ82" s="1"/>
      <c r="DA82" s="1"/>
      <c r="DB82" s="95"/>
      <c r="DC82" s="93"/>
      <c r="DD82" s="93"/>
      <c r="DE82" s="93"/>
      <c r="DF82" s="95" t="str">
        <f t="shared" si="152"/>
        <v>Completar</v>
      </c>
      <c r="DG82" s="96" t="str">
        <f t="shared" si="153"/>
        <v>Completar</v>
      </c>
      <c r="DH82" s="96" t="str">
        <f t="shared" si="154"/>
        <v>Completar</v>
      </c>
      <c r="DI82" s="94"/>
      <c r="DJ82" s="95" t="str">
        <f t="shared" si="155"/>
        <v>Completar</v>
      </c>
      <c r="DK82" s="95" t="str">
        <f t="shared" si="216"/>
        <v>Completar</v>
      </c>
      <c r="DL82" s="165">
        <f t="shared" si="217"/>
        <v>0</v>
      </c>
      <c r="DM82" s="219" t="b">
        <f t="shared" si="218"/>
        <v>0</v>
      </c>
      <c r="DN82" s="188">
        <f t="shared" si="219"/>
        <v>0</v>
      </c>
      <c r="DO82" s="164">
        <f t="shared" si="220"/>
        <v>0</v>
      </c>
      <c r="DP82" s="164">
        <f t="shared" si="221"/>
        <v>0.25</v>
      </c>
      <c r="DQ82" s="164">
        <f t="shared" si="222"/>
        <v>0</v>
      </c>
      <c r="DR82" s="164">
        <f t="shared" si="222"/>
        <v>0</v>
      </c>
      <c r="DS82" s="166">
        <f t="shared" si="223"/>
        <v>0</v>
      </c>
      <c r="DT82" s="167"/>
      <c r="DV82" s="164">
        <v>70</v>
      </c>
      <c r="DW82" s="225"/>
      <c r="DX82" s="226"/>
      <c r="DY82" s="1"/>
      <c r="DZ82" s="1"/>
      <c r="EA82" s="95"/>
      <c r="EB82" s="93"/>
      <c r="EC82" s="93"/>
      <c r="ED82" s="93"/>
      <c r="EE82" s="95" t="str">
        <f t="shared" si="156"/>
        <v>Completar</v>
      </c>
      <c r="EF82" s="96" t="str">
        <f t="shared" si="157"/>
        <v>Completar</v>
      </c>
      <c r="EG82" s="96" t="str">
        <f t="shared" si="158"/>
        <v>Completar</v>
      </c>
      <c r="EH82" s="94"/>
      <c r="EI82" s="95" t="str">
        <f t="shared" si="159"/>
        <v>Completar</v>
      </c>
      <c r="EJ82" s="95" t="str">
        <f t="shared" si="224"/>
        <v>Completar</v>
      </c>
      <c r="EK82" s="165">
        <f t="shared" si="225"/>
        <v>0</v>
      </c>
      <c r="EL82" s="219" t="b">
        <f t="shared" si="226"/>
        <v>0</v>
      </c>
      <c r="EM82" s="188">
        <f t="shared" si="227"/>
        <v>0</v>
      </c>
      <c r="EN82" s="164">
        <f t="shared" si="228"/>
        <v>0</v>
      </c>
      <c r="EO82" s="164">
        <f t="shared" si="229"/>
        <v>0.25</v>
      </c>
      <c r="EP82" s="164">
        <f t="shared" si="230"/>
        <v>0</v>
      </c>
      <c r="EQ82" s="164">
        <f t="shared" si="230"/>
        <v>0</v>
      </c>
      <c r="ER82" s="166">
        <f t="shared" si="231"/>
        <v>0</v>
      </c>
      <c r="ES82" s="167"/>
      <c r="EU82" s="164">
        <v>70</v>
      </c>
      <c r="EV82" s="225"/>
      <c r="EW82" s="226"/>
      <c r="EX82" s="1"/>
      <c r="EY82" s="1"/>
      <c r="EZ82" s="95"/>
      <c r="FA82" s="93"/>
      <c r="FB82" s="93"/>
      <c r="FC82" s="93"/>
      <c r="FD82" s="95" t="str">
        <f t="shared" si="160"/>
        <v>Completar</v>
      </c>
      <c r="FE82" s="96" t="str">
        <f t="shared" si="161"/>
        <v>Completar</v>
      </c>
      <c r="FF82" s="96" t="str">
        <f t="shared" si="162"/>
        <v>Completar</v>
      </c>
      <c r="FG82" s="94"/>
      <c r="FH82" s="95" t="str">
        <f t="shared" si="163"/>
        <v>Completar</v>
      </c>
      <c r="FI82" s="95" t="str">
        <f t="shared" si="232"/>
        <v>Completar</v>
      </c>
      <c r="FJ82" s="165">
        <f t="shared" si="233"/>
        <v>0</v>
      </c>
      <c r="FK82" s="219" t="b">
        <f t="shared" si="234"/>
        <v>0</v>
      </c>
      <c r="FL82" s="188">
        <f t="shared" si="235"/>
        <v>0</v>
      </c>
      <c r="FM82" s="164">
        <f t="shared" si="236"/>
        <v>0</v>
      </c>
      <c r="FN82" s="164">
        <f t="shared" si="237"/>
        <v>0.25</v>
      </c>
      <c r="FO82" s="164">
        <f t="shared" si="238"/>
        <v>0</v>
      </c>
      <c r="FP82" s="164">
        <f t="shared" si="238"/>
        <v>0</v>
      </c>
      <c r="FQ82" s="166">
        <f t="shared" si="239"/>
        <v>0</v>
      </c>
      <c r="FR82" s="167"/>
      <c r="FT82" s="164">
        <v>70</v>
      </c>
      <c r="FU82" s="225"/>
      <c r="FV82" s="226"/>
      <c r="FW82" s="1"/>
      <c r="FX82" s="1"/>
      <c r="FY82" s="95"/>
      <c r="FZ82" s="93"/>
      <c r="GA82" s="93"/>
      <c r="GB82" s="93"/>
      <c r="GC82" s="95" t="str">
        <f t="shared" si="164"/>
        <v>Completar</v>
      </c>
      <c r="GD82" s="96" t="str">
        <f t="shared" si="165"/>
        <v>Completar</v>
      </c>
      <c r="GE82" s="96" t="str">
        <f t="shared" si="166"/>
        <v>Completar</v>
      </c>
      <c r="GF82" s="94"/>
      <c r="GG82" s="95" t="str">
        <f t="shared" si="167"/>
        <v>Completar</v>
      </c>
      <c r="GH82" s="95" t="str">
        <f t="shared" si="240"/>
        <v>Completar</v>
      </c>
      <c r="GI82" s="165">
        <f t="shared" si="241"/>
        <v>0</v>
      </c>
      <c r="GJ82" s="219" t="b">
        <f t="shared" si="242"/>
        <v>0</v>
      </c>
      <c r="GK82" s="188">
        <f t="shared" si="243"/>
        <v>0</v>
      </c>
      <c r="GL82" s="164">
        <f t="shared" si="244"/>
        <v>0</v>
      </c>
      <c r="GM82" s="164">
        <f t="shared" si="245"/>
        <v>0.25</v>
      </c>
      <c r="GN82" s="164">
        <f t="shared" si="246"/>
        <v>0</v>
      </c>
      <c r="GO82" s="164">
        <f t="shared" si="246"/>
        <v>0</v>
      </c>
      <c r="GP82" s="166">
        <f t="shared" si="247"/>
        <v>0</v>
      </c>
      <c r="GQ82" s="167"/>
      <c r="GS82" s="164">
        <v>70</v>
      </c>
      <c r="GT82" s="225"/>
      <c r="GU82" s="226"/>
      <c r="GV82" s="1"/>
      <c r="GW82" s="1"/>
      <c r="GX82" s="95"/>
      <c r="GY82" s="93"/>
      <c r="GZ82" s="93"/>
      <c r="HA82" s="93"/>
      <c r="HB82" s="95" t="str">
        <f t="shared" si="168"/>
        <v>Completar</v>
      </c>
      <c r="HC82" s="96" t="str">
        <f t="shared" si="169"/>
        <v>Completar</v>
      </c>
      <c r="HD82" s="96" t="str">
        <f t="shared" si="170"/>
        <v>Completar</v>
      </c>
      <c r="HE82" s="94"/>
      <c r="HF82" s="95" t="str">
        <f t="shared" si="171"/>
        <v>Completar</v>
      </c>
      <c r="HG82" s="95" t="str">
        <f t="shared" si="248"/>
        <v>Completar</v>
      </c>
      <c r="HH82" s="165">
        <f t="shared" si="249"/>
        <v>0</v>
      </c>
      <c r="HI82" s="219" t="b">
        <f t="shared" si="250"/>
        <v>0</v>
      </c>
      <c r="HJ82" s="188">
        <f t="shared" si="251"/>
        <v>0</v>
      </c>
      <c r="HK82" s="164">
        <f t="shared" si="252"/>
        <v>0</v>
      </c>
      <c r="HL82" s="164">
        <f t="shared" si="253"/>
        <v>0.25</v>
      </c>
      <c r="HM82" s="164">
        <f t="shared" si="254"/>
        <v>0</v>
      </c>
      <c r="HN82" s="164">
        <f t="shared" si="254"/>
        <v>0</v>
      </c>
      <c r="HO82" s="166">
        <f t="shared" si="255"/>
        <v>0</v>
      </c>
      <c r="HP82" s="167"/>
      <c r="HR82" s="164">
        <v>70</v>
      </c>
      <c r="HS82" s="225"/>
      <c r="HT82" s="226"/>
      <c r="HU82" s="1"/>
      <c r="HV82" s="1"/>
      <c r="HW82" s="95"/>
      <c r="HX82" s="93"/>
      <c r="HY82" s="93"/>
      <c r="HZ82" s="93"/>
      <c r="IA82" s="95" t="str">
        <f t="shared" si="172"/>
        <v>Completar</v>
      </c>
      <c r="IB82" s="96" t="str">
        <f t="shared" si="173"/>
        <v>Completar</v>
      </c>
      <c r="IC82" s="96" t="str">
        <f t="shared" si="174"/>
        <v>Completar</v>
      </c>
      <c r="ID82" s="94"/>
      <c r="IE82" s="95" t="str">
        <f t="shared" si="175"/>
        <v>Completar</v>
      </c>
      <c r="IF82" s="95" t="str">
        <f t="shared" si="256"/>
        <v>Completar</v>
      </c>
      <c r="IG82" s="165">
        <f t="shared" si="257"/>
        <v>0</v>
      </c>
      <c r="IH82" s="219" t="b">
        <f t="shared" si="258"/>
        <v>0</v>
      </c>
      <c r="II82" s="188">
        <f t="shared" si="259"/>
        <v>0</v>
      </c>
      <c r="IJ82" s="164">
        <f t="shared" si="260"/>
        <v>0</v>
      </c>
      <c r="IK82" s="164">
        <f t="shared" si="261"/>
        <v>0.25</v>
      </c>
      <c r="IL82" s="164">
        <f t="shared" si="262"/>
        <v>0</v>
      </c>
      <c r="IM82" s="164">
        <f t="shared" si="262"/>
        <v>0</v>
      </c>
      <c r="IN82" s="166">
        <f t="shared" si="263"/>
        <v>0</v>
      </c>
      <c r="IO82" s="167"/>
      <c r="IQ82" s="164">
        <v>70</v>
      </c>
      <c r="IR82" s="225"/>
      <c r="IS82" s="226"/>
      <c r="IT82" s="1"/>
      <c r="IU82" s="1"/>
      <c r="IV82" s="95"/>
      <c r="IW82" s="93"/>
      <c r="IX82" s="93"/>
      <c r="IY82" s="93"/>
      <c r="IZ82" s="95" t="str">
        <f t="shared" si="176"/>
        <v>Completar</v>
      </c>
      <c r="JA82" s="96" t="str">
        <f t="shared" si="177"/>
        <v>Completar</v>
      </c>
      <c r="JB82" s="96" t="str">
        <f t="shared" si="178"/>
        <v>Completar</v>
      </c>
      <c r="JC82" s="94"/>
      <c r="JD82" s="95" t="str">
        <f t="shared" si="179"/>
        <v>Completar</v>
      </c>
      <c r="JE82" s="95" t="str">
        <f t="shared" si="264"/>
        <v>Completar</v>
      </c>
      <c r="JF82" s="165">
        <f t="shared" si="265"/>
        <v>0</v>
      </c>
      <c r="JG82" s="219" t="b">
        <f t="shared" si="266"/>
        <v>0</v>
      </c>
      <c r="JH82" s="188">
        <f t="shared" si="267"/>
        <v>0</v>
      </c>
      <c r="JI82" s="164">
        <f t="shared" si="268"/>
        <v>0</v>
      </c>
      <c r="JJ82" s="164">
        <f t="shared" si="269"/>
        <v>0.25</v>
      </c>
      <c r="JK82" s="164">
        <f t="shared" si="270"/>
        <v>0</v>
      </c>
      <c r="JL82" s="164">
        <f t="shared" si="270"/>
        <v>0</v>
      </c>
      <c r="JM82" s="166">
        <f t="shared" si="271"/>
        <v>0</v>
      </c>
      <c r="JN82" s="167"/>
      <c r="JO82" s="126"/>
      <c r="JP82" s="164">
        <v>70</v>
      </c>
      <c r="JQ82" s="225"/>
      <c r="JR82" s="226"/>
      <c r="JS82" s="1"/>
      <c r="JT82" s="1"/>
      <c r="JU82" s="95"/>
      <c r="JV82" s="93"/>
      <c r="JW82" s="93"/>
      <c r="JX82" s="93"/>
      <c r="JY82" s="95" t="str">
        <f t="shared" si="180"/>
        <v>Completar</v>
      </c>
      <c r="JZ82" s="96" t="str">
        <f t="shared" si="181"/>
        <v>Completar</v>
      </c>
      <c r="KA82" s="96" t="str">
        <f t="shared" si="182"/>
        <v>Completar</v>
      </c>
      <c r="KB82" s="94"/>
      <c r="KC82" s="95" t="str">
        <f t="shared" si="183"/>
        <v>Completar</v>
      </c>
      <c r="KD82" s="95" t="str">
        <f t="shared" si="272"/>
        <v>Completar</v>
      </c>
      <c r="KE82" s="165">
        <f t="shared" si="273"/>
        <v>0</v>
      </c>
      <c r="KF82" s="219" t="b">
        <f t="shared" si="274"/>
        <v>0</v>
      </c>
      <c r="KG82" s="188">
        <f t="shared" si="275"/>
        <v>0</v>
      </c>
      <c r="KH82" s="164">
        <f t="shared" si="276"/>
        <v>0</v>
      </c>
      <c r="KI82" s="164">
        <f t="shared" si="277"/>
        <v>0.25</v>
      </c>
      <c r="KJ82" s="164">
        <f t="shared" si="278"/>
        <v>0</v>
      </c>
      <c r="KK82" s="164">
        <f t="shared" si="278"/>
        <v>0</v>
      </c>
      <c r="KL82" s="166">
        <f t="shared" si="279"/>
        <v>0</v>
      </c>
    </row>
    <row r="83" spans="1:298" x14ac:dyDescent="0.25">
      <c r="A83" s="164">
        <v>71</v>
      </c>
      <c r="B83" s="225"/>
      <c r="C83" s="226"/>
      <c r="D83" s="1"/>
      <c r="E83" s="1"/>
      <c r="F83" s="95"/>
      <c r="G83" s="93"/>
      <c r="H83" s="93"/>
      <c r="I83" s="93"/>
      <c r="J83" s="95"/>
      <c r="K83" s="96" t="str">
        <f>IFERROR(VLOOKUP(D83,'Situación inicial'!JI$13:JS$112,8,FALSE),"Completar")</f>
        <v>Completar</v>
      </c>
      <c r="L83" s="96" t="str">
        <f>IFERROR(VLOOKUP(D83,'Situación inicial'!JI$13:JS$112,9,FALSE),"Completar")</f>
        <v>Completar</v>
      </c>
      <c r="M83" s="94"/>
      <c r="N83" s="95" t="str">
        <f>IFERROR(VLOOKUP(D83,'Situación inicial'!JI$13:JS$112,11,FALSE),"Completar")</f>
        <v>Completar</v>
      </c>
      <c r="O83" s="95" t="str">
        <f>IFERROR(VLOOKUP(D83,'Situación inicial'!JI$13:JT$112,12,FALSE),"Completar")</f>
        <v>Completar</v>
      </c>
      <c r="P83" s="165">
        <f t="shared" si="184"/>
        <v>0</v>
      </c>
      <c r="Q83" s="219" t="b">
        <f t="shared" si="185"/>
        <v>0</v>
      </c>
      <c r="R83" s="188">
        <f t="shared" si="186"/>
        <v>0</v>
      </c>
      <c r="S83" s="164">
        <f t="shared" si="187"/>
        <v>0</v>
      </c>
      <c r="T83" s="164">
        <f t="shared" si="188"/>
        <v>0.25</v>
      </c>
      <c r="U83" s="164">
        <f t="shared" si="189"/>
        <v>0</v>
      </c>
      <c r="V83" s="164">
        <f t="shared" si="189"/>
        <v>0</v>
      </c>
      <c r="W83" s="166">
        <f t="shared" si="190"/>
        <v>0</v>
      </c>
      <c r="X83" s="168">
        <f>IFERROR(VLOOKUP(D83,'Situación inicial'!JI$13:JZ$112,18,FALSE),0)</f>
        <v>0</v>
      </c>
      <c r="Z83" s="164">
        <v>71</v>
      </c>
      <c r="AA83" s="225"/>
      <c r="AB83" s="226"/>
      <c r="AC83" s="1"/>
      <c r="AD83" s="1"/>
      <c r="AE83" s="95"/>
      <c r="AF83" s="93"/>
      <c r="AG83" s="93"/>
      <c r="AH83" s="93"/>
      <c r="AI83" s="95" t="str">
        <f t="shared" si="140"/>
        <v>Completar</v>
      </c>
      <c r="AJ83" s="96" t="str">
        <f t="shared" si="141"/>
        <v>Completar</v>
      </c>
      <c r="AK83" s="96" t="str">
        <f t="shared" si="142"/>
        <v>Completar</v>
      </c>
      <c r="AL83" s="94"/>
      <c r="AM83" s="95" t="str">
        <f t="shared" si="191"/>
        <v>Completar</v>
      </c>
      <c r="AN83" s="95" t="str">
        <f t="shared" si="192"/>
        <v>Completar</v>
      </c>
      <c r="AO83" s="165">
        <f t="shared" si="193"/>
        <v>0</v>
      </c>
      <c r="AP83" s="219" t="b">
        <f t="shared" si="194"/>
        <v>0</v>
      </c>
      <c r="AQ83" s="188">
        <f t="shared" si="195"/>
        <v>0</v>
      </c>
      <c r="AR83" s="164">
        <f t="shared" si="196"/>
        <v>0</v>
      </c>
      <c r="AS83" s="164">
        <f t="shared" si="197"/>
        <v>0.25</v>
      </c>
      <c r="AT83" s="164">
        <f t="shared" si="198"/>
        <v>0</v>
      </c>
      <c r="AU83" s="164">
        <f t="shared" si="198"/>
        <v>0</v>
      </c>
      <c r="AV83" s="166">
        <f t="shared" si="199"/>
        <v>0</v>
      </c>
      <c r="AW83" s="168">
        <f t="shared" si="143"/>
        <v>0</v>
      </c>
      <c r="AY83" s="164">
        <v>71</v>
      </c>
      <c r="AZ83" s="225"/>
      <c r="BA83" s="226"/>
      <c r="BB83" s="1"/>
      <c r="BC83" s="1"/>
      <c r="BD83" s="95"/>
      <c r="BE83" s="93"/>
      <c r="BF83" s="93"/>
      <c r="BG83" s="93"/>
      <c r="BH83" s="95" t="str">
        <f t="shared" si="144"/>
        <v>Completar</v>
      </c>
      <c r="BI83" s="96" t="str">
        <f t="shared" si="145"/>
        <v>Completar</v>
      </c>
      <c r="BJ83" s="96" t="str">
        <f t="shared" si="146"/>
        <v>Completar</v>
      </c>
      <c r="BK83" s="94"/>
      <c r="BL83" s="95" t="str">
        <f t="shared" si="147"/>
        <v>Completar</v>
      </c>
      <c r="BM83" s="95" t="str">
        <f t="shared" si="200"/>
        <v>Completar</v>
      </c>
      <c r="BN83" s="165">
        <f t="shared" si="201"/>
        <v>0</v>
      </c>
      <c r="BO83" s="219" t="b">
        <f t="shared" si="202"/>
        <v>0</v>
      </c>
      <c r="BP83" s="188">
        <f t="shared" si="203"/>
        <v>0</v>
      </c>
      <c r="BQ83" s="164">
        <f t="shared" si="204"/>
        <v>0</v>
      </c>
      <c r="BR83" s="164">
        <f t="shared" si="205"/>
        <v>0.25</v>
      </c>
      <c r="BS83" s="164">
        <f t="shared" si="206"/>
        <v>0</v>
      </c>
      <c r="BT83" s="164">
        <f t="shared" si="206"/>
        <v>0</v>
      </c>
      <c r="BU83" s="166">
        <f t="shared" si="207"/>
        <v>0</v>
      </c>
      <c r="BV83" s="167"/>
      <c r="BX83" s="164">
        <v>71</v>
      </c>
      <c r="BY83" s="225"/>
      <c r="BZ83" s="226"/>
      <c r="CA83" s="1"/>
      <c r="CB83" s="1"/>
      <c r="CC83" s="95"/>
      <c r="CD83" s="93"/>
      <c r="CE83" s="93"/>
      <c r="CF83" s="93"/>
      <c r="CG83" s="95" t="str">
        <f t="shared" si="148"/>
        <v>Completar</v>
      </c>
      <c r="CH83" s="96" t="str">
        <f t="shared" si="149"/>
        <v>Completar</v>
      </c>
      <c r="CI83" s="96" t="str">
        <f t="shared" si="150"/>
        <v>Completar</v>
      </c>
      <c r="CJ83" s="94"/>
      <c r="CK83" s="95" t="str">
        <f t="shared" si="151"/>
        <v>Completar</v>
      </c>
      <c r="CL83" s="95" t="str">
        <f t="shared" si="208"/>
        <v>Completar</v>
      </c>
      <c r="CM83" s="165">
        <f t="shared" si="209"/>
        <v>0</v>
      </c>
      <c r="CN83" s="219" t="b">
        <f t="shared" si="210"/>
        <v>0</v>
      </c>
      <c r="CO83" s="188">
        <f t="shared" si="211"/>
        <v>0</v>
      </c>
      <c r="CP83" s="164">
        <f t="shared" si="212"/>
        <v>0</v>
      </c>
      <c r="CQ83" s="164">
        <f t="shared" si="213"/>
        <v>0.25</v>
      </c>
      <c r="CR83" s="164">
        <f t="shared" si="214"/>
        <v>0</v>
      </c>
      <c r="CS83" s="164">
        <f t="shared" si="214"/>
        <v>0</v>
      </c>
      <c r="CT83" s="166">
        <f t="shared" si="215"/>
        <v>0</v>
      </c>
      <c r="CU83" s="167"/>
      <c r="CW83" s="164">
        <v>71</v>
      </c>
      <c r="CX83" s="225"/>
      <c r="CY83" s="226"/>
      <c r="CZ83" s="1"/>
      <c r="DA83" s="1"/>
      <c r="DB83" s="95"/>
      <c r="DC83" s="93"/>
      <c r="DD83" s="93"/>
      <c r="DE83" s="93"/>
      <c r="DF83" s="95" t="str">
        <f t="shared" si="152"/>
        <v>Completar</v>
      </c>
      <c r="DG83" s="96" t="str">
        <f t="shared" si="153"/>
        <v>Completar</v>
      </c>
      <c r="DH83" s="96" t="str">
        <f t="shared" si="154"/>
        <v>Completar</v>
      </c>
      <c r="DI83" s="94"/>
      <c r="DJ83" s="95" t="str">
        <f t="shared" si="155"/>
        <v>Completar</v>
      </c>
      <c r="DK83" s="95" t="str">
        <f t="shared" si="216"/>
        <v>Completar</v>
      </c>
      <c r="DL83" s="165">
        <f t="shared" si="217"/>
        <v>0</v>
      </c>
      <c r="DM83" s="219" t="b">
        <f t="shared" si="218"/>
        <v>0</v>
      </c>
      <c r="DN83" s="188">
        <f t="shared" si="219"/>
        <v>0</v>
      </c>
      <c r="DO83" s="164">
        <f t="shared" si="220"/>
        <v>0</v>
      </c>
      <c r="DP83" s="164">
        <f t="shared" si="221"/>
        <v>0.25</v>
      </c>
      <c r="DQ83" s="164">
        <f t="shared" si="222"/>
        <v>0</v>
      </c>
      <c r="DR83" s="164">
        <f t="shared" si="222"/>
        <v>0</v>
      </c>
      <c r="DS83" s="166">
        <f t="shared" si="223"/>
        <v>0</v>
      </c>
      <c r="DT83" s="167"/>
      <c r="DV83" s="164">
        <v>71</v>
      </c>
      <c r="DW83" s="225"/>
      <c r="DX83" s="226"/>
      <c r="DY83" s="1"/>
      <c r="DZ83" s="1"/>
      <c r="EA83" s="95"/>
      <c r="EB83" s="93"/>
      <c r="EC83" s="93"/>
      <c r="ED83" s="93"/>
      <c r="EE83" s="95" t="str">
        <f t="shared" si="156"/>
        <v>Completar</v>
      </c>
      <c r="EF83" s="96" t="str">
        <f t="shared" si="157"/>
        <v>Completar</v>
      </c>
      <c r="EG83" s="96" t="str">
        <f t="shared" si="158"/>
        <v>Completar</v>
      </c>
      <c r="EH83" s="94"/>
      <c r="EI83" s="95" t="str">
        <f t="shared" si="159"/>
        <v>Completar</v>
      </c>
      <c r="EJ83" s="95" t="str">
        <f t="shared" si="224"/>
        <v>Completar</v>
      </c>
      <c r="EK83" s="165">
        <f t="shared" si="225"/>
        <v>0</v>
      </c>
      <c r="EL83" s="219" t="b">
        <f t="shared" si="226"/>
        <v>0</v>
      </c>
      <c r="EM83" s="188">
        <f t="shared" si="227"/>
        <v>0</v>
      </c>
      <c r="EN83" s="164">
        <f t="shared" si="228"/>
        <v>0</v>
      </c>
      <c r="EO83" s="164">
        <f t="shared" si="229"/>
        <v>0.25</v>
      </c>
      <c r="EP83" s="164">
        <f t="shared" si="230"/>
        <v>0</v>
      </c>
      <c r="EQ83" s="164">
        <f t="shared" si="230"/>
        <v>0</v>
      </c>
      <c r="ER83" s="166">
        <f t="shared" si="231"/>
        <v>0</v>
      </c>
      <c r="ES83" s="167"/>
      <c r="EU83" s="164">
        <v>71</v>
      </c>
      <c r="EV83" s="225"/>
      <c r="EW83" s="226"/>
      <c r="EX83" s="1"/>
      <c r="EY83" s="1"/>
      <c r="EZ83" s="95"/>
      <c r="FA83" s="93"/>
      <c r="FB83" s="93"/>
      <c r="FC83" s="93"/>
      <c r="FD83" s="95" t="str">
        <f t="shared" si="160"/>
        <v>Completar</v>
      </c>
      <c r="FE83" s="96" t="str">
        <f t="shared" si="161"/>
        <v>Completar</v>
      </c>
      <c r="FF83" s="96" t="str">
        <f t="shared" si="162"/>
        <v>Completar</v>
      </c>
      <c r="FG83" s="94"/>
      <c r="FH83" s="95" t="str">
        <f t="shared" si="163"/>
        <v>Completar</v>
      </c>
      <c r="FI83" s="95" t="str">
        <f t="shared" si="232"/>
        <v>Completar</v>
      </c>
      <c r="FJ83" s="165">
        <f t="shared" si="233"/>
        <v>0</v>
      </c>
      <c r="FK83" s="219" t="b">
        <f t="shared" si="234"/>
        <v>0</v>
      </c>
      <c r="FL83" s="188">
        <f t="shared" si="235"/>
        <v>0</v>
      </c>
      <c r="FM83" s="164">
        <f t="shared" si="236"/>
        <v>0</v>
      </c>
      <c r="FN83" s="164">
        <f t="shared" si="237"/>
        <v>0.25</v>
      </c>
      <c r="FO83" s="164">
        <f t="shared" si="238"/>
        <v>0</v>
      </c>
      <c r="FP83" s="164">
        <f t="shared" si="238"/>
        <v>0</v>
      </c>
      <c r="FQ83" s="166">
        <f t="shared" si="239"/>
        <v>0</v>
      </c>
      <c r="FR83" s="167"/>
      <c r="FT83" s="164">
        <v>71</v>
      </c>
      <c r="FU83" s="225"/>
      <c r="FV83" s="226"/>
      <c r="FW83" s="1"/>
      <c r="FX83" s="1"/>
      <c r="FY83" s="95"/>
      <c r="FZ83" s="93"/>
      <c r="GA83" s="93"/>
      <c r="GB83" s="93"/>
      <c r="GC83" s="95" t="str">
        <f t="shared" si="164"/>
        <v>Completar</v>
      </c>
      <c r="GD83" s="96" t="str">
        <f t="shared" si="165"/>
        <v>Completar</v>
      </c>
      <c r="GE83" s="96" t="str">
        <f t="shared" si="166"/>
        <v>Completar</v>
      </c>
      <c r="GF83" s="94"/>
      <c r="GG83" s="95" t="str">
        <f t="shared" si="167"/>
        <v>Completar</v>
      </c>
      <c r="GH83" s="95" t="str">
        <f t="shared" si="240"/>
        <v>Completar</v>
      </c>
      <c r="GI83" s="165">
        <f t="shared" si="241"/>
        <v>0</v>
      </c>
      <c r="GJ83" s="219" t="b">
        <f t="shared" si="242"/>
        <v>0</v>
      </c>
      <c r="GK83" s="188">
        <f t="shared" si="243"/>
        <v>0</v>
      </c>
      <c r="GL83" s="164">
        <f t="shared" si="244"/>
        <v>0</v>
      </c>
      <c r="GM83" s="164">
        <f t="shared" si="245"/>
        <v>0.25</v>
      </c>
      <c r="GN83" s="164">
        <f t="shared" si="246"/>
        <v>0</v>
      </c>
      <c r="GO83" s="164">
        <f t="shared" si="246"/>
        <v>0</v>
      </c>
      <c r="GP83" s="166">
        <f t="shared" si="247"/>
        <v>0</v>
      </c>
      <c r="GQ83" s="167"/>
      <c r="GS83" s="164">
        <v>71</v>
      </c>
      <c r="GT83" s="225"/>
      <c r="GU83" s="226"/>
      <c r="GV83" s="1"/>
      <c r="GW83" s="1"/>
      <c r="GX83" s="95"/>
      <c r="GY83" s="93"/>
      <c r="GZ83" s="93"/>
      <c r="HA83" s="93"/>
      <c r="HB83" s="95" t="str">
        <f t="shared" si="168"/>
        <v>Completar</v>
      </c>
      <c r="HC83" s="96" t="str">
        <f t="shared" si="169"/>
        <v>Completar</v>
      </c>
      <c r="HD83" s="96" t="str">
        <f t="shared" si="170"/>
        <v>Completar</v>
      </c>
      <c r="HE83" s="94"/>
      <c r="HF83" s="95" t="str">
        <f t="shared" si="171"/>
        <v>Completar</v>
      </c>
      <c r="HG83" s="95" t="str">
        <f t="shared" si="248"/>
        <v>Completar</v>
      </c>
      <c r="HH83" s="165">
        <f t="shared" si="249"/>
        <v>0</v>
      </c>
      <c r="HI83" s="219" t="b">
        <f t="shared" si="250"/>
        <v>0</v>
      </c>
      <c r="HJ83" s="188">
        <f t="shared" si="251"/>
        <v>0</v>
      </c>
      <c r="HK83" s="164">
        <f t="shared" si="252"/>
        <v>0</v>
      </c>
      <c r="HL83" s="164">
        <f t="shared" si="253"/>
        <v>0.25</v>
      </c>
      <c r="HM83" s="164">
        <f t="shared" si="254"/>
        <v>0</v>
      </c>
      <c r="HN83" s="164">
        <f t="shared" si="254"/>
        <v>0</v>
      </c>
      <c r="HO83" s="166">
        <f t="shared" si="255"/>
        <v>0</v>
      </c>
      <c r="HP83" s="167"/>
      <c r="HR83" s="164">
        <v>71</v>
      </c>
      <c r="HS83" s="225"/>
      <c r="HT83" s="226"/>
      <c r="HU83" s="1"/>
      <c r="HV83" s="1"/>
      <c r="HW83" s="95"/>
      <c r="HX83" s="93"/>
      <c r="HY83" s="93"/>
      <c r="HZ83" s="93"/>
      <c r="IA83" s="95" t="str">
        <f t="shared" si="172"/>
        <v>Completar</v>
      </c>
      <c r="IB83" s="96" t="str">
        <f t="shared" si="173"/>
        <v>Completar</v>
      </c>
      <c r="IC83" s="96" t="str">
        <f t="shared" si="174"/>
        <v>Completar</v>
      </c>
      <c r="ID83" s="94"/>
      <c r="IE83" s="95" t="str">
        <f t="shared" si="175"/>
        <v>Completar</v>
      </c>
      <c r="IF83" s="95" t="str">
        <f t="shared" si="256"/>
        <v>Completar</v>
      </c>
      <c r="IG83" s="165">
        <f t="shared" si="257"/>
        <v>0</v>
      </c>
      <c r="IH83" s="219" t="b">
        <f t="shared" si="258"/>
        <v>0</v>
      </c>
      <c r="II83" s="188">
        <f t="shared" si="259"/>
        <v>0</v>
      </c>
      <c r="IJ83" s="164">
        <f t="shared" si="260"/>
        <v>0</v>
      </c>
      <c r="IK83" s="164">
        <f t="shared" si="261"/>
        <v>0.25</v>
      </c>
      <c r="IL83" s="164">
        <f t="shared" si="262"/>
        <v>0</v>
      </c>
      <c r="IM83" s="164">
        <f t="shared" si="262"/>
        <v>0</v>
      </c>
      <c r="IN83" s="166">
        <f t="shared" si="263"/>
        <v>0</v>
      </c>
      <c r="IO83" s="167"/>
      <c r="IQ83" s="164">
        <v>71</v>
      </c>
      <c r="IR83" s="225"/>
      <c r="IS83" s="226"/>
      <c r="IT83" s="1"/>
      <c r="IU83" s="1"/>
      <c r="IV83" s="95"/>
      <c r="IW83" s="93"/>
      <c r="IX83" s="93"/>
      <c r="IY83" s="93"/>
      <c r="IZ83" s="95" t="str">
        <f t="shared" si="176"/>
        <v>Completar</v>
      </c>
      <c r="JA83" s="96" t="str">
        <f t="shared" si="177"/>
        <v>Completar</v>
      </c>
      <c r="JB83" s="96" t="str">
        <f t="shared" si="178"/>
        <v>Completar</v>
      </c>
      <c r="JC83" s="94"/>
      <c r="JD83" s="95" t="str">
        <f t="shared" si="179"/>
        <v>Completar</v>
      </c>
      <c r="JE83" s="95" t="str">
        <f t="shared" si="264"/>
        <v>Completar</v>
      </c>
      <c r="JF83" s="165">
        <f t="shared" si="265"/>
        <v>0</v>
      </c>
      <c r="JG83" s="219" t="b">
        <f t="shared" si="266"/>
        <v>0</v>
      </c>
      <c r="JH83" s="188">
        <f t="shared" si="267"/>
        <v>0</v>
      </c>
      <c r="JI83" s="164">
        <f t="shared" si="268"/>
        <v>0</v>
      </c>
      <c r="JJ83" s="164">
        <f t="shared" si="269"/>
        <v>0.25</v>
      </c>
      <c r="JK83" s="164">
        <f t="shared" si="270"/>
        <v>0</v>
      </c>
      <c r="JL83" s="164">
        <f t="shared" si="270"/>
        <v>0</v>
      </c>
      <c r="JM83" s="166">
        <f t="shared" si="271"/>
        <v>0</v>
      </c>
      <c r="JN83" s="167"/>
      <c r="JO83" s="126"/>
      <c r="JP83" s="164">
        <v>71</v>
      </c>
      <c r="JQ83" s="225"/>
      <c r="JR83" s="226"/>
      <c r="JS83" s="1"/>
      <c r="JT83" s="1"/>
      <c r="JU83" s="95"/>
      <c r="JV83" s="93"/>
      <c r="JW83" s="93"/>
      <c r="JX83" s="93"/>
      <c r="JY83" s="95" t="str">
        <f t="shared" si="180"/>
        <v>Completar</v>
      </c>
      <c r="JZ83" s="96" t="str">
        <f t="shared" si="181"/>
        <v>Completar</v>
      </c>
      <c r="KA83" s="96" t="str">
        <f t="shared" si="182"/>
        <v>Completar</v>
      </c>
      <c r="KB83" s="94"/>
      <c r="KC83" s="95" t="str">
        <f t="shared" si="183"/>
        <v>Completar</v>
      </c>
      <c r="KD83" s="95" t="str">
        <f t="shared" si="272"/>
        <v>Completar</v>
      </c>
      <c r="KE83" s="165">
        <f t="shared" si="273"/>
        <v>0</v>
      </c>
      <c r="KF83" s="219" t="b">
        <f t="shared" si="274"/>
        <v>0</v>
      </c>
      <c r="KG83" s="188">
        <f t="shared" si="275"/>
        <v>0</v>
      </c>
      <c r="KH83" s="164">
        <f t="shared" si="276"/>
        <v>0</v>
      </c>
      <c r="KI83" s="164">
        <f t="shared" si="277"/>
        <v>0.25</v>
      </c>
      <c r="KJ83" s="164">
        <f t="shared" si="278"/>
        <v>0</v>
      </c>
      <c r="KK83" s="164">
        <f t="shared" si="278"/>
        <v>0</v>
      </c>
      <c r="KL83" s="166">
        <f t="shared" si="279"/>
        <v>0</v>
      </c>
    </row>
    <row r="84" spans="1:298" x14ac:dyDescent="0.25">
      <c r="A84" s="164">
        <v>72</v>
      </c>
      <c r="B84" s="225"/>
      <c r="C84" s="226"/>
      <c r="D84" s="1"/>
      <c r="E84" s="1"/>
      <c r="F84" s="95"/>
      <c r="G84" s="93"/>
      <c r="H84" s="93"/>
      <c r="I84" s="93"/>
      <c r="J84" s="95"/>
      <c r="K84" s="96" t="str">
        <f>IFERROR(VLOOKUP(D84,'Situación inicial'!JI$13:JS$112,8,FALSE),"Completar")</f>
        <v>Completar</v>
      </c>
      <c r="L84" s="96" t="str">
        <f>IFERROR(VLOOKUP(D84,'Situación inicial'!JI$13:JS$112,9,FALSE),"Completar")</f>
        <v>Completar</v>
      </c>
      <c r="M84" s="94"/>
      <c r="N84" s="95" t="str">
        <f>IFERROR(VLOOKUP(D84,'Situación inicial'!JI$13:JS$112,11,FALSE),"Completar")</f>
        <v>Completar</v>
      </c>
      <c r="O84" s="95" t="str">
        <f>IFERROR(VLOOKUP(D84,'Situación inicial'!JI$13:JT$112,12,FALSE),"Completar")</f>
        <v>Completar</v>
      </c>
      <c r="P84" s="165">
        <f t="shared" si="184"/>
        <v>0</v>
      </c>
      <c r="Q84" s="219" t="b">
        <f t="shared" si="185"/>
        <v>0</v>
      </c>
      <c r="R84" s="188">
        <f t="shared" si="186"/>
        <v>0</v>
      </c>
      <c r="S84" s="164">
        <f t="shared" si="187"/>
        <v>0</v>
      </c>
      <c r="T84" s="164">
        <f t="shared" si="188"/>
        <v>0.25</v>
      </c>
      <c r="U84" s="164">
        <f t="shared" si="189"/>
        <v>0</v>
      </c>
      <c r="V84" s="164">
        <f t="shared" si="189"/>
        <v>0</v>
      </c>
      <c r="W84" s="166">
        <f t="shared" si="190"/>
        <v>0</v>
      </c>
      <c r="X84" s="168">
        <f>IFERROR(VLOOKUP(D84,'Situación inicial'!JI$13:JZ$112,18,FALSE),0)</f>
        <v>0</v>
      </c>
      <c r="Z84" s="164">
        <v>72</v>
      </c>
      <c r="AA84" s="225"/>
      <c r="AB84" s="226"/>
      <c r="AC84" s="1"/>
      <c r="AD84" s="1"/>
      <c r="AE84" s="95"/>
      <c r="AF84" s="93"/>
      <c r="AG84" s="93"/>
      <c r="AH84" s="93"/>
      <c r="AI84" s="95" t="str">
        <f t="shared" si="140"/>
        <v>Completar</v>
      </c>
      <c r="AJ84" s="96" t="str">
        <f t="shared" si="141"/>
        <v>Completar</v>
      </c>
      <c r="AK84" s="96" t="str">
        <f t="shared" si="142"/>
        <v>Completar</v>
      </c>
      <c r="AL84" s="94"/>
      <c r="AM84" s="95" t="str">
        <f t="shared" si="191"/>
        <v>Completar</v>
      </c>
      <c r="AN84" s="95" t="str">
        <f t="shared" si="192"/>
        <v>Completar</v>
      </c>
      <c r="AO84" s="165">
        <f t="shared" si="193"/>
        <v>0</v>
      </c>
      <c r="AP84" s="219" t="b">
        <f t="shared" si="194"/>
        <v>0</v>
      </c>
      <c r="AQ84" s="188">
        <f t="shared" si="195"/>
        <v>0</v>
      </c>
      <c r="AR84" s="164">
        <f t="shared" si="196"/>
        <v>0</v>
      </c>
      <c r="AS84" s="164">
        <f t="shared" si="197"/>
        <v>0.25</v>
      </c>
      <c r="AT84" s="164">
        <f t="shared" si="198"/>
        <v>0</v>
      </c>
      <c r="AU84" s="164">
        <f t="shared" si="198"/>
        <v>0</v>
      </c>
      <c r="AV84" s="166">
        <f t="shared" si="199"/>
        <v>0</v>
      </c>
      <c r="AW84" s="168">
        <f t="shared" si="143"/>
        <v>0</v>
      </c>
      <c r="AY84" s="164">
        <v>72</v>
      </c>
      <c r="AZ84" s="225"/>
      <c r="BA84" s="226"/>
      <c r="BB84" s="1"/>
      <c r="BC84" s="1"/>
      <c r="BD84" s="95"/>
      <c r="BE84" s="93"/>
      <c r="BF84" s="93"/>
      <c r="BG84" s="93"/>
      <c r="BH84" s="95" t="str">
        <f t="shared" si="144"/>
        <v>Completar</v>
      </c>
      <c r="BI84" s="96" t="str">
        <f t="shared" si="145"/>
        <v>Completar</v>
      </c>
      <c r="BJ84" s="96" t="str">
        <f t="shared" si="146"/>
        <v>Completar</v>
      </c>
      <c r="BK84" s="94"/>
      <c r="BL84" s="95" t="str">
        <f t="shared" si="147"/>
        <v>Completar</v>
      </c>
      <c r="BM84" s="95" t="str">
        <f t="shared" si="200"/>
        <v>Completar</v>
      </c>
      <c r="BN84" s="165">
        <f t="shared" si="201"/>
        <v>0</v>
      </c>
      <c r="BO84" s="219" t="b">
        <f t="shared" si="202"/>
        <v>0</v>
      </c>
      <c r="BP84" s="188">
        <f t="shared" si="203"/>
        <v>0</v>
      </c>
      <c r="BQ84" s="164">
        <f t="shared" si="204"/>
        <v>0</v>
      </c>
      <c r="BR84" s="164">
        <f t="shared" si="205"/>
        <v>0.25</v>
      </c>
      <c r="BS84" s="164">
        <f t="shared" si="206"/>
        <v>0</v>
      </c>
      <c r="BT84" s="164">
        <f t="shared" si="206"/>
        <v>0</v>
      </c>
      <c r="BU84" s="166">
        <f t="shared" si="207"/>
        <v>0</v>
      </c>
      <c r="BV84" s="167"/>
      <c r="BX84" s="164">
        <v>72</v>
      </c>
      <c r="BY84" s="225"/>
      <c r="BZ84" s="226"/>
      <c r="CA84" s="1"/>
      <c r="CB84" s="1"/>
      <c r="CC84" s="95"/>
      <c r="CD84" s="93"/>
      <c r="CE84" s="93"/>
      <c r="CF84" s="93"/>
      <c r="CG84" s="95" t="str">
        <f t="shared" si="148"/>
        <v>Completar</v>
      </c>
      <c r="CH84" s="96" t="str">
        <f t="shared" si="149"/>
        <v>Completar</v>
      </c>
      <c r="CI84" s="96" t="str">
        <f t="shared" si="150"/>
        <v>Completar</v>
      </c>
      <c r="CJ84" s="94"/>
      <c r="CK84" s="95" t="str">
        <f t="shared" si="151"/>
        <v>Completar</v>
      </c>
      <c r="CL84" s="95" t="str">
        <f t="shared" si="208"/>
        <v>Completar</v>
      </c>
      <c r="CM84" s="165">
        <f t="shared" si="209"/>
        <v>0</v>
      </c>
      <c r="CN84" s="219" t="b">
        <f t="shared" si="210"/>
        <v>0</v>
      </c>
      <c r="CO84" s="188">
        <f t="shared" si="211"/>
        <v>0</v>
      </c>
      <c r="CP84" s="164">
        <f t="shared" si="212"/>
        <v>0</v>
      </c>
      <c r="CQ84" s="164">
        <f t="shared" si="213"/>
        <v>0.25</v>
      </c>
      <c r="CR84" s="164">
        <f t="shared" si="214"/>
        <v>0</v>
      </c>
      <c r="CS84" s="164">
        <f t="shared" si="214"/>
        <v>0</v>
      </c>
      <c r="CT84" s="166">
        <f t="shared" si="215"/>
        <v>0</v>
      </c>
      <c r="CU84" s="167"/>
      <c r="CW84" s="164">
        <v>72</v>
      </c>
      <c r="CX84" s="225"/>
      <c r="CY84" s="226"/>
      <c r="CZ84" s="1"/>
      <c r="DA84" s="1"/>
      <c r="DB84" s="95"/>
      <c r="DC84" s="93"/>
      <c r="DD84" s="93"/>
      <c r="DE84" s="93"/>
      <c r="DF84" s="95" t="str">
        <f t="shared" si="152"/>
        <v>Completar</v>
      </c>
      <c r="DG84" s="96" t="str">
        <f t="shared" si="153"/>
        <v>Completar</v>
      </c>
      <c r="DH84" s="96" t="str">
        <f t="shared" si="154"/>
        <v>Completar</v>
      </c>
      <c r="DI84" s="94"/>
      <c r="DJ84" s="95" t="str">
        <f t="shared" si="155"/>
        <v>Completar</v>
      </c>
      <c r="DK84" s="95" t="str">
        <f t="shared" si="216"/>
        <v>Completar</v>
      </c>
      <c r="DL84" s="165">
        <f t="shared" si="217"/>
        <v>0</v>
      </c>
      <c r="DM84" s="219" t="b">
        <f t="shared" si="218"/>
        <v>0</v>
      </c>
      <c r="DN84" s="188">
        <f t="shared" si="219"/>
        <v>0</v>
      </c>
      <c r="DO84" s="164">
        <f t="shared" si="220"/>
        <v>0</v>
      </c>
      <c r="DP84" s="164">
        <f t="shared" si="221"/>
        <v>0.25</v>
      </c>
      <c r="DQ84" s="164">
        <f t="shared" si="222"/>
        <v>0</v>
      </c>
      <c r="DR84" s="164">
        <f t="shared" si="222"/>
        <v>0</v>
      </c>
      <c r="DS84" s="166">
        <f t="shared" si="223"/>
        <v>0</v>
      </c>
      <c r="DT84" s="167"/>
      <c r="DV84" s="164">
        <v>72</v>
      </c>
      <c r="DW84" s="225"/>
      <c r="DX84" s="226"/>
      <c r="DY84" s="1"/>
      <c r="DZ84" s="1"/>
      <c r="EA84" s="95"/>
      <c r="EB84" s="93"/>
      <c r="EC84" s="93"/>
      <c r="ED84" s="93"/>
      <c r="EE84" s="95" t="str">
        <f t="shared" si="156"/>
        <v>Completar</v>
      </c>
      <c r="EF84" s="96" t="str">
        <f t="shared" si="157"/>
        <v>Completar</v>
      </c>
      <c r="EG84" s="96" t="str">
        <f t="shared" si="158"/>
        <v>Completar</v>
      </c>
      <c r="EH84" s="94"/>
      <c r="EI84" s="95" t="str">
        <f t="shared" si="159"/>
        <v>Completar</v>
      </c>
      <c r="EJ84" s="95" t="str">
        <f t="shared" si="224"/>
        <v>Completar</v>
      </c>
      <c r="EK84" s="165">
        <f t="shared" si="225"/>
        <v>0</v>
      </c>
      <c r="EL84" s="219" t="b">
        <f t="shared" si="226"/>
        <v>0</v>
      </c>
      <c r="EM84" s="188">
        <f t="shared" si="227"/>
        <v>0</v>
      </c>
      <c r="EN84" s="164">
        <f t="shared" si="228"/>
        <v>0</v>
      </c>
      <c r="EO84" s="164">
        <f t="shared" si="229"/>
        <v>0.25</v>
      </c>
      <c r="EP84" s="164">
        <f t="shared" si="230"/>
        <v>0</v>
      </c>
      <c r="EQ84" s="164">
        <f t="shared" si="230"/>
        <v>0</v>
      </c>
      <c r="ER84" s="166">
        <f t="shared" si="231"/>
        <v>0</v>
      </c>
      <c r="ES84" s="167"/>
      <c r="EU84" s="164">
        <v>72</v>
      </c>
      <c r="EV84" s="225"/>
      <c r="EW84" s="226"/>
      <c r="EX84" s="1"/>
      <c r="EY84" s="1"/>
      <c r="EZ84" s="95"/>
      <c r="FA84" s="93"/>
      <c r="FB84" s="93"/>
      <c r="FC84" s="93"/>
      <c r="FD84" s="95" t="str">
        <f t="shared" si="160"/>
        <v>Completar</v>
      </c>
      <c r="FE84" s="96" t="str">
        <f t="shared" si="161"/>
        <v>Completar</v>
      </c>
      <c r="FF84" s="96" t="str">
        <f t="shared" si="162"/>
        <v>Completar</v>
      </c>
      <c r="FG84" s="94"/>
      <c r="FH84" s="95" t="str">
        <f t="shared" si="163"/>
        <v>Completar</v>
      </c>
      <c r="FI84" s="95" t="str">
        <f t="shared" si="232"/>
        <v>Completar</v>
      </c>
      <c r="FJ84" s="165">
        <f t="shared" si="233"/>
        <v>0</v>
      </c>
      <c r="FK84" s="219" t="b">
        <f t="shared" si="234"/>
        <v>0</v>
      </c>
      <c r="FL84" s="188">
        <f t="shared" si="235"/>
        <v>0</v>
      </c>
      <c r="FM84" s="164">
        <f t="shared" si="236"/>
        <v>0</v>
      </c>
      <c r="FN84" s="164">
        <f t="shared" si="237"/>
        <v>0.25</v>
      </c>
      <c r="FO84" s="164">
        <f t="shared" si="238"/>
        <v>0</v>
      </c>
      <c r="FP84" s="164">
        <f t="shared" si="238"/>
        <v>0</v>
      </c>
      <c r="FQ84" s="166">
        <f t="shared" si="239"/>
        <v>0</v>
      </c>
      <c r="FR84" s="167"/>
      <c r="FT84" s="164">
        <v>72</v>
      </c>
      <c r="FU84" s="225"/>
      <c r="FV84" s="226"/>
      <c r="FW84" s="1"/>
      <c r="FX84" s="1"/>
      <c r="FY84" s="95"/>
      <c r="FZ84" s="93"/>
      <c r="GA84" s="93"/>
      <c r="GB84" s="93"/>
      <c r="GC84" s="95" t="str">
        <f t="shared" si="164"/>
        <v>Completar</v>
      </c>
      <c r="GD84" s="96" t="str">
        <f t="shared" si="165"/>
        <v>Completar</v>
      </c>
      <c r="GE84" s="96" t="str">
        <f t="shared" si="166"/>
        <v>Completar</v>
      </c>
      <c r="GF84" s="94"/>
      <c r="GG84" s="95" t="str">
        <f t="shared" si="167"/>
        <v>Completar</v>
      </c>
      <c r="GH84" s="95" t="str">
        <f t="shared" si="240"/>
        <v>Completar</v>
      </c>
      <c r="GI84" s="165">
        <f t="shared" si="241"/>
        <v>0</v>
      </c>
      <c r="GJ84" s="219" t="b">
        <f t="shared" si="242"/>
        <v>0</v>
      </c>
      <c r="GK84" s="188">
        <f t="shared" si="243"/>
        <v>0</v>
      </c>
      <c r="GL84" s="164">
        <f t="shared" si="244"/>
        <v>0</v>
      </c>
      <c r="GM84" s="164">
        <f t="shared" si="245"/>
        <v>0.25</v>
      </c>
      <c r="GN84" s="164">
        <f t="shared" si="246"/>
        <v>0</v>
      </c>
      <c r="GO84" s="164">
        <f t="shared" si="246"/>
        <v>0</v>
      </c>
      <c r="GP84" s="166">
        <f t="shared" si="247"/>
        <v>0</v>
      </c>
      <c r="GQ84" s="167"/>
      <c r="GS84" s="164">
        <v>72</v>
      </c>
      <c r="GT84" s="225"/>
      <c r="GU84" s="226"/>
      <c r="GV84" s="1"/>
      <c r="GW84" s="1"/>
      <c r="GX84" s="95"/>
      <c r="GY84" s="93"/>
      <c r="GZ84" s="93"/>
      <c r="HA84" s="93"/>
      <c r="HB84" s="95" t="str">
        <f t="shared" si="168"/>
        <v>Completar</v>
      </c>
      <c r="HC84" s="96" t="str">
        <f t="shared" si="169"/>
        <v>Completar</v>
      </c>
      <c r="HD84" s="96" t="str">
        <f t="shared" si="170"/>
        <v>Completar</v>
      </c>
      <c r="HE84" s="94"/>
      <c r="HF84" s="95" t="str">
        <f t="shared" si="171"/>
        <v>Completar</v>
      </c>
      <c r="HG84" s="95" t="str">
        <f t="shared" si="248"/>
        <v>Completar</v>
      </c>
      <c r="HH84" s="165">
        <f t="shared" si="249"/>
        <v>0</v>
      </c>
      <c r="HI84" s="219" t="b">
        <f t="shared" si="250"/>
        <v>0</v>
      </c>
      <c r="HJ84" s="188">
        <f t="shared" si="251"/>
        <v>0</v>
      </c>
      <c r="HK84" s="164">
        <f t="shared" si="252"/>
        <v>0</v>
      </c>
      <c r="HL84" s="164">
        <f t="shared" si="253"/>
        <v>0.25</v>
      </c>
      <c r="HM84" s="164">
        <f t="shared" si="254"/>
        <v>0</v>
      </c>
      <c r="HN84" s="164">
        <f t="shared" si="254"/>
        <v>0</v>
      </c>
      <c r="HO84" s="166">
        <f t="shared" si="255"/>
        <v>0</v>
      </c>
      <c r="HP84" s="167"/>
      <c r="HR84" s="164">
        <v>72</v>
      </c>
      <c r="HS84" s="225"/>
      <c r="HT84" s="226"/>
      <c r="HU84" s="1"/>
      <c r="HV84" s="1"/>
      <c r="HW84" s="95"/>
      <c r="HX84" s="93"/>
      <c r="HY84" s="93"/>
      <c r="HZ84" s="93"/>
      <c r="IA84" s="95" t="str">
        <f t="shared" si="172"/>
        <v>Completar</v>
      </c>
      <c r="IB84" s="96" t="str">
        <f t="shared" si="173"/>
        <v>Completar</v>
      </c>
      <c r="IC84" s="96" t="str">
        <f t="shared" si="174"/>
        <v>Completar</v>
      </c>
      <c r="ID84" s="94"/>
      <c r="IE84" s="95" t="str">
        <f t="shared" si="175"/>
        <v>Completar</v>
      </c>
      <c r="IF84" s="95" t="str">
        <f t="shared" si="256"/>
        <v>Completar</v>
      </c>
      <c r="IG84" s="165">
        <f t="shared" si="257"/>
        <v>0</v>
      </c>
      <c r="IH84" s="219" t="b">
        <f t="shared" si="258"/>
        <v>0</v>
      </c>
      <c r="II84" s="188">
        <f t="shared" si="259"/>
        <v>0</v>
      </c>
      <c r="IJ84" s="164">
        <f t="shared" si="260"/>
        <v>0</v>
      </c>
      <c r="IK84" s="164">
        <f t="shared" si="261"/>
        <v>0.25</v>
      </c>
      <c r="IL84" s="164">
        <f t="shared" si="262"/>
        <v>0</v>
      </c>
      <c r="IM84" s="164">
        <f t="shared" si="262"/>
        <v>0</v>
      </c>
      <c r="IN84" s="166">
        <f t="shared" si="263"/>
        <v>0</v>
      </c>
      <c r="IO84" s="167"/>
      <c r="IQ84" s="164">
        <v>72</v>
      </c>
      <c r="IR84" s="225"/>
      <c r="IS84" s="226"/>
      <c r="IT84" s="1"/>
      <c r="IU84" s="1"/>
      <c r="IV84" s="95"/>
      <c r="IW84" s="93"/>
      <c r="IX84" s="93"/>
      <c r="IY84" s="93"/>
      <c r="IZ84" s="95" t="str">
        <f t="shared" si="176"/>
        <v>Completar</v>
      </c>
      <c r="JA84" s="96" t="str">
        <f t="shared" si="177"/>
        <v>Completar</v>
      </c>
      <c r="JB84" s="96" t="str">
        <f t="shared" si="178"/>
        <v>Completar</v>
      </c>
      <c r="JC84" s="94"/>
      <c r="JD84" s="95" t="str">
        <f t="shared" si="179"/>
        <v>Completar</v>
      </c>
      <c r="JE84" s="95" t="str">
        <f t="shared" si="264"/>
        <v>Completar</v>
      </c>
      <c r="JF84" s="165">
        <f t="shared" si="265"/>
        <v>0</v>
      </c>
      <c r="JG84" s="219" t="b">
        <f t="shared" si="266"/>
        <v>0</v>
      </c>
      <c r="JH84" s="188">
        <f t="shared" si="267"/>
        <v>0</v>
      </c>
      <c r="JI84" s="164">
        <f t="shared" si="268"/>
        <v>0</v>
      </c>
      <c r="JJ84" s="164">
        <f t="shared" si="269"/>
        <v>0.25</v>
      </c>
      <c r="JK84" s="164">
        <f t="shared" si="270"/>
        <v>0</v>
      </c>
      <c r="JL84" s="164">
        <f t="shared" si="270"/>
        <v>0</v>
      </c>
      <c r="JM84" s="166">
        <f t="shared" si="271"/>
        <v>0</v>
      </c>
      <c r="JN84" s="167"/>
      <c r="JO84" s="126"/>
      <c r="JP84" s="164">
        <v>72</v>
      </c>
      <c r="JQ84" s="225"/>
      <c r="JR84" s="226"/>
      <c r="JS84" s="1"/>
      <c r="JT84" s="1"/>
      <c r="JU84" s="95"/>
      <c r="JV84" s="93"/>
      <c r="JW84" s="93"/>
      <c r="JX84" s="93"/>
      <c r="JY84" s="95" t="str">
        <f t="shared" si="180"/>
        <v>Completar</v>
      </c>
      <c r="JZ84" s="96" t="str">
        <f t="shared" si="181"/>
        <v>Completar</v>
      </c>
      <c r="KA84" s="96" t="str">
        <f t="shared" si="182"/>
        <v>Completar</v>
      </c>
      <c r="KB84" s="94"/>
      <c r="KC84" s="95" t="str">
        <f t="shared" si="183"/>
        <v>Completar</v>
      </c>
      <c r="KD84" s="95" t="str">
        <f t="shared" si="272"/>
        <v>Completar</v>
      </c>
      <c r="KE84" s="165">
        <f t="shared" si="273"/>
        <v>0</v>
      </c>
      <c r="KF84" s="219" t="b">
        <f t="shared" si="274"/>
        <v>0</v>
      </c>
      <c r="KG84" s="188">
        <f t="shared" si="275"/>
        <v>0</v>
      </c>
      <c r="KH84" s="164">
        <f t="shared" si="276"/>
        <v>0</v>
      </c>
      <c r="KI84" s="164">
        <f t="shared" si="277"/>
        <v>0.25</v>
      </c>
      <c r="KJ84" s="164">
        <f t="shared" si="278"/>
        <v>0</v>
      </c>
      <c r="KK84" s="164">
        <f t="shared" si="278"/>
        <v>0</v>
      </c>
      <c r="KL84" s="166">
        <f t="shared" si="279"/>
        <v>0</v>
      </c>
    </row>
    <row r="85" spans="1:298" x14ac:dyDescent="0.25">
      <c r="A85" s="164">
        <v>73</v>
      </c>
      <c r="B85" s="225"/>
      <c r="C85" s="226"/>
      <c r="D85" s="1"/>
      <c r="E85" s="1"/>
      <c r="F85" s="95"/>
      <c r="G85" s="93"/>
      <c r="H85" s="93"/>
      <c r="I85" s="93"/>
      <c r="J85" s="95"/>
      <c r="K85" s="96" t="str">
        <f>IFERROR(VLOOKUP(D85,'Situación inicial'!JI$13:JS$112,8,FALSE),"Completar")</f>
        <v>Completar</v>
      </c>
      <c r="L85" s="96" t="str">
        <f>IFERROR(VLOOKUP(D85,'Situación inicial'!JI$13:JS$112,9,FALSE),"Completar")</f>
        <v>Completar</v>
      </c>
      <c r="M85" s="94"/>
      <c r="N85" s="95" t="str">
        <f>IFERROR(VLOOKUP(D85,'Situación inicial'!JI$13:JS$112,11,FALSE),"Completar")</f>
        <v>Completar</v>
      </c>
      <c r="O85" s="95" t="str">
        <f>IFERROR(VLOOKUP(D85,'Situación inicial'!JI$13:JT$112,12,FALSE),"Completar")</f>
        <v>Completar</v>
      </c>
      <c r="P85" s="165">
        <f t="shared" si="184"/>
        <v>0</v>
      </c>
      <c r="Q85" s="219" t="b">
        <f t="shared" si="185"/>
        <v>0</v>
      </c>
      <c r="R85" s="188">
        <f t="shared" si="186"/>
        <v>0</v>
      </c>
      <c r="S85" s="164">
        <f t="shared" si="187"/>
        <v>0</v>
      </c>
      <c r="T85" s="164">
        <f t="shared" si="188"/>
        <v>0.25</v>
      </c>
      <c r="U85" s="164">
        <f t="shared" si="189"/>
        <v>0</v>
      </c>
      <c r="V85" s="164">
        <f t="shared" si="189"/>
        <v>0</v>
      </c>
      <c r="W85" s="166">
        <f t="shared" si="190"/>
        <v>0</v>
      </c>
      <c r="X85" s="168">
        <f>IFERROR(VLOOKUP(D85,'Situación inicial'!JI$13:JZ$112,18,FALSE),0)</f>
        <v>0</v>
      </c>
      <c r="Z85" s="164">
        <v>73</v>
      </c>
      <c r="AA85" s="225"/>
      <c r="AB85" s="226"/>
      <c r="AC85" s="1"/>
      <c r="AD85" s="1"/>
      <c r="AE85" s="95"/>
      <c r="AF85" s="93"/>
      <c r="AG85" s="93"/>
      <c r="AH85" s="93"/>
      <c r="AI85" s="95" t="str">
        <f t="shared" si="140"/>
        <v>Completar</v>
      </c>
      <c r="AJ85" s="96" t="str">
        <f t="shared" si="141"/>
        <v>Completar</v>
      </c>
      <c r="AK85" s="96" t="str">
        <f t="shared" si="142"/>
        <v>Completar</v>
      </c>
      <c r="AL85" s="94"/>
      <c r="AM85" s="95" t="str">
        <f t="shared" si="191"/>
        <v>Completar</v>
      </c>
      <c r="AN85" s="95" t="str">
        <f t="shared" si="192"/>
        <v>Completar</v>
      </c>
      <c r="AO85" s="165">
        <f t="shared" si="193"/>
        <v>0</v>
      </c>
      <c r="AP85" s="219" t="b">
        <f t="shared" si="194"/>
        <v>0</v>
      </c>
      <c r="AQ85" s="188">
        <f t="shared" si="195"/>
        <v>0</v>
      </c>
      <c r="AR85" s="164">
        <f t="shared" si="196"/>
        <v>0</v>
      </c>
      <c r="AS85" s="164">
        <f t="shared" si="197"/>
        <v>0.25</v>
      </c>
      <c r="AT85" s="164">
        <f t="shared" si="198"/>
        <v>0</v>
      </c>
      <c r="AU85" s="164">
        <f t="shared" si="198"/>
        <v>0</v>
      </c>
      <c r="AV85" s="166">
        <f t="shared" si="199"/>
        <v>0</v>
      </c>
      <c r="AW85" s="168">
        <f t="shared" si="143"/>
        <v>0</v>
      </c>
      <c r="AY85" s="164">
        <v>73</v>
      </c>
      <c r="AZ85" s="225"/>
      <c r="BA85" s="226"/>
      <c r="BB85" s="1"/>
      <c r="BC85" s="1"/>
      <c r="BD85" s="95"/>
      <c r="BE85" s="93"/>
      <c r="BF85" s="93"/>
      <c r="BG85" s="93"/>
      <c r="BH85" s="95" t="str">
        <f t="shared" si="144"/>
        <v>Completar</v>
      </c>
      <c r="BI85" s="96" t="str">
        <f t="shared" si="145"/>
        <v>Completar</v>
      </c>
      <c r="BJ85" s="96" t="str">
        <f t="shared" si="146"/>
        <v>Completar</v>
      </c>
      <c r="BK85" s="94"/>
      <c r="BL85" s="95" t="str">
        <f t="shared" si="147"/>
        <v>Completar</v>
      </c>
      <c r="BM85" s="95" t="str">
        <f t="shared" si="200"/>
        <v>Completar</v>
      </c>
      <c r="BN85" s="165">
        <f t="shared" si="201"/>
        <v>0</v>
      </c>
      <c r="BO85" s="219" t="b">
        <f t="shared" si="202"/>
        <v>0</v>
      </c>
      <c r="BP85" s="188">
        <f t="shared" si="203"/>
        <v>0</v>
      </c>
      <c r="BQ85" s="164">
        <f t="shared" si="204"/>
        <v>0</v>
      </c>
      <c r="BR85" s="164">
        <f t="shared" si="205"/>
        <v>0.25</v>
      </c>
      <c r="BS85" s="164">
        <f t="shared" si="206"/>
        <v>0</v>
      </c>
      <c r="BT85" s="164">
        <f t="shared" si="206"/>
        <v>0</v>
      </c>
      <c r="BU85" s="166">
        <f t="shared" si="207"/>
        <v>0</v>
      </c>
      <c r="BV85" s="167"/>
      <c r="BX85" s="164">
        <v>73</v>
      </c>
      <c r="BY85" s="225"/>
      <c r="BZ85" s="226"/>
      <c r="CA85" s="1"/>
      <c r="CB85" s="1"/>
      <c r="CC85" s="95"/>
      <c r="CD85" s="93"/>
      <c r="CE85" s="93"/>
      <c r="CF85" s="93"/>
      <c r="CG85" s="95" t="str">
        <f t="shared" si="148"/>
        <v>Completar</v>
      </c>
      <c r="CH85" s="96" t="str">
        <f t="shared" si="149"/>
        <v>Completar</v>
      </c>
      <c r="CI85" s="96" t="str">
        <f t="shared" si="150"/>
        <v>Completar</v>
      </c>
      <c r="CJ85" s="94"/>
      <c r="CK85" s="95" t="str">
        <f t="shared" si="151"/>
        <v>Completar</v>
      </c>
      <c r="CL85" s="95" t="str">
        <f t="shared" si="208"/>
        <v>Completar</v>
      </c>
      <c r="CM85" s="165">
        <f t="shared" si="209"/>
        <v>0</v>
      </c>
      <c r="CN85" s="219" t="b">
        <f t="shared" si="210"/>
        <v>0</v>
      </c>
      <c r="CO85" s="188">
        <f t="shared" si="211"/>
        <v>0</v>
      </c>
      <c r="CP85" s="164">
        <f t="shared" si="212"/>
        <v>0</v>
      </c>
      <c r="CQ85" s="164">
        <f t="shared" si="213"/>
        <v>0.25</v>
      </c>
      <c r="CR85" s="164">
        <f t="shared" si="214"/>
        <v>0</v>
      </c>
      <c r="CS85" s="164">
        <f t="shared" si="214"/>
        <v>0</v>
      </c>
      <c r="CT85" s="166">
        <f t="shared" si="215"/>
        <v>0</v>
      </c>
      <c r="CU85" s="167"/>
      <c r="CW85" s="164">
        <v>73</v>
      </c>
      <c r="CX85" s="225"/>
      <c r="CY85" s="226"/>
      <c r="CZ85" s="1"/>
      <c r="DA85" s="1"/>
      <c r="DB85" s="95"/>
      <c r="DC85" s="93"/>
      <c r="DD85" s="93"/>
      <c r="DE85" s="93"/>
      <c r="DF85" s="95" t="str">
        <f t="shared" si="152"/>
        <v>Completar</v>
      </c>
      <c r="DG85" s="96" t="str">
        <f t="shared" si="153"/>
        <v>Completar</v>
      </c>
      <c r="DH85" s="96" t="str">
        <f t="shared" si="154"/>
        <v>Completar</v>
      </c>
      <c r="DI85" s="94"/>
      <c r="DJ85" s="95" t="str">
        <f t="shared" si="155"/>
        <v>Completar</v>
      </c>
      <c r="DK85" s="95" t="str">
        <f t="shared" si="216"/>
        <v>Completar</v>
      </c>
      <c r="DL85" s="165">
        <f t="shared" si="217"/>
        <v>0</v>
      </c>
      <c r="DM85" s="219" t="b">
        <f t="shared" si="218"/>
        <v>0</v>
      </c>
      <c r="DN85" s="188">
        <f t="shared" si="219"/>
        <v>0</v>
      </c>
      <c r="DO85" s="164">
        <f t="shared" si="220"/>
        <v>0</v>
      </c>
      <c r="DP85" s="164">
        <f t="shared" si="221"/>
        <v>0.25</v>
      </c>
      <c r="DQ85" s="164">
        <f t="shared" si="222"/>
        <v>0</v>
      </c>
      <c r="DR85" s="164">
        <f t="shared" si="222"/>
        <v>0</v>
      </c>
      <c r="DS85" s="166">
        <f t="shared" si="223"/>
        <v>0</v>
      </c>
      <c r="DT85" s="167"/>
      <c r="DV85" s="164">
        <v>73</v>
      </c>
      <c r="DW85" s="225"/>
      <c r="DX85" s="226"/>
      <c r="DY85" s="1"/>
      <c r="DZ85" s="1"/>
      <c r="EA85" s="95"/>
      <c r="EB85" s="93"/>
      <c r="EC85" s="93"/>
      <c r="ED85" s="93"/>
      <c r="EE85" s="95" t="str">
        <f t="shared" si="156"/>
        <v>Completar</v>
      </c>
      <c r="EF85" s="96" t="str">
        <f t="shared" si="157"/>
        <v>Completar</v>
      </c>
      <c r="EG85" s="96" t="str">
        <f t="shared" si="158"/>
        <v>Completar</v>
      </c>
      <c r="EH85" s="94"/>
      <c r="EI85" s="95" t="str">
        <f t="shared" si="159"/>
        <v>Completar</v>
      </c>
      <c r="EJ85" s="95" t="str">
        <f t="shared" si="224"/>
        <v>Completar</v>
      </c>
      <c r="EK85" s="165">
        <f t="shared" si="225"/>
        <v>0</v>
      </c>
      <c r="EL85" s="219" t="b">
        <f t="shared" si="226"/>
        <v>0</v>
      </c>
      <c r="EM85" s="188">
        <f t="shared" si="227"/>
        <v>0</v>
      </c>
      <c r="EN85" s="164">
        <f t="shared" si="228"/>
        <v>0</v>
      </c>
      <c r="EO85" s="164">
        <f t="shared" si="229"/>
        <v>0.25</v>
      </c>
      <c r="EP85" s="164">
        <f t="shared" si="230"/>
        <v>0</v>
      </c>
      <c r="EQ85" s="164">
        <f t="shared" si="230"/>
        <v>0</v>
      </c>
      <c r="ER85" s="166">
        <f t="shared" si="231"/>
        <v>0</v>
      </c>
      <c r="ES85" s="167"/>
      <c r="EU85" s="164">
        <v>73</v>
      </c>
      <c r="EV85" s="225"/>
      <c r="EW85" s="226"/>
      <c r="EX85" s="1"/>
      <c r="EY85" s="1"/>
      <c r="EZ85" s="95"/>
      <c r="FA85" s="93"/>
      <c r="FB85" s="93"/>
      <c r="FC85" s="93"/>
      <c r="FD85" s="95" t="str">
        <f t="shared" si="160"/>
        <v>Completar</v>
      </c>
      <c r="FE85" s="96" t="str">
        <f t="shared" si="161"/>
        <v>Completar</v>
      </c>
      <c r="FF85" s="96" t="str">
        <f t="shared" si="162"/>
        <v>Completar</v>
      </c>
      <c r="FG85" s="94"/>
      <c r="FH85" s="95" t="str">
        <f t="shared" si="163"/>
        <v>Completar</v>
      </c>
      <c r="FI85" s="95" t="str">
        <f t="shared" si="232"/>
        <v>Completar</v>
      </c>
      <c r="FJ85" s="165">
        <f t="shared" si="233"/>
        <v>0</v>
      </c>
      <c r="FK85" s="219" t="b">
        <f t="shared" si="234"/>
        <v>0</v>
      </c>
      <c r="FL85" s="188">
        <f t="shared" si="235"/>
        <v>0</v>
      </c>
      <c r="FM85" s="164">
        <f t="shared" si="236"/>
        <v>0</v>
      </c>
      <c r="FN85" s="164">
        <f t="shared" si="237"/>
        <v>0.25</v>
      </c>
      <c r="FO85" s="164">
        <f t="shared" si="238"/>
        <v>0</v>
      </c>
      <c r="FP85" s="164">
        <f t="shared" si="238"/>
        <v>0</v>
      </c>
      <c r="FQ85" s="166">
        <f t="shared" si="239"/>
        <v>0</v>
      </c>
      <c r="FR85" s="167"/>
      <c r="FT85" s="164">
        <v>73</v>
      </c>
      <c r="FU85" s="225"/>
      <c r="FV85" s="226"/>
      <c r="FW85" s="1"/>
      <c r="FX85" s="1"/>
      <c r="FY85" s="95"/>
      <c r="FZ85" s="93"/>
      <c r="GA85" s="93"/>
      <c r="GB85" s="93"/>
      <c r="GC85" s="95" t="str">
        <f t="shared" si="164"/>
        <v>Completar</v>
      </c>
      <c r="GD85" s="96" t="str">
        <f t="shared" si="165"/>
        <v>Completar</v>
      </c>
      <c r="GE85" s="96" t="str">
        <f t="shared" si="166"/>
        <v>Completar</v>
      </c>
      <c r="GF85" s="94"/>
      <c r="GG85" s="95" t="str">
        <f t="shared" si="167"/>
        <v>Completar</v>
      </c>
      <c r="GH85" s="95" t="str">
        <f t="shared" si="240"/>
        <v>Completar</v>
      </c>
      <c r="GI85" s="165">
        <f t="shared" si="241"/>
        <v>0</v>
      </c>
      <c r="GJ85" s="219" t="b">
        <f t="shared" si="242"/>
        <v>0</v>
      </c>
      <c r="GK85" s="188">
        <f t="shared" si="243"/>
        <v>0</v>
      </c>
      <c r="GL85" s="164">
        <f t="shared" si="244"/>
        <v>0</v>
      </c>
      <c r="GM85" s="164">
        <f t="shared" si="245"/>
        <v>0.25</v>
      </c>
      <c r="GN85" s="164">
        <f t="shared" si="246"/>
        <v>0</v>
      </c>
      <c r="GO85" s="164">
        <f t="shared" si="246"/>
        <v>0</v>
      </c>
      <c r="GP85" s="166">
        <f t="shared" si="247"/>
        <v>0</v>
      </c>
      <c r="GQ85" s="167"/>
      <c r="GS85" s="164">
        <v>73</v>
      </c>
      <c r="GT85" s="225"/>
      <c r="GU85" s="226"/>
      <c r="GV85" s="1"/>
      <c r="GW85" s="1"/>
      <c r="GX85" s="95"/>
      <c r="GY85" s="93"/>
      <c r="GZ85" s="93"/>
      <c r="HA85" s="93"/>
      <c r="HB85" s="95" t="str">
        <f t="shared" si="168"/>
        <v>Completar</v>
      </c>
      <c r="HC85" s="96" t="str">
        <f t="shared" si="169"/>
        <v>Completar</v>
      </c>
      <c r="HD85" s="96" t="str">
        <f t="shared" si="170"/>
        <v>Completar</v>
      </c>
      <c r="HE85" s="94"/>
      <c r="HF85" s="95" t="str">
        <f t="shared" si="171"/>
        <v>Completar</v>
      </c>
      <c r="HG85" s="95" t="str">
        <f t="shared" si="248"/>
        <v>Completar</v>
      </c>
      <c r="HH85" s="165">
        <f t="shared" si="249"/>
        <v>0</v>
      </c>
      <c r="HI85" s="219" t="b">
        <f t="shared" si="250"/>
        <v>0</v>
      </c>
      <c r="HJ85" s="188">
        <f t="shared" si="251"/>
        <v>0</v>
      </c>
      <c r="HK85" s="164">
        <f t="shared" si="252"/>
        <v>0</v>
      </c>
      <c r="HL85" s="164">
        <f t="shared" si="253"/>
        <v>0.25</v>
      </c>
      <c r="HM85" s="164">
        <f t="shared" si="254"/>
        <v>0</v>
      </c>
      <c r="HN85" s="164">
        <f t="shared" si="254"/>
        <v>0</v>
      </c>
      <c r="HO85" s="166">
        <f t="shared" si="255"/>
        <v>0</v>
      </c>
      <c r="HP85" s="167"/>
      <c r="HR85" s="164">
        <v>73</v>
      </c>
      <c r="HS85" s="225"/>
      <c r="HT85" s="226"/>
      <c r="HU85" s="1"/>
      <c r="HV85" s="1"/>
      <c r="HW85" s="95"/>
      <c r="HX85" s="93"/>
      <c r="HY85" s="93"/>
      <c r="HZ85" s="93"/>
      <c r="IA85" s="95" t="str">
        <f t="shared" si="172"/>
        <v>Completar</v>
      </c>
      <c r="IB85" s="96" t="str">
        <f t="shared" si="173"/>
        <v>Completar</v>
      </c>
      <c r="IC85" s="96" t="str">
        <f t="shared" si="174"/>
        <v>Completar</v>
      </c>
      <c r="ID85" s="94"/>
      <c r="IE85" s="95" t="str">
        <f t="shared" si="175"/>
        <v>Completar</v>
      </c>
      <c r="IF85" s="95" t="str">
        <f t="shared" si="256"/>
        <v>Completar</v>
      </c>
      <c r="IG85" s="165">
        <f t="shared" si="257"/>
        <v>0</v>
      </c>
      <c r="IH85" s="219" t="b">
        <f t="shared" si="258"/>
        <v>0</v>
      </c>
      <c r="II85" s="188">
        <f t="shared" si="259"/>
        <v>0</v>
      </c>
      <c r="IJ85" s="164">
        <f t="shared" si="260"/>
        <v>0</v>
      </c>
      <c r="IK85" s="164">
        <f t="shared" si="261"/>
        <v>0.25</v>
      </c>
      <c r="IL85" s="164">
        <f t="shared" si="262"/>
        <v>0</v>
      </c>
      <c r="IM85" s="164">
        <f t="shared" si="262"/>
        <v>0</v>
      </c>
      <c r="IN85" s="166">
        <f t="shared" si="263"/>
        <v>0</v>
      </c>
      <c r="IO85" s="167"/>
      <c r="IQ85" s="164">
        <v>73</v>
      </c>
      <c r="IR85" s="225"/>
      <c r="IS85" s="226"/>
      <c r="IT85" s="1"/>
      <c r="IU85" s="1"/>
      <c r="IV85" s="95"/>
      <c r="IW85" s="93"/>
      <c r="IX85" s="93"/>
      <c r="IY85" s="93"/>
      <c r="IZ85" s="95" t="str">
        <f t="shared" si="176"/>
        <v>Completar</v>
      </c>
      <c r="JA85" s="96" t="str">
        <f t="shared" si="177"/>
        <v>Completar</v>
      </c>
      <c r="JB85" s="96" t="str">
        <f t="shared" si="178"/>
        <v>Completar</v>
      </c>
      <c r="JC85" s="94"/>
      <c r="JD85" s="95" t="str">
        <f t="shared" si="179"/>
        <v>Completar</v>
      </c>
      <c r="JE85" s="95" t="str">
        <f t="shared" si="264"/>
        <v>Completar</v>
      </c>
      <c r="JF85" s="165">
        <f t="shared" si="265"/>
        <v>0</v>
      </c>
      <c r="JG85" s="219" t="b">
        <f t="shared" si="266"/>
        <v>0</v>
      </c>
      <c r="JH85" s="188">
        <f t="shared" si="267"/>
        <v>0</v>
      </c>
      <c r="JI85" s="164">
        <f t="shared" si="268"/>
        <v>0</v>
      </c>
      <c r="JJ85" s="164">
        <f t="shared" si="269"/>
        <v>0.25</v>
      </c>
      <c r="JK85" s="164">
        <f t="shared" si="270"/>
        <v>0</v>
      </c>
      <c r="JL85" s="164">
        <f t="shared" si="270"/>
        <v>0</v>
      </c>
      <c r="JM85" s="166">
        <f t="shared" si="271"/>
        <v>0</v>
      </c>
      <c r="JN85" s="167"/>
      <c r="JO85" s="126"/>
      <c r="JP85" s="164">
        <v>73</v>
      </c>
      <c r="JQ85" s="225"/>
      <c r="JR85" s="226"/>
      <c r="JS85" s="1"/>
      <c r="JT85" s="1"/>
      <c r="JU85" s="95"/>
      <c r="JV85" s="93"/>
      <c r="JW85" s="93"/>
      <c r="JX85" s="93"/>
      <c r="JY85" s="95" t="str">
        <f t="shared" si="180"/>
        <v>Completar</v>
      </c>
      <c r="JZ85" s="96" t="str">
        <f t="shared" si="181"/>
        <v>Completar</v>
      </c>
      <c r="KA85" s="96" t="str">
        <f t="shared" si="182"/>
        <v>Completar</v>
      </c>
      <c r="KB85" s="94"/>
      <c r="KC85" s="95" t="str">
        <f t="shared" si="183"/>
        <v>Completar</v>
      </c>
      <c r="KD85" s="95" t="str">
        <f t="shared" si="272"/>
        <v>Completar</v>
      </c>
      <c r="KE85" s="165">
        <f t="shared" si="273"/>
        <v>0</v>
      </c>
      <c r="KF85" s="219" t="b">
        <f t="shared" si="274"/>
        <v>0</v>
      </c>
      <c r="KG85" s="188">
        <f t="shared" si="275"/>
        <v>0</v>
      </c>
      <c r="KH85" s="164">
        <f t="shared" si="276"/>
        <v>0</v>
      </c>
      <c r="KI85" s="164">
        <f t="shared" si="277"/>
        <v>0.25</v>
      </c>
      <c r="KJ85" s="164">
        <f t="shared" si="278"/>
        <v>0</v>
      </c>
      <c r="KK85" s="164">
        <f t="shared" si="278"/>
        <v>0</v>
      </c>
      <c r="KL85" s="166">
        <f t="shared" si="279"/>
        <v>0</v>
      </c>
    </row>
    <row r="86" spans="1:298" x14ac:dyDescent="0.25">
      <c r="A86" s="164">
        <v>74</v>
      </c>
      <c r="B86" s="225"/>
      <c r="C86" s="226"/>
      <c r="D86" s="1"/>
      <c r="E86" s="1"/>
      <c r="F86" s="95"/>
      <c r="G86" s="93"/>
      <c r="H86" s="93"/>
      <c r="I86" s="93"/>
      <c r="J86" s="95"/>
      <c r="K86" s="96" t="str">
        <f>IFERROR(VLOOKUP(D86,'Situación inicial'!JI$13:JS$112,8,FALSE),"Completar")</f>
        <v>Completar</v>
      </c>
      <c r="L86" s="96" t="str">
        <f>IFERROR(VLOOKUP(D86,'Situación inicial'!JI$13:JS$112,9,FALSE),"Completar")</f>
        <v>Completar</v>
      </c>
      <c r="M86" s="94"/>
      <c r="N86" s="95" t="str">
        <f>IFERROR(VLOOKUP(D86,'Situación inicial'!JI$13:JS$112,11,FALSE),"Completar")</f>
        <v>Completar</v>
      </c>
      <c r="O86" s="95" t="str">
        <f>IFERROR(VLOOKUP(D86,'Situación inicial'!JI$13:JT$112,12,FALSE),"Completar")</f>
        <v>Completar</v>
      </c>
      <c r="P86" s="165">
        <f t="shared" si="184"/>
        <v>0</v>
      </c>
      <c r="Q86" s="219" t="b">
        <f t="shared" si="185"/>
        <v>0</v>
      </c>
      <c r="R86" s="188">
        <f t="shared" si="186"/>
        <v>0</v>
      </c>
      <c r="S86" s="164">
        <f t="shared" si="187"/>
        <v>0</v>
      </c>
      <c r="T86" s="164">
        <f t="shared" si="188"/>
        <v>0.25</v>
      </c>
      <c r="U86" s="164">
        <f t="shared" si="189"/>
        <v>0</v>
      </c>
      <c r="V86" s="164">
        <f t="shared" si="189"/>
        <v>0</v>
      </c>
      <c r="W86" s="166">
        <f t="shared" si="190"/>
        <v>0</v>
      </c>
      <c r="X86" s="168">
        <f>IFERROR(VLOOKUP(D86,'Situación inicial'!JI$13:JZ$112,18,FALSE),0)</f>
        <v>0</v>
      </c>
      <c r="Z86" s="164">
        <v>74</v>
      </c>
      <c r="AA86" s="225"/>
      <c r="AB86" s="226"/>
      <c r="AC86" s="1"/>
      <c r="AD86" s="1"/>
      <c r="AE86" s="95"/>
      <c r="AF86" s="93"/>
      <c r="AG86" s="93"/>
      <c r="AH86" s="93"/>
      <c r="AI86" s="95" t="str">
        <f t="shared" si="140"/>
        <v>Completar</v>
      </c>
      <c r="AJ86" s="96" t="str">
        <f t="shared" si="141"/>
        <v>Completar</v>
      </c>
      <c r="AK86" s="96" t="str">
        <f t="shared" si="142"/>
        <v>Completar</v>
      </c>
      <c r="AL86" s="94"/>
      <c r="AM86" s="95" t="str">
        <f t="shared" si="191"/>
        <v>Completar</v>
      </c>
      <c r="AN86" s="95" t="str">
        <f t="shared" si="192"/>
        <v>Completar</v>
      </c>
      <c r="AO86" s="165">
        <f t="shared" si="193"/>
        <v>0</v>
      </c>
      <c r="AP86" s="219" t="b">
        <f t="shared" si="194"/>
        <v>0</v>
      </c>
      <c r="AQ86" s="188">
        <f t="shared" si="195"/>
        <v>0</v>
      </c>
      <c r="AR86" s="164">
        <f t="shared" si="196"/>
        <v>0</v>
      </c>
      <c r="AS86" s="164">
        <f t="shared" si="197"/>
        <v>0.25</v>
      </c>
      <c r="AT86" s="164">
        <f t="shared" si="198"/>
        <v>0</v>
      </c>
      <c r="AU86" s="164">
        <f t="shared" si="198"/>
        <v>0</v>
      </c>
      <c r="AV86" s="166">
        <f t="shared" si="199"/>
        <v>0</v>
      </c>
      <c r="AW86" s="168">
        <f t="shared" si="143"/>
        <v>0</v>
      </c>
      <c r="AY86" s="164">
        <v>74</v>
      </c>
      <c r="AZ86" s="225"/>
      <c r="BA86" s="226"/>
      <c r="BB86" s="1"/>
      <c r="BC86" s="1"/>
      <c r="BD86" s="95"/>
      <c r="BE86" s="93"/>
      <c r="BF86" s="93"/>
      <c r="BG86" s="93"/>
      <c r="BH86" s="95" t="str">
        <f t="shared" si="144"/>
        <v>Completar</v>
      </c>
      <c r="BI86" s="96" t="str">
        <f t="shared" si="145"/>
        <v>Completar</v>
      </c>
      <c r="BJ86" s="96" t="str">
        <f t="shared" si="146"/>
        <v>Completar</v>
      </c>
      <c r="BK86" s="94"/>
      <c r="BL86" s="95" t="str">
        <f t="shared" si="147"/>
        <v>Completar</v>
      </c>
      <c r="BM86" s="95" t="str">
        <f t="shared" si="200"/>
        <v>Completar</v>
      </c>
      <c r="BN86" s="165">
        <f t="shared" si="201"/>
        <v>0</v>
      </c>
      <c r="BO86" s="219" t="b">
        <f t="shared" si="202"/>
        <v>0</v>
      </c>
      <c r="BP86" s="188">
        <f t="shared" si="203"/>
        <v>0</v>
      </c>
      <c r="BQ86" s="164">
        <f t="shared" si="204"/>
        <v>0</v>
      </c>
      <c r="BR86" s="164">
        <f t="shared" si="205"/>
        <v>0.25</v>
      </c>
      <c r="BS86" s="164">
        <f t="shared" si="206"/>
        <v>0</v>
      </c>
      <c r="BT86" s="164">
        <f t="shared" si="206"/>
        <v>0</v>
      </c>
      <c r="BU86" s="166">
        <f t="shared" si="207"/>
        <v>0</v>
      </c>
      <c r="BV86" s="167"/>
      <c r="BX86" s="164">
        <v>74</v>
      </c>
      <c r="BY86" s="225"/>
      <c r="BZ86" s="226"/>
      <c r="CA86" s="1"/>
      <c r="CB86" s="1"/>
      <c r="CC86" s="95"/>
      <c r="CD86" s="93"/>
      <c r="CE86" s="93"/>
      <c r="CF86" s="93"/>
      <c r="CG86" s="95" t="str">
        <f t="shared" si="148"/>
        <v>Completar</v>
      </c>
      <c r="CH86" s="96" t="str">
        <f t="shared" si="149"/>
        <v>Completar</v>
      </c>
      <c r="CI86" s="96" t="str">
        <f t="shared" si="150"/>
        <v>Completar</v>
      </c>
      <c r="CJ86" s="94"/>
      <c r="CK86" s="95" t="str">
        <f t="shared" si="151"/>
        <v>Completar</v>
      </c>
      <c r="CL86" s="95" t="str">
        <f t="shared" si="208"/>
        <v>Completar</v>
      </c>
      <c r="CM86" s="165">
        <f t="shared" si="209"/>
        <v>0</v>
      </c>
      <c r="CN86" s="219" t="b">
        <f t="shared" si="210"/>
        <v>0</v>
      </c>
      <c r="CO86" s="188">
        <f t="shared" si="211"/>
        <v>0</v>
      </c>
      <c r="CP86" s="164">
        <f t="shared" si="212"/>
        <v>0</v>
      </c>
      <c r="CQ86" s="164">
        <f t="shared" si="213"/>
        <v>0.25</v>
      </c>
      <c r="CR86" s="164">
        <f t="shared" si="214"/>
        <v>0</v>
      </c>
      <c r="CS86" s="164">
        <f t="shared" si="214"/>
        <v>0</v>
      </c>
      <c r="CT86" s="166">
        <f t="shared" si="215"/>
        <v>0</v>
      </c>
      <c r="CU86" s="167"/>
      <c r="CW86" s="164">
        <v>74</v>
      </c>
      <c r="CX86" s="225"/>
      <c r="CY86" s="226"/>
      <c r="CZ86" s="1"/>
      <c r="DA86" s="1"/>
      <c r="DB86" s="95"/>
      <c r="DC86" s="93"/>
      <c r="DD86" s="93"/>
      <c r="DE86" s="93"/>
      <c r="DF86" s="95" t="str">
        <f t="shared" si="152"/>
        <v>Completar</v>
      </c>
      <c r="DG86" s="96" t="str">
        <f t="shared" si="153"/>
        <v>Completar</v>
      </c>
      <c r="DH86" s="96" t="str">
        <f t="shared" si="154"/>
        <v>Completar</v>
      </c>
      <c r="DI86" s="94"/>
      <c r="DJ86" s="95" t="str">
        <f t="shared" si="155"/>
        <v>Completar</v>
      </c>
      <c r="DK86" s="95" t="str">
        <f t="shared" si="216"/>
        <v>Completar</v>
      </c>
      <c r="DL86" s="165">
        <f t="shared" si="217"/>
        <v>0</v>
      </c>
      <c r="DM86" s="219" t="b">
        <f t="shared" si="218"/>
        <v>0</v>
      </c>
      <c r="DN86" s="188">
        <f t="shared" si="219"/>
        <v>0</v>
      </c>
      <c r="DO86" s="164">
        <f t="shared" si="220"/>
        <v>0</v>
      </c>
      <c r="DP86" s="164">
        <f t="shared" si="221"/>
        <v>0.25</v>
      </c>
      <c r="DQ86" s="164">
        <f t="shared" si="222"/>
        <v>0</v>
      </c>
      <c r="DR86" s="164">
        <f t="shared" si="222"/>
        <v>0</v>
      </c>
      <c r="DS86" s="166">
        <f t="shared" si="223"/>
        <v>0</v>
      </c>
      <c r="DT86" s="167"/>
      <c r="DV86" s="164">
        <v>74</v>
      </c>
      <c r="DW86" s="225"/>
      <c r="DX86" s="226"/>
      <c r="DY86" s="1"/>
      <c r="DZ86" s="1"/>
      <c r="EA86" s="95"/>
      <c r="EB86" s="93"/>
      <c r="EC86" s="93"/>
      <c r="ED86" s="93"/>
      <c r="EE86" s="95" t="str">
        <f t="shared" si="156"/>
        <v>Completar</v>
      </c>
      <c r="EF86" s="96" t="str">
        <f t="shared" si="157"/>
        <v>Completar</v>
      </c>
      <c r="EG86" s="96" t="str">
        <f t="shared" si="158"/>
        <v>Completar</v>
      </c>
      <c r="EH86" s="94"/>
      <c r="EI86" s="95" t="str">
        <f t="shared" si="159"/>
        <v>Completar</v>
      </c>
      <c r="EJ86" s="95" t="str">
        <f t="shared" si="224"/>
        <v>Completar</v>
      </c>
      <c r="EK86" s="165">
        <f t="shared" si="225"/>
        <v>0</v>
      </c>
      <c r="EL86" s="219" t="b">
        <f t="shared" si="226"/>
        <v>0</v>
      </c>
      <c r="EM86" s="188">
        <f t="shared" si="227"/>
        <v>0</v>
      </c>
      <c r="EN86" s="164">
        <f t="shared" si="228"/>
        <v>0</v>
      </c>
      <c r="EO86" s="164">
        <f t="shared" si="229"/>
        <v>0.25</v>
      </c>
      <c r="EP86" s="164">
        <f t="shared" si="230"/>
        <v>0</v>
      </c>
      <c r="EQ86" s="164">
        <f t="shared" si="230"/>
        <v>0</v>
      </c>
      <c r="ER86" s="166">
        <f t="shared" si="231"/>
        <v>0</v>
      </c>
      <c r="ES86" s="167"/>
      <c r="EU86" s="164">
        <v>74</v>
      </c>
      <c r="EV86" s="225"/>
      <c r="EW86" s="226"/>
      <c r="EX86" s="1"/>
      <c r="EY86" s="1"/>
      <c r="EZ86" s="95"/>
      <c r="FA86" s="93"/>
      <c r="FB86" s="93"/>
      <c r="FC86" s="93"/>
      <c r="FD86" s="95" t="str">
        <f t="shared" si="160"/>
        <v>Completar</v>
      </c>
      <c r="FE86" s="96" t="str">
        <f t="shared" si="161"/>
        <v>Completar</v>
      </c>
      <c r="FF86" s="96" t="str">
        <f t="shared" si="162"/>
        <v>Completar</v>
      </c>
      <c r="FG86" s="94"/>
      <c r="FH86" s="95" t="str">
        <f t="shared" si="163"/>
        <v>Completar</v>
      </c>
      <c r="FI86" s="95" t="str">
        <f t="shared" si="232"/>
        <v>Completar</v>
      </c>
      <c r="FJ86" s="165">
        <f t="shared" si="233"/>
        <v>0</v>
      </c>
      <c r="FK86" s="219" t="b">
        <f t="shared" si="234"/>
        <v>0</v>
      </c>
      <c r="FL86" s="188">
        <f t="shared" si="235"/>
        <v>0</v>
      </c>
      <c r="FM86" s="164">
        <f t="shared" si="236"/>
        <v>0</v>
      </c>
      <c r="FN86" s="164">
        <f t="shared" si="237"/>
        <v>0.25</v>
      </c>
      <c r="FO86" s="164">
        <f t="shared" si="238"/>
        <v>0</v>
      </c>
      <c r="FP86" s="164">
        <f t="shared" si="238"/>
        <v>0</v>
      </c>
      <c r="FQ86" s="166">
        <f t="shared" si="239"/>
        <v>0</v>
      </c>
      <c r="FR86" s="167"/>
      <c r="FT86" s="164">
        <v>74</v>
      </c>
      <c r="FU86" s="225"/>
      <c r="FV86" s="226"/>
      <c r="FW86" s="1"/>
      <c r="FX86" s="1"/>
      <c r="FY86" s="95"/>
      <c r="FZ86" s="93"/>
      <c r="GA86" s="93"/>
      <c r="GB86" s="93"/>
      <c r="GC86" s="95" t="str">
        <f t="shared" si="164"/>
        <v>Completar</v>
      </c>
      <c r="GD86" s="96" t="str">
        <f t="shared" si="165"/>
        <v>Completar</v>
      </c>
      <c r="GE86" s="96" t="str">
        <f t="shared" si="166"/>
        <v>Completar</v>
      </c>
      <c r="GF86" s="94"/>
      <c r="GG86" s="95" t="str">
        <f t="shared" si="167"/>
        <v>Completar</v>
      </c>
      <c r="GH86" s="95" t="str">
        <f t="shared" si="240"/>
        <v>Completar</v>
      </c>
      <c r="GI86" s="165">
        <f t="shared" si="241"/>
        <v>0</v>
      </c>
      <c r="GJ86" s="219" t="b">
        <f t="shared" si="242"/>
        <v>0</v>
      </c>
      <c r="GK86" s="188">
        <f t="shared" si="243"/>
        <v>0</v>
      </c>
      <c r="GL86" s="164">
        <f t="shared" si="244"/>
        <v>0</v>
      </c>
      <c r="GM86" s="164">
        <f t="shared" si="245"/>
        <v>0.25</v>
      </c>
      <c r="GN86" s="164">
        <f t="shared" si="246"/>
        <v>0</v>
      </c>
      <c r="GO86" s="164">
        <f t="shared" si="246"/>
        <v>0</v>
      </c>
      <c r="GP86" s="166">
        <f t="shared" si="247"/>
        <v>0</v>
      </c>
      <c r="GQ86" s="167"/>
      <c r="GS86" s="164">
        <v>74</v>
      </c>
      <c r="GT86" s="225"/>
      <c r="GU86" s="226"/>
      <c r="GV86" s="1"/>
      <c r="GW86" s="1"/>
      <c r="GX86" s="95"/>
      <c r="GY86" s="93"/>
      <c r="GZ86" s="93"/>
      <c r="HA86" s="93"/>
      <c r="HB86" s="95" t="str">
        <f t="shared" si="168"/>
        <v>Completar</v>
      </c>
      <c r="HC86" s="96" t="str">
        <f t="shared" si="169"/>
        <v>Completar</v>
      </c>
      <c r="HD86" s="96" t="str">
        <f t="shared" si="170"/>
        <v>Completar</v>
      </c>
      <c r="HE86" s="94"/>
      <c r="HF86" s="95" t="str">
        <f t="shared" si="171"/>
        <v>Completar</v>
      </c>
      <c r="HG86" s="95" t="str">
        <f t="shared" si="248"/>
        <v>Completar</v>
      </c>
      <c r="HH86" s="165">
        <f t="shared" si="249"/>
        <v>0</v>
      </c>
      <c r="HI86" s="219" t="b">
        <f t="shared" si="250"/>
        <v>0</v>
      </c>
      <c r="HJ86" s="188">
        <f t="shared" si="251"/>
        <v>0</v>
      </c>
      <c r="HK86" s="164">
        <f t="shared" si="252"/>
        <v>0</v>
      </c>
      <c r="HL86" s="164">
        <f t="shared" si="253"/>
        <v>0.25</v>
      </c>
      <c r="HM86" s="164">
        <f t="shared" si="254"/>
        <v>0</v>
      </c>
      <c r="HN86" s="164">
        <f t="shared" si="254"/>
        <v>0</v>
      </c>
      <c r="HO86" s="166">
        <f t="shared" si="255"/>
        <v>0</v>
      </c>
      <c r="HP86" s="167"/>
      <c r="HR86" s="164">
        <v>74</v>
      </c>
      <c r="HS86" s="225"/>
      <c r="HT86" s="226"/>
      <c r="HU86" s="1"/>
      <c r="HV86" s="1"/>
      <c r="HW86" s="95"/>
      <c r="HX86" s="93"/>
      <c r="HY86" s="93"/>
      <c r="HZ86" s="93"/>
      <c r="IA86" s="95" t="str">
        <f t="shared" si="172"/>
        <v>Completar</v>
      </c>
      <c r="IB86" s="96" t="str">
        <f t="shared" si="173"/>
        <v>Completar</v>
      </c>
      <c r="IC86" s="96" t="str">
        <f t="shared" si="174"/>
        <v>Completar</v>
      </c>
      <c r="ID86" s="94"/>
      <c r="IE86" s="95" t="str">
        <f t="shared" si="175"/>
        <v>Completar</v>
      </c>
      <c r="IF86" s="95" t="str">
        <f t="shared" si="256"/>
        <v>Completar</v>
      </c>
      <c r="IG86" s="165">
        <f t="shared" si="257"/>
        <v>0</v>
      </c>
      <c r="IH86" s="219" t="b">
        <f t="shared" si="258"/>
        <v>0</v>
      </c>
      <c r="II86" s="188">
        <f t="shared" si="259"/>
        <v>0</v>
      </c>
      <c r="IJ86" s="164">
        <f t="shared" si="260"/>
        <v>0</v>
      </c>
      <c r="IK86" s="164">
        <f t="shared" si="261"/>
        <v>0.25</v>
      </c>
      <c r="IL86" s="164">
        <f t="shared" si="262"/>
        <v>0</v>
      </c>
      <c r="IM86" s="164">
        <f t="shared" si="262"/>
        <v>0</v>
      </c>
      <c r="IN86" s="166">
        <f t="shared" si="263"/>
        <v>0</v>
      </c>
      <c r="IO86" s="167"/>
      <c r="IQ86" s="164">
        <v>74</v>
      </c>
      <c r="IR86" s="225"/>
      <c r="IS86" s="226"/>
      <c r="IT86" s="1"/>
      <c r="IU86" s="1"/>
      <c r="IV86" s="95"/>
      <c r="IW86" s="93"/>
      <c r="IX86" s="93"/>
      <c r="IY86" s="93"/>
      <c r="IZ86" s="95" t="str">
        <f t="shared" si="176"/>
        <v>Completar</v>
      </c>
      <c r="JA86" s="96" t="str">
        <f t="shared" si="177"/>
        <v>Completar</v>
      </c>
      <c r="JB86" s="96" t="str">
        <f t="shared" si="178"/>
        <v>Completar</v>
      </c>
      <c r="JC86" s="94"/>
      <c r="JD86" s="95" t="str">
        <f t="shared" si="179"/>
        <v>Completar</v>
      </c>
      <c r="JE86" s="95" t="str">
        <f t="shared" si="264"/>
        <v>Completar</v>
      </c>
      <c r="JF86" s="165">
        <f t="shared" si="265"/>
        <v>0</v>
      </c>
      <c r="JG86" s="219" t="b">
        <f t="shared" si="266"/>
        <v>0</v>
      </c>
      <c r="JH86" s="188">
        <f t="shared" si="267"/>
        <v>0</v>
      </c>
      <c r="JI86" s="164">
        <f t="shared" si="268"/>
        <v>0</v>
      </c>
      <c r="JJ86" s="164">
        <f t="shared" si="269"/>
        <v>0.25</v>
      </c>
      <c r="JK86" s="164">
        <f t="shared" si="270"/>
        <v>0</v>
      </c>
      <c r="JL86" s="164">
        <f t="shared" si="270"/>
        <v>0</v>
      </c>
      <c r="JM86" s="166">
        <f t="shared" si="271"/>
        <v>0</v>
      </c>
      <c r="JN86" s="167"/>
      <c r="JO86" s="126"/>
      <c r="JP86" s="164">
        <v>74</v>
      </c>
      <c r="JQ86" s="225"/>
      <c r="JR86" s="226"/>
      <c r="JS86" s="1"/>
      <c r="JT86" s="1"/>
      <c r="JU86" s="95"/>
      <c r="JV86" s="93"/>
      <c r="JW86" s="93"/>
      <c r="JX86" s="93"/>
      <c r="JY86" s="95" t="str">
        <f t="shared" si="180"/>
        <v>Completar</v>
      </c>
      <c r="JZ86" s="96" t="str">
        <f t="shared" si="181"/>
        <v>Completar</v>
      </c>
      <c r="KA86" s="96" t="str">
        <f t="shared" si="182"/>
        <v>Completar</v>
      </c>
      <c r="KB86" s="94"/>
      <c r="KC86" s="95" t="str">
        <f t="shared" si="183"/>
        <v>Completar</v>
      </c>
      <c r="KD86" s="95" t="str">
        <f t="shared" si="272"/>
        <v>Completar</v>
      </c>
      <c r="KE86" s="165">
        <f t="shared" si="273"/>
        <v>0</v>
      </c>
      <c r="KF86" s="219" t="b">
        <f t="shared" si="274"/>
        <v>0</v>
      </c>
      <c r="KG86" s="188">
        <f t="shared" si="275"/>
        <v>0</v>
      </c>
      <c r="KH86" s="164">
        <f t="shared" si="276"/>
        <v>0</v>
      </c>
      <c r="KI86" s="164">
        <f t="shared" si="277"/>
        <v>0.25</v>
      </c>
      <c r="KJ86" s="164">
        <f t="shared" si="278"/>
        <v>0</v>
      </c>
      <c r="KK86" s="164">
        <f t="shared" si="278"/>
        <v>0</v>
      </c>
      <c r="KL86" s="166">
        <f t="shared" si="279"/>
        <v>0</v>
      </c>
    </row>
    <row r="87" spans="1:298" x14ac:dyDescent="0.25">
      <c r="A87" s="164">
        <v>75</v>
      </c>
      <c r="B87" s="225"/>
      <c r="C87" s="226"/>
      <c r="D87" s="1"/>
      <c r="E87" s="1"/>
      <c r="F87" s="95"/>
      <c r="G87" s="93"/>
      <c r="H87" s="93"/>
      <c r="I87" s="93"/>
      <c r="J87" s="95"/>
      <c r="K87" s="96" t="str">
        <f>IFERROR(VLOOKUP(D87,'Situación inicial'!JI$13:JS$112,8,FALSE),"Completar")</f>
        <v>Completar</v>
      </c>
      <c r="L87" s="96" t="str">
        <f>IFERROR(VLOOKUP(D87,'Situación inicial'!JI$13:JS$112,9,FALSE),"Completar")</f>
        <v>Completar</v>
      </c>
      <c r="M87" s="94"/>
      <c r="N87" s="95" t="str">
        <f>IFERROR(VLOOKUP(D87,'Situación inicial'!JI$13:JS$112,11,FALSE),"Completar")</f>
        <v>Completar</v>
      </c>
      <c r="O87" s="95" t="str">
        <f>IFERROR(VLOOKUP(D87,'Situación inicial'!JI$13:JT$112,12,FALSE),"Completar")</f>
        <v>Completar</v>
      </c>
      <c r="P87" s="165">
        <f t="shared" si="184"/>
        <v>0</v>
      </c>
      <c r="Q87" s="219" t="b">
        <f t="shared" si="185"/>
        <v>0</v>
      </c>
      <c r="R87" s="188">
        <f t="shared" si="186"/>
        <v>0</v>
      </c>
      <c r="S87" s="164">
        <f t="shared" si="187"/>
        <v>0</v>
      </c>
      <c r="T87" s="164">
        <f t="shared" si="188"/>
        <v>0.25</v>
      </c>
      <c r="U87" s="164">
        <f t="shared" si="189"/>
        <v>0</v>
      </c>
      <c r="V87" s="164">
        <f t="shared" si="189"/>
        <v>0</v>
      </c>
      <c r="W87" s="166">
        <f t="shared" si="190"/>
        <v>0</v>
      </c>
      <c r="X87" s="168">
        <f>IFERROR(VLOOKUP(D87,'Situación inicial'!JI$13:JZ$112,18,FALSE),0)</f>
        <v>0</v>
      </c>
      <c r="Z87" s="164">
        <v>75</v>
      </c>
      <c r="AA87" s="225"/>
      <c r="AB87" s="226"/>
      <c r="AC87" s="1"/>
      <c r="AD87" s="1"/>
      <c r="AE87" s="95"/>
      <c r="AF87" s="93"/>
      <c r="AG87" s="93"/>
      <c r="AH87" s="93"/>
      <c r="AI87" s="95" t="str">
        <f t="shared" si="140"/>
        <v>Completar</v>
      </c>
      <c r="AJ87" s="96" t="str">
        <f t="shared" si="141"/>
        <v>Completar</v>
      </c>
      <c r="AK87" s="96" t="str">
        <f t="shared" si="142"/>
        <v>Completar</v>
      </c>
      <c r="AL87" s="94"/>
      <c r="AM87" s="95" t="str">
        <f t="shared" si="191"/>
        <v>Completar</v>
      </c>
      <c r="AN87" s="95" t="str">
        <f t="shared" si="192"/>
        <v>Completar</v>
      </c>
      <c r="AO87" s="165">
        <f t="shared" si="193"/>
        <v>0</v>
      </c>
      <c r="AP87" s="219" t="b">
        <f t="shared" si="194"/>
        <v>0</v>
      </c>
      <c r="AQ87" s="188">
        <f t="shared" si="195"/>
        <v>0</v>
      </c>
      <c r="AR87" s="164">
        <f t="shared" si="196"/>
        <v>0</v>
      </c>
      <c r="AS87" s="164">
        <f t="shared" si="197"/>
        <v>0.25</v>
      </c>
      <c r="AT87" s="164">
        <f t="shared" si="198"/>
        <v>0</v>
      </c>
      <c r="AU87" s="164">
        <f t="shared" si="198"/>
        <v>0</v>
      </c>
      <c r="AV87" s="166">
        <f t="shared" si="199"/>
        <v>0</v>
      </c>
      <c r="AW87" s="168">
        <f t="shared" si="143"/>
        <v>0</v>
      </c>
      <c r="AY87" s="164">
        <v>75</v>
      </c>
      <c r="AZ87" s="225"/>
      <c r="BA87" s="226"/>
      <c r="BB87" s="1"/>
      <c r="BC87" s="1"/>
      <c r="BD87" s="95"/>
      <c r="BE87" s="93"/>
      <c r="BF87" s="93"/>
      <c r="BG87" s="93"/>
      <c r="BH87" s="95" t="str">
        <f t="shared" si="144"/>
        <v>Completar</v>
      </c>
      <c r="BI87" s="96" t="str">
        <f t="shared" si="145"/>
        <v>Completar</v>
      </c>
      <c r="BJ87" s="96" t="str">
        <f t="shared" si="146"/>
        <v>Completar</v>
      </c>
      <c r="BK87" s="94"/>
      <c r="BL87" s="95" t="str">
        <f t="shared" si="147"/>
        <v>Completar</v>
      </c>
      <c r="BM87" s="95" t="str">
        <f t="shared" si="200"/>
        <v>Completar</v>
      </c>
      <c r="BN87" s="165">
        <f t="shared" si="201"/>
        <v>0</v>
      </c>
      <c r="BO87" s="219" t="b">
        <f t="shared" si="202"/>
        <v>0</v>
      </c>
      <c r="BP87" s="188">
        <f t="shared" si="203"/>
        <v>0</v>
      </c>
      <c r="BQ87" s="164">
        <f t="shared" si="204"/>
        <v>0</v>
      </c>
      <c r="BR87" s="164">
        <f t="shared" si="205"/>
        <v>0.25</v>
      </c>
      <c r="BS87" s="164">
        <f t="shared" si="206"/>
        <v>0</v>
      </c>
      <c r="BT87" s="164">
        <f t="shared" si="206"/>
        <v>0</v>
      </c>
      <c r="BU87" s="166">
        <f t="shared" si="207"/>
        <v>0</v>
      </c>
      <c r="BV87" s="167"/>
      <c r="BX87" s="164">
        <v>75</v>
      </c>
      <c r="BY87" s="225"/>
      <c r="BZ87" s="226"/>
      <c r="CA87" s="1"/>
      <c r="CB87" s="1"/>
      <c r="CC87" s="95"/>
      <c r="CD87" s="93"/>
      <c r="CE87" s="93"/>
      <c r="CF87" s="93"/>
      <c r="CG87" s="95" t="str">
        <f t="shared" si="148"/>
        <v>Completar</v>
      </c>
      <c r="CH87" s="96" t="str">
        <f t="shared" si="149"/>
        <v>Completar</v>
      </c>
      <c r="CI87" s="96" t="str">
        <f t="shared" si="150"/>
        <v>Completar</v>
      </c>
      <c r="CJ87" s="94"/>
      <c r="CK87" s="95" t="str">
        <f t="shared" si="151"/>
        <v>Completar</v>
      </c>
      <c r="CL87" s="95" t="str">
        <f t="shared" si="208"/>
        <v>Completar</v>
      </c>
      <c r="CM87" s="165">
        <f t="shared" si="209"/>
        <v>0</v>
      </c>
      <c r="CN87" s="219" t="b">
        <f t="shared" si="210"/>
        <v>0</v>
      </c>
      <c r="CO87" s="188">
        <f t="shared" si="211"/>
        <v>0</v>
      </c>
      <c r="CP87" s="164">
        <f t="shared" si="212"/>
        <v>0</v>
      </c>
      <c r="CQ87" s="164">
        <f t="shared" si="213"/>
        <v>0.25</v>
      </c>
      <c r="CR87" s="164">
        <f t="shared" si="214"/>
        <v>0</v>
      </c>
      <c r="CS87" s="164">
        <f t="shared" si="214"/>
        <v>0</v>
      </c>
      <c r="CT87" s="166">
        <f t="shared" si="215"/>
        <v>0</v>
      </c>
      <c r="CU87" s="167"/>
      <c r="CW87" s="164">
        <v>75</v>
      </c>
      <c r="CX87" s="225"/>
      <c r="CY87" s="226"/>
      <c r="CZ87" s="1"/>
      <c r="DA87" s="1"/>
      <c r="DB87" s="95"/>
      <c r="DC87" s="93"/>
      <c r="DD87" s="93"/>
      <c r="DE87" s="93"/>
      <c r="DF87" s="95" t="str">
        <f t="shared" si="152"/>
        <v>Completar</v>
      </c>
      <c r="DG87" s="96" t="str">
        <f t="shared" si="153"/>
        <v>Completar</v>
      </c>
      <c r="DH87" s="96" t="str">
        <f t="shared" si="154"/>
        <v>Completar</v>
      </c>
      <c r="DI87" s="94"/>
      <c r="DJ87" s="95" t="str">
        <f t="shared" si="155"/>
        <v>Completar</v>
      </c>
      <c r="DK87" s="95" t="str">
        <f t="shared" si="216"/>
        <v>Completar</v>
      </c>
      <c r="DL87" s="165">
        <f t="shared" si="217"/>
        <v>0</v>
      </c>
      <c r="DM87" s="219" t="b">
        <f t="shared" si="218"/>
        <v>0</v>
      </c>
      <c r="DN87" s="188">
        <f t="shared" si="219"/>
        <v>0</v>
      </c>
      <c r="DO87" s="164">
        <f t="shared" si="220"/>
        <v>0</v>
      </c>
      <c r="DP87" s="164">
        <f t="shared" si="221"/>
        <v>0.25</v>
      </c>
      <c r="DQ87" s="164">
        <f t="shared" si="222"/>
        <v>0</v>
      </c>
      <c r="DR87" s="164">
        <f t="shared" si="222"/>
        <v>0</v>
      </c>
      <c r="DS87" s="166">
        <f t="shared" si="223"/>
        <v>0</v>
      </c>
      <c r="DT87" s="167"/>
      <c r="DV87" s="164">
        <v>75</v>
      </c>
      <c r="DW87" s="225"/>
      <c r="DX87" s="226"/>
      <c r="DY87" s="1"/>
      <c r="DZ87" s="1"/>
      <c r="EA87" s="95"/>
      <c r="EB87" s="93"/>
      <c r="EC87" s="93"/>
      <c r="ED87" s="93"/>
      <c r="EE87" s="95" t="str">
        <f t="shared" si="156"/>
        <v>Completar</v>
      </c>
      <c r="EF87" s="96" t="str">
        <f t="shared" si="157"/>
        <v>Completar</v>
      </c>
      <c r="EG87" s="96" t="str">
        <f t="shared" si="158"/>
        <v>Completar</v>
      </c>
      <c r="EH87" s="94"/>
      <c r="EI87" s="95" t="str">
        <f t="shared" si="159"/>
        <v>Completar</v>
      </c>
      <c r="EJ87" s="95" t="str">
        <f t="shared" si="224"/>
        <v>Completar</v>
      </c>
      <c r="EK87" s="165">
        <f t="shared" si="225"/>
        <v>0</v>
      </c>
      <c r="EL87" s="219" t="b">
        <f t="shared" si="226"/>
        <v>0</v>
      </c>
      <c r="EM87" s="188">
        <f t="shared" si="227"/>
        <v>0</v>
      </c>
      <c r="EN87" s="164">
        <f t="shared" si="228"/>
        <v>0</v>
      </c>
      <c r="EO87" s="164">
        <f t="shared" si="229"/>
        <v>0.25</v>
      </c>
      <c r="EP87" s="164">
        <f t="shared" si="230"/>
        <v>0</v>
      </c>
      <c r="EQ87" s="164">
        <f t="shared" si="230"/>
        <v>0</v>
      </c>
      <c r="ER87" s="166">
        <f t="shared" si="231"/>
        <v>0</v>
      </c>
      <c r="ES87" s="167"/>
      <c r="EU87" s="164">
        <v>75</v>
      </c>
      <c r="EV87" s="225"/>
      <c r="EW87" s="226"/>
      <c r="EX87" s="1"/>
      <c r="EY87" s="1"/>
      <c r="EZ87" s="95"/>
      <c r="FA87" s="93"/>
      <c r="FB87" s="93"/>
      <c r="FC87" s="93"/>
      <c r="FD87" s="95" t="str">
        <f t="shared" si="160"/>
        <v>Completar</v>
      </c>
      <c r="FE87" s="96" t="str">
        <f t="shared" si="161"/>
        <v>Completar</v>
      </c>
      <c r="FF87" s="96" t="str">
        <f t="shared" si="162"/>
        <v>Completar</v>
      </c>
      <c r="FG87" s="94"/>
      <c r="FH87" s="95" t="str">
        <f t="shared" si="163"/>
        <v>Completar</v>
      </c>
      <c r="FI87" s="95" t="str">
        <f t="shared" si="232"/>
        <v>Completar</v>
      </c>
      <c r="FJ87" s="165">
        <f t="shared" si="233"/>
        <v>0</v>
      </c>
      <c r="FK87" s="219" t="b">
        <f t="shared" si="234"/>
        <v>0</v>
      </c>
      <c r="FL87" s="188">
        <f t="shared" si="235"/>
        <v>0</v>
      </c>
      <c r="FM87" s="164">
        <f t="shared" si="236"/>
        <v>0</v>
      </c>
      <c r="FN87" s="164">
        <f t="shared" si="237"/>
        <v>0.25</v>
      </c>
      <c r="FO87" s="164">
        <f t="shared" si="238"/>
        <v>0</v>
      </c>
      <c r="FP87" s="164">
        <f t="shared" si="238"/>
        <v>0</v>
      </c>
      <c r="FQ87" s="166">
        <f t="shared" si="239"/>
        <v>0</v>
      </c>
      <c r="FR87" s="167"/>
      <c r="FT87" s="164">
        <v>75</v>
      </c>
      <c r="FU87" s="225"/>
      <c r="FV87" s="226"/>
      <c r="FW87" s="1"/>
      <c r="FX87" s="1"/>
      <c r="FY87" s="95"/>
      <c r="FZ87" s="93"/>
      <c r="GA87" s="93"/>
      <c r="GB87" s="93"/>
      <c r="GC87" s="95" t="str">
        <f t="shared" si="164"/>
        <v>Completar</v>
      </c>
      <c r="GD87" s="96" t="str">
        <f t="shared" si="165"/>
        <v>Completar</v>
      </c>
      <c r="GE87" s="96" t="str">
        <f t="shared" si="166"/>
        <v>Completar</v>
      </c>
      <c r="GF87" s="94"/>
      <c r="GG87" s="95" t="str">
        <f t="shared" si="167"/>
        <v>Completar</v>
      </c>
      <c r="GH87" s="95" t="str">
        <f t="shared" si="240"/>
        <v>Completar</v>
      </c>
      <c r="GI87" s="165">
        <f t="shared" si="241"/>
        <v>0</v>
      </c>
      <c r="GJ87" s="219" t="b">
        <f t="shared" si="242"/>
        <v>0</v>
      </c>
      <c r="GK87" s="188">
        <f t="shared" si="243"/>
        <v>0</v>
      </c>
      <c r="GL87" s="164">
        <f t="shared" si="244"/>
        <v>0</v>
      </c>
      <c r="GM87" s="164">
        <f t="shared" si="245"/>
        <v>0.25</v>
      </c>
      <c r="GN87" s="164">
        <f t="shared" si="246"/>
        <v>0</v>
      </c>
      <c r="GO87" s="164">
        <f t="shared" si="246"/>
        <v>0</v>
      </c>
      <c r="GP87" s="166">
        <f t="shared" si="247"/>
        <v>0</v>
      </c>
      <c r="GQ87" s="167"/>
      <c r="GS87" s="164">
        <v>75</v>
      </c>
      <c r="GT87" s="225"/>
      <c r="GU87" s="226"/>
      <c r="GV87" s="1"/>
      <c r="GW87" s="1"/>
      <c r="GX87" s="95"/>
      <c r="GY87" s="93"/>
      <c r="GZ87" s="93"/>
      <c r="HA87" s="93"/>
      <c r="HB87" s="95" t="str">
        <f t="shared" si="168"/>
        <v>Completar</v>
      </c>
      <c r="HC87" s="96" t="str">
        <f t="shared" si="169"/>
        <v>Completar</v>
      </c>
      <c r="HD87" s="96" t="str">
        <f t="shared" si="170"/>
        <v>Completar</v>
      </c>
      <c r="HE87" s="94"/>
      <c r="HF87" s="95" t="str">
        <f t="shared" si="171"/>
        <v>Completar</v>
      </c>
      <c r="HG87" s="95" t="str">
        <f t="shared" si="248"/>
        <v>Completar</v>
      </c>
      <c r="HH87" s="165">
        <f t="shared" si="249"/>
        <v>0</v>
      </c>
      <c r="HI87" s="219" t="b">
        <f t="shared" si="250"/>
        <v>0</v>
      </c>
      <c r="HJ87" s="188">
        <f t="shared" si="251"/>
        <v>0</v>
      </c>
      <c r="HK87" s="164">
        <f t="shared" si="252"/>
        <v>0</v>
      </c>
      <c r="HL87" s="164">
        <f t="shared" si="253"/>
        <v>0.25</v>
      </c>
      <c r="HM87" s="164">
        <f t="shared" si="254"/>
        <v>0</v>
      </c>
      <c r="HN87" s="164">
        <f t="shared" si="254"/>
        <v>0</v>
      </c>
      <c r="HO87" s="166">
        <f t="shared" si="255"/>
        <v>0</v>
      </c>
      <c r="HP87" s="167"/>
      <c r="HR87" s="164">
        <v>75</v>
      </c>
      <c r="HS87" s="225"/>
      <c r="HT87" s="226"/>
      <c r="HU87" s="1"/>
      <c r="HV87" s="1"/>
      <c r="HW87" s="95"/>
      <c r="HX87" s="93"/>
      <c r="HY87" s="93"/>
      <c r="HZ87" s="93"/>
      <c r="IA87" s="95" t="str">
        <f t="shared" si="172"/>
        <v>Completar</v>
      </c>
      <c r="IB87" s="96" t="str">
        <f t="shared" si="173"/>
        <v>Completar</v>
      </c>
      <c r="IC87" s="96" t="str">
        <f t="shared" si="174"/>
        <v>Completar</v>
      </c>
      <c r="ID87" s="94"/>
      <c r="IE87" s="95" t="str">
        <f t="shared" si="175"/>
        <v>Completar</v>
      </c>
      <c r="IF87" s="95" t="str">
        <f t="shared" si="256"/>
        <v>Completar</v>
      </c>
      <c r="IG87" s="165">
        <f t="shared" si="257"/>
        <v>0</v>
      </c>
      <c r="IH87" s="219" t="b">
        <f t="shared" si="258"/>
        <v>0</v>
      </c>
      <c r="II87" s="188">
        <f t="shared" si="259"/>
        <v>0</v>
      </c>
      <c r="IJ87" s="164">
        <f t="shared" si="260"/>
        <v>0</v>
      </c>
      <c r="IK87" s="164">
        <f t="shared" si="261"/>
        <v>0.25</v>
      </c>
      <c r="IL87" s="164">
        <f t="shared" si="262"/>
        <v>0</v>
      </c>
      <c r="IM87" s="164">
        <f t="shared" si="262"/>
        <v>0</v>
      </c>
      <c r="IN87" s="166">
        <f t="shared" si="263"/>
        <v>0</v>
      </c>
      <c r="IO87" s="167"/>
      <c r="IQ87" s="164">
        <v>75</v>
      </c>
      <c r="IR87" s="225"/>
      <c r="IS87" s="226"/>
      <c r="IT87" s="1"/>
      <c r="IU87" s="1"/>
      <c r="IV87" s="95"/>
      <c r="IW87" s="93"/>
      <c r="IX87" s="93"/>
      <c r="IY87" s="93"/>
      <c r="IZ87" s="95" t="str">
        <f t="shared" si="176"/>
        <v>Completar</v>
      </c>
      <c r="JA87" s="96" t="str">
        <f t="shared" si="177"/>
        <v>Completar</v>
      </c>
      <c r="JB87" s="96" t="str">
        <f t="shared" si="178"/>
        <v>Completar</v>
      </c>
      <c r="JC87" s="94"/>
      <c r="JD87" s="95" t="str">
        <f t="shared" si="179"/>
        <v>Completar</v>
      </c>
      <c r="JE87" s="95" t="str">
        <f t="shared" si="264"/>
        <v>Completar</v>
      </c>
      <c r="JF87" s="165">
        <f t="shared" si="265"/>
        <v>0</v>
      </c>
      <c r="JG87" s="219" t="b">
        <f t="shared" si="266"/>
        <v>0</v>
      </c>
      <c r="JH87" s="188">
        <f t="shared" si="267"/>
        <v>0</v>
      </c>
      <c r="JI87" s="164">
        <f t="shared" si="268"/>
        <v>0</v>
      </c>
      <c r="JJ87" s="164">
        <f t="shared" si="269"/>
        <v>0.25</v>
      </c>
      <c r="JK87" s="164">
        <f t="shared" si="270"/>
        <v>0</v>
      </c>
      <c r="JL87" s="164">
        <f t="shared" si="270"/>
        <v>0</v>
      </c>
      <c r="JM87" s="166">
        <f t="shared" si="271"/>
        <v>0</v>
      </c>
      <c r="JN87" s="167"/>
      <c r="JO87" s="126"/>
      <c r="JP87" s="164">
        <v>75</v>
      </c>
      <c r="JQ87" s="225"/>
      <c r="JR87" s="226"/>
      <c r="JS87" s="1"/>
      <c r="JT87" s="1"/>
      <c r="JU87" s="95"/>
      <c r="JV87" s="93"/>
      <c r="JW87" s="93"/>
      <c r="JX87" s="93"/>
      <c r="JY87" s="95" t="str">
        <f t="shared" si="180"/>
        <v>Completar</v>
      </c>
      <c r="JZ87" s="96" t="str">
        <f t="shared" si="181"/>
        <v>Completar</v>
      </c>
      <c r="KA87" s="96" t="str">
        <f t="shared" si="182"/>
        <v>Completar</v>
      </c>
      <c r="KB87" s="94"/>
      <c r="KC87" s="95" t="str">
        <f t="shared" si="183"/>
        <v>Completar</v>
      </c>
      <c r="KD87" s="95" t="str">
        <f t="shared" si="272"/>
        <v>Completar</v>
      </c>
      <c r="KE87" s="165">
        <f t="shared" si="273"/>
        <v>0</v>
      </c>
      <c r="KF87" s="219" t="b">
        <f t="shared" si="274"/>
        <v>0</v>
      </c>
      <c r="KG87" s="188">
        <f t="shared" si="275"/>
        <v>0</v>
      </c>
      <c r="KH87" s="164">
        <f t="shared" si="276"/>
        <v>0</v>
      </c>
      <c r="KI87" s="164">
        <f t="shared" si="277"/>
        <v>0.25</v>
      </c>
      <c r="KJ87" s="164">
        <f t="shared" si="278"/>
        <v>0</v>
      </c>
      <c r="KK87" s="164">
        <f t="shared" si="278"/>
        <v>0</v>
      </c>
      <c r="KL87" s="166">
        <f t="shared" si="279"/>
        <v>0</v>
      </c>
    </row>
    <row r="88" spans="1:298" x14ac:dyDescent="0.25">
      <c r="A88" s="164">
        <v>76</v>
      </c>
      <c r="B88" s="225"/>
      <c r="C88" s="226"/>
      <c r="D88" s="1"/>
      <c r="E88" s="1"/>
      <c r="F88" s="95"/>
      <c r="G88" s="93"/>
      <c r="H88" s="93"/>
      <c r="I88" s="93"/>
      <c r="J88" s="95"/>
      <c r="K88" s="96" t="str">
        <f>IFERROR(VLOOKUP(D88,'Situación inicial'!JI$13:JS$112,8,FALSE),"Completar")</f>
        <v>Completar</v>
      </c>
      <c r="L88" s="96" t="str">
        <f>IFERROR(VLOOKUP(D88,'Situación inicial'!JI$13:JS$112,9,FALSE),"Completar")</f>
        <v>Completar</v>
      </c>
      <c r="M88" s="94"/>
      <c r="N88" s="95" t="str">
        <f>IFERROR(VLOOKUP(D88,'Situación inicial'!JI$13:JS$112,11,FALSE),"Completar")</f>
        <v>Completar</v>
      </c>
      <c r="O88" s="95" t="str">
        <f>IFERROR(VLOOKUP(D88,'Situación inicial'!JI$13:JT$112,12,FALSE),"Completar")</f>
        <v>Completar</v>
      </c>
      <c r="P88" s="165">
        <f t="shared" si="184"/>
        <v>0</v>
      </c>
      <c r="Q88" s="219" t="b">
        <f t="shared" si="185"/>
        <v>0</v>
      </c>
      <c r="R88" s="188">
        <f t="shared" si="186"/>
        <v>0</v>
      </c>
      <c r="S88" s="164">
        <f t="shared" si="187"/>
        <v>0</v>
      </c>
      <c r="T88" s="164">
        <f t="shared" si="188"/>
        <v>0.25</v>
      </c>
      <c r="U88" s="164">
        <f t="shared" si="189"/>
        <v>0</v>
      </c>
      <c r="V88" s="164">
        <f t="shared" si="189"/>
        <v>0</v>
      </c>
      <c r="W88" s="166">
        <f t="shared" si="190"/>
        <v>0</v>
      </c>
      <c r="X88" s="168">
        <f>IFERROR(VLOOKUP(D88,'Situación inicial'!JI$13:JZ$112,18,FALSE),0)</f>
        <v>0</v>
      </c>
      <c r="Z88" s="164">
        <v>76</v>
      </c>
      <c r="AA88" s="225"/>
      <c r="AB88" s="226"/>
      <c r="AC88" s="1"/>
      <c r="AD88" s="1"/>
      <c r="AE88" s="95"/>
      <c r="AF88" s="93"/>
      <c r="AG88" s="93"/>
      <c r="AH88" s="93"/>
      <c r="AI88" s="95" t="str">
        <f t="shared" si="140"/>
        <v>Completar</v>
      </c>
      <c r="AJ88" s="96" t="str">
        <f t="shared" si="141"/>
        <v>Completar</v>
      </c>
      <c r="AK88" s="96" t="str">
        <f t="shared" si="142"/>
        <v>Completar</v>
      </c>
      <c r="AL88" s="94"/>
      <c r="AM88" s="95" t="str">
        <f t="shared" si="191"/>
        <v>Completar</v>
      </c>
      <c r="AN88" s="95" t="str">
        <f t="shared" si="192"/>
        <v>Completar</v>
      </c>
      <c r="AO88" s="165">
        <f t="shared" si="193"/>
        <v>0</v>
      </c>
      <c r="AP88" s="219" t="b">
        <f t="shared" si="194"/>
        <v>0</v>
      </c>
      <c r="AQ88" s="188">
        <f t="shared" si="195"/>
        <v>0</v>
      </c>
      <c r="AR88" s="164">
        <f t="shared" si="196"/>
        <v>0</v>
      </c>
      <c r="AS88" s="164">
        <f t="shared" si="197"/>
        <v>0.25</v>
      </c>
      <c r="AT88" s="164">
        <f t="shared" si="198"/>
        <v>0</v>
      </c>
      <c r="AU88" s="164">
        <f t="shared" si="198"/>
        <v>0</v>
      </c>
      <c r="AV88" s="166">
        <f t="shared" si="199"/>
        <v>0</v>
      </c>
      <c r="AW88" s="168">
        <f t="shared" si="143"/>
        <v>0</v>
      </c>
      <c r="AY88" s="164">
        <v>76</v>
      </c>
      <c r="AZ88" s="225"/>
      <c r="BA88" s="226"/>
      <c r="BB88" s="1"/>
      <c r="BC88" s="1"/>
      <c r="BD88" s="95"/>
      <c r="BE88" s="93"/>
      <c r="BF88" s="93"/>
      <c r="BG88" s="93"/>
      <c r="BH88" s="95" t="str">
        <f t="shared" si="144"/>
        <v>Completar</v>
      </c>
      <c r="BI88" s="96" t="str">
        <f t="shared" si="145"/>
        <v>Completar</v>
      </c>
      <c r="BJ88" s="96" t="str">
        <f t="shared" si="146"/>
        <v>Completar</v>
      </c>
      <c r="BK88" s="94"/>
      <c r="BL88" s="95" t="str">
        <f t="shared" si="147"/>
        <v>Completar</v>
      </c>
      <c r="BM88" s="95" t="str">
        <f t="shared" si="200"/>
        <v>Completar</v>
      </c>
      <c r="BN88" s="165">
        <f t="shared" si="201"/>
        <v>0</v>
      </c>
      <c r="BO88" s="219" t="b">
        <f t="shared" si="202"/>
        <v>0</v>
      </c>
      <c r="BP88" s="188">
        <f t="shared" si="203"/>
        <v>0</v>
      </c>
      <c r="BQ88" s="164">
        <f t="shared" si="204"/>
        <v>0</v>
      </c>
      <c r="BR88" s="164">
        <f t="shared" si="205"/>
        <v>0.25</v>
      </c>
      <c r="BS88" s="164">
        <f t="shared" si="206"/>
        <v>0</v>
      </c>
      <c r="BT88" s="164">
        <f t="shared" si="206"/>
        <v>0</v>
      </c>
      <c r="BU88" s="166">
        <f t="shared" si="207"/>
        <v>0</v>
      </c>
      <c r="BV88" s="167"/>
      <c r="BX88" s="164">
        <v>76</v>
      </c>
      <c r="BY88" s="225"/>
      <c r="BZ88" s="226"/>
      <c r="CA88" s="1"/>
      <c r="CB88" s="1"/>
      <c r="CC88" s="95"/>
      <c r="CD88" s="93"/>
      <c r="CE88" s="93"/>
      <c r="CF88" s="93"/>
      <c r="CG88" s="95" t="str">
        <f t="shared" si="148"/>
        <v>Completar</v>
      </c>
      <c r="CH88" s="96" t="str">
        <f t="shared" si="149"/>
        <v>Completar</v>
      </c>
      <c r="CI88" s="96" t="str">
        <f t="shared" si="150"/>
        <v>Completar</v>
      </c>
      <c r="CJ88" s="94"/>
      <c r="CK88" s="95" t="str">
        <f t="shared" si="151"/>
        <v>Completar</v>
      </c>
      <c r="CL88" s="95" t="str">
        <f t="shared" si="208"/>
        <v>Completar</v>
      </c>
      <c r="CM88" s="165">
        <f t="shared" si="209"/>
        <v>0</v>
      </c>
      <c r="CN88" s="219" t="b">
        <f t="shared" si="210"/>
        <v>0</v>
      </c>
      <c r="CO88" s="188">
        <f t="shared" si="211"/>
        <v>0</v>
      </c>
      <c r="CP88" s="164">
        <f t="shared" si="212"/>
        <v>0</v>
      </c>
      <c r="CQ88" s="164">
        <f t="shared" si="213"/>
        <v>0.25</v>
      </c>
      <c r="CR88" s="164">
        <f t="shared" si="214"/>
        <v>0</v>
      </c>
      <c r="CS88" s="164">
        <f t="shared" si="214"/>
        <v>0</v>
      </c>
      <c r="CT88" s="166">
        <f t="shared" si="215"/>
        <v>0</v>
      </c>
      <c r="CU88" s="167"/>
      <c r="CW88" s="164">
        <v>76</v>
      </c>
      <c r="CX88" s="225"/>
      <c r="CY88" s="226"/>
      <c r="CZ88" s="1"/>
      <c r="DA88" s="1"/>
      <c r="DB88" s="95"/>
      <c r="DC88" s="93"/>
      <c r="DD88" s="93"/>
      <c r="DE88" s="93"/>
      <c r="DF88" s="95" t="str">
        <f t="shared" si="152"/>
        <v>Completar</v>
      </c>
      <c r="DG88" s="96" t="str">
        <f t="shared" si="153"/>
        <v>Completar</v>
      </c>
      <c r="DH88" s="96" t="str">
        <f t="shared" si="154"/>
        <v>Completar</v>
      </c>
      <c r="DI88" s="94"/>
      <c r="DJ88" s="95" t="str">
        <f t="shared" si="155"/>
        <v>Completar</v>
      </c>
      <c r="DK88" s="95" t="str">
        <f t="shared" si="216"/>
        <v>Completar</v>
      </c>
      <c r="DL88" s="165">
        <f t="shared" si="217"/>
        <v>0</v>
      </c>
      <c r="DM88" s="219" t="b">
        <f t="shared" si="218"/>
        <v>0</v>
      </c>
      <c r="DN88" s="188">
        <f t="shared" si="219"/>
        <v>0</v>
      </c>
      <c r="DO88" s="164">
        <f t="shared" si="220"/>
        <v>0</v>
      </c>
      <c r="DP88" s="164">
        <f t="shared" si="221"/>
        <v>0.25</v>
      </c>
      <c r="DQ88" s="164">
        <f t="shared" si="222"/>
        <v>0</v>
      </c>
      <c r="DR88" s="164">
        <f t="shared" si="222"/>
        <v>0</v>
      </c>
      <c r="DS88" s="166">
        <f t="shared" si="223"/>
        <v>0</v>
      </c>
      <c r="DT88" s="167"/>
      <c r="DV88" s="164">
        <v>76</v>
      </c>
      <c r="DW88" s="225"/>
      <c r="DX88" s="226"/>
      <c r="DY88" s="1"/>
      <c r="DZ88" s="1"/>
      <c r="EA88" s="95"/>
      <c r="EB88" s="93"/>
      <c r="EC88" s="93"/>
      <c r="ED88" s="93"/>
      <c r="EE88" s="95" t="str">
        <f t="shared" si="156"/>
        <v>Completar</v>
      </c>
      <c r="EF88" s="96" t="str">
        <f t="shared" si="157"/>
        <v>Completar</v>
      </c>
      <c r="EG88" s="96" t="str">
        <f t="shared" si="158"/>
        <v>Completar</v>
      </c>
      <c r="EH88" s="94"/>
      <c r="EI88" s="95" t="str">
        <f t="shared" si="159"/>
        <v>Completar</v>
      </c>
      <c r="EJ88" s="95" t="str">
        <f t="shared" si="224"/>
        <v>Completar</v>
      </c>
      <c r="EK88" s="165">
        <f t="shared" si="225"/>
        <v>0</v>
      </c>
      <c r="EL88" s="219" t="b">
        <f t="shared" si="226"/>
        <v>0</v>
      </c>
      <c r="EM88" s="188">
        <f t="shared" si="227"/>
        <v>0</v>
      </c>
      <c r="EN88" s="164">
        <f t="shared" si="228"/>
        <v>0</v>
      </c>
      <c r="EO88" s="164">
        <f t="shared" si="229"/>
        <v>0.25</v>
      </c>
      <c r="EP88" s="164">
        <f t="shared" si="230"/>
        <v>0</v>
      </c>
      <c r="EQ88" s="164">
        <f t="shared" si="230"/>
        <v>0</v>
      </c>
      <c r="ER88" s="166">
        <f t="shared" si="231"/>
        <v>0</v>
      </c>
      <c r="ES88" s="167"/>
      <c r="EU88" s="164">
        <v>76</v>
      </c>
      <c r="EV88" s="225"/>
      <c r="EW88" s="226"/>
      <c r="EX88" s="1"/>
      <c r="EY88" s="1"/>
      <c r="EZ88" s="95"/>
      <c r="FA88" s="93"/>
      <c r="FB88" s="93"/>
      <c r="FC88" s="93"/>
      <c r="FD88" s="95" t="str">
        <f t="shared" si="160"/>
        <v>Completar</v>
      </c>
      <c r="FE88" s="96" t="str">
        <f t="shared" si="161"/>
        <v>Completar</v>
      </c>
      <c r="FF88" s="96" t="str">
        <f t="shared" si="162"/>
        <v>Completar</v>
      </c>
      <c r="FG88" s="94"/>
      <c r="FH88" s="95" t="str">
        <f t="shared" si="163"/>
        <v>Completar</v>
      </c>
      <c r="FI88" s="95" t="str">
        <f t="shared" si="232"/>
        <v>Completar</v>
      </c>
      <c r="FJ88" s="165">
        <f t="shared" si="233"/>
        <v>0</v>
      </c>
      <c r="FK88" s="219" t="b">
        <f t="shared" si="234"/>
        <v>0</v>
      </c>
      <c r="FL88" s="188">
        <f t="shared" si="235"/>
        <v>0</v>
      </c>
      <c r="FM88" s="164">
        <f t="shared" si="236"/>
        <v>0</v>
      </c>
      <c r="FN88" s="164">
        <f t="shared" si="237"/>
        <v>0.25</v>
      </c>
      <c r="FO88" s="164">
        <f t="shared" si="238"/>
        <v>0</v>
      </c>
      <c r="FP88" s="164">
        <f t="shared" si="238"/>
        <v>0</v>
      </c>
      <c r="FQ88" s="166">
        <f t="shared" si="239"/>
        <v>0</v>
      </c>
      <c r="FR88" s="167"/>
      <c r="FT88" s="164">
        <v>76</v>
      </c>
      <c r="FU88" s="225"/>
      <c r="FV88" s="226"/>
      <c r="FW88" s="1"/>
      <c r="FX88" s="1"/>
      <c r="FY88" s="95"/>
      <c r="FZ88" s="93"/>
      <c r="GA88" s="93"/>
      <c r="GB88" s="93"/>
      <c r="GC88" s="95" t="str">
        <f t="shared" si="164"/>
        <v>Completar</v>
      </c>
      <c r="GD88" s="96" t="str">
        <f t="shared" si="165"/>
        <v>Completar</v>
      </c>
      <c r="GE88" s="96" t="str">
        <f t="shared" si="166"/>
        <v>Completar</v>
      </c>
      <c r="GF88" s="94"/>
      <c r="GG88" s="95" t="str">
        <f t="shared" si="167"/>
        <v>Completar</v>
      </c>
      <c r="GH88" s="95" t="str">
        <f t="shared" si="240"/>
        <v>Completar</v>
      </c>
      <c r="GI88" s="165">
        <f t="shared" si="241"/>
        <v>0</v>
      </c>
      <c r="GJ88" s="219" t="b">
        <f t="shared" si="242"/>
        <v>0</v>
      </c>
      <c r="GK88" s="188">
        <f t="shared" si="243"/>
        <v>0</v>
      </c>
      <c r="GL88" s="164">
        <f t="shared" si="244"/>
        <v>0</v>
      </c>
      <c r="GM88" s="164">
        <f t="shared" si="245"/>
        <v>0.25</v>
      </c>
      <c r="GN88" s="164">
        <f t="shared" si="246"/>
        <v>0</v>
      </c>
      <c r="GO88" s="164">
        <f t="shared" si="246"/>
        <v>0</v>
      </c>
      <c r="GP88" s="166">
        <f t="shared" si="247"/>
        <v>0</v>
      </c>
      <c r="GQ88" s="167"/>
      <c r="GS88" s="164">
        <v>76</v>
      </c>
      <c r="GT88" s="225"/>
      <c r="GU88" s="226"/>
      <c r="GV88" s="1"/>
      <c r="GW88" s="1"/>
      <c r="GX88" s="95"/>
      <c r="GY88" s="93"/>
      <c r="GZ88" s="93"/>
      <c r="HA88" s="93"/>
      <c r="HB88" s="95" t="str">
        <f t="shared" si="168"/>
        <v>Completar</v>
      </c>
      <c r="HC88" s="96" t="str">
        <f t="shared" si="169"/>
        <v>Completar</v>
      </c>
      <c r="HD88" s="96" t="str">
        <f t="shared" si="170"/>
        <v>Completar</v>
      </c>
      <c r="HE88" s="94"/>
      <c r="HF88" s="95" t="str">
        <f t="shared" si="171"/>
        <v>Completar</v>
      </c>
      <c r="HG88" s="95" t="str">
        <f t="shared" si="248"/>
        <v>Completar</v>
      </c>
      <c r="HH88" s="165">
        <f t="shared" si="249"/>
        <v>0</v>
      </c>
      <c r="HI88" s="219" t="b">
        <f t="shared" si="250"/>
        <v>0</v>
      </c>
      <c r="HJ88" s="188">
        <f t="shared" si="251"/>
        <v>0</v>
      </c>
      <c r="HK88" s="164">
        <f t="shared" si="252"/>
        <v>0</v>
      </c>
      <c r="HL88" s="164">
        <f t="shared" si="253"/>
        <v>0.25</v>
      </c>
      <c r="HM88" s="164">
        <f t="shared" si="254"/>
        <v>0</v>
      </c>
      <c r="HN88" s="164">
        <f t="shared" si="254"/>
        <v>0</v>
      </c>
      <c r="HO88" s="166">
        <f t="shared" si="255"/>
        <v>0</v>
      </c>
      <c r="HP88" s="167"/>
      <c r="HR88" s="164">
        <v>76</v>
      </c>
      <c r="HS88" s="225"/>
      <c r="HT88" s="226"/>
      <c r="HU88" s="1"/>
      <c r="HV88" s="1"/>
      <c r="HW88" s="95"/>
      <c r="HX88" s="93"/>
      <c r="HY88" s="93"/>
      <c r="HZ88" s="93"/>
      <c r="IA88" s="95" t="str">
        <f t="shared" si="172"/>
        <v>Completar</v>
      </c>
      <c r="IB88" s="96" t="str">
        <f t="shared" si="173"/>
        <v>Completar</v>
      </c>
      <c r="IC88" s="96" t="str">
        <f t="shared" si="174"/>
        <v>Completar</v>
      </c>
      <c r="ID88" s="94"/>
      <c r="IE88" s="95" t="str">
        <f t="shared" si="175"/>
        <v>Completar</v>
      </c>
      <c r="IF88" s="95" t="str">
        <f t="shared" si="256"/>
        <v>Completar</v>
      </c>
      <c r="IG88" s="165">
        <f t="shared" si="257"/>
        <v>0</v>
      </c>
      <c r="IH88" s="219" t="b">
        <f t="shared" si="258"/>
        <v>0</v>
      </c>
      <c r="II88" s="188">
        <f t="shared" si="259"/>
        <v>0</v>
      </c>
      <c r="IJ88" s="164">
        <f t="shared" si="260"/>
        <v>0</v>
      </c>
      <c r="IK88" s="164">
        <f t="shared" si="261"/>
        <v>0.25</v>
      </c>
      <c r="IL88" s="164">
        <f t="shared" si="262"/>
        <v>0</v>
      </c>
      <c r="IM88" s="164">
        <f t="shared" si="262"/>
        <v>0</v>
      </c>
      <c r="IN88" s="166">
        <f t="shared" si="263"/>
        <v>0</v>
      </c>
      <c r="IO88" s="167"/>
      <c r="IQ88" s="164">
        <v>76</v>
      </c>
      <c r="IR88" s="225"/>
      <c r="IS88" s="226"/>
      <c r="IT88" s="1"/>
      <c r="IU88" s="1"/>
      <c r="IV88" s="95"/>
      <c r="IW88" s="93"/>
      <c r="IX88" s="93"/>
      <c r="IY88" s="93"/>
      <c r="IZ88" s="95" t="str">
        <f t="shared" si="176"/>
        <v>Completar</v>
      </c>
      <c r="JA88" s="96" t="str">
        <f t="shared" si="177"/>
        <v>Completar</v>
      </c>
      <c r="JB88" s="96" t="str">
        <f t="shared" si="178"/>
        <v>Completar</v>
      </c>
      <c r="JC88" s="94"/>
      <c r="JD88" s="95" t="str">
        <f t="shared" si="179"/>
        <v>Completar</v>
      </c>
      <c r="JE88" s="95" t="str">
        <f t="shared" si="264"/>
        <v>Completar</v>
      </c>
      <c r="JF88" s="165">
        <f t="shared" si="265"/>
        <v>0</v>
      </c>
      <c r="JG88" s="219" t="b">
        <f t="shared" si="266"/>
        <v>0</v>
      </c>
      <c r="JH88" s="188">
        <f t="shared" si="267"/>
        <v>0</v>
      </c>
      <c r="JI88" s="164">
        <f t="shared" si="268"/>
        <v>0</v>
      </c>
      <c r="JJ88" s="164">
        <f t="shared" si="269"/>
        <v>0.25</v>
      </c>
      <c r="JK88" s="164">
        <f t="shared" si="270"/>
        <v>0</v>
      </c>
      <c r="JL88" s="164">
        <f t="shared" si="270"/>
        <v>0</v>
      </c>
      <c r="JM88" s="166">
        <f t="shared" si="271"/>
        <v>0</v>
      </c>
      <c r="JN88" s="167"/>
      <c r="JO88" s="126"/>
      <c r="JP88" s="164">
        <v>76</v>
      </c>
      <c r="JQ88" s="225"/>
      <c r="JR88" s="226"/>
      <c r="JS88" s="1"/>
      <c r="JT88" s="1"/>
      <c r="JU88" s="95"/>
      <c r="JV88" s="93"/>
      <c r="JW88" s="93"/>
      <c r="JX88" s="93"/>
      <c r="JY88" s="95" t="str">
        <f t="shared" si="180"/>
        <v>Completar</v>
      </c>
      <c r="JZ88" s="96" t="str">
        <f t="shared" si="181"/>
        <v>Completar</v>
      </c>
      <c r="KA88" s="96" t="str">
        <f t="shared" si="182"/>
        <v>Completar</v>
      </c>
      <c r="KB88" s="94"/>
      <c r="KC88" s="95" t="str">
        <f t="shared" si="183"/>
        <v>Completar</v>
      </c>
      <c r="KD88" s="95" t="str">
        <f t="shared" si="272"/>
        <v>Completar</v>
      </c>
      <c r="KE88" s="165">
        <f t="shared" si="273"/>
        <v>0</v>
      </c>
      <c r="KF88" s="219" t="b">
        <f t="shared" si="274"/>
        <v>0</v>
      </c>
      <c r="KG88" s="188">
        <f t="shared" si="275"/>
        <v>0</v>
      </c>
      <c r="KH88" s="164">
        <f t="shared" si="276"/>
        <v>0</v>
      </c>
      <c r="KI88" s="164">
        <f t="shared" si="277"/>
        <v>0.25</v>
      </c>
      <c r="KJ88" s="164">
        <f t="shared" si="278"/>
        <v>0</v>
      </c>
      <c r="KK88" s="164">
        <f t="shared" si="278"/>
        <v>0</v>
      </c>
      <c r="KL88" s="166">
        <f t="shared" si="279"/>
        <v>0</v>
      </c>
    </row>
    <row r="89" spans="1:298" x14ac:dyDescent="0.25">
      <c r="A89" s="164">
        <v>77</v>
      </c>
      <c r="B89" s="225"/>
      <c r="C89" s="226"/>
      <c r="D89" s="1"/>
      <c r="E89" s="1"/>
      <c r="F89" s="95"/>
      <c r="G89" s="93"/>
      <c r="H89" s="93"/>
      <c r="I89" s="93"/>
      <c r="J89" s="95"/>
      <c r="K89" s="96" t="str">
        <f>IFERROR(VLOOKUP(D89,'Situación inicial'!JI$13:JS$112,8,FALSE),"Completar")</f>
        <v>Completar</v>
      </c>
      <c r="L89" s="96" t="str">
        <f>IFERROR(VLOOKUP(D89,'Situación inicial'!JI$13:JS$112,9,FALSE),"Completar")</f>
        <v>Completar</v>
      </c>
      <c r="M89" s="94"/>
      <c r="N89" s="95" t="str">
        <f>IFERROR(VLOOKUP(D89,'Situación inicial'!JI$13:JS$112,11,FALSE),"Completar")</f>
        <v>Completar</v>
      </c>
      <c r="O89" s="95" t="str">
        <f>IFERROR(VLOOKUP(D89,'Situación inicial'!JI$13:JT$112,12,FALSE),"Completar")</f>
        <v>Completar</v>
      </c>
      <c r="P89" s="165">
        <f t="shared" si="184"/>
        <v>0</v>
      </c>
      <c r="Q89" s="219" t="b">
        <f t="shared" si="185"/>
        <v>0</v>
      </c>
      <c r="R89" s="188">
        <f t="shared" si="186"/>
        <v>0</v>
      </c>
      <c r="S89" s="164">
        <f t="shared" si="187"/>
        <v>0</v>
      </c>
      <c r="T89" s="164">
        <f t="shared" si="188"/>
        <v>0.25</v>
      </c>
      <c r="U89" s="164">
        <f t="shared" si="189"/>
        <v>0</v>
      </c>
      <c r="V89" s="164">
        <f t="shared" si="189"/>
        <v>0</v>
      </c>
      <c r="W89" s="166">
        <f t="shared" si="190"/>
        <v>0</v>
      </c>
      <c r="X89" s="168">
        <f>IFERROR(VLOOKUP(D89,'Situación inicial'!JI$13:JZ$112,18,FALSE),0)</f>
        <v>0</v>
      </c>
      <c r="Z89" s="164">
        <v>77</v>
      </c>
      <c r="AA89" s="225"/>
      <c r="AB89" s="226"/>
      <c r="AC89" s="1"/>
      <c r="AD89" s="1"/>
      <c r="AE89" s="95"/>
      <c r="AF89" s="93"/>
      <c r="AG89" s="93"/>
      <c r="AH89" s="93"/>
      <c r="AI89" s="95" t="str">
        <f t="shared" si="140"/>
        <v>Completar</v>
      </c>
      <c r="AJ89" s="96" t="str">
        <f t="shared" si="141"/>
        <v>Completar</v>
      </c>
      <c r="AK89" s="96" t="str">
        <f t="shared" si="142"/>
        <v>Completar</v>
      </c>
      <c r="AL89" s="94"/>
      <c r="AM89" s="95" t="str">
        <f t="shared" si="191"/>
        <v>Completar</v>
      </c>
      <c r="AN89" s="95" t="str">
        <f t="shared" si="192"/>
        <v>Completar</v>
      </c>
      <c r="AO89" s="165">
        <f t="shared" si="193"/>
        <v>0</v>
      </c>
      <c r="AP89" s="219" t="b">
        <f t="shared" si="194"/>
        <v>0</v>
      </c>
      <c r="AQ89" s="188">
        <f t="shared" si="195"/>
        <v>0</v>
      </c>
      <c r="AR89" s="164">
        <f t="shared" si="196"/>
        <v>0</v>
      </c>
      <c r="AS89" s="164">
        <f t="shared" si="197"/>
        <v>0.25</v>
      </c>
      <c r="AT89" s="164">
        <f t="shared" si="198"/>
        <v>0</v>
      </c>
      <c r="AU89" s="164">
        <f t="shared" si="198"/>
        <v>0</v>
      </c>
      <c r="AV89" s="166">
        <f t="shared" si="199"/>
        <v>0</v>
      </c>
      <c r="AW89" s="168">
        <f t="shared" si="143"/>
        <v>0</v>
      </c>
      <c r="AY89" s="164">
        <v>77</v>
      </c>
      <c r="AZ89" s="225"/>
      <c r="BA89" s="226"/>
      <c r="BB89" s="1"/>
      <c r="BC89" s="1"/>
      <c r="BD89" s="95"/>
      <c r="BE89" s="93"/>
      <c r="BF89" s="93"/>
      <c r="BG89" s="93"/>
      <c r="BH89" s="95" t="str">
        <f t="shared" si="144"/>
        <v>Completar</v>
      </c>
      <c r="BI89" s="96" t="str">
        <f t="shared" si="145"/>
        <v>Completar</v>
      </c>
      <c r="BJ89" s="96" t="str">
        <f t="shared" si="146"/>
        <v>Completar</v>
      </c>
      <c r="BK89" s="94"/>
      <c r="BL89" s="95" t="str">
        <f t="shared" si="147"/>
        <v>Completar</v>
      </c>
      <c r="BM89" s="95" t="str">
        <f t="shared" si="200"/>
        <v>Completar</v>
      </c>
      <c r="BN89" s="165">
        <f t="shared" si="201"/>
        <v>0</v>
      </c>
      <c r="BO89" s="219" t="b">
        <f t="shared" si="202"/>
        <v>0</v>
      </c>
      <c r="BP89" s="188">
        <f t="shared" si="203"/>
        <v>0</v>
      </c>
      <c r="BQ89" s="164">
        <f t="shared" si="204"/>
        <v>0</v>
      </c>
      <c r="BR89" s="164">
        <f t="shared" si="205"/>
        <v>0.25</v>
      </c>
      <c r="BS89" s="164">
        <f t="shared" si="206"/>
        <v>0</v>
      </c>
      <c r="BT89" s="164">
        <f t="shared" si="206"/>
        <v>0</v>
      </c>
      <c r="BU89" s="166">
        <f t="shared" si="207"/>
        <v>0</v>
      </c>
      <c r="BV89" s="167"/>
      <c r="BX89" s="164">
        <v>77</v>
      </c>
      <c r="BY89" s="225"/>
      <c r="BZ89" s="226"/>
      <c r="CA89" s="1"/>
      <c r="CB89" s="1"/>
      <c r="CC89" s="95"/>
      <c r="CD89" s="93"/>
      <c r="CE89" s="93"/>
      <c r="CF89" s="93"/>
      <c r="CG89" s="95" t="str">
        <f t="shared" si="148"/>
        <v>Completar</v>
      </c>
      <c r="CH89" s="96" t="str">
        <f t="shared" si="149"/>
        <v>Completar</v>
      </c>
      <c r="CI89" s="96" t="str">
        <f t="shared" si="150"/>
        <v>Completar</v>
      </c>
      <c r="CJ89" s="94"/>
      <c r="CK89" s="95" t="str">
        <f t="shared" si="151"/>
        <v>Completar</v>
      </c>
      <c r="CL89" s="95" t="str">
        <f t="shared" si="208"/>
        <v>Completar</v>
      </c>
      <c r="CM89" s="165">
        <f t="shared" si="209"/>
        <v>0</v>
      </c>
      <c r="CN89" s="219" t="b">
        <f t="shared" si="210"/>
        <v>0</v>
      </c>
      <c r="CO89" s="188">
        <f t="shared" si="211"/>
        <v>0</v>
      </c>
      <c r="CP89" s="164">
        <f t="shared" si="212"/>
        <v>0</v>
      </c>
      <c r="CQ89" s="164">
        <f t="shared" si="213"/>
        <v>0.25</v>
      </c>
      <c r="CR89" s="164">
        <f t="shared" si="214"/>
        <v>0</v>
      </c>
      <c r="CS89" s="164">
        <f t="shared" si="214"/>
        <v>0</v>
      </c>
      <c r="CT89" s="166">
        <f t="shared" si="215"/>
        <v>0</v>
      </c>
      <c r="CU89" s="167"/>
      <c r="CW89" s="164">
        <v>77</v>
      </c>
      <c r="CX89" s="225"/>
      <c r="CY89" s="226"/>
      <c r="CZ89" s="1"/>
      <c r="DA89" s="1"/>
      <c r="DB89" s="95"/>
      <c r="DC89" s="93"/>
      <c r="DD89" s="93"/>
      <c r="DE89" s="93"/>
      <c r="DF89" s="95" t="str">
        <f t="shared" si="152"/>
        <v>Completar</v>
      </c>
      <c r="DG89" s="96" t="str">
        <f t="shared" si="153"/>
        <v>Completar</v>
      </c>
      <c r="DH89" s="96" t="str">
        <f t="shared" si="154"/>
        <v>Completar</v>
      </c>
      <c r="DI89" s="94"/>
      <c r="DJ89" s="95" t="str">
        <f t="shared" si="155"/>
        <v>Completar</v>
      </c>
      <c r="DK89" s="95" t="str">
        <f t="shared" si="216"/>
        <v>Completar</v>
      </c>
      <c r="DL89" s="165">
        <f t="shared" si="217"/>
        <v>0</v>
      </c>
      <c r="DM89" s="219" t="b">
        <f t="shared" si="218"/>
        <v>0</v>
      </c>
      <c r="DN89" s="188">
        <f t="shared" si="219"/>
        <v>0</v>
      </c>
      <c r="DO89" s="164">
        <f t="shared" si="220"/>
        <v>0</v>
      </c>
      <c r="DP89" s="164">
        <f t="shared" si="221"/>
        <v>0.25</v>
      </c>
      <c r="DQ89" s="164">
        <f t="shared" si="222"/>
        <v>0</v>
      </c>
      <c r="DR89" s="164">
        <f t="shared" si="222"/>
        <v>0</v>
      </c>
      <c r="DS89" s="166">
        <f t="shared" si="223"/>
        <v>0</v>
      </c>
      <c r="DT89" s="167"/>
      <c r="DV89" s="164">
        <v>77</v>
      </c>
      <c r="DW89" s="225"/>
      <c r="DX89" s="226"/>
      <c r="DY89" s="1"/>
      <c r="DZ89" s="1"/>
      <c r="EA89" s="95"/>
      <c r="EB89" s="93"/>
      <c r="EC89" s="93"/>
      <c r="ED89" s="93"/>
      <c r="EE89" s="95" t="str">
        <f t="shared" si="156"/>
        <v>Completar</v>
      </c>
      <c r="EF89" s="96" t="str">
        <f t="shared" si="157"/>
        <v>Completar</v>
      </c>
      <c r="EG89" s="96" t="str">
        <f t="shared" si="158"/>
        <v>Completar</v>
      </c>
      <c r="EH89" s="94"/>
      <c r="EI89" s="95" t="str">
        <f t="shared" si="159"/>
        <v>Completar</v>
      </c>
      <c r="EJ89" s="95" t="str">
        <f t="shared" si="224"/>
        <v>Completar</v>
      </c>
      <c r="EK89" s="165">
        <f t="shared" si="225"/>
        <v>0</v>
      </c>
      <c r="EL89" s="219" t="b">
        <f t="shared" si="226"/>
        <v>0</v>
      </c>
      <c r="EM89" s="188">
        <f t="shared" si="227"/>
        <v>0</v>
      </c>
      <c r="EN89" s="164">
        <f t="shared" si="228"/>
        <v>0</v>
      </c>
      <c r="EO89" s="164">
        <f t="shared" si="229"/>
        <v>0.25</v>
      </c>
      <c r="EP89" s="164">
        <f t="shared" si="230"/>
        <v>0</v>
      </c>
      <c r="EQ89" s="164">
        <f t="shared" si="230"/>
        <v>0</v>
      </c>
      <c r="ER89" s="166">
        <f t="shared" si="231"/>
        <v>0</v>
      </c>
      <c r="ES89" s="167"/>
      <c r="EU89" s="164">
        <v>77</v>
      </c>
      <c r="EV89" s="225"/>
      <c r="EW89" s="226"/>
      <c r="EX89" s="1"/>
      <c r="EY89" s="1"/>
      <c r="EZ89" s="95"/>
      <c r="FA89" s="93"/>
      <c r="FB89" s="93"/>
      <c r="FC89" s="93"/>
      <c r="FD89" s="95" t="str">
        <f t="shared" si="160"/>
        <v>Completar</v>
      </c>
      <c r="FE89" s="96" t="str">
        <f t="shared" si="161"/>
        <v>Completar</v>
      </c>
      <c r="FF89" s="96" t="str">
        <f t="shared" si="162"/>
        <v>Completar</v>
      </c>
      <c r="FG89" s="94"/>
      <c r="FH89" s="95" t="str">
        <f t="shared" si="163"/>
        <v>Completar</v>
      </c>
      <c r="FI89" s="95" t="str">
        <f t="shared" si="232"/>
        <v>Completar</v>
      </c>
      <c r="FJ89" s="165">
        <f t="shared" si="233"/>
        <v>0</v>
      </c>
      <c r="FK89" s="219" t="b">
        <f t="shared" si="234"/>
        <v>0</v>
      </c>
      <c r="FL89" s="188">
        <f t="shared" si="235"/>
        <v>0</v>
      </c>
      <c r="FM89" s="164">
        <f t="shared" si="236"/>
        <v>0</v>
      </c>
      <c r="FN89" s="164">
        <f t="shared" si="237"/>
        <v>0.25</v>
      </c>
      <c r="FO89" s="164">
        <f t="shared" si="238"/>
        <v>0</v>
      </c>
      <c r="FP89" s="164">
        <f t="shared" si="238"/>
        <v>0</v>
      </c>
      <c r="FQ89" s="166">
        <f t="shared" si="239"/>
        <v>0</v>
      </c>
      <c r="FR89" s="167"/>
      <c r="FT89" s="164">
        <v>77</v>
      </c>
      <c r="FU89" s="225"/>
      <c r="FV89" s="226"/>
      <c r="FW89" s="1"/>
      <c r="FX89" s="1"/>
      <c r="FY89" s="95"/>
      <c r="FZ89" s="93"/>
      <c r="GA89" s="93"/>
      <c r="GB89" s="93"/>
      <c r="GC89" s="95" t="str">
        <f t="shared" si="164"/>
        <v>Completar</v>
      </c>
      <c r="GD89" s="96" t="str">
        <f t="shared" si="165"/>
        <v>Completar</v>
      </c>
      <c r="GE89" s="96" t="str">
        <f t="shared" si="166"/>
        <v>Completar</v>
      </c>
      <c r="GF89" s="94"/>
      <c r="GG89" s="95" t="str">
        <f t="shared" si="167"/>
        <v>Completar</v>
      </c>
      <c r="GH89" s="95" t="str">
        <f t="shared" si="240"/>
        <v>Completar</v>
      </c>
      <c r="GI89" s="165">
        <f t="shared" si="241"/>
        <v>0</v>
      </c>
      <c r="GJ89" s="219" t="b">
        <f t="shared" si="242"/>
        <v>0</v>
      </c>
      <c r="GK89" s="188">
        <f t="shared" si="243"/>
        <v>0</v>
      </c>
      <c r="GL89" s="164">
        <f t="shared" si="244"/>
        <v>0</v>
      </c>
      <c r="GM89" s="164">
        <f t="shared" si="245"/>
        <v>0.25</v>
      </c>
      <c r="GN89" s="164">
        <f t="shared" si="246"/>
        <v>0</v>
      </c>
      <c r="GO89" s="164">
        <f t="shared" si="246"/>
        <v>0</v>
      </c>
      <c r="GP89" s="166">
        <f t="shared" si="247"/>
        <v>0</v>
      </c>
      <c r="GQ89" s="167"/>
      <c r="GS89" s="164">
        <v>77</v>
      </c>
      <c r="GT89" s="225"/>
      <c r="GU89" s="226"/>
      <c r="GV89" s="1"/>
      <c r="GW89" s="1"/>
      <c r="GX89" s="95"/>
      <c r="GY89" s="93"/>
      <c r="GZ89" s="93"/>
      <c r="HA89" s="93"/>
      <c r="HB89" s="95" t="str">
        <f t="shared" si="168"/>
        <v>Completar</v>
      </c>
      <c r="HC89" s="96" t="str">
        <f t="shared" si="169"/>
        <v>Completar</v>
      </c>
      <c r="HD89" s="96" t="str">
        <f t="shared" si="170"/>
        <v>Completar</v>
      </c>
      <c r="HE89" s="94"/>
      <c r="HF89" s="95" t="str">
        <f t="shared" si="171"/>
        <v>Completar</v>
      </c>
      <c r="HG89" s="95" t="str">
        <f t="shared" si="248"/>
        <v>Completar</v>
      </c>
      <c r="HH89" s="165">
        <f t="shared" si="249"/>
        <v>0</v>
      </c>
      <c r="HI89" s="219" t="b">
        <f t="shared" si="250"/>
        <v>0</v>
      </c>
      <c r="HJ89" s="188">
        <f t="shared" si="251"/>
        <v>0</v>
      </c>
      <c r="HK89" s="164">
        <f t="shared" si="252"/>
        <v>0</v>
      </c>
      <c r="HL89" s="164">
        <f t="shared" si="253"/>
        <v>0.25</v>
      </c>
      <c r="HM89" s="164">
        <f t="shared" si="254"/>
        <v>0</v>
      </c>
      <c r="HN89" s="164">
        <f t="shared" si="254"/>
        <v>0</v>
      </c>
      <c r="HO89" s="166">
        <f t="shared" si="255"/>
        <v>0</v>
      </c>
      <c r="HP89" s="167"/>
      <c r="HR89" s="164">
        <v>77</v>
      </c>
      <c r="HS89" s="225"/>
      <c r="HT89" s="226"/>
      <c r="HU89" s="1"/>
      <c r="HV89" s="1"/>
      <c r="HW89" s="95"/>
      <c r="HX89" s="93"/>
      <c r="HY89" s="93"/>
      <c r="HZ89" s="93"/>
      <c r="IA89" s="95" t="str">
        <f t="shared" si="172"/>
        <v>Completar</v>
      </c>
      <c r="IB89" s="96" t="str">
        <f t="shared" si="173"/>
        <v>Completar</v>
      </c>
      <c r="IC89" s="96" t="str">
        <f t="shared" si="174"/>
        <v>Completar</v>
      </c>
      <c r="ID89" s="94"/>
      <c r="IE89" s="95" t="str">
        <f t="shared" si="175"/>
        <v>Completar</v>
      </c>
      <c r="IF89" s="95" t="str">
        <f t="shared" si="256"/>
        <v>Completar</v>
      </c>
      <c r="IG89" s="165">
        <f t="shared" si="257"/>
        <v>0</v>
      </c>
      <c r="IH89" s="219" t="b">
        <f t="shared" si="258"/>
        <v>0</v>
      </c>
      <c r="II89" s="188">
        <f t="shared" si="259"/>
        <v>0</v>
      </c>
      <c r="IJ89" s="164">
        <f t="shared" si="260"/>
        <v>0</v>
      </c>
      <c r="IK89" s="164">
        <f t="shared" si="261"/>
        <v>0.25</v>
      </c>
      <c r="IL89" s="164">
        <f t="shared" si="262"/>
        <v>0</v>
      </c>
      <c r="IM89" s="164">
        <f t="shared" si="262"/>
        <v>0</v>
      </c>
      <c r="IN89" s="166">
        <f t="shared" si="263"/>
        <v>0</v>
      </c>
      <c r="IO89" s="167"/>
      <c r="IQ89" s="164">
        <v>77</v>
      </c>
      <c r="IR89" s="225"/>
      <c r="IS89" s="226"/>
      <c r="IT89" s="1"/>
      <c r="IU89" s="1"/>
      <c r="IV89" s="95"/>
      <c r="IW89" s="93"/>
      <c r="IX89" s="93"/>
      <c r="IY89" s="93"/>
      <c r="IZ89" s="95" t="str">
        <f t="shared" si="176"/>
        <v>Completar</v>
      </c>
      <c r="JA89" s="96" t="str">
        <f t="shared" si="177"/>
        <v>Completar</v>
      </c>
      <c r="JB89" s="96" t="str">
        <f t="shared" si="178"/>
        <v>Completar</v>
      </c>
      <c r="JC89" s="94"/>
      <c r="JD89" s="95" t="str">
        <f t="shared" si="179"/>
        <v>Completar</v>
      </c>
      <c r="JE89" s="95" t="str">
        <f t="shared" si="264"/>
        <v>Completar</v>
      </c>
      <c r="JF89" s="165">
        <f t="shared" si="265"/>
        <v>0</v>
      </c>
      <c r="JG89" s="219" t="b">
        <f t="shared" si="266"/>
        <v>0</v>
      </c>
      <c r="JH89" s="188">
        <f t="shared" si="267"/>
        <v>0</v>
      </c>
      <c r="JI89" s="164">
        <f t="shared" si="268"/>
        <v>0</v>
      </c>
      <c r="JJ89" s="164">
        <f t="shared" si="269"/>
        <v>0.25</v>
      </c>
      <c r="JK89" s="164">
        <f t="shared" si="270"/>
        <v>0</v>
      </c>
      <c r="JL89" s="164">
        <f t="shared" si="270"/>
        <v>0</v>
      </c>
      <c r="JM89" s="166">
        <f t="shared" si="271"/>
        <v>0</v>
      </c>
      <c r="JN89" s="167"/>
      <c r="JO89" s="126"/>
      <c r="JP89" s="164">
        <v>77</v>
      </c>
      <c r="JQ89" s="225"/>
      <c r="JR89" s="226"/>
      <c r="JS89" s="1"/>
      <c r="JT89" s="1"/>
      <c r="JU89" s="95"/>
      <c r="JV89" s="93"/>
      <c r="JW89" s="93"/>
      <c r="JX89" s="93"/>
      <c r="JY89" s="95" t="str">
        <f t="shared" si="180"/>
        <v>Completar</v>
      </c>
      <c r="JZ89" s="96" t="str">
        <f t="shared" si="181"/>
        <v>Completar</v>
      </c>
      <c r="KA89" s="96" t="str">
        <f t="shared" si="182"/>
        <v>Completar</v>
      </c>
      <c r="KB89" s="94"/>
      <c r="KC89" s="95" t="str">
        <f t="shared" si="183"/>
        <v>Completar</v>
      </c>
      <c r="KD89" s="95" t="str">
        <f t="shared" si="272"/>
        <v>Completar</v>
      </c>
      <c r="KE89" s="165">
        <f t="shared" si="273"/>
        <v>0</v>
      </c>
      <c r="KF89" s="219" t="b">
        <f t="shared" si="274"/>
        <v>0</v>
      </c>
      <c r="KG89" s="188">
        <f t="shared" si="275"/>
        <v>0</v>
      </c>
      <c r="KH89" s="164">
        <f t="shared" si="276"/>
        <v>0</v>
      </c>
      <c r="KI89" s="164">
        <f t="shared" si="277"/>
        <v>0.25</v>
      </c>
      <c r="KJ89" s="164">
        <f t="shared" si="278"/>
        <v>0</v>
      </c>
      <c r="KK89" s="164">
        <f t="shared" si="278"/>
        <v>0</v>
      </c>
      <c r="KL89" s="166">
        <f t="shared" si="279"/>
        <v>0</v>
      </c>
    </row>
    <row r="90" spans="1:298" x14ac:dyDescent="0.25">
      <c r="A90" s="164">
        <v>78</v>
      </c>
      <c r="B90" s="225"/>
      <c r="C90" s="226"/>
      <c r="D90" s="1"/>
      <c r="E90" s="1"/>
      <c r="F90" s="95"/>
      <c r="G90" s="93"/>
      <c r="H90" s="93"/>
      <c r="I90" s="93"/>
      <c r="J90" s="95"/>
      <c r="K90" s="96" t="str">
        <f>IFERROR(VLOOKUP(D90,'Situación inicial'!JI$13:JS$112,8,FALSE),"Completar")</f>
        <v>Completar</v>
      </c>
      <c r="L90" s="96" t="str">
        <f>IFERROR(VLOOKUP(D90,'Situación inicial'!JI$13:JS$112,9,FALSE),"Completar")</f>
        <v>Completar</v>
      </c>
      <c r="M90" s="94"/>
      <c r="N90" s="95" t="str">
        <f>IFERROR(VLOOKUP(D90,'Situación inicial'!JI$13:JS$112,11,FALSE),"Completar")</f>
        <v>Completar</v>
      </c>
      <c r="O90" s="95" t="str">
        <f>IFERROR(VLOOKUP(D90,'Situación inicial'!JI$13:JT$112,12,FALSE),"Completar")</f>
        <v>Completar</v>
      </c>
      <c r="P90" s="165">
        <f t="shared" si="184"/>
        <v>0</v>
      </c>
      <c r="Q90" s="219" t="b">
        <f t="shared" si="185"/>
        <v>0</v>
      </c>
      <c r="R90" s="188">
        <f t="shared" si="186"/>
        <v>0</v>
      </c>
      <c r="S90" s="164">
        <f t="shared" si="187"/>
        <v>0</v>
      </c>
      <c r="T90" s="164">
        <f t="shared" si="188"/>
        <v>0.25</v>
      </c>
      <c r="U90" s="164">
        <f t="shared" si="189"/>
        <v>0</v>
      </c>
      <c r="V90" s="164">
        <f t="shared" si="189"/>
        <v>0</v>
      </c>
      <c r="W90" s="166">
        <f t="shared" si="190"/>
        <v>0</v>
      </c>
      <c r="X90" s="168">
        <f>IFERROR(VLOOKUP(D90,'Situación inicial'!JI$13:JZ$112,18,FALSE),0)</f>
        <v>0</v>
      </c>
      <c r="Z90" s="164">
        <v>78</v>
      </c>
      <c r="AA90" s="225"/>
      <c r="AB90" s="226"/>
      <c r="AC90" s="1"/>
      <c r="AD90" s="1"/>
      <c r="AE90" s="95"/>
      <c r="AF90" s="93"/>
      <c r="AG90" s="93"/>
      <c r="AH90" s="93"/>
      <c r="AI90" s="95" t="str">
        <f t="shared" si="140"/>
        <v>Completar</v>
      </c>
      <c r="AJ90" s="96" t="str">
        <f t="shared" si="141"/>
        <v>Completar</v>
      </c>
      <c r="AK90" s="96" t="str">
        <f t="shared" si="142"/>
        <v>Completar</v>
      </c>
      <c r="AL90" s="94"/>
      <c r="AM90" s="95" t="str">
        <f t="shared" si="191"/>
        <v>Completar</v>
      </c>
      <c r="AN90" s="95" t="str">
        <f t="shared" si="192"/>
        <v>Completar</v>
      </c>
      <c r="AO90" s="165">
        <f t="shared" si="193"/>
        <v>0</v>
      </c>
      <c r="AP90" s="219" t="b">
        <f t="shared" si="194"/>
        <v>0</v>
      </c>
      <c r="AQ90" s="188">
        <f t="shared" si="195"/>
        <v>0</v>
      </c>
      <c r="AR90" s="164">
        <f t="shared" si="196"/>
        <v>0</v>
      </c>
      <c r="AS90" s="164">
        <f t="shared" si="197"/>
        <v>0.25</v>
      </c>
      <c r="AT90" s="164">
        <f t="shared" si="198"/>
        <v>0</v>
      </c>
      <c r="AU90" s="164">
        <f t="shared" si="198"/>
        <v>0</v>
      </c>
      <c r="AV90" s="166">
        <f t="shared" si="199"/>
        <v>0</v>
      </c>
      <c r="AW90" s="168">
        <f t="shared" si="143"/>
        <v>0</v>
      </c>
      <c r="AY90" s="164">
        <v>78</v>
      </c>
      <c r="AZ90" s="225"/>
      <c r="BA90" s="226"/>
      <c r="BB90" s="1"/>
      <c r="BC90" s="1"/>
      <c r="BD90" s="95"/>
      <c r="BE90" s="93"/>
      <c r="BF90" s="93"/>
      <c r="BG90" s="93"/>
      <c r="BH90" s="95" t="str">
        <f t="shared" si="144"/>
        <v>Completar</v>
      </c>
      <c r="BI90" s="96" t="str">
        <f t="shared" si="145"/>
        <v>Completar</v>
      </c>
      <c r="BJ90" s="96" t="str">
        <f t="shared" si="146"/>
        <v>Completar</v>
      </c>
      <c r="BK90" s="94"/>
      <c r="BL90" s="95" t="str">
        <f t="shared" si="147"/>
        <v>Completar</v>
      </c>
      <c r="BM90" s="95" t="str">
        <f t="shared" si="200"/>
        <v>Completar</v>
      </c>
      <c r="BN90" s="165">
        <f t="shared" si="201"/>
        <v>0</v>
      </c>
      <c r="BO90" s="219" t="b">
        <f t="shared" si="202"/>
        <v>0</v>
      </c>
      <c r="BP90" s="188">
        <f t="shared" si="203"/>
        <v>0</v>
      </c>
      <c r="BQ90" s="164">
        <f t="shared" si="204"/>
        <v>0</v>
      </c>
      <c r="BR90" s="164">
        <f t="shared" si="205"/>
        <v>0.25</v>
      </c>
      <c r="BS90" s="164">
        <f t="shared" si="206"/>
        <v>0</v>
      </c>
      <c r="BT90" s="164">
        <f t="shared" si="206"/>
        <v>0</v>
      </c>
      <c r="BU90" s="166">
        <f t="shared" si="207"/>
        <v>0</v>
      </c>
      <c r="BV90" s="167"/>
      <c r="BX90" s="164">
        <v>78</v>
      </c>
      <c r="BY90" s="225"/>
      <c r="BZ90" s="226"/>
      <c r="CA90" s="1"/>
      <c r="CB90" s="1"/>
      <c r="CC90" s="95"/>
      <c r="CD90" s="93"/>
      <c r="CE90" s="93"/>
      <c r="CF90" s="93"/>
      <c r="CG90" s="95" t="str">
        <f t="shared" si="148"/>
        <v>Completar</v>
      </c>
      <c r="CH90" s="96" t="str">
        <f t="shared" si="149"/>
        <v>Completar</v>
      </c>
      <c r="CI90" s="96" t="str">
        <f t="shared" si="150"/>
        <v>Completar</v>
      </c>
      <c r="CJ90" s="94"/>
      <c r="CK90" s="95" t="str">
        <f t="shared" si="151"/>
        <v>Completar</v>
      </c>
      <c r="CL90" s="95" t="str">
        <f t="shared" si="208"/>
        <v>Completar</v>
      </c>
      <c r="CM90" s="165">
        <f t="shared" si="209"/>
        <v>0</v>
      </c>
      <c r="CN90" s="219" t="b">
        <f t="shared" si="210"/>
        <v>0</v>
      </c>
      <c r="CO90" s="188">
        <f t="shared" si="211"/>
        <v>0</v>
      </c>
      <c r="CP90" s="164">
        <f t="shared" si="212"/>
        <v>0</v>
      </c>
      <c r="CQ90" s="164">
        <f t="shared" si="213"/>
        <v>0.25</v>
      </c>
      <c r="CR90" s="164">
        <f t="shared" si="214"/>
        <v>0</v>
      </c>
      <c r="CS90" s="164">
        <f t="shared" si="214"/>
        <v>0</v>
      </c>
      <c r="CT90" s="166">
        <f t="shared" si="215"/>
        <v>0</v>
      </c>
      <c r="CU90" s="167"/>
      <c r="CW90" s="164">
        <v>78</v>
      </c>
      <c r="CX90" s="225"/>
      <c r="CY90" s="226"/>
      <c r="CZ90" s="1"/>
      <c r="DA90" s="1"/>
      <c r="DB90" s="95"/>
      <c r="DC90" s="93"/>
      <c r="DD90" s="93"/>
      <c r="DE90" s="93"/>
      <c r="DF90" s="95" t="str">
        <f t="shared" si="152"/>
        <v>Completar</v>
      </c>
      <c r="DG90" s="96" t="str">
        <f t="shared" si="153"/>
        <v>Completar</v>
      </c>
      <c r="DH90" s="96" t="str">
        <f t="shared" si="154"/>
        <v>Completar</v>
      </c>
      <c r="DI90" s="94"/>
      <c r="DJ90" s="95" t="str">
        <f t="shared" si="155"/>
        <v>Completar</v>
      </c>
      <c r="DK90" s="95" t="str">
        <f t="shared" si="216"/>
        <v>Completar</v>
      </c>
      <c r="DL90" s="165">
        <f t="shared" si="217"/>
        <v>0</v>
      </c>
      <c r="DM90" s="219" t="b">
        <f t="shared" si="218"/>
        <v>0</v>
      </c>
      <c r="DN90" s="188">
        <f t="shared" si="219"/>
        <v>0</v>
      </c>
      <c r="DO90" s="164">
        <f t="shared" si="220"/>
        <v>0</v>
      </c>
      <c r="DP90" s="164">
        <f t="shared" si="221"/>
        <v>0.25</v>
      </c>
      <c r="DQ90" s="164">
        <f t="shared" si="222"/>
        <v>0</v>
      </c>
      <c r="DR90" s="164">
        <f t="shared" si="222"/>
        <v>0</v>
      </c>
      <c r="DS90" s="166">
        <f t="shared" si="223"/>
        <v>0</v>
      </c>
      <c r="DT90" s="167"/>
      <c r="DV90" s="164">
        <v>78</v>
      </c>
      <c r="DW90" s="225"/>
      <c r="DX90" s="226"/>
      <c r="DY90" s="1"/>
      <c r="DZ90" s="1"/>
      <c r="EA90" s="95"/>
      <c r="EB90" s="93"/>
      <c r="EC90" s="93"/>
      <c r="ED90" s="93"/>
      <c r="EE90" s="95" t="str">
        <f t="shared" si="156"/>
        <v>Completar</v>
      </c>
      <c r="EF90" s="96" t="str">
        <f t="shared" si="157"/>
        <v>Completar</v>
      </c>
      <c r="EG90" s="96" t="str">
        <f t="shared" si="158"/>
        <v>Completar</v>
      </c>
      <c r="EH90" s="94"/>
      <c r="EI90" s="95" t="str">
        <f t="shared" si="159"/>
        <v>Completar</v>
      </c>
      <c r="EJ90" s="95" t="str">
        <f t="shared" si="224"/>
        <v>Completar</v>
      </c>
      <c r="EK90" s="165">
        <f t="shared" si="225"/>
        <v>0</v>
      </c>
      <c r="EL90" s="219" t="b">
        <f t="shared" si="226"/>
        <v>0</v>
      </c>
      <c r="EM90" s="188">
        <f t="shared" si="227"/>
        <v>0</v>
      </c>
      <c r="EN90" s="164">
        <f t="shared" si="228"/>
        <v>0</v>
      </c>
      <c r="EO90" s="164">
        <f t="shared" si="229"/>
        <v>0.25</v>
      </c>
      <c r="EP90" s="164">
        <f t="shared" si="230"/>
        <v>0</v>
      </c>
      <c r="EQ90" s="164">
        <f t="shared" si="230"/>
        <v>0</v>
      </c>
      <c r="ER90" s="166">
        <f t="shared" si="231"/>
        <v>0</v>
      </c>
      <c r="ES90" s="167"/>
      <c r="EU90" s="164">
        <v>78</v>
      </c>
      <c r="EV90" s="225"/>
      <c r="EW90" s="226"/>
      <c r="EX90" s="1"/>
      <c r="EY90" s="1"/>
      <c r="EZ90" s="95"/>
      <c r="FA90" s="93"/>
      <c r="FB90" s="93"/>
      <c r="FC90" s="93"/>
      <c r="FD90" s="95" t="str">
        <f t="shared" si="160"/>
        <v>Completar</v>
      </c>
      <c r="FE90" s="96" t="str">
        <f t="shared" si="161"/>
        <v>Completar</v>
      </c>
      <c r="FF90" s="96" t="str">
        <f t="shared" si="162"/>
        <v>Completar</v>
      </c>
      <c r="FG90" s="94"/>
      <c r="FH90" s="95" t="str">
        <f t="shared" si="163"/>
        <v>Completar</v>
      </c>
      <c r="FI90" s="95" t="str">
        <f t="shared" si="232"/>
        <v>Completar</v>
      </c>
      <c r="FJ90" s="165">
        <f t="shared" si="233"/>
        <v>0</v>
      </c>
      <c r="FK90" s="219" t="b">
        <f t="shared" si="234"/>
        <v>0</v>
      </c>
      <c r="FL90" s="188">
        <f t="shared" si="235"/>
        <v>0</v>
      </c>
      <c r="FM90" s="164">
        <f t="shared" si="236"/>
        <v>0</v>
      </c>
      <c r="FN90" s="164">
        <f t="shared" si="237"/>
        <v>0.25</v>
      </c>
      <c r="FO90" s="164">
        <f t="shared" si="238"/>
        <v>0</v>
      </c>
      <c r="FP90" s="164">
        <f t="shared" si="238"/>
        <v>0</v>
      </c>
      <c r="FQ90" s="166">
        <f t="shared" si="239"/>
        <v>0</v>
      </c>
      <c r="FR90" s="167"/>
      <c r="FT90" s="164">
        <v>78</v>
      </c>
      <c r="FU90" s="225"/>
      <c r="FV90" s="226"/>
      <c r="FW90" s="1"/>
      <c r="FX90" s="1"/>
      <c r="FY90" s="95"/>
      <c r="FZ90" s="93"/>
      <c r="GA90" s="93"/>
      <c r="GB90" s="93"/>
      <c r="GC90" s="95" t="str">
        <f t="shared" si="164"/>
        <v>Completar</v>
      </c>
      <c r="GD90" s="96" t="str">
        <f t="shared" si="165"/>
        <v>Completar</v>
      </c>
      <c r="GE90" s="96" t="str">
        <f t="shared" si="166"/>
        <v>Completar</v>
      </c>
      <c r="GF90" s="94"/>
      <c r="GG90" s="95" t="str">
        <f t="shared" si="167"/>
        <v>Completar</v>
      </c>
      <c r="GH90" s="95" t="str">
        <f t="shared" si="240"/>
        <v>Completar</v>
      </c>
      <c r="GI90" s="165">
        <f t="shared" si="241"/>
        <v>0</v>
      </c>
      <c r="GJ90" s="219" t="b">
        <f t="shared" si="242"/>
        <v>0</v>
      </c>
      <c r="GK90" s="188">
        <f t="shared" si="243"/>
        <v>0</v>
      </c>
      <c r="GL90" s="164">
        <f t="shared" si="244"/>
        <v>0</v>
      </c>
      <c r="GM90" s="164">
        <f t="shared" si="245"/>
        <v>0.25</v>
      </c>
      <c r="GN90" s="164">
        <f t="shared" si="246"/>
        <v>0</v>
      </c>
      <c r="GO90" s="164">
        <f t="shared" si="246"/>
        <v>0</v>
      </c>
      <c r="GP90" s="166">
        <f t="shared" si="247"/>
        <v>0</v>
      </c>
      <c r="GQ90" s="167"/>
      <c r="GS90" s="164">
        <v>78</v>
      </c>
      <c r="GT90" s="225"/>
      <c r="GU90" s="226"/>
      <c r="GV90" s="1"/>
      <c r="GW90" s="1"/>
      <c r="GX90" s="95"/>
      <c r="GY90" s="93"/>
      <c r="GZ90" s="93"/>
      <c r="HA90" s="93"/>
      <c r="HB90" s="95" t="str">
        <f t="shared" si="168"/>
        <v>Completar</v>
      </c>
      <c r="HC90" s="96" t="str">
        <f t="shared" si="169"/>
        <v>Completar</v>
      </c>
      <c r="HD90" s="96" t="str">
        <f t="shared" si="170"/>
        <v>Completar</v>
      </c>
      <c r="HE90" s="94"/>
      <c r="HF90" s="95" t="str">
        <f t="shared" si="171"/>
        <v>Completar</v>
      </c>
      <c r="HG90" s="95" t="str">
        <f t="shared" si="248"/>
        <v>Completar</v>
      </c>
      <c r="HH90" s="165">
        <f t="shared" si="249"/>
        <v>0</v>
      </c>
      <c r="HI90" s="219" t="b">
        <f t="shared" si="250"/>
        <v>0</v>
      </c>
      <c r="HJ90" s="188">
        <f t="shared" si="251"/>
        <v>0</v>
      </c>
      <c r="HK90" s="164">
        <f t="shared" si="252"/>
        <v>0</v>
      </c>
      <c r="HL90" s="164">
        <f t="shared" si="253"/>
        <v>0.25</v>
      </c>
      <c r="HM90" s="164">
        <f t="shared" si="254"/>
        <v>0</v>
      </c>
      <c r="HN90" s="164">
        <f t="shared" si="254"/>
        <v>0</v>
      </c>
      <c r="HO90" s="166">
        <f t="shared" si="255"/>
        <v>0</v>
      </c>
      <c r="HP90" s="167"/>
      <c r="HR90" s="164">
        <v>78</v>
      </c>
      <c r="HS90" s="225"/>
      <c r="HT90" s="226"/>
      <c r="HU90" s="1"/>
      <c r="HV90" s="1"/>
      <c r="HW90" s="95"/>
      <c r="HX90" s="93"/>
      <c r="HY90" s="93"/>
      <c r="HZ90" s="93"/>
      <c r="IA90" s="95" t="str">
        <f t="shared" si="172"/>
        <v>Completar</v>
      </c>
      <c r="IB90" s="96" t="str">
        <f t="shared" si="173"/>
        <v>Completar</v>
      </c>
      <c r="IC90" s="96" t="str">
        <f t="shared" si="174"/>
        <v>Completar</v>
      </c>
      <c r="ID90" s="94"/>
      <c r="IE90" s="95" t="str">
        <f t="shared" si="175"/>
        <v>Completar</v>
      </c>
      <c r="IF90" s="95" t="str">
        <f t="shared" si="256"/>
        <v>Completar</v>
      </c>
      <c r="IG90" s="165">
        <f t="shared" si="257"/>
        <v>0</v>
      </c>
      <c r="IH90" s="219" t="b">
        <f t="shared" si="258"/>
        <v>0</v>
      </c>
      <c r="II90" s="188">
        <f t="shared" si="259"/>
        <v>0</v>
      </c>
      <c r="IJ90" s="164">
        <f t="shared" si="260"/>
        <v>0</v>
      </c>
      <c r="IK90" s="164">
        <f t="shared" si="261"/>
        <v>0.25</v>
      </c>
      <c r="IL90" s="164">
        <f t="shared" si="262"/>
        <v>0</v>
      </c>
      <c r="IM90" s="164">
        <f t="shared" si="262"/>
        <v>0</v>
      </c>
      <c r="IN90" s="166">
        <f t="shared" si="263"/>
        <v>0</v>
      </c>
      <c r="IO90" s="167"/>
      <c r="IQ90" s="164">
        <v>78</v>
      </c>
      <c r="IR90" s="225"/>
      <c r="IS90" s="226"/>
      <c r="IT90" s="1"/>
      <c r="IU90" s="1"/>
      <c r="IV90" s="95"/>
      <c r="IW90" s="93"/>
      <c r="IX90" s="93"/>
      <c r="IY90" s="93"/>
      <c r="IZ90" s="95" t="str">
        <f t="shared" si="176"/>
        <v>Completar</v>
      </c>
      <c r="JA90" s="96" t="str">
        <f t="shared" si="177"/>
        <v>Completar</v>
      </c>
      <c r="JB90" s="96" t="str">
        <f t="shared" si="178"/>
        <v>Completar</v>
      </c>
      <c r="JC90" s="94"/>
      <c r="JD90" s="95" t="str">
        <f t="shared" si="179"/>
        <v>Completar</v>
      </c>
      <c r="JE90" s="95" t="str">
        <f t="shared" si="264"/>
        <v>Completar</v>
      </c>
      <c r="JF90" s="165">
        <f t="shared" si="265"/>
        <v>0</v>
      </c>
      <c r="JG90" s="219" t="b">
        <f t="shared" si="266"/>
        <v>0</v>
      </c>
      <c r="JH90" s="188">
        <f t="shared" si="267"/>
        <v>0</v>
      </c>
      <c r="JI90" s="164">
        <f t="shared" si="268"/>
        <v>0</v>
      </c>
      <c r="JJ90" s="164">
        <f t="shared" si="269"/>
        <v>0.25</v>
      </c>
      <c r="JK90" s="164">
        <f t="shared" si="270"/>
        <v>0</v>
      </c>
      <c r="JL90" s="164">
        <f t="shared" si="270"/>
        <v>0</v>
      </c>
      <c r="JM90" s="166">
        <f t="shared" si="271"/>
        <v>0</v>
      </c>
      <c r="JN90" s="167"/>
      <c r="JO90" s="126"/>
      <c r="JP90" s="164">
        <v>78</v>
      </c>
      <c r="JQ90" s="225"/>
      <c r="JR90" s="226"/>
      <c r="JS90" s="1"/>
      <c r="JT90" s="1"/>
      <c r="JU90" s="95"/>
      <c r="JV90" s="93"/>
      <c r="JW90" s="93"/>
      <c r="JX90" s="93"/>
      <c r="JY90" s="95" t="str">
        <f t="shared" si="180"/>
        <v>Completar</v>
      </c>
      <c r="JZ90" s="96" t="str">
        <f t="shared" si="181"/>
        <v>Completar</v>
      </c>
      <c r="KA90" s="96" t="str">
        <f t="shared" si="182"/>
        <v>Completar</v>
      </c>
      <c r="KB90" s="94"/>
      <c r="KC90" s="95" t="str">
        <f t="shared" si="183"/>
        <v>Completar</v>
      </c>
      <c r="KD90" s="95" t="str">
        <f t="shared" si="272"/>
        <v>Completar</v>
      </c>
      <c r="KE90" s="165">
        <f t="shared" si="273"/>
        <v>0</v>
      </c>
      <c r="KF90" s="219" t="b">
        <f t="shared" si="274"/>
        <v>0</v>
      </c>
      <c r="KG90" s="188">
        <f t="shared" si="275"/>
        <v>0</v>
      </c>
      <c r="KH90" s="164">
        <f t="shared" si="276"/>
        <v>0</v>
      </c>
      <c r="KI90" s="164">
        <f t="shared" si="277"/>
        <v>0.25</v>
      </c>
      <c r="KJ90" s="164">
        <f t="shared" si="278"/>
        <v>0</v>
      </c>
      <c r="KK90" s="164">
        <f t="shared" si="278"/>
        <v>0</v>
      </c>
      <c r="KL90" s="166">
        <f t="shared" si="279"/>
        <v>0</v>
      </c>
    </row>
    <row r="91" spans="1:298" x14ac:dyDescent="0.25">
      <c r="A91" s="164">
        <v>79</v>
      </c>
      <c r="B91" s="225"/>
      <c r="C91" s="226"/>
      <c r="D91" s="1"/>
      <c r="E91" s="1"/>
      <c r="F91" s="95"/>
      <c r="G91" s="93"/>
      <c r="H91" s="93"/>
      <c r="I91" s="93"/>
      <c r="J91" s="95"/>
      <c r="K91" s="96" t="str">
        <f>IFERROR(VLOOKUP(D91,'Situación inicial'!JI$13:JS$112,8,FALSE),"Completar")</f>
        <v>Completar</v>
      </c>
      <c r="L91" s="96" t="str">
        <f>IFERROR(VLOOKUP(D91,'Situación inicial'!JI$13:JS$112,9,FALSE),"Completar")</f>
        <v>Completar</v>
      </c>
      <c r="M91" s="94"/>
      <c r="N91" s="95" t="str">
        <f>IFERROR(VLOOKUP(D91,'Situación inicial'!JI$13:JS$112,11,FALSE),"Completar")</f>
        <v>Completar</v>
      </c>
      <c r="O91" s="95" t="str">
        <f>IFERROR(VLOOKUP(D91,'Situación inicial'!JI$13:JT$112,12,FALSE),"Completar")</f>
        <v>Completar</v>
      </c>
      <c r="P91" s="165">
        <f t="shared" si="184"/>
        <v>0</v>
      </c>
      <c r="Q91" s="219" t="b">
        <f t="shared" si="185"/>
        <v>0</v>
      </c>
      <c r="R91" s="188">
        <f t="shared" si="186"/>
        <v>0</v>
      </c>
      <c r="S91" s="164">
        <f t="shared" si="187"/>
        <v>0</v>
      </c>
      <c r="T91" s="164">
        <f t="shared" si="188"/>
        <v>0.25</v>
      </c>
      <c r="U91" s="164">
        <f t="shared" si="189"/>
        <v>0</v>
      </c>
      <c r="V91" s="164">
        <f t="shared" si="189"/>
        <v>0</v>
      </c>
      <c r="W91" s="166">
        <f t="shared" si="190"/>
        <v>0</v>
      </c>
      <c r="X91" s="168">
        <f>IFERROR(VLOOKUP(D91,'Situación inicial'!JI$13:JZ$112,18,FALSE),0)</f>
        <v>0</v>
      </c>
      <c r="Z91" s="164">
        <v>79</v>
      </c>
      <c r="AA91" s="225"/>
      <c r="AB91" s="226"/>
      <c r="AC91" s="1"/>
      <c r="AD91" s="1"/>
      <c r="AE91" s="95"/>
      <c r="AF91" s="93"/>
      <c r="AG91" s="93"/>
      <c r="AH91" s="93"/>
      <c r="AI91" s="95" t="str">
        <f t="shared" si="140"/>
        <v>Completar</v>
      </c>
      <c r="AJ91" s="96" t="str">
        <f t="shared" si="141"/>
        <v>Completar</v>
      </c>
      <c r="AK91" s="96" t="str">
        <f t="shared" si="142"/>
        <v>Completar</v>
      </c>
      <c r="AL91" s="94"/>
      <c r="AM91" s="95" t="str">
        <f t="shared" si="191"/>
        <v>Completar</v>
      </c>
      <c r="AN91" s="95" t="str">
        <f t="shared" si="192"/>
        <v>Completar</v>
      </c>
      <c r="AO91" s="165">
        <f t="shared" si="193"/>
        <v>0</v>
      </c>
      <c r="AP91" s="219" t="b">
        <f t="shared" si="194"/>
        <v>0</v>
      </c>
      <c r="AQ91" s="188">
        <f t="shared" si="195"/>
        <v>0</v>
      </c>
      <c r="AR91" s="164">
        <f t="shared" si="196"/>
        <v>0</v>
      </c>
      <c r="AS91" s="164">
        <f t="shared" si="197"/>
        <v>0.25</v>
      </c>
      <c r="AT91" s="164">
        <f t="shared" si="198"/>
        <v>0</v>
      </c>
      <c r="AU91" s="164">
        <f t="shared" si="198"/>
        <v>0</v>
      </c>
      <c r="AV91" s="166">
        <f t="shared" si="199"/>
        <v>0</v>
      </c>
      <c r="AW91" s="168">
        <f t="shared" si="143"/>
        <v>0</v>
      </c>
      <c r="AY91" s="164">
        <v>79</v>
      </c>
      <c r="AZ91" s="225"/>
      <c r="BA91" s="226"/>
      <c r="BB91" s="1"/>
      <c r="BC91" s="1"/>
      <c r="BD91" s="95"/>
      <c r="BE91" s="93"/>
      <c r="BF91" s="93"/>
      <c r="BG91" s="93"/>
      <c r="BH91" s="95" t="str">
        <f t="shared" si="144"/>
        <v>Completar</v>
      </c>
      <c r="BI91" s="96" t="str">
        <f t="shared" si="145"/>
        <v>Completar</v>
      </c>
      <c r="BJ91" s="96" t="str">
        <f t="shared" si="146"/>
        <v>Completar</v>
      </c>
      <c r="BK91" s="94"/>
      <c r="BL91" s="95" t="str">
        <f t="shared" si="147"/>
        <v>Completar</v>
      </c>
      <c r="BM91" s="95" t="str">
        <f t="shared" si="200"/>
        <v>Completar</v>
      </c>
      <c r="BN91" s="165">
        <f t="shared" si="201"/>
        <v>0</v>
      </c>
      <c r="BO91" s="219" t="b">
        <f t="shared" si="202"/>
        <v>0</v>
      </c>
      <c r="BP91" s="188">
        <f t="shared" si="203"/>
        <v>0</v>
      </c>
      <c r="BQ91" s="164">
        <f t="shared" si="204"/>
        <v>0</v>
      </c>
      <c r="BR91" s="164">
        <f t="shared" si="205"/>
        <v>0.25</v>
      </c>
      <c r="BS91" s="164">
        <f t="shared" si="206"/>
        <v>0</v>
      </c>
      <c r="BT91" s="164">
        <f t="shared" si="206"/>
        <v>0</v>
      </c>
      <c r="BU91" s="166">
        <f t="shared" si="207"/>
        <v>0</v>
      </c>
      <c r="BV91" s="167"/>
      <c r="BX91" s="164">
        <v>79</v>
      </c>
      <c r="BY91" s="225"/>
      <c r="BZ91" s="226"/>
      <c r="CA91" s="1"/>
      <c r="CB91" s="1"/>
      <c r="CC91" s="95"/>
      <c r="CD91" s="93"/>
      <c r="CE91" s="93"/>
      <c r="CF91" s="93"/>
      <c r="CG91" s="95" t="str">
        <f t="shared" si="148"/>
        <v>Completar</v>
      </c>
      <c r="CH91" s="96" t="str">
        <f t="shared" si="149"/>
        <v>Completar</v>
      </c>
      <c r="CI91" s="96" t="str">
        <f t="shared" si="150"/>
        <v>Completar</v>
      </c>
      <c r="CJ91" s="94"/>
      <c r="CK91" s="95" t="str">
        <f t="shared" si="151"/>
        <v>Completar</v>
      </c>
      <c r="CL91" s="95" t="str">
        <f t="shared" si="208"/>
        <v>Completar</v>
      </c>
      <c r="CM91" s="165">
        <f t="shared" si="209"/>
        <v>0</v>
      </c>
      <c r="CN91" s="219" t="b">
        <f t="shared" si="210"/>
        <v>0</v>
      </c>
      <c r="CO91" s="188">
        <f t="shared" si="211"/>
        <v>0</v>
      </c>
      <c r="CP91" s="164">
        <f t="shared" si="212"/>
        <v>0</v>
      </c>
      <c r="CQ91" s="164">
        <f t="shared" si="213"/>
        <v>0.25</v>
      </c>
      <c r="CR91" s="164">
        <f t="shared" si="214"/>
        <v>0</v>
      </c>
      <c r="CS91" s="164">
        <f t="shared" si="214"/>
        <v>0</v>
      </c>
      <c r="CT91" s="166">
        <f t="shared" si="215"/>
        <v>0</v>
      </c>
      <c r="CU91" s="167"/>
      <c r="CW91" s="164">
        <v>79</v>
      </c>
      <c r="CX91" s="225"/>
      <c r="CY91" s="226"/>
      <c r="CZ91" s="1"/>
      <c r="DA91" s="1"/>
      <c r="DB91" s="95"/>
      <c r="DC91" s="93"/>
      <c r="DD91" s="93"/>
      <c r="DE91" s="93"/>
      <c r="DF91" s="95" t="str">
        <f t="shared" si="152"/>
        <v>Completar</v>
      </c>
      <c r="DG91" s="96" t="str">
        <f t="shared" si="153"/>
        <v>Completar</v>
      </c>
      <c r="DH91" s="96" t="str">
        <f t="shared" si="154"/>
        <v>Completar</v>
      </c>
      <c r="DI91" s="94"/>
      <c r="DJ91" s="95" t="str">
        <f t="shared" si="155"/>
        <v>Completar</v>
      </c>
      <c r="DK91" s="95" t="str">
        <f t="shared" si="216"/>
        <v>Completar</v>
      </c>
      <c r="DL91" s="165">
        <f t="shared" si="217"/>
        <v>0</v>
      </c>
      <c r="DM91" s="219" t="b">
        <f t="shared" si="218"/>
        <v>0</v>
      </c>
      <c r="DN91" s="188">
        <f t="shared" si="219"/>
        <v>0</v>
      </c>
      <c r="DO91" s="164">
        <f t="shared" si="220"/>
        <v>0</v>
      </c>
      <c r="DP91" s="164">
        <f t="shared" si="221"/>
        <v>0.25</v>
      </c>
      <c r="DQ91" s="164">
        <f t="shared" si="222"/>
        <v>0</v>
      </c>
      <c r="DR91" s="164">
        <f t="shared" si="222"/>
        <v>0</v>
      </c>
      <c r="DS91" s="166">
        <f t="shared" si="223"/>
        <v>0</v>
      </c>
      <c r="DT91" s="167"/>
      <c r="DV91" s="164">
        <v>79</v>
      </c>
      <c r="DW91" s="225"/>
      <c r="DX91" s="226"/>
      <c r="DY91" s="1"/>
      <c r="DZ91" s="1"/>
      <c r="EA91" s="95"/>
      <c r="EB91" s="93"/>
      <c r="EC91" s="93"/>
      <c r="ED91" s="93"/>
      <c r="EE91" s="95" t="str">
        <f t="shared" si="156"/>
        <v>Completar</v>
      </c>
      <c r="EF91" s="96" t="str">
        <f t="shared" si="157"/>
        <v>Completar</v>
      </c>
      <c r="EG91" s="96" t="str">
        <f t="shared" si="158"/>
        <v>Completar</v>
      </c>
      <c r="EH91" s="94"/>
      <c r="EI91" s="95" t="str">
        <f t="shared" si="159"/>
        <v>Completar</v>
      </c>
      <c r="EJ91" s="95" t="str">
        <f t="shared" si="224"/>
        <v>Completar</v>
      </c>
      <c r="EK91" s="165">
        <f t="shared" si="225"/>
        <v>0</v>
      </c>
      <c r="EL91" s="219" t="b">
        <f t="shared" si="226"/>
        <v>0</v>
      </c>
      <c r="EM91" s="188">
        <f t="shared" si="227"/>
        <v>0</v>
      </c>
      <c r="EN91" s="164">
        <f t="shared" si="228"/>
        <v>0</v>
      </c>
      <c r="EO91" s="164">
        <f t="shared" si="229"/>
        <v>0.25</v>
      </c>
      <c r="EP91" s="164">
        <f t="shared" si="230"/>
        <v>0</v>
      </c>
      <c r="EQ91" s="164">
        <f t="shared" si="230"/>
        <v>0</v>
      </c>
      <c r="ER91" s="166">
        <f t="shared" si="231"/>
        <v>0</v>
      </c>
      <c r="ES91" s="167"/>
      <c r="EU91" s="164">
        <v>79</v>
      </c>
      <c r="EV91" s="225"/>
      <c r="EW91" s="226"/>
      <c r="EX91" s="1"/>
      <c r="EY91" s="1"/>
      <c r="EZ91" s="95"/>
      <c r="FA91" s="93"/>
      <c r="FB91" s="93"/>
      <c r="FC91" s="93"/>
      <c r="FD91" s="95" t="str">
        <f t="shared" si="160"/>
        <v>Completar</v>
      </c>
      <c r="FE91" s="96" t="str">
        <f t="shared" si="161"/>
        <v>Completar</v>
      </c>
      <c r="FF91" s="96" t="str">
        <f t="shared" si="162"/>
        <v>Completar</v>
      </c>
      <c r="FG91" s="94"/>
      <c r="FH91" s="95" t="str">
        <f t="shared" si="163"/>
        <v>Completar</v>
      </c>
      <c r="FI91" s="95" t="str">
        <f t="shared" si="232"/>
        <v>Completar</v>
      </c>
      <c r="FJ91" s="165">
        <f t="shared" si="233"/>
        <v>0</v>
      </c>
      <c r="FK91" s="219" t="b">
        <f t="shared" si="234"/>
        <v>0</v>
      </c>
      <c r="FL91" s="188">
        <f t="shared" si="235"/>
        <v>0</v>
      </c>
      <c r="FM91" s="164">
        <f t="shared" si="236"/>
        <v>0</v>
      </c>
      <c r="FN91" s="164">
        <f t="shared" si="237"/>
        <v>0.25</v>
      </c>
      <c r="FO91" s="164">
        <f t="shared" si="238"/>
        <v>0</v>
      </c>
      <c r="FP91" s="164">
        <f t="shared" si="238"/>
        <v>0</v>
      </c>
      <c r="FQ91" s="166">
        <f t="shared" si="239"/>
        <v>0</v>
      </c>
      <c r="FR91" s="167"/>
      <c r="FT91" s="164">
        <v>79</v>
      </c>
      <c r="FU91" s="225"/>
      <c r="FV91" s="226"/>
      <c r="FW91" s="1"/>
      <c r="FX91" s="1"/>
      <c r="FY91" s="95"/>
      <c r="FZ91" s="93"/>
      <c r="GA91" s="93"/>
      <c r="GB91" s="93"/>
      <c r="GC91" s="95" t="str">
        <f t="shared" si="164"/>
        <v>Completar</v>
      </c>
      <c r="GD91" s="96" t="str">
        <f t="shared" si="165"/>
        <v>Completar</v>
      </c>
      <c r="GE91" s="96" t="str">
        <f t="shared" si="166"/>
        <v>Completar</v>
      </c>
      <c r="GF91" s="94"/>
      <c r="GG91" s="95" t="str">
        <f t="shared" si="167"/>
        <v>Completar</v>
      </c>
      <c r="GH91" s="95" t="str">
        <f t="shared" si="240"/>
        <v>Completar</v>
      </c>
      <c r="GI91" s="165">
        <f t="shared" si="241"/>
        <v>0</v>
      </c>
      <c r="GJ91" s="219" t="b">
        <f t="shared" si="242"/>
        <v>0</v>
      </c>
      <c r="GK91" s="188">
        <f t="shared" si="243"/>
        <v>0</v>
      </c>
      <c r="GL91" s="164">
        <f t="shared" si="244"/>
        <v>0</v>
      </c>
      <c r="GM91" s="164">
        <f t="shared" si="245"/>
        <v>0.25</v>
      </c>
      <c r="GN91" s="164">
        <f t="shared" si="246"/>
        <v>0</v>
      </c>
      <c r="GO91" s="164">
        <f t="shared" si="246"/>
        <v>0</v>
      </c>
      <c r="GP91" s="166">
        <f t="shared" si="247"/>
        <v>0</v>
      </c>
      <c r="GQ91" s="167"/>
      <c r="GS91" s="164">
        <v>79</v>
      </c>
      <c r="GT91" s="225"/>
      <c r="GU91" s="226"/>
      <c r="GV91" s="1"/>
      <c r="GW91" s="1"/>
      <c r="GX91" s="95"/>
      <c r="GY91" s="93"/>
      <c r="GZ91" s="93"/>
      <c r="HA91" s="93"/>
      <c r="HB91" s="95" t="str">
        <f t="shared" si="168"/>
        <v>Completar</v>
      </c>
      <c r="HC91" s="96" t="str">
        <f t="shared" si="169"/>
        <v>Completar</v>
      </c>
      <c r="HD91" s="96" t="str">
        <f t="shared" si="170"/>
        <v>Completar</v>
      </c>
      <c r="HE91" s="94"/>
      <c r="HF91" s="95" t="str">
        <f t="shared" si="171"/>
        <v>Completar</v>
      </c>
      <c r="HG91" s="95" t="str">
        <f t="shared" si="248"/>
        <v>Completar</v>
      </c>
      <c r="HH91" s="165">
        <f t="shared" si="249"/>
        <v>0</v>
      </c>
      <c r="HI91" s="219" t="b">
        <f t="shared" si="250"/>
        <v>0</v>
      </c>
      <c r="HJ91" s="188">
        <f t="shared" si="251"/>
        <v>0</v>
      </c>
      <c r="HK91" s="164">
        <f t="shared" si="252"/>
        <v>0</v>
      </c>
      <c r="HL91" s="164">
        <f t="shared" si="253"/>
        <v>0.25</v>
      </c>
      <c r="HM91" s="164">
        <f t="shared" si="254"/>
        <v>0</v>
      </c>
      <c r="HN91" s="164">
        <f t="shared" si="254"/>
        <v>0</v>
      </c>
      <c r="HO91" s="166">
        <f t="shared" si="255"/>
        <v>0</v>
      </c>
      <c r="HP91" s="167"/>
      <c r="HR91" s="164">
        <v>79</v>
      </c>
      <c r="HS91" s="225"/>
      <c r="HT91" s="226"/>
      <c r="HU91" s="1"/>
      <c r="HV91" s="1"/>
      <c r="HW91" s="95"/>
      <c r="HX91" s="93"/>
      <c r="HY91" s="93"/>
      <c r="HZ91" s="93"/>
      <c r="IA91" s="95" t="str">
        <f t="shared" si="172"/>
        <v>Completar</v>
      </c>
      <c r="IB91" s="96" t="str">
        <f t="shared" si="173"/>
        <v>Completar</v>
      </c>
      <c r="IC91" s="96" t="str">
        <f t="shared" si="174"/>
        <v>Completar</v>
      </c>
      <c r="ID91" s="94"/>
      <c r="IE91" s="95" t="str">
        <f t="shared" si="175"/>
        <v>Completar</v>
      </c>
      <c r="IF91" s="95" t="str">
        <f t="shared" si="256"/>
        <v>Completar</v>
      </c>
      <c r="IG91" s="165">
        <f t="shared" si="257"/>
        <v>0</v>
      </c>
      <c r="IH91" s="219" t="b">
        <f t="shared" si="258"/>
        <v>0</v>
      </c>
      <c r="II91" s="188">
        <f t="shared" si="259"/>
        <v>0</v>
      </c>
      <c r="IJ91" s="164">
        <f t="shared" si="260"/>
        <v>0</v>
      </c>
      <c r="IK91" s="164">
        <f t="shared" si="261"/>
        <v>0.25</v>
      </c>
      <c r="IL91" s="164">
        <f t="shared" si="262"/>
        <v>0</v>
      </c>
      <c r="IM91" s="164">
        <f t="shared" si="262"/>
        <v>0</v>
      </c>
      <c r="IN91" s="166">
        <f t="shared" si="263"/>
        <v>0</v>
      </c>
      <c r="IO91" s="167"/>
      <c r="IQ91" s="164">
        <v>79</v>
      </c>
      <c r="IR91" s="225"/>
      <c r="IS91" s="226"/>
      <c r="IT91" s="1"/>
      <c r="IU91" s="1"/>
      <c r="IV91" s="95"/>
      <c r="IW91" s="93"/>
      <c r="IX91" s="93"/>
      <c r="IY91" s="93"/>
      <c r="IZ91" s="95" t="str">
        <f t="shared" si="176"/>
        <v>Completar</v>
      </c>
      <c r="JA91" s="96" t="str">
        <f t="shared" si="177"/>
        <v>Completar</v>
      </c>
      <c r="JB91" s="96" t="str">
        <f t="shared" si="178"/>
        <v>Completar</v>
      </c>
      <c r="JC91" s="94"/>
      <c r="JD91" s="95" t="str">
        <f t="shared" si="179"/>
        <v>Completar</v>
      </c>
      <c r="JE91" s="95" t="str">
        <f t="shared" si="264"/>
        <v>Completar</v>
      </c>
      <c r="JF91" s="165">
        <f t="shared" si="265"/>
        <v>0</v>
      </c>
      <c r="JG91" s="219" t="b">
        <f t="shared" si="266"/>
        <v>0</v>
      </c>
      <c r="JH91" s="188">
        <f t="shared" si="267"/>
        <v>0</v>
      </c>
      <c r="JI91" s="164">
        <f t="shared" si="268"/>
        <v>0</v>
      </c>
      <c r="JJ91" s="164">
        <f t="shared" si="269"/>
        <v>0.25</v>
      </c>
      <c r="JK91" s="164">
        <f t="shared" si="270"/>
        <v>0</v>
      </c>
      <c r="JL91" s="164">
        <f t="shared" si="270"/>
        <v>0</v>
      </c>
      <c r="JM91" s="166">
        <f t="shared" si="271"/>
        <v>0</v>
      </c>
      <c r="JN91" s="167"/>
      <c r="JO91" s="126"/>
      <c r="JP91" s="164">
        <v>79</v>
      </c>
      <c r="JQ91" s="225"/>
      <c r="JR91" s="226"/>
      <c r="JS91" s="1"/>
      <c r="JT91" s="1"/>
      <c r="JU91" s="95"/>
      <c r="JV91" s="93"/>
      <c r="JW91" s="93"/>
      <c r="JX91" s="93"/>
      <c r="JY91" s="95" t="str">
        <f t="shared" si="180"/>
        <v>Completar</v>
      </c>
      <c r="JZ91" s="96" t="str">
        <f t="shared" si="181"/>
        <v>Completar</v>
      </c>
      <c r="KA91" s="96" t="str">
        <f t="shared" si="182"/>
        <v>Completar</v>
      </c>
      <c r="KB91" s="94"/>
      <c r="KC91" s="95" t="str">
        <f t="shared" si="183"/>
        <v>Completar</v>
      </c>
      <c r="KD91" s="95" t="str">
        <f t="shared" si="272"/>
        <v>Completar</v>
      </c>
      <c r="KE91" s="165">
        <f t="shared" si="273"/>
        <v>0</v>
      </c>
      <c r="KF91" s="219" t="b">
        <f t="shared" si="274"/>
        <v>0</v>
      </c>
      <c r="KG91" s="188">
        <f t="shared" si="275"/>
        <v>0</v>
      </c>
      <c r="KH91" s="164">
        <f t="shared" si="276"/>
        <v>0</v>
      </c>
      <c r="KI91" s="164">
        <f t="shared" si="277"/>
        <v>0.25</v>
      </c>
      <c r="KJ91" s="164">
        <f t="shared" si="278"/>
        <v>0</v>
      </c>
      <c r="KK91" s="164">
        <f t="shared" si="278"/>
        <v>0</v>
      </c>
      <c r="KL91" s="166">
        <f t="shared" si="279"/>
        <v>0</v>
      </c>
    </row>
    <row r="92" spans="1:298" x14ac:dyDescent="0.25">
      <c r="A92" s="164">
        <v>80</v>
      </c>
      <c r="B92" s="225"/>
      <c r="C92" s="226"/>
      <c r="D92" s="1"/>
      <c r="E92" s="1"/>
      <c r="F92" s="95"/>
      <c r="G92" s="93"/>
      <c r="H92" s="93"/>
      <c r="I92" s="93"/>
      <c r="J92" s="95"/>
      <c r="K92" s="96" t="str">
        <f>IFERROR(VLOOKUP(D92,'Situación inicial'!JI$13:JS$112,8,FALSE),"Completar")</f>
        <v>Completar</v>
      </c>
      <c r="L92" s="96" t="str">
        <f>IFERROR(VLOOKUP(D92,'Situación inicial'!JI$13:JS$112,9,FALSE),"Completar")</f>
        <v>Completar</v>
      </c>
      <c r="M92" s="94"/>
      <c r="N92" s="95" t="str">
        <f>IFERROR(VLOOKUP(D92,'Situación inicial'!JI$13:JS$112,11,FALSE),"Completar")</f>
        <v>Completar</v>
      </c>
      <c r="O92" s="95" t="str">
        <f>IFERROR(VLOOKUP(D92,'Situación inicial'!JI$13:JT$112,12,FALSE),"Completar")</f>
        <v>Completar</v>
      </c>
      <c r="P92" s="165">
        <f t="shared" si="184"/>
        <v>0</v>
      </c>
      <c r="Q92" s="219" t="b">
        <f t="shared" si="185"/>
        <v>0</v>
      </c>
      <c r="R92" s="188">
        <f t="shared" si="186"/>
        <v>0</v>
      </c>
      <c r="S92" s="164">
        <f t="shared" si="187"/>
        <v>0</v>
      </c>
      <c r="T92" s="164">
        <f t="shared" si="188"/>
        <v>0.25</v>
      </c>
      <c r="U92" s="164">
        <f t="shared" si="189"/>
        <v>0</v>
      </c>
      <c r="V92" s="164">
        <f t="shared" si="189"/>
        <v>0</v>
      </c>
      <c r="W92" s="166">
        <f t="shared" si="190"/>
        <v>0</v>
      </c>
      <c r="X92" s="168">
        <f>IFERROR(VLOOKUP(D92,'Situación inicial'!JI$13:JZ$112,18,FALSE),0)</f>
        <v>0</v>
      </c>
      <c r="Z92" s="164">
        <v>80</v>
      </c>
      <c r="AA92" s="225"/>
      <c r="AB92" s="226"/>
      <c r="AC92" s="1"/>
      <c r="AD92" s="1"/>
      <c r="AE92" s="95"/>
      <c r="AF92" s="93"/>
      <c r="AG92" s="93"/>
      <c r="AH92" s="93"/>
      <c r="AI92" s="95" t="str">
        <f t="shared" si="140"/>
        <v>Completar</v>
      </c>
      <c r="AJ92" s="96" t="str">
        <f t="shared" si="141"/>
        <v>Completar</v>
      </c>
      <c r="AK92" s="96" t="str">
        <f t="shared" si="142"/>
        <v>Completar</v>
      </c>
      <c r="AL92" s="94"/>
      <c r="AM92" s="95" t="str">
        <f t="shared" si="191"/>
        <v>Completar</v>
      </c>
      <c r="AN92" s="95" t="str">
        <f t="shared" si="192"/>
        <v>Completar</v>
      </c>
      <c r="AO92" s="165">
        <f t="shared" si="193"/>
        <v>0</v>
      </c>
      <c r="AP92" s="219" t="b">
        <f t="shared" si="194"/>
        <v>0</v>
      </c>
      <c r="AQ92" s="188">
        <f t="shared" si="195"/>
        <v>0</v>
      </c>
      <c r="AR92" s="164">
        <f t="shared" si="196"/>
        <v>0</v>
      </c>
      <c r="AS92" s="164">
        <f t="shared" si="197"/>
        <v>0.25</v>
      </c>
      <c r="AT92" s="164">
        <f t="shared" si="198"/>
        <v>0</v>
      </c>
      <c r="AU92" s="164">
        <f t="shared" si="198"/>
        <v>0</v>
      </c>
      <c r="AV92" s="166">
        <f t="shared" si="199"/>
        <v>0</v>
      </c>
      <c r="AW92" s="168">
        <f t="shared" si="143"/>
        <v>0</v>
      </c>
      <c r="AY92" s="164">
        <v>80</v>
      </c>
      <c r="AZ92" s="225"/>
      <c r="BA92" s="226"/>
      <c r="BB92" s="1"/>
      <c r="BC92" s="1"/>
      <c r="BD92" s="95"/>
      <c r="BE92" s="93"/>
      <c r="BF92" s="93"/>
      <c r="BG92" s="93"/>
      <c r="BH92" s="95" t="str">
        <f t="shared" si="144"/>
        <v>Completar</v>
      </c>
      <c r="BI92" s="96" t="str">
        <f t="shared" si="145"/>
        <v>Completar</v>
      </c>
      <c r="BJ92" s="96" t="str">
        <f t="shared" si="146"/>
        <v>Completar</v>
      </c>
      <c r="BK92" s="94"/>
      <c r="BL92" s="95" t="str">
        <f t="shared" si="147"/>
        <v>Completar</v>
      </c>
      <c r="BM92" s="95" t="str">
        <f t="shared" si="200"/>
        <v>Completar</v>
      </c>
      <c r="BN92" s="165">
        <f t="shared" si="201"/>
        <v>0</v>
      </c>
      <c r="BO92" s="219" t="b">
        <f t="shared" si="202"/>
        <v>0</v>
      </c>
      <c r="BP92" s="188">
        <f t="shared" si="203"/>
        <v>0</v>
      </c>
      <c r="BQ92" s="164">
        <f t="shared" si="204"/>
        <v>0</v>
      </c>
      <c r="BR92" s="164">
        <f t="shared" si="205"/>
        <v>0.25</v>
      </c>
      <c r="BS92" s="164">
        <f t="shared" si="206"/>
        <v>0</v>
      </c>
      <c r="BT92" s="164">
        <f t="shared" si="206"/>
        <v>0</v>
      </c>
      <c r="BU92" s="166">
        <f t="shared" si="207"/>
        <v>0</v>
      </c>
      <c r="BV92" s="167"/>
      <c r="BX92" s="164">
        <v>80</v>
      </c>
      <c r="BY92" s="225"/>
      <c r="BZ92" s="226"/>
      <c r="CA92" s="1"/>
      <c r="CB92" s="1"/>
      <c r="CC92" s="95"/>
      <c r="CD92" s="93"/>
      <c r="CE92" s="93"/>
      <c r="CF92" s="93"/>
      <c r="CG92" s="95" t="str">
        <f t="shared" si="148"/>
        <v>Completar</v>
      </c>
      <c r="CH92" s="96" t="str">
        <f t="shared" si="149"/>
        <v>Completar</v>
      </c>
      <c r="CI92" s="96" t="str">
        <f t="shared" si="150"/>
        <v>Completar</v>
      </c>
      <c r="CJ92" s="94"/>
      <c r="CK92" s="95" t="str">
        <f t="shared" si="151"/>
        <v>Completar</v>
      </c>
      <c r="CL92" s="95" t="str">
        <f t="shared" si="208"/>
        <v>Completar</v>
      </c>
      <c r="CM92" s="165">
        <f t="shared" si="209"/>
        <v>0</v>
      </c>
      <c r="CN92" s="219" t="b">
        <f t="shared" si="210"/>
        <v>0</v>
      </c>
      <c r="CO92" s="188">
        <f t="shared" si="211"/>
        <v>0</v>
      </c>
      <c r="CP92" s="164">
        <f t="shared" si="212"/>
        <v>0</v>
      </c>
      <c r="CQ92" s="164">
        <f t="shared" si="213"/>
        <v>0.25</v>
      </c>
      <c r="CR92" s="164">
        <f t="shared" si="214"/>
        <v>0</v>
      </c>
      <c r="CS92" s="164">
        <f t="shared" si="214"/>
        <v>0</v>
      </c>
      <c r="CT92" s="166">
        <f t="shared" si="215"/>
        <v>0</v>
      </c>
      <c r="CU92" s="167"/>
      <c r="CW92" s="164">
        <v>80</v>
      </c>
      <c r="CX92" s="225"/>
      <c r="CY92" s="226"/>
      <c r="CZ92" s="1"/>
      <c r="DA92" s="1"/>
      <c r="DB92" s="95"/>
      <c r="DC92" s="93"/>
      <c r="DD92" s="93"/>
      <c r="DE92" s="93"/>
      <c r="DF92" s="95" t="str">
        <f t="shared" si="152"/>
        <v>Completar</v>
      </c>
      <c r="DG92" s="96" t="str">
        <f t="shared" si="153"/>
        <v>Completar</v>
      </c>
      <c r="DH92" s="96" t="str">
        <f t="shared" si="154"/>
        <v>Completar</v>
      </c>
      <c r="DI92" s="94"/>
      <c r="DJ92" s="95" t="str">
        <f t="shared" si="155"/>
        <v>Completar</v>
      </c>
      <c r="DK92" s="95" t="str">
        <f t="shared" si="216"/>
        <v>Completar</v>
      </c>
      <c r="DL92" s="165">
        <f t="shared" si="217"/>
        <v>0</v>
      </c>
      <c r="DM92" s="219" t="b">
        <f t="shared" si="218"/>
        <v>0</v>
      </c>
      <c r="DN92" s="188">
        <f t="shared" si="219"/>
        <v>0</v>
      </c>
      <c r="DO92" s="164">
        <f t="shared" si="220"/>
        <v>0</v>
      </c>
      <c r="DP92" s="164">
        <f t="shared" si="221"/>
        <v>0.25</v>
      </c>
      <c r="DQ92" s="164">
        <f t="shared" si="222"/>
        <v>0</v>
      </c>
      <c r="DR92" s="164">
        <f t="shared" si="222"/>
        <v>0</v>
      </c>
      <c r="DS92" s="166">
        <f t="shared" si="223"/>
        <v>0</v>
      </c>
      <c r="DT92" s="167"/>
      <c r="DV92" s="164">
        <v>80</v>
      </c>
      <c r="DW92" s="225"/>
      <c r="DX92" s="226"/>
      <c r="DY92" s="1"/>
      <c r="DZ92" s="1"/>
      <c r="EA92" s="95"/>
      <c r="EB92" s="93"/>
      <c r="EC92" s="93"/>
      <c r="ED92" s="93"/>
      <c r="EE92" s="95" t="str">
        <f t="shared" si="156"/>
        <v>Completar</v>
      </c>
      <c r="EF92" s="96" t="str">
        <f t="shared" si="157"/>
        <v>Completar</v>
      </c>
      <c r="EG92" s="96" t="str">
        <f t="shared" si="158"/>
        <v>Completar</v>
      </c>
      <c r="EH92" s="94"/>
      <c r="EI92" s="95" t="str">
        <f t="shared" si="159"/>
        <v>Completar</v>
      </c>
      <c r="EJ92" s="95" t="str">
        <f t="shared" si="224"/>
        <v>Completar</v>
      </c>
      <c r="EK92" s="165">
        <f t="shared" si="225"/>
        <v>0</v>
      </c>
      <c r="EL92" s="219" t="b">
        <f t="shared" si="226"/>
        <v>0</v>
      </c>
      <c r="EM92" s="188">
        <f t="shared" si="227"/>
        <v>0</v>
      </c>
      <c r="EN92" s="164">
        <f t="shared" si="228"/>
        <v>0</v>
      </c>
      <c r="EO92" s="164">
        <f t="shared" si="229"/>
        <v>0.25</v>
      </c>
      <c r="EP92" s="164">
        <f t="shared" si="230"/>
        <v>0</v>
      </c>
      <c r="EQ92" s="164">
        <f t="shared" si="230"/>
        <v>0</v>
      </c>
      <c r="ER92" s="166">
        <f t="shared" si="231"/>
        <v>0</v>
      </c>
      <c r="ES92" s="167"/>
      <c r="EU92" s="164">
        <v>80</v>
      </c>
      <c r="EV92" s="225"/>
      <c r="EW92" s="226"/>
      <c r="EX92" s="1"/>
      <c r="EY92" s="1"/>
      <c r="EZ92" s="95"/>
      <c r="FA92" s="93"/>
      <c r="FB92" s="93"/>
      <c r="FC92" s="93"/>
      <c r="FD92" s="95" t="str">
        <f t="shared" si="160"/>
        <v>Completar</v>
      </c>
      <c r="FE92" s="96" t="str">
        <f t="shared" si="161"/>
        <v>Completar</v>
      </c>
      <c r="FF92" s="96" t="str">
        <f t="shared" si="162"/>
        <v>Completar</v>
      </c>
      <c r="FG92" s="94"/>
      <c r="FH92" s="95" t="str">
        <f t="shared" si="163"/>
        <v>Completar</v>
      </c>
      <c r="FI92" s="95" t="str">
        <f t="shared" si="232"/>
        <v>Completar</v>
      </c>
      <c r="FJ92" s="165">
        <f t="shared" si="233"/>
        <v>0</v>
      </c>
      <c r="FK92" s="219" t="b">
        <f t="shared" si="234"/>
        <v>0</v>
      </c>
      <c r="FL92" s="188">
        <f t="shared" si="235"/>
        <v>0</v>
      </c>
      <c r="FM92" s="164">
        <f t="shared" si="236"/>
        <v>0</v>
      </c>
      <c r="FN92" s="164">
        <f t="shared" si="237"/>
        <v>0.25</v>
      </c>
      <c r="FO92" s="164">
        <f t="shared" si="238"/>
        <v>0</v>
      </c>
      <c r="FP92" s="164">
        <f t="shared" si="238"/>
        <v>0</v>
      </c>
      <c r="FQ92" s="166">
        <f t="shared" si="239"/>
        <v>0</v>
      </c>
      <c r="FR92" s="167"/>
      <c r="FT92" s="164">
        <v>80</v>
      </c>
      <c r="FU92" s="225"/>
      <c r="FV92" s="226"/>
      <c r="FW92" s="1"/>
      <c r="FX92" s="1"/>
      <c r="FY92" s="95"/>
      <c r="FZ92" s="93"/>
      <c r="GA92" s="93"/>
      <c r="GB92" s="93"/>
      <c r="GC92" s="95" t="str">
        <f t="shared" si="164"/>
        <v>Completar</v>
      </c>
      <c r="GD92" s="96" t="str">
        <f t="shared" si="165"/>
        <v>Completar</v>
      </c>
      <c r="GE92" s="96" t="str">
        <f t="shared" si="166"/>
        <v>Completar</v>
      </c>
      <c r="GF92" s="94"/>
      <c r="GG92" s="95" t="str">
        <f t="shared" si="167"/>
        <v>Completar</v>
      </c>
      <c r="GH92" s="95" t="str">
        <f t="shared" si="240"/>
        <v>Completar</v>
      </c>
      <c r="GI92" s="165">
        <f t="shared" si="241"/>
        <v>0</v>
      </c>
      <c r="GJ92" s="219" t="b">
        <f t="shared" si="242"/>
        <v>0</v>
      </c>
      <c r="GK92" s="188">
        <f t="shared" si="243"/>
        <v>0</v>
      </c>
      <c r="GL92" s="164">
        <f t="shared" si="244"/>
        <v>0</v>
      </c>
      <c r="GM92" s="164">
        <f t="shared" si="245"/>
        <v>0.25</v>
      </c>
      <c r="GN92" s="164">
        <f t="shared" si="246"/>
        <v>0</v>
      </c>
      <c r="GO92" s="164">
        <f t="shared" si="246"/>
        <v>0</v>
      </c>
      <c r="GP92" s="166">
        <f t="shared" si="247"/>
        <v>0</v>
      </c>
      <c r="GQ92" s="167"/>
      <c r="GS92" s="164">
        <v>80</v>
      </c>
      <c r="GT92" s="225"/>
      <c r="GU92" s="226"/>
      <c r="GV92" s="1"/>
      <c r="GW92" s="1"/>
      <c r="GX92" s="95"/>
      <c r="GY92" s="93"/>
      <c r="GZ92" s="93"/>
      <c r="HA92" s="93"/>
      <c r="HB92" s="95" t="str">
        <f t="shared" si="168"/>
        <v>Completar</v>
      </c>
      <c r="HC92" s="96" t="str">
        <f t="shared" si="169"/>
        <v>Completar</v>
      </c>
      <c r="HD92" s="96" t="str">
        <f t="shared" si="170"/>
        <v>Completar</v>
      </c>
      <c r="HE92" s="94"/>
      <c r="HF92" s="95" t="str">
        <f t="shared" si="171"/>
        <v>Completar</v>
      </c>
      <c r="HG92" s="95" t="str">
        <f t="shared" si="248"/>
        <v>Completar</v>
      </c>
      <c r="HH92" s="165">
        <f t="shared" si="249"/>
        <v>0</v>
      </c>
      <c r="HI92" s="219" t="b">
        <f t="shared" si="250"/>
        <v>0</v>
      </c>
      <c r="HJ92" s="188">
        <f t="shared" si="251"/>
        <v>0</v>
      </c>
      <c r="HK92" s="164">
        <f t="shared" si="252"/>
        <v>0</v>
      </c>
      <c r="HL92" s="164">
        <f t="shared" si="253"/>
        <v>0.25</v>
      </c>
      <c r="HM92" s="164">
        <f t="shared" si="254"/>
        <v>0</v>
      </c>
      <c r="HN92" s="164">
        <f t="shared" si="254"/>
        <v>0</v>
      </c>
      <c r="HO92" s="166">
        <f t="shared" si="255"/>
        <v>0</v>
      </c>
      <c r="HP92" s="167"/>
      <c r="HR92" s="164">
        <v>80</v>
      </c>
      <c r="HS92" s="225"/>
      <c r="HT92" s="226"/>
      <c r="HU92" s="1"/>
      <c r="HV92" s="1"/>
      <c r="HW92" s="95"/>
      <c r="HX92" s="93"/>
      <c r="HY92" s="93"/>
      <c r="HZ92" s="93"/>
      <c r="IA92" s="95" t="str">
        <f t="shared" si="172"/>
        <v>Completar</v>
      </c>
      <c r="IB92" s="96" t="str">
        <f t="shared" si="173"/>
        <v>Completar</v>
      </c>
      <c r="IC92" s="96" t="str">
        <f t="shared" si="174"/>
        <v>Completar</v>
      </c>
      <c r="ID92" s="94"/>
      <c r="IE92" s="95" t="str">
        <f t="shared" si="175"/>
        <v>Completar</v>
      </c>
      <c r="IF92" s="95" t="str">
        <f t="shared" si="256"/>
        <v>Completar</v>
      </c>
      <c r="IG92" s="165">
        <f t="shared" si="257"/>
        <v>0</v>
      </c>
      <c r="IH92" s="219" t="b">
        <f t="shared" si="258"/>
        <v>0</v>
      </c>
      <c r="II92" s="188">
        <f t="shared" si="259"/>
        <v>0</v>
      </c>
      <c r="IJ92" s="164">
        <f t="shared" si="260"/>
        <v>0</v>
      </c>
      <c r="IK92" s="164">
        <f t="shared" si="261"/>
        <v>0.25</v>
      </c>
      <c r="IL92" s="164">
        <f t="shared" si="262"/>
        <v>0</v>
      </c>
      <c r="IM92" s="164">
        <f t="shared" si="262"/>
        <v>0</v>
      </c>
      <c r="IN92" s="166">
        <f t="shared" si="263"/>
        <v>0</v>
      </c>
      <c r="IO92" s="167"/>
      <c r="IQ92" s="164">
        <v>80</v>
      </c>
      <c r="IR92" s="225"/>
      <c r="IS92" s="226"/>
      <c r="IT92" s="1"/>
      <c r="IU92" s="1"/>
      <c r="IV92" s="95"/>
      <c r="IW92" s="93"/>
      <c r="IX92" s="93"/>
      <c r="IY92" s="93"/>
      <c r="IZ92" s="95" t="str">
        <f t="shared" si="176"/>
        <v>Completar</v>
      </c>
      <c r="JA92" s="96" t="str">
        <f t="shared" si="177"/>
        <v>Completar</v>
      </c>
      <c r="JB92" s="96" t="str">
        <f t="shared" si="178"/>
        <v>Completar</v>
      </c>
      <c r="JC92" s="94"/>
      <c r="JD92" s="95" t="str">
        <f t="shared" si="179"/>
        <v>Completar</v>
      </c>
      <c r="JE92" s="95" t="str">
        <f t="shared" si="264"/>
        <v>Completar</v>
      </c>
      <c r="JF92" s="165">
        <f t="shared" si="265"/>
        <v>0</v>
      </c>
      <c r="JG92" s="219" t="b">
        <f t="shared" si="266"/>
        <v>0</v>
      </c>
      <c r="JH92" s="188">
        <f t="shared" si="267"/>
        <v>0</v>
      </c>
      <c r="JI92" s="164">
        <f t="shared" si="268"/>
        <v>0</v>
      </c>
      <c r="JJ92" s="164">
        <f t="shared" si="269"/>
        <v>0.25</v>
      </c>
      <c r="JK92" s="164">
        <f t="shared" si="270"/>
        <v>0</v>
      </c>
      <c r="JL92" s="164">
        <f t="shared" si="270"/>
        <v>0</v>
      </c>
      <c r="JM92" s="166">
        <f t="shared" si="271"/>
        <v>0</v>
      </c>
      <c r="JN92" s="167"/>
      <c r="JO92" s="126"/>
      <c r="JP92" s="164">
        <v>80</v>
      </c>
      <c r="JQ92" s="225"/>
      <c r="JR92" s="226"/>
      <c r="JS92" s="1"/>
      <c r="JT92" s="1"/>
      <c r="JU92" s="95"/>
      <c r="JV92" s="93"/>
      <c r="JW92" s="93"/>
      <c r="JX92" s="93"/>
      <c r="JY92" s="95" t="str">
        <f t="shared" si="180"/>
        <v>Completar</v>
      </c>
      <c r="JZ92" s="96" t="str">
        <f t="shared" si="181"/>
        <v>Completar</v>
      </c>
      <c r="KA92" s="96" t="str">
        <f t="shared" si="182"/>
        <v>Completar</v>
      </c>
      <c r="KB92" s="94"/>
      <c r="KC92" s="95" t="str">
        <f t="shared" si="183"/>
        <v>Completar</v>
      </c>
      <c r="KD92" s="95" t="str">
        <f t="shared" si="272"/>
        <v>Completar</v>
      </c>
      <c r="KE92" s="165">
        <f t="shared" si="273"/>
        <v>0</v>
      </c>
      <c r="KF92" s="219" t="b">
        <f t="shared" si="274"/>
        <v>0</v>
      </c>
      <c r="KG92" s="188">
        <f t="shared" si="275"/>
        <v>0</v>
      </c>
      <c r="KH92" s="164">
        <f t="shared" si="276"/>
        <v>0</v>
      </c>
      <c r="KI92" s="164">
        <f t="shared" si="277"/>
        <v>0.25</v>
      </c>
      <c r="KJ92" s="164">
        <f t="shared" si="278"/>
        <v>0</v>
      </c>
      <c r="KK92" s="164">
        <f t="shared" si="278"/>
        <v>0</v>
      </c>
      <c r="KL92" s="166">
        <f t="shared" si="279"/>
        <v>0</v>
      </c>
    </row>
    <row r="93" spans="1:298" x14ac:dyDescent="0.25">
      <c r="A93" s="164">
        <v>81</v>
      </c>
      <c r="B93" s="225"/>
      <c r="C93" s="226"/>
      <c r="D93" s="1"/>
      <c r="E93" s="1"/>
      <c r="F93" s="95"/>
      <c r="G93" s="93"/>
      <c r="H93" s="93"/>
      <c r="I93" s="93"/>
      <c r="J93" s="95"/>
      <c r="K93" s="96" t="str">
        <f>IFERROR(VLOOKUP(D93,'Situación inicial'!JI$13:JS$112,8,FALSE),"Completar")</f>
        <v>Completar</v>
      </c>
      <c r="L93" s="96" t="str">
        <f>IFERROR(VLOOKUP(D93,'Situación inicial'!JI$13:JS$112,9,FALSE),"Completar")</f>
        <v>Completar</v>
      </c>
      <c r="M93" s="94"/>
      <c r="N93" s="95" t="str">
        <f>IFERROR(VLOOKUP(D93,'Situación inicial'!JI$13:JS$112,11,FALSE),"Completar")</f>
        <v>Completar</v>
      </c>
      <c r="O93" s="95" t="str">
        <f>IFERROR(VLOOKUP(D93,'Situación inicial'!JI$13:JT$112,12,FALSE),"Completar")</f>
        <v>Completar</v>
      </c>
      <c r="P93" s="165">
        <f t="shared" si="184"/>
        <v>0</v>
      </c>
      <c r="Q93" s="219" t="b">
        <f t="shared" si="185"/>
        <v>0</v>
      </c>
      <c r="R93" s="188">
        <f t="shared" si="186"/>
        <v>0</v>
      </c>
      <c r="S93" s="164">
        <f t="shared" si="187"/>
        <v>0</v>
      </c>
      <c r="T93" s="164">
        <f t="shared" si="188"/>
        <v>0.25</v>
      </c>
      <c r="U93" s="164">
        <f t="shared" si="189"/>
        <v>0</v>
      </c>
      <c r="V93" s="164">
        <f t="shared" si="189"/>
        <v>0</v>
      </c>
      <c r="W93" s="166">
        <f t="shared" si="190"/>
        <v>0</v>
      </c>
      <c r="X93" s="168">
        <f>IFERROR(VLOOKUP(D93,'Situación inicial'!JI$13:JZ$112,18,FALSE),0)</f>
        <v>0</v>
      </c>
      <c r="Z93" s="164">
        <v>81</v>
      </c>
      <c r="AA93" s="225"/>
      <c r="AB93" s="226"/>
      <c r="AC93" s="1"/>
      <c r="AD93" s="1"/>
      <c r="AE93" s="95"/>
      <c r="AF93" s="93"/>
      <c r="AG93" s="93"/>
      <c r="AH93" s="93"/>
      <c r="AI93" s="95" t="str">
        <f t="shared" si="140"/>
        <v>Completar</v>
      </c>
      <c r="AJ93" s="96" t="str">
        <f t="shared" si="141"/>
        <v>Completar</v>
      </c>
      <c r="AK93" s="96" t="str">
        <f t="shared" si="142"/>
        <v>Completar</v>
      </c>
      <c r="AL93" s="94"/>
      <c r="AM93" s="95" t="str">
        <f t="shared" si="191"/>
        <v>Completar</v>
      </c>
      <c r="AN93" s="95" t="str">
        <f t="shared" si="192"/>
        <v>Completar</v>
      </c>
      <c r="AO93" s="165">
        <f t="shared" si="193"/>
        <v>0</v>
      </c>
      <c r="AP93" s="219" t="b">
        <f t="shared" si="194"/>
        <v>0</v>
      </c>
      <c r="AQ93" s="188">
        <f t="shared" si="195"/>
        <v>0</v>
      </c>
      <c r="AR93" s="164">
        <f t="shared" si="196"/>
        <v>0</v>
      </c>
      <c r="AS93" s="164">
        <f t="shared" si="197"/>
        <v>0.25</v>
      </c>
      <c r="AT93" s="164">
        <f t="shared" si="198"/>
        <v>0</v>
      </c>
      <c r="AU93" s="164">
        <f t="shared" si="198"/>
        <v>0</v>
      </c>
      <c r="AV93" s="166">
        <f t="shared" si="199"/>
        <v>0</v>
      </c>
      <c r="AW93" s="168">
        <f t="shared" si="143"/>
        <v>0</v>
      </c>
      <c r="AY93" s="164">
        <v>81</v>
      </c>
      <c r="AZ93" s="225"/>
      <c r="BA93" s="226"/>
      <c r="BB93" s="1"/>
      <c r="BC93" s="1"/>
      <c r="BD93" s="95"/>
      <c r="BE93" s="93"/>
      <c r="BF93" s="93"/>
      <c r="BG93" s="93"/>
      <c r="BH93" s="95" t="str">
        <f t="shared" si="144"/>
        <v>Completar</v>
      </c>
      <c r="BI93" s="96" t="str">
        <f t="shared" si="145"/>
        <v>Completar</v>
      </c>
      <c r="BJ93" s="96" t="str">
        <f t="shared" si="146"/>
        <v>Completar</v>
      </c>
      <c r="BK93" s="94"/>
      <c r="BL93" s="95" t="str">
        <f t="shared" si="147"/>
        <v>Completar</v>
      </c>
      <c r="BM93" s="95" t="str">
        <f t="shared" si="200"/>
        <v>Completar</v>
      </c>
      <c r="BN93" s="165">
        <f t="shared" si="201"/>
        <v>0</v>
      </c>
      <c r="BO93" s="219" t="b">
        <f t="shared" si="202"/>
        <v>0</v>
      </c>
      <c r="BP93" s="188">
        <f t="shared" si="203"/>
        <v>0</v>
      </c>
      <c r="BQ93" s="164">
        <f t="shared" si="204"/>
        <v>0</v>
      </c>
      <c r="BR93" s="164">
        <f t="shared" si="205"/>
        <v>0.25</v>
      </c>
      <c r="BS93" s="164">
        <f t="shared" si="206"/>
        <v>0</v>
      </c>
      <c r="BT93" s="164">
        <f t="shared" si="206"/>
        <v>0</v>
      </c>
      <c r="BU93" s="166">
        <f t="shared" si="207"/>
        <v>0</v>
      </c>
      <c r="BV93" s="167"/>
      <c r="BX93" s="164">
        <v>81</v>
      </c>
      <c r="BY93" s="225"/>
      <c r="BZ93" s="226"/>
      <c r="CA93" s="1"/>
      <c r="CB93" s="1"/>
      <c r="CC93" s="95"/>
      <c r="CD93" s="93"/>
      <c r="CE93" s="93"/>
      <c r="CF93" s="93"/>
      <c r="CG93" s="95" t="str">
        <f t="shared" si="148"/>
        <v>Completar</v>
      </c>
      <c r="CH93" s="96" t="str">
        <f t="shared" si="149"/>
        <v>Completar</v>
      </c>
      <c r="CI93" s="96" t="str">
        <f t="shared" si="150"/>
        <v>Completar</v>
      </c>
      <c r="CJ93" s="94"/>
      <c r="CK93" s="95" t="str">
        <f t="shared" si="151"/>
        <v>Completar</v>
      </c>
      <c r="CL93" s="95" t="str">
        <f t="shared" si="208"/>
        <v>Completar</v>
      </c>
      <c r="CM93" s="165">
        <f t="shared" si="209"/>
        <v>0</v>
      </c>
      <c r="CN93" s="219" t="b">
        <f t="shared" si="210"/>
        <v>0</v>
      </c>
      <c r="CO93" s="188">
        <f t="shared" si="211"/>
        <v>0</v>
      </c>
      <c r="CP93" s="164">
        <f t="shared" si="212"/>
        <v>0</v>
      </c>
      <c r="CQ93" s="164">
        <f t="shared" si="213"/>
        <v>0.25</v>
      </c>
      <c r="CR93" s="164">
        <f t="shared" si="214"/>
        <v>0</v>
      </c>
      <c r="CS93" s="164">
        <f t="shared" si="214"/>
        <v>0</v>
      </c>
      <c r="CT93" s="166">
        <f t="shared" si="215"/>
        <v>0</v>
      </c>
      <c r="CU93" s="167"/>
      <c r="CW93" s="164">
        <v>81</v>
      </c>
      <c r="CX93" s="225"/>
      <c r="CY93" s="226"/>
      <c r="CZ93" s="1"/>
      <c r="DA93" s="1"/>
      <c r="DB93" s="95"/>
      <c r="DC93" s="93"/>
      <c r="DD93" s="93"/>
      <c r="DE93" s="93"/>
      <c r="DF93" s="95" t="str">
        <f t="shared" si="152"/>
        <v>Completar</v>
      </c>
      <c r="DG93" s="96" t="str">
        <f t="shared" si="153"/>
        <v>Completar</v>
      </c>
      <c r="DH93" s="96" t="str">
        <f t="shared" si="154"/>
        <v>Completar</v>
      </c>
      <c r="DI93" s="94"/>
      <c r="DJ93" s="95" t="str">
        <f t="shared" si="155"/>
        <v>Completar</v>
      </c>
      <c r="DK93" s="95" t="str">
        <f t="shared" si="216"/>
        <v>Completar</v>
      </c>
      <c r="DL93" s="165">
        <f t="shared" si="217"/>
        <v>0</v>
      </c>
      <c r="DM93" s="219" t="b">
        <f t="shared" si="218"/>
        <v>0</v>
      </c>
      <c r="DN93" s="188">
        <f t="shared" si="219"/>
        <v>0</v>
      </c>
      <c r="DO93" s="164">
        <f t="shared" si="220"/>
        <v>0</v>
      </c>
      <c r="DP93" s="164">
        <f t="shared" si="221"/>
        <v>0.25</v>
      </c>
      <c r="DQ93" s="164">
        <f t="shared" si="222"/>
        <v>0</v>
      </c>
      <c r="DR93" s="164">
        <f t="shared" si="222"/>
        <v>0</v>
      </c>
      <c r="DS93" s="166">
        <f t="shared" si="223"/>
        <v>0</v>
      </c>
      <c r="DT93" s="167"/>
      <c r="DV93" s="164">
        <v>81</v>
      </c>
      <c r="DW93" s="225"/>
      <c r="DX93" s="226"/>
      <c r="DY93" s="1"/>
      <c r="DZ93" s="1"/>
      <c r="EA93" s="95"/>
      <c r="EB93" s="93"/>
      <c r="EC93" s="93"/>
      <c r="ED93" s="93"/>
      <c r="EE93" s="95" t="str">
        <f t="shared" si="156"/>
        <v>Completar</v>
      </c>
      <c r="EF93" s="96" t="str">
        <f t="shared" si="157"/>
        <v>Completar</v>
      </c>
      <c r="EG93" s="96" t="str">
        <f t="shared" si="158"/>
        <v>Completar</v>
      </c>
      <c r="EH93" s="94"/>
      <c r="EI93" s="95" t="str">
        <f t="shared" si="159"/>
        <v>Completar</v>
      </c>
      <c r="EJ93" s="95" t="str">
        <f t="shared" si="224"/>
        <v>Completar</v>
      </c>
      <c r="EK93" s="165">
        <f t="shared" si="225"/>
        <v>0</v>
      </c>
      <c r="EL93" s="219" t="b">
        <f t="shared" si="226"/>
        <v>0</v>
      </c>
      <c r="EM93" s="188">
        <f t="shared" si="227"/>
        <v>0</v>
      </c>
      <c r="EN93" s="164">
        <f t="shared" si="228"/>
        <v>0</v>
      </c>
      <c r="EO93" s="164">
        <f t="shared" si="229"/>
        <v>0.25</v>
      </c>
      <c r="EP93" s="164">
        <f t="shared" si="230"/>
        <v>0</v>
      </c>
      <c r="EQ93" s="164">
        <f t="shared" si="230"/>
        <v>0</v>
      </c>
      <c r="ER93" s="166">
        <f t="shared" si="231"/>
        <v>0</v>
      </c>
      <c r="ES93" s="167"/>
      <c r="EU93" s="164">
        <v>81</v>
      </c>
      <c r="EV93" s="225"/>
      <c r="EW93" s="226"/>
      <c r="EX93" s="1"/>
      <c r="EY93" s="1"/>
      <c r="EZ93" s="95"/>
      <c r="FA93" s="93"/>
      <c r="FB93" s="93"/>
      <c r="FC93" s="93"/>
      <c r="FD93" s="95" t="str">
        <f t="shared" si="160"/>
        <v>Completar</v>
      </c>
      <c r="FE93" s="96" t="str">
        <f t="shared" si="161"/>
        <v>Completar</v>
      </c>
      <c r="FF93" s="96" t="str">
        <f t="shared" si="162"/>
        <v>Completar</v>
      </c>
      <c r="FG93" s="94"/>
      <c r="FH93" s="95" t="str">
        <f t="shared" si="163"/>
        <v>Completar</v>
      </c>
      <c r="FI93" s="95" t="str">
        <f t="shared" si="232"/>
        <v>Completar</v>
      </c>
      <c r="FJ93" s="165">
        <f t="shared" si="233"/>
        <v>0</v>
      </c>
      <c r="FK93" s="219" t="b">
        <f t="shared" si="234"/>
        <v>0</v>
      </c>
      <c r="FL93" s="188">
        <f t="shared" si="235"/>
        <v>0</v>
      </c>
      <c r="FM93" s="164">
        <f t="shared" si="236"/>
        <v>0</v>
      </c>
      <c r="FN93" s="164">
        <f t="shared" si="237"/>
        <v>0.25</v>
      </c>
      <c r="FO93" s="164">
        <f t="shared" si="238"/>
        <v>0</v>
      </c>
      <c r="FP93" s="164">
        <f t="shared" si="238"/>
        <v>0</v>
      </c>
      <c r="FQ93" s="166">
        <f t="shared" si="239"/>
        <v>0</v>
      </c>
      <c r="FR93" s="167"/>
      <c r="FT93" s="164">
        <v>81</v>
      </c>
      <c r="FU93" s="225"/>
      <c r="FV93" s="226"/>
      <c r="FW93" s="1"/>
      <c r="FX93" s="1"/>
      <c r="FY93" s="95"/>
      <c r="FZ93" s="93"/>
      <c r="GA93" s="93"/>
      <c r="GB93" s="93"/>
      <c r="GC93" s="95" t="str">
        <f t="shared" si="164"/>
        <v>Completar</v>
      </c>
      <c r="GD93" s="96" t="str">
        <f t="shared" si="165"/>
        <v>Completar</v>
      </c>
      <c r="GE93" s="96" t="str">
        <f t="shared" si="166"/>
        <v>Completar</v>
      </c>
      <c r="GF93" s="94"/>
      <c r="GG93" s="95" t="str">
        <f t="shared" si="167"/>
        <v>Completar</v>
      </c>
      <c r="GH93" s="95" t="str">
        <f t="shared" si="240"/>
        <v>Completar</v>
      </c>
      <c r="GI93" s="165">
        <f t="shared" si="241"/>
        <v>0</v>
      </c>
      <c r="GJ93" s="219" t="b">
        <f t="shared" si="242"/>
        <v>0</v>
      </c>
      <c r="GK93" s="188">
        <f t="shared" si="243"/>
        <v>0</v>
      </c>
      <c r="GL93" s="164">
        <f t="shared" si="244"/>
        <v>0</v>
      </c>
      <c r="GM93" s="164">
        <f t="shared" si="245"/>
        <v>0.25</v>
      </c>
      <c r="GN93" s="164">
        <f t="shared" si="246"/>
        <v>0</v>
      </c>
      <c r="GO93" s="164">
        <f t="shared" si="246"/>
        <v>0</v>
      </c>
      <c r="GP93" s="166">
        <f t="shared" si="247"/>
        <v>0</v>
      </c>
      <c r="GQ93" s="167"/>
      <c r="GS93" s="164">
        <v>81</v>
      </c>
      <c r="GT93" s="225"/>
      <c r="GU93" s="226"/>
      <c r="GV93" s="1"/>
      <c r="GW93" s="1"/>
      <c r="GX93" s="95"/>
      <c r="GY93" s="93"/>
      <c r="GZ93" s="93"/>
      <c r="HA93" s="93"/>
      <c r="HB93" s="95" t="str">
        <f t="shared" si="168"/>
        <v>Completar</v>
      </c>
      <c r="HC93" s="96" t="str">
        <f t="shared" si="169"/>
        <v>Completar</v>
      </c>
      <c r="HD93" s="96" t="str">
        <f t="shared" si="170"/>
        <v>Completar</v>
      </c>
      <c r="HE93" s="94"/>
      <c r="HF93" s="95" t="str">
        <f t="shared" si="171"/>
        <v>Completar</v>
      </c>
      <c r="HG93" s="95" t="str">
        <f t="shared" si="248"/>
        <v>Completar</v>
      </c>
      <c r="HH93" s="165">
        <f t="shared" si="249"/>
        <v>0</v>
      </c>
      <c r="HI93" s="219" t="b">
        <f t="shared" si="250"/>
        <v>0</v>
      </c>
      <c r="HJ93" s="188">
        <f t="shared" si="251"/>
        <v>0</v>
      </c>
      <c r="HK93" s="164">
        <f t="shared" si="252"/>
        <v>0</v>
      </c>
      <c r="HL93" s="164">
        <f t="shared" si="253"/>
        <v>0.25</v>
      </c>
      <c r="HM93" s="164">
        <f t="shared" si="254"/>
        <v>0</v>
      </c>
      <c r="HN93" s="164">
        <f t="shared" si="254"/>
        <v>0</v>
      </c>
      <c r="HO93" s="166">
        <f t="shared" si="255"/>
        <v>0</v>
      </c>
      <c r="HP93" s="167"/>
      <c r="HR93" s="164">
        <v>81</v>
      </c>
      <c r="HS93" s="225"/>
      <c r="HT93" s="226"/>
      <c r="HU93" s="1"/>
      <c r="HV93" s="1"/>
      <c r="HW93" s="95"/>
      <c r="HX93" s="93"/>
      <c r="HY93" s="93"/>
      <c r="HZ93" s="93"/>
      <c r="IA93" s="95" t="str">
        <f t="shared" si="172"/>
        <v>Completar</v>
      </c>
      <c r="IB93" s="96" t="str">
        <f t="shared" si="173"/>
        <v>Completar</v>
      </c>
      <c r="IC93" s="96" t="str">
        <f t="shared" si="174"/>
        <v>Completar</v>
      </c>
      <c r="ID93" s="94"/>
      <c r="IE93" s="95" t="str">
        <f t="shared" si="175"/>
        <v>Completar</v>
      </c>
      <c r="IF93" s="95" t="str">
        <f t="shared" si="256"/>
        <v>Completar</v>
      </c>
      <c r="IG93" s="165">
        <f t="shared" si="257"/>
        <v>0</v>
      </c>
      <c r="IH93" s="219" t="b">
        <f t="shared" si="258"/>
        <v>0</v>
      </c>
      <c r="II93" s="188">
        <f t="shared" si="259"/>
        <v>0</v>
      </c>
      <c r="IJ93" s="164">
        <f t="shared" si="260"/>
        <v>0</v>
      </c>
      <c r="IK93" s="164">
        <f t="shared" si="261"/>
        <v>0.25</v>
      </c>
      <c r="IL93" s="164">
        <f t="shared" si="262"/>
        <v>0</v>
      </c>
      <c r="IM93" s="164">
        <f t="shared" si="262"/>
        <v>0</v>
      </c>
      <c r="IN93" s="166">
        <f t="shared" si="263"/>
        <v>0</v>
      </c>
      <c r="IO93" s="167"/>
      <c r="IQ93" s="164">
        <v>81</v>
      </c>
      <c r="IR93" s="225"/>
      <c r="IS93" s="226"/>
      <c r="IT93" s="1"/>
      <c r="IU93" s="1"/>
      <c r="IV93" s="95"/>
      <c r="IW93" s="93"/>
      <c r="IX93" s="93"/>
      <c r="IY93" s="93"/>
      <c r="IZ93" s="95" t="str">
        <f t="shared" si="176"/>
        <v>Completar</v>
      </c>
      <c r="JA93" s="96" t="str">
        <f t="shared" si="177"/>
        <v>Completar</v>
      </c>
      <c r="JB93" s="96" t="str">
        <f t="shared" si="178"/>
        <v>Completar</v>
      </c>
      <c r="JC93" s="94"/>
      <c r="JD93" s="95" t="str">
        <f t="shared" si="179"/>
        <v>Completar</v>
      </c>
      <c r="JE93" s="95" t="str">
        <f t="shared" si="264"/>
        <v>Completar</v>
      </c>
      <c r="JF93" s="165">
        <f t="shared" si="265"/>
        <v>0</v>
      </c>
      <c r="JG93" s="219" t="b">
        <f t="shared" si="266"/>
        <v>0</v>
      </c>
      <c r="JH93" s="188">
        <f t="shared" si="267"/>
        <v>0</v>
      </c>
      <c r="JI93" s="164">
        <f t="shared" si="268"/>
        <v>0</v>
      </c>
      <c r="JJ93" s="164">
        <f t="shared" si="269"/>
        <v>0.25</v>
      </c>
      <c r="JK93" s="164">
        <f t="shared" si="270"/>
        <v>0</v>
      </c>
      <c r="JL93" s="164">
        <f t="shared" si="270"/>
        <v>0</v>
      </c>
      <c r="JM93" s="166">
        <f t="shared" si="271"/>
        <v>0</v>
      </c>
      <c r="JN93" s="167"/>
      <c r="JO93" s="126"/>
      <c r="JP93" s="164">
        <v>81</v>
      </c>
      <c r="JQ93" s="225"/>
      <c r="JR93" s="226"/>
      <c r="JS93" s="1"/>
      <c r="JT93" s="1"/>
      <c r="JU93" s="95"/>
      <c r="JV93" s="93"/>
      <c r="JW93" s="93"/>
      <c r="JX93" s="93"/>
      <c r="JY93" s="95" t="str">
        <f t="shared" si="180"/>
        <v>Completar</v>
      </c>
      <c r="JZ93" s="96" t="str">
        <f t="shared" si="181"/>
        <v>Completar</v>
      </c>
      <c r="KA93" s="96" t="str">
        <f t="shared" si="182"/>
        <v>Completar</v>
      </c>
      <c r="KB93" s="94"/>
      <c r="KC93" s="95" t="str">
        <f t="shared" si="183"/>
        <v>Completar</v>
      </c>
      <c r="KD93" s="95" t="str">
        <f t="shared" si="272"/>
        <v>Completar</v>
      </c>
      <c r="KE93" s="165">
        <f t="shared" si="273"/>
        <v>0</v>
      </c>
      <c r="KF93" s="219" t="b">
        <f t="shared" si="274"/>
        <v>0</v>
      </c>
      <c r="KG93" s="188">
        <f t="shared" si="275"/>
        <v>0</v>
      </c>
      <c r="KH93" s="164">
        <f t="shared" si="276"/>
        <v>0</v>
      </c>
      <c r="KI93" s="164">
        <f t="shared" si="277"/>
        <v>0.25</v>
      </c>
      <c r="KJ93" s="164">
        <f t="shared" si="278"/>
        <v>0</v>
      </c>
      <c r="KK93" s="164">
        <f t="shared" si="278"/>
        <v>0</v>
      </c>
      <c r="KL93" s="166">
        <f t="shared" si="279"/>
        <v>0</v>
      </c>
    </row>
    <row r="94" spans="1:298" x14ac:dyDescent="0.25">
      <c r="A94" s="164">
        <v>82</v>
      </c>
      <c r="B94" s="225"/>
      <c r="C94" s="226"/>
      <c r="D94" s="1"/>
      <c r="E94" s="1"/>
      <c r="F94" s="95"/>
      <c r="G94" s="93"/>
      <c r="H94" s="93"/>
      <c r="I94" s="93"/>
      <c r="J94" s="95"/>
      <c r="K94" s="96" t="str">
        <f>IFERROR(VLOOKUP(D94,'Situación inicial'!JI$13:JS$112,8,FALSE),"Completar")</f>
        <v>Completar</v>
      </c>
      <c r="L94" s="96" t="str">
        <f>IFERROR(VLOOKUP(D94,'Situación inicial'!JI$13:JS$112,9,FALSE),"Completar")</f>
        <v>Completar</v>
      </c>
      <c r="M94" s="94"/>
      <c r="N94" s="95" t="str">
        <f>IFERROR(VLOOKUP(D94,'Situación inicial'!JI$13:JS$112,11,FALSE),"Completar")</f>
        <v>Completar</v>
      </c>
      <c r="O94" s="95" t="str">
        <f>IFERROR(VLOOKUP(D94,'Situación inicial'!JI$13:JT$112,12,FALSE),"Completar")</f>
        <v>Completar</v>
      </c>
      <c r="P94" s="165">
        <f t="shared" si="184"/>
        <v>0</v>
      </c>
      <c r="Q94" s="219" t="b">
        <f t="shared" si="185"/>
        <v>0</v>
      </c>
      <c r="R94" s="188">
        <f t="shared" si="186"/>
        <v>0</v>
      </c>
      <c r="S94" s="164">
        <f t="shared" si="187"/>
        <v>0</v>
      </c>
      <c r="T94" s="164">
        <f t="shared" si="188"/>
        <v>0.25</v>
      </c>
      <c r="U94" s="164">
        <f t="shared" si="189"/>
        <v>0</v>
      </c>
      <c r="V94" s="164">
        <f t="shared" si="189"/>
        <v>0</v>
      </c>
      <c r="W94" s="166">
        <f t="shared" si="190"/>
        <v>0</v>
      </c>
      <c r="X94" s="168">
        <f>IFERROR(VLOOKUP(D94,'Situación inicial'!JI$13:JZ$112,18,FALSE),0)</f>
        <v>0</v>
      </c>
      <c r="Z94" s="164">
        <v>82</v>
      </c>
      <c r="AA94" s="225"/>
      <c r="AB94" s="226"/>
      <c r="AC94" s="1"/>
      <c r="AD94" s="1"/>
      <c r="AE94" s="95"/>
      <c r="AF94" s="93"/>
      <c r="AG94" s="93"/>
      <c r="AH94" s="93"/>
      <c r="AI94" s="95" t="str">
        <f t="shared" si="140"/>
        <v>Completar</v>
      </c>
      <c r="AJ94" s="96" t="str">
        <f t="shared" si="141"/>
        <v>Completar</v>
      </c>
      <c r="AK94" s="96" t="str">
        <f t="shared" si="142"/>
        <v>Completar</v>
      </c>
      <c r="AL94" s="94"/>
      <c r="AM94" s="95" t="str">
        <f t="shared" si="191"/>
        <v>Completar</v>
      </c>
      <c r="AN94" s="95" t="str">
        <f t="shared" si="192"/>
        <v>Completar</v>
      </c>
      <c r="AO94" s="165">
        <f t="shared" si="193"/>
        <v>0</v>
      </c>
      <c r="AP94" s="219" t="b">
        <f t="shared" si="194"/>
        <v>0</v>
      </c>
      <c r="AQ94" s="188">
        <f t="shared" si="195"/>
        <v>0</v>
      </c>
      <c r="AR94" s="164">
        <f t="shared" si="196"/>
        <v>0</v>
      </c>
      <c r="AS94" s="164">
        <f t="shared" si="197"/>
        <v>0.25</v>
      </c>
      <c r="AT94" s="164">
        <f t="shared" si="198"/>
        <v>0</v>
      </c>
      <c r="AU94" s="164">
        <f t="shared" si="198"/>
        <v>0</v>
      </c>
      <c r="AV94" s="166">
        <f t="shared" si="199"/>
        <v>0</v>
      </c>
      <c r="AW94" s="168">
        <f t="shared" si="143"/>
        <v>0</v>
      </c>
      <c r="AY94" s="164">
        <v>82</v>
      </c>
      <c r="AZ94" s="225"/>
      <c r="BA94" s="226"/>
      <c r="BB94" s="1"/>
      <c r="BC94" s="1"/>
      <c r="BD94" s="95"/>
      <c r="BE94" s="93"/>
      <c r="BF94" s="93"/>
      <c r="BG94" s="93"/>
      <c r="BH94" s="95" t="str">
        <f t="shared" si="144"/>
        <v>Completar</v>
      </c>
      <c r="BI94" s="96" t="str">
        <f t="shared" si="145"/>
        <v>Completar</v>
      </c>
      <c r="BJ94" s="96" t="str">
        <f t="shared" si="146"/>
        <v>Completar</v>
      </c>
      <c r="BK94" s="94"/>
      <c r="BL94" s="95" t="str">
        <f t="shared" si="147"/>
        <v>Completar</v>
      </c>
      <c r="BM94" s="95" t="str">
        <f t="shared" si="200"/>
        <v>Completar</v>
      </c>
      <c r="BN94" s="165">
        <f t="shared" si="201"/>
        <v>0</v>
      </c>
      <c r="BO94" s="219" t="b">
        <f t="shared" si="202"/>
        <v>0</v>
      </c>
      <c r="BP94" s="188">
        <f t="shared" si="203"/>
        <v>0</v>
      </c>
      <c r="BQ94" s="164">
        <f t="shared" si="204"/>
        <v>0</v>
      </c>
      <c r="BR94" s="164">
        <f t="shared" si="205"/>
        <v>0.25</v>
      </c>
      <c r="BS94" s="164">
        <f t="shared" si="206"/>
        <v>0</v>
      </c>
      <c r="BT94" s="164">
        <f t="shared" si="206"/>
        <v>0</v>
      </c>
      <c r="BU94" s="166">
        <f t="shared" si="207"/>
        <v>0</v>
      </c>
      <c r="BV94" s="167"/>
      <c r="BX94" s="164">
        <v>82</v>
      </c>
      <c r="BY94" s="225"/>
      <c r="BZ94" s="226"/>
      <c r="CA94" s="1"/>
      <c r="CB94" s="1"/>
      <c r="CC94" s="95"/>
      <c r="CD94" s="93"/>
      <c r="CE94" s="93"/>
      <c r="CF94" s="93"/>
      <c r="CG94" s="95" t="str">
        <f t="shared" si="148"/>
        <v>Completar</v>
      </c>
      <c r="CH94" s="96" t="str">
        <f t="shared" si="149"/>
        <v>Completar</v>
      </c>
      <c r="CI94" s="96" t="str">
        <f t="shared" si="150"/>
        <v>Completar</v>
      </c>
      <c r="CJ94" s="94"/>
      <c r="CK94" s="95" t="str">
        <f t="shared" si="151"/>
        <v>Completar</v>
      </c>
      <c r="CL94" s="95" t="str">
        <f t="shared" si="208"/>
        <v>Completar</v>
      </c>
      <c r="CM94" s="165">
        <f t="shared" si="209"/>
        <v>0</v>
      </c>
      <c r="CN94" s="219" t="b">
        <f t="shared" si="210"/>
        <v>0</v>
      </c>
      <c r="CO94" s="188">
        <f t="shared" si="211"/>
        <v>0</v>
      </c>
      <c r="CP94" s="164">
        <f t="shared" si="212"/>
        <v>0</v>
      </c>
      <c r="CQ94" s="164">
        <f t="shared" si="213"/>
        <v>0.25</v>
      </c>
      <c r="CR94" s="164">
        <f t="shared" si="214"/>
        <v>0</v>
      </c>
      <c r="CS94" s="164">
        <f t="shared" si="214"/>
        <v>0</v>
      </c>
      <c r="CT94" s="166">
        <f t="shared" si="215"/>
        <v>0</v>
      </c>
      <c r="CU94" s="167"/>
      <c r="CW94" s="164">
        <v>82</v>
      </c>
      <c r="CX94" s="225"/>
      <c r="CY94" s="226"/>
      <c r="CZ94" s="1"/>
      <c r="DA94" s="1"/>
      <c r="DB94" s="95"/>
      <c r="DC94" s="93"/>
      <c r="DD94" s="93"/>
      <c r="DE94" s="93"/>
      <c r="DF94" s="95" t="str">
        <f t="shared" si="152"/>
        <v>Completar</v>
      </c>
      <c r="DG94" s="96" t="str">
        <f t="shared" si="153"/>
        <v>Completar</v>
      </c>
      <c r="DH94" s="96" t="str">
        <f t="shared" si="154"/>
        <v>Completar</v>
      </c>
      <c r="DI94" s="94"/>
      <c r="DJ94" s="95" t="str">
        <f t="shared" si="155"/>
        <v>Completar</v>
      </c>
      <c r="DK94" s="95" t="str">
        <f t="shared" si="216"/>
        <v>Completar</v>
      </c>
      <c r="DL94" s="165">
        <f t="shared" si="217"/>
        <v>0</v>
      </c>
      <c r="DM94" s="219" t="b">
        <f t="shared" si="218"/>
        <v>0</v>
      </c>
      <c r="DN94" s="188">
        <f t="shared" si="219"/>
        <v>0</v>
      </c>
      <c r="DO94" s="164">
        <f t="shared" si="220"/>
        <v>0</v>
      </c>
      <c r="DP94" s="164">
        <f t="shared" si="221"/>
        <v>0.25</v>
      </c>
      <c r="DQ94" s="164">
        <f t="shared" si="222"/>
        <v>0</v>
      </c>
      <c r="DR94" s="164">
        <f t="shared" si="222"/>
        <v>0</v>
      </c>
      <c r="DS94" s="166">
        <f t="shared" si="223"/>
        <v>0</v>
      </c>
      <c r="DT94" s="167"/>
      <c r="DV94" s="164">
        <v>82</v>
      </c>
      <c r="DW94" s="225"/>
      <c r="DX94" s="226"/>
      <c r="DY94" s="1"/>
      <c r="DZ94" s="1"/>
      <c r="EA94" s="95"/>
      <c r="EB94" s="93"/>
      <c r="EC94" s="93"/>
      <c r="ED94" s="93"/>
      <c r="EE94" s="95" t="str">
        <f t="shared" si="156"/>
        <v>Completar</v>
      </c>
      <c r="EF94" s="96" t="str">
        <f t="shared" si="157"/>
        <v>Completar</v>
      </c>
      <c r="EG94" s="96" t="str">
        <f t="shared" si="158"/>
        <v>Completar</v>
      </c>
      <c r="EH94" s="94"/>
      <c r="EI94" s="95" t="str">
        <f t="shared" si="159"/>
        <v>Completar</v>
      </c>
      <c r="EJ94" s="95" t="str">
        <f t="shared" si="224"/>
        <v>Completar</v>
      </c>
      <c r="EK94" s="165">
        <f t="shared" si="225"/>
        <v>0</v>
      </c>
      <c r="EL94" s="219" t="b">
        <f t="shared" si="226"/>
        <v>0</v>
      </c>
      <c r="EM94" s="188">
        <f t="shared" si="227"/>
        <v>0</v>
      </c>
      <c r="EN94" s="164">
        <f t="shared" si="228"/>
        <v>0</v>
      </c>
      <c r="EO94" s="164">
        <f t="shared" si="229"/>
        <v>0.25</v>
      </c>
      <c r="EP94" s="164">
        <f t="shared" si="230"/>
        <v>0</v>
      </c>
      <c r="EQ94" s="164">
        <f t="shared" si="230"/>
        <v>0</v>
      </c>
      <c r="ER94" s="166">
        <f t="shared" si="231"/>
        <v>0</v>
      </c>
      <c r="ES94" s="167"/>
      <c r="EU94" s="164">
        <v>82</v>
      </c>
      <c r="EV94" s="225"/>
      <c r="EW94" s="226"/>
      <c r="EX94" s="1"/>
      <c r="EY94" s="1"/>
      <c r="EZ94" s="95"/>
      <c r="FA94" s="93"/>
      <c r="FB94" s="93"/>
      <c r="FC94" s="93"/>
      <c r="FD94" s="95" t="str">
        <f t="shared" si="160"/>
        <v>Completar</v>
      </c>
      <c r="FE94" s="96" t="str">
        <f t="shared" si="161"/>
        <v>Completar</v>
      </c>
      <c r="FF94" s="96" t="str">
        <f t="shared" si="162"/>
        <v>Completar</v>
      </c>
      <c r="FG94" s="94"/>
      <c r="FH94" s="95" t="str">
        <f t="shared" si="163"/>
        <v>Completar</v>
      </c>
      <c r="FI94" s="95" t="str">
        <f t="shared" si="232"/>
        <v>Completar</v>
      </c>
      <c r="FJ94" s="165">
        <f t="shared" si="233"/>
        <v>0</v>
      </c>
      <c r="FK94" s="219" t="b">
        <f t="shared" si="234"/>
        <v>0</v>
      </c>
      <c r="FL94" s="188">
        <f t="shared" si="235"/>
        <v>0</v>
      </c>
      <c r="FM94" s="164">
        <f t="shared" si="236"/>
        <v>0</v>
      </c>
      <c r="FN94" s="164">
        <f t="shared" si="237"/>
        <v>0.25</v>
      </c>
      <c r="FO94" s="164">
        <f t="shared" si="238"/>
        <v>0</v>
      </c>
      <c r="FP94" s="164">
        <f t="shared" si="238"/>
        <v>0</v>
      </c>
      <c r="FQ94" s="166">
        <f t="shared" si="239"/>
        <v>0</v>
      </c>
      <c r="FR94" s="167"/>
      <c r="FT94" s="164">
        <v>82</v>
      </c>
      <c r="FU94" s="225"/>
      <c r="FV94" s="226"/>
      <c r="FW94" s="1"/>
      <c r="FX94" s="1"/>
      <c r="FY94" s="95"/>
      <c r="FZ94" s="93"/>
      <c r="GA94" s="93"/>
      <c r="GB94" s="93"/>
      <c r="GC94" s="95" t="str">
        <f t="shared" si="164"/>
        <v>Completar</v>
      </c>
      <c r="GD94" s="96" t="str">
        <f t="shared" si="165"/>
        <v>Completar</v>
      </c>
      <c r="GE94" s="96" t="str">
        <f t="shared" si="166"/>
        <v>Completar</v>
      </c>
      <c r="GF94" s="94"/>
      <c r="GG94" s="95" t="str">
        <f t="shared" si="167"/>
        <v>Completar</v>
      </c>
      <c r="GH94" s="95" t="str">
        <f t="shared" si="240"/>
        <v>Completar</v>
      </c>
      <c r="GI94" s="165">
        <f t="shared" si="241"/>
        <v>0</v>
      </c>
      <c r="GJ94" s="219" t="b">
        <f t="shared" si="242"/>
        <v>0</v>
      </c>
      <c r="GK94" s="188">
        <f t="shared" si="243"/>
        <v>0</v>
      </c>
      <c r="GL94" s="164">
        <f t="shared" si="244"/>
        <v>0</v>
      </c>
      <c r="GM94" s="164">
        <f t="shared" si="245"/>
        <v>0.25</v>
      </c>
      <c r="GN94" s="164">
        <f t="shared" si="246"/>
        <v>0</v>
      </c>
      <c r="GO94" s="164">
        <f t="shared" si="246"/>
        <v>0</v>
      </c>
      <c r="GP94" s="166">
        <f t="shared" si="247"/>
        <v>0</v>
      </c>
      <c r="GQ94" s="167"/>
      <c r="GS94" s="164">
        <v>82</v>
      </c>
      <c r="GT94" s="225"/>
      <c r="GU94" s="226"/>
      <c r="GV94" s="1"/>
      <c r="GW94" s="1"/>
      <c r="GX94" s="95"/>
      <c r="GY94" s="93"/>
      <c r="GZ94" s="93"/>
      <c r="HA94" s="93"/>
      <c r="HB94" s="95" t="str">
        <f t="shared" si="168"/>
        <v>Completar</v>
      </c>
      <c r="HC94" s="96" t="str">
        <f t="shared" si="169"/>
        <v>Completar</v>
      </c>
      <c r="HD94" s="96" t="str">
        <f t="shared" si="170"/>
        <v>Completar</v>
      </c>
      <c r="HE94" s="94"/>
      <c r="HF94" s="95" t="str">
        <f t="shared" si="171"/>
        <v>Completar</v>
      </c>
      <c r="HG94" s="95" t="str">
        <f t="shared" si="248"/>
        <v>Completar</v>
      </c>
      <c r="HH94" s="165">
        <f t="shared" si="249"/>
        <v>0</v>
      </c>
      <c r="HI94" s="219" t="b">
        <f t="shared" si="250"/>
        <v>0</v>
      </c>
      <c r="HJ94" s="188">
        <f t="shared" si="251"/>
        <v>0</v>
      </c>
      <c r="HK94" s="164">
        <f t="shared" si="252"/>
        <v>0</v>
      </c>
      <c r="HL94" s="164">
        <f t="shared" si="253"/>
        <v>0.25</v>
      </c>
      <c r="HM94" s="164">
        <f t="shared" si="254"/>
        <v>0</v>
      </c>
      <c r="HN94" s="164">
        <f t="shared" si="254"/>
        <v>0</v>
      </c>
      <c r="HO94" s="166">
        <f t="shared" si="255"/>
        <v>0</v>
      </c>
      <c r="HP94" s="167"/>
      <c r="HR94" s="164">
        <v>82</v>
      </c>
      <c r="HS94" s="225"/>
      <c r="HT94" s="226"/>
      <c r="HU94" s="1"/>
      <c r="HV94" s="1"/>
      <c r="HW94" s="95"/>
      <c r="HX94" s="93"/>
      <c r="HY94" s="93"/>
      <c r="HZ94" s="93"/>
      <c r="IA94" s="95" t="str">
        <f t="shared" si="172"/>
        <v>Completar</v>
      </c>
      <c r="IB94" s="96" t="str">
        <f t="shared" si="173"/>
        <v>Completar</v>
      </c>
      <c r="IC94" s="96" t="str">
        <f t="shared" si="174"/>
        <v>Completar</v>
      </c>
      <c r="ID94" s="94"/>
      <c r="IE94" s="95" t="str">
        <f t="shared" si="175"/>
        <v>Completar</v>
      </c>
      <c r="IF94" s="95" t="str">
        <f t="shared" si="256"/>
        <v>Completar</v>
      </c>
      <c r="IG94" s="165">
        <f t="shared" si="257"/>
        <v>0</v>
      </c>
      <c r="IH94" s="219" t="b">
        <f t="shared" si="258"/>
        <v>0</v>
      </c>
      <c r="II94" s="188">
        <f t="shared" si="259"/>
        <v>0</v>
      </c>
      <c r="IJ94" s="164">
        <f t="shared" si="260"/>
        <v>0</v>
      </c>
      <c r="IK94" s="164">
        <f t="shared" si="261"/>
        <v>0.25</v>
      </c>
      <c r="IL94" s="164">
        <f t="shared" si="262"/>
        <v>0</v>
      </c>
      <c r="IM94" s="164">
        <f t="shared" si="262"/>
        <v>0</v>
      </c>
      <c r="IN94" s="166">
        <f t="shared" si="263"/>
        <v>0</v>
      </c>
      <c r="IO94" s="167"/>
      <c r="IQ94" s="164">
        <v>82</v>
      </c>
      <c r="IR94" s="225"/>
      <c r="IS94" s="226"/>
      <c r="IT94" s="1"/>
      <c r="IU94" s="1"/>
      <c r="IV94" s="95"/>
      <c r="IW94" s="93"/>
      <c r="IX94" s="93"/>
      <c r="IY94" s="93"/>
      <c r="IZ94" s="95" t="str">
        <f t="shared" si="176"/>
        <v>Completar</v>
      </c>
      <c r="JA94" s="96" t="str">
        <f t="shared" si="177"/>
        <v>Completar</v>
      </c>
      <c r="JB94" s="96" t="str">
        <f t="shared" si="178"/>
        <v>Completar</v>
      </c>
      <c r="JC94" s="94"/>
      <c r="JD94" s="95" t="str">
        <f t="shared" si="179"/>
        <v>Completar</v>
      </c>
      <c r="JE94" s="95" t="str">
        <f t="shared" si="264"/>
        <v>Completar</v>
      </c>
      <c r="JF94" s="165">
        <f t="shared" si="265"/>
        <v>0</v>
      </c>
      <c r="JG94" s="219" t="b">
        <f t="shared" si="266"/>
        <v>0</v>
      </c>
      <c r="JH94" s="188">
        <f t="shared" si="267"/>
        <v>0</v>
      </c>
      <c r="JI94" s="164">
        <f t="shared" si="268"/>
        <v>0</v>
      </c>
      <c r="JJ94" s="164">
        <f t="shared" si="269"/>
        <v>0.25</v>
      </c>
      <c r="JK94" s="164">
        <f t="shared" si="270"/>
        <v>0</v>
      </c>
      <c r="JL94" s="164">
        <f t="shared" si="270"/>
        <v>0</v>
      </c>
      <c r="JM94" s="166">
        <f t="shared" si="271"/>
        <v>0</v>
      </c>
      <c r="JN94" s="167"/>
      <c r="JO94" s="126"/>
      <c r="JP94" s="164">
        <v>82</v>
      </c>
      <c r="JQ94" s="225"/>
      <c r="JR94" s="226"/>
      <c r="JS94" s="1"/>
      <c r="JT94" s="1"/>
      <c r="JU94" s="95"/>
      <c r="JV94" s="93"/>
      <c r="JW94" s="93"/>
      <c r="JX94" s="93"/>
      <c r="JY94" s="95" t="str">
        <f t="shared" si="180"/>
        <v>Completar</v>
      </c>
      <c r="JZ94" s="96" t="str">
        <f t="shared" si="181"/>
        <v>Completar</v>
      </c>
      <c r="KA94" s="96" t="str">
        <f t="shared" si="182"/>
        <v>Completar</v>
      </c>
      <c r="KB94" s="94"/>
      <c r="KC94" s="95" t="str">
        <f t="shared" si="183"/>
        <v>Completar</v>
      </c>
      <c r="KD94" s="95" t="str">
        <f t="shared" si="272"/>
        <v>Completar</v>
      </c>
      <c r="KE94" s="165">
        <f t="shared" si="273"/>
        <v>0</v>
      </c>
      <c r="KF94" s="219" t="b">
        <f t="shared" si="274"/>
        <v>0</v>
      </c>
      <c r="KG94" s="188">
        <f t="shared" si="275"/>
        <v>0</v>
      </c>
      <c r="KH94" s="164">
        <f t="shared" si="276"/>
        <v>0</v>
      </c>
      <c r="KI94" s="164">
        <f t="shared" si="277"/>
        <v>0.25</v>
      </c>
      <c r="KJ94" s="164">
        <f t="shared" si="278"/>
        <v>0</v>
      </c>
      <c r="KK94" s="164">
        <f t="shared" si="278"/>
        <v>0</v>
      </c>
      <c r="KL94" s="166">
        <f t="shared" si="279"/>
        <v>0</v>
      </c>
    </row>
    <row r="95" spans="1:298" x14ac:dyDescent="0.25">
      <c r="A95" s="164">
        <v>83</v>
      </c>
      <c r="B95" s="225"/>
      <c r="C95" s="226"/>
      <c r="D95" s="1"/>
      <c r="E95" s="1"/>
      <c r="F95" s="95"/>
      <c r="G95" s="93"/>
      <c r="H95" s="93"/>
      <c r="I95" s="93"/>
      <c r="J95" s="95"/>
      <c r="K95" s="96" t="str">
        <f>IFERROR(VLOOKUP(D95,'Situación inicial'!JI$13:JS$112,8,FALSE),"Completar")</f>
        <v>Completar</v>
      </c>
      <c r="L95" s="96" t="str">
        <f>IFERROR(VLOOKUP(D95,'Situación inicial'!JI$13:JS$112,9,FALSE),"Completar")</f>
        <v>Completar</v>
      </c>
      <c r="M95" s="94"/>
      <c r="N95" s="95" t="str">
        <f>IFERROR(VLOOKUP(D95,'Situación inicial'!JI$13:JS$112,11,FALSE),"Completar")</f>
        <v>Completar</v>
      </c>
      <c r="O95" s="95" t="str">
        <f>IFERROR(VLOOKUP(D95,'Situación inicial'!JI$13:JT$112,12,FALSE),"Completar")</f>
        <v>Completar</v>
      </c>
      <c r="P95" s="165">
        <f t="shared" si="184"/>
        <v>0</v>
      </c>
      <c r="Q95" s="219" t="b">
        <f t="shared" si="185"/>
        <v>0</v>
      </c>
      <c r="R95" s="188">
        <f t="shared" si="186"/>
        <v>0</v>
      </c>
      <c r="S95" s="164">
        <f t="shared" si="187"/>
        <v>0</v>
      </c>
      <c r="T95" s="164">
        <f t="shared" si="188"/>
        <v>0.25</v>
      </c>
      <c r="U95" s="164">
        <f t="shared" si="189"/>
        <v>0</v>
      </c>
      <c r="V95" s="164">
        <f t="shared" si="189"/>
        <v>0</v>
      </c>
      <c r="W95" s="166">
        <f t="shared" si="190"/>
        <v>0</v>
      </c>
      <c r="X95" s="168">
        <f>IFERROR(VLOOKUP(D95,'Situación inicial'!JI$13:JZ$112,18,FALSE),0)</f>
        <v>0</v>
      </c>
      <c r="Z95" s="164">
        <v>83</v>
      </c>
      <c r="AA95" s="225"/>
      <c r="AB95" s="226"/>
      <c r="AC95" s="1"/>
      <c r="AD95" s="1"/>
      <c r="AE95" s="95"/>
      <c r="AF95" s="93"/>
      <c r="AG95" s="93"/>
      <c r="AH95" s="93"/>
      <c r="AI95" s="95" t="str">
        <f t="shared" si="140"/>
        <v>Completar</v>
      </c>
      <c r="AJ95" s="96" t="str">
        <f t="shared" si="141"/>
        <v>Completar</v>
      </c>
      <c r="AK95" s="96" t="str">
        <f t="shared" si="142"/>
        <v>Completar</v>
      </c>
      <c r="AL95" s="94"/>
      <c r="AM95" s="95" t="str">
        <f t="shared" si="191"/>
        <v>Completar</v>
      </c>
      <c r="AN95" s="95" t="str">
        <f t="shared" si="192"/>
        <v>Completar</v>
      </c>
      <c r="AO95" s="165">
        <f t="shared" si="193"/>
        <v>0</v>
      </c>
      <c r="AP95" s="219" t="b">
        <f t="shared" si="194"/>
        <v>0</v>
      </c>
      <c r="AQ95" s="188">
        <f t="shared" si="195"/>
        <v>0</v>
      </c>
      <c r="AR95" s="164">
        <f t="shared" si="196"/>
        <v>0</v>
      </c>
      <c r="AS95" s="164">
        <f t="shared" si="197"/>
        <v>0.25</v>
      </c>
      <c r="AT95" s="164">
        <f t="shared" si="198"/>
        <v>0</v>
      </c>
      <c r="AU95" s="164">
        <f t="shared" si="198"/>
        <v>0</v>
      </c>
      <c r="AV95" s="166">
        <f t="shared" si="199"/>
        <v>0</v>
      </c>
      <c r="AW95" s="168">
        <f t="shared" si="143"/>
        <v>0</v>
      </c>
      <c r="AY95" s="164">
        <v>83</v>
      </c>
      <c r="AZ95" s="225"/>
      <c r="BA95" s="226"/>
      <c r="BB95" s="1"/>
      <c r="BC95" s="1"/>
      <c r="BD95" s="95"/>
      <c r="BE95" s="93"/>
      <c r="BF95" s="93"/>
      <c r="BG95" s="93"/>
      <c r="BH95" s="95" t="str">
        <f t="shared" si="144"/>
        <v>Completar</v>
      </c>
      <c r="BI95" s="96" t="str">
        <f t="shared" si="145"/>
        <v>Completar</v>
      </c>
      <c r="BJ95" s="96" t="str">
        <f t="shared" si="146"/>
        <v>Completar</v>
      </c>
      <c r="BK95" s="94"/>
      <c r="BL95" s="95" t="str">
        <f t="shared" si="147"/>
        <v>Completar</v>
      </c>
      <c r="BM95" s="95" t="str">
        <f t="shared" si="200"/>
        <v>Completar</v>
      </c>
      <c r="BN95" s="165">
        <f t="shared" si="201"/>
        <v>0</v>
      </c>
      <c r="BO95" s="219" t="b">
        <f t="shared" si="202"/>
        <v>0</v>
      </c>
      <c r="BP95" s="188">
        <f t="shared" si="203"/>
        <v>0</v>
      </c>
      <c r="BQ95" s="164">
        <f t="shared" si="204"/>
        <v>0</v>
      </c>
      <c r="BR95" s="164">
        <f t="shared" si="205"/>
        <v>0.25</v>
      </c>
      <c r="BS95" s="164">
        <f t="shared" si="206"/>
        <v>0</v>
      </c>
      <c r="BT95" s="164">
        <f t="shared" si="206"/>
        <v>0</v>
      </c>
      <c r="BU95" s="166">
        <f t="shared" si="207"/>
        <v>0</v>
      </c>
      <c r="BV95" s="167"/>
      <c r="BX95" s="164">
        <v>83</v>
      </c>
      <c r="BY95" s="225"/>
      <c r="BZ95" s="226"/>
      <c r="CA95" s="1"/>
      <c r="CB95" s="1"/>
      <c r="CC95" s="95"/>
      <c r="CD95" s="93"/>
      <c r="CE95" s="93"/>
      <c r="CF95" s="93"/>
      <c r="CG95" s="95" t="str">
        <f t="shared" si="148"/>
        <v>Completar</v>
      </c>
      <c r="CH95" s="96" t="str">
        <f t="shared" si="149"/>
        <v>Completar</v>
      </c>
      <c r="CI95" s="96" t="str">
        <f t="shared" si="150"/>
        <v>Completar</v>
      </c>
      <c r="CJ95" s="94"/>
      <c r="CK95" s="95" t="str">
        <f t="shared" si="151"/>
        <v>Completar</v>
      </c>
      <c r="CL95" s="95" t="str">
        <f t="shared" si="208"/>
        <v>Completar</v>
      </c>
      <c r="CM95" s="165">
        <f t="shared" si="209"/>
        <v>0</v>
      </c>
      <c r="CN95" s="219" t="b">
        <f t="shared" si="210"/>
        <v>0</v>
      </c>
      <c r="CO95" s="188">
        <f t="shared" si="211"/>
        <v>0</v>
      </c>
      <c r="CP95" s="164">
        <f t="shared" si="212"/>
        <v>0</v>
      </c>
      <c r="CQ95" s="164">
        <f t="shared" si="213"/>
        <v>0.25</v>
      </c>
      <c r="CR95" s="164">
        <f t="shared" si="214"/>
        <v>0</v>
      </c>
      <c r="CS95" s="164">
        <f t="shared" si="214"/>
        <v>0</v>
      </c>
      <c r="CT95" s="166">
        <f t="shared" si="215"/>
        <v>0</v>
      </c>
      <c r="CU95" s="167"/>
      <c r="CW95" s="164">
        <v>83</v>
      </c>
      <c r="CX95" s="225"/>
      <c r="CY95" s="226"/>
      <c r="CZ95" s="1"/>
      <c r="DA95" s="1"/>
      <c r="DB95" s="95"/>
      <c r="DC95" s="93"/>
      <c r="DD95" s="93"/>
      <c r="DE95" s="93"/>
      <c r="DF95" s="95" t="str">
        <f t="shared" si="152"/>
        <v>Completar</v>
      </c>
      <c r="DG95" s="96" t="str">
        <f t="shared" si="153"/>
        <v>Completar</v>
      </c>
      <c r="DH95" s="96" t="str">
        <f t="shared" si="154"/>
        <v>Completar</v>
      </c>
      <c r="DI95" s="94"/>
      <c r="DJ95" s="95" t="str">
        <f t="shared" si="155"/>
        <v>Completar</v>
      </c>
      <c r="DK95" s="95" t="str">
        <f t="shared" si="216"/>
        <v>Completar</v>
      </c>
      <c r="DL95" s="165">
        <f t="shared" si="217"/>
        <v>0</v>
      </c>
      <c r="DM95" s="219" t="b">
        <f t="shared" si="218"/>
        <v>0</v>
      </c>
      <c r="DN95" s="188">
        <f t="shared" si="219"/>
        <v>0</v>
      </c>
      <c r="DO95" s="164">
        <f t="shared" si="220"/>
        <v>0</v>
      </c>
      <c r="DP95" s="164">
        <f t="shared" si="221"/>
        <v>0.25</v>
      </c>
      <c r="DQ95" s="164">
        <f t="shared" si="222"/>
        <v>0</v>
      </c>
      <c r="DR95" s="164">
        <f t="shared" si="222"/>
        <v>0</v>
      </c>
      <c r="DS95" s="166">
        <f t="shared" si="223"/>
        <v>0</v>
      </c>
      <c r="DT95" s="167"/>
      <c r="DV95" s="164">
        <v>83</v>
      </c>
      <c r="DW95" s="225"/>
      <c r="DX95" s="226"/>
      <c r="DY95" s="1"/>
      <c r="DZ95" s="1"/>
      <c r="EA95" s="95"/>
      <c r="EB95" s="93"/>
      <c r="EC95" s="93"/>
      <c r="ED95" s="93"/>
      <c r="EE95" s="95" t="str">
        <f t="shared" si="156"/>
        <v>Completar</v>
      </c>
      <c r="EF95" s="96" t="str">
        <f t="shared" si="157"/>
        <v>Completar</v>
      </c>
      <c r="EG95" s="96" t="str">
        <f t="shared" si="158"/>
        <v>Completar</v>
      </c>
      <c r="EH95" s="94"/>
      <c r="EI95" s="95" t="str">
        <f t="shared" si="159"/>
        <v>Completar</v>
      </c>
      <c r="EJ95" s="95" t="str">
        <f t="shared" si="224"/>
        <v>Completar</v>
      </c>
      <c r="EK95" s="165">
        <f t="shared" si="225"/>
        <v>0</v>
      </c>
      <c r="EL95" s="219" t="b">
        <f t="shared" si="226"/>
        <v>0</v>
      </c>
      <c r="EM95" s="188">
        <f t="shared" si="227"/>
        <v>0</v>
      </c>
      <c r="EN95" s="164">
        <f t="shared" si="228"/>
        <v>0</v>
      </c>
      <c r="EO95" s="164">
        <f t="shared" si="229"/>
        <v>0.25</v>
      </c>
      <c r="EP95" s="164">
        <f t="shared" si="230"/>
        <v>0</v>
      </c>
      <c r="EQ95" s="164">
        <f t="shared" si="230"/>
        <v>0</v>
      </c>
      <c r="ER95" s="166">
        <f t="shared" si="231"/>
        <v>0</v>
      </c>
      <c r="ES95" s="167"/>
      <c r="EU95" s="164">
        <v>83</v>
      </c>
      <c r="EV95" s="225"/>
      <c r="EW95" s="226"/>
      <c r="EX95" s="1"/>
      <c r="EY95" s="1"/>
      <c r="EZ95" s="95"/>
      <c r="FA95" s="93"/>
      <c r="FB95" s="93"/>
      <c r="FC95" s="93"/>
      <c r="FD95" s="95" t="str">
        <f t="shared" si="160"/>
        <v>Completar</v>
      </c>
      <c r="FE95" s="96" t="str">
        <f t="shared" si="161"/>
        <v>Completar</v>
      </c>
      <c r="FF95" s="96" t="str">
        <f t="shared" si="162"/>
        <v>Completar</v>
      </c>
      <c r="FG95" s="94"/>
      <c r="FH95" s="95" t="str">
        <f t="shared" si="163"/>
        <v>Completar</v>
      </c>
      <c r="FI95" s="95" t="str">
        <f t="shared" si="232"/>
        <v>Completar</v>
      </c>
      <c r="FJ95" s="165">
        <f t="shared" si="233"/>
        <v>0</v>
      </c>
      <c r="FK95" s="219" t="b">
        <f t="shared" si="234"/>
        <v>0</v>
      </c>
      <c r="FL95" s="188">
        <f t="shared" si="235"/>
        <v>0</v>
      </c>
      <c r="FM95" s="164">
        <f t="shared" si="236"/>
        <v>0</v>
      </c>
      <c r="FN95" s="164">
        <f t="shared" si="237"/>
        <v>0.25</v>
      </c>
      <c r="FO95" s="164">
        <f t="shared" si="238"/>
        <v>0</v>
      </c>
      <c r="FP95" s="164">
        <f t="shared" si="238"/>
        <v>0</v>
      </c>
      <c r="FQ95" s="166">
        <f t="shared" si="239"/>
        <v>0</v>
      </c>
      <c r="FR95" s="167"/>
      <c r="FT95" s="164">
        <v>83</v>
      </c>
      <c r="FU95" s="225"/>
      <c r="FV95" s="226"/>
      <c r="FW95" s="1"/>
      <c r="FX95" s="1"/>
      <c r="FY95" s="95"/>
      <c r="FZ95" s="93"/>
      <c r="GA95" s="93"/>
      <c r="GB95" s="93"/>
      <c r="GC95" s="95" t="str">
        <f t="shared" si="164"/>
        <v>Completar</v>
      </c>
      <c r="GD95" s="96" t="str">
        <f t="shared" si="165"/>
        <v>Completar</v>
      </c>
      <c r="GE95" s="96" t="str">
        <f t="shared" si="166"/>
        <v>Completar</v>
      </c>
      <c r="GF95" s="94"/>
      <c r="GG95" s="95" t="str">
        <f t="shared" si="167"/>
        <v>Completar</v>
      </c>
      <c r="GH95" s="95" t="str">
        <f t="shared" si="240"/>
        <v>Completar</v>
      </c>
      <c r="GI95" s="165">
        <f t="shared" si="241"/>
        <v>0</v>
      </c>
      <c r="GJ95" s="219" t="b">
        <f t="shared" si="242"/>
        <v>0</v>
      </c>
      <c r="GK95" s="188">
        <f t="shared" si="243"/>
        <v>0</v>
      </c>
      <c r="GL95" s="164">
        <f t="shared" si="244"/>
        <v>0</v>
      </c>
      <c r="GM95" s="164">
        <f t="shared" si="245"/>
        <v>0.25</v>
      </c>
      <c r="GN95" s="164">
        <f t="shared" si="246"/>
        <v>0</v>
      </c>
      <c r="GO95" s="164">
        <f t="shared" si="246"/>
        <v>0</v>
      </c>
      <c r="GP95" s="166">
        <f t="shared" si="247"/>
        <v>0</v>
      </c>
      <c r="GQ95" s="167"/>
      <c r="GS95" s="164">
        <v>83</v>
      </c>
      <c r="GT95" s="225"/>
      <c r="GU95" s="226"/>
      <c r="GV95" s="1"/>
      <c r="GW95" s="1"/>
      <c r="GX95" s="95"/>
      <c r="GY95" s="93"/>
      <c r="GZ95" s="93"/>
      <c r="HA95" s="93"/>
      <c r="HB95" s="95" t="str">
        <f t="shared" si="168"/>
        <v>Completar</v>
      </c>
      <c r="HC95" s="96" t="str">
        <f t="shared" si="169"/>
        <v>Completar</v>
      </c>
      <c r="HD95" s="96" t="str">
        <f t="shared" si="170"/>
        <v>Completar</v>
      </c>
      <c r="HE95" s="94"/>
      <c r="HF95" s="95" t="str">
        <f t="shared" si="171"/>
        <v>Completar</v>
      </c>
      <c r="HG95" s="95" t="str">
        <f t="shared" si="248"/>
        <v>Completar</v>
      </c>
      <c r="HH95" s="165">
        <f t="shared" si="249"/>
        <v>0</v>
      </c>
      <c r="HI95" s="219" t="b">
        <f t="shared" si="250"/>
        <v>0</v>
      </c>
      <c r="HJ95" s="188">
        <f t="shared" si="251"/>
        <v>0</v>
      </c>
      <c r="HK95" s="164">
        <f t="shared" si="252"/>
        <v>0</v>
      </c>
      <c r="HL95" s="164">
        <f t="shared" si="253"/>
        <v>0.25</v>
      </c>
      <c r="HM95" s="164">
        <f t="shared" si="254"/>
        <v>0</v>
      </c>
      <c r="HN95" s="164">
        <f t="shared" si="254"/>
        <v>0</v>
      </c>
      <c r="HO95" s="166">
        <f t="shared" si="255"/>
        <v>0</v>
      </c>
      <c r="HP95" s="167"/>
      <c r="HR95" s="164">
        <v>83</v>
      </c>
      <c r="HS95" s="225"/>
      <c r="HT95" s="226"/>
      <c r="HU95" s="1"/>
      <c r="HV95" s="1"/>
      <c r="HW95" s="95"/>
      <c r="HX95" s="93"/>
      <c r="HY95" s="93"/>
      <c r="HZ95" s="93"/>
      <c r="IA95" s="95" t="str">
        <f t="shared" si="172"/>
        <v>Completar</v>
      </c>
      <c r="IB95" s="96" t="str">
        <f t="shared" si="173"/>
        <v>Completar</v>
      </c>
      <c r="IC95" s="96" t="str">
        <f t="shared" si="174"/>
        <v>Completar</v>
      </c>
      <c r="ID95" s="94"/>
      <c r="IE95" s="95" t="str">
        <f t="shared" si="175"/>
        <v>Completar</v>
      </c>
      <c r="IF95" s="95" t="str">
        <f t="shared" si="256"/>
        <v>Completar</v>
      </c>
      <c r="IG95" s="165">
        <f t="shared" si="257"/>
        <v>0</v>
      </c>
      <c r="IH95" s="219" t="b">
        <f t="shared" si="258"/>
        <v>0</v>
      </c>
      <c r="II95" s="188">
        <f t="shared" si="259"/>
        <v>0</v>
      </c>
      <c r="IJ95" s="164">
        <f t="shared" si="260"/>
        <v>0</v>
      </c>
      <c r="IK95" s="164">
        <f t="shared" si="261"/>
        <v>0.25</v>
      </c>
      <c r="IL95" s="164">
        <f t="shared" si="262"/>
        <v>0</v>
      </c>
      <c r="IM95" s="164">
        <f t="shared" si="262"/>
        <v>0</v>
      </c>
      <c r="IN95" s="166">
        <f t="shared" si="263"/>
        <v>0</v>
      </c>
      <c r="IO95" s="167"/>
      <c r="IQ95" s="164">
        <v>83</v>
      </c>
      <c r="IR95" s="225"/>
      <c r="IS95" s="226"/>
      <c r="IT95" s="1"/>
      <c r="IU95" s="1"/>
      <c r="IV95" s="95"/>
      <c r="IW95" s="93"/>
      <c r="IX95" s="93"/>
      <c r="IY95" s="93"/>
      <c r="IZ95" s="95" t="str">
        <f t="shared" si="176"/>
        <v>Completar</v>
      </c>
      <c r="JA95" s="96" t="str">
        <f t="shared" si="177"/>
        <v>Completar</v>
      </c>
      <c r="JB95" s="96" t="str">
        <f t="shared" si="178"/>
        <v>Completar</v>
      </c>
      <c r="JC95" s="94"/>
      <c r="JD95" s="95" t="str">
        <f t="shared" si="179"/>
        <v>Completar</v>
      </c>
      <c r="JE95" s="95" t="str">
        <f t="shared" si="264"/>
        <v>Completar</v>
      </c>
      <c r="JF95" s="165">
        <f t="shared" si="265"/>
        <v>0</v>
      </c>
      <c r="JG95" s="219" t="b">
        <f t="shared" si="266"/>
        <v>0</v>
      </c>
      <c r="JH95" s="188">
        <f t="shared" si="267"/>
        <v>0</v>
      </c>
      <c r="JI95" s="164">
        <f t="shared" si="268"/>
        <v>0</v>
      </c>
      <c r="JJ95" s="164">
        <f t="shared" si="269"/>
        <v>0.25</v>
      </c>
      <c r="JK95" s="164">
        <f t="shared" si="270"/>
        <v>0</v>
      </c>
      <c r="JL95" s="164">
        <f t="shared" si="270"/>
        <v>0</v>
      </c>
      <c r="JM95" s="166">
        <f t="shared" si="271"/>
        <v>0</v>
      </c>
      <c r="JN95" s="167"/>
      <c r="JO95" s="126"/>
      <c r="JP95" s="164">
        <v>83</v>
      </c>
      <c r="JQ95" s="225"/>
      <c r="JR95" s="226"/>
      <c r="JS95" s="1"/>
      <c r="JT95" s="1"/>
      <c r="JU95" s="95"/>
      <c r="JV95" s="93"/>
      <c r="JW95" s="93"/>
      <c r="JX95" s="93"/>
      <c r="JY95" s="95" t="str">
        <f t="shared" si="180"/>
        <v>Completar</v>
      </c>
      <c r="JZ95" s="96" t="str">
        <f t="shared" si="181"/>
        <v>Completar</v>
      </c>
      <c r="KA95" s="96" t="str">
        <f t="shared" si="182"/>
        <v>Completar</v>
      </c>
      <c r="KB95" s="94"/>
      <c r="KC95" s="95" t="str">
        <f t="shared" si="183"/>
        <v>Completar</v>
      </c>
      <c r="KD95" s="95" t="str">
        <f t="shared" si="272"/>
        <v>Completar</v>
      </c>
      <c r="KE95" s="165">
        <f t="shared" si="273"/>
        <v>0</v>
      </c>
      <c r="KF95" s="219" t="b">
        <f t="shared" si="274"/>
        <v>0</v>
      </c>
      <c r="KG95" s="188">
        <f t="shared" si="275"/>
        <v>0</v>
      </c>
      <c r="KH95" s="164">
        <f t="shared" si="276"/>
        <v>0</v>
      </c>
      <c r="KI95" s="164">
        <f t="shared" si="277"/>
        <v>0.25</v>
      </c>
      <c r="KJ95" s="164">
        <f t="shared" si="278"/>
        <v>0</v>
      </c>
      <c r="KK95" s="164">
        <f t="shared" si="278"/>
        <v>0</v>
      </c>
      <c r="KL95" s="166">
        <f t="shared" si="279"/>
        <v>0</v>
      </c>
    </row>
    <row r="96" spans="1:298" x14ac:dyDescent="0.25">
      <c r="A96" s="164">
        <v>84</v>
      </c>
      <c r="B96" s="225"/>
      <c r="C96" s="226"/>
      <c r="D96" s="1"/>
      <c r="E96" s="1"/>
      <c r="F96" s="95"/>
      <c r="G96" s="93"/>
      <c r="H96" s="93"/>
      <c r="I96" s="93"/>
      <c r="J96" s="95"/>
      <c r="K96" s="96" t="str">
        <f>IFERROR(VLOOKUP(D96,'Situación inicial'!JI$13:JS$112,8,FALSE),"Completar")</f>
        <v>Completar</v>
      </c>
      <c r="L96" s="96" t="str">
        <f>IFERROR(VLOOKUP(D96,'Situación inicial'!JI$13:JS$112,9,FALSE),"Completar")</f>
        <v>Completar</v>
      </c>
      <c r="M96" s="94"/>
      <c r="N96" s="95" t="str">
        <f>IFERROR(VLOOKUP(D96,'Situación inicial'!JI$13:JS$112,11,FALSE),"Completar")</f>
        <v>Completar</v>
      </c>
      <c r="O96" s="95" t="str">
        <f>IFERROR(VLOOKUP(D96,'Situación inicial'!JI$13:JT$112,12,FALSE),"Completar")</f>
        <v>Completar</v>
      </c>
      <c r="P96" s="165">
        <f t="shared" si="184"/>
        <v>0</v>
      </c>
      <c r="Q96" s="219" t="b">
        <f t="shared" si="185"/>
        <v>0</v>
      </c>
      <c r="R96" s="188">
        <f t="shared" si="186"/>
        <v>0</v>
      </c>
      <c r="S96" s="164">
        <f t="shared" si="187"/>
        <v>0</v>
      </c>
      <c r="T96" s="164">
        <f t="shared" si="188"/>
        <v>0.25</v>
      </c>
      <c r="U96" s="164">
        <f t="shared" si="189"/>
        <v>0</v>
      </c>
      <c r="V96" s="164">
        <f t="shared" si="189"/>
        <v>0</v>
      </c>
      <c r="W96" s="166">
        <f t="shared" si="190"/>
        <v>0</v>
      </c>
      <c r="X96" s="168">
        <f>IFERROR(VLOOKUP(D96,'Situación inicial'!JI$13:JZ$112,18,FALSE),0)</f>
        <v>0</v>
      </c>
      <c r="Z96" s="164">
        <v>84</v>
      </c>
      <c r="AA96" s="225"/>
      <c r="AB96" s="226"/>
      <c r="AC96" s="1"/>
      <c r="AD96" s="1"/>
      <c r="AE96" s="95"/>
      <c r="AF96" s="93"/>
      <c r="AG96" s="93"/>
      <c r="AH96" s="93"/>
      <c r="AI96" s="95" t="str">
        <f t="shared" si="140"/>
        <v>Completar</v>
      </c>
      <c r="AJ96" s="96" t="str">
        <f t="shared" si="141"/>
        <v>Completar</v>
      </c>
      <c r="AK96" s="96" t="str">
        <f t="shared" si="142"/>
        <v>Completar</v>
      </c>
      <c r="AL96" s="94"/>
      <c r="AM96" s="95" t="str">
        <f t="shared" si="191"/>
        <v>Completar</v>
      </c>
      <c r="AN96" s="95" t="str">
        <f t="shared" si="192"/>
        <v>Completar</v>
      </c>
      <c r="AO96" s="165">
        <f t="shared" si="193"/>
        <v>0</v>
      </c>
      <c r="AP96" s="219" t="b">
        <f t="shared" si="194"/>
        <v>0</v>
      </c>
      <c r="AQ96" s="188">
        <f t="shared" si="195"/>
        <v>0</v>
      </c>
      <c r="AR96" s="164">
        <f t="shared" si="196"/>
        <v>0</v>
      </c>
      <c r="AS96" s="164">
        <f t="shared" si="197"/>
        <v>0.25</v>
      </c>
      <c r="AT96" s="164">
        <f t="shared" si="198"/>
        <v>0</v>
      </c>
      <c r="AU96" s="164">
        <f t="shared" si="198"/>
        <v>0</v>
      </c>
      <c r="AV96" s="166">
        <f t="shared" si="199"/>
        <v>0</v>
      </c>
      <c r="AW96" s="168">
        <f t="shared" si="143"/>
        <v>0</v>
      </c>
      <c r="AY96" s="164">
        <v>84</v>
      </c>
      <c r="AZ96" s="225"/>
      <c r="BA96" s="226"/>
      <c r="BB96" s="1"/>
      <c r="BC96" s="1"/>
      <c r="BD96" s="95"/>
      <c r="BE96" s="93"/>
      <c r="BF96" s="93"/>
      <c r="BG96" s="93"/>
      <c r="BH96" s="95" t="str">
        <f t="shared" si="144"/>
        <v>Completar</v>
      </c>
      <c r="BI96" s="96" t="str">
        <f t="shared" si="145"/>
        <v>Completar</v>
      </c>
      <c r="BJ96" s="96" t="str">
        <f t="shared" si="146"/>
        <v>Completar</v>
      </c>
      <c r="BK96" s="94"/>
      <c r="BL96" s="95" t="str">
        <f t="shared" si="147"/>
        <v>Completar</v>
      </c>
      <c r="BM96" s="95" t="str">
        <f t="shared" si="200"/>
        <v>Completar</v>
      </c>
      <c r="BN96" s="165">
        <f t="shared" si="201"/>
        <v>0</v>
      </c>
      <c r="BO96" s="219" t="b">
        <f t="shared" si="202"/>
        <v>0</v>
      </c>
      <c r="BP96" s="188">
        <f t="shared" si="203"/>
        <v>0</v>
      </c>
      <c r="BQ96" s="164">
        <f t="shared" si="204"/>
        <v>0</v>
      </c>
      <c r="BR96" s="164">
        <f t="shared" si="205"/>
        <v>0.25</v>
      </c>
      <c r="BS96" s="164">
        <f t="shared" si="206"/>
        <v>0</v>
      </c>
      <c r="BT96" s="164">
        <f t="shared" si="206"/>
        <v>0</v>
      </c>
      <c r="BU96" s="166">
        <f t="shared" si="207"/>
        <v>0</v>
      </c>
      <c r="BV96" s="167"/>
      <c r="BX96" s="164">
        <v>84</v>
      </c>
      <c r="BY96" s="225"/>
      <c r="BZ96" s="226"/>
      <c r="CA96" s="1"/>
      <c r="CB96" s="1"/>
      <c r="CC96" s="95"/>
      <c r="CD96" s="93"/>
      <c r="CE96" s="93"/>
      <c r="CF96" s="93"/>
      <c r="CG96" s="95" t="str">
        <f t="shared" si="148"/>
        <v>Completar</v>
      </c>
      <c r="CH96" s="96" t="str">
        <f t="shared" si="149"/>
        <v>Completar</v>
      </c>
      <c r="CI96" s="96" t="str">
        <f t="shared" si="150"/>
        <v>Completar</v>
      </c>
      <c r="CJ96" s="94"/>
      <c r="CK96" s="95" t="str">
        <f t="shared" si="151"/>
        <v>Completar</v>
      </c>
      <c r="CL96" s="95" t="str">
        <f t="shared" si="208"/>
        <v>Completar</v>
      </c>
      <c r="CM96" s="165">
        <f t="shared" si="209"/>
        <v>0</v>
      </c>
      <c r="CN96" s="219" t="b">
        <f t="shared" si="210"/>
        <v>0</v>
      </c>
      <c r="CO96" s="188">
        <f t="shared" si="211"/>
        <v>0</v>
      </c>
      <c r="CP96" s="164">
        <f t="shared" si="212"/>
        <v>0</v>
      </c>
      <c r="CQ96" s="164">
        <f t="shared" si="213"/>
        <v>0.25</v>
      </c>
      <c r="CR96" s="164">
        <f t="shared" si="214"/>
        <v>0</v>
      </c>
      <c r="CS96" s="164">
        <f t="shared" si="214"/>
        <v>0</v>
      </c>
      <c r="CT96" s="166">
        <f t="shared" si="215"/>
        <v>0</v>
      </c>
      <c r="CU96" s="167"/>
      <c r="CW96" s="164">
        <v>84</v>
      </c>
      <c r="CX96" s="225"/>
      <c r="CY96" s="226"/>
      <c r="CZ96" s="1"/>
      <c r="DA96" s="1"/>
      <c r="DB96" s="95"/>
      <c r="DC96" s="93"/>
      <c r="DD96" s="93"/>
      <c r="DE96" s="93"/>
      <c r="DF96" s="95" t="str">
        <f t="shared" si="152"/>
        <v>Completar</v>
      </c>
      <c r="DG96" s="96" t="str">
        <f t="shared" si="153"/>
        <v>Completar</v>
      </c>
      <c r="DH96" s="96" t="str">
        <f t="shared" si="154"/>
        <v>Completar</v>
      </c>
      <c r="DI96" s="94"/>
      <c r="DJ96" s="95" t="str">
        <f t="shared" si="155"/>
        <v>Completar</v>
      </c>
      <c r="DK96" s="95" t="str">
        <f t="shared" si="216"/>
        <v>Completar</v>
      </c>
      <c r="DL96" s="165">
        <f t="shared" si="217"/>
        <v>0</v>
      </c>
      <c r="DM96" s="219" t="b">
        <f t="shared" si="218"/>
        <v>0</v>
      </c>
      <c r="DN96" s="188">
        <f t="shared" si="219"/>
        <v>0</v>
      </c>
      <c r="DO96" s="164">
        <f t="shared" si="220"/>
        <v>0</v>
      </c>
      <c r="DP96" s="164">
        <f t="shared" si="221"/>
        <v>0.25</v>
      </c>
      <c r="DQ96" s="164">
        <f t="shared" si="222"/>
        <v>0</v>
      </c>
      <c r="DR96" s="164">
        <f t="shared" si="222"/>
        <v>0</v>
      </c>
      <c r="DS96" s="166">
        <f t="shared" si="223"/>
        <v>0</v>
      </c>
      <c r="DT96" s="167"/>
      <c r="DV96" s="164">
        <v>84</v>
      </c>
      <c r="DW96" s="225"/>
      <c r="DX96" s="226"/>
      <c r="DY96" s="1"/>
      <c r="DZ96" s="1"/>
      <c r="EA96" s="95"/>
      <c r="EB96" s="93"/>
      <c r="EC96" s="93"/>
      <c r="ED96" s="93"/>
      <c r="EE96" s="95" t="str">
        <f t="shared" si="156"/>
        <v>Completar</v>
      </c>
      <c r="EF96" s="96" t="str">
        <f t="shared" si="157"/>
        <v>Completar</v>
      </c>
      <c r="EG96" s="96" t="str">
        <f t="shared" si="158"/>
        <v>Completar</v>
      </c>
      <c r="EH96" s="94"/>
      <c r="EI96" s="95" t="str">
        <f t="shared" si="159"/>
        <v>Completar</v>
      </c>
      <c r="EJ96" s="95" t="str">
        <f t="shared" si="224"/>
        <v>Completar</v>
      </c>
      <c r="EK96" s="165">
        <f t="shared" si="225"/>
        <v>0</v>
      </c>
      <c r="EL96" s="219" t="b">
        <f t="shared" si="226"/>
        <v>0</v>
      </c>
      <c r="EM96" s="188">
        <f t="shared" si="227"/>
        <v>0</v>
      </c>
      <c r="EN96" s="164">
        <f t="shared" si="228"/>
        <v>0</v>
      </c>
      <c r="EO96" s="164">
        <f t="shared" si="229"/>
        <v>0.25</v>
      </c>
      <c r="EP96" s="164">
        <f t="shared" si="230"/>
        <v>0</v>
      </c>
      <c r="EQ96" s="164">
        <f t="shared" si="230"/>
        <v>0</v>
      </c>
      <c r="ER96" s="166">
        <f t="shared" si="231"/>
        <v>0</v>
      </c>
      <c r="ES96" s="167"/>
      <c r="EU96" s="164">
        <v>84</v>
      </c>
      <c r="EV96" s="225"/>
      <c r="EW96" s="226"/>
      <c r="EX96" s="1"/>
      <c r="EY96" s="1"/>
      <c r="EZ96" s="95"/>
      <c r="FA96" s="93"/>
      <c r="FB96" s="93"/>
      <c r="FC96" s="93"/>
      <c r="FD96" s="95" t="str">
        <f t="shared" si="160"/>
        <v>Completar</v>
      </c>
      <c r="FE96" s="96" t="str">
        <f t="shared" si="161"/>
        <v>Completar</v>
      </c>
      <c r="FF96" s="96" t="str">
        <f t="shared" si="162"/>
        <v>Completar</v>
      </c>
      <c r="FG96" s="94"/>
      <c r="FH96" s="95" t="str">
        <f t="shared" si="163"/>
        <v>Completar</v>
      </c>
      <c r="FI96" s="95" t="str">
        <f t="shared" si="232"/>
        <v>Completar</v>
      </c>
      <c r="FJ96" s="165">
        <f t="shared" si="233"/>
        <v>0</v>
      </c>
      <c r="FK96" s="219" t="b">
        <f t="shared" si="234"/>
        <v>0</v>
      </c>
      <c r="FL96" s="188">
        <f t="shared" si="235"/>
        <v>0</v>
      </c>
      <c r="FM96" s="164">
        <f t="shared" si="236"/>
        <v>0</v>
      </c>
      <c r="FN96" s="164">
        <f t="shared" si="237"/>
        <v>0.25</v>
      </c>
      <c r="FO96" s="164">
        <f t="shared" si="238"/>
        <v>0</v>
      </c>
      <c r="FP96" s="164">
        <f t="shared" si="238"/>
        <v>0</v>
      </c>
      <c r="FQ96" s="166">
        <f t="shared" si="239"/>
        <v>0</v>
      </c>
      <c r="FR96" s="167"/>
      <c r="FT96" s="164">
        <v>84</v>
      </c>
      <c r="FU96" s="225"/>
      <c r="FV96" s="226"/>
      <c r="FW96" s="1"/>
      <c r="FX96" s="1"/>
      <c r="FY96" s="95"/>
      <c r="FZ96" s="93"/>
      <c r="GA96" s="93"/>
      <c r="GB96" s="93"/>
      <c r="GC96" s="95" t="str">
        <f t="shared" si="164"/>
        <v>Completar</v>
      </c>
      <c r="GD96" s="96" t="str">
        <f t="shared" si="165"/>
        <v>Completar</v>
      </c>
      <c r="GE96" s="96" t="str">
        <f t="shared" si="166"/>
        <v>Completar</v>
      </c>
      <c r="GF96" s="94"/>
      <c r="GG96" s="95" t="str">
        <f t="shared" si="167"/>
        <v>Completar</v>
      </c>
      <c r="GH96" s="95" t="str">
        <f t="shared" si="240"/>
        <v>Completar</v>
      </c>
      <c r="GI96" s="165">
        <f t="shared" si="241"/>
        <v>0</v>
      </c>
      <c r="GJ96" s="219" t="b">
        <f t="shared" si="242"/>
        <v>0</v>
      </c>
      <c r="GK96" s="188">
        <f t="shared" si="243"/>
        <v>0</v>
      </c>
      <c r="GL96" s="164">
        <f t="shared" si="244"/>
        <v>0</v>
      </c>
      <c r="GM96" s="164">
        <f t="shared" si="245"/>
        <v>0.25</v>
      </c>
      <c r="GN96" s="164">
        <f t="shared" si="246"/>
        <v>0</v>
      </c>
      <c r="GO96" s="164">
        <f t="shared" si="246"/>
        <v>0</v>
      </c>
      <c r="GP96" s="166">
        <f t="shared" si="247"/>
        <v>0</v>
      </c>
      <c r="GQ96" s="167"/>
      <c r="GS96" s="164">
        <v>84</v>
      </c>
      <c r="GT96" s="225"/>
      <c r="GU96" s="226"/>
      <c r="GV96" s="1"/>
      <c r="GW96" s="1"/>
      <c r="GX96" s="95"/>
      <c r="GY96" s="93"/>
      <c r="GZ96" s="93"/>
      <c r="HA96" s="93"/>
      <c r="HB96" s="95" t="str">
        <f t="shared" si="168"/>
        <v>Completar</v>
      </c>
      <c r="HC96" s="96" t="str">
        <f t="shared" si="169"/>
        <v>Completar</v>
      </c>
      <c r="HD96" s="96" t="str">
        <f t="shared" si="170"/>
        <v>Completar</v>
      </c>
      <c r="HE96" s="94"/>
      <c r="HF96" s="95" t="str">
        <f t="shared" si="171"/>
        <v>Completar</v>
      </c>
      <c r="HG96" s="95" t="str">
        <f t="shared" si="248"/>
        <v>Completar</v>
      </c>
      <c r="HH96" s="165">
        <f t="shared" si="249"/>
        <v>0</v>
      </c>
      <c r="HI96" s="219" t="b">
        <f t="shared" si="250"/>
        <v>0</v>
      </c>
      <c r="HJ96" s="188">
        <f t="shared" si="251"/>
        <v>0</v>
      </c>
      <c r="HK96" s="164">
        <f t="shared" si="252"/>
        <v>0</v>
      </c>
      <c r="HL96" s="164">
        <f t="shared" si="253"/>
        <v>0.25</v>
      </c>
      <c r="HM96" s="164">
        <f t="shared" si="254"/>
        <v>0</v>
      </c>
      <c r="HN96" s="164">
        <f t="shared" si="254"/>
        <v>0</v>
      </c>
      <c r="HO96" s="166">
        <f t="shared" si="255"/>
        <v>0</v>
      </c>
      <c r="HP96" s="167"/>
      <c r="HR96" s="164">
        <v>84</v>
      </c>
      <c r="HS96" s="225"/>
      <c r="HT96" s="226"/>
      <c r="HU96" s="1"/>
      <c r="HV96" s="1"/>
      <c r="HW96" s="95"/>
      <c r="HX96" s="93"/>
      <c r="HY96" s="93"/>
      <c r="HZ96" s="93"/>
      <c r="IA96" s="95" t="str">
        <f t="shared" si="172"/>
        <v>Completar</v>
      </c>
      <c r="IB96" s="96" t="str">
        <f t="shared" si="173"/>
        <v>Completar</v>
      </c>
      <c r="IC96" s="96" t="str">
        <f t="shared" si="174"/>
        <v>Completar</v>
      </c>
      <c r="ID96" s="94"/>
      <c r="IE96" s="95" t="str">
        <f t="shared" si="175"/>
        <v>Completar</v>
      </c>
      <c r="IF96" s="95" t="str">
        <f t="shared" si="256"/>
        <v>Completar</v>
      </c>
      <c r="IG96" s="165">
        <f t="shared" si="257"/>
        <v>0</v>
      </c>
      <c r="IH96" s="219" t="b">
        <f t="shared" si="258"/>
        <v>0</v>
      </c>
      <c r="II96" s="188">
        <f t="shared" si="259"/>
        <v>0</v>
      </c>
      <c r="IJ96" s="164">
        <f t="shared" si="260"/>
        <v>0</v>
      </c>
      <c r="IK96" s="164">
        <f t="shared" si="261"/>
        <v>0.25</v>
      </c>
      <c r="IL96" s="164">
        <f t="shared" si="262"/>
        <v>0</v>
      </c>
      <c r="IM96" s="164">
        <f t="shared" si="262"/>
        <v>0</v>
      </c>
      <c r="IN96" s="166">
        <f t="shared" si="263"/>
        <v>0</v>
      </c>
      <c r="IO96" s="167"/>
      <c r="IQ96" s="164">
        <v>84</v>
      </c>
      <c r="IR96" s="225"/>
      <c r="IS96" s="226"/>
      <c r="IT96" s="1"/>
      <c r="IU96" s="1"/>
      <c r="IV96" s="95"/>
      <c r="IW96" s="93"/>
      <c r="IX96" s="93"/>
      <c r="IY96" s="93"/>
      <c r="IZ96" s="95" t="str">
        <f t="shared" si="176"/>
        <v>Completar</v>
      </c>
      <c r="JA96" s="96" t="str">
        <f t="shared" si="177"/>
        <v>Completar</v>
      </c>
      <c r="JB96" s="96" t="str">
        <f t="shared" si="178"/>
        <v>Completar</v>
      </c>
      <c r="JC96" s="94"/>
      <c r="JD96" s="95" t="str">
        <f t="shared" si="179"/>
        <v>Completar</v>
      </c>
      <c r="JE96" s="95" t="str">
        <f t="shared" si="264"/>
        <v>Completar</v>
      </c>
      <c r="JF96" s="165">
        <f t="shared" si="265"/>
        <v>0</v>
      </c>
      <c r="JG96" s="219" t="b">
        <f t="shared" si="266"/>
        <v>0</v>
      </c>
      <c r="JH96" s="188">
        <f t="shared" si="267"/>
        <v>0</v>
      </c>
      <c r="JI96" s="164">
        <f t="shared" si="268"/>
        <v>0</v>
      </c>
      <c r="JJ96" s="164">
        <f t="shared" si="269"/>
        <v>0.25</v>
      </c>
      <c r="JK96" s="164">
        <f t="shared" si="270"/>
        <v>0</v>
      </c>
      <c r="JL96" s="164">
        <f t="shared" si="270"/>
        <v>0</v>
      </c>
      <c r="JM96" s="166">
        <f t="shared" si="271"/>
        <v>0</v>
      </c>
      <c r="JN96" s="167"/>
      <c r="JO96" s="126"/>
      <c r="JP96" s="164">
        <v>84</v>
      </c>
      <c r="JQ96" s="225"/>
      <c r="JR96" s="226"/>
      <c r="JS96" s="1"/>
      <c r="JT96" s="1"/>
      <c r="JU96" s="95"/>
      <c r="JV96" s="93"/>
      <c r="JW96" s="93"/>
      <c r="JX96" s="93"/>
      <c r="JY96" s="95" t="str">
        <f t="shared" si="180"/>
        <v>Completar</v>
      </c>
      <c r="JZ96" s="96" t="str">
        <f t="shared" si="181"/>
        <v>Completar</v>
      </c>
      <c r="KA96" s="96" t="str">
        <f t="shared" si="182"/>
        <v>Completar</v>
      </c>
      <c r="KB96" s="94"/>
      <c r="KC96" s="95" t="str">
        <f t="shared" si="183"/>
        <v>Completar</v>
      </c>
      <c r="KD96" s="95" t="str">
        <f t="shared" si="272"/>
        <v>Completar</v>
      </c>
      <c r="KE96" s="165">
        <f t="shared" si="273"/>
        <v>0</v>
      </c>
      <c r="KF96" s="219" t="b">
        <f t="shared" si="274"/>
        <v>0</v>
      </c>
      <c r="KG96" s="188">
        <f t="shared" si="275"/>
        <v>0</v>
      </c>
      <c r="KH96" s="164">
        <f t="shared" si="276"/>
        <v>0</v>
      </c>
      <c r="KI96" s="164">
        <f t="shared" si="277"/>
        <v>0.25</v>
      </c>
      <c r="KJ96" s="164">
        <f t="shared" si="278"/>
        <v>0</v>
      </c>
      <c r="KK96" s="164">
        <f t="shared" si="278"/>
        <v>0</v>
      </c>
      <c r="KL96" s="166">
        <f t="shared" si="279"/>
        <v>0</v>
      </c>
    </row>
    <row r="97" spans="1:298" x14ac:dyDescent="0.25">
      <c r="A97" s="164">
        <v>85</v>
      </c>
      <c r="B97" s="225"/>
      <c r="C97" s="226"/>
      <c r="D97" s="1"/>
      <c r="E97" s="1"/>
      <c r="F97" s="95"/>
      <c r="G97" s="93"/>
      <c r="H97" s="93"/>
      <c r="I97" s="93"/>
      <c r="J97" s="95"/>
      <c r="K97" s="96" t="str">
        <f>IFERROR(VLOOKUP(D97,'Situación inicial'!JI$13:JS$112,8,FALSE),"Completar")</f>
        <v>Completar</v>
      </c>
      <c r="L97" s="96" t="str">
        <f>IFERROR(VLOOKUP(D97,'Situación inicial'!JI$13:JS$112,9,FALSE),"Completar")</f>
        <v>Completar</v>
      </c>
      <c r="M97" s="94"/>
      <c r="N97" s="95" t="str">
        <f>IFERROR(VLOOKUP(D97,'Situación inicial'!JI$13:JS$112,11,FALSE),"Completar")</f>
        <v>Completar</v>
      </c>
      <c r="O97" s="95" t="str">
        <f>IFERROR(VLOOKUP(D97,'Situación inicial'!JI$13:JT$112,12,FALSE),"Completar")</f>
        <v>Completar</v>
      </c>
      <c r="P97" s="165">
        <f t="shared" si="184"/>
        <v>0</v>
      </c>
      <c r="Q97" s="219" t="b">
        <f t="shared" si="185"/>
        <v>0</v>
      </c>
      <c r="R97" s="188">
        <f t="shared" si="186"/>
        <v>0</v>
      </c>
      <c r="S97" s="164">
        <f t="shared" si="187"/>
        <v>0</v>
      </c>
      <c r="T97" s="164">
        <f t="shared" si="188"/>
        <v>0.25</v>
      </c>
      <c r="U97" s="164">
        <f t="shared" si="189"/>
        <v>0</v>
      </c>
      <c r="V97" s="164">
        <f t="shared" si="189"/>
        <v>0</v>
      </c>
      <c r="W97" s="166">
        <f t="shared" si="190"/>
        <v>0</v>
      </c>
      <c r="X97" s="168">
        <f>IFERROR(VLOOKUP(D97,'Situación inicial'!JI$13:JZ$112,18,FALSE),0)</f>
        <v>0</v>
      </c>
      <c r="Z97" s="164">
        <v>85</v>
      </c>
      <c r="AA97" s="225"/>
      <c r="AB97" s="226"/>
      <c r="AC97" s="1"/>
      <c r="AD97" s="1"/>
      <c r="AE97" s="95"/>
      <c r="AF97" s="93"/>
      <c r="AG97" s="93"/>
      <c r="AH97" s="93"/>
      <c r="AI97" s="95" t="str">
        <f t="shared" si="140"/>
        <v>Completar</v>
      </c>
      <c r="AJ97" s="96" t="str">
        <f t="shared" si="141"/>
        <v>Completar</v>
      </c>
      <c r="AK97" s="96" t="str">
        <f t="shared" si="142"/>
        <v>Completar</v>
      </c>
      <c r="AL97" s="94"/>
      <c r="AM97" s="95" t="str">
        <f t="shared" si="191"/>
        <v>Completar</v>
      </c>
      <c r="AN97" s="95" t="str">
        <f t="shared" si="192"/>
        <v>Completar</v>
      </c>
      <c r="AO97" s="165">
        <f t="shared" si="193"/>
        <v>0</v>
      </c>
      <c r="AP97" s="219" t="b">
        <f t="shared" si="194"/>
        <v>0</v>
      </c>
      <c r="AQ97" s="188">
        <f t="shared" si="195"/>
        <v>0</v>
      </c>
      <c r="AR97" s="164">
        <f t="shared" si="196"/>
        <v>0</v>
      </c>
      <c r="AS97" s="164">
        <f t="shared" si="197"/>
        <v>0.25</v>
      </c>
      <c r="AT97" s="164">
        <f t="shared" si="198"/>
        <v>0</v>
      </c>
      <c r="AU97" s="164">
        <f t="shared" si="198"/>
        <v>0</v>
      </c>
      <c r="AV97" s="166">
        <f t="shared" si="199"/>
        <v>0</v>
      </c>
      <c r="AW97" s="168">
        <f t="shared" si="143"/>
        <v>0</v>
      </c>
      <c r="AY97" s="164">
        <v>85</v>
      </c>
      <c r="AZ97" s="225"/>
      <c r="BA97" s="226"/>
      <c r="BB97" s="1"/>
      <c r="BC97" s="1"/>
      <c r="BD97" s="95"/>
      <c r="BE97" s="93"/>
      <c r="BF97" s="93"/>
      <c r="BG97" s="93"/>
      <c r="BH97" s="95" t="str">
        <f t="shared" si="144"/>
        <v>Completar</v>
      </c>
      <c r="BI97" s="96" t="str">
        <f t="shared" si="145"/>
        <v>Completar</v>
      </c>
      <c r="BJ97" s="96" t="str">
        <f t="shared" si="146"/>
        <v>Completar</v>
      </c>
      <c r="BK97" s="94"/>
      <c r="BL97" s="95" t="str">
        <f t="shared" si="147"/>
        <v>Completar</v>
      </c>
      <c r="BM97" s="95" t="str">
        <f t="shared" si="200"/>
        <v>Completar</v>
      </c>
      <c r="BN97" s="165">
        <f t="shared" si="201"/>
        <v>0</v>
      </c>
      <c r="BO97" s="219" t="b">
        <f t="shared" si="202"/>
        <v>0</v>
      </c>
      <c r="BP97" s="188">
        <f t="shared" si="203"/>
        <v>0</v>
      </c>
      <c r="BQ97" s="164">
        <f t="shared" si="204"/>
        <v>0</v>
      </c>
      <c r="BR97" s="164">
        <f t="shared" si="205"/>
        <v>0.25</v>
      </c>
      <c r="BS97" s="164">
        <f t="shared" si="206"/>
        <v>0</v>
      </c>
      <c r="BT97" s="164">
        <f t="shared" si="206"/>
        <v>0</v>
      </c>
      <c r="BU97" s="166">
        <f t="shared" si="207"/>
        <v>0</v>
      </c>
      <c r="BV97" s="167"/>
      <c r="BX97" s="164">
        <v>85</v>
      </c>
      <c r="BY97" s="225"/>
      <c r="BZ97" s="226"/>
      <c r="CA97" s="1"/>
      <c r="CB97" s="1"/>
      <c r="CC97" s="95"/>
      <c r="CD97" s="93"/>
      <c r="CE97" s="93"/>
      <c r="CF97" s="93"/>
      <c r="CG97" s="95" t="str">
        <f t="shared" si="148"/>
        <v>Completar</v>
      </c>
      <c r="CH97" s="96" t="str">
        <f t="shared" si="149"/>
        <v>Completar</v>
      </c>
      <c r="CI97" s="96" t="str">
        <f t="shared" si="150"/>
        <v>Completar</v>
      </c>
      <c r="CJ97" s="94"/>
      <c r="CK97" s="95" t="str">
        <f t="shared" si="151"/>
        <v>Completar</v>
      </c>
      <c r="CL97" s="95" t="str">
        <f t="shared" si="208"/>
        <v>Completar</v>
      </c>
      <c r="CM97" s="165">
        <f t="shared" si="209"/>
        <v>0</v>
      </c>
      <c r="CN97" s="219" t="b">
        <f t="shared" si="210"/>
        <v>0</v>
      </c>
      <c r="CO97" s="188">
        <f t="shared" si="211"/>
        <v>0</v>
      </c>
      <c r="CP97" s="164">
        <f t="shared" si="212"/>
        <v>0</v>
      </c>
      <c r="CQ97" s="164">
        <f t="shared" si="213"/>
        <v>0.25</v>
      </c>
      <c r="CR97" s="164">
        <f t="shared" si="214"/>
        <v>0</v>
      </c>
      <c r="CS97" s="164">
        <f t="shared" si="214"/>
        <v>0</v>
      </c>
      <c r="CT97" s="166">
        <f t="shared" si="215"/>
        <v>0</v>
      </c>
      <c r="CU97" s="167"/>
      <c r="CW97" s="164">
        <v>85</v>
      </c>
      <c r="CX97" s="225"/>
      <c r="CY97" s="226"/>
      <c r="CZ97" s="1"/>
      <c r="DA97" s="1"/>
      <c r="DB97" s="95"/>
      <c r="DC97" s="93"/>
      <c r="DD97" s="93"/>
      <c r="DE97" s="93"/>
      <c r="DF97" s="95" t="str">
        <f t="shared" si="152"/>
        <v>Completar</v>
      </c>
      <c r="DG97" s="96" t="str">
        <f t="shared" si="153"/>
        <v>Completar</v>
      </c>
      <c r="DH97" s="96" t="str">
        <f t="shared" si="154"/>
        <v>Completar</v>
      </c>
      <c r="DI97" s="94"/>
      <c r="DJ97" s="95" t="str">
        <f t="shared" si="155"/>
        <v>Completar</v>
      </c>
      <c r="DK97" s="95" t="str">
        <f t="shared" si="216"/>
        <v>Completar</v>
      </c>
      <c r="DL97" s="165">
        <f t="shared" si="217"/>
        <v>0</v>
      </c>
      <c r="DM97" s="219" t="b">
        <f t="shared" si="218"/>
        <v>0</v>
      </c>
      <c r="DN97" s="188">
        <f t="shared" si="219"/>
        <v>0</v>
      </c>
      <c r="DO97" s="164">
        <f t="shared" si="220"/>
        <v>0</v>
      </c>
      <c r="DP97" s="164">
        <f t="shared" si="221"/>
        <v>0.25</v>
      </c>
      <c r="DQ97" s="164">
        <f t="shared" si="222"/>
        <v>0</v>
      </c>
      <c r="DR97" s="164">
        <f t="shared" si="222"/>
        <v>0</v>
      </c>
      <c r="DS97" s="166">
        <f t="shared" si="223"/>
        <v>0</v>
      </c>
      <c r="DT97" s="167"/>
      <c r="DV97" s="164">
        <v>85</v>
      </c>
      <c r="DW97" s="225"/>
      <c r="DX97" s="226"/>
      <c r="DY97" s="1"/>
      <c r="DZ97" s="1"/>
      <c r="EA97" s="95"/>
      <c r="EB97" s="93"/>
      <c r="EC97" s="93"/>
      <c r="ED97" s="93"/>
      <c r="EE97" s="95" t="str">
        <f t="shared" si="156"/>
        <v>Completar</v>
      </c>
      <c r="EF97" s="96" t="str">
        <f t="shared" si="157"/>
        <v>Completar</v>
      </c>
      <c r="EG97" s="96" t="str">
        <f t="shared" si="158"/>
        <v>Completar</v>
      </c>
      <c r="EH97" s="94"/>
      <c r="EI97" s="95" t="str">
        <f t="shared" si="159"/>
        <v>Completar</v>
      </c>
      <c r="EJ97" s="95" t="str">
        <f t="shared" si="224"/>
        <v>Completar</v>
      </c>
      <c r="EK97" s="165">
        <f t="shared" si="225"/>
        <v>0</v>
      </c>
      <c r="EL97" s="219" t="b">
        <f t="shared" si="226"/>
        <v>0</v>
      </c>
      <c r="EM97" s="188">
        <f t="shared" si="227"/>
        <v>0</v>
      </c>
      <c r="EN97" s="164">
        <f t="shared" si="228"/>
        <v>0</v>
      </c>
      <c r="EO97" s="164">
        <f t="shared" si="229"/>
        <v>0.25</v>
      </c>
      <c r="EP97" s="164">
        <f t="shared" si="230"/>
        <v>0</v>
      </c>
      <c r="EQ97" s="164">
        <f t="shared" si="230"/>
        <v>0</v>
      </c>
      <c r="ER97" s="166">
        <f t="shared" si="231"/>
        <v>0</v>
      </c>
      <c r="ES97" s="167"/>
      <c r="EU97" s="164">
        <v>85</v>
      </c>
      <c r="EV97" s="225"/>
      <c r="EW97" s="226"/>
      <c r="EX97" s="1"/>
      <c r="EY97" s="1"/>
      <c r="EZ97" s="95"/>
      <c r="FA97" s="93"/>
      <c r="FB97" s="93"/>
      <c r="FC97" s="93"/>
      <c r="FD97" s="95" t="str">
        <f t="shared" si="160"/>
        <v>Completar</v>
      </c>
      <c r="FE97" s="96" t="str">
        <f t="shared" si="161"/>
        <v>Completar</v>
      </c>
      <c r="FF97" s="96" t="str">
        <f t="shared" si="162"/>
        <v>Completar</v>
      </c>
      <c r="FG97" s="94"/>
      <c r="FH97" s="95" t="str">
        <f t="shared" si="163"/>
        <v>Completar</v>
      </c>
      <c r="FI97" s="95" t="str">
        <f t="shared" si="232"/>
        <v>Completar</v>
      </c>
      <c r="FJ97" s="165">
        <f t="shared" si="233"/>
        <v>0</v>
      </c>
      <c r="FK97" s="219" t="b">
        <f t="shared" si="234"/>
        <v>0</v>
      </c>
      <c r="FL97" s="188">
        <f t="shared" si="235"/>
        <v>0</v>
      </c>
      <c r="FM97" s="164">
        <f t="shared" si="236"/>
        <v>0</v>
      </c>
      <c r="FN97" s="164">
        <f t="shared" si="237"/>
        <v>0.25</v>
      </c>
      <c r="FO97" s="164">
        <f t="shared" si="238"/>
        <v>0</v>
      </c>
      <c r="FP97" s="164">
        <f t="shared" si="238"/>
        <v>0</v>
      </c>
      <c r="FQ97" s="166">
        <f t="shared" si="239"/>
        <v>0</v>
      </c>
      <c r="FR97" s="167"/>
      <c r="FT97" s="164">
        <v>85</v>
      </c>
      <c r="FU97" s="225"/>
      <c r="FV97" s="226"/>
      <c r="FW97" s="1"/>
      <c r="FX97" s="1"/>
      <c r="FY97" s="95"/>
      <c r="FZ97" s="93"/>
      <c r="GA97" s="93"/>
      <c r="GB97" s="93"/>
      <c r="GC97" s="95" t="str">
        <f t="shared" si="164"/>
        <v>Completar</v>
      </c>
      <c r="GD97" s="96" t="str">
        <f t="shared" si="165"/>
        <v>Completar</v>
      </c>
      <c r="GE97" s="96" t="str">
        <f t="shared" si="166"/>
        <v>Completar</v>
      </c>
      <c r="GF97" s="94"/>
      <c r="GG97" s="95" t="str">
        <f t="shared" si="167"/>
        <v>Completar</v>
      </c>
      <c r="GH97" s="95" t="str">
        <f t="shared" si="240"/>
        <v>Completar</v>
      </c>
      <c r="GI97" s="165">
        <f t="shared" si="241"/>
        <v>0</v>
      </c>
      <c r="GJ97" s="219" t="b">
        <f t="shared" si="242"/>
        <v>0</v>
      </c>
      <c r="GK97" s="188">
        <f t="shared" si="243"/>
        <v>0</v>
      </c>
      <c r="GL97" s="164">
        <f t="shared" si="244"/>
        <v>0</v>
      </c>
      <c r="GM97" s="164">
        <f t="shared" si="245"/>
        <v>0.25</v>
      </c>
      <c r="GN97" s="164">
        <f t="shared" si="246"/>
        <v>0</v>
      </c>
      <c r="GO97" s="164">
        <f t="shared" si="246"/>
        <v>0</v>
      </c>
      <c r="GP97" s="166">
        <f t="shared" si="247"/>
        <v>0</v>
      </c>
      <c r="GQ97" s="167"/>
      <c r="GS97" s="164">
        <v>85</v>
      </c>
      <c r="GT97" s="225"/>
      <c r="GU97" s="226"/>
      <c r="GV97" s="1"/>
      <c r="GW97" s="1"/>
      <c r="GX97" s="95"/>
      <c r="GY97" s="93"/>
      <c r="GZ97" s="93"/>
      <c r="HA97" s="93"/>
      <c r="HB97" s="95" t="str">
        <f t="shared" si="168"/>
        <v>Completar</v>
      </c>
      <c r="HC97" s="96" t="str">
        <f t="shared" si="169"/>
        <v>Completar</v>
      </c>
      <c r="HD97" s="96" t="str">
        <f t="shared" si="170"/>
        <v>Completar</v>
      </c>
      <c r="HE97" s="94"/>
      <c r="HF97" s="95" t="str">
        <f t="shared" si="171"/>
        <v>Completar</v>
      </c>
      <c r="HG97" s="95" t="str">
        <f t="shared" si="248"/>
        <v>Completar</v>
      </c>
      <c r="HH97" s="165">
        <f t="shared" si="249"/>
        <v>0</v>
      </c>
      <c r="HI97" s="219" t="b">
        <f t="shared" si="250"/>
        <v>0</v>
      </c>
      <c r="HJ97" s="188">
        <f t="shared" si="251"/>
        <v>0</v>
      </c>
      <c r="HK97" s="164">
        <f t="shared" si="252"/>
        <v>0</v>
      </c>
      <c r="HL97" s="164">
        <f t="shared" si="253"/>
        <v>0.25</v>
      </c>
      <c r="HM97" s="164">
        <f t="shared" si="254"/>
        <v>0</v>
      </c>
      <c r="HN97" s="164">
        <f t="shared" si="254"/>
        <v>0</v>
      </c>
      <c r="HO97" s="166">
        <f t="shared" si="255"/>
        <v>0</v>
      </c>
      <c r="HP97" s="167"/>
      <c r="HR97" s="164">
        <v>85</v>
      </c>
      <c r="HS97" s="225"/>
      <c r="HT97" s="226"/>
      <c r="HU97" s="1"/>
      <c r="HV97" s="1"/>
      <c r="HW97" s="95"/>
      <c r="HX97" s="93"/>
      <c r="HY97" s="93"/>
      <c r="HZ97" s="93"/>
      <c r="IA97" s="95" t="str">
        <f t="shared" si="172"/>
        <v>Completar</v>
      </c>
      <c r="IB97" s="96" t="str">
        <f t="shared" si="173"/>
        <v>Completar</v>
      </c>
      <c r="IC97" s="96" t="str">
        <f t="shared" si="174"/>
        <v>Completar</v>
      </c>
      <c r="ID97" s="94"/>
      <c r="IE97" s="95" t="str">
        <f t="shared" si="175"/>
        <v>Completar</v>
      </c>
      <c r="IF97" s="95" t="str">
        <f t="shared" si="256"/>
        <v>Completar</v>
      </c>
      <c r="IG97" s="165">
        <f t="shared" si="257"/>
        <v>0</v>
      </c>
      <c r="IH97" s="219" t="b">
        <f t="shared" si="258"/>
        <v>0</v>
      </c>
      <c r="II97" s="188">
        <f t="shared" si="259"/>
        <v>0</v>
      </c>
      <c r="IJ97" s="164">
        <f t="shared" si="260"/>
        <v>0</v>
      </c>
      <c r="IK97" s="164">
        <f t="shared" si="261"/>
        <v>0.25</v>
      </c>
      <c r="IL97" s="164">
        <f t="shared" si="262"/>
        <v>0</v>
      </c>
      <c r="IM97" s="164">
        <f t="shared" si="262"/>
        <v>0</v>
      </c>
      <c r="IN97" s="166">
        <f t="shared" si="263"/>
        <v>0</v>
      </c>
      <c r="IO97" s="167"/>
      <c r="IQ97" s="164">
        <v>85</v>
      </c>
      <c r="IR97" s="225"/>
      <c r="IS97" s="226"/>
      <c r="IT97" s="1"/>
      <c r="IU97" s="1"/>
      <c r="IV97" s="95"/>
      <c r="IW97" s="93"/>
      <c r="IX97" s="93"/>
      <c r="IY97" s="93"/>
      <c r="IZ97" s="95" t="str">
        <f t="shared" si="176"/>
        <v>Completar</v>
      </c>
      <c r="JA97" s="96" t="str">
        <f t="shared" si="177"/>
        <v>Completar</v>
      </c>
      <c r="JB97" s="96" t="str">
        <f t="shared" si="178"/>
        <v>Completar</v>
      </c>
      <c r="JC97" s="94"/>
      <c r="JD97" s="95" t="str">
        <f t="shared" si="179"/>
        <v>Completar</v>
      </c>
      <c r="JE97" s="95" t="str">
        <f t="shared" si="264"/>
        <v>Completar</v>
      </c>
      <c r="JF97" s="165">
        <f t="shared" si="265"/>
        <v>0</v>
      </c>
      <c r="JG97" s="219" t="b">
        <f t="shared" si="266"/>
        <v>0</v>
      </c>
      <c r="JH97" s="188">
        <f t="shared" si="267"/>
        <v>0</v>
      </c>
      <c r="JI97" s="164">
        <f t="shared" si="268"/>
        <v>0</v>
      </c>
      <c r="JJ97" s="164">
        <f t="shared" si="269"/>
        <v>0.25</v>
      </c>
      <c r="JK97" s="164">
        <f t="shared" si="270"/>
        <v>0</v>
      </c>
      <c r="JL97" s="164">
        <f t="shared" si="270"/>
        <v>0</v>
      </c>
      <c r="JM97" s="166">
        <f t="shared" si="271"/>
        <v>0</v>
      </c>
      <c r="JN97" s="167"/>
      <c r="JO97" s="126"/>
      <c r="JP97" s="164">
        <v>85</v>
      </c>
      <c r="JQ97" s="225"/>
      <c r="JR97" s="226"/>
      <c r="JS97" s="1"/>
      <c r="JT97" s="1"/>
      <c r="JU97" s="95"/>
      <c r="JV97" s="93"/>
      <c r="JW97" s="93"/>
      <c r="JX97" s="93"/>
      <c r="JY97" s="95" t="str">
        <f t="shared" si="180"/>
        <v>Completar</v>
      </c>
      <c r="JZ97" s="96" t="str">
        <f t="shared" si="181"/>
        <v>Completar</v>
      </c>
      <c r="KA97" s="96" t="str">
        <f t="shared" si="182"/>
        <v>Completar</v>
      </c>
      <c r="KB97" s="94"/>
      <c r="KC97" s="95" t="str">
        <f t="shared" si="183"/>
        <v>Completar</v>
      </c>
      <c r="KD97" s="95" t="str">
        <f t="shared" si="272"/>
        <v>Completar</v>
      </c>
      <c r="KE97" s="165">
        <f t="shared" si="273"/>
        <v>0</v>
      </c>
      <c r="KF97" s="219" t="b">
        <f t="shared" si="274"/>
        <v>0</v>
      </c>
      <c r="KG97" s="188">
        <f t="shared" si="275"/>
        <v>0</v>
      </c>
      <c r="KH97" s="164">
        <f t="shared" si="276"/>
        <v>0</v>
      </c>
      <c r="KI97" s="164">
        <f t="shared" si="277"/>
        <v>0.25</v>
      </c>
      <c r="KJ97" s="164">
        <f t="shared" si="278"/>
        <v>0</v>
      </c>
      <c r="KK97" s="164">
        <f t="shared" si="278"/>
        <v>0</v>
      </c>
      <c r="KL97" s="166">
        <f t="shared" si="279"/>
        <v>0</v>
      </c>
    </row>
    <row r="98" spans="1:298" x14ac:dyDescent="0.25">
      <c r="A98" s="164">
        <v>86</v>
      </c>
      <c r="B98" s="225"/>
      <c r="C98" s="226"/>
      <c r="D98" s="1"/>
      <c r="E98" s="1"/>
      <c r="F98" s="95"/>
      <c r="G98" s="93"/>
      <c r="H98" s="93"/>
      <c r="I98" s="93"/>
      <c r="J98" s="95"/>
      <c r="K98" s="96" t="str">
        <f>IFERROR(VLOOKUP(D98,'Situación inicial'!JI$13:JS$112,8,FALSE),"Completar")</f>
        <v>Completar</v>
      </c>
      <c r="L98" s="96" t="str">
        <f>IFERROR(VLOOKUP(D98,'Situación inicial'!JI$13:JS$112,9,FALSE),"Completar")</f>
        <v>Completar</v>
      </c>
      <c r="M98" s="94"/>
      <c r="N98" s="95" t="str">
        <f>IFERROR(VLOOKUP(D98,'Situación inicial'!JI$13:JS$112,11,FALSE),"Completar")</f>
        <v>Completar</v>
      </c>
      <c r="O98" s="95" t="str">
        <f>IFERROR(VLOOKUP(D98,'Situación inicial'!JI$13:JT$112,12,FALSE),"Completar")</f>
        <v>Completar</v>
      </c>
      <c r="P98" s="165">
        <f t="shared" si="184"/>
        <v>0</v>
      </c>
      <c r="Q98" s="219" t="b">
        <f t="shared" si="185"/>
        <v>0</v>
      </c>
      <c r="R98" s="188">
        <f t="shared" si="186"/>
        <v>0</v>
      </c>
      <c r="S98" s="164">
        <f t="shared" si="187"/>
        <v>0</v>
      </c>
      <c r="T98" s="164">
        <f t="shared" si="188"/>
        <v>0.25</v>
      </c>
      <c r="U98" s="164">
        <f t="shared" si="189"/>
        <v>0</v>
      </c>
      <c r="V98" s="164">
        <f t="shared" si="189"/>
        <v>0</v>
      </c>
      <c r="W98" s="166">
        <f t="shared" si="190"/>
        <v>0</v>
      </c>
      <c r="X98" s="168">
        <f>IFERROR(VLOOKUP(D98,'Situación inicial'!JI$13:JZ$112,18,FALSE),0)</f>
        <v>0</v>
      </c>
      <c r="Z98" s="164">
        <v>86</v>
      </c>
      <c r="AA98" s="225"/>
      <c r="AB98" s="226"/>
      <c r="AC98" s="1"/>
      <c r="AD98" s="1"/>
      <c r="AE98" s="95"/>
      <c r="AF98" s="93"/>
      <c r="AG98" s="93"/>
      <c r="AH98" s="93"/>
      <c r="AI98" s="95" t="str">
        <f t="shared" si="140"/>
        <v>Completar</v>
      </c>
      <c r="AJ98" s="96" t="str">
        <f t="shared" si="141"/>
        <v>Completar</v>
      </c>
      <c r="AK98" s="96" t="str">
        <f t="shared" si="142"/>
        <v>Completar</v>
      </c>
      <c r="AL98" s="94"/>
      <c r="AM98" s="95" t="str">
        <f t="shared" si="191"/>
        <v>Completar</v>
      </c>
      <c r="AN98" s="95" t="str">
        <f t="shared" si="192"/>
        <v>Completar</v>
      </c>
      <c r="AO98" s="165">
        <f t="shared" si="193"/>
        <v>0</v>
      </c>
      <c r="AP98" s="219" t="b">
        <f t="shared" si="194"/>
        <v>0</v>
      </c>
      <c r="AQ98" s="188">
        <f t="shared" si="195"/>
        <v>0</v>
      </c>
      <c r="AR98" s="164">
        <f t="shared" si="196"/>
        <v>0</v>
      </c>
      <c r="AS98" s="164">
        <f t="shared" si="197"/>
        <v>0.25</v>
      </c>
      <c r="AT98" s="164">
        <f t="shared" si="198"/>
        <v>0</v>
      </c>
      <c r="AU98" s="164">
        <f t="shared" si="198"/>
        <v>0</v>
      </c>
      <c r="AV98" s="166">
        <f t="shared" si="199"/>
        <v>0</v>
      </c>
      <c r="AW98" s="168">
        <f t="shared" si="143"/>
        <v>0</v>
      </c>
      <c r="AY98" s="164">
        <v>86</v>
      </c>
      <c r="AZ98" s="225"/>
      <c r="BA98" s="226"/>
      <c r="BB98" s="1"/>
      <c r="BC98" s="1"/>
      <c r="BD98" s="95"/>
      <c r="BE98" s="93"/>
      <c r="BF98" s="93"/>
      <c r="BG98" s="93"/>
      <c r="BH98" s="95" t="str">
        <f t="shared" si="144"/>
        <v>Completar</v>
      </c>
      <c r="BI98" s="96" t="str">
        <f t="shared" si="145"/>
        <v>Completar</v>
      </c>
      <c r="BJ98" s="96" t="str">
        <f t="shared" si="146"/>
        <v>Completar</v>
      </c>
      <c r="BK98" s="94"/>
      <c r="BL98" s="95" t="str">
        <f t="shared" si="147"/>
        <v>Completar</v>
      </c>
      <c r="BM98" s="95" t="str">
        <f t="shared" si="200"/>
        <v>Completar</v>
      </c>
      <c r="BN98" s="165">
        <f t="shared" si="201"/>
        <v>0</v>
      </c>
      <c r="BO98" s="219" t="b">
        <f t="shared" si="202"/>
        <v>0</v>
      </c>
      <c r="BP98" s="188">
        <f t="shared" si="203"/>
        <v>0</v>
      </c>
      <c r="BQ98" s="164">
        <f t="shared" si="204"/>
        <v>0</v>
      </c>
      <c r="BR98" s="164">
        <f t="shared" si="205"/>
        <v>0.25</v>
      </c>
      <c r="BS98" s="164">
        <f t="shared" si="206"/>
        <v>0</v>
      </c>
      <c r="BT98" s="164">
        <f t="shared" si="206"/>
        <v>0</v>
      </c>
      <c r="BU98" s="166">
        <f t="shared" si="207"/>
        <v>0</v>
      </c>
      <c r="BV98" s="167"/>
      <c r="BX98" s="164">
        <v>86</v>
      </c>
      <c r="BY98" s="225"/>
      <c r="BZ98" s="226"/>
      <c r="CA98" s="1"/>
      <c r="CB98" s="1"/>
      <c r="CC98" s="95"/>
      <c r="CD98" s="93"/>
      <c r="CE98" s="93"/>
      <c r="CF98" s="93"/>
      <c r="CG98" s="95" t="str">
        <f t="shared" si="148"/>
        <v>Completar</v>
      </c>
      <c r="CH98" s="96" t="str">
        <f t="shared" si="149"/>
        <v>Completar</v>
      </c>
      <c r="CI98" s="96" t="str">
        <f t="shared" si="150"/>
        <v>Completar</v>
      </c>
      <c r="CJ98" s="94"/>
      <c r="CK98" s="95" t="str">
        <f t="shared" si="151"/>
        <v>Completar</v>
      </c>
      <c r="CL98" s="95" t="str">
        <f t="shared" si="208"/>
        <v>Completar</v>
      </c>
      <c r="CM98" s="165">
        <f t="shared" si="209"/>
        <v>0</v>
      </c>
      <c r="CN98" s="219" t="b">
        <f t="shared" si="210"/>
        <v>0</v>
      </c>
      <c r="CO98" s="188">
        <f t="shared" si="211"/>
        <v>0</v>
      </c>
      <c r="CP98" s="164">
        <f t="shared" si="212"/>
        <v>0</v>
      </c>
      <c r="CQ98" s="164">
        <f t="shared" si="213"/>
        <v>0.25</v>
      </c>
      <c r="CR98" s="164">
        <f t="shared" si="214"/>
        <v>0</v>
      </c>
      <c r="CS98" s="164">
        <f t="shared" si="214"/>
        <v>0</v>
      </c>
      <c r="CT98" s="166">
        <f t="shared" si="215"/>
        <v>0</v>
      </c>
      <c r="CU98" s="167"/>
      <c r="CW98" s="164">
        <v>86</v>
      </c>
      <c r="CX98" s="225"/>
      <c r="CY98" s="226"/>
      <c r="CZ98" s="1"/>
      <c r="DA98" s="1"/>
      <c r="DB98" s="95"/>
      <c r="DC98" s="93"/>
      <c r="DD98" s="93"/>
      <c r="DE98" s="93"/>
      <c r="DF98" s="95" t="str">
        <f t="shared" si="152"/>
        <v>Completar</v>
      </c>
      <c r="DG98" s="96" t="str">
        <f t="shared" si="153"/>
        <v>Completar</v>
      </c>
      <c r="DH98" s="96" t="str">
        <f t="shared" si="154"/>
        <v>Completar</v>
      </c>
      <c r="DI98" s="94"/>
      <c r="DJ98" s="95" t="str">
        <f t="shared" si="155"/>
        <v>Completar</v>
      </c>
      <c r="DK98" s="95" t="str">
        <f t="shared" si="216"/>
        <v>Completar</v>
      </c>
      <c r="DL98" s="165">
        <f t="shared" si="217"/>
        <v>0</v>
      </c>
      <c r="DM98" s="219" t="b">
        <f t="shared" si="218"/>
        <v>0</v>
      </c>
      <c r="DN98" s="188">
        <f t="shared" si="219"/>
        <v>0</v>
      </c>
      <c r="DO98" s="164">
        <f t="shared" si="220"/>
        <v>0</v>
      </c>
      <c r="DP98" s="164">
        <f t="shared" si="221"/>
        <v>0.25</v>
      </c>
      <c r="DQ98" s="164">
        <f t="shared" si="222"/>
        <v>0</v>
      </c>
      <c r="DR98" s="164">
        <f t="shared" si="222"/>
        <v>0</v>
      </c>
      <c r="DS98" s="166">
        <f t="shared" si="223"/>
        <v>0</v>
      </c>
      <c r="DT98" s="167"/>
      <c r="DV98" s="164">
        <v>86</v>
      </c>
      <c r="DW98" s="225"/>
      <c r="DX98" s="226"/>
      <c r="DY98" s="1"/>
      <c r="DZ98" s="1"/>
      <c r="EA98" s="95"/>
      <c r="EB98" s="93"/>
      <c r="EC98" s="93"/>
      <c r="ED98" s="93"/>
      <c r="EE98" s="95" t="str">
        <f t="shared" si="156"/>
        <v>Completar</v>
      </c>
      <c r="EF98" s="96" t="str">
        <f t="shared" si="157"/>
        <v>Completar</v>
      </c>
      <c r="EG98" s="96" t="str">
        <f t="shared" si="158"/>
        <v>Completar</v>
      </c>
      <c r="EH98" s="94"/>
      <c r="EI98" s="95" t="str">
        <f t="shared" si="159"/>
        <v>Completar</v>
      </c>
      <c r="EJ98" s="95" t="str">
        <f t="shared" si="224"/>
        <v>Completar</v>
      </c>
      <c r="EK98" s="165">
        <f t="shared" si="225"/>
        <v>0</v>
      </c>
      <c r="EL98" s="219" t="b">
        <f t="shared" si="226"/>
        <v>0</v>
      </c>
      <c r="EM98" s="188">
        <f t="shared" si="227"/>
        <v>0</v>
      </c>
      <c r="EN98" s="164">
        <f t="shared" si="228"/>
        <v>0</v>
      </c>
      <c r="EO98" s="164">
        <f t="shared" si="229"/>
        <v>0.25</v>
      </c>
      <c r="EP98" s="164">
        <f t="shared" si="230"/>
        <v>0</v>
      </c>
      <c r="EQ98" s="164">
        <f t="shared" si="230"/>
        <v>0</v>
      </c>
      <c r="ER98" s="166">
        <f t="shared" si="231"/>
        <v>0</v>
      </c>
      <c r="ES98" s="167"/>
      <c r="EU98" s="164">
        <v>86</v>
      </c>
      <c r="EV98" s="225"/>
      <c r="EW98" s="226"/>
      <c r="EX98" s="1"/>
      <c r="EY98" s="1"/>
      <c r="EZ98" s="95"/>
      <c r="FA98" s="93"/>
      <c r="FB98" s="93"/>
      <c r="FC98" s="93"/>
      <c r="FD98" s="95" t="str">
        <f t="shared" si="160"/>
        <v>Completar</v>
      </c>
      <c r="FE98" s="96" t="str">
        <f t="shared" si="161"/>
        <v>Completar</v>
      </c>
      <c r="FF98" s="96" t="str">
        <f t="shared" si="162"/>
        <v>Completar</v>
      </c>
      <c r="FG98" s="94"/>
      <c r="FH98" s="95" t="str">
        <f t="shared" si="163"/>
        <v>Completar</v>
      </c>
      <c r="FI98" s="95" t="str">
        <f t="shared" si="232"/>
        <v>Completar</v>
      </c>
      <c r="FJ98" s="165">
        <f t="shared" si="233"/>
        <v>0</v>
      </c>
      <c r="FK98" s="219" t="b">
        <f t="shared" si="234"/>
        <v>0</v>
      </c>
      <c r="FL98" s="188">
        <f t="shared" si="235"/>
        <v>0</v>
      </c>
      <c r="FM98" s="164">
        <f t="shared" si="236"/>
        <v>0</v>
      </c>
      <c r="FN98" s="164">
        <f t="shared" si="237"/>
        <v>0.25</v>
      </c>
      <c r="FO98" s="164">
        <f t="shared" si="238"/>
        <v>0</v>
      </c>
      <c r="FP98" s="164">
        <f t="shared" si="238"/>
        <v>0</v>
      </c>
      <c r="FQ98" s="166">
        <f t="shared" si="239"/>
        <v>0</v>
      </c>
      <c r="FR98" s="167"/>
      <c r="FT98" s="164">
        <v>86</v>
      </c>
      <c r="FU98" s="225"/>
      <c r="FV98" s="226"/>
      <c r="FW98" s="1"/>
      <c r="FX98" s="1"/>
      <c r="FY98" s="95"/>
      <c r="FZ98" s="93"/>
      <c r="GA98" s="93"/>
      <c r="GB98" s="93"/>
      <c r="GC98" s="95" t="str">
        <f t="shared" si="164"/>
        <v>Completar</v>
      </c>
      <c r="GD98" s="96" t="str">
        <f t="shared" si="165"/>
        <v>Completar</v>
      </c>
      <c r="GE98" s="96" t="str">
        <f t="shared" si="166"/>
        <v>Completar</v>
      </c>
      <c r="GF98" s="94"/>
      <c r="GG98" s="95" t="str">
        <f t="shared" si="167"/>
        <v>Completar</v>
      </c>
      <c r="GH98" s="95" t="str">
        <f t="shared" si="240"/>
        <v>Completar</v>
      </c>
      <c r="GI98" s="165">
        <f t="shared" si="241"/>
        <v>0</v>
      </c>
      <c r="GJ98" s="219" t="b">
        <f t="shared" si="242"/>
        <v>0</v>
      </c>
      <c r="GK98" s="188">
        <f t="shared" si="243"/>
        <v>0</v>
      </c>
      <c r="GL98" s="164">
        <f t="shared" si="244"/>
        <v>0</v>
      </c>
      <c r="GM98" s="164">
        <f t="shared" si="245"/>
        <v>0.25</v>
      </c>
      <c r="GN98" s="164">
        <f t="shared" si="246"/>
        <v>0</v>
      </c>
      <c r="GO98" s="164">
        <f t="shared" si="246"/>
        <v>0</v>
      </c>
      <c r="GP98" s="166">
        <f t="shared" si="247"/>
        <v>0</v>
      </c>
      <c r="GQ98" s="167"/>
      <c r="GS98" s="164">
        <v>86</v>
      </c>
      <c r="GT98" s="225"/>
      <c r="GU98" s="226"/>
      <c r="GV98" s="1"/>
      <c r="GW98" s="1"/>
      <c r="GX98" s="95"/>
      <c r="GY98" s="93"/>
      <c r="GZ98" s="93"/>
      <c r="HA98" s="93"/>
      <c r="HB98" s="95" t="str">
        <f t="shared" si="168"/>
        <v>Completar</v>
      </c>
      <c r="HC98" s="96" t="str">
        <f t="shared" si="169"/>
        <v>Completar</v>
      </c>
      <c r="HD98" s="96" t="str">
        <f t="shared" si="170"/>
        <v>Completar</v>
      </c>
      <c r="HE98" s="94"/>
      <c r="HF98" s="95" t="str">
        <f t="shared" si="171"/>
        <v>Completar</v>
      </c>
      <c r="HG98" s="95" t="str">
        <f t="shared" si="248"/>
        <v>Completar</v>
      </c>
      <c r="HH98" s="165">
        <f t="shared" si="249"/>
        <v>0</v>
      </c>
      <c r="HI98" s="219" t="b">
        <f t="shared" si="250"/>
        <v>0</v>
      </c>
      <c r="HJ98" s="188">
        <f t="shared" si="251"/>
        <v>0</v>
      </c>
      <c r="HK98" s="164">
        <f t="shared" si="252"/>
        <v>0</v>
      </c>
      <c r="HL98" s="164">
        <f t="shared" si="253"/>
        <v>0.25</v>
      </c>
      <c r="HM98" s="164">
        <f t="shared" si="254"/>
        <v>0</v>
      </c>
      <c r="HN98" s="164">
        <f t="shared" si="254"/>
        <v>0</v>
      </c>
      <c r="HO98" s="166">
        <f t="shared" si="255"/>
        <v>0</v>
      </c>
      <c r="HP98" s="167"/>
      <c r="HR98" s="164">
        <v>86</v>
      </c>
      <c r="HS98" s="225"/>
      <c r="HT98" s="226"/>
      <c r="HU98" s="1"/>
      <c r="HV98" s="1"/>
      <c r="HW98" s="95"/>
      <c r="HX98" s="93"/>
      <c r="HY98" s="93"/>
      <c r="HZ98" s="93"/>
      <c r="IA98" s="95" t="str">
        <f t="shared" si="172"/>
        <v>Completar</v>
      </c>
      <c r="IB98" s="96" t="str">
        <f t="shared" si="173"/>
        <v>Completar</v>
      </c>
      <c r="IC98" s="96" t="str">
        <f t="shared" si="174"/>
        <v>Completar</v>
      </c>
      <c r="ID98" s="94"/>
      <c r="IE98" s="95" t="str">
        <f t="shared" si="175"/>
        <v>Completar</v>
      </c>
      <c r="IF98" s="95" t="str">
        <f t="shared" si="256"/>
        <v>Completar</v>
      </c>
      <c r="IG98" s="165">
        <f t="shared" si="257"/>
        <v>0</v>
      </c>
      <c r="IH98" s="219" t="b">
        <f t="shared" si="258"/>
        <v>0</v>
      </c>
      <c r="II98" s="188">
        <f t="shared" si="259"/>
        <v>0</v>
      </c>
      <c r="IJ98" s="164">
        <f t="shared" si="260"/>
        <v>0</v>
      </c>
      <c r="IK98" s="164">
        <f t="shared" si="261"/>
        <v>0.25</v>
      </c>
      <c r="IL98" s="164">
        <f t="shared" si="262"/>
        <v>0</v>
      </c>
      <c r="IM98" s="164">
        <f t="shared" si="262"/>
        <v>0</v>
      </c>
      <c r="IN98" s="166">
        <f t="shared" si="263"/>
        <v>0</v>
      </c>
      <c r="IO98" s="167"/>
      <c r="IQ98" s="164">
        <v>86</v>
      </c>
      <c r="IR98" s="225"/>
      <c r="IS98" s="226"/>
      <c r="IT98" s="1"/>
      <c r="IU98" s="1"/>
      <c r="IV98" s="95"/>
      <c r="IW98" s="93"/>
      <c r="IX98" s="93"/>
      <c r="IY98" s="93"/>
      <c r="IZ98" s="95" t="str">
        <f t="shared" si="176"/>
        <v>Completar</v>
      </c>
      <c r="JA98" s="96" t="str">
        <f t="shared" si="177"/>
        <v>Completar</v>
      </c>
      <c r="JB98" s="96" t="str">
        <f t="shared" si="178"/>
        <v>Completar</v>
      </c>
      <c r="JC98" s="94"/>
      <c r="JD98" s="95" t="str">
        <f t="shared" si="179"/>
        <v>Completar</v>
      </c>
      <c r="JE98" s="95" t="str">
        <f t="shared" si="264"/>
        <v>Completar</v>
      </c>
      <c r="JF98" s="165">
        <f t="shared" si="265"/>
        <v>0</v>
      </c>
      <c r="JG98" s="219" t="b">
        <f t="shared" si="266"/>
        <v>0</v>
      </c>
      <c r="JH98" s="188">
        <f t="shared" si="267"/>
        <v>0</v>
      </c>
      <c r="JI98" s="164">
        <f t="shared" si="268"/>
        <v>0</v>
      </c>
      <c r="JJ98" s="164">
        <f t="shared" si="269"/>
        <v>0.25</v>
      </c>
      <c r="JK98" s="164">
        <f t="shared" si="270"/>
        <v>0</v>
      </c>
      <c r="JL98" s="164">
        <f t="shared" si="270"/>
        <v>0</v>
      </c>
      <c r="JM98" s="166">
        <f t="shared" si="271"/>
        <v>0</v>
      </c>
      <c r="JN98" s="167"/>
      <c r="JO98" s="126"/>
      <c r="JP98" s="164">
        <v>86</v>
      </c>
      <c r="JQ98" s="225"/>
      <c r="JR98" s="226"/>
      <c r="JS98" s="1"/>
      <c r="JT98" s="1"/>
      <c r="JU98" s="95"/>
      <c r="JV98" s="93"/>
      <c r="JW98" s="93"/>
      <c r="JX98" s="93"/>
      <c r="JY98" s="95" t="str">
        <f t="shared" si="180"/>
        <v>Completar</v>
      </c>
      <c r="JZ98" s="96" t="str">
        <f t="shared" si="181"/>
        <v>Completar</v>
      </c>
      <c r="KA98" s="96" t="str">
        <f t="shared" si="182"/>
        <v>Completar</v>
      </c>
      <c r="KB98" s="94"/>
      <c r="KC98" s="95" t="str">
        <f t="shared" si="183"/>
        <v>Completar</v>
      </c>
      <c r="KD98" s="95" t="str">
        <f t="shared" si="272"/>
        <v>Completar</v>
      </c>
      <c r="KE98" s="165">
        <f t="shared" si="273"/>
        <v>0</v>
      </c>
      <c r="KF98" s="219" t="b">
        <f t="shared" si="274"/>
        <v>0</v>
      </c>
      <c r="KG98" s="188">
        <f t="shared" si="275"/>
        <v>0</v>
      </c>
      <c r="KH98" s="164">
        <f t="shared" si="276"/>
        <v>0</v>
      </c>
      <c r="KI98" s="164">
        <f t="shared" si="277"/>
        <v>0.25</v>
      </c>
      <c r="KJ98" s="164">
        <f t="shared" si="278"/>
        <v>0</v>
      </c>
      <c r="KK98" s="164">
        <f t="shared" si="278"/>
        <v>0</v>
      </c>
      <c r="KL98" s="166">
        <f t="shared" si="279"/>
        <v>0</v>
      </c>
    </row>
    <row r="99" spans="1:298" x14ac:dyDescent="0.25">
      <c r="A99" s="164">
        <v>87</v>
      </c>
      <c r="B99" s="225"/>
      <c r="C99" s="226"/>
      <c r="D99" s="1"/>
      <c r="E99" s="1"/>
      <c r="F99" s="95"/>
      <c r="G99" s="93"/>
      <c r="H99" s="93"/>
      <c r="I99" s="93"/>
      <c r="J99" s="95"/>
      <c r="K99" s="96" t="str">
        <f>IFERROR(VLOOKUP(D99,'Situación inicial'!JI$13:JS$112,8,FALSE),"Completar")</f>
        <v>Completar</v>
      </c>
      <c r="L99" s="96" t="str">
        <f>IFERROR(VLOOKUP(D99,'Situación inicial'!JI$13:JS$112,9,FALSE),"Completar")</f>
        <v>Completar</v>
      </c>
      <c r="M99" s="94"/>
      <c r="N99" s="95" t="str">
        <f>IFERROR(VLOOKUP(D99,'Situación inicial'!JI$13:JS$112,11,FALSE),"Completar")</f>
        <v>Completar</v>
      </c>
      <c r="O99" s="95" t="str">
        <f>IFERROR(VLOOKUP(D99,'Situación inicial'!JI$13:JT$112,12,FALSE),"Completar")</f>
        <v>Completar</v>
      </c>
      <c r="P99" s="165">
        <f t="shared" si="184"/>
        <v>0</v>
      </c>
      <c r="Q99" s="219" t="b">
        <f t="shared" si="185"/>
        <v>0</v>
      </c>
      <c r="R99" s="188">
        <f t="shared" si="186"/>
        <v>0</v>
      </c>
      <c r="S99" s="164">
        <f t="shared" si="187"/>
        <v>0</v>
      </c>
      <c r="T99" s="164">
        <f t="shared" si="188"/>
        <v>0.25</v>
      </c>
      <c r="U99" s="164">
        <f t="shared" si="189"/>
        <v>0</v>
      </c>
      <c r="V99" s="164">
        <f t="shared" si="189"/>
        <v>0</v>
      </c>
      <c r="W99" s="166">
        <f t="shared" si="190"/>
        <v>0</v>
      </c>
      <c r="X99" s="168">
        <f>IFERROR(VLOOKUP(D99,'Situación inicial'!JI$13:JZ$112,18,FALSE),0)</f>
        <v>0</v>
      </c>
      <c r="Z99" s="164">
        <v>87</v>
      </c>
      <c r="AA99" s="225"/>
      <c r="AB99" s="226"/>
      <c r="AC99" s="1"/>
      <c r="AD99" s="1"/>
      <c r="AE99" s="95"/>
      <c r="AF99" s="93"/>
      <c r="AG99" s="93"/>
      <c r="AH99" s="93"/>
      <c r="AI99" s="95" t="str">
        <f t="shared" si="140"/>
        <v>Completar</v>
      </c>
      <c r="AJ99" s="96" t="str">
        <f t="shared" si="141"/>
        <v>Completar</v>
      </c>
      <c r="AK99" s="96" t="str">
        <f t="shared" si="142"/>
        <v>Completar</v>
      </c>
      <c r="AL99" s="94"/>
      <c r="AM99" s="95" t="str">
        <f t="shared" si="191"/>
        <v>Completar</v>
      </c>
      <c r="AN99" s="95" t="str">
        <f t="shared" si="192"/>
        <v>Completar</v>
      </c>
      <c r="AO99" s="165">
        <f t="shared" si="193"/>
        <v>0</v>
      </c>
      <c r="AP99" s="219" t="b">
        <f t="shared" si="194"/>
        <v>0</v>
      </c>
      <c r="AQ99" s="188">
        <f t="shared" si="195"/>
        <v>0</v>
      </c>
      <c r="AR99" s="164">
        <f t="shared" si="196"/>
        <v>0</v>
      </c>
      <c r="AS99" s="164">
        <f t="shared" si="197"/>
        <v>0.25</v>
      </c>
      <c r="AT99" s="164">
        <f t="shared" si="198"/>
        <v>0</v>
      </c>
      <c r="AU99" s="164">
        <f t="shared" si="198"/>
        <v>0</v>
      </c>
      <c r="AV99" s="166">
        <f t="shared" si="199"/>
        <v>0</v>
      </c>
      <c r="AW99" s="168">
        <f t="shared" si="143"/>
        <v>0</v>
      </c>
      <c r="AY99" s="164">
        <v>87</v>
      </c>
      <c r="AZ99" s="225"/>
      <c r="BA99" s="226"/>
      <c r="BB99" s="1"/>
      <c r="BC99" s="1"/>
      <c r="BD99" s="95"/>
      <c r="BE99" s="93"/>
      <c r="BF99" s="93"/>
      <c r="BG99" s="93"/>
      <c r="BH99" s="95" t="str">
        <f t="shared" si="144"/>
        <v>Completar</v>
      </c>
      <c r="BI99" s="96" t="str">
        <f t="shared" si="145"/>
        <v>Completar</v>
      </c>
      <c r="BJ99" s="96" t="str">
        <f t="shared" si="146"/>
        <v>Completar</v>
      </c>
      <c r="BK99" s="94"/>
      <c r="BL99" s="95" t="str">
        <f t="shared" si="147"/>
        <v>Completar</v>
      </c>
      <c r="BM99" s="95" t="str">
        <f t="shared" si="200"/>
        <v>Completar</v>
      </c>
      <c r="BN99" s="165">
        <f t="shared" si="201"/>
        <v>0</v>
      </c>
      <c r="BO99" s="219" t="b">
        <f t="shared" si="202"/>
        <v>0</v>
      </c>
      <c r="BP99" s="188">
        <f t="shared" si="203"/>
        <v>0</v>
      </c>
      <c r="BQ99" s="164">
        <f t="shared" si="204"/>
        <v>0</v>
      </c>
      <c r="BR99" s="164">
        <f t="shared" si="205"/>
        <v>0.25</v>
      </c>
      <c r="BS99" s="164">
        <f t="shared" si="206"/>
        <v>0</v>
      </c>
      <c r="BT99" s="164">
        <f t="shared" si="206"/>
        <v>0</v>
      </c>
      <c r="BU99" s="166">
        <f t="shared" si="207"/>
        <v>0</v>
      </c>
      <c r="BV99" s="167"/>
      <c r="BX99" s="164">
        <v>87</v>
      </c>
      <c r="BY99" s="225"/>
      <c r="BZ99" s="226"/>
      <c r="CA99" s="1"/>
      <c r="CB99" s="1"/>
      <c r="CC99" s="95"/>
      <c r="CD99" s="93"/>
      <c r="CE99" s="93"/>
      <c r="CF99" s="93"/>
      <c r="CG99" s="95" t="str">
        <f t="shared" si="148"/>
        <v>Completar</v>
      </c>
      <c r="CH99" s="96" t="str">
        <f t="shared" si="149"/>
        <v>Completar</v>
      </c>
      <c r="CI99" s="96" t="str">
        <f t="shared" si="150"/>
        <v>Completar</v>
      </c>
      <c r="CJ99" s="94"/>
      <c r="CK99" s="95" t="str">
        <f t="shared" si="151"/>
        <v>Completar</v>
      </c>
      <c r="CL99" s="95" t="str">
        <f t="shared" si="208"/>
        <v>Completar</v>
      </c>
      <c r="CM99" s="165">
        <f t="shared" si="209"/>
        <v>0</v>
      </c>
      <c r="CN99" s="219" t="b">
        <f t="shared" si="210"/>
        <v>0</v>
      </c>
      <c r="CO99" s="188">
        <f t="shared" si="211"/>
        <v>0</v>
      </c>
      <c r="CP99" s="164">
        <f t="shared" si="212"/>
        <v>0</v>
      </c>
      <c r="CQ99" s="164">
        <f t="shared" si="213"/>
        <v>0.25</v>
      </c>
      <c r="CR99" s="164">
        <f t="shared" si="214"/>
        <v>0</v>
      </c>
      <c r="CS99" s="164">
        <f t="shared" si="214"/>
        <v>0</v>
      </c>
      <c r="CT99" s="166">
        <f t="shared" si="215"/>
        <v>0</v>
      </c>
      <c r="CU99" s="167"/>
      <c r="CW99" s="164">
        <v>87</v>
      </c>
      <c r="CX99" s="225"/>
      <c r="CY99" s="226"/>
      <c r="CZ99" s="1"/>
      <c r="DA99" s="1"/>
      <c r="DB99" s="95"/>
      <c r="DC99" s="93"/>
      <c r="DD99" s="93"/>
      <c r="DE99" s="93"/>
      <c r="DF99" s="95" t="str">
        <f t="shared" si="152"/>
        <v>Completar</v>
      </c>
      <c r="DG99" s="96" t="str">
        <f t="shared" si="153"/>
        <v>Completar</v>
      </c>
      <c r="DH99" s="96" t="str">
        <f t="shared" si="154"/>
        <v>Completar</v>
      </c>
      <c r="DI99" s="94"/>
      <c r="DJ99" s="95" t="str">
        <f t="shared" si="155"/>
        <v>Completar</v>
      </c>
      <c r="DK99" s="95" t="str">
        <f t="shared" si="216"/>
        <v>Completar</v>
      </c>
      <c r="DL99" s="165">
        <f t="shared" si="217"/>
        <v>0</v>
      </c>
      <c r="DM99" s="219" t="b">
        <f t="shared" si="218"/>
        <v>0</v>
      </c>
      <c r="DN99" s="188">
        <f t="shared" si="219"/>
        <v>0</v>
      </c>
      <c r="DO99" s="164">
        <f t="shared" si="220"/>
        <v>0</v>
      </c>
      <c r="DP99" s="164">
        <f t="shared" si="221"/>
        <v>0.25</v>
      </c>
      <c r="DQ99" s="164">
        <f t="shared" si="222"/>
        <v>0</v>
      </c>
      <c r="DR99" s="164">
        <f t="shared" si="222"/>
        <v>0</v>
      </c>
      <c r="DS99" s="166">
        <f t="shared" si="223"/>
        <v>0</v>
      </c>
      <c r="DT99" s="167"/>
      <c r="DV99" s="164">
        <v>87</v>
      </c>
      <c r="DW99" s="225"/>
      <c r="DX99" s="226"/>
      <c r="DY99" s="1"/>
      <c r="DZ99" s="1"/>
      <c r="EA99" s="95"/>
      <c r="EB99" s="93"/>
      <c r="EC99" s="93"/>
      <c r="ED99" s="93"/>
      <c r="EE99" s="95" t="str">
        <f t="shared" si="156"/>
        <v>Completar</v>
      </c>
      <c r="EF99" s="96" t="str">
        <f t="shared" si="157"/>
        <v>Completar</v>
      </c>
      <c r="EG99" s="96" t="str">
        <f t="shared" si="158"/>
        <v>Completar</v>
      </c>
      <c r="EH99" s="94"/>
      <c r="EI99" s="95" t="str">
        <f t="shared" si="159"/>
        <v>Completar</v>
      </c>
      <c r="EJ99" s="95" t="str">
        <f t="shared" si="224"/>
        <v>Completar</v>
      </c>
      <c r="EK99" s="165">
        <f t="shared" si="225"/>
        <v>0</v>
      </c>
      <c r="EL99" s="219" t="b">
        <f t="shared" si="226"/>
        <v>0</v>
      </c>
      <c r="EM99" s="188">
        <f t="shared" si="227"/>
        <v>0</v>
      </c>
      <c r="EN99" s="164">
        <f t="shared" si="228"/>
        <v>0</v>
      </c>
      <c r="EO99" s="164">
        <f t="shared" si="229"/>
        <v>0.25</v>
      </c>
      <c r="EP99" s="164">
        <f t="shared" si="230"/>
        <v>0</v>
      </c>
      <c r="EQ99" s="164">
        <f t="shared" si="230"/>
        <v>0</v>
      </c>
      <c r="ER99" s="166">
        <f t="shared" si="231"/>
        <v>0</v>
      </c>
      <c r="ES99" s="167"/>
      <c r="EU99" s="164">
        <v>87</v>
      </c>
      <c r="EV99" s="225"/>
      <c r="EW99" s="226"/>
      <c r="EX99" s="1"/>
      <c r="EY99" s="1"/>
      <c r="EZ99" s="95"/>
      <c r="FA99" s="93"/>
      <c r="FB99" s="93"/>
      <c r="FC99" s="93"/>
      <c r="FD99" s="95" t="str">
        <f t="shared" si="160"/>
        <v>Completar</v>
      </c>
      <c r="FE99" s="96" t="str">
        <f t="shared" si="161"/>
        <v>Completar</v>
      </c>
      <c r="FF99" s="96" t="str">
        <f t="shared" si="162"/>
        <v>Completar</v>
      </c>
      <c r="FG99" s="94"/>
      <c r="FH99" s="95" t="str">
        <f t="shared" si="163"/>
        <v>Completar</v>
      </c>
      <c r="FI99" s="95" t="str">
        <f t="shared" si="232"/>
        <v>Completar</v>
      </c>
      <c r="FJ99" s="165">
        <f t="shared" si="233"/>
        <v>0</v>
      </c>
      <c r="FK99" s="219" t="b">
        <f t="shared" si="234"/>
        <v>0</v>
      </c>
      <c r="FL99" s="188">
        <f t="shared" si="235"/>
        <v>0</v>
      </c>
      <c r="FM99" s="164">
        <f t="shared" si="236"/>
        <v>0</v>
      </c>
      <c r="FN99" s="164">
        <f t="shared" si="237"/>
        <v>0.25</v>
      </c>
      <c r="FO99" s="164">
        <f t="shared" si="238"/>
        <v>0</v>
      </c>
      <c r="FP99" s="164">
        <f t="shared" si="238"/>
        <v>0</v>
      </c>
      <c r="FQ99" s="166">
        <f t="shared" si="239"/>
        <v>0</v>
      </c>
      <c r="FR99" s="167"/>
      <c r="FT99" s="164">
        <v>87</v>
      </c>
      <c r="FU99" s="225"/>
      <c r="FV99" s="226"/>
      <c r="FW99" s="1"/>
      <c r="FX99" s="1"/>
      <c r="FY99" s="95"/>
      <c r="FZ99" s="93"/>
      <c r="GA99" s="93"/>
      <c r="GB99" s="93"/>
      <c r="GC99" s="95" t="str">
        <f t="shared" si="164"/>
        <v>Completar</v>
      </c>
      <c r="GD99" s="96" t="str">
        <f t="shared" si="165"/>
        <v>Completar</v>
      </c>
      <c r="GE99" s="96" t="str">
        <f t="shared" si="166"/>
        <v>Completar</v>
      </c>
      <c r="GF99" s="94"/>
      <c r="GG99" s="95" t="str">
        <f t="shared" si="167"/>
        <v>Completar</v>
      </c>
      <c r="GH99" s="95" t="str">
        <f t="shared" si="240"/>
        <v>Completar</v>
      </c>
      <c r="GI99" s="165">
        <f t="shared" si="241"/>
        <v>0</v>
      </c>
      <c r="GJ99" s="219" t="b">
        <f t="shared" si="242"/>
        <v>0</v>
      </c>
      <c r="GK99" s="188">
        <f t="shared" si="243"/>
        <v>0</v>
      </c>
      <c r="GL99" s="164">
        <f t="shared" si="244"/>
        <v>0</v>
      </c>
      <c r="GM99" s="164">
        <f t="shared" si="245"/>
        <v>0.25</v>
      </c>
      <c r="GN99" s="164">
        <f t="shared" si="246"/>
        <v>0</v>
      </c>
      <c r="GO99" s="164">
        <f t="shared" si="246"/>
        <v>0</v>
      </c>
      <c r="GP99" s="166">
        <f t="shared" si="247"/>
        <v>0</v>
      </c>
      <c r="GQ99" s="167"/>
      <c r="GS99" s="164">
        <v>87</v>
      </c>
      <c r="GT99" s="225"/>
      <c r="GU99" s="226"/>
      <c r="GV99" s="1"/>
      <c r="GW99" s="1"/>
      <c r="GX99" s="95"/>
      <c r="GY99" s="93"/>
      <c r="GZ99" s="93"/>
      <c r="HA99" s="93"/>
      <c r="HB99" s="95" t="str">
        <f t="shared" si="168"/>
        <v>Completar</v>
      </c>
      <c r="HC99" s="96" t="str">
        <f t="shared" si="169"/>
        <v>Completar</v>
      </c>
      <c r="HD99" s="96" t="str">
        <f t="shared" si="170"/>
        <v>Completar</v>
      </c>
      <c r="HE99" s="94"/>
      <c r="HF99" s="95" t="str">
        <f t="shared" si="171"/>
        <v>Completar</v>
      </c>
      <c r="HG99" s="95" t="str">
        <f t="shared" si="248"/>
        <v>Completar</v>
      </c>
      <c r="HH99" s="165">
        <f t="shared" si="249"/>
        <v>0</v>
      </c>
      <c r="HI99" s="219" t="b">
        <f t="shared" si="250"/>
        <v>0</v>
      </c>
      <c r="HJ99" s="188">
        <f t="shared" si="251"/>
        <v>0</v>
      </c>
      <c r="HK99" s="164">
        <f t="shared" si="252"/>
        <v>0</v>
      </c>
      <c r="HL99" s="164">
        <f t="shared" si="253"/>
        <v>0.25</v>
      </c>
      <c r="HM99" s="164">
        <f t="shared" si="254"/>
        <v>0</v>
      </c>
      <c r="HN99" s="164">
        <f t="shared" si="254"/>
        <v>0</v>
      </c>
      <c r="HO99" s="166">
        <f t="shared" si="255"/>
        <v>0</v>
      </c>
      <c r="HP99" s="167"/>
      <c r="HR99" s="164">
        <v>87</v>
      </c>
      <c r="HS99" s="225"/>
      <c r="HT99" s="226"/>
      <c r="HU99" s="1"/>
      <c r="HV99" s="1"/>
      <c r="HW99" s="95"/>
      <c r="HX99" s="93"/>
      <c r="HY99" s="93"/>
      <c r="HZ99" s="93"/>
      <c r="IA99" s="95" t="str">
        <f t="shared" si="172"/>
        <v>Completar</v>
      </c>
      <c r="IB99" s="96" t="str">
        <f t="shared" si="173"/>
        <v>Completar</v>
      </c>
      <c r="IC99" s="96" t="str">
        <f t="shared" si="174"/>
        <v>Completar</v>
      </c>
      <c r="ID99" s="94"/>
      <c r="IE99" s="95" t="str">
        <f t="shared" si="175"/>
        <v>Completar</v>
      </c>
      <c r="IF99" s="95" t="str">
        <f t="shared" si="256"/>
        <v>Completar</v>
      </c>
      <c r="IG99" s="165">
        <f t="shared" si="257"/>
        <v>0</v>
      </c>
      <c r="IH99" s="219" t="b">
        <f t="shared" si="258"/>
        <v>0</v>
      </c>
      <c r="II99" s="188">
        <f t="shared" si="259"/>
        <v>0</v>
      </c>
      <c r="IJ99" s="164">
        <f t="shared" si="260"/>
        <v>0</v>
      </c>
      <c r="IK99" s="164">
        <f t="shared" si="261"/>
        <v>0.25</v>
      </c>
      <c r="IL99" s="164">
        <f t="shared" si="262"/>
        <v>0</v>
      </c>
      <c r="IM99" s="164">
        <f t="shared" si="262"/>
        <v>0</v>
      </c>
      <c r="IN99" s="166">
        <f t="shared" si="263"/>
        <v>0</v>
      </c>
      <c r="IO99" s="167"/>
      <c r="IQ99" s="164">
        <v>87</v>
      </c>
      <c r="IR99" s="225"/>
      <c r="IS99" s="226"/>
      <c r="IT99" s="1"/>
      <c r="IU99" s="1"/>
      <c r="IV99" s="95"/>
      <c r="IW99" s="93"/>
      <c r="IX99" s="93"/>
      <c r="IY99" s="93"/>
      <c r="IZ99" s="95" t="str">
        <f t="shared" si="176"/>
        <v>Completar</v>
      </c>
      <c r="JA99" s="96" t="str">
        <f t="shared" si="177"/>
        <v>Completar</v>
      </c>
      <c r="JB99" s="96" t="str">
        <f t="shared" si="178"/>
        <v>Completar</v>
      </c>
      <c r="JC99" s="94"/>
      <c r="JD99" s="95" t="str">
        <f t="shared" si="179"/>
        <v>Completar</v>
      </c>
      <c r="JE99" s="95" t="str">
        <f t="shared" si="264"/>
        <v>Completar</v>
      </c>
      <c r="JF99" s="165">
        <f t="shared" si="265"/>
        <v>0</v>
      </c>
      <c r="JG99" s="219" t="b">
        <f t="shared" si="266"/>
        <v>0</v>
      </c>
      <c r="JH99" s="188">
        <f t="shared" si="267"/>
        <v>0</v>
      </c>
      <c r="JI99" s="164">
        <f t="shared" si="268"/>
        <v>0</v>
      </c>
      <c r="JJ99" s="164">
        <f t="shared" si="269"/>
        <v>0.25</v>
      </c>
      <c r="JK99" s="164">
        <f t="shared" si="270"/>
        <v>0</v>
      </c>
      <c r="JL99" s="164">
        <f t="shared" si="270"/>
        <v>0</v>
      </c>
      <c r="JM99" s="166">
        <f t="shared" si="271"/>
        <v>0</v>
      </c>
      <c r="JN99" s="167"/>
      <c r="JO99" s="126"/>
      <c r="JP99" s="164">
        <v>87</v>
      </c>
      <c r="JQ99" s="225"/>
      <c r="JR99" s="226"/>
      <c r="JS99" s="1"/>
      <c r="JT99" s="1"/>
      <c r="JU99" s="95"/>
      <c r="JV99" s="93"/>
      <c r="JW99" s="93"/>
      <c r="JX99" s="93"/>
      <c r="JY99" s="95" t="str">
        <f t="shared" si="180"/>
        <v>Completar</v>
      </c>
      <c r="JZ99" s="96" t="str">
        <f t="shared" si="181"/>
        <v>Completar</v>
      </c>
      <c r="KA99" s="96" t="str">
        <f t="shared" si="182"/>
        <v>Completar</v>
      </c>
      <c r="KB99" s="94"/>
      <c r="KC99" s="95" t="str">
        <f t="shared" si="183"/>
        <v>Completar</v>
      </c>
      <c r="KD99" s="95" t="str">
        <f t="shared" si="272"/>
        <v>Completar</v>
      </c>
      <c r="KE99" s="165">
        <f t="shared" si="273"/>
        <v>0</v>
      </c>
      <c r="KF99" s="219" t="b">
        <f t="shared" si="274"/>
        <v>0</v>
      </c>
      <c r="KG99" s="188">
        <f t="shared" si="275"/>
        <v>0</v>
      </c>
      <c r="KH99" s="164">
        <f t="shared" si="276"/>
        <v>0</v>
      </c>
      <c r="KI99" s="164">
        <f t="shared" si="277"/>
        <v>0.25</v>
      </c>
      <c r="KJ99" s="164">
        <f t="shared" si="278"/>
        <v>0</v>
      </c>
      <c r="KK99" s="164">
        <f t="shared" si="278"/>
        <v>0</v>
      </c>
      <c r="KL99" s="166">
        <f t="shared" si="279"/>
        <v>0</v>
      </c>
    </row>
    <row r="100" spans="1:298" x14ac:dyDescent="0.25">
      <c r="A100" s="164">
        <v>88</v>
      </c>
      <c r="B100" s="225"/>
      <c r="C100" s="226"/>
      <c r="D100" s="1"/>
      <c r="E100" s="1"/>
      <c r="F100" s="95"/>
      <c r="G100" s="93"/>
      <c r="H100" s="93"/>
      <c r="I100" s="93"/>
      <c r="J100" s="95"/>
      <c r="K100" s="96" t="str">
        <f>IFERROR(VLOOKUP(D100,'Situación inicial'!JI$13:JS$112,8,FALSE),"Completar")</f>
        <v>Completar</v>
      </c>
      <c r="L100" s="96" t="str">
        <f>IFERROR(VLOOKUP(D100,'Situación inicial'!JI$13:JS$112,9,FALSE),"Completar")</f>
        <v>Completar</v>
      </c>
      <c r="M100" s="94"/>
      <c r="N100" s="95" t="str">
        <f>IFERROR(VLOOKUP(D100,'Situación inicial'!JI$13:JS$112,11,FALSE),"Completar")</f>
        <v>Completar</v>
      </c>
      <c r="O100" s="95" t="str">
        <f>IFERROR(VLOOKUP(D100,'Situación inicial'!JI$13:JT$112,12,FALSE),"Completar")</f>
        <v>Completar</v>
      </c>
      <c r="P100" s="165">
        <f t="shared" si="184"/>
        <v>0</v>
      </c>
      <c r="Q100" s="219" t="b">
        <f t="shared" si="185"/>
        <v>0</v>
      </c>
      <c r="R100" s="188">
        <f t="shared" si="186"/>
        <v>0</v>
      </c>
      <c r="S100" s="164">
        <f t="shared" si="187"/>
        <v>0</v>
      </c>
      <c r="T100" s="164">
        <f t="shared" si="188"/>
        <v>0.25</v>
      </c>
      <c r="U100" s="164">
        <f t="shared" si="189"/>
        <v>0</v>
      </c>
      <c r="V100" s="164">
        <f t="shared" si="189"/>
        <v>0</v>
      </c>
      <c r="W100" s="166">
        <f t="shared" si="190"/>
        <v>0</v>
      </c>
      <c r="X100" s="168">
        <f>IFERROR(VLOOKUP(D100,'Situación inicial'!JI$13:JZ$112,18,FALSE),0)</f>
        <v>0</v>
      </c>
      <c r="Z100" s="164">
        <v>88</v>
      </c>
      <c r="AA100" s="225"/>
      <c r="AB100" s="226"/>
      <c r="AC100" s="1"/>
      <c r="AD100" s="1"/>
      <c r="AE100" s="95"/>
      <c r="AF100" s="93"/>
      <c r="AG100" s="93"/>
      <c r="AH100" s="93"/>
      <c r="AI100" s="95" t="str">
        <f t="shared" si="140"/>
        <v>Completar</v>
      </c>
      <c r="AJ100" s="96" t="str">
        <f t="shared" si="141"/>
        <v>Completar</v>
      </c>
      <c r="AK100" s="96" t="str">
        <f t="shared" si="142"/>
        <v>Completar</v>
      </c>
      <c r="AL100" s="94"/>
      <c r="AM100" s="95" t="str">
        <f t="shared" si="191"/>
        <v>Completar</v>
      </c>
      <c r="AN100" s="95" t="str">
        <f t="shared" si="192"/>
        <v>Completar</v>
      </c>
      <c r="AO100" s="165">
        <f t="shared" si="193"/>
        <v>0</v>
      </c>
      <c r="AP100" s="219" t="b">
        <f t="shared" si="194"/>
        <v>0</v>
      </c>
      <c r="AQ100" s="188">
        <f t="shared" si="195"/>
        <v>0</v>
      </c>
      <c r="AR100" s="164">
        <f t="shared" si="196"/>
        <v>0</v>
      </c>
      <c r="AS100" s="164">
        <f t="shared" si="197"/>
        <v>0.25</v>
      </c>
      <c r="AT100" s="164">
        <f t="shared" si="198"/>
        <v>0</v>
      </c>
      <c r="AU100" s="164">
        <f t="shared" si="198"/>
        <v>0</v>
      </c>
      <c r="AV100" s="166">
        <f t="shared" si="199"/>
        <v>0</v>
      </c>
      <c r="AW100" s="168">
        <f t="shared" si="143"/>
        <v>0</v>
      </c>
      <c r="AY100" s="164">
        <v>88</v>
      </c>
      <c r="AZ100" s="225"/>
      <c r="BA100" s="226"/>
      <c r="BB100" s="1"/>
      <c r="BC100" s="1"/>
      <c r="BD100" s="95"/>
      <c r="BE100" s="93"/>
      <c r="BF100" s="93"/>
      <c r="BG100" s="93"/>
      <c r="BH100" s="95" t="str">
        <f t="shared" si="144"/>
        <v>Completar</v>
      </c>
      <c r="BI100" s="96" t="str">
        <f t="shared" si="145"/>
        <v>Completar</v>
      </c>
      <c r="BJ100" s="96" t="str">
        <f t="shared" si="146"/>
        <v>Completar</v>
      </c>
      <c r="BK100" s="94"/>
      <c r="BL100" s="95" t="str">
        <f t="shared" si="147"/>
        <v>Completar</v>
      </c>
      <c r="BM100" s="95" t="str">
        <f t="shared" si="200"/>
        <v>Completar</v>
      </c>
      <c r="BN100" s="165">
        <f t="shared" si="201"/>
        <v>0</v>
      </c>
      <c r="BO100" s="219" t="b">
        <f t="shared" si="202"/>
        <v>0</v>
      </c>
      <c r="BP100" s="188">
        <f t="shared" si="203"/>
        <v>0</v>
      </c>
      <c r="BQ100" s="164">
        <f t="shared" si="204"/>
        <v>0</v>
      </c>
      <c r="BR100" s="164">
        <f t="shared" si="205"/>
        <v>0.25</v>
      </c>
      <c r="BS100" s="164">
        <f t="shared" si="206"/>
        <v>0</v>
      </c>
      <c r="BT100" s="164">
        <f t="shared" si="206"/>
        <v>0</v>
      </c>
      <c r="BU100" s="166">
        <f t="shared" si="207"/>
        <v>0</v>
      </c>
      <c r="BV100" s="167"/>
      <c r="BX100" s="164">
        <v>88</v>
      </c>
      <c r="BY100" s="225"/>
      <c r="BZ100" s="226"/>
      <c r="CA100" s="1"/>
      <c r="CB100" s="1"/>
      <c r="CC100" s="95"/>
      <c r="CD100" s="93"/>
      <c r="CE100" s="93"/>
      <c r="CF100" s="93"/>
      <c r="CG100" s="95" t="str">
        <f t="shared" si="148"/>
        <v>Completar</v>
      </c>
      <c r="CH100" s="96" t="str">
        <f t="shared" si="149"/>
        <v>Completar</v>
      </c>
      <c r="CI100" s="96" t="str">
        <f t="shared" si="150"/>
        <v>Completar</v>
      </c>
      <c r="CJ100" s="94"/>
      <c r="CK100" s="95" t="str">
        <f t="shared" si="151"/>
        <v>Completar</v>
      </c>
      <c r="CL100" s="95" t="str">
        <f t="shared" si="208"/>
        <v>Completar</v>
      </c>
      <c r="CM100" s="165">
        <f t="shared" si="209"/>
        <v>0</v>
      </c>
      <c r="CN100" s="219" t="b">
        <f t="shared" si="210"/>
        <v>0</v>
      </c>
      <c r="CO100" s="188">
        <f t="shared" si="211"/>
        <v>0</v>
      </c>
      <c r="CP100" s="164">
        <f t="shared" si="212"/>
        <v>0</v>
      </c>
      <c r="CQ100" s="164">
        <f t="shared" si="213"/>
        <v>0.25</v>
      </c>
      <c r="CR100" s="164">
        <f t="shared" si="214"/>
        <v>0</v>
      </c>
      <c r="CS100" s="164">
        <f t="shared" si="214"/>
        <v>0</v>
      </c>
      <c r="CT100" s="166">
        <f t="shared" si="215"/>
        <v>0</v>
      </c>
      <c r="CU100" s="167"/>
      <c r="CW100" s="164">
        <v>88</v>
      </c>
      <c r="CX100" s="225"/>
      <c r="CY100" s="226"/>
      <c r="CZ100" s="1"/>
      <c r="DA100" s="1"/>
      <c r="DB100" s="95"/>
      <c r="DC100" s="93"/>
      <c r="DD100" s="93"/>
      <c r="DE100" s="93"/>
      <c r="DF100" s="95" t="str">
        <f t="shared" si="152"/>
        <v>Completar</v>
      </c>
      <c r="DG100" s="96" t="str">
        <f t="shared" si="153"/>
        <v>Completar</v>
      </c>
      <c r="DH100" s="96" t="str">
        <f t="shared" si="154"/>
        <v>Completar</v>
      </c>
      <c r="DI100" s="94"/>
      <c r="DJ100" s="95" t="str">
        <f t="shared" si="155"/>
        <v>Completar</v>
      </c>
      <c r="DK100" s="95" t="str">
        <f t="shared" si="216"/>
        <v>Completar</v>
      </c>
      <c r="DL100" s="165">
        <f t="shared" si="217"/>
        <v>0</v>
      </c>
      <c r="DM100" s="219" t="b">
        <f t="shared" si="218"/>
        <v>0</v>
      </c>
      <c r="DN100" s="188">
        <f t="shared" si="219"/>
        <v>0</v>
      </c>
      <c r="DO100" s="164">
        <f t="shared" si="220"/>
        <v>0</v>
      </c>
      <c r="DP100" s="164">
        <f t="shared" si="221"/>
        <v>0.25</v>
      </c>
      <c r="DQ100" s="164">
        <f t="shared" si="222"/>
        <v>0</v>
      </c>
      <c r="DR100" s="164">
        <f t="shared" si="222"/>
        <v>0</v>
      </c>
      <c r="DS100" s="166">
        <f t="shared" si="223"/>
        <v>0</v>
      </c>
      <c r="DT100" s="167"/>
      <c r="DV100" s="164">
        <v>88</v>
      </c>
      <c r="DW100" s="225"/>
      <c r="DX100" s="226"/>
      <c r="DY100" s="1"/>
      <c r="DZ100" s="1"/>
      <c r="EA100" s="95"/>
      <c r="EB100" s="93"/>
      <c r="EC100" s="93"/>
      <c r="ED100" s="93"/>
      <c r="EE100" s="95" t="str">
        <f t="shared" si="156"/>
        <v>Completar</v>
      </c>
      <c r="EF100" s="96" t="str">
        <f t="shared" si="157"/>
        <v>Completar</v>
      </c>
      <c r="EG100" s="96" t="str">
        <f t="shared" si="158"/>
        <v>Completar</v>
      </c>
      <c r="EH100" s="94"/>
      <c r="EI100" s="95" t="str">
        <f t="shared" si="159"/>
        <v>Completar</v>
      </c>
      <c r="EJ100" s="95" t="str">
        <f t="shared" si="224"/>
        <v>Completar</v>
      </c>
      <c r="EK100" s="165">
        <f t="shared" si="225"/>
        <v>0</v>
      </c>
      <c r="EL100" s="219" t="b">
        <f t="shared" si="226"/>
        <v>0</v>
      </c>
      <c r="EM100" s="188">
        <f t="shared" si="227"/>
        <v>0</v>
      </c>
      <c r="EN100" s="164">
        <f t="shared" si="228"/>
        <v>0</v>
      </c>
      <c r="EO100" s="164">
        <f t="shared" si="229"/>
        <v>0.25</v>
      </c>
      <c r="EP100" s="164">
        <f t="shared" si="230"/>
        <v>0</v>
      </c>
      <c r="EQ100" s="164">
        <f t="shared" si="230"/>
        <v>0</v>
      </c>
      <c r="ER100" s="166">
        <f t="shared" si="231"/>
        <v>0</v>
      </c>
      <c r="ES100" s="167"/>
      <c r="EU100" s="164">
        <v>88</v>
      </c>
      <c r="EV100" s="225"/>
      <c r="EW100" s="226"/>
      <c r="EX100" s="1"/>
      <c r="EY100" s="1"/>
      <c r="EZ100" s="95"/>
      <c r="FA100" s="93"/>
      <c r="FB100" s="93"/>
      <c r="FC100" s="93"/>
      <c r="FD100" s="95" t="str">
        <f t="shared" si="160"/>
        <v>Completar</v>
      </c>
      <c r="FE100" s="96" t="str">
        <f t="shared" si="161"/>
        <v>Completar</v>
      </c>
      <c r="FF100" s="96" t="str">
        <f t="shared" si="162"/>
        <v>Completar</v>
      </c>
      <c r="FG100" s="94"/>
      <c r="FH100" s="95" t="str">
        <f t="shared" si="163"/>
        <v>Completar</v>
      </c>
      <c r="FI100" s="95" t="str">
        <f t="shared" si="232"/>
        <v>Completar</v>
      </c>
      <c r="FJ100" s="165">
        <f t="shared" si="233"/>
        <v>0</v>
      </c>
      <c r="FK100" s="219" t="b">
        <f t="shared" si="234"/>
        <v>0</v>
      </c>
      <c r="FL100" s="188">
        <f t="shared" si="235"/>
        <v>0</v>
      </c>
      <c r="FM100" s="164">
        <f t="shared" si="236"/>
        <v>0</v>
      </c>
      <c r="FN100" s="164">
        <f t="shared" si="237"/>
        <v>0.25</v>
      </c>
      <c r="FO100" s="164">
        <f t="shared" si="238"/>
        <v>0</v>
      </c>
      <c r="FP100" s="164">
        <f t="shared" si="238"/>
        <v>0</v>
      </c>
      <c r="FQ100" s="166">
        <f t="shared" si="239"/>
        <v>0</v>
      </c>
      <c r="FR100" s="167"/>
      <c r="FT100" s="164">
        <v>88</v>
      </c>
      <c r="FU100" s="225"/>
      <c r="FV100" s="226"/>
      <c r="FW100" s="1"/>
      <c r="FX100" s="1"/>
      <c r="FY100" s="95"/>
      <c r="FZ100" s="93"/>
      <c r="GA100" s="93"/>
      <c r="GB100" s="93"/>
      <c r="GC100" s="95" t="str">
        <f t="shared" si="164"/>
        <v>Completar</v>
      </c>
      <c r="GD100" s="96" t="str">
        <f t="shared" si="165"/>
        <v>Completar</v>
      </c>
      <c r="GE100" s="96" t="str">
        <f t="shared" si="166"/>
        <v>Completar</v>
      </c>
      <c r="GF100" s="94"/>
      <c r="GG100" s="95" t="str">
        <f t="shared" si="167"/>
        <v>Completar</v>
      </c>
      <c r="GH100" s="95" t="str">
        <f t="shared" si="240"/>
        <v>Completar</v>
      </c>
      <c r="GI100" s="165">
        <f t="shared" si="241"/>
        <v>0</v>
      </c>
      <c r="GJ100" s="219" t="b">
        <f t="shared" si="242"/>
        <v>0</v>
      </c>
      <c r="GK100" s="188">
        <f t="shared" si="243"/>
        <v>0</v>
      </c>
      <c r="GL100" s="164">
        <f t="shared" si="244"/>
        <v>0</v>
      </c>
      <c r="GM100" s="164">
        <f t="shared" si="245"/>
        <v>0.25</v>
      </c>
      <c r="GN100" s="164">
        <f t="shared" si="246"/>
        <v>0</v>
      </c>
      <c r="GO100" s="164">
        <f t="shared" si="246"/>
        <v>0</v>
      </c>
      <c r="GP100" s="166">
        <f t="shared" si="247"/>
        <v>0</v>
      </c>
      <c r="GQ100" s="167"/>
      <c r="GS100" s="164">
        <v>88</v>
      </c>
      <c r="GT100" s="225"/>
      <c r="GU100" s="226"/>
      <c r="GV100" s="1"/>
      <c r="GW100" s="1"/>
      <c r="GX100" s="95"/>
      <c r="GY100" s="93"/>
      <c r="GZ100" s="93"/>
      <c r="HA100" s="93"/>
      <c r="HB100" s="95" t="str">
        <f t="shared" si="168"/>
        <v>Completar</v>
      </c>
      <c r="HC100" s="96" t="str">
        <f t="shared" si="169"/>
        <v>Completar</v>
      </c>
      <c r="HD100" s="96" t="str">
        <f t="shared" si="170"/>
        <v>Completar</v>
      </c>
      <c r="HE100" s="94"/>
      <c r="HF100" s="95" t="str">
        <f t="shared" si="171"/>
        <v>Completar</v>
      </c>
      <c r="HG100" s="95" t="str">
        <f t="shared" si="248"/>
        <v>Completar</v>
      </c>
      <c r="HH100" s="165">
        <f t="shared" si="249"/>
        <v>0</v>
      </c>
      <c r="HI100" s="219" t="b">
        <f t="shared" si="250"/>
        <v>0</v>
      </c>
      <c r="HJ100" s="188">
        <f t="shared" si="251"/>
        <v>0</v>
      </c>
      <c r="HK100" s="164">
        <f t="shared" si="252"/>
        <v>0</v>
      </c>
      <c r="HL100" s="164">
        <f t="shared" si="253"/>
        <v>0.25</v>
      </c>
      <c r="HM100" s="164">
        <f t="shared" si="254"/>
        <v>0</v>
      </c>
      <c r="HN100" s="164">
        <f t="shared" si="254"/>
        <v>0</v>
      </c>
      <c r="HO100" s="166">
        <f t="shared" si="255"/>
        <v>0</v>
      </c>
      <c r="HP100" s="167"/>
      <c r="HR100" s="164">
        <v>88</v>
      </c>
      <c r="HS100" s="225"/>
      <c r="HT100" s="226"/>
      <c r="HU100" s="1"/>
      <c r="HV100" s="1"/>
      <c r="HW100" s="95"/>
      <c r="HX100" s="93"/>
      <c r="HY100" s="93"/>
      <c r="HZ100" s="93"/>
      <c r="IA100" s="95" t="str">
        <f t="shared" si="172"/>
        <v>Completar</v>
      </c>
      <c r="IB100" s="96" t="str">
        <f t="shared" si="173"/>
        <v>Completar</v>
      </c>
      <c r="IC100" s="96" t="str">
        <f t="shared" si="174"/>
        <v>Completar</v>
      </c>
      <c r="ID100" s="94"/>
      <c r="IE100" s="95" t="str">
        <f t="shared" si="175"/>
        <v>Completar</v>
      </c>
      <c r="IF100" s="95" t="str">
        <f t="shared" si="256"/>
        <v>Completar</v>
      </c>
      <c r="IG100" s="165">
        <f t="shared" si="257"/>
        <v>0</v>
      </c>
      <c r="IH100" s="219" t="b">
        <f t="shared" si="258"/>
        <v>0</v>
      </c>
      <c r="II100" s="188">
        <f t="shared" si="259"/>
        <v>0</v>
      </c>
      <c r="IJ100" s="164">
        <f t="shared" si="260"/>
        <v>0</v>
      </c>
      <c r="IK100" s="164">
        <f t="shared" si="261"/>
        <v>0.25</v>
      </c>
      <c r="IL100" s="164">
        <f t="shared" si="262"/>
        <v>0</v>
      </c>
      <c r="IM100" s="164">
        <f t="shared" si="262"/>
        <v>0</v>
      </c>
      <c r="IN100" s="166">
        <f t="shared" si="263"/>
        <v>0</v>
      </c>
      <c r="IO100" s="167"/>
      <c r="IQ100" s="164">
        <v>88</v>
      </c>
      <c r="IR100" s="225"/>
      <c r="IS100" s="226"/>
      <c r="IT100" s="1"/>
      <c r="IU100" s="1"/>
      <c r="IV100" s="95"/>
      <c r="IW100" s="93"/>
      <c r="IX100" s="93"/>
      <c r="IY100" s="93"/>
      <c r="IZ100" s="95" t="str">
        <f t="shared" si="176"/>
        <v>Completar</v>
      </c>
      <c r="JA100" s="96" t="str">
        <f t="shared" si="177"/>
        <v>Completar</v>
      </c>
      <c r="JB100" s="96" t="str">
        <f t="shared" si="178"/>
        <v>Completar</v>
      </c>
      <c r="JC100" s="94"/>
      <c r="JD100" s="95" t="str">
        <f t="shared" si="179"/>
        <v>Completar</v>
      </c>
      <c r="JE100" s="95" t="str">
        <f t="shared" si="264"/>
        <v>Completar</v>
      </c>
      <c r="JF100" s="165">
        <f t="shared" si="265"/>
        <v>0</v>
      </c>
      <c r="JG100" s="219" t="b">
        <f t="shared" si="266"/>
        <v>0</v>
      </c>
      <c r="JH100" s="188">
        <f t="shared" si="267"/>
        <v>0</v>
      </c>
      <c r="JI100" s="164">
        <f t="shared" si="268"/>
        <v>0</v>
      </c>
      <c r="JJ100" s="164">
        <f t="shared" si="269"/>
        <v>0.25</v>
      </c>
      <c r="JK100" s="164">
        <f t="shared" si="270"/>
        <v>0</v>
      </c>
      <c r="JL100" s="164">
        <f t="shared" si="270"/>
        <v>0</v>
      </c>
      <c r="JM100" s="166">
        <f t="shared" si="271"/>
        <v>0</v>
      </c>
      <c r="JN100" s="167"/>
      <c r="JO100" s="126"/>
      <c r="JP100" s="164">
        <v>88</v>
      </c>
      <c r="JQ100" s="225"/>
      <c r="JR100" s="226"/>
      <c r="JS100" s="1"/>
      <c r="JT100" s="1"/>
      <c r="JU100" s="95"/>
      <c r="JV100" s="93"/>
      <c r="JW100" s="93"/>
      <c r="JX100" s="93"/>
      <c r="JY100" s="95" t="str">
        <f t="shared" si="180"/>
        <v>Completar</v>
      </c>
      <c r="JZ100" s="96" t="str">
        <f t="shared" si="181"/>
        <v>Completar</v>
      </c>
      <c r="KA100" s="96" t="str">
        <f t="shared" si="182"/>
        <v>Completar</v>
      </c>
      <c r="KB100" s="94"/>
      <c r="KC100" s="95" t="str">
        <f t="shared" si="183"/>
        <v>Completar</v>
      </c>
      <c r="KD100" s="95" t="str">
        <f t="shared" si="272"/>
        <v>Completar</v>
      </c>
      <c r="KE100" s="165">
        <f t="shared" si="273"/>
        <v>0</v>
      </c>
      <c r="KF100" s="219" t="b">
        <f t="shared" si="274"/>
        <v>0</v>
      </c>
      <c r="KG100" s="188">
        <f t="shared" si="275"/>
        <v>0</v>
      </c>
      <c r="KH100" s="164">
        <f t="shared" si="276"/>
        <v>0</v>
      </c>
      <c r="KI100" s="164">
        <f t="shared" si="277"/>
        <v>0.25</v>
      </c>
      <c r="KJ100" s="164">
        <f t="shared" si="278"/>
        <v>0</v>
      </c>
      <c r="KK100" s="164">
        <f t="shared" si="278"/>
        <v>0</v>
      </c>
      <c r="KL100" s="166">
        <f t="shared" si="279"/>
        <v>0</v>
      </c>
    </row>
    <row r="101" spans="1:298" x14ac:dyDescent="0.25">
      <c r="A101" s="164">
        <v>89</v>
      </c>
      <c r="B101" s="225"/>
      <c r="C101" s="226"/>
      <c r="D101" s="1"/>
      <c r="E101" s="1"/>
      <c r="F101" s="95"/>
      <c r="G101" s="93"/>
      <c r="H101" s="93"/>
      <c r="I101" s="93"/>
      <c r="J101" s="95"/>
      <c r="K101" s="96" t="str">
        <f>IFERROR(VLOOKUP(D101,'Situación inicial'!JI$13:JS$112,8,FALSE),"Completar")</f>
        <v>Completar</v>
      </c>
      <c r="L101" s="96" t="str">
        <f>IFERROR(VLOOKUP(D101,'Situación inicial'!JI$13:JS$112,9,FALSE),"Completar")</f>
        <v>Completar</v>
      </c>
      <c r="M101" s="94"/>
      <c r="N101" s="95" t="str">
        <f>IFERROR(VLOOKUP(D101,'Situación inicial'!JI$13:JS$112,11,FALSE),"Completar")</f>
        <v>Completar</v>
      </c>
      <c r="O101" s="95" t="str">
        <f>IFERROR(VLOOKUP(D101,'Situación inicial'!JI$13:JT$112,12,FALSE),"Completar")</f>
        <v>Completar</v>
      </c>
      <c r="P101" s="165">
        <f t="shared" si="184"/>
        <v>0</v>
      </c>
      <c r="Q101" s="219" t="b">
        <f t="shared" si="185"/>
        <v>0</v>
      </c>
      <c r="R101" s="188">
        <f t="shared" si="186"/>
        <v>0</v>
      </c>
      <c r="S101" s="164">
        <f t="shared" si="187"/>
        <v>0</v>
      </c>
      <c r="T101" s="164">
        <f t="shared" si="188"/>
        <v>0.25</v>
      </c>
      <c r="U101" s="164">
        <f t="shared" si="189"/>
        <v>0</v>
      </c>
      <c r="V101" s="164">
        <f t="shared" si="189"/>
        <v>0</v>
      </c>
      <c r="W101" s="166">
        <f t="shared" si="190"/>
        <v>0</v>
      </c>
      <c r="X101" s="168">
        <f>IFERROR(VLOOKUP(D101,'Situación inicial'!JI$13:JZ$112,18,FALSE),0)</f>
        <v>0</v>
      </c>
      <c r="Z101" s="164">
        <v>89</v>
      </c>
      <c r="AA101" s="225"/>
      <c r="AB101" s="226"/>
      <c r="AC101" s="1"/>
      <c r="AD101" s="1"/>
      <c r="AE101" s="95"/>
      <c r="AF101" s="93"/>
      <c r="AG101" s="93"/>
      <c r="AH101" s="93"/>
      <c r="AI101" s="95" t="str">
        <f t="shared" si="140"/>
        <v>Completar</v>
      </c>
      <c r="AJ101" s="96" t="str">
        <f t="shared" si="141"/>
        <v>Completar</v>
      </c>
      <c r="AK101" s="96" t="str">
        <f t="shared" si="142"/>
        <v>Completar</v>
      </c>
      <c r="AL101" s="94"/>
      <c r="AM101" s="95" t="str">
        <f t="shared" si="191"/>
        <v>Completar</v>
      </c>
      <c r="AN101" s="95" t="str">
        <f t="shared" si="192"/>
        <v>Completar</v>
      </c>
      <c r="AO101" s="165">
        <f t="shared" si="193"/>
        <v>0</v>
      </c>
      <c r="AP101" s="219" t="b">
        <f t="shared" si="194"/>
        <v>0</v>
      </c>
      <c r="AQ101" s="188">
        <f t="shared" si="195"/>
        <v>0</v>
      </c>
      <c r="AR101" s="164">
        <f t="shared" si="196"/>
        <v>0</v>
      </c>
      <c r="AS101" s="164">
        <f t="shared" si="197"/>
        <v>0.25</v>
      </c>
      <c r="AT101" s="164">
        <f t="shared" si="198"/>
        <v>0</v>
      </c>
      <c r="AU101" s="164">
        <f t="shared" si="198"/>
        <v>0</v>
      </c>
      <c r="AV101" s="166">
        <f t="shared" si="199"/>
        <v>0</v>
      </c>
      <c r="AW101" s="168">
        <f t="shared" si="143"/>
        <v>0</v>
      </c>
      <c r="AY101" s="164">
        <v>89</v>
      </c>
      <c r="AZ101" s="225"/>
      <c r="BA101" s="226"/>
      <c r="BB101" s="1"/>
      <c r="BC101" s="1"/>
      <c r="BD101" s="95"/>
      <c r="BE101" s="93"/>
      <c r="BF101" s="93"/>
      <c r="BG101" s="93"/>
      <c r="BH101" s="95" t="str">
        <f t="shared" si="144"/>
        <v>Completar</v>
      </c>
      <c r="BI101" s="96" t="str">
        <f t="shared" si="145"/>
        <v>Completar</v>
      </c>
      <c r="BJ101" s="96" t="str">
        <f t="shared" si="146"/>
        <v>Completar</v>
      </c>
      <c r="BK101" s="94"/>
      <c r="BL101" s="95" t="str">
        <f t="shared" si="147"/>
        <v>Completar</v>
      </c>
      <c r="BM101" s="95" t="str">
        <f t="shared" si="200"/>
        <v>Completar</v>
      </c>
      <c r="BN101" s="165">
        <f t="shared" si="201"/>
        <v>0</v>
      </c>
      <c r="BO101" s="219" t="b">
        <f t="shared" si="202"/>
        <v>0</v>
      </c>
      <c r="BP101" s="188">
        <f t="shared" si="203"/>
        <v>0</v>
      </c>
      <c r="BQ101" s="164">
        <f t="shared" si="204"/>
        <v>0</v>
      </c>
      <c r="BR101" s="164">
        <f t="shared" si="205"/>
        <v>0.25</v>
      </c>
      <c r="BS101" s="164">
        <f t="shared" si="206"/>
        <v>0</v>
      </c>
      <c r="BT101" s="164">
        <f t="shared" si="206"/>
        <v>0</v>
      </c>
      <c r="BU101" s="166">
        <f t="shared" si="207"/>
        <v>0</v>
      </c>
      <c r="BV101" s="167"/>
      <c r="BX101" s="164">
        <v>89</v>
      </c>
      <c r="BY101" s="225"/>
      <c r="BZ101" s="226"/>
      <c r="CA101" s="1"/>
      <c r="CB101" s="1"/>
      <c r="CC101" s="95"/>
      <c r="CD101" s="93"/>
      <c r="CE101" s="93"/>
      <c r="CF101" s="93"/>
      <c r="CG101" s="95" t="str">
        <f t="shared" si="148"/>
        <v>Completar</v>
      </c>
      <c r="CH101" s="96" t="str">
        <f t="shared" si="149"/>
        <v>Completar</v>
      </c>
      <c r="CI101" s="96" t="str">
        <f t="shared" si="150"/>
        <v>Completar</v>
      </c>
      <c r="CJ101" s="94"/>
      <c r="CK101" s="95" t="str">
        <f t="shared" si="151"/>
        <v>Completar</v>
      </c>
      <c r="CL101" s="95" t="str">
        <f t="shared" si="208"/>
        <v>Completar</v>
      </c>
      <c r="CM101" s="165">
        <f t="shared" si="209"/>
        <v>0</v>
      </c>
      <c r="CN101" s="219" t="b">
        <f t="shared" si="210"/>
        <v>0</v>
      </c>
      <c r="CO101" s="188">
        <f t="shared" si="211"/>
        <v>0</v>
      </c>
      <c r="CP101" s="164">
        <f t="shared" si="212"/>
        <v>0</v>
      </c>
      <c r="CQ101" s="164">
        <f t="shared" si="213"/>
        <v>0.25</v>
      </c>
      <c r="CR101" s="164">
        <f t="shared" si="214"/>
        <v>0</v>
      </c>
      <c r="CS101" s="164">
        <f t="shared" si="214"/>
        <v>0</v>
      </c>
      <c r="CT101" s="166">
        <f t="shared" si="215"/>
        <v>0</v>
      </c>
      <c r="CU101" s="167"/>
      <c r="CW101" s="164">
        <v>89</v>
      </c>
      <c r="CX101" s="225"/>
      <c r="CY101" s="226"/>
      <c r="CZ101" s="1"/>
      <c r="DA101" s="1"/>
      <c r="DB101" s="95"/>
      <c r="DC101" s="93"/>
      <c r="DD101" s="93"/>
      <c r="DE101" s="93"/>
      <c r="DF101" s="95" t="str">
        <f t="shared" si="152"/>
        <v>Completar</v>
      </c>
      <c r="DG101" s="96" t="str">
        <f t="shared" si="153"/>
        <v>Completar</v>
      </c>
      <c r="DH101" s="96" t="str">
        <f t="shared" si="154"/>
        <v>Completar</v>
      </c>
      <c r="DI101" s="94"/>
      <c r="DJ101" s="95" t="str">
        <f t="shared" si="155"/>
        <v>Completar</v>
      </c>
      <c r="DK101" s="95" t="str">
        <f t="shared" si="216"/>
        <v>Completar</v>
      </c>
      <c r="DL101" s="165">
        <f t="shared" si="217"/>
        <v>0</v>
      </c>
      <c r="DM101" s="219" t="b">
        <f t="shared" si="218"/>
        <v>0</v>
      </c>
      <c r="DN101" s="188">
        <f t="shared" si="219"/>
        <v>0</v>
      </c>
      <c r="DO101" s="164">
        <f t="shared" si="220"/>
        <v>0</v>
      </c>
      <c r="DP101" s="164">
        <f t="shared" si="221"/>
        <v>0.25</v>
      </c>
      <c r="DQ101" s="164">
        <f t="shared" si="222"/>
        <v>0</v>
      </c>
      <c r="DR101" s="164">
        <f t="shared" si="222"/>
        <v>0</v>
      </c>
      <c r="DS101" s="166">
        <f t="shared" si="223"/>
        <v>0</v>
      </c>
      <c r="DT101" s="167"/>
      <c r="DV101" s="164">
        <v>89</v>
      </c>
      <c r="DW101" s="225"/>
      <c r="DX101" s="226"/>
      <c r="DY101" s="1"/>
      <c r="DZ101" s="1"/>
      <c r="EA101" s="95"/>
      <c r="EB101" s="93"/>
      <c r="EC101" s="93"/>
      <c r="ED101" s="93"/>
      <c r="EE101" s="95" t="str">
        <f t="shared" si="156"/>
        <v>Completar</v>
      </c>
      <c r="EF101" s="96" t="str">
        <f t="shared" si="157"/>
        <v>Completar</v>
      </c>
      <c r="EG101" s="96" t="str">
        <f t="shared" si="158"/>
        <v>Completar</v>
      </c>
      <c r="EH101" s="94"/>
      <c r="EI101" s="95" t="str">
        <f t="shared" si="159"/>
        <v>Completar</v>
      </c>
      <c r="EJ101" s="95" t="str">
        <f t="shared" si="224"/>
        <v>Completar</v>
      </c>
      <c r="EK101" s="165">
        <f t="shared" si="225"/>
        <v>0</v>
      </c>
      <c r="EL101" s="219" t="b">
        <f t="shared" si="226"/>
        <v>0</v>
      </c>
      <c r="EM101" s="188">
        <f t="shared" si="227"/>
        <v>0</v>
      </c>
      <c r="EN101" s="164">
        <f t="shared" si="228"/>
        <v>0</v>
      </c>
      <c r="EO101" s="164">
        <f t="shared" si="229"/>
        <v>0.25</v>
      </c>
      <c r="EP101" s="164">
        <f t="shared" si="230"/>
        <v>0</v>
      </c>
      <c r="EQ101" s="164">
        <f t="shared" si="230"/>
        <v>0</v>
      </c>
      <c r="ER101" s="166">
        <f t="shared" si="231"/>
        <v>0</v>
      </c>
      <c r="ES101" s="167"/>
      <c r="EU101" s="164">
        <v>89</v>
      </c>
      <c r="EV101" s="225"/>
      <c r="EW101" s="226"/>
      <c r="EX101" s="1"/>
      <c r="EY101" s="1"/>
      <c r="EZ101" s="95"/>
      <c r="FA101" s="93"/>
      <c r="FB101" s="93"/>
      <c r="FC101" s="93"/>
      <c r="FD101" s="95" t="str">
        <f t="shared" si="160"/>
        <v>Completar</v>
      </c>
      <c r="FE101" s="96" t="str">
        <f t="shared" si="161"/>
        <v>Completar</v>
      </c>
      <c r="FF101" s="96" t="str">
        <f t="shared" si="162"/>
        <v>Completar</v>
      </c>
      <c r="FG101" s="94"/>
      <c r="FH101" s="95" t="str">
        <f t="shared" si="163"/>
        <v>Completar</v>
      </c>
      <c r="FI101" s="95" t="str">
        <f t="shared" si="232"/>
        <v>Completar</v>
      </c>
      <c r="FJ101" s="165">
        <f t="shared" si="233"/>
        <v>0</v>
      </c>
      <c r="FK101" s="219" t="b">
        <f t="shared" si="234"/>
        <v>0</v>
      </c>
      <c r="FL101" s="188">
        <f t="shared" si="235"/>
        <v>0</v>
      </c>
      <c r="FM101" s="164">
        <f t="shared" si="236"/>
        <v>0</v>
      </c>
      <c r="FN101" s="164">
        <f t="shared" si="237"/>
        <v>0.25</v>
      </c>
      <c r="FO101" s="164">
        <f t="shared" si="238"/>
        <v>0</v>
      </c>
      <c r="FP101" s="164">
        <f t="shared" si="238"/>
        <v>0</v>
      </c>
      <c r="FQ101" s="166">
        <f t="shared" si="239"/>
        <v>0</v>
      </c>
      <c r="FR101" s="167"/>
      <c r="FT101" s="164">
        <v>89</v>
      </c>
      <c r="FU101" s="225"/>
      <c r="FV101" s="226"/>
      <c r="FW101" s="1"/>
      <c r="FX101" s="1"/>
      <c r="FY101" s="95"/>
      <c r="FZ101" s="93"/>
      <c r="GA101" s="93"/>
      <c r="GB101" s="93"/>
      <c r="GC101" s="95" t="str">
        <f t="shared" si="164"/>
        <v>Completar</v>
      </c>
      <c r="GD101" s="96" t="str">
        <f t="shared" si="165"/>
        <v>Completar</v>
      </c>
      <c r="GE101" s="96" t="str">
        <f t="shared" si="166"/>
        <v>Completar</v>
      </c>
      <c r="GF101" s="94"/>
      <c r="GG101" s="95" t="str">
        <f t="shared" si="167"/>
        <v>Completar</v>
      </c>
      <c r="GH101" s="95" t="str">
        <f t="shared" si="240"/>
        <v>Completar</v>
      </c>
      <c r="GI101" s="165">
        <f t="shared" si="241"/>
        <v>0</v>
      </c>
      <c r="GJ101" s="219" t="b">
        <f t="shared" si="242"/>
        <v>0</v>
      </c>
      <c r="GK101" s="188">
        <f t="shared" si="243"/>
        <v>0</v>
      </c>
      <c r="GL101" s="164">
        <f t="shared" si="244"/>
        <v>0</v>
      </c>
      <c r="GM101" s="164">
        <f t="shared" si="245"/>
        <v>0.25</v>
      </c>
      <c r="GN101" s="164">
        <f t="shared" si="246"/>
        <v>0</v>
      </c>
      <c r="GO101" s="164">
        <f t="shared" si="246"/>
        <v>0</v>
      </c>
      <c r="GP101" s="166">
        <f t="shared" si="247"/>
        <v>0</v>
      </c>
      <c r="GQ101" s="167"/>
      <c r="GS101" s="164">
        <v>89</v>
      </c>
      <c r="GT101" s="225"/>
      <c r="GU101" s="226"/>
      <c r="GV101" s="1"/>
      <c r="GW101" s="1"/>
      <c r="GX101" s="95"/>
      <c r="GY101" s="93"/>
      <c r="GZ101" s="93"/>
      <c r="HA101" s="93"/>
      <c r="HB101" s="95" t="str">
        <f t="shared" si="168"/>
        <v>Completar</v>
      </c>
      <c r="HC101" s="96" t="str">
        <f t="shared" si="169"/>
        <v>Completar</v>
      </c>
      <c r="HD101" s="96" t="str">
        <f t="shared" si="170"/>
        <v>Completar</v>
      </c>
      <c r="HE101" s="94"/>
      <c r="HF101" s="95" t="str">
        <f t="shared" si="171"/>
        <v>Completar</v>
      </c>
      <c r="HG101" s="95" t="str">
        <f t="shared" si="248"/>
        <v>Completar</v>
      </c>
      <c r="HH101" s="165">
        <f t="shared" si="249"/>
        <v>0</v>
      </c>
      <c r="HI101" s="219" t="b">
        <f t="shared" si="250"/>
        <v>0</v>
      </c>
      <c r="HJ101" s="188">
        <f t="shared" si="251"/>
        <v>0</v>
      </c>
      <c r="HK101" s="164">
        <f t="shared" si="252"/>
        <v>0</v>
      </c>
      <c r="HL101" s="164">
        <f t="shared" si="253"/>
        <v>0.25</v>
      </c>
      <c r="HM101" s="164">
        <f t="shared" si="254"/>
        <v>0</v>
      </c>
      <c r="HN101" s="164">
        <f t="shared" si="254"/>
        <v>0</v>
      </c>
      <c r="HO101" s="166">
        <f t="shared" si="255"/>
        <v>0</v>
      </c>
      <c r="HP101" s="167"/>
      <c r="HR101" s="164">
        <v>89</v>
      </c>
      <c r="HS101" s="225"/>
      <c r="HT101" s="226"/>
      <c r="HU101" s="1"/>
      <c r="HV101" s="1"/>
      <c r="HW101" s="95"/>
      <c r="HX101" s="93"/>
      <c r="HY101" s="93"/>
      <c r="HZ101" s="93"/>
      <c r="IA101" s="95" t="str">
        <f t="shared" si="172"/>
        <v>Completar</v>
      </c>
      <c r="IB101" s="96" t="str">
        <f t="shared" si="173"/>
        <v>Completar</v>
      </c>
      <c r="IC101" s="96" t="str">
        <f t="shared" si="174"/>
        <v>Completar</v>
      </c>
      <c r="ID101" s="94"/>
      <c r="IE101" s="95" t="str">
        <f t="shared" si="175"/>
        <v>Completar</v>
      </c>
      <c r="IF101" s="95" t="str">
        <f t="shared" si="256"/>
        <v>Completar</v>
      </c>
      <c r="IG101" s="165">
        <f t="shared" si="257"/>
        <v>0</v>
      </c>
      <c r="IH101" s="219" t="b">
        <f t="shared" si="258"/>
        <v>0</v>
      </c>
      <c r="II101" s="188">
        <f t="shared" si="259"/>
        <v>0</v>
      </c>
      <c r="IJ101" s="164">
        <f t="shared" si="260"/>
        <v>0</v>
      </c>
      <c r="IK101" s="164">
        <f t="shared" si="261"/>
        <v>0.25</v>
      </c>
      <c r="IL101" s="164">
        <f t="shared" si="262"/>
        <v>0</v>
      </c>
      <c r="IM101" s="164">
        <f t="shared" si="262"/>
        <v>0</v>
      </c>
      <c r="IN101" s="166">
        <f t="shared" si="263"/>
        <v>0</v>
      </c>
      <c r="IO101" s="167"/>
      <c r="IQ101" s="164">
        <v>89</v>
      </c>
      <c r="IR101" s="225"/>
      <c r="IS101" s="226"/>
      <c r="IT101" s="1"/>
      <c r="IU101" s="1"/>
      <c r="IV101" s="95"/>
      <c r="IW101" s="93"/>
      <c r="IX101" s="93"/>
      <c r="IY101" s="93"/>
      <c r="IZ101" s="95" t="str">
        <f t="shared" si="176"/>
        <v>Completar</v>
      </c>
      <c r="JA101" s="96" t="str">
        <f t="shared" si="177"/>
        <v>Completar</v>
      </c>
      <c r="JB101" s="96" t="str">
        <f t="shared" si="178"/>
        <v>Completar</v>
      </c>
      <c r="JC101" s="94"/>
      <c r="JD101" s="95" t="str">
        <f t="shared" si="179"/>
        <v>Completar</v>
      </c>
      <c r="JE101" s="95" t="str">
        <f t="shared" si="264"/>
        <v>Completar</v>
      </c>
      <c r="JF101" s="165">
        <f t="shared" si="265"/>
        <v>0</v>
      </c>
      <c r="JG101" s="219" t="b">
        <f t="shared" si="266"/>
        <v>0</v>
      </c>
      <c r="JH101" s="188">
        <f t="shared" si="267"/>
        <v>0</v>
      </c>
      <c r="JI101" s="164">
        <f t="shared" si="268"/>
        <v>0</v>
      </c>
      <c r="JJ101" s="164">
        <f t="shared" si="269"/>
        <v>0.25</v>
      </c>
      <c r="JK101" s="164">
        <f t="shared" si="270"/>
        <v>0</v>
      </c>
      <c r="JL101" s="164">
        <f t="shared" si="270"/>
        <v>0</v>
      </c>
      <c r="JM101" s="166">
        <f t="shared" si="271"/>
        <v>0</v>
      </c>
      <c r="JN101" s="167"/>
      <c r="JO101" s="126"/>
      <c r="JP101" s="164">
        <v>89</v>
      </c>
      <c r="JQ101" s="225"/>
      <c r="JR101" s="226"/>
      <c r="JS101" s="1"/>
      <c r="JT101" s="1"/>
      <c r="JU101" s="95"/>
      <c r="JV101" s="93"/>
      <c r="JW101" s="93"/>
      <c r="JX101" s="93"/>
      <c r="JY101" s="95" t="str">
        <f t="shared" si="180"/>
        <v>Completar</v>
      </c>
      <c r="JZ101" s="96" t="str">
        <f t="shared" si="181"/>
        <v>Completar</v>
      </c>
      <c r="KA101" s="96" t="str">
        <f t="shared" si="182"/>
        <v>Completar</v>
      </c>
      <c r="KB101" s="94"/>
      <c r="KC101" s="95" t="str">
        <f t="shared" si="183"/>
        <v>Completar</v>
      </c>
      <c r="KD101" s="95" t="str">
        <f t="shared" si="272"/>
        <v>Completar</v>
      </c>
      <c r="KE101" s="165">
        <f t="shared" si="273"/>
        <v>0</v>
      </c>
      <c r="KF101" s="219" t="b">
        <f t="shared" si="274"/>
        <v>0</v>
      </c>
      <c r="KG101" s="188">
        <f t="shared" si="275"/>
        <v>0</v>
      </c>
      <c r="KH101" s="164">
        <f t="shared" si="276"/>
        <v>0</v>
      </c>
      <c r="KI101" s="164">
        <f t="shared" si="277"/>
        <v>0.25</v>
      </c>
      <c r="KJ101" s="164">
        <f t="shared" si="278"/>
        <v>0</v>
      </c>
      <c r="KK101" s="164">
        <f t="shared" si="278"/>
        <v>0</v>
      </c>
      <c r="KL101" s="166">
        <f t="shared" si="279"/>
        <v>0</v>
      </c>
    </row>
    <row r="102" spans="1:298" x14ac:dyDescent="0.25">
      <c r="A102" s="164">
        <v>90</v>
      </c>
      <c r="B102" s="225"/>
      <c r="C102" s="226"/>
      <c r="D102" s="1"/>
      <c r="E102" s="1"/>
      <c r="F102" s="95"/>
      <c r="G102" s="93"/>
      <c r="H102" s="93"/>
      <c r="I102" s="93"/>
      <c r="J102" s="95"/>
      <c r="K102" s="96" t="str">
        <f>IFERROR(VLOOKUP(D102,'Situación inicial'!JI$13:JS$112,8,FALSE),"Completar")</f>
        <v>Completar</v>
      </c>
      <c r="L102" s="96" t="str">
        <f>IFERROR(VLOOKUP(D102,'Situación inicial'!JI$13:JS$112,9,FALSE),"Completar")</f>
        <v>Completar</v>
      </c>
      <c r="M102" s="94"/>
      <c r="N102" s="95" t="str">
        <f>IFERROR(VLOOKUP(D102,'Situación inicial'!JI$13:JS$112,11,FALSE),"Completar")</f>
        <v>Completar</v>
      </c>
      <c r="O102" s="95" t="str">
        <f>IFERROR(VLOOKUP(D102,'Situación inicial'!JI$13:JT$112,12,FALSE),"Completar")</f>
        <v>Completar</v>
      </c>
      <c r="P102" s="165">
        <f t="shared" si="184"/>
        <v>0</v>
      </c>
      <c r="Q102" s="219" t="b">
        <f t="shared" si="185"/>
        <v>0</v>
      </c>
      <c r="R102" s="188">
        <f t="shared" si="186"/>
        <v>0</v>
      </c>
      <c r="S102" s="164">
        <f t="shared" si="187"/>
        <v>0</v>
      </c>
      <c r="T102" s="164">
        <f t="shared" si="188"/>
        <v>0.25</v>
      </c>
      <c r="U102" s="164">
        <f t="shared" si="189"/>
        <v>0</v>
      </c>
      <c r="V102" s="164">
        <f t="shared" si="189"/>
        <v>0</v>
      </c>
      <c r="W102" s="166">
        <f t="shared" si="190"/>
        <v>0</v>
      </c>
      <c r="X102" s="168">
        <f>IFERROR(VLOOKUP(D102,'Situación inicial'!JI$13:JZ$112,18,FALSE),0)</f>
        <v>0</v>
      </c>
      <c r="Z102" s="164">
        <v>90</v>
      </c>
      <c r="AA102" s="225"/>
      <c r="AB102" s="226"/>
      <c r="AC102" s="1"/>
      <c r="AD102" s="1"/>
      <c r="AE102" s="95"/>
      <c r="AF102" s="93"/>
      <c r="AG102" s="93"/>
      <c r="AH102" s="93"/>
      <c r="AI102" s="95" t="str">
        <f t="shared" si="140"/>
        <v>Completar</v>
      </c>
      <c r="AJ102" s="96" t="str">
        <f t="shared" si="141"/>
        <v>Completar</v>
      </c>
      <c r="AK102" s="96" t="str">
        <f t="shared" si="142"/>
        <v>Completar</v>
      </c>
      <c r="AL102" s="94"/>
      <c r="AM102" s="95" t="str">
        <f t="shared" si="191"/>
        <v>Completar</v>
      </c>
      <c r="AN102" s="95" t="str">
        <f t="shared" si="192"/>
        <v>Completar</v>
      </c>
      <c r="AO102" s="165">
        <f t="shared" si="193"/>
        <v>0</v>
      </c>
      <c r="AP102" s="219" t="b">
        <f t="shared" si="194"/>
        <v>0</v>
      </c>
      <c r="AQ102" s="188">
        <f t="shared" si="195"/>
        <v>0</v>
      </c>
      <c r="AR102" s="164">
        <f t="shared" si="196"/>
        <v>0</v>
      </c>
      <c r="AS102" s="164">
        <f t="shared" si="197"/>
        <v>0.25</v>
      </c>
      <c r="AT102" s="164">
        <f t="shared" si="198"/>
        <v>0</v>
      </c>
      <c r="AU102" s="164">
        <f t="shared" si="198"/>
        <v>0</v>
      </c>
      <c r="AV102" s="166">
        <f t="shared" si="199"/>
        <v>0</v>
      </c>
      <c r="AW102" s="168">
        <f t="shared" si="143"/>
        <v>0</v>
      </c>
      <c r="AY102" s="164">
        <v>90</v>
      </c>
      <c r="AZ102" s="225"/>
      <c r="BA102" s="226"/>
      <c r="BB102" s="1"/>
      <c r="BC102" s="1"/>
      <c r="BD102" s="95"/>
      <c r="BE102" s="93"/>
      <c r="BF102" s="93"/>
      <c r="BG102" s="93"/>
      <c r="BH102" s="95" t="str">
        <f t="shared" si="144"/>
        <v>Completar</v>
      </c>
      <c r="BI102" s="96" t="str">
        <f t="shared" si="145"/>
        <v>Completar</v>
      </c>
      <c r="BJ102" s="96" t="str">
        <f t="shared" si="146"/>
        <v>Completar</v>
      </c>
      <c r="BK102" s="94"/>
      <c r="BL102" s="95" t="str">
        <f t="shared" si="147"/>
        <v>Completar</v>
      </c>
      <c r="BM102" s="95" t="str">
        <f t="shared" si="200"/>
        <v>Completar</v>
      </c>
      <c r="BN102" s="165">
        <f t="shared" si="201"/>
        <v>0</v>
      </c>
      <c r="BO102" s="219" t="b">
        <f t="shared" si="202"/>
        <v>0</v>
      </c>
      <c r="BP102" s="188">
        <f t="shared" si="203"/>
        <v>0</v>
      </c>
      <c r="BQ102" s="164">
        <f t="shared" si="204"/>
        <v>0</v>
      </c>
      <c r="BR102" s="164">
        <f t="shared" si="205"/>
        <v>0.25</v>
      </c>
      <c r="BS102" s="164">
        <f t="shared" si="206"/>
        <v>0</v>
      </c>
      <c r="BT102" s="164">
        <f t="shared" si="206"/>
        <v>0</v>
      </c>
      <c r="BU102" s="166">
        <f t="shared" si="207"/>
        <v>0</v>
      </c>
      <c r="BV102" s="167"/>
      <c r="BX102" s="164">
        <v>90</v>
      </c>
      <c r="BY102" s="225"/>
      <c r="BZ102" s="226"/>
      <c r="CA102" s="1"/>
      <c r="CB102" s="1"/>
      <c r="CC102" s="95"/>
      <c r="CD102" s="93"/>
      <c r="CE102" s="93"/>
      <c r="CF102" s="93"/>
      <c r="CG102" s="95" t="str">
        <f t="shared" si="148"/>
        <v>Completar</v>
      </c>
      <c r="CH102" s="96" t="str">
        <f t="shared" si="149"/>
        <v>Completar</v>
      </c>
      <c r="CI102" s="96" t="str">
        <f t="shared" si="150"/>
        <v>Completar</v>
      </c>
      <c r="CJ102" s="94"/>
      <c r="CK102" s="95" t="str">
        <f t="shared" si="151"/>
        <v>Completar</v>
      </c>
      <c r="CL102" s="95" t="str">
        <f t="shared" si="208"/>
        <v>Completar</v>
      </c>
      <c r="CM102" s="165">
        <f t="shared" si="209"/>
        <v>0</v>
      </c>
      <c r="CN102" s="219" t="b">
        <f t="shared" si="210"/>
        <v>0</v>
      </c>
      <c r="CO102" s="188">
        <f t="shared" si="211"/>
        <v>0</v>
      </c>
      <c r="CP102" s="164">
        <f t="shared" si="212"/>
        <v>0</v>
      </c>
      <c r="CQ102" s="164">
        <f t="shared" si="213"/>
        <v>0.25</v>
      </c>
      <c r="CR102" s="164">
        <f t="shared" si="214"/>
        <v>0</v>
      </c>
      <c r="CS102" s="164">
        <f t="shared" si="214"/>
        <v>0</v>
      </c>
      <c r="CT102" s="166">
        <f t="shared" si="215"/>
        <v>0</v>
      </c>
      <c r="CU102" s="167"/>
      <c r="CW102" s="164">
        <v>90</v>
      </c>
      <c r="CX102" s="225"/>
      <c r="CY102" s="226"/>
      <c r="CZ102" s="1"/>
      <c r="DA102" s="1"/>
      <c r="DB102" s="95"/>
      <c r="DC102" s="93"/>
      <c r="DD102" s="93"/>
      <c r="DE102" s="93"/>
      <c r="DF102" s="95" t="str">
        <f t="shared" si="152"/>
        <v>Completar</v>
      </c>
      <c r="DG102" s="96" t="str">
        <f t="shared" si="153"/>
        <v>Completar</v>
      </c>
      <c r="DH102" s="96" t="str">
        <f t="shared" si="154"/>
        <v>Completar</v>
      </c>
      <c r="DI102" s="94"/>
      <c r="DJ102" s="95" t="str">
        <f t="shared" si="155"/>
        <v>Completar</v>
      </c>
      <c r="DK102" s="95" t="str">
        <f t="shared" si="216"/>
        <v>Completar</v>
      </c>
      <c r="DL102" s="165">
        <f t="shared" si="217"/>
        <v>0</v>
      </c>
      <c r="DM102" s="219" t="b">
        <f t="shared" si="218"/>
        <v>0</v>
      </c>
      <c r="DN102" s="188">
        <f t="shared" si="219"/>
        <v>0</v>
      </c>
      <c r="DO102" s="164">
        <f t="shared" si="220"/>
        <v>0</v>
      </c>
      <c r="DP102" s="164">
        <f t="shared" si="221"/>
        <v>0.25</v>
      </c>
      <c r="DQ102" s="164">
        <f t="shared" si="222"/>
        <v>0</v>
      </c>
      <c r="DR102" s="164">
        <f t="shared" si="222"/>
        <v>0</v>
      </c>
      <c r="DS102" s="166">
        <f t="shared" si="223"/>
        <v>0</v>
      </c>
      <c r="DT102" s="167"/>
      <c r="DV102" s="164">
        <v>90</v>
      </c>
      <c r="DW102" s="225"/>
      <c r="DX102" s="226"/>
      <c r="DY102" s="1"/>
      <c r="DZ102" s="1"/>
      <c r="EA102" s="95"/>
      <c r="EB102" s="93"/>
      <c r="EC102" s="93"/>
      <c r="ED102" s="93"/>
      <c r="EE102" s="95" t="str">
        <f t="shared" si="156"/>
        <v>Completar</v>
      </c>
      <c r="EF102" s="96" t="str">
        <f t="shared" si="157"/>
        <v>Completar</v>
      </c>
      <c r="EG102" s="96" t="str">
        <f t="shared" si="158"/>
        <v>Completar</v>
      </c>
      <c r="EH102" s="94"/>
      <c r="EI102" s="95" t="str">
        <f t="shared" si="159"/>
        <v>Completar</v>
      </c>
      <c r="EJ102" s="95" t="str">
        <f t="shared" si="224"/>
        <v>Completar</v>
      </c>
      <c r="EK102" s="165">
        <f t="shared" si="225"/>
        <v>0</v>
      </c>
      <c r="EL102" s="219" t="b">
        <f t="shared" si="226"/>
        <v>0</v>
      </c>
      <c r="EM102" s="188">
        <f t="shared" si="227"/>
        <v>0</v>
      </c>
      <c r="EN102" s="164">
        <f t="shared" si="228"/>
        <v>0</v>
      </c>
      <c r="EO102" s="164">
        <f t="shared" si="229"/>
        <v>0.25</v>
      </c>
      <c r="EP102" s="164">
        <f t="shared" si="230"/>
        <v>0</v>
      </c>
      <c r="EQ102" s="164">
        <f t="shared" si="230"/>
        <v>0</v>
      </c>
      <c r="ER102" s="166">
        <f t="shared" si="231"/>
        <v>0</v>
      </c>
      <c r="ES102" s="167"/>
      <c r="EU102" s="164">
        <v>90</v>
      </c>
      <c r="EV102" s="225"/>
      <c r="EW102" s="226"/>
      <c r="EX102" s="1"/>
      <c r="EY102" s="1"/>
      <c r="EZ102" s="95"/>
      <c r="FA102" s="93"/>
      <c r="FB102" s="93"/>
      <c r="FC102" s="93"/>
      <c r="FD102" s="95" t="str">
        <f t="shared" si="160"/>
        <v>Completar</v>
      </c>
      <c r="FE102" s="96" t="str">
        <f t="shared" si="161"/>
        <v>Completar</v>
      </c>
      <c r="FF102" s="96" t="str">
        <f t="shared" si="162"/>
        <v>Completar</v>
      </c>
      <c r="FG102" s="94"/>
      <c r="FH102" s="95" t="str">
        <f t="shared" si="163"/>
        <v>Completar</v>
      </c>
      <c r="FI102" s="95" t="str">
        <f t="shared" si="232"/>
        <v>Completar</v>
      </c>
      <c r="FJ102" s="165">
        <f t="shared" si="233"/>
        <v>0</v>
      </c>
      <c r="FK102" s="219" t="b">
        <f t="shared" si="234"/>
        <v>0</v>
      </c>
      <c r="FL102" s="188">
        <f t="shared" si="235"/>
        <v>0</v>
      </c>
      <c r="FM102" s="164">
        <f t="shared" si="236"/>
        <v>0</v>
      </c>
      <c r="FN102" s="164">
        <f t="shared" si="237"/>
        <v>0.25</v>
      </c>
      <c r="FO102" s="164">
        <f t="shared" si="238"/>
        <v>0</v>
      </c>
      <c r="FP102" s="164">
        <f t="shared" si="238"/>
        <v>0</v>
      </c>
      <c r="FQ102" s="166">
        <f t="shared" si="239"/>
        <v>0</v>
      </c>
      <c r="FR102" s="167"/>
      <c r="FT102" s="164">
        <v>90</v>
      </c>
      <c r="FU102" s="225"/>
      <c r="FV102" s="226"/>
      <c r="FW102" s="1"/>
      <c r="FX102" s="1"/>
      <c r="FY102" s="95"/>
      <c r="FZ102" s="93"/>
      <c r="GA102" s="93"/>
      <c r="GB102" s="93"/>
      <c r="GC102" s="95" t="str">
        <f t="shared" si="164"/>
        <v>Completar</v>
      </c>
      <c r="GD102" s="96" t="str">
        <f t="shared" si="165"/>
        <v>Completar</v>
      </c>
      <c r="GE102" s="96" t="str">
        <f t="shared" si="166"/>
        <v>Completar</v>
      </c>
      <c r="GF102" s="94"/>
      <c r="GG102" s="95" t="str">
        <f t="shared" si="167"/>
        <v>Completar</v>
      </c>
      <c r="GH102" s="95" t="str">
        <f t="shared" si="240"/>
        <v>Completar</v>
      </c>
      <c r="GI102" s="165">
        <f t="shared" si="241"/>
        <v>0</v>
      </c>
      <c r="GJ102" s="219" t="b">
        <f t="shared" si="242"/>
        <v>0</v>
      </c>
      <c r="GK102" s="188">
        <f t="shared" si="243"/>
        <v>0</v>
      </c>
      <c r="GL102" s="164">
        <f t="shared" si="244"/>
        <v>0</v>
      </c>
      <c r="GM102" s="164">
        <f t="shared" si="245"/>
        <v>0.25</v>
      </c>
      <c r="GN102" s="164">
        <f t="shared" si="246"/>
        <v>0</v>
      </c>
      <c r="GO102" s="164">
        <f t="shared" si="246"/>
        <v>0</v>
      </c>
      <c r="GP102" s="166">
        <f t="shared" si="247"/>
        <v>0</v>
      </c>
      <c r="GQ102" s="167"/>
      <c r="GS102" s="164">
        <v>90</v>
      </c>
      <c r="GT102" s="225"/>
      <c r="GU102" s="226"/>
      <c r="GV102" s="1"/>
      <c r="GW102" s="1"/>
      <c r="GX102" s="95"/>
      <c r="GY102" s="93"/>
      <c r="GZ102" s="93"/>
      <c r="HA102" s="93"/>
      <c r="HB102" s="95" t="str">
        <f t="shared" si="168"/>
        <v>Completar</v>
      </c>
      <c r="HC102" s="96" t="str">
        <f t="shared" si="169"/>
        <v>Completar</v>
      </c>
      <c r="HD102" s="96" t="str">
        <f t="shared" si="170"/>
        <v>Completar</v>
      </c>
      <c r="HE102" s="94"/>
      <c r="HF102" s="95" t="str">
        <f t="shared" si="171"/>
        <v>Completar</v>
      </c>
      <c r="HG102" s="95" t="str">
        <f t="shared" si="248"/>
        <v>Completar</v>
      </c>
      <c r="HH102" s="165">
        <f t="shared" si="249"/>
        <v>0</v>
      </c>
      <c r="HI102" s="219" t="b">
        <f t="shared" si="250"/>
        <v>0</v>
      </c>
      <c r="HJ102" s="188">
        <f t="shared" si="251"/>
        <v>0</v>
      </c>
      <c r="HK102" s="164">
        <f t="shared" si="252"/>
        <v>0</v>
      </c>
      <c r="HL102" s="164">
        <f t="shared" si="253"/>
        <v>0.25</v>
      </c>
      <c r="HM102" s="164">
        <f t="shared" si="254"/>
        <v>0</v>
      </c>
      <c r="HN102" s="164">
        <f t="shared" si="254"/>
        <v>0</v>
      </c>
      <c r="HO102" s="166">
        <f t="shared" si="255"/>
        <v>0</v>
      </c>
      <c r="HP102" s="167"/>
      <c r="HR102" s="164">
        <v>90</v>
      </c>
      <c r="HS102" s="225"/>
      <c r="HT102" s="226"/>
      <c r="HU102" s="1"/>
      <c r="HV102" s="1"/>
      <c r="HW102" s="95"/>
      <c r="HX102" s="93"/>
      <c r="HY102" s="93"/>
      <c r="HZ102" s="93"/>
      <c r="IA102" s="95" t="str">
        <f t="shared" si="172"/>
        <v>Completar</v>
      </c>
      <c r="IB102" s="96" t="str">
        <f t="shared" si="173"/>
        <v>Completar</v>
      </c>
      <c r="IC102" s="96" t="str">
        <f t="shared" si="174"/>
        <v>Completar</v>
      </c>
      <c r="ID102" s="94"/>
      <c r="IE102" s="95" t="str">
        <f t="shared" si="175"/>
        <v>Completar</v>
      </c>
      <c r="IF102" s="95" t="str">
        <f t="shared" si="256"/>
        <v>Completar</v>
      </c>
      <c r="IG102" s="165">
        <f t="shared" si="257"/>
        <v>0</v>
      </c>
      <c r="IH102" s="219" t="b">
        <f t="shared" si="258"/>
        <v>0</v>
      </c>
      <c r="II102" s="188">
        <f t="shared" si="259"/>
        <v>0</v>
      </c>
      <c r="IJ102" s="164">
        <f t="shared" si="260"/>
        <v>0</v>
      </c>
      <c r="IK102" s="164">
        <f t="shared" si="261"/>
        <v>0.25</v>
      </c>
      <c r="IL102" s="164">
        <f t="shared" si="262"/>
        <v>0</v>
      </c>
      <c r="IM102" s="164">
        <f t="shared" si="262"/>
        <v>0</v>
      </c>
      <c r="IN102" s="166">
        <f t="shared" si="263"/>
        <v>0</v>
      </c>
      <c r="IO102" s="167"/>
      <c r="IQ102" s="164">
        <v>90</v>
      </c>
      <c r="IR102" s="225"/>
      <c r="IS102" s="226"/>
      <c r="IT102" s="1"/>
      <c r="IU102" s="1"/>
      <c r="IV102" s="95"/>
      <c r="IW102" s="93"/>
      <c r="IX102" s="93"/>
      <c r="IY102" s="93"/>
      <c r="IZ102" s="95" t="str">
        <f t="shared" si="176"/>
        <v>Completar</v>
      </c>
      <c r="JA102" s="96" t="str">
        <f t="shared" si="177"/>
        <v>Completar</v>
      </c>
      <c r="JB102" s="96" t="str">
        <f t="shared" si="178"/>
        <v>Completar</v>
      </c>
      <c r="JC102" s="94"/>
      <c r="JD102" s="95" t="str">
        <f t="shared" si="179"/>
        <v>Completar</v>
      </c>
      <c r="JE102" s="95" t="str">
        <f t="shared" si="264"/>
        <v>Completar</v>
      </c>
      <c r="JF102" s="165">
        <f t="shared" si="265"/>
        <v>0</v>
      </c>
      <c r="JG102" s="219" t="b">
        <f t="shared" si="266"/>
        <v>0</v>
      </c>
      <c r="JH102" s="188">
        <f t="shared" si="267"/>
        <v>0</v>
      </c>
      <c r="JI102" s="164">
        <f t="shared" si="268"/>
        <v>0</v>
      </c>
      <c r="JJ102" s="164">
        <f t="shared" si="269"/>
        <v>0.25</v>
      </c>
      <c r="JK102" s="164">
        <f t="shared" si="270"/>
        <v>0</v>
      </c>
      <c r="JL102" s="164">
        <f t="shared" si="270"/>
        <v>0</v>
      </c>
      <c r="JM102" s="166">
        <f t="shared" si="271"/>
        <v>0</v>
      </c>
      <c r="JN102" s="167"/>
      <c r="JO102" s="126"/>
      <c r="JP102" s="164">
        <v>90</v>
      </c>
      <c r="JQ102" s="225"/>
      <c r="JR102" s="226"/>
      <c r="JS102" s="1"/>
      <c r="JT102" s="1"/>
      <c r="JU102" s="95"/>
      <c r="JV102" s="93"/>
      <c r="JW102" s="93"/>
      <c r="JX102" s="93"/>
      <c r="JY102" s="95" t="str">
        <f t="shared" si="180"/>
        <v>Completar</v>
      </c>
      <c r="JZ102" s="96" t="str">
        <f t="shared" si="181"/>
        <v>Completar</v>
      </c>
      <c r="KA102" s="96" t="str">
        <f t="shared" si="182"/>
        <v>Completar</v>
      </c>
      <c r="KB102" s="94"/>
      <c r="KC102" s="95" t="str">
        <f t="shared" si="183"/>
        <v>Completar</v>
      </c>
      <c r="KD102" s="95" t="str">
        <f t="shared" si="272"/>
        <v>Completar</v>
      </c>
      <c r="KE102" s="165">
        <f t="shared" si="273"/>
        <v>0</v>
      </c>
      <c r="KF102" s="219" t="b">
        <f t="shared" si="274"/>
        <v>0</v>
      </c>
      <c r="KG102" s="188">
        <f t="shared" si="275"/>
        <v>0</v>
      </c>
      <c r="KH102" s="164">
        <f t="shared" si="276"/>
        <v>0</v>
      </c>
      <c r="KI102" s="164">
        <f t="shared" si="277"/>
        <v>0.25</v>
      </c>
      <c r="KJ102" s="164">
        <f t="shared" si="278"/>
        <v>0</v>
      </c>
      <c r="KK102" s="164">
        <f t="shared" si="278"/>
        <v>0</v>
      </c>
      <c r="KL102" s="166">
        <f t="shared" si="279"/>
        <v>0</v>
      </c>
    </row>
    <row r="103" spans="1:298" x14ac:dyDescent="0.25">
      <c r="A103" s="164">
        <v>91</v>
      </c>
      <c r="B103" s="225"/>
      <c r="C103" s="226"/>
      <c r="D103" s="1"/>
      <c r="E103" s="1"/>
      <c r="F103" s="95"/>
      <c r="G103" s="93"/>
      <c r="H103" s="93"/>
      <c r="I103" s="93"/>
      <c r="J103" s="95"/>
      <c r="K103" s="96" t="str">
        <f>IFERROR(VLOOKUP(D103,'Situación inicial'!JI$13:JS$112,8,FALSE),"Completar")</f>
        <v>Completar</v>
      </c>
      <c r="L103" s="96" t="str">
        <f>IFERROR(VLOOKUP(D103,'Situación inicial'!JI$13:JS$112,9,FALSE),"Completar")</f>
        <v>Completar</v>
      </c>
      <c r="M103" s="94"/>
      <c r="N103" s="95" t="str">
        <f>IFERROR(VLOOKUP(D103,'Situación inicial'!JI$13:JS$112,11,FALSE),"Completar")</f>
        <v>Completar</v>
      </c>
      <c r="O103" s="95" t="str">
        <f>IFERROR(VLOOKUP(D103,'Situación inicial'!JI$13:JT$112,12,FALSE),"Completar")</f>
        <v>Completar</v>
      </c>
      <c r="P103" s="165">
        <f t="shared" si="184"/>
        <v>0</v>
      </c>
      <c r="Q103" s="219" t="b">
        <f t="shared" si="185"/>
        <v>0</v>
      </c>
      <c r="R103" s="188">
        <f t="shared" si="186"/>
        <v>0</v>
      </c>
      <c r="S103" s="164">
        <f t="shared" si="187"/>
        <v>0</v>
      </c>
      <c r="T103" s="164">
        <f t="shared" si="188"/>
        <v>0.25</v>
      </c>
      <c r="U103" s="164">
        <f t="shared" si="189"/>
        <v>0</v>
      </c>
      <c r="V103" s="164">
        <f t="shared" si="189"/>
        <v>0</v>
      </c>
      <c r="W103" s="166">
        <f t="shared" si="190"/>
        <v>0</v>
      </c>
      <c r="X103" s="168">
        <f>IFERROR(VLOOKUP(D103,'Situación inicial'!JI$13:JZ$112,18,FALSE),0)</f>
        <v>0</v>
      </c>
      <c r="Z103" s="164">
        <v>91</v>
      </c>
      <c r="AA103" s="225"/>
      <c r="AB103" s="226"/>
      <c r="AC103" s="1"/>
      <c r="AD103" s="1"/>
      <c r="AE103" s="95"/>
      <c r="AF103" s="93"/>
      <c r="AG103" s="93"/>
      <c r="AH103" s="93"/>
      <c r="AI103" s="95" t="str">
        <f t="shared" si="140"/>
        <v>Completar</v>
      </c>
      <c r="AJ103" s="96" t="str">
        <f t="shared" si="141"/>
        <v>Completar</v>
      </c>
      <c r="AK103" s="96" t="str">
        <f t="shared" si="142"/>
        <v>Completar</v>
      </c>
      <c r="AL103" s="94"/>
      <c r="AM103" s="95" t="str">
        <f t="shared" si="191"/>
        <v>Completar</v>
      </c>
      <c r="AN103" s="95" t="str">
        <f t="shared" si="192"/>
        <v>Completar</v>
      </c>
      <c r="AO103" s="165">
        <f t="shared" si="193"/>
        <v>0</v>
      </c>
      <c r="AP103" s="219" t="b">
        <f t="shared" si="194"/>
        <v>0</v>
      </c>
      <c r="AQ103" s="188">
        <f t="shared" si="195"/>
        <v>0</v>
      </c>
      <c r="AR103" s="164">
        <f t="shared" si="196"/>
        <v>0</v>
      </c>
      <c r="AS103" s="164">
        <f t="shared" si="197"/>
        <v>0.25</v>
      </c>
      <c r="AT103" s="164">
        <f t="shared" si="198"/>
        <v>0</v>
      </c>
      <c r="AU103" s="164">
        <f t="shared" si="198"/>
        <v>0</v>
      </c>
      <c r="AV103" s="166">
        <f t="shared" si="199"/>
        <v>0</v>
      </c>
      <c r="AW103" s="168">
        <f t="shared" si="143"/>
        <v>0</v>
      </c>
      <c r="AY103" s="164">
        <v>91</v>
      </c>
      <c r="AZ103" s="225"/>
      <c r="BA103" s="226"/>
      <c r="BB103" s="1"/>
      <c r="BC103" s="1"/>
      <c r="BD103" s="95"/>
      <c r="BE103" s="93"/>
      <c r="BF103" s="93"/>
      <c r="BG103" s="93"/>
      <c r="BH103" s="95" t="str">
        <f t="shared" si="144"/>
        <v>Completar</v>
      </c>
      <c r="BI103" s="96" t="str">
        <f t="shared" si="145"/>
        <v>Completar</v>
      </c>
      <c r="BJ103" s="96" t="str">
        <f t="shared" si="146"/>
        <v>Completar</v>
      </c>
      <c r="BK103" s="94"/>
      <c r="BL103" s="95" t="str">
        <f t="shared" si="147"/>
        <v>Completar</v>
      </c>
      <c r="BM103" s="95" t="str">
        <f t="shared" si="200"/>
        <v>Completar</v>
      </c>
      <c r="BN103" s="165">
        <f t="shared" si="201"/>
        <v>0</v>
      </c>
      <c r="BO103" s="219" t="b">
        <f t="shared" si="202"/>
        <v>0</v>
      </c>
      <c r="BP103" s="188">
        <f t="shared" si="203"/>
        <v>0</v>
      </c>
      <c r="BQ103" s="164">
        <f t="shared" si="204"/>
        <v>0</v>
      </c>
      <c r="BR103" s="164">
        <f t="shared" si="205"/>
        <v>0.25</v>
      </c>
      <c r="BS103" s="164">
        <f t="shared" si="206"/>
        <v>0</v>
      </c>
      <c r="BT103" s="164">
        <f t="shared" si="206"/>
        <v>0</v>
      </c>
      <c r="BU103" s="166">
        <f t="shared" si="207"/>
        <v>0</v>
      </c>
      <c r="BV103" s="167"/>
      <c r="BX103" s="164">
        <v>91</v>
      </c>
      <c r="BY103" s="225"/>
      <c r="BZ103" s="226"/>
      <c r="CA103" s="1"/>
      <c r="CB103" s="1"/>
      <c r="CC103" s="95"/>
      <c r="CD103" s="93"/>
      <c r="CE103" s="93"/>
      <c r="CF103" s="93"/>
      <c r="CG103" s="95" t="str">
        <f t="shared" si="148"/>
        <v>Completar</v>
      </c>
      <c r="CH103" s="96" t="str">
        <f t="shared" si="149"/>
        <v>Completar</v>
      </c>
      <c r="CI103" s="96" t="str">
        <f t="shared" si="150"/>
        <v>Completar</v>
      </c>
      <c r="CJ103" s="94"/>
      <c r="CK103" s="95" t="str">
        <f t="shared" si="151"/>
        <v>Completar</v>
      </c>
      <c r="CL103" s="95" t="str">
        <f t="shared" si="208"/>
        <v>Completar</v>
      </c>
      <c r="CM103" s="165">
        <f t="shared" si="209"/>
        <v>0</v>
      </c>
      <c r="CN103" s="219" t="b">
        <f t="shared" si="210"/>
        <v>0</v>
      </c>
      <c r="CO103" s="188">
        <f t="shared" si="211"/>
        <v>0</v>
      </c>
      <c r="CP103" s="164">
        <f t="shared" si="212"/>
        <v>0</v>
      </c>
      <c r="CQ103" s="164">
        <f t="shared" si="213"/>
        <v>0.25</v>
      </c>
      <c r="CR103" s="164">
        <f t="shared" si="214"/>
        <v>0</v>
      </c>
      <c r="CS103" s="164">
        <f t="shared" si="214"/>
        <v>0</v>
      </c>
      <c r="CT103" s="166">
        <f t="shared" si="215"/>
        <v>0</v>
      </c>
      <c r="CU103" s="167"/>
      <c r="CW103" s="164">
        <v>91</v>
      </c>
      <c r="CX103" s="225"/>
      <c r="CY103" s="226"/>
      <c r="CZ103" s="1"/>
      <c r="DA103" s="1"/>
      <c r="DB103" s="95"/>
      <c r="DC103" s="93"/>
      <c r="DD103" s="93"/>
      <c r="DE103" s="93"/>
      <c r="DF103" s="95" t="str">
        <f t="shared" si="152"/>
        <v>Completar</v>
      </c>
      <c r="DG103" s="96" t="str">
        <f t="shared" si="153"/>
        <v>Completar</v>
      </c>
      <c r="DH103" s="96" t="str">
        <f t="shared" si="154"/>
        <v>Completar</v>
      </c>
      <c r="DI103" s="94"/>
      <c r="DJ103" s="95" t="str">
        <f t="shared" si="155"/>
        <v>Completar</v>
      </c>
      <c r="DK103" s="95" t="str">
        <f t="shared" si="216"/>
        <v>Completar</v>
      </c>
      <c r="DL103" s="165">
        <f t="shared" si="217"/>
        <v>0</v>
      </c>
      <c r="DM103" s="219" t="b">
        <f t="shared" si="218"/>
        <v>0</v>
      </c>
      <c r="DN103" s="188">
        <f t="shared" si="219"/>
        <v>0</v>
      </c>
      <c r="DO103" s="164">
        <f t="shared" si="220"/>
        <v>0</v>
      </c>
      <c r="DP103" s="164">
        <f t="shared" si="221"/>
        <v>0.25</v>
      </c>
      <c r="DQ103" s="164">
        <f t="shared" si="222"/>
        <v>0</v>
      </c>
      <c r="DR103" s="164">
        <f t="shared" si="222"/>
        <v>0</v>
      </c>
      <c r="DS103" s="166">
        <f t="shared" si="223"/>
        <v>0</v>
      </c>
      <c r="DT103" s="167"/>
      <c r="DV103" s="164">
        <v>91</v>
      </c>
      <c r="DW103" s="225"/>
      <c r="DX103" s="226"/>
      <c r="DY103" s="1"/>
      <c r="DZ103" s="1"/>
      <c r="EA103" s="95"/>
      <c r="EB103" s="93"/>
      <c r="EC103" s="93"/>
      <c r="ED103" s="93"/>
      <c r="EE103" s="95" t="str">
        <f t="shared" si="156"/>
        <v>Completar</v>
      </c>
      <c r="EF103" s="96" t="str">
        <f t="shared" si="157"/>
        <v>Completar</v>
      </c>
      <c r="EG103" s="96" t="str">
        <f t="shared" si="158"/>
        <v>Completar</v>
      </c>
      <c r="EH103" s="94"/>
      <c r="EI103" s="95" t="str">
        <f t="shared" si="159"/>
        <v>Completar</v>
      </c>
      <c r="EJ103" s="95" t="str">
        <f t="shared" si="224"/>
        <v>Completar</v>
      </c>
      <c r="EK103" s="165">
        <f t="shared" si="225"/>
        <v>0</v>
      </c>
      <c r="EL103" s="219" t="b">
        <f t="shared" si="226"/>
        <v>0</v>
      </c>
      <c r="EM103" s="188">
        <f t="shared" si="227"/>
        <v>0</v>
      </c>
      <c r="EN103" s="164">
        <f t="shared" si="228"/>
        <v>0</v>
      </c>
      <c r="EO103" s="164">
        <f t="shared" si="229"/>
        <v>0.25</v>
      </c>
      <c r="EP103" s="164">
        <f t="shared" si="230"/>
        <v>0</v>
      </c>
      <c r="EQ103" s="164">
        <f t="shared" si="230"/>
        <v>0</v>
      </c>
      <c r="ER103" s="166">
        <f t="shared" si="231"/>
        <v>0</v>
      </c>
      <c r="ES103" s="167"/>
      <c r="EU103" s="164">
        <v>91</v>
      </c>
      <c r="EV103" s="225"/>
      <c r="EW103" s="226"/>
      <c r="EX103" s="1"/>
      <c r="EY103" s="1"/>
      <c r="EZ103" s="95"/>
      <c r="FA103" s="93"/>
      <c r="FB103" s="93"/>
      <c r="FC103" s="93"/>
      <c r="FD103" s="95" t="str">
        <f t="shared" si="160"/>
        <v>Completar</v>
      </c>
      <c r="FE103" s="96" t="str">
        <f t="shared" si="161"/>
        <v>Completar</v>
      </c>
      <c r="FF103" s="96" t="str">
        <f t="shared" si="162"/>
        <v>Completar</v>
      </c>
      <c r="FG103" s="94"/>
      <c r="FH103" s="95" t="str">
        <f t="shared" si="163"/>
        <v>Completar</v>
      </c>
      <c r="FI103" s="95" t="str">
        <f t="shared" si="232"/>
        <v>Completar</v>
      </c>
      <c r="FJ103" s="165">
        <f t="shared" si="233"/>
        <v>0</v>
      </c>
      <c r="FK103" s="219" t="b">
        <f t="shared" si="234"/>
        <v>0</v>
      </c>
      <c r="FL103" s="188">
        <f t="shared" si="235"/>
        <v>0</v>
      </c>
      <c r="FM103" s="164">
        <f t="shared" si="236"/>
        <v>0</v>
      </c>
      <c r="FN103" s="164">
        <f t="shared" si="237"/>
        <v>0.25</v>
      </c>
      <c r="FO103" s="164">
        <f t="shared" si="238"/>
        <v>0</v>
      </c>
      <c r="FP103" s="164">
        <f t="shared" si="238"/>
        <v>0</v>
      </c>
      <c r="FQ103" s="166">
        <f t="shared" si="239"/>
        <v>0</v>
      </c>
      <c r="FR103" s="167"/>
      <c r="FT103" s="164">
        <v>91</v>
      </c>
      <c r="FU103" s="225"/>
      <c r="FV103" s="226"/>
      <c r="FW103" s="1"/>
      <c r="FX103" s="1"/>
      <c r="FY103" s="95"/>
      <c r="FZ103" s="93"/>
      <c r="GA103" s="93"/>
      <c r="GB103" s="93"/>
      <c r="GC103" s="95" t="str">
        <f t="shared" si="164"/>
        <v>Completar</v>
      </c>
      <c r="GD103" s="96" t="str">
        <f t="shared" si="165"/>
        <v>Completar</v>
      </c>
      <c r="GE103" s="96" t="str">
        <f t="shared" si="166"/>
        <v>Completar</v>
      </c>
      <c r="GF103" s="94"/>
      <c r="GG103" s="95" t="str">
        <f t="shared" si="167"/>
        <v>Completar</v>
      </c>
      <c r="GH103" s="95" t="str">
        <f t="shared" si="240"/>
        <v>Completar</v>
      </c>
      <c r="GI103" s="165">
        <f t="shared" si="241"/>
        <v>0</v>
      </c>
      <c r="GJ103" s="219" t="b">
        <f t="shared" si="242"/>
        <v>0</v>
      </c>
      <c r="GK103" s="188">
        <f t="shared" si="243"/>
        <v>0</v>
      </c>
      <c r="GL103" s="164">
        <f t="shared" si="244"/>
        <v>0</v>
      </c>
      <c r="GM103" s="164">
        <f t="shared" si="245"/>
        <v>0.25</v>
      </c>
      <c r="GN103" s="164">
        <f t="shared" si="246"/>
        <v>0</v>
      </c>
      <c r="GO103" s="164">
        <f t="shared" si="246"/>
        <v>0</v>
      </c>
      <c r="GP103" s="166">
        <f t="shared" si="247"/>
        <v>0</v>
      </c>
      <c r="GQ103" s="167"/>
      <c r="GS103" s="164">
        <v>91</v>
      </c>
      <c r="GT103" s="225"/>
      <c r="GU103" s="226"/>
      <c r="GV103" s="1"/>
      <c r="GW103" s="1"/>
      <c r="GX103" s="95"/>
      <c r="GY103" s="93"/>
      <c r="GZ103" s="93"/>
      <c r="HA103" s="93"/>
      <c r="HB103" s="95" t="str">
        <f t="shared" si="168"/>
        <v>Completar</v>
      </c>
      <c r="HC103" s="96" t="str">
        <f t="shared" si="169"/>
        <v>Completar</v>
      </c>
      <c r="HD103" s="96" t="str">
        <f t="shared" si="170"/>
        <v>Completar</v>
      </c>
      <c r="HE103" s="94"/>
      <c r="HF103" s="95" t="str">
        <f t="shared" si="171"/>
        <v>Completar</v>
      </c>
      <c r="HG103" s="95" t="str">
        <f t="shared" si="248"/>
        <v>Completar</v>
      </c>
      <c r="HH103" s="165">
        <f t="shared" si="249"/>
        <v>0</v>
      </c>
      <c r="HI103" s="219" t="b">
        <f t="shared" si="250"/>
        <v>0</v>
      </c>
      <c r="HJ103" s="188">
        <f t="shared" si="251"/>
        <v>0</v>
      </c>
      <c r="HK103" s="164">
        <f t="shared" si="252"/>
        <v>0</v>
      </c>
      <c r="HL103" s="164">
        <f t="shared" si="253"/>
        <v>0.25</v>
      </c>
      <c r="HM103" s="164">
        <f t="shared" si="254"/>
        <v>0</v>
      </c>
      <c r="HN103" s="164">
        <f t="shared" si="254"/>
        <v>0</v>
      </c>
      <c r="HO103" s="166">
        <f t="shared" si="255"/>
        <v>0</v>
      </c>
      <c r="HP103" s="167"/>
      <c r="HR103" s="164">
        <v>91</v>
      </c>
      <c r="HS103" s="225"/>
      <c r="HT103" s="226"/>
      <c r="HU103" s="1"/>
      <c r="HV103" s="1"/>
      <c r="HW103" s="95"/>
      <c r="HX103" s="93"/>
      <c r="HY103" s="93"/>
      <c r="HZ103" s="93"/>
      <c r="IA103" s="95" t="str">
        <f t="shared" si="172"/>
        <v>Completar</v>
      </c>
      <c r="IB103" s="96" t="str">
        <f t="shared" si="173"/>
        <v>Completar</v>
      </c>
      <c r="IC103" s="96" t="str">
        <f t="shared" si="174"/>
        <v>Completar</v>
      </c>
      <c r="ID103" s="94"/>
      <c r="IE103" s="95" t="str">
        <f t="shared" si="175"/>
        <v>Completar</v>
      </c>
      <c r="IF103" s="95" t="str">
        <f t="shared" si="256"/>
        <v>Completar</v>
      </c>
      <c r="IG103" s="165">
        <f t="shared" si="257"/>
        <v>0</v>
      </c>
      <c r="IH103" s="219" t="b">
        <f t="shared" si="258"/>
        <v>0</v>
      </c>
      <c r="II103" s="188">
        <f t="shared" si="259"/>
        <v>0</v>
      </c>
      <c r="IJ103" s="164">
        <f t="shared" si="260"/>
        <v>0</v>
      </c>
      <c r="IK103" s="164">
        <f t="shared" si="261"/>
        <v>0.25</v>
      </c>
      <c r="IL103" s="164">
        <f t="shared" si="262"/>
        <v>0</v>
      </c>
      <c r="IM103" s="164">
        <f t="shared" si="262"/>
        <v>0</v>
      </c>
      <c r="IN103" s="166">
        <f t="shared" si="263"/>
        <v>0</v>
      </c>
      <c r="IO103" s="167"/>
      <c r="IQ103" s="164">
        <v>91</v>
      </c>
      <c r="IR103" s="225"/>
      <c r="IS103" s="226"/>
      <c r="IT103" s="1"/>
      <c r="IU103" s="1"/>
      <c r="IV103" s="95"/>
      <c r="IW103" s="93"/>
      <c r="IX103" s="93"/>
      <c r="IY103" s="93"/>
      <c r="IZ103" s="95" t="str">
        <f t="shared" si="176"/>
        <v>Completar</v>
      </c>
      <c r="JA103" s="96" t="str">
        <f t="shared" si="177"/>
        <v>Completar</v>
      </c>
      <c r="JB103" s="96" t="str">
        <f t="shared" si="178"/>
        <v>Completar</v>
      </c>
      <c r="JC103" s="94"/>
      <c r="JD103" s="95" t="str">
        <f t="shared" si="179"/>
        <v>Completar</v>
      </c>
      <c r="JE103" s="95" t="str">
        <f t="shared" si="264"/>
        <v>Completar</v>
      </c>
      <c r="JF103" s="165">
        <f t="shared" si="265"/>
        <v>0</v>
      </c>
      <c r="JG103" s="219" t="b">
        <f t="shared" si="266"/>
        <v>0</v>
      </c>
      <c r="JH103" s="188">
        <f t="shared" si="267"/>
        <v>0</v>
      </c>
      <c r="JI103" s="164">
        <f t="shared" si="268"/>
        <v>0</v>
      </c>
      <c r="JJ103" s="164">
        <f t="shared" si="269"/>
        <v>0.25</v>
      </c>
      <c r="JK103" s="164">
        <f t="shared" si="270"/>
        <v>0</v>
      </c>
      <c r="JL103" s="164">
        <f t="shared" si="270"/>
        <v>0</v>
      </c>
      <c r="JM103" s="166">
        <f t="shared" si="271"/>
        <v>0</v>
      </c>
      <c r="JN103" s="167"/>
      <c r="JO103" s="126"/>
      <c r="JP103" s="164">
        <v>91</v>
      </c>
      <c r="JQ103" s="225"/>
      <c r="JR103" s="226"/>
      <c r="JS103" s="1"/>
      <c r="JT103" s="1"/>
      <c r="JU103" s="95"/>
      <c r="JV103" s="93"/>
      <c r="JW103" s="93"/>
      <c r="JX103" s="93"/>
      <c r="JY103" s="95" t="str">
        <f t="shared" si="180"/>
        <v>Completar</v>
      </c>
      <c r="JZ103" s="96" t="str">
        <f t="shared" si="181"/>
        <v>Completar</v>
      </c>
      <c r="KA103" s="96" t="str">
        <f t="shared" si="182"/>
        <v>Completar</v>
      </c>
      <c r="KB103" s="94"/>
      <c r="KC103" s="95" t="str">
        <f t="shared" si="183"/>
        <v>Completar</v>
      </c>
      <c r="KD103" s="95" t="str">
        <f t="shared" si="272"/>
        <v>Completar</v>
      </c>
      <c r="KE103" s="165">
        <f t="shared" si="273"/>
        <v>0</v>
      </c>
      <c r="KF103" s="219" t="b">
        <f t="shared" si="274"/>
        <v>0</v>
      </c>
      <c r="KG103" s="188">
        <f t="shared" si="275"/>
        <v>0</v>
      </c>
      <c r="KH103" s="164">
        <f t="shared" si="276"/>
        <v>0</v>
      </c>
      <c r="KI103" s="164">
        <f t="shared" si="277"/>
        <v>0.25</v>
      </c>
      <c r="KJ103" s="164">
        <f t="shared" si="278"/>
        <v>0</v>
      </c>
      <c r="KK103" s="164">
        <f t="shared" si="278"/>
        <v>0</v>
      </c>
      <c r="KL103" s="166">
        <f t="shared" si="279"/>
        <v>0</v>
      </c>
    </row>
    <row r="104" spans="1:298" x14ac:dyDescent="0.25">
      <c r="A104" s="164">
        <v>92</v>
      </c>
      <c r="B104" s="225"/>
      <c r="C104" s="226"/>
      <c r="D104" s="1"/>
      <c r="E104" s="1"/>
      <c r="F104" s="95"/>
      <c r="G104" s="93"/>
      <c r="H104" s="93"/>
      <c r="I104" s="93"/>
      <c r="J104" s="95"/>
      <c r="K104" s="96" t="str">
        <f>IFERROR(VLOOKUP(D104,'Situación inicial'!JI$13:JS$112,8,FALSE),"Completar")</f>
        <v>Completar</v>
      </c>
      <c r="L104" s="96" t="str">
        <f>IFERROR(VLOOKUP(D104,'Situación inicial'!JI$13:JS$112,9,FALSE),"Completar")</f>
        <v>Completar</v>
      </c>
      <c r="M104" s="94"/>
      <c r="N104" s="95" t="str">
        <f>IFERROR(VLOOKUP(D104,'Situación inicial'!JI$13:JS$112,11,FALSE),"Completar")</f>
        <v>Completar</v>
      </c>
      <c r="O104" s="95" t="str">
        <f>IFERROR(VLOOKUP(D104,'Situación inicial'!JI$13:JT$112,12,FALSE),"Completar")</f>
        <v>Completar</v>
      </c>
      <c r="P104" s="165">
        <f t="shared" si="184"/>
        <v>0</v>
      </c>
      <c r="Q104" s="219" t="b">
        <f t="shared" si="185"/>
        <v>0</v>
      </c>
      <c r="R104" s="188">
        <f t="shared" si="186"/>
        <v>0</v>
      </c>
      <c r="S104" s="164">
        <f t="shared" si="187"/>
        <v>0</v>
      </c>
      <c r="T104" s="164">
        <f t="shared" si="188"/>
        <v>0.25</v>
      </c>
      <c r="U104" s="164">
        <f t="shared" si="189"/>
        <v>0</v>
      </c>
      <c r="V104" s="164">
        <f t="shared" si="189"/>
        <v>0</v>
      </c>
      <c r="W104" s="166">
        <f t="shared" si="190"/>
        <v>0</v>
      </c>
      <c r="X104" s="168">
        <f>IFERROR(VLOOKUP(D104,'Situación inicial'!JI$13:JZ$112,18,FALSE),0)</f>
        <v>0</v>
      </c>
      <c r="Z104" s="164">
        <v>92</v>
      </c>
      <c r="AA104" s="225"/>
      <c r="AB104" s="226"/>
      <c r="AC104" s="1"/>
      <c r="AD104" s="1"/>
      <c r="AE104" s="95"/>
      <c r="AF104" s="93"/>
      <c r="AG104" s="93"/>
      <c r="AH104" s="93"/>
      <c r="AI104" s="95" t="str">
        <f t="shared" si="140"/>
        <v>Completar</v>
      </c>
      <c r="AJ104" s="96" t="str">
        <f t="shared" si="141"/>
        <v>Completar</v>
      </c>
      <c r="AK104" s="96" t="str">
        <f t="shared" si="142"/>
        <v>Completar</v>
      </c>
      <c r="AL104" s="94"/>
      <c r="AM104" s="95" t="str">
        <f t="shared" si="191"/>
        <v>Completar</v>
      </c>
      <c r="AN104" s="95" t="str">
        <f t="shared" si="192"/>
        <v>Completar</v>
      </c>
      <c r="AO104" s="165">
        <f t="shared" si="193"/>
        <v>0</v>
      </c>
      <c r="AP104" s="219" t="b">
        <f t="shared" si="194"/>
        <v>0</v>
      </c>
      <c r="AQ104" s="188">
        <f t="shared" si="195"/>
        <v>0</v>
      </c>
      <c r="AR104" s="164">
        <f t="shared" si="196"/>
        <v>0</v>
      </c>
      <c r="AS104" s="164">
        <f t="shared" si="197"/>
        <v>0.25</v>
      </c>
      <c r="AT104" s="164">
        <f t="shared" si="198"/>
        <v>0</v>
      </c>
      <c r="AU104" s="164">
        <f t="shared" si="198"/>
        <v>0</v>
      </c>
      <c r="AV104" s="166">
        <f t="shared" si="199"/>
        <v>0</v>
      </c>
      <c r="AW104" s="168">
        <f t="shared" si="143"/>
        <v>0</v>
      </c>
      <c r="AY104" s="164">
        <v>92</v>
      </c>
      <c r="AZ104" s="225"/>
      <c r="BA104" s="226"/>
      <c r="BB104" s="1"/>
      <c r="BC104" s="1"/>
      <c r="BD104" s="95"/>
      <c r="BE104" s="93"/>
      <c r="BF104" s="93"/>
      <c r="BG104" s="93"/>
      <c r="BH104" s="95" t="str">
        <f t="shared" si="144"/>
        <v>Completar</v>
      </c>
      <c r="BI104" s="96" t="str">
        <f t="shared" si="145"/>
        <v>Completar</v>
      </c>
      <c r="BJ104" s="96" t="str">
        <f t="shared" si="146"/>
        <v>Completar</v>
      </c>
      <c r="BK104" s="94"/>
      <c r="BL104" s="95" t="str">
        <f t="shared" si="147"/>
        <v>Completar</v>
      </c>
      <c r="BM104" s="95" t="str">
        <f t="shared" si="200"/>
        <v>Completar</v>
      </c>
      <c r="BN104" s="165">
        <f t="shared" si="201"/>
        <v>0</v>
      </c>
      <c r="BO104" s="219" t="b">
        <f t="shared" si="202"/>
        <v>0</v>
      </c>
      <c r="BP104" s="188">
        <f t="shared" si="203"/>
        <v>0</v>
      </c>
      <c r="BQ104" s="164">
        <f t="shared" si="204"/>
        <v>0</v>
      </c>
      <c r="BR104" s="164">
        <f t="shared" si="205"/>
        <v>0.25</v>
      </c>
      <c r="BS104" s="164">
        <f t="shared" si="206"/>
        <v>0</v>
      </c>
      <c r="BT104" s="164">
        <f t="shared" si="206"/>
        <v>0</v>
      </c>
      <c r="BU104" s="166">
        <f t="shared" si="207"/>
        <v>0</v>
      </c>
      <c r="BV104" s="167"/>
      <c r="BX104" s="164">
        <v>92</v>
      </c>
      <c r="BY104" s="225"/>
      <c r="BZ104" s="226"/>
      <c r="CA104" s="1"/>
      <c r="CB104" s="1"/>
      <c r="CC104" s="95"/>
      <c r="CD104" s="93"/>
      <c r="CE104" s="93"/>
      <c r="CF104" s="93"/>
      <c r="CG104" s="95" t="str">
        <f t="shared" si="148"/>
        <v>Completar</v>
      </c>
      <c r="CH104" s="96" t="str">
        <f t="shared" si="149"/>
        <v>Completar</v>
      </c>
      <c r="CI104" s="96" t="str">
        <f t="shared" si="150"/>
        <v>Completar</v>
      </c>
      <c r="CJ104" s="94"/>
      <c r="CK104" s="95" t="str">
        <f t="shared" si="151"/>
        <v>Completar</v>
      </c>
      <c r="CL104" s="95" t="str">
        <f t="shared" si="208"/>
        <v>Completar</v>
      </c>
      <c r="CM104" s="165">
        <f t="shared" si="209"/>
        <v>0</v>
      </c>
      <c r="CN104" s="219" t="b">
        <f t="shared" si="210"/>
        <v>0</v>
      </c>
      <c r="CO104" s="188">
        <f t="shared" si="211"/>
        <v>0</v>
      </c>
      <c r="CP104" s="164">
        <f t="shared" si="212"/>
        <v>0</v>
      </c>
      <c r="CQ104" s="164">
        <f t="shared" si="213"/>
        <v>0.25</v>
      </c>
      <c r="CR104" s="164">
        <f t="shared" si="214"/>
        <v>0</v>
      </c>
      <c r="CS104" s="164">
        <f t="shared" si="214"/>
        <v>0</v>
      </c>
      <c r="CT104" s="166">
        <f t="shared" si="215"/>
        <v>0</v>
      </c>
      <c r="CU104" s="167"/>
      <c r="CW104" s="164">
        <v>92</v>
      </c>
      <c r="CX104" s="225"/>
      <c r="CY104" s="226"/>
      <c r="CZ104" s="1"/>
      <c r="DA104" s="1"/>
      <c r="DB104" s="95"/>
      <c r="DC104" s="93"/>
      <c r="DD104" s="93"/>
      <c r="DE104" s="93"/>
      <c r="DF104" s="95" t="str">
        <f t="shared" si="152"/>
        <v>Completar</v>
      </c>
      <c r="DG104" s="96" t="str">
        <f t="shared" si="153"/>
        <v>Completar</v>
      </c>
      <c r="DH104" s="96" t="str">
        <f t="shared" si="154"/>
        <v>Completar</v>
      </c>
      <c r="DI104" s="94"/>
      <c r="DJ104" s="95" t="str">
        <f t="shared" si="155"/>
        <v>Completar</v>
      </c>
      <c r="DK104" s="95" t="str">
        <f t="shared" si="216"/>
        <v>Completar</v>
      </c>
      <c r="DL104" s="165">
        <f t="shared" si="217"/>
        <v>0</v>
      </c>
      <c r="DM104" s="219" t="b">
        <f t="shared" si="218"/>
        <v>0</v>
      </c>
      <c r="DN104" s="188">
        <f t="shared" si="219"/>
        <v>0</v>
      </c>
      <c r="DO104" s="164">
        <f t="shared" si="220"/>
        <v>0</v>
      </c>
      <c r="DP104" s="164">
        <f t="shared" si="221"/>
        <v>0.25</v>
      </c>
      <c r="DQ104" s="164">
        <f t="shared" si="222"/>
        <v>0</v>
      </c>
      <c r="DR104" s="164">
        <f t="shared" si="222"/>
        <v>0</v>
      </c>
      <c r="DS104" s="166">
        <f t="shared" si="223"/>
        <v>0</v>
      </c>
      <c r="DT104" s="167"/>
      <c r="DV104" s="164">
        <v>92</v>
      </c>
      <c r="DW104" s="225"/>
      <c r="DX104" s="226"/>
      <c r="DY104" s="1"/>
      <c r="DZ104" s="1"/>
      <c r="EA104" s="95"/>
      <c r="EB104" s="93"/>
      <c r="EC104" s="93"/>
      <c r="ED104" s="93"/>
      <c r="EE104" s="95" t="str">
        <f t="shared" si="156"/>
        <v>Completar</v>
      </c>
      <c r="EF104" s="96" t="str">
        <f t="shared" si="157"/>
        <v>Completar</v>
      </c>
      <c r="EG104" s="96" t="str">
        <f t="shared" si="158"/>
        <v>Completar</v>
      </c>
      <c r="EH104" s="94"/>
      <c r="EI104" s="95" t="str">
        <f t="shared" si="159"/>
        <v>Completar</v>
      </c>
      <c r="EJ104" s="95" t="str">
        <f t="shared" si="224"/>
        <v>Completar</v>
      </c>
      <c r="EK104" s="165">
        <f t="shared" si="225"/>
        <v>0</v>
      </c>
      <c r="EL104" s="219" t="b">
        <f t="shared" si="226"/>
        <v>0</v>
      </c>
      <c r="EM104" s="188">
        <f t="shared" si="227"/>
        <v>0</v>
      </c>
      <c r="EN104" s="164">
        <f t="shared" si="228"/>
        <v>0</v>
      </c>
      <c r="EO104" s="164">
        <f t="shared" si="229"/>
        <v>0.25</v>
      </c>
      <c r="EP104" s="164">
        <f t="shared" si="230"/>
        <v>0</v>
      </c>
      <c r="EQ104" s="164">
        <f t="shared" si="230"/>
        <v>0</v>
      </c>
      <c r="ER104" s="166">
        <f t="shared" si="231"/>
        <v>0</v>
      </c>
      <c r="ES104" s="167"/>
      <c r="EU104" s="164">
        <v>92</v>
      </c>
      <c r="EV104" s="225"/>
      <c r="EW104" s="226"/>
      <c r="EX104" s="1"/>
      <c r="EY104" s="1"/>
      <c r="EZ104" s="95"/>
      <c r="FA104" s="93"/>
      <c r="FB104" s="93"/>
      <c r="FC104" s="93"/>
      <c r="FD104" s="95" t="str">
        <f t="shared" si="160"/>
        <v>Completar</v>
      </c>
      <c r="FE104" s="96" t="str">
        <f t="shared" si="161"/>
        <v>Completar</v>
      </c>
      <c r="FF104" s="96" t="str">
        <f t="shared" si="162"/>
        <v>Completar</v>
      </c>
      <c r="FG104" s="94"/>
      <c r="FH104" s="95" t="str">
        <f t="shared" si="163"/>
        <v>Completar</v>
      </c>
      <c r="FI104" s="95" t="str">
        <f t="shared" si="232"/>
        <v>Completar</v>
      </c>
      <c r="FJ104" s="165">
        <f t="shared" si="233"/>
        <v>0</v>
      </c>
      <c r="FK104" s="219" t="b">
        <f t="shared" si="234"/>
        <v>0</v>
      </c>
      <c r="FL104" s="188">
        <f t="shared" si="235"/>
        <v>0</v>
      </c>
      <c r="FM104" s="164">
        <f t="shared" si="236"/>
        <v>0</v>
      </c>
      <c r="FN104" s="164">
        <f t="shared" si="237"/>
        <v>0.25</v>
      </c>
      <c r="FO104" s="164">
        <f t="shared" si="238"/>
        <v>0</v>
      </c>
      <c r="FP104" s="164">
        <f t="shared" si="238"/>
        <v>0</v>
      </c>
      <c r="FQ104" s="166">
        <f t="shared" si="239"/>
        <v>0</v>
      </c>
      <c r="FR104" s="167"/>
      <c r="FT104" s="164">
        <v>92</v>
      </c>
      <c r="FU104" s="225"/>
      <c r="FV104" s="226"/>
      <c r="FW104" s="1"/>
      <c r="FX104" s="1"/>
      <c r="FY104" s="95"/>
      <c r="FZ104" s="93"/>
      <c r="GA104" s="93"/>
      <c r="GB104" s="93"/>
      <c r="GC104" s="95" t="str">
        <f t="shared" si="164"/>
        <v>Completar</v>
      </c>
      <c r="GD104" s="96" t="str">
        <f t="shared" si="165"/>
        <v>Completar</v>
      </c>
      <c r="GE104" s="96" t="str">
        <f t="shared" si="166"/>
        <v>Completar</v>
      </c>
      <c r="GF104" s="94"/>
      <c r="GG104" s="95" t="str">
        <f t="shared" si="167"/>
        <v>Completar</v>
      </c>
      <c r="GH104" s="95" t="str">
        <f t="shared" si="240"/>
        <v>Completar</v>
      </c>
      <c r="GI104" s="165">
        <f t="shared" si="241"/>
        <v>0</v>
      </c>
      <c r="GJ104" s="219" t="b">
        <f t="shared" si="242"/>
        <v>0</v>
      </c>
      <c r="GK104" s="188">
        <f t="shared" si="243"/>
        <v>0</v>
      </c>
      <c r="GL104" s="164">
        <f t="shared" si="244"/>
        <v>0</v>
      </c>
      <c r="GM104" s="164">
        <f t="shared" si="245"/>
        <v>0.25</v>
      </c>
      <c r="GN104" s="164">
        <f t="shared" si="246"/>
        <v>0</v>
      </c>
      <c r="GO104" s="164">
        <f t="shared" si="246"/>
        <v>0</v>
      </c>
      <c r="GP104" s="166">
        <f t="shared" si="247"/>
        <v>0</v>
      </c>
      <c r="GQ104" s="167"/>
      <c r="GS104" s="164">
        <v>92</v>
      </c>
      <c r="GT104" s="225"/>
      <c r="GU104" s="226"/>
      <c r="GV104" s="1"/>
      <c r="GW104" s="1"/>
      <c r="GX104" s="95"/>
      <c r="GY104" s="93"/>
      <c r="GZ104" s="93"/>
      <c r="HA104" s="93"/>
      <c r="HB104" s="95" t="str">
        <f t="shared" si="168"/>
        <v>Completar</v>
      </c>
      <c r="HC104" s="96" t="str">
        <f t="shared" si="169"/>
        <v>Completar</v>
      </c>
      <c r="HD104" s="96" t="str">
        <f t="shared" si="170"/>
        <v>Completar</v>
      </c>
      <c r="HE104" s="94"/>
      <c r="HF104" s="95" t="str">
        <f t="shared" si="171"/>
        <v>Completar</v>
      </c>
      <c r="HG104" s="95" t="str">
        <f t="shared" si="248"/>
        <v>Completar</v>
      </c>
      <c r="HH104" s="165">
        <f t="shared" si="249"/>
        <v>0</v>
      </c>
      <c r="HI104" s="219" t="b">
        <f t="shared" si="250"/>
        <v>0</v>
      </c>
      <c r="HJ104" s="188">
        <f t="shared" si="251"/>
        <v>0</v>
      </c>
      <c r="HK104" s="164">
        <f t="shared" si="252"/>
        <v>0</v>
      </c>
      <c r="HL104" s="164">
        <f t="shared" si="253"/>
        <v>0.25</v>
      </c>
      <c r="HM104" s="164">
        <f t="shared" si="254"/>
        <v>0</v>
      </c>
      <c r="HN104" s="164">
        <f t="shared" si="254"/>
        <v>0</v>
      </c>
      <c r="HO104" s="166">
        <f t="shared" si="255"/>
        <v>0</v>
      </c>
      <c r="HP104" s="167"/>
      <c r="HR104" s="164">
        <v>92</v>
      </c>
      <c r="HS104" s="225"/>
      <c r="HT104" s="226"/>
      <c r="HU104" s="1"/>
      <c r="HV104" s="1"/>
      <c r="HW104" s="95"/>
      <c r="HX104" s="93"/>
      <c r="HY104" s="93"/>
      <c r="HZ104" s="93"/>
      <c r="IA104" s="95" t="str">
        <f t="shared" si="172"/>
        <v>Completar</v>
      </c>
      <c r="IB104" s="96" t="str">
        <f t="shared" si="173"/>
        <v>Completar</v>
      </c>
      <c r="IC104" s="96" t="str">
        <f t="shared" si="174"/>
        <v>Completar</v>
      </c>
      <c r="ID104" s="94"/>
      <c r="IE104" s="95" t="str">
        <f t="shared" si="175"/>
        <v>Completar</v>
      </c>
      <c r="IF104" s="95" t="str">
        <f t="shared" si="256"/>
        <v>Completar</v>
      </c>
      <c r="IG104" s="165">
        <f t="shared" si="257"/>
        <v>0</v>
      </c>
      <c r="IH104" s="219" t="b">
        <f t="shared" si="258"/>
        <v>0</v>
      </c>
      <c r="II104" s="188">
        <f t="shared" si="259"/>
        <v>0</v>
      </c>
      <c r="IJ104" s="164">
        <f t="shared" si="260"/>
        <v>0</v>
      </c>
      <c r="IK104" s="164">
        <f t="shared" si="261"/>
        <v>0.25</v>
      </c>
      <c r="IL104" s="164">
        <f t="shared" si="262"/>
        <v>0</v>
      </c>
      <c r="IM104" s="164">
        <f t="shared" si="262"/>
        <v>0</v>
      </c>
      <c r="IN104" s="166">
        <f t="shared" si="263"/>
        <v>0</v>
      </c>
      <c r="IO104" s="167"/>
      <c r="IQ104" s="164">
        <v>92</v>
      </c>
      <c r="IR104" s="225"/>
      <c r="IS104" s="226"/>
      <c r="IT104" s="1"/>
      <c r="IU104" s="1"/>
      <c r="IV104" s="95"/>
      <c r="IW104" s="93"/>
      <c r="IX104" s="93"/>
      <c r="IY104" s="93"/>
      <c r="IZ104" s="95" t="str">
        <f t="shared" si="176"/>
        <v>Completar</v>
      </c>
      <c r="JA104" s="96" t="str">
        <f t="shared" si="177"/>
        <v>Completar</v>
      </c>
      <c r="JB104" s="96" t="str">
        <f t="shared" si="178"/>
        <v>Completar</v>
      </c>
      <c r="JC104" s="94"/>
      <c r="JD104" s="95" t="str">
        <f t="shared" si="179"/>
        <v>Completar</v>
      </c>
      <c r="JE104" s="95" t="str">
        <f t="shared" si="264"/>
        <v>Completar</v>
      </c>
      <c r="JF104" s="165">
        <f t="shared" si="265"/>
        <v>0</v>
      </c>
      <c r="JG104" s="219" t="b">
        <f t="shared" si="266"/>
        <v>0</v>
      </c>
      <c r="JH104" s="188">
        <f t="shared" si="267"/>
        <v>0</v>
      </c>
      <c r="JI104" s="164">
        <f t="shared" si="268"/>
        <v>0</v>
      </c>
      <c r="JJ104" s="164">
        <f t="shared" si="269"/>
        <v>0.25</v>
      </c>
      <c r="JK104" s="164">
        <f t="shared" si="270"/>
        <v>0</v>
      </c>
      <c r="JL104" s="164">
        <f t="shared" si="270"/>
        <v>0</v>
      </c>
      <c r="JM104" s="166">
        <f t="shared" si="271"/>
        <v>0</v>
      </c>
      <c r="JN104" s="167"/>
      <c r="JO104" s="126"/>
      <c r="JP104" s="164">
        <v>92</v>
      </c>
      <c r="JQ104" s="225"/>
      <c r="JR104" s="226"/>
      <c r="JS104" s="1"/>
      <c r="JT104" s="1"/>
      <c r="JU104" s="95"/>
      <c r="JV104" s="93"/>
      <c r="JW104" s="93"/>
      <c r="JX104" s="93"/>
      <c r="JY104" s="95" t="str">
        <f t="shared" si="180"/>
        <v>Completar</v>
      </c>
      <c r="JZ104" s="96" t="str">
        <f t="shared" si="181"/>
        <v>Completar</v>
      </c>
      <c r="KA104" s="96" t="str">
        <f t="shared" si="182"/>
        <v>Completar</v>
      </c>
      <c r="KB104" s="94"/>
      <c r="KC104" s="95" t="str">
        <f t="shared" si="183"/>
        <v>Completar</v>
      </c>
      <c r="KD104" s="95" t="str">
        <f t="shared" si="272"/>
        <v>Completar</v>
      </c>
      <c r="KE104" s="165">
        <f t="shared" si="273"/>
        <v>0</v>
      </c>
      <c r="KF104" s="219" t="b">
        <f t="shared" si="274"/>
        <v>0</v>
      </c>
      <c r="KG104" s="188">
        <f t="shared" si="275"/>
        <v>0</v>
      </c>
      <c r="KH104" s="164">
        <f t="shared" si="276"/>
        <v>0</v>
      </c>
      <c r="KI104" s="164">
        <f t="shared" si="277"/>
        <v>0.25</v>
      </c>
      <c r="KJ104" s="164">
        <f t="shared" si="278"/>
        <v>0</v>
      </c>
      <c r="KK104" s="164">
        <f t="shared" si="278"/>
        <v>0</v>
      </c>
      <c r="KL104" s="166">
        <f t="shared" si="279"/>
        <v>0</v>
      </c>
    </row>
    <row r="105" spans="1:298" x14ac:dyDescent="0.25">
      <c r="A105" s="164">
        <v>93</v>
      </c>
      <c r="B105" s="225"/>
      <c r="C105" s="226"/>
      <c r="D105" s="1"/>
      <c r="E105" s="1"/>
      <c r="F105" s="95"/>
      <c r="G105" s="93"/>
      <c r="H105" s="93"/>
      <c r="I105" s="93"/>
      <c r="J105" s="95"/>
      <c r="K105" s="96" t="str">
        <f>IFERROR(VLOOKUP(D105,'Situación inicial'!JI$13:JS$112,8,FALSE),"Completar")</f>
        <v>Completar</v>
      </c>
      <c r="L105" s="96" t="str">
        <f>IFERROR(VLOOKUP(D105,'Situación inicial'!JI$13:JS$112,9,FALSE),"Completar")</f>
        <v>Completar</v>
      </c>
      <c r="M105" s="94"/>
      <c r="N105" s="95" t="str">
        <f>IFERROR(VLOOKUP(D105,'Situación inicial'!JI$13:JS$112,11,FALSE),"Completar")</f>
        <v>Completar</v>
      </c>
      <c r="O105" s="95" t="str">
        <f>IFERROR(VLOOKUP(D105,'Situación inicial'!JI$13:JT$112,12,FALSE),"Completar")</f>
        <v>Completar</v>
      </c>
      <c r="P105" s="165">
        <f t="shared" si="184"/>
        <v>0</v>
      </c>
      <c r="Q105" s="219" t="b">
        <f t="shared" si="185"/>
        <v>0</v>
      </c>
      <c r="R105" s="188">
        <f t="shared" si="186"/>
        <v>0</v>
      </c>
      <c r="S105" s="164">
        <f t="shared" si="187"/>
        <v>0</v>
      </c>
      <c r="T105" s="164">
        <f t="shared" si="188"/>
        <v>0.25</v>
      </c>
      <c r="U105" s="164">
        <f t="shared" si="189"/>
        <v>0</v>
      </c>
      <c r="V105" s="164">
        <f t="shared" si="189"/>
        <v>0</v>
      </c>
      <c r="W105" s="166">
        <f t="shared" si="190"/>
        <v>0</v>
      </c>
      <c r="X105" s="168">
        <f>IFERROR(VLOOKUP(D105,'Situación inicial'!JI$13:JZ$112,18,FALSE),0)</f>
        <v>0</v>
      </c>
      <c r="Z105" s="164">
        <v>93</v>
      </c>
      <c r="AA105" s="225"/>
      <c r="AB105" s="226"/>
      <c r="AC105" s="1"/>
      <c r="AD105" s="1"/>
      <c r="AE105" s="95"/>
      <c r="AF105" s="93"/>
      <c r="AG105" s="93"/>
      <c r="AH105" s="93"/>
      <c r="AI105" s="95" t="str">
        <f t="shared" si="140"/>
        <v>Completar</v>
      </c>
      <c r="AJ105" s="96" t="str">
        <f t="shared" si="141"/>
        <v>Completar</v>
      </c>
      <c r="AK105" s="96" t="str">
        <f t="shared" si="142"/>
        <v>Completar</v>
      </c>
      <c r="AL105" s="94"/>
      <c r="AM105" s="95" t="str">
        <f t="shared" si="191"/>
        <v>Completar</v>
      </c>
      <c r="AN105" s="95" t="str">
        <f t="shared" si="192"/>
        <v>Completar</v>
      </c>
      <c r="AO105" s="165">
        <f t="shared" si="193"/>
        <v>0</v>
      </c>
      <c r="AP105" s="219" t="b">
        <f t="shared" si="194"/>
        <v>0</v>
      </c>
      <c r="AQ105" s="188">
        <f t="shared" si="195"/>
        <v>0</v>
      </c>
      <c r="AR105" s="164">
        <f t="shared" si="196"/>
        <v>0</v>
      </c>
      <c r="AS105" s="164">
        <f t="shared" si="197"/>
        <v>0.25</v>
      </c>
      <c r="AT105" s="164">
        <f t="shared" si="198"/>
        <v>0</v>
      </c>
      <c r="AU105" s="164">
        <f t="shared" si="198"/>
        <v>0</v>
      </c>
      <c r="AV105" s="166">
        <f t="shared" si="199"/>
        <v>0</v>
      </c>
      <c r="AW105" s="168">
        <f t="shared" si="143"/>
        <v>0</v>
      </c>
      <c r="AY105" s="164">
        <v>93</v>
      </c>
      <c r="AZ105" s="225"/>
      <c r="BA105" s="226"/>
      <c r="BB105" s="1"/>
      <c r="BC105" s="1"/>
      <c r="BD105" s="95"/>
      <c r="BE105" s="93"/>
      <c r="BF105" s="93"/>
      <c r="BG105" s="93"/>
      <c r="BH105" s="95" t="str">
        <f t="shared" si="144"/>
        <v>Completar</v>
      </c>
      <c r="BI105" s="96" t="str">
        <f t="shared" si="145"/>
        <v>Completar</v>
      </c>
      <c r="BJ105" s="96" t="str">
        <f t="shared" si="146"/>
        <v>Completar</v>
      </c>
      <c r="BK105" s="94"/>
      <c r="BL105" s="95" t="str">
        <f t="shared" si="147"/>
        <v>Completar</v>
      </c>
      <c r="BM105" s="95" t="str">
        <f t="shared" si="200"/>
        <v>Completar</v>
      </c>
      <c r="BN105" s="165">
        <f t="shared" si="201"/>
        <v>0</v>
      </c>
      <c r="BO105" s="219" t="b">
        <f t="shared" si="202"/>
        <v>0</v>
      </c>
      <c r="BP105" s="188">
        <f t="shared" si="203"/>
        <v>0</v>
      </c>
      <c r="BQ105" s="164">
        <f t="shared" si="204"/>
        <v>0</v>
      </c>
      <c r="BR105" s="164">
        <f t="shared" si="205"/>
        <v>0.25</v>
      </c>
      <c r="BS105" s="164">
        <f t="shared" si="206"/>
        <v>0</v>
      </c>
      <c r="BT105" s="164">
        <f t="shared" si="206"/>
        <v>0</v>
      </c>
      <c r="BU105" s="166">
        <f t="shared" si="207"/>
        <v>0</v>
      </c>
      <c r="BV105" s="167"/>
      <c r="BX105" s="164">
        <v>93</v>
      </c>
      <c r="BY105" s="225"/>
      <c r="BZ105" s="226"/>
      <c r="CA105" s="1"/>
      <c r="CB105" s="1"/>
      <c r="CC105" s="95"/>
      <c r="CD105" s="93"/>
      <c r="CE105" s="93"/>
      <c r="CF105" s="93"/>
      <c r="CG105" s="95" t="str">
        <f t="shared" si="148"/>
        <v>Completar</v>
      </c>
      <c r="CH105" s="96" t="str">
        <f t="shared" si="149"/>
        <v>Completar</v>
      </c>
      <c r="CI105" s="96" t="str">
        <f t="shared" si="150"/>
        <v>Completar</v>
      </c>
      <c r="CJ105" s="94"/>
      <c r="CK105" s="95" t="str">
        <f t="shared" si="151"/>
        <v>Completar</v>
      </c>
      <c r="CL105" s="95" t="str">
        <f t="shared" si="208"/>
        <v>Completar</v>
      </c>
      <c r="CM105" s="165">
        <f t="shared" si="209"/>
        <v>0</v>
      </c>
      <c r="CN105" s="219" t="b">
        <f t="shared" si="210"/>
        <v>0</v>
      </c>
      <c r="CO105" s="188">
        <f t="shared" si="211"/>
        <v>0</v>
      </c>
      <c r="CP105" s="164">
        <f t="shared" si="212"/>
        <v>0</v>
      </c>
      <c r="CQ105" s="164">
        <f t="shared" si="213"/>
        <v>0.25</v>
      </c>
      <c r="CR105" s="164">
        <f t="shared" si="214"/>
        <v>0</v>
      </c>
      <c r="CS105" s="164">
        <f t="shared" si="214"/>
        <v>0</v>
      </c>
      <c r="CT105" s="166">
        <f t="shared" si="215"/>
        <v>0</v>
      </c>
      <c r="CU105" s="167"/>
      <c r="CW105" s="164">
        <v>93</v>
      </c>
      <c r="CX105" s="225"/>
      <c r="CY105" s="226"/>
      <c r="CZ105" s="1"/>
      <c r="DA105" s="1"/>
      <c r="DB105" s="95"/>
      <c r="DC105" s="93"/>
      <c r="DD105" s="93"/>
      <c r="DE105" s="93"/>
      <c r="DF105" s="95" t="str">
        <f t="shared" si="152"/>
        <v>Completar</v>
      </c>
      <c r="DG105" s="96" t="str">
        <f t="shared" si="153"/>
        <v>Completar</v>
      </c>
      <c r="DH105" s="96" t="str">
        <f t="shared" si="154"/>
        <v>Completar</v>
      </c>
      <c r="DI105" s="94"/>
      <c r="DJ105" s="95" t="str">
        <f t="shared" si="155"/>
        <v>Completar</v>
      </c>
      <c r="DK105" s="95" t="str">
        <f t="shared" si="216"/>
        <v>Completar</v>
      </c>
      <c r="DL105" s="165">
        <f t="shared" si="217"/>
        <v>0</v>
      </c>
      <c r="DM105" s="219" t="b">
        <f t="shared" si="218"/>
        <v>0</v>
      </c>
      <c r="DN105" s="188">
        <f t="shared" si="219"/>
        <v>0</v>
      </c>
      <c r="DO105" s="164">
        <f t="shared" si="220"/>
        <v>0</v>
      </c>
      <c r="DP105" s="164">
        <f t="shared" si="221"/>
        <v>0.25</v>
      </c>
      <c r="DQ105" s="164">
        <f t="shared" si="222"/>
        <v>0</v>
      </c>
      <c r="DR105" s="164">
        <f t="shared" si="222"/>
        <v>0</v>
      </c>
      <c r="DS105" s="166">
        <f t="shared" si="223"/>
        <v>0</v>
      </c>
      <c r="DT105" s="167"/>
      <c r="DV105" s="164">
        <v>93</v>
      </c>
      <c r="DW105" s="225"/>
      <c r="DX105" s="226"/>
      <c r="DY105" s="1"/>
      <c r="DZ105" s="1"/>
      <c r="EA105" s="95"/>
      <c r="EB105" s="93"/>
      <c r="EC105" s="93"/>
      <c r="ED105" s="93"/>
      <c r="EE105" s="95" t="str">
        <f t="shared" si="156"/>
        <v>Completar</v>
      </c>
      <c r="EF105" s="96" t="str">
        <f t="shared" si="157"/>
        <v>Completar</v>
      </c>
      <c r="EG105" s="96" t="str">
        <f t="shared" si="158"/>
        <v>Completar</v>
      </c>
      <c r="EH105" s="94"/>
      <c r="EI105" s="95" t="str">
        <f t="shared" si="159"/>
        <v>Completar</v>
      </c>
      <c r="EJ105" s="95" t="str">
        <f t="shared" si="224"/>
        <v>Completar</v>
      </c>
      <c r="EK105" s="165">
        <f t="shared" si="225"/>
        <v>0</v>
      </c>
      <c r="EL105" s="219" t="b">
        <f t="shared" si="226"/>
        <v>0</v>
      </c>
      <c r="EM105" s="188">
        <f t="shared" si="227"/>
        <v>0</v>
      </c>
      <c r="EN105" s="164">
        <f t="shared" si="228"/>
        <v>0</v>
      </c>
      <c r="EO105" s="164">
        <f t="shared" si="229"/>
        <v>0.25</v>
      </c>
      <c r="EP105" s="164">
        <f t="shared" si="230"/>
        <v>0</v>
      </c>
      <c r="EQ105" s="164">
        <f t="shared" si="230"/>
        <v>0</v>
      </c>
      <c r="ER105" s="166">
        <f t="shared" si="231"/>
        <v>0</v>
      </c>
      <c r="ES105" s="167"/>
      <c r="EU105" s="164">
        <v>93</v>
      </c>
      <c r="EV105" s="225"/>
      <c r="EW105" s="226"/>
      <c r="EX105" s="1"/>
      <c r="EY105" s="1"/>
      <c r="EZ105" s="95"/>
      <c r="FA105" s="93"/>
      <c r="FB105" s="93"/>
      <c r="FC105" s="93"/>
      <c r="FD105" s="95" t="str">
        <f t="shared" si="160"/>
        <v>Completar</v>
      </c>
      <c r="FE105" s="96" t="str">
        <f t="shared" si="161"/>
        <v>Completar</v>
      </c>
      <c r="FF105" s="96" t="str">
        <f t="shared" si="162"/>
        <v>Completar</v>
      </c>
      <c r="FG105" s="94"/>
      <c r="FH105" s="95" t="str">
        <f t="shared" si="163"/>
        <v>Completar</v>
      </c>
      <c r="FI105" s="95" t="str">
        <f t="shared" si="232"/>
        <v>Completar</v>
      </c>
      <c r="FJ105" s="165">
        <f t="shared" si="233"/>
        <v>0</v>
      </c>
      <c r="FK105" s="219" t="b">
        <f t="shared" si="234"/>
        <v>0</v>
      </c>
      <c r="FL105" s="188">
        <f t="shared" si="235"/>
        <v>0</v>
      </c>
      <c r="FM105" s="164">
        <f t="shared" si="236"/>
        <v>0</v>
      </c>
      <c r="FN105" s="164">
        <f t="shared" si="237"/>
        <v>0.25</v>
      </c>
      <c r="FO105" s="164">
        <f t="shared" si="238"/>
        <v>0</v>
      </c>
      <c r="FP105" s="164">
        <f t="shared" si="238"/>
        <v>0</v>
      </c>
      <c r="FQ105" s="166">
        <f t="shared" si="239"/>
        <v>0</v>
      </c>
      <c r="FR105" s="167"/>
      <c r="FT105" s="164">
        <v>93</v>
      </c>
      <c r="FU105" s="225"/>
      <c r="FV105" s="226"/>
      <c r="FW105" s="1"/>
      <c r="FX105" s="1"/>
      <c r="FY105" s="95"/>
      <c r="FZ105" s="93"/>
      <c r="GA105" s="93"/>
      <c r="GB105" s="93"/>
      <c r="GC105" s="95" t="str">
        <f t="shared" si="164"/>
        <v>Completar</v>
      </c>
      <c r="GD105" s="96" t="str">
        <f t="shared" si="165"/>
        <v>Completar</v>
      </c>
      <c r="GE105" s="96" t="str">
        <f t="shared" si="166"/>
        <v>Completar</v>
      </c>
      <c r="GF105" s="94"/>
      <c r="GG105" s="95" t="str">
        <f t="shared" si="167"/>
        <v>Completar</v>
      </c>
      <c r="GH105" s="95" t="str">
        <f t="shared" si="240"/>
        <v>Completar</v>
      </c>
      <c r="GI105" s="165">
        <f t="shared" si="241"/>
        <v>0</v>
      </c>
      <c r="GJ105" s="219" t="b">
        <f t="shared" si="242"/>
        <v>0</v>
      </c>
      <c r="GK105" s="188">
        <f t="shared" si="243"/>
        <v>0</v>
      </c>
      <c r="GL105" s="164">
        <f t="shared" si="244"/>
        <v>0</v>
      </c>
      <c r="GM105" s="164">
        <f t="shared" si="245"/>
        <v>0.25</v>
      </c>
      <c r="GN105" s="164">
        <f t="shared" si="246"/>
        <v>0</v>
      </c>
      <c r="GO105" s="164">
        <f t="shared" si="246"/>
        <v>0</v>
      </c>
      <c r="GP105" s="166">
        <f t="shared" si="247"/>
        <v>0</v>
      </c>
      <c r="GQ105" s="167"/>
      <c r="GS105" s="164">
        <v>93</v>
      </c>
      <c r="GT105" s="225"/>
      <c r="GU105" s="226"/>
      <c r="GV105" s="1"/>
      <c r="GW105" s="1"/>
      <c r="GX105" s="95"/>
      <c r="GY105" s="93"/>
      <c r="GZ105" s="93"/>
      <c r="HA105" s="93"/>
      <c r="HB105" s="95" t="str">
        <f t="shared" si="168"/>
        <v>Completar</v>
      </c>
      <c r="HC105" s="96" t="str">
        <f t="shared" si="169"/>
        <v>Completar</v>
      </c>
      <c r="HD105" s="96" t="str">
        <f t="shared" si="170"/>
        <v>Completar</v>
      </c>
      <c r="HE105" s="94"/>
      <c r="HF105" s="95" t="str">
        <f t="shared" si="171"/>
        <v>Completar</v>
      </c>
      <c r="HG105" s="95" t="str">
        <f t="shared" si="248"/>
        <v>Completar</v>
      </c>
      <c r="HH105" s="165">
        <f t="shared" si="249"/>
        <v>0</v>
      </c>
      <c r="HI105" s="219" t="b">
        <f t="shared" si="250"/>
        <v>0</v>
      </c>
      <c r="HJ105" s="188">
        <f t="shared" si="251"/>
        <v>0</v>
      </c>
      <c r="HK105" s="164">
        <f t="shared" si="252"/>
        <v>0</v>
      </c>
      <c r="HL105" s="164">
        <f t="shared" si="253"/>
        <v>0.25</v>
      </c>
      <c r="HM105" s="164">
        <f t="shared" si="254"/>
        <v>0</v>
      </c>
      <c r="HN105" s="164">
        <f t="shared" si="254"/>
        <v>0</v>
      </c>
      <c r="HO105" s="166">
        <f t="shared" si="255"/>
        <v>0</v>
      </c>
      <c r="HP105" s="167"/>
      <c r="HR105" s="164">
        <v>93</v>
      </c>
      <c r="HS105" s="225"/>
      <c r="HT105" s="226"/>
      <c r="HU105" s="1"/>
      <c r="HV105" s="1"/>
      <c r="HW105" s="95"/>
      <c r="HX105" s="93"/>
      <c r="HY105" s="93"/>
      <c r="HZ105" s="93"/>
      <c r="IA105" s="95" t="str">
        <f t="shared" si="172"/>
        <v>Completar</v>
      </c>
      <c r="IB105" s="96" t="str">
        <f t="shared" si="173"/>
        <v>Completar</v>
      </c>
      <c r="IC105" s="96" t="str">
        <f t="shared" si="174"/>
        <v>Completar</v>
      </c>
      <c r="ID105" s="94"/>
      <c r="IE105" s="95" t="str">
        <f t="shared" si="175"/>
        <v>Completar</v>
      </c>
      <c r="IF105" s="95" t="str">
        <f t="shared" si="256"/>
        <v>Completar</v>
      </c>
      <c r="IG105" s="165">
        <f t="shared" si="257"/>
        <v>0</v>
      </c>
      <c r="IH105" s="219" t="b">
        <f t="shared" si="258"/>
        <v>0</v>
      </c>
      <c r="II105" s="188">
        <f t="shared" si="259"/>
        <v>0</v>
      </c>
      <c r="IJ105" s="164">
        <f t="shared" si="260"/>
        <v>0</v>
      </c>
      <c r="IK105" s="164">
        <f t="shared" si="261"/>
        <v>0.25</v>
      </c>
      <c r="IL105" s="164">
        <f t="shared" si="262"/>
        <v>0</v>
      </c>
      <c r="IM105" s="164">
        <f t="shared" si="262"/>
        <v>0</v>
      </c>
      <c r="IN105" s="166">
        <f t="shared" si="263"/>
        <v>0</v>
      </c>
      <c r="IO105" s="167"/>
      <c r="IQ105" s="164">
        <v>93</v>
      </c>
      <c r="IR105" s="225"/>
      <c r="IS105" s="226"/>
      <c r="IT105" s="1"/>
      <c r="IU105" s="1"/>
      <c r="IV105" s="95"/>
      <c r="IW105" s="93"/>
      <c r="IX105" s="93"/>
      <c r="IY105" s="93"/>
      <c r="IZ105" s="95" t="str">
        <f t="shared" si="176"/>
        <v>Completar</v>
      </c>
      <c r="JA105" s="96" t="str">
        <f t="shared" si="177"/>
        <v>Completar</v>
      </c>
      <c r="JB105" s="96" t="str">
        <f t="shared" si="178"/>
        <v>Completar</v>
      </c>
      <c r="JC105" s="94"/>
      <c r="JD105" s="95" t="str">
        <f t="shared" si="179"/>
        <v>Completar</v>
      </c>
      <c r="JE105" s="95" t="str">
        <f t="shared" si="264"/>
        <v>Completar</v>
      </c>
      <c r="JF105" s="165">
        <f t="shared" si="265"/>
        <v>0</v>
      </c>
      <c r="JG105" s="219" t="b">
        <f t="shared" si="266"/>
        <v>0</v>
      </c>
      <c r="JH105" s="188">
        <f t="shared" si="267"/>
        <v>0</v>
      </c>
      <c r="JI105" s="164">
        <f t="shared" si="268"/>
        <v>0</v>
      </c>
      <c r="JJ105" s="164">
        <f t="shared" si="269"/>
        <v>0.25</v>
      </c>
      <c r="JK105" s="164">
        <f t="shared" si="270"/>
        <v>0</v>
      </c>
      <c r="JL105" s="164">
        <f t="shared" si="270"/>
        <v>0</v>
      </c>
      <c r="JM105" s="166">
        <f t="shared" si="271"/>
        <v>0</v>
      </c>
      <c r="JN105" s="167"/>
      <c r="JO105" s="126"/>
      <c r="JP105" s="164">
        <v>93</v>
      </c>
      <c r="JQ105" s="225"/>
      <c r="JR105" s="226"/>
      <c r="JS105" s="1"/>
      <c r="JT105" s="1"/>
      <c r="JU105" s="95"/>
      <c r="JV105" s="93"/>
      <c r="JW105" s="93"/>
      <c r="JX105" s="93"/>
      <c r="JY105" s="95" t="str">
        <f t="shared" si="180"/>
        <v>Completar</v>
      </c>
      <c r="JZ105" s="96" t="str">
        <f t="shared" si="181"/>
        <v>Completar</v>
      </c>
      <c r="KA105" s="96" t="str">
        <f t="shared" si="182"/>
        <v>Completar</v>
      </c>
      <c r="KB105" s="94"/>
      <c r="KC105" s="95" t="str">
        <f t="shared" si="183"/>
        <v>Completar</v>
      </c>
      <c r="KD105" s="95" t="str">
        <f t="shared" si="272"/>
        <v>Completar</v>
      </c>
      <c r="KE105" s="165">
        <f t="shared" si="273"/>
        <v>0</v>
      </c>
      <c r="KF105" s="219" t="b">
        <f t="shared" si="274"/>
        <v>0</v>
      </c>
      <c r="KG105" s="188">
        <f t="shared" si="275"/>
        <v>0</v>
      </c>
      <c r="KH105" s="164">
        <f t="shared" si="276"/>
        <v>0</v>
      </c>
      <c r="KI105" s="164">
        <f t="shared" si="277"/>
        <v>0.25</v>
      </c>
      <c r="KJ105" s="164">
        <f t="shared" si="278"/>
        <v>0</v>
      </c>
      <c r="KK105" s="164">
        <f t="shared" si="278"/>
        <v>0</v>
      </c>
      <c r="KL105" s="166">
        <f t="shared" si="279"/>
        <v>0</v>
      </c>
    </row>
    <row r="106" spans="1:298" x14ac:dyDescent="0.25">
      <c r="A106" s="164">
        <v>94</v>
      </c>
      <c r="B106" s="225"/>
      <c r="C106" s="226"/>
      <c r="D106" s="1"/>
      <c r="E106" s="1"/>
      <c r="F106" s="95"/>
      <c r="G106" s="93"/>
      <c r="H106" s="93"/>
      <c r="I106" s="93"/>
      <c r="J106" s="95"/>
      <c r="K106" s="96" t="str">
        <f>IFERROR(VLOOKUP(D106,'Situación inicial'!JI$13:JS$112,8,FALSE),"Completar")</f>
        <v>Completar</v>
      </c>
      <c r="L106" s="96" t="str">
        <f>IFERROR(VLOOKUP(D106,'Situación inicial'!JI$13:JS$112,9,FALSE),"Completar")</f>
        <v>Completar</v>
      </c>
      <c r="M106" s="94"/>
      <c r="N106" s="95" t="str">
        <f>IFERROR(VLOOKUP(D106,'Situación inicial'!JI$13:JS$112,11,FALSE),"Completar")</f>
        <v>Completar</v>
      </c>
      <c r="O106" s="95" t="str">
        <f>IFERROR(VLOOKUP(D106,'Situación inicial'!JI$13:JT$112,12,FALSE),"Completar")</f>
        <v>Completar</v>
      </c>
      <c r="P106" s="165">
        <f t="shared" si="184"/>
        <v>0</v>
      </c>
      <c r="Q106" s="219" t="b">
        <f t="shared" si="185"/>
        <v>0</v>
      </c>
      <c r="R106" s="188">
        <f t="shared" si="186"/>
        <v>0</v>
      </c>
      <c r="S106" s="164">
        <f t="shared" si="187"/>
        <v>0</v>
      </c>
      <c r="T106" s="164">
        <f t="shared" si="188"/>
        <v>0.25</v>
      </c>
      <c r="U106" s="164">
        <f t="shared" si="189"/>
        <v>0</v>
      </c>
      <c r="V106" s="164">
        <f t="shared" si="189"/>
        <v>0</v>
      </c>
      <c r="W106" s="166">
        <f t="shared" si="190"/>
        <v>0</v>
      </c>
      <c r="X106" s="168">
        <f>IFERROR(VLOOKUP(D106,'Situación inicial'!JI$13:JZ$112,18,FALSE),0)</f>
        <v>0</v>
      </c>
      <c r="Z106" s="164">
        <v>94</v>
      </c>
      <c r="AA106" s="225"/>
      <c r="AB106" s="226"/>
      <c r="AC106" s="1"/>
      <c r="AD106" s="1"/>
      <c r="AE106" s="95"/>
      <c r="AF106" s="93"/>
      <c r="AG106" s="93"/>
      <c r="AH106" s="93"/>
      <c r="AI106" s="95" t="str">
        <f t="shared" si="140"/>
        <v>Completar</v>
      </c>
      <c r="AJ106" s="96" t="str">
        <f t="shared" si="141"/>
        <v>Completar</v>
      </c>
      <c r="AK106" s="96" t="str">
        <f t="shared" si="142"/>
        <v>Completar</v>
      </c>
      <c r="AL106" s="94"/>
      <c r="AM106" s="95" t="str">
        <f t="shared" si="191"/>
        <v>Completar</v>
      </c>
      <c r="AN106" s="95" t="str">
        <f t="shared" si="192"/>
        <v>Completar</v>
      </c>
      <c r="AO106" s="165">
        <f t="shared" si="193"/>
        <v>0</v>
      </c>
      <c r="AP106" s="219" t="b">
        <f t="shared" si="194"/>
        <v>0</v>
      </c>
      <c r="AQ106" s="188">
        <f t="shared" si="195"/>
        <v>0</v>
      </c>
      <c r="AR106" s="164">
        <f t="shared" si="196"/>
        <v>0</v>
      </c>
      <c r="AS106" s="164">
        <f t="shared" si="197"/>
        <v>0.25</v>
      </c>
      <c r="AT106" s="164">
        <f t="shared" si="198"/>
        <v>0</v>
      </c>
      <c r="AU106" s="164">
        <f t="shared" si="198"/>
        <v>0</v>
      </c>
      <c r="AV106" s="166">
        <f t="shared" si="199"/>
        <v>0</v>
      </c>
      <c r="AW106" s="168">
        <f t="shared" si="143"/>
        <v>0</v>
      </c>
      <c r="AY106" s="164">
        <v>94</v>
      </c>
      <c r="AZ106" s="225"/>
      <c r="BA106" s="226"/>
      <c r="BB106" s="1"/>
      <c r="BC106" s="1"/>
      <c r="BD106" s="95"/>
      <c r="BE106" s="93"/>
      <c r="BF106" s="93"/>
      <c r="BG106" s="93"/>
      <c r="BH106" s="95" t="str">
        <f t="shared" si="144"/>
        <v>Completar</v>
      </c>
      <c r="BI106" s="96" t="str">
        <f t="shared" si="145"/>
        <v>Completar</v>
      </c>
      <c r="BJ106" s="96" t="str">
        <f t="shared" si="146"/>
        <v>Completar</v>
      </c>
      <c r="BK106" s="94"/>
      <c r="BL106" s="95" t="str">
        <f t="shared" si="147"/>
        <v>Completar</v>
      </c>
      <c r="BM106" s="95" t="str">
        <f t="shared" si="200"/>
        <v>Completar</v>
      </c>
      <c r="BN106" s="165">
        <f t="shared" si="201"/>
        <v>0</v>
      </c>
      <c r="BO106" s="219" t="b">
        <f t="shared" si="202"/>
        <v>0</v>
      </c>
      <c r="BP106" s="188">
        <f t="shared" si="203"/>
        <v>0</v>
      </c>
      <c r="BQ106" s="164">
        <f t="shared" si="204"/>
        <v>0</v>
      </c>
      <c r="BR106" s="164">
        <f t="shared" si="205"/>
        <v>0.25</v>
      </c>
      <c r="BS106" s="164">
        <f t="shared" si="206"/>
        <v>0</v>
      </c>
      <c r="BT106" s="164">
        <f t="shared" si="206"/>
        <v>0</v>
      </c>
      <c r="BU106" s="166">
        <f t="shared" si="207"/>
        <v>0</v>
      </c>
      <c r="BV106" s="167"/>
      <c r="BX106" s="164">
        <v>94</v>
      </c>
      <c r="BY106" s="225"/>
      <c r="BZ106" s="226"/>
      <c r="CA106" s="1"/>
      <c r="CB106" s="1"/>
      <c r="CC106" s="95"/>
      <c r="CD106" s="93"/>
      <c r="CE106" s="93"/>
      <c r="CF106" s="93"/>
      <c r="CG106" s="95" t="str">
        <f t="shared" si="148"/>
        <v>Completar</v>
      </c>
      <c r="CH106" s="96" t="str">
        <f t="shared" si="149"/>
        <v>Completar</v>
      </c>
      <c r="CI106" s="96" t="str">
        <f t="shared" si="150"/>
        <v>Completar</v>
      </c>
      <c r="CJ106" s="94"/>
      <c r="CK106" s="95" t="str">
        <f t="shared" si="151"/>
        <v>Completar</v>
      </c>
      <c r="CL106" s="95" t="str">
        <f t="shared" si="208"/>
        <v>Completar</v>
      </c>
      <c r="CM106" s="165">
        <f t="shared" si="209"/>
        <v>0</v>
      </c>
      <c r="CN106" s="219" t="b">
        <f t="shared" si="210"/>
        <v>0</v>
      </c>
      <c r="CO106" s="188">
        <f t="shared" si="211"/>
        <v>0</v>
      </c>
      <c r="CP106" s="164">
        <f t="shared" si="212"/>
        <v>0</v>
      </c>
      <c r="CQ106" s="164">
        <f t="shared" si="213"/>
        <v>0.25</v>
      </c>
      <c r="CR106" s="164">
        <f t="shared" si="214"/>
        <v>0</v>
      </c>
      <c r="CS106" s="164">
        <f t="shared" si="214"/>
        <v>0</v>
      </c>
      <c r="CT106" s="166">
        <f t="shared" si="215"/>
        <v>0</v>
      </c>
      <c r="CU106" s="167"/>
      <c r="CW106" s="164">
        <v>94</v>
      </c>
      <c r="CX106" s="225"/>
      <c r="CY106" s="226"/>
      <c r="CZ106" s="1"/>
      <c r="DA106" s="1"/>
      <c r="DB106" s="95"/>
      <c r="DC106" s="93"/>
      <c r="DD106" s="93"/>
      <c r="DE106" s="93"/>
      <c r="DF106" s="95" t="str">
        <f t="shared" si="152"/>
        <v>Completar</v>
      </c>
      <c r="DG106" s="96" t="str">
        <f t="shared" si="153"/>
        <v>Completar</v>
      </c>
      <c r="DH106" s="96" t="str">
        <f t="shared" si="154"/>
        <v>Completar</v>
      </c>
      <c r="DI106" s="94"/>
      <c r="DJ106" s="95" t="str">
        <f t="shared" si="155"/>
        <v>Completar</v>
      </c>
      <c r="DK106" s="95" t="str">
        <f t="shared" si="216"/>
        <v>Completar</v>
      </c>
      <c r="DL106" s="165">
        <f t="shared" si="217"/>
        <v>0</v>
      </c>
      <c r="DM106" s="219" t="b">
        <f t="shared" si="218"/>
        <v>0</v>
      </c>
      <c r="DN106" s="188">
        <f t="shared" si="219"/>
        <v>0</v>
      </c>
      <c r="DO106" s="164">
        <f t="shared" si="220"/>
        <v>0</v>
      </c>
      <c r="DP106" s="164">
        <f t="shared" si="221"/>
        <v>0.25</v>
      </c>
      <c r="DQ106" s="164">
        <f t="shared" si="222"/>
        <v>0</v>
      </c>
      <c r="DR106" s="164">
        <f t="shared" si="222"/>
        <v>0</v>
      </c>
      <c r="DS106" s="166">
        <f t="shared" si="223"/>
        <v>0</v>
      </c>
      <c r="DT106" s="167"/>
      <c r="DV106" s="164">
        <v>94</v>
      </c>
      <c r="DW106" s="225"/>
      <c r="DX106" s="226"/>
      <c r="DY106" s="1"/>
      <c r="DZ106" s="1"/>
      <c r="EA106" s="95"/>
      <c r="EB106" s="93"/>
      <c r="EC106" s="93"/>
      <c r="ED106" s="93"/>
      <c r="EE106" s="95" t="str">
        <f t="shared" si="156"/>
        <v>Completar</v>
      </c>
      <c r="EF106" s="96" t="str">
        <f t="shared" si="157"/>
        <v>Completar</v>
      </c>
      <c r="EG106" s="96" t="str">
        <f t="shared" si="158"/>
        <v>Completar</v>
      </c>
      <c r="EH106" s="94"/>
      <c r="EI106" s="95" t="str">
        <f t="shared" si="159"/>
        <v>Completar</v>
      </c>
      <c r="EJ106" s="95" t="str">
        <f t="shared" si="224"/>
        <v>Completar</v>
      </c>
      <c r="EK106" s="165">
        <f t="shared" si="225"/>
        <v>0</v>
      </c>
      <c r="EL106" s="219" t="b">
        <f t="shared" si="226"/>
        <v>0</v>
      </c>
      <c r="EM106" s="188">
        <f t="shared" si="227"/>
        <v>0</v>
      </c>
      <c r="EN106" s="164">
        <f t="shared" si="228"/>
        <v>0</v>
      </c>
      <c r="EO106" s="164">
        <f t="shared" si="229"/>
        <v>0.25</v>
      </c>
      <c r="EP106" s="164">
        <f t="shared" si="230"/>
        <v>0</v>
      </c>
      <c r="EQ106" s="164">
        <f t="shared" si="230"/>
        <v>0</v>
      </c>
      <c r="ER106" s="166">
        <f t="shared" si="231"/>
        <v>0</v>
      </c>
      <c r="ES106" s="167"/>
      <c r="EU106" s="164">
        <v>94</v>
      </c>
      <c r="EV106" s="225"/>
      <c r="EW106" s="226"/>
      <c r="EX106" s="1"/>
      <c r="EY106" s="1"/>
      <c r="EZ106" s="95"/>
      <c r="FA106" s="93"/>
      <c r="FB106" s="93"/>
      <c r="FC106" s="93"/>
      <c r="FD106" s="95" t="str">
        <f t="shared" si="160"/>
        <v>Completar</v>
      </c>
      <c r="FE106" s="96" t="str">
        <f t="shared" si="161"/>
        <v>Completar</v>
      </c>
      <c r="FF106" s="96" t="str">
        <f t="shared" si="162"/>
        <v>Completar</v>
      </c>
      <c r="FG106" s="94"/>
      <c r="FH106" s="95" t="str">
        <f t="shared" si="163"/>
        <v>Completar</v>
      </c>
      <c r="FI106" s="95" t="str">
        <f t="shared" si="232"/>
        <v>Completar</v>
      </c>
      <c r="FJ106" s="165">
        <f t="shared" si="233"/>
        <v>0</v>
      </c>
      <c r="FK106" s="219" t="b">
        <f t="shared" si="234"/>
        <v>0</v>
      </c>
      <c r="FL106" s="188">
        <f t="shared" si="235"/>
        <v>0</v>
      </c>
      <c r="FM106" s="164">
        <f t="shared" si="236"/>
        <v>0</v>
      </c>
      <c r="FN106" s="164">
        <f t="shared" si="237"/>
        <v>0.25</v>
      </c>
      <c r="FO106" s="164">
        <f t="shared" si="238"/>
        <v>0</v>
      </c>
      <c r="FP106" s="164">
        <f t="shared" si="238"/>
        <v>0</v>
      </c>
      <c r="FQ106" s="166">
        <f t="shared" si="239"/>
        <v>0</v>
      </c>
      <c r="FR106" s="167"/>
      <c r="FT106" s="164">
        <v>94</v>
      </c>
      <c r="FU106" s="225"/>
      <c r="FV106" s="226"/>
      <c r="FW106" s="1"/>
      <c r="FX106" s="1"/>
      <c r="FY106" s="95"/>
      <c r="FZ106" s="93"/>
      <c r="GA106" s="93"/>
      <c r="GB106" s="93"/>
      <c r="GC106" s="95" t="str">
        <f t="shared" si="164"/>
        <v>Completar</v>
      </c>
      <c r="GD106" s="96" t="str">
        <f t="shared" si="165"/>
        <v>Completar</v>
      </c>
      <c r="GE106" s="96" t="str">
        <f t="shared" si="166"/>
        <v>Completar</v>
      </c>
      <c r="GF106" s="94"/>
      <c r="GG106" s="95" t="str">
        <f t="shared" si="167"/>
        <v>Completar</v>
      </c>
      <c r="GH106" s="95" t="str">
        <f t="shared" si="240"/>
        <v>Completar</v>
      </c>
      <c r="GI106" s="165">
        <f t="shared" si="241"/>
        <v>0</v>
      </c>
      <c r="GJ106" s="219" t="b">
        <f t="shared" si="242"/>
        <v>0</v>
      </c>
      <c r="GK106" s="188">
        <f t="shared" si="243"/>
        <v>0</v>
      </c>
      <c r="GL106" s="164">
        <f t="shared" si="244"/>
        <v>0</v>
      </c>
      <c r="GM106" s="164">
        <f t="shared" si="245"/>
        <v>0.25</v>
      </c>
      <c r="GN106" s="164">
        <f t="shared" si="246"/>
        <v>0</v>
      </c>
      <c r="GO106" s="164">
        <f t="shared" si="246"/>
        <v>0</v>
      </c>
      <c r="GP106" s="166">
        <f t="shared" si="247"/>
        <v>0</v>
      </c>
      <c r="GQ106" s="167"/>
      <c r="GS106" s="164">
        <v>94</v>
      </c>
      <c r="GT106" s="225"/>
      <c r="GU106" s="226"/>
      <c r="GV106" s="1"/>
      <c r="GW106" s="1"/>
      <c r="GX106" s="95"/>
      <c r="GY106" s="93"/>
      <c r="GZ106" s="93"/>
      <c r="HA106" s="93"/>
      <c r="HB106" s="95" t="str">
        <f t="shared" si="168"/>
        <v>Completar</v>
      </c>
      <c r="HC106" s="96" t="str">
        <f t="shared" si="169"/>
        <v>Completar</v>
      </c>
      <c r="HD106" s="96" t="str">
        <f t="shared" si="170"/>
        <v>Completar</v>
      </c>
      <c r="HE106" s="94"/>
      <c r="HF106" s="95" t="str">
        <f t="shared" si="171"/>
        <v>Completar</v>
      </c>
      <c r="HG106" s="95" t="str">
        <f t="shared" si="248"/>
        <v>Completar</v>
      </c>
      <c r="HH106" s="165">
        <f t="shared" si="249"/>
        <v>0</v>
      </c>
      <c r="HI106" s="219" t="b">
        <f t="shared" si="250"/>
        <v>0</v>
      </c>
      <c r="HJ106" s="188">
        <f t="shared" si="251"/>
        <v>0</v>
      </c>
      <c r="HK106" s="164">
        <f t="shared" si="252"/>
        <v>0</v>
      </c>
      <c r="HL106" s="164">
        <f t="shared" si="253"/>
        <v>0.25</v>
      </c>
      <c r="HM106" s="164">
        <f t="shared" si="254"/>
        <v>0</v>
      </c>
      <c r="HN106" s="164">
        <f t="shared" si="254"/>
        <v>0</v>
      </c>
      <c r="HO106" s="166">
        <f t="shared" si="255"/>
        <v>0</v>
      </c>
      <c r="HP106" s="167"/>
      <c r="HR106" s="164">
        <v>94</v>
      </c>
      <c r="HS106" s="225"/>
      <c r="HT106" s="226"/>
      <c r="HU106" s="1"/>
      <c r="HV106" s="1"/>
      <c r="HW106" s="95"/>
      <c r="HX106" s="93"/>
      <c r="HY106" s="93"/>
      <c r="HZ106" s="93"/>
      <c r="IA106" s="95" t="str">
        <f t="shared" si="172"/>
        <v>Completar</v>
      </c>
      <c r="IB106" s="96" t="str">
        <f t="shared" si="173"/>
        <v>Completar</v>
      </c>
      <c r="IC106" s="96" t="str">
        <f t="shared" si="174"/>
        <v>Completar</v>
      </c>
      <c r="ID106" s="94"/>
      <c r="IE106" s="95" t="str">
        <f t="shared" si="175"/>
        <v>Completar</v>
      </c>
      <c r="IF106" s="95" t="str">
        <f t="shared" si="256"/>
        <v>Completar</v>
      </c>
      <c r="IG106" s="165">
        <f t="shared" si="257"/>
        <v>0</v>
      </c>
      <c r="IH106" s="219" t="b">
        <f t="shared" si="258"/>
        <v>0</v>
      </c>
      <c r="II106" s="188">
        <f t="shared" si="259"/>
        <v>0</v>
      </c>
      <c r="IJ106" s="164">
        <f t="shared" si="260"/>
        <v>0</v>
      </c>
      <c r="IK106" s="164">
        <f t="shared" si="261"/>
        <v>0.25</v>
      </c>
      <c r="IL106" s="164">
        <f t="shared" si="262"/>
        <v>0</v>
      </c>
      <c r="IM106" s="164">
        <f t="shared" si="262"/>
        <v>0</v>
      </c>
      <c r="IN106" s="166">
        <f t="shared" si="263"/>
        <v>0</v>
      </c>
      <c r="IO106" s="167"/>
      <c r="IQ106" s="164">
        <v>94</v>
      </c>
      <c r="IR106" s="225"/>
      <c r="IS106" s="226"/>
      <c r="IT106" s="1"/>
      <c r="IU106" s="1"/>
      <c r="IV106" s="95"/>
      <c r="IW106" s="93"/>
      <c r="IX106" s="93"/>
      <c r="IY106" s="93"/>
      <c r="IZ106" s="95" t="str">
        <f t="shared" si="176"/>
        <v>Completar</v>
      </c>
      <c r="JA106" s="96" t="str">
        <f t="shared" si="177"/>
        <v>Completar</v>
      </c>
      <c r="JB106" s="96" t="str">
        <f t="shared" si="178"/>
        <v>Completar</v>
      </c>
      <c r="JC106" s="94"/>
      <c r="JD106" s="95" t="str">
        <f t="shared" si="179"/>
        <v>Completar</v>
      </c>
      <c r="JE106" s="95" t="str">
        <f t="shared" si="264"/>
        <v>Completar</v>
      </c>
      <c r="JF106" s="165">
        <f t="shared" si="265"/>
        <v>0</v>
      </c>
      <c r="JG106" s="219" t="b">
        <f t="shared" si="266"/>
        <v>0</v>
      </c>
      <c r="JH106" s="188">
        <f t="shared" si="267"/>
        <v>0</v>
      </c>
      <c r="JI106" s="164">
        <f t="shared" si="268"/>
        <v>0</v>
      </c>
      <c r="JJ106" s="164">
        <f t="shared" si="269"/>
        <v>0.25</v>
      </c>
      <c r="JK106" s="164">
        <f t="shared" si="270"/>
        <v>0</v>
      </c>
      <c r="JL106" s="164">
        <f t="shared" si="270"/>
        <v>0</v>
      </c>
      <c r="JM106" s="166">
        <f t="shared" si="271"/>
        <v>0</v>
      </c>
      <c r="JN106" s="167"/>
      <c r="JO106" s="126"/>
      <c r="JP106" s="164">
        <v>94</v>
      </c>
      <c r="JQ106" s="225"/>
      <c r="JR106" s="226"/>
      <c r="JS106" s="1"/>
      <c r="JT106" s="1"/>
      <c r="JU106" s="95"/>
      <c r="JV106" s="93"/>
      <c r="JW106" s="93"/>
      <c r="JX106" s="93"/>
      <c r="JY106" s="95" t="str">
        <f t="shared" si="180"/>
        <v>Completar</v>
      </c>
      <c r="JZ106" s="96" t="str">
        <f t="shared" si="181"/>
        <v>Completar</v>
      </c>
      <c r="KA106" s="96" t="str">
        <f t="shared" si="182"/>
        <v>Completar</v>
      </c>
      <c r="KB106" s="94"/>
      <c r="KC106" s="95" t="str">
        <f t="shared" si="183"/>
        <v>Completar</v>
      </c>
      <c r="KD106" s="95" t="str">
        <f t="shared" si="272"/>
        <v>Completar</v>
      </c>
      <c r="KE106" s="165">
        <f t="shared" si="273"/>
        <v>0</v>
      </c>
      <c r="KF106" s="219" t="b">
        <f t="shared" si="274"/>
        <v>0</v>
      </c>
      <c r="KG106" s="188">
        <f t="shared" si="275"/>
        <v>0</v>
      </c>
      <c r="KH106" s="164">
        <f t="shared" si="276"/>
        <v>0</v>
      </c>
      <c r="KI106" s="164">
        <f t="shared" si="277"/>
        <v>0.25</v>
      </c>
      <c r="KJ106" s="164">
        <f t="shared" si="278"/>
        <v>0</v>
      </c>
      <c r="KK106" s="164">
        <f t="shared" si="278"/>
        <v>0</v>
      </c>
      <c r="KL106" s="166">
        <f t="shared" si="279"/>
        <v>0</v>
      </c>
    </row>
    <row r="107" spans="1:298" x14ac:dyDescent="0.25">
      <c r="A107" s="164">
        <v>95</v>
      </c>
      <c r="B107" s="225"/>
      <c r="C107" s="226"/>
      <c r="D107" s="1"/>
      <c r="E107" s="1"/>
      <c r="F107" s="95"/>
      <c r="G107" s="93"/>
      <c r="H107" s="93"/>
      <c r="I107" s="93"/>
      <c r="J107" s="95"/>
      <c r="K107" s="96" t="str">
        <f>IFERROR(VLOOKUP(D107,'Situación inicial'!JI$13:JS$112,8,FALSE),"Completar")</f>
        <v>Completar</v>
      </c>
      <c r="L107" s="96" t="str">
        <f>IFERROR(VLOOKUP(D107,'Situación inicial'!JI$13:JS$112,9,FALSE),"Completar")</f>
        <v>Completar</v>
      </c>
      <c r="M107" s="94"/>
      <c r="N107" s="95" t="str">
        <f>IFERROR(VLOOKUP(D107,'Situación inicial'!JI$13:JS$112,11,FALSE),"Completar")</f>
        <v>Completar</v>
      </c>
      <c r="O107" s="95" t="str">
        <f>IFERROR(VLOOKUP(D107,'Situación inicial'!JI$13:JT$112,12,FALSE),"Completar")</f>
        <v>Completar</v>
      </c>
      <c r="P107" s="165">
        <f t="shared" si="184"/>
        <v>0</v>
      </c>
      <c r="Q107" s="219" t="b">
        <f t="shared" si="185"/>
        <v>0</v>
      </c>
      <c r="R107" s="188">
        <f t="shared" si="186"/>
        <v>0</v>
      </c>
      <c r="S107" s="164">
        <f t="shared" si="187"/>
        <v>0</v>
      </c>
      <c r="T107" s="164">
        <f t="shared" si="188"/>
        <v>0.25</v>
      </c>
      <c r="U107" s="164">
        <f t="shared" si="189"/>
        <v>0</v>
      </c>
      <c r="V107" s="164">
        <f t="shared" si="189"/>
        <v>0</v>
      </c>
      <c r="W107" s="166">
        <f t="shared" si="190"/>
        <v>0</v>
      </c>
      <c r="X107" s="168">
        <f>IFERROR(VLOOKUP(D107,'Situación inicial'!JI$13:JZ$112,18,FALSE),0)</f>
        <v>0</v>
      </c>
      <c r="Z107" s="164">
        <v>95</v>
      </c>
      <c r="AA107" s="225"/>
      <c r="AB107" s="226"/>
      <c r="AC107" s="1"/>
      <c r="AD107" s="1"/>
      <c r="AE107" s="95"/>
      <c r="AF107" s="93"/>
      <c r="AG107" s="93"/>
      <c r="AH107" s="93"/>
      <c r="AI107" s="95" t="str">
        <f t="shared" si="140"/>
        <v>Completar</v>
      </c>
      <c r="AJ107" s="96" t="str">
        <f t="shared" si="141"/>
        <v>Completar</v>
      </c>
      <c r="AK107" s="96" t="str">
        <f t="shared" si="142"/>
        <v>Completar</v>
      </c>
      <c r="AL107" s="94"/>
      <c r="AM107" s="95" t="str">
        <f t="shared" si="191"/>
        <v>Completar</v>
      </c>
      <c r="AN107" s="95" t="str">
        <f t="shared" si="192"/>
        <v>Completar</v>
      </c>
      <c r="AO107" s="165">
        <f t="shared" si="193"/>
        <v>0</v>
      </c>
      <c r="AP107" s="219" t="b">
        <f t="shared" si="194"/>
        <v>0</v>
      </c>
      <c r="AQ107" s="188">
        <f t="shared" si="195"/>
        <v>0</v>
      </c>
      <c r="AR107" s="164">
        <f t="shared" si="196"/>
        <v>0</v>
      </c>
      <c r="AS107" s="164">
        <f t="shared" si="197"/>
        <v>0.25</v>
      </c>
      <c r="AT107" s="164">
        <f t="shared" si="198"/>
        <v>0</v>
      </c>
      <c r="AU107" s="164">
        <f t="shared" si="198"/>
        <v>0</v>
      </c>
      <c r="AV107" s="166">
        <f t="shared" si="199"/>
        <v>0</v>
      </c>
      <c r="AW107" s="168">
        <f t="shared" si="143"/>
        <v>0</v>
      </c>
      <c r="AY107" s="164">
        <v>95</v>
      </c>
      <c r="AZ107" s="225"/>
      <c r="BA107" s="226"/>
      <c r="BB107" s="1"/>
      <c r="BC107" s="1"/>
      <c r="BD107" s="95"/>
      <c r="BE107" s="93"/>
      <c r="BF107" s="93"/>
      <c r="BG107" s="93"/>
      <c r="BH107" s="95" t="str">
        <f t="shared" si="144"/>
        <v>Completar</v>
      </c>
      <c r="BI107" s="96" t="str">
        <f t="shared" si="145"/>
        <v>Completar</v>
      </c>
      <c r="BJ107" s="96" t="str">
        <f t="shared" si="146"/>
        <v>Completar</v>
      </c>
      <c r="BK107" s="94"/>
      <c r="BL107" s="95" t="str">
        <f t="shared" si="147"/>
        <v>Completar</v>
      </c>
      <c r="BM107" s="95" t="str">
        <f t="shared" si="200"/>
        <v>Completar</v>
      </c>
      <c r="BN107" s="165">
        <f t="shared" si="201"/>
        <v>0</v>
      </c>
      <c r="BO107" s="219" t="b">
        <f t="shared" si="202"/>
        <v>0</v>
      </c>
      <c r="BP107" s="188">
        <f t="shared" si="203"/>
        <v>0</v>
      </c>
      <c r="BQ107" s="164">
        <f t="shared" si="204"/>
        <v>0</v>
      </c>
      <c r="BR107" s="164">
        <f t="shared" si="205"/>
        <v>0.25</v>
      </c>
      <c r="BS107" s="164">
        <f t="shared" si="206"/>
        <v>0</v>
      </c>
      <c r="BT107" s="164">
        <f t="shared" si="206"/>
        <v>0</v>
      </c>
      <c r="BU107" s="166">
        <f t="shared" si="207"/>
        <v>0</v>
      </c>
      <c r="BV107" s="167"/>
      <c r="BX107" s="164">
        <v>95</v>
      </c>
      <c r="BY107" s="225"/>
      <c r="BZ107" s="226"/>
      <c r="CA107" s="1"/>
      <c r="CB107" s="1"/>
      <c r="CC107" s="95"/>
      <c r="CD107" s="93"/>
      <c r="CE107" s="93"/>
      <c r="CF107" s="93"/>
      <c r="CG107" s="95" t="str">
        <f t="shared" si="148"/>
        <v>Completar</v>
      </c>
      <c r="CH107" s="96" t="str">
        <f t="shared" si="149"/>
        <v>Completar</v>
      </c>
      <c r="CI107" s="96" t="str">
        <f t="shared" si="150"/>
        <v>Completar</v>
      </c>
      <c r="CJ107" s="94"/>
      <c r="CK107" s="95" t="str">
        <f t="shared" si="151"/>
        <v>Completar</v>
      </c>
      <c r="CL107" s="95" t="str">
        <f t="shared" si="208"/>
        <v>Completar</v>
      </c>
      <c r="CM107" s="165">
        <f t="shared" si="209"/>
        <v>0</v>
      </c>
      <c r="CN107" s="219" t="b">
        <f t="shared" si="210"/>
        <v>0</v>
      </c>
      <c r="CO107" s="188">
        <f t="shared" si="211"/>
        <v>0</v>
      </c>
      <c r="CP107" s="164">
        <f t="shared" si="212"/>
        <v>0</v>
      </c>
      <c r="CQ107" s="164">
        <f t="shared" si="213"/>
        <v>0.25</v>
      </c>
      <c r="CR107" s="164">
        <f t="shared" si="214"/>
        <v>0</v>
      </c>
      <c r="CS107" s="164">
        <f t="shared" si="214"/>
        <v>0</v>
      </c>
      <c r="CT107" s="166">
        <f t="shared" si="215"/>
        <v>0</v>
      </c>
      <c r="CU107" s="167"/>
      <c r="CW107" s="164">
        <v>95</v>
      </c>
      <c r="CX107" s="225"/>
      <c r="CY107" s="226"/>
      <c r="CZ107" s="1"/>
      <c r="DA107" s="1"/>
      <c r="DB107" s="95"/>
      <c r="DC107" s="93"/>
      <c r="DD107" s="93"/>
      <c r="DE107" s="93"/>
      <c r="DF107" s="95" t="str">
        <f t="shared" si="152"/>
        <v>Completar</v>
      </c>
      <c r="DG107" s="96" t="str">
        <f t="shared" si="153"/>
        <v>Completar</v>
      </c>
      <c r="DH107" s="96" t="str">
        <f t="shared" si="154"/>
        <v>Completar</v>
      </c>
      <c r="DI107" s="94"/>
      <c r="DJ107" s="95" t="str">
        <f t="shared" si="155"/>
        <v>Completar</v>
      </c>
      <c r="DK107" s="95" t="str">
        <f t="shared" si="216"/>
        <v>Completar</v>
      </c>
      <c r="DL107" s="165">
        <f t="shared" si="217"/>
        <v>0</v>
      </c>
      <c r="DM107" s="219" t="b">
        <f t="shared" si="218"/>
        <v>0</v>
      </c>
      <c r="DN107" s="188">
        <f t="shared" si="219"/>
        <v>0</v>
      </c>
      <c r="DO107" s="164">
        <f t="shared" si="220"/>
        <v>0</v>
      </c>
      <c r="DP107" s="164">
        <f t="shared" si="221"/>
        <v>0.25</v>
      </c>
      <c r="DQ107" s="164">
        <f t="shared" si="222"/>
        <v>0</v>
      </c>
      <c r="DR107" s="164">
        <f t="shared" si="222"/>
        <v>0</v>
      </c>
      <c r="DS107" s="166">
        <f t="shared" si="223"/>
        <v>0</v>
      </c>
      <c r="DT107" s="167"/>
      <c r="DV107" s="164">
        <v>95</v>
      </c>
      <c r="DW107" s="225"/>
      <c r="DX107" s="226"/>
      <c r="DY107" s="1"/>
      <c r="DZ107" s="1"/>
      <c r="EA107" s="95"/>
      <c r="EB107" s="93"/>
      <c r="EC107" s="93"/>
      <c r="ED107" s="93"/>
      <c r="EE107" s="95" t="str">
        <f t="shared" si="156"/>
        <v>Completar</v>
      </c>
      <c r="EF107" s="96" t="str">
        <f t="shared" si="157"/>
        <v>Completar</v>
      </c>
      <c r="EG107" s="96" t="str">
        <f t="shared" si="158"/>
        <v>Completar</v>
      </c>
      <c r="EH107" s="94"/>
      <c r="EI107" s="95" t="str">
        <f t="shared" si="159"/>
        <v>Completar</v>
      </c>
      <c r="EJ107" s="95" t="str">
        <f t="shared" si="224"/>
        <v>Completar</v>
      </c>
      <c r="EK107" s="165">
        <f t="shared" si="225"/>
        <v>0</v>
      </c>
      <c r="EL107" s="219" t="b">
        <f t="shared" si="226"/>
        <v>0</v>
      </c>
      <c r="EM107" s="188">
        <f t="shared" si="227"/>
        <v>0</v>
      </c>
      <c r="EN107" s="164">
        <f t="shared" si="228"/>
        <v>0</v>
      </c>
      <c r="EO107" s="164">
        <f t="shared" si="229"/>
        <v>0.25</v>
      </c>
      <c r="EP107" s="164">
        <f t="shared" si="230"/>
        <v>0</v>
      </c>
      <c r="EQ107" s="164">
        <f t="shared" si="230"/>
        <v>0</v>
      </c>
      <c r="ER107" s="166">
        <f t="shared" si="231"/>
        <v>0</v>
      </c>
      <c r="ES107" s="167"/>
      <c r="EU107" s="164">
        <v>95</v>
      </c>
      <c r="EV107" s="225"/>
      <c r="EW107" s="226"/>
      <c r="EX107" s="1"/>
      <c r="EY107" s="1"/>
      <c r="EZ107" s="95"/>
      <c r="FA107" s="93"/>
      <c r="FB107" s="93"/>
      <c r="FC107" s="93"/>
      <c r="FD107" s="95" t="str">
        <f t="shared" si="160"/>
        <v>Completar</v>
      </c>
      <c r="FE107" s="96" t="str">
        <f t="shared" si="161"/>
        <v>Completar</v>
      </c>
      <c r="FF107" s="96" t="str">
        <f t="shared" si="162"/>
        <v>Completar</v>
      </c>
      <c r="FG107" s="94"/>
      <c r="FH107" s="95" t="str">
        <f t="shared" si="163"/>
        <v>Completar</v>
      </c>
      <c r="FI107" s="95" t="str">
        <f t="shared" si="232"/>
        <v>Completar</v>
      </c>
      <c r="FJ107" s="165">
        <f t="shared" si="233"/>
        <v>0</v>
      </c>
      <c r="FK107" s="219" t="b">
        <f t="shared" si="234"/>
        <v>0</v>
      </c>
      <c r="FL107" s="188">
        <f t="shared" si="235"/>
        <v>0</v>
      </c>
      <c r="FM107" s="164">
        <f t="shared" si="236"/>
        <v>0</v>
      </c>
      <c r="FN107" s="164">
        <f t="shared" si="237"/>
        <v>0.25</v>
      </c>
      <c r="FO107" s="164">
        <f t="shared" si="238"/>
        <v>0</v>
      </c>
      <c r="FP107" s="164">
        <f t="shared" si="238"/>
        <v>0</v>
      </c>
      <c r="FQ107" s="166">
        <f t="shared" si="239"/>
        <v>0</v>
      </c>
      <c r="FR107" s="167"/>
      <c r="FT107" s="164">
        <v>95</v>
      </c>
      <c r="FU107" s="225"/>
      <c r="FV107" s="226"/>
      <c r="FW107" s="1"/>
      <c r="FX107" s="1"/>
      <c r="FY107" s="95"/>
      <c r="FZ107" s="93"/>
      <c r="GA107" s="93"/>
      <c r="GB107" s="93"/>
      <c r="GC107" s="95" t="str">
        <f t="shared" si="164"/>
        <v>Completar</v>
      </c>
      <c r="GD107" s="96" t="str">
        <f t="shared" si="165"/>
        <v>Completar</v>
      </c>
      <c r="GE107" s="96" t="str">
        <f t="shared" si="166"/>
        <v>Completar</v>
      </c>
      <c r="GF107" s="94"/>
      <c r="GG107" s="95" t="str">
        <f t="shared" si="167"/>
        <v>Completar</v>
      </c>
      <c r="GH107" s="95" t="str">
        <f t="shared" si="240"/>
        <v>Completar</v>
      </c>
      <c r="GI107" s="165">
        <f t="shared" si="241"/>
        <v>0</v>
      </c>
      <c r="GJ107" s="219" t="b">
        <f t="shared" si="242"/>
        <v>0</v>
      </c>
      <c r="GK107" s="188">
        <f t="shared" si="243"/>
        <v>0</v>
      </c>
      <c r="GL107" s="164">
        <f t="shared" si="244"/>
        <v>0</v>
      </c>
      <c r="GM107" s="164">
        <f t="shared" si="245"/>
        <v>0.25</v>
      </c>
      <c r="GN107" s="164">
        <f t="shared" si="246"/>
        <v>0</v>
      </c>
      <c r="GO107" s="164">
        <f t="shared" si="246"/>
        <v>0</v>
      </c>
      <c r="GP107" s="166">
        <f t="shared" si="247"/>
        <v>0</v>
      </c>
      <c r="GQ107" s="167"/>
      <c r="GS107" s="164">
        <v>95</v>
      </c>
      <c r="GT107" s="225"/>
      <c r="GU107" s="226"/>
      <c r="GV107" s="1"/>
      <c r="GW107" s="1"/>
      <c r="GX107" s="95"/>
      <c r="GY107" s="93"/>
      <c r="GZ107" s="93"/>
      <c r="HA107" s="93"/>
      <c r="HB107" s="95" t="str">
        <f t="shared" si="168"/>
        <v>Completar</v>
      </c>
      <c r="HC107" s="96" t="str">
        <f t="shared" si="169"/>
        <v>Completar</v>
      </c>
      <c r="HD107" s="96" t="str">
        <f t="shared" si="170"/>
        <v>Completar</v>
      </c>
      <c r="HE107" s="94"/>
      <c r="HF107" s="95" t="str">
        <f t="shared" si="171"/>
        <v>Completar</v>
      </c>
      <c r="HG107" s="95" t="str">
        <f t="shared" si="248"/>
        <v>Completar</v>
      </c>
      <c r="HH107" s="165">
        <f t="shared" si="249"/>
        <v>0</v>
      </c>
      <c r="HI107" s="219" t="b">
        <f t="shared" si="250"/>
        <v>0</v>
      </c>
      <c r="HJ107" s="188">
        <f t="shared" si="251"/>
        <v>0</v>
      </c>
      <c r="HK107" s="164">
        <f t="shared" si="252"/>
        <v>0</v>
      </c>
      <c r="HL107" s="164">
        <f t="shared" si="253"/>
        <v>0.25</v>
      </c>
      <c r="HM107" s="164">
        <f t="shared" si="254"/>
        <v>0</v>
      </c>
      <c r="HN107" s="164">
        <f t="shared" si="254"/>
        <v>0</v>
      </c>
      <c r="HO107" s="166">
        <f t="shared" si="255"/>
        <v>0</v>
      </c>
      <c r="HP107" s="167"/>
      <c r="HR107" s="164">
        <v>95</v>
      </c>
      <c r="HS107" s="225"/>
      <c r="HT107" s="226"/>
      <c r="HU107" s="1"/>
      <c r="HV107" s="1"/>
      <c r="HW107" s="95"/>
      <c r="HX107" s="93"/>
      <c r="HY107" s="93"/>
      <c r="HZ107" s="93"/>
      <c r="IA107" s="95" t="str">
        <f t="shared" si="172"/>
        <v>Completar</v>
      </c>
      <c r="IB107" s="96" t="str">
        <f t="shared" si="173"/>
        <v>Completar</v>
      </c>
      <c r="IC107" s="96" t="str">
        <f t="shared" si="174"/>
        <v>Completar</v>
      </c>
      <c r="ID107" s="94"/>
      <c r="IE107" s="95" t="str">
        <f t="shared" si="175"/>
        <v>Completar</v>
      </c>
      <c r="IF107" s="95" t="str">
        <f t="shared" si="256"/>
        <v>Completar</v>
      </c>
      <c r="IG107" s="165">
        <f t="shared" si="257"/>
        <v>0</v>
      </c>
      <c r="IH107" s="219" t="b">
        <f t="shared" si="258"/>
        <v>0</v>
      </c>
      <c r="II107" s="188">
        <f t="shared" si="259"/>
        <v>0</v>
      </c>
      <c r="IJ107" s="164">
        <f t="shared" si="260"/>
        <v>0</v>
      </c>
      <c r="IK107" s="164">
        <f t="shared" si="261"/>
        <v>0.25</v>
      </c>
      <c r="IL107" s="164">
        <f t="shared" si="262"/>
        <v>0</v>
      </c>
      <c r="IM107" s="164">
        <f t="shared" si="262"/>
        <v>0</v>
      </c>
      <c r="IN107" s="166">
        <f t="shared" si="263"/>
        <v>0</v>
      </c>
      <c r="IO107" s="167"/>
      <c r="IQ107" s="164">
        <v>95</v>
      </c>
      <c r="IR107" s="225"/>
      <c r="IS107" s="226"/>
      <c r="IT107" s="1"/>
      <c r="IU107" s="1"/>
      <c r="IV107" s="95"/>
      <c r="IW107" s="93"/>
      <c r="IX107" s="93"/>
      <c r="IY107" s="93"/>
      <c r="IZ107" s="95" t="str">
        <f t="shared" si="176"/>
        <v>Completar</v>
      </c>
      <c r="JA107" s="96" t="str">
        <f t="shared" si="177"/>
        <v>Completar</v>
      </c>
      <c r="JB107" s="96" t="str">
        <f t="shared" si="178"/>
        <v>Completar</v>
      </c>
      <c r="JC107" s="94"/>
      <c r="JD107" s="95" t="str">
        <f t="shared" si="179"/>
        <v>Completar</v>
      </c>
      <c r="JE107" s="95" t="str">
        <f t="shared" si="264"/>
        <v>Completar</v>
      </c>
      <c r="JF107" s="165">
        <f t="shared" si="265"/>
        <v>0</v>
      </c>
      <c r="JG107" s="219" t="b">
        <f t="shared" si="266"/>
        <v>0</v>
      </c>
      <c r="JH107" s="188">
        <f t="shared" si="267"/>
        <v>0</v>
      </c>
      <c r="JI107" s="164">
        <f t="shared" si="268"/>
        <v>0</v>
      </c>
      <c r="JJ107" s="164">
        <f t="shared" si="269"/>
        <v>0.25</v>
      </c>
      <c r="JK107" s="164">
        <f t="shared" si="270"/>
        <v>0</v>
      </c>
      <c r="JL107" s="164">
        <f t="shared" si="270"/>
        <v>0</v>
      </c>
      <c r="JM107" s="166">
        <f t="shared" si="271"/>
        <v>0</v>
      </c>
      <c r="JN107" s="167"/>
      <c r="JO107" s="126"/>
      <c r="JP107" s="164">
        <v>95</v>
      </c>
      <c r="JQ107" s="225"/>
      <c r="JR107" s="226"/>
      <c r="JS107" s="1"/>
      <c r="JT107" s="1"/>
      <c r="JU107" s="95"/>
      <c r="JV107" s="93"/>
      <c r="JW107" s="93"/>
      <c r="JX107" s="93"/>
      <c r="JY107" s="95" t="str">
        <f t="shared" si="180"/>
        <v>Completar</v>
      </c>
      <c r="JZ107" s="96" t="str">
        <f t="shared" si="181"/>
        <v>Completar</v>
      </c>
      <c r="KA107" s="96" t="str">
        <f t="shared" si="182"/>
        <v>Completar</v>
      </c>
      <c r="KB107" s="94"/>
      <c r="KC107" s="95" t="str">
        <f t="shared" si="183"/>
        <v>Completar</v>
      </c>
      <c r="KD107" s="95" t="str">
        <f t="shared" si="272"/>
        <v>Completar</v>
      </c>
      <c r="KE107" s="165">
        <f t="shared" si="273"/>
        <v>0</v>
      </c>
      <c r="KF107" s="219" t="b">
        <f t="shared" si="274"/>
        <v>0</v>
      </c>
      <c r="KG107" s="188">
        <f t="shared" si="275"/>
        <v>0</v>
      </c>
      <c r="KH107" s="164">
        <f t="shared" si="276"/>
        <v>0</v>
      </c>
      <c r="KI107" s="164">
        <f t="shared" si="277"/>
        <v>0.25</v>
      </c>
      <c r="KJ107" s="164">
        <f t="shared" si="278"/>
        <v>0</v>
      </c>
      <c r="KK107" s="164">
        <f t="shared" si="278"/>
        <v>0</v>
      </c>
      <c r="KL107" s="166">
        <f t="shared" si="279"/>
        <v>0</v>
      </c>
    </row>
    <row r="108" spans="1:298" x14ac:dyDescent="0.25">
      <c r="A108" s="164">
        <v>96</v>
      </c>
      <c r="B108" s="225"/>
      <c r="C108" s="226"/>
      <c r="D108" s="1"/>
      <c r="E108" s="1"/>
      <c r="F108" s="95"/>
      <c r="G108" s="93"/>
      <c r="H108" s="93"/>
      <c r="I108" s="93"/>
      <c r="J108" s="95"/>
      <c r="K108" s="96" t="str">
        <f>IFERROR(VLOOKUP(D108,'Situación inicial'!JI$13:JS$112,8,FALSE),"Completar")</f>
        <v>Completar</v>
      </c>
      <c r="L108" s="96" t="str">
        <f>IFERROR(VLOOKUP(D108,'Situación inicial'!JI$13:JS$112,9,FALSE),"Completar")</f>
        <v>Completar</v>
      </c>
      <c r="M108" s="94"/>
      <c r="N108" s="95" t="str">
        <f>IFERROR(VLOOKUP(D108,'Situación inicial'!JI$13:JS$112,11,FALSE),"Completar")</f>
        <v>Completar</v>
      </c>
      <c r="O108" s="95" t="str">
        <f>IFERROR(VLOOKUP(D108,'Situación inicial'!JI$13:JT$112,12,FALSE),"Completar")</f>
        <v>Completar</v>
      </c>
      <c r="P108" s="165">
        <f t="shared" si="184"/>
        <v>0</v>
      </c>
      <c r="Q108" s="219" t="b">
        <f t="shared" si="185"/>
        <v>0</v>
      </c>
      <c r="R108" s="188">
        <f t="shared" si="186"/>
        <v>0</v>
      </c>
      <c r="S108" s="164">
        <f t="shared" si="187"/>
        <v>0</v>
      </c>
      <c r="T108" s="164">
        <f t="shared" si="188"/>
        <v>0.25</v>
      </c>
      <c r="U108" s="164">
        <f t="shared" si="189"/>
        <v>0</v>
      </c>
      <c r="V108" s="164">
        <f t="shared" si="189"/>
        <v>0</v>
      </c>
      <c r="W108" s="166">
        <f t="shared" si="190"/>
        <v>0</v>
      </c>
      <c r="X108" s="168">
        <f>IFERROR(VLOOKUP(D108,'Situación inicial'!JI$13:JZ$112,18,FALSE),0)</f>
        <v>0</v>
      </c>
      <c r="Z108" s="164">
        <v>96</v>
      </c>
      <c r="AA108" s="225"/>
      <c r="AB108" s="226"/>
      <c r="AC108" s="1"/>
      <c r="AD108" s="1"/>
      <c r="AE108" s="95"/>
      <c r="AF108" s="93"/>
      <c r="AG108" s="93"/>
      <c r="AH108" s="93"/>
      <c r="AI108" s="95" t="str">
        <f t="shared" si="140"/>
        <v>Completar</v>
      </c>
      <c r="AJ108" s="96" t="str">
        <f t="shared" si="141"/>
        <v>Completar</v>
      </c>
      <c r="AK108" s="96" t="str">
        <f t="shared" si="142"/>
        <v>Completar</v>
      </c>
      <c r="AL108" s="94"/>
      <c r="AM108" s="95" t="str">
        <f t="shared" si="191"/>
        <v>Completar</v>
      </c>
      <c r="AN108" s="95" t="str">
        <f t="shared" si="192"/>
        <v>Completar</v>
      </c>
      <c r="AO108" s="165">
        <f t="shared" si="193"/>
        <v>0</v>
      </c>
      <c r="AP108" s="219" t="b">
        <f t="shared" si="194"/>
        <v>0</v>
      </c>
      <c r="AQ108" s="188">
        <f t="shared" si="195"/>
        <v>0</v>
      </c>
      <c r="AR108" s="164">
        <f t="shared" si="196"/>
        <v>0</v>
      </c>
      <c r="AS108" s="164">
        <f t="shared" si="197"/>
        <v>0.25</v>
      </c>
      <c r="AT108" s="164">
        <f t="shared" si="198"/>
        <v>0</v>
      </c>
      <c r="AU108" s="164">
        <f t="shared" si="198"/>
        <v>0</v>
      </c>
      <c r="AV108" s="166">
        <f t="shared" si="199"/>
        <v>0</v>
      </c>
      <c r="AW108" s="168">
        <f t="shared" si="143"/>
        <v>0</v>
      </c>
      <c r="AY108" s="164">
        <v>96</v>
      </c>
      <c r="AZ108" s="225"/>
      <c r="BA108" s="226"/>
      <c r="BB108" s="1"/>
      <c r="BC108" s="1"/>
      <c r="BD108" s="95"/>
      <c r="BE108" s="93"/>
      <c r="BF108" s="93"/>
      <c r="BG108" s="93"/>
      <c r="BH108" s="95" t="str">
        <f t="shared" si="144"/>
        <v>Completar</v>
      </c>
      <c r="BI108" s="96" t="str">
        <f t="shared" si="145"/>
        <v>Completar</v>
      </c>
      <c r="BJ108" s="96" t="str">
        <f t="shared" si="146"/>
        <v>Completar</v>
      </c>
      <c r="BK108" s="94"/>
      <c r="BL108" s="95" t="str">
        <f t="shared" si="147"/>
        <v>Completar</v>
      </c>
      <c r="BM108" s="95" t="str">
        <f t="shared" si="200"/>
        <v>Completar</v>
      </c>
      <c r="BN108" s="165">
        <f t="shared" si="201"/>
        <v>0</v>
      </c>
      <c r="BO108" s="219" t="b">
        <f t="shared" si="202"/>
        <v>0</v>
      </c>
      <c r="BP108" s="188">
        <f t="shared" si="203"/>
        <v>0</v>
      </c>
      <c r="BQ108" s="164">
        <f t="shared" si="204"/>
        <v>0</v>
      </c>
      <c r="BR108" s="164">
        <f t="shared" si="205"/>
        <v>0.25</v>
      </c>
      <c r="BS108" s="164">
        <f t="shared" si="206"/>
        <v>0</v>
      </c>
      <c r="BT108" s="164">
        <f t="shared" si="206"/>
        <v>0</v>
      </c>
      <c r="BU108" s="166">
        <f t="shared" si="207"/>
        <v>0</v>
      </c>
      <c r="BV108" s="167"/>
      <c r="BX108" s="164">
        <v>96</v>
      </c>
      <c r="BY108" s="225"/>
      <c r="BZ108" s="226"/>
      <c r="CA108" s="1"/>
      <c r="CB108" s="1"/>
      <c r="CC108" s="95"/>
      <c r="CD108" s="93"/>
      <c r="CE108" s="93"/>
      <c r="CF108" s="93"/>
      <c r="CG108" s="95" t="str">
        <f t="shared" si="148"/>
        <v>Completar</v>
      </c>
      <c r="CH108" s="96" t="str">
        <f t="shared" si="149"/>
        <v>Completar</v>
      </c>
      <c r="CI108" s="96" t="str">
        <f t="shared" si="150"/>
        <v>Completar</v>
      </c>
      <c r="CJ108" s="94"/>
      <c r="CK108" s="95" t="str">
        <f t="shared" si="151"/>
        <v>Completar</v>
      </c>
      <c r="CL108" s="95" t="str">
        <f t="shared" si="208"/>
        <v>Completar</v>
      </c>
      <c r="CM108" s="165">
        <f t="shared" si="209"/>
        <v>0</v>
      </c>
      <c r="CN108" s="219" t="b">
        <f t="shared" si="210"/>
        <v>0</v>
      </c>
      <c r="CO108" s="188">
        <f t="shared" si="211"/>
        <v>0</v>
      </c>
      <c r="CP108" s="164">
        <f t="shared" si="212"/>
        <v>0</v>
      </c>
      <c r="CQ108" s="164">
        <f t="shared" si="213"/>
        <v>0.25</v>
      </c>
      <c r="CR108" s="164">
        <f t="shared" si="214"/>
        <v>0</v>
      </c>
      <c r="CS108" s="164">
        <f t="shared" si="214"/>
        <v>0</v>
      </c>
      <c r="CT108" s="166">
        <f t="shared" si="215"/>
        <v>0</v>
      </c>
      <c r="CU108" s="167"/>
      <c r="CW108" s="164">
        <v>96</v>
      </c>
      <c r="CX108" s="225"/>
      <c r="CY108" s="226"/>
      <c r="CZ108" s="1"/>
      <c r="DA108" s="1"/>
      <c r="DB108" s="95"/>
      <c r="DC108" s="93"/>
      <c r="DD108" s="93"/>
      <c r="DE108" s="93"/>
      <c r="DF108" s="95" t="str">
        <f t="shared" si="152"/>
        <v>Completar</v>
      </c>
      <c r="DG108" s="96" t="str">
        <f t="shared" si="153"/>
        <v>Completar</v>
      </c>
      <c r="DH108" s="96" t="str">
        <f t="shared" si="154"/>
        <v>Completar</v>
      </c>
      <c r="DI108" s="94"/>
      <c r="DJ108" s="95" t="str">
        <f t="shared" si="155"/>
        <v>Completar</v>
      </c>
      <c r="DK108" s="95" t="str">
        <f t="shared" si="216"/>
        <v>Completar</v>
      </c>
      <c r="DL108" s="165">
        <f t="shared" si="217"/>
        <v>0</v>
      </c>
      <c r="DM108" s="219" t="b">
        <f t="shared" si="218"/>
        <v>0</v>
      </c>
      <c r="DN108" s="188">
        <f t="shared" si="219"/>
        <v>0</v>
      </c>
      <c r="DO108" s="164">
        <f t="shared" si="220"/>
        <v>0</v>
      </c>
      <c r="DP108" s="164">
        <f t="shared" si="221"/>
        <v>0.25</v>
      </c>
      <c r="DQ108" s="164">
        <f t="shared" si="222"/>
        <v>0</v>
      </c>
      <c r="DR108" s="164">
        <f t="shared" si="222"/>
        <v>0</v>
      </c>
      <c r="DS108" s="166">
        <f t="shared" si="223"/>
        <v>0</v>
      </c>
      <c r="DT108" s="167"/>
      <c r="DV108" s="164">
        <v>96</v>
      </c>
      <c r="DW108" s="225"/>
      <c r="DX108" s="226"/>
      <c r="DY108" s="1"/>
      <c r="DZ108" s="1"/>
      <c r="EA108" s="95"/>
      <c r="EB108" s="93"/>
      <c r="EC108" s="93"/>
      <c r="ED108" s="93"/>
      <c r="EE108" s="95" t="str">
        <f t="shared" si="156"/>
        <v>Completar</v>
      </c>
      <c r="EF108" s="96" t="str">
        <f t="shared" si="157"/>
        <v>Completar</v>
      </c>
      <c r="EG108" s="96" t="str">
        <f t="shared" si="158"/>
        <v>Completar</v>
      </c>
      <c r="EH108" s="94"/>
      <c r="EI108" s="95" t="str">
        <f t="shared" si="159"/>
        <v>Completar</v>
      </c>
      <c r="EJ108" s="95" t="str">
        <f t="shared" si="224"/>
        <v>Completar</v>
      </c>
      <c r="EK108" s="165">
        <f t="shared" si="225"/>
        <v>0</v>
      </c>
      <c r="EL108" s="219" t="b">
        <f t="shared" si="226"/>
        <v>0</v>
      </c>
      <c r="EM108" s="188">
        <f t="shared" si="227"/>
        <v>0</v>
      </c>
      <c r="EN108" s="164">
        <f t="shared" si="228"/>
        <v>0</v>
      </c>
      <c r="EO108" s="164">
        <f t="shared" si="229"/>
        <v>0.25</v>
      </c>
      <c r="EP108" s="164">
        <f t="shared" si="230"/>
        <v>0</v>
      </c>
      <c r="EQ108" s="164">
        <f t="shared" si="230"/>
        <v>0</v>
      </c>
      <c r="ER108" s="166">
        <f t="shared" si="231"/>
        <v>0</v>
      </c>
      <c r="ES108" s="167"/>
      <c r="EU108" s="164">
        <v>96</v>
      </c>
      <c r="EV108" s="225"/>
      <c r="EW108" s="226"/>
      <c r="EX108" s="1"/>
      <c r="EY108" s="1"/>
      <c r="EZ108" s="95"/>
      <c r="FA108" s="93"/>
      <c r="FB108" s="93"/>
      <c r="FC108" s="93"/>
      <c r="FD108" s="95" t="str">
        <f t="shared" si="160"/>
        <v>Completar</v>
      </c>
      <c r="FE108" s="96" t="str">
        <f t="shared" si="161"/>
        <v>Completar</v>
      </c>
      <c r="FF108" s="96" t="str">
        <f t="shared" si="162"/>
        <v>Completar</v>
      </c>
      <c r="FG108" s="94"/>
      <c r="FH108" s="95" t="str">
        <f t="shared" si="163"/>
        <v>Completar</v>
      </c>
      <c r="FI108" s="95" t="str">
        <f t="shared" si="232"/>
        <v>Completar</v>
      </c>
      <c r="FJ108" s="165">
        <f t="shared" si="233"/>
        <v>0</v>
      </c>
      <c r="FK108" s="219" t="b">
        <f t="shared" si="234"/>
        <v>0</v>
      </c>
      <c r="FL108" s="188">
        <f t="shared" si="235"/>
        <v>0</v>
      </c>
      <c r="FM108" s="164">
        <f t="shared" si="236"/>
        <v>0</v>
      </c>
      <c r="FN108" s="164">
        <f t="shared" si="237"/>
        <v>0.25</v>
      </c>
      <c r="FO108" s="164">
        <f t="shared" si="238"/>
        <v>0</v>
      </c>
      <c r="FP108" s="164">
        <f t="shared" si="238"/>
        <v>0</v>
      </c>
      <c r="FQ108" s="166">
        <f t="shared" si="239"/>
        <v>0</v>
      </c>
      <c r="FR108" s="167"/>
      <c r="FT108" s="164">
        <v>96</v>
      </c>
      <c r="FU108" s="225"/>
      <c r="FV108" s="226"/>
      <c r="FW108" s="1"/>
      <c r="FX108" s="1"/>
      <c r="FY108" s="95"/>
      <c r="FZ108" s="93"/>
      <c r="GA108" s="93"/>
      <c r="GB108" s="93"/>
      <c r="GC108" s="95" t="str">
        <f t="shared" si="164"/>
        <v>Completar</v>
      </c>
      <c r="GD108" s="96" t="str">
        <f t="shared" si="165"/>
        <v>Completar</v>
      </c>
      <c r="GE108" s="96" t="str">
        <f t="shared" si="166"/>
        <v>Completar</v>
      </c>
      <c r="GF108" s="94"/>
      <c r="GG108" s="95" t="str">
        <f t="shared" si="167"/>
        <v>Completar</v>
      </c>
      <c r="GH108" s="95" t="str">
        <f t="shared" si="240"/>
        <v>Completar</v>
      </c>
      <c r="GI108" s="165">
        <f t="shared" si="241"/>
        <v>0</v>
      </c>
      <c r="GJ108" s="219" t="b">
        <f t="shared" si="242"/>
        <v>0</v>
      </c>
      <c r="GK108" s="188">
        <f t="shared" si="243"/>
        <v>0</v>
      </c>
      <c r="GL108" s="164">
        <f t="shared" si="244"/>
        <v>0</v>
      </c>
      <c r="GM108" s="164">
        <f t="shared" si="245"/>
        <v>0.25</v>
      </c>
      <c r="GN108" s="164">
        <f t="shared" si="246"/>
        <v>0</v>
      </c>
      <c r="GO108" s="164">
        <f t="shared" si="246"/>
        <v>0</v>
      </c>
      <c r="GP108" s="166">
        <f t="shared" si="247"/>
        <v>0</v>
      </c>
      <c r="GQ108" s="167"/>
      <c r="GS108" s="164">
        <v>96</v>
      </c>
      <c r="GT108" s="225"/>
      <c r="GU108" s="226"/>
      <c r="GV108" s="1"/>
      <c r="GW108" s="1"/>
      <c r="GX108" s="95"/>
      <c r="GY108" s="93"/>
      <c r="GZ108" s="93"/>
      <c r="HA108" s="93"/>
      <c r="HB108" s="95" t="str">
        <f t="shared" si="168"/>
        <v>Completar</v>
      </c>
      <c r="HC108" s="96" t="str">
        <f t="shared" si="169"/>
        <v>Completar</v>
      </c>
      <c r="HD108" s="96" t="str">
        <f t="shared" si="170"/>
        <v>Completar</v>
      </c>
      <c r="HE108" s="94"/>
      <c r="HF108" s="95" t="str">
        <f t="shared" si="171"/>
        <v>Completar</v>
      </c>
      <c r="HG108" s="95" t="str">
        <f t="shared" si="248"/>
        <v>Completar</v>
      </c>
      <c r="HH108" s="165">
        <f t="shared" si="249"/>
        <v>0</v>
      </c>
      <c r="HI108" s="219" t="b">
        <f t="shared" si="250"/>
        <v>0</v>
      </c>
      <c r="HJ108" s="188">
        <f t="shared" si="251"/>
        <v>0</v>
      </c>
      <c r="HK108" s="164">
        <f t="shared" si="252"/>
        <v>0</v>
      </c>
      <c r="HL108" s="164">
        <f t="shared" si="253"/>
        <v>0.25</v>
      </c>
      <c r="HM108" s="164">
        <f t="shared" si="254"/>
        <v>0</v>
      </c>
      <c r="HN108" s="164">
        <f t="shared" si="254"/>
        <v>0</v>
      </c>
      <c r="HO108" s="166">
        <f t="shared" si="255"/>
        <v>0</v>
      </c>
      <c r="HP108" s="167"/>
      <c r="HR108" s="164">
        <v>96</v>
      </c>
      <c r="HS108" s="225"/>
      <c r="HT108" s="226"/>
      <c r="HU108" s="1"/>
      <c r="HV108" s="1"/>
      <c r="HW108" s="95"/>
      <c r="HX108" s="93"/>
      <c r="HY108" s="93"/>
      <c r="HZ108" s="93"/>
      <c r="IA108" s="95" t="str">
        <f t="shared" si="172"/>
        <v>Completar</v>
      </c>
      <c r="IB108" s="96" t="str">
        <f t="shared" si="173"/>
        <v>Completar</v>
      </c>
      <c r="IC108" s="96" t="str">
        <f t="shared" si="174"/>
        <v>Completar</v>
      </c>
      <c r="ID108" s="94"/>
      <c r="IE108" s="95" t="str">
        <f t="shared" si="175"/>
        <v>Completar</v>
      </c>
      <c r="IF108" s="95" t="str">
        <f t="shared" si="256"/>
        <v>Completar</v>
      </c>
      <c r="IG108" s="165">
        <f t="shared" si="257"/>
        <v>0</v>
      </c>
      <c r="IH108" s="219" t="b">
        <f t="shared" si="258"/>
        <v>0</v>
      </c>
      <c r="II108" s="188">
        <f t="shared" si="259"/>
        <v>0</v>
      </c>
      <c r="IJ108" s="164">
        <f t="shared" si="260"/>
        <v>0</v>
      </c>
      <c r="IK108" s="164">
        <f t="shared" si="261"/>
        <v>0.25</v>
      </c>
      <c r="IL108" s="164">
        <f t="shared" si="262"/>
        <v>0</v>
      </c>
      <c r="IM108" s="164">
        <f t="shared" si="262"/>
        <v>0</v>
      </c>
      <c r="IN108" s="166">
        <f t="shared" si="263"/>
        <v>0</v>
      </c>
      <c r="IO108" s="167"/>
      <c r="IQ108" s="164">
        <v>96</v>
      </c>
      <c r="IR108" s="225"/>
      <c r="IS108" s="226"/>
      <c r="IT108" s="1"/>
      <c r="IU108" s="1"/>
      <c r="IV108" s="95"/>
      <c r="IW108" s="93"/>
      <c r="IX108" s="93"/>
      <c r="IY108" s="93"/>
      <c r="IZ108" s="95" t="str">
        <f t="shared" si="176"/>
        <v>Completar</v>
      </c>
      <c r="JA108" s="96" t="str">
        <f t="shared" si="177"/>
        <v>Completar</v>
      </c>
      <c r="JB108" s="96" t="str">
        <f t="shared" si="178"/>
        <v>Completar</v>
      </c>
      <c r="JC108" s="94"/>
      <c r="JD108" s="95" t="str">
        <f t="shared" si="179"/>
        <v>Completar</v>
      </c>
      <c r="JE108" s="95" t="str">
        <f t="shared" si="264"/>
        <v>Completar</v>
      </c>
      <c r="JF108" s="165">
        <f t="shared" si="265"/>
        <v>0</v>
      </c>
      <c r="JG108" s="219" t="b">
        <f t="shared" si="266"/>
        <v>0</v>
      </c>
      <c r="JH108" s="188">
        <f t="shared" si="267"/>
        <v>0</v>
      </c>
      <c r="JI108" s="164">
        <f t="shared" si="268"/>
        <v>0</v>
      </c>
      <c r="JJ108" s="164">
        <f t="shared" si="269"/>
        <v>0.25</v>
      </c>
      <c r="JK108" s="164">
        <f t="shared" si="270"/>
        <v>0</v>
      </c>
      <c r="JL108" s="164">
        <f t="shared" si="270"/>
        <v>0</v>
      </c>
      <c r="JM108" s="166">
        <f t="shared" si="271"/>
        <v>0</v>
      </c>
      <c r="JN108" s="167"/>
      <c r="JO108" s="126"/>
      <c r="JP108" s="164">
        <v>96</v>
      </c>
      <c r="JQ108" s="225"/>
      <c r="JR108" s="226"/>
      <c r="JS108" s="1"/>
      <c r="JT108" s="1"/>
      <c r="JU108" s="95"/>
      <c r="JV108" s="93"/>
      <c r="JW108" s="93"/>
      <c r="JX108" s="93"/>
      <c r="JY108" s="95" t="str">
        <f t="shared" si="180"/>
        <v>Completar</v>
      </c>
      <c r="JZ108" s="96" t="str">
        <f t="shared" si="181"/>
        <v>Completar</v>
      </c>
      <c r="KA108" s="96" t="str">
        <f t="shared" si="182"/>
        <v>Completar</v>
      </c>
      <c r="KB108" s="94"/>
      <c r="KC108" s="95" t="str">
        <f t="shared" si="183"/>
        <v>Completar</v>
      </c>
      <c r="KD108" s="95" t="str">
        <f t="shared" si="272"/>
        <v>Completar</v>
      </c>
      <c r="KE108" s="165">
        <f t="shared" si="273"/>
        <v>0</v>
      </c>
      <c r="KF108" s="219" t="b">
        <f t="shared" si="274"/>
        <v>0</v>
      </c>
      <c r="KG108" s="188">
        <f t="shared" si="275"/>
        <v>0</v>
      </c>
      <c r="KH108" s="164">
        <f t="shared" si="276"/>
        <v>0</v>
      </c>
      <c r="KI108" s="164">
        <f t="shared" si="277"/>
        <v>0.25</v>
      </c>
      <c r="KJ108" s="164">
        <f t="shared" si="278"/>
        <v>0</v>
      </c>
      <c r="KK108" s="164">
        <f t="shared" si="278"/>
        <v>0</v>
      </c>
      <c r="KL108" s="166">
        <f t="shared" si="279"/>
        <v>0</v>
      </c>
    </row>
    <row r="109" spans="1:298" x14ac:dyDescent="0.25">
      <c r="A109" s="164">
        <v>97</v>
      </c>
      <c r="B109" s="225"/>
      <c r="C109" s="226"/>
      <c r="D109" s="1"/>
      <c r="E109" s="1"/>
      <c r="F109" s="95"/>
      <c r="G109" s="93"/>
      <c r="H109" s="93"/>
      <c r="I109" s="93"/>
      <c r="J109" s="95"/>
      <c r="K109" s="96" t="str">
        <f>IFERROR(VLOOKUP(D109,'Situación inicial'!JI$13:JS$112,8,FALSE),"Completar")</f>
        <v>Completar</v>
      </c>
      <c r="L109" s="96" t="str">
        <f>IFERROR(VLOOKUP(D109,'Situación inicial'!JI$13:JS$112,9,FALSE),"Completar")</f>
        <v>Completar</v>
      </c>
      <c r="M109" s="94"/>
      <c r="N109" s="95" t="str">
        <f>IFERROR(VLOOKUP(D109,'Situación inicial'!JI$13:JS$112,11,FALSE),"Completar")</f>
        <v>Completar</v>
      </c>
      <c r="O109" s="95" t="str">
        <f>IFERROR(VLOOKUP(D109,'Situación inicial'!JI$13:JT$112,12,FALSE),"Completar")</f>
        <v>Completar</v>
      </c>
      <c r="P109" s="165">
        <f t="shared" si="184"/>
        <v>0</v>
      </c>
      <c r="Q109" s="219" t="b">
        <f t="shared" si="185"/>
        <v>0</v>
      </c>
      <c r="R109" s="188">
        <f t="shared" si="186"/>
        <v>0</v>
      </c>
      <c r="S109" s="164">
        <f t="shared" si="187"/>
        <v>0</v>
      </c>
      <c r="T109" s="164">
        <f t="shared" si="188"/>
        <v>0.25</v>
      </c>
      <c r="U109" s="164">
        <f t="shared" si="189"/>
        <v>0</v>
      </c>
      <c r="V109" s="164">
        <f t="shared" si="189"/>
        <v>0</v>
      </c>
      <c r="W109" s="166">
        <f t="shared" si="190"/>
        <v>0</v>
      </c>
      <c r="X109" s="168">
        <f>IFERROR(VLOOKUP(D109,'Situación inicial'!JI$13:JZ$112,18,FALSE),0)</f>
        <v>0</v>
      </c>
      <c r="Z109" s="164">
        <v>97</v>
      </c>
      <c r="AA109" s="225"/>
      <c r="AB109" s="226"/>
      <c r="AC109" s="1"/>
      <c r="AD109" s="1"/>
      <c r="AE109" s="95"/>
      <c r="AF109" s="93"/>
      <c r="AG109" s="93"/>
      <c r="AH109" s="93"/>
      <c r="AI109" s="95" t="str">
        <f t="shared" si="140"/>
        <v>Completar</v>
      </c>
      <c r="AJ109" s="96" t="str">
        <f t="shared" si="141"/>
        <v>Completar</v>
      </c>
      <c r="AK109" s="96" t="str">
        <f t="shared" si="142"/>
        <v>Completar</v>
      </c>
      <c r="AL109" s="94"/>
      <c r="AM109" s="95" t="str">
        <f t="shared" si="191"/>
        <v>Completar</v>
      </c>
      <c r="AN109" s="95" t="str">
        <f t="shared" si="192"/>
        <v>Completar</v>
      </c>
      <c r="AO109" s="165">
        <f t="shared" si="193"/>
        <v>0</v>
      </c>
      <c r="AP109" s="219" t="b">
        <f t="shared" si="194"/>
        <v>0</v>
      </c>
      <c r="AQ109" s="188">
        <f t="shared" si="195"/>
        <v>0</v>
      </c>
      <c r="AR109" s="164">
        <f t="shared" si="196"/>
        <v>0</v>
      </c>
      <c r="AS109" s="164">
        <f t="shared" si="197"/>
        <v>0.25</v>
      </c>
      <c r="AT109" s="164">
        <f t="shared" si="198"/>
        <v>0</v>
      </c>
      <c r="AU109" s="164">
        <f t="shared" si="198"/>
        <v>0</v>
      </c>
      <c r="AV109" s="166">
        <f t="shared" si="199"/>
        <v>0</v>
      </c>
      <c r="AW109" s="168">
        <f t="shared" si="143"/>
        <v>0</v>
      </c>
      <c r="AY109" s="164">
        <v>97</v>
      </c>
      <c r="AZ109" s="225"/>
      <c r="BA109" s="226"/>
      <c r="BB109" s="1"/>
      <c r="BC109" s="1"/>
      <c r="BD109" s="95"/>
      <c r="BE109" s="93"/>
      <c r="BF109" s="93"/>
      <c r="BG109" s="93"/>
      <c r="BH109" s="95" t="str">
        <f t="shared" si="144"/>
        <v>Completar</v>
      </c>
      <c r="BI109" s="96" t="str">
        <f t="shared" si="145"/>
        <v>Completar</v>
      </c>
      <c r="BJ109" s="96" t="str">
        <f t="shared" si="146"/>
        <v>Completar</v>
      </c>
      <c r="BK109" s="94"/>
      <c r="BL109" s="95" t="str">
        <f t="shared" si="147"/>
        <v>Completar</v>
      </c>
      <c r="BM109" s="95" t="str">
        <f t="shared" si="200"/>
        <v>Completar</v>
      </c>
      <c r="BN109" s="165">
        <f t="shared" si="201"/>
        <v>0</v>
      </c>
      <c r="BO109" s="219" t="b">
        <f t="shared" si="202"/>
        <v>0</v>
      </c>
      <c r="BP109" s="188">
        <f t="shared" si="203"/>
        <v>0</v>
      </c>
      <c r="BQ109" s="164">
        <f t="shared" si="204"/>
        <v>0</v>
      </c>
      <c r="BR109" s="164">
        <f t="shared" si="205"/>
        <v>0.25</v>
      </c>
      <c r="BS109" s="164">
        <f t="shared" si="206"/>
        <v>0</v>
      </c>
      <c r="BT109" s="164">
        <f t="shared" si="206"/>
        <v>0</v>
      </c>
      <c r="BU109" s="166">
        <f t="shared" si="207"/>
        <v>0</v>
      </c>
      <c r="BV109" s="167"/>
      <c r="BX109" s="164">
        <v>97</v>
      </c>
      <c r="BY109" s="225"/>
      <c r="BZ109" s="226"/>
      <c r="CA109" s="1"/>
      <c r="CB109" s="1"/>
      <c r="CC109" s="95"/>
      <c r="CD109" s="93"/>
      <c r="CE109" s="93"/>
      <c r="CF109" s="93"/>
      <c r="CG109" s="95" t="str">
        <f t="shared" si="148"/>
        <v>Completar</v>
      </c>
      <c r="CH109" s="96" t="str">
        <f t="shared" si="149"/>
        <v>Completar</v>
      </c>
      <c r="CI109" s="96" t="str">
        <f t="shared" si="150"/>
        <v>Completar</v>
      </c>
      <c r="CJ109" s="94"/>
      <c r="CK109" s="95" t="str">
        <f t="shared" si="151"/>
        <v>Completar</v>
      </c>
      <c r="CL109" s="95" t="str">
        <f t="shared" si="208"/>
        <v>Completar</v>
      </c>
      <c r="CM109" s="165">
        <f t="shared" si="209"/>
        <v>0</v>
      </c>
      <c r="CN109" s="219" t="b">
        <f t="shared" si="210"/>
        <v>0</v>
      </c>
      <c r="CO109" s="188">
        <f t="shared" si="211"/>
        <v>0</v>
      </c>
      <c r="CP109" s="164">
        <f t="shared" si="212"/>
        <v>0</v>
      </c>
      <c r="CQ109" s="164">
        <f t="shared" si="213"/>
        <v>0.25</v>
      </c>
      <c r="CR109" s="164">
        <f t="shared" si="214"/>
        <v>0</v>
      </c>
      <c r="CS109" s="164">
        <f t="shared" si="214"/>
        <v>0</v>
      </c>
      <c r="CT109" s="166">
        <f t="shared" si="215"/>
        <v>0</v>
      </c>
      <c r="CU109" s="167"/>
      <c r="CW109" s="164">
        <v>97</v>
      </c>
      <c r="CX109" s="225"/>
      <c r="CY109" s="226"/>
      <c r="CZ109" s="1"/>
      <c r="DA109" s="1"/>
      <c r="DB109" s="95"/>
      <c r="DC109" s="93"/>
      <c r="DD109" s="93"/>
      <c r="DE109" s="93"/>
      <c r="DF109" s="95" t="str">
        <f t="shared" si="152"/>
        <v>Completar</v>
      </c>
      <c r="DG109" s="96" t="str">
        <f t="shared" si="153"/>
        <v>Completar</v>
      </c>
      <c r="DH109" s="96" t="str">
        <f t="shared" si="154"/>
        <v>Completar</v>
      </c>
      <c r="DI109" s="94"/>
      <c r="DJ109" s="95" t="str">
        <f t="shared" si="155"/>
        <v>Completar</v>
      </c>
      <c r="DK109" s="95" t="str">
        <f t="shared" si="216"/>
        <v>Completar</v>
      </c>
      <c r="DL109" s="165">
        <f t="shared" si="217"/>
        <v>0</v>
      </c>
      <c r="DM109" s="219" t="b">
        <f t="shared" si="218"/>
        <v>0</v>
      </c>
      <c r="DN109" s="188">
        <f t="shared" si="219"/>
        <v>0</v>
      </c>
      <c r="DO109" s="164">
        <f t="shared" si="220"/>
        <v>0</v>
      </c>
      <c r="DP109" s="164">
        <f t="shared" si="221"/>
        <v>0.25</v>
      </c>
      <c r="DQ109" s="164">
        <f t="shared" si="222"/>
        <v>0</v>
      </c>
      <c r="DR109" s="164">
        <f t="shared" si="222"/>
        <v>0</v>
      </c>
      <c r="DS109" s="166">
        <f t="shared" si="223"/>
        <v>0</v>
      </c>
      <c r="DT109" s="167"/>
      <c r="DV109" s="164">
        <v>97</v>
      </c>
      <c r="DW109" s="225"/>
      <c r="DX109" s="226"/>
      <c r="DY109" s="1"/>
      <c r="DZ109" s="1"/>
      <c r="EA109" s="95"/>
      <c r="EB109" s="93"/>
      <c r="EC109" s="93"/>
      <c r="ED109" s="93"/>
      <c r="EE109" s="95" t="str">
        <f t="shared" si="156"/>
        <v>Completar</v>
      </c>
      <c r="EF109" s="96" t="str">
        <f t="shared" si="157"/>
        <v>Completar</v>
      </c>
      <c r="EG109" s="96" t="str">
        <f t="shared" si="158"/>
        <v>Completar</v>
      </c>
      <c r="EH109" s="94"/>
      <c r="EI109" s="95" t="str">
        <f t="shared" si="159"/>
        <v>Completar</v>
      </c>
      <c r="EJ109" s="95" t="str">
        <f t="shared" si="224"/>
        <v>Completar</v>
      </c>
      <c r="EK109" s="165">
        <f t="shared" si="225"/>
        <v>0</v>
      </c>
      <c r="EL109" s="219" t="b">
        <f t="shared" si="226"/>
        <v>0</v>
      </c>
      <c r="EM109" s="188">
        <f t="shared" si="227"/>
        <v>0</v>
      </c>
      <c r="EN109" s="164">
        <f t="shared" si="228"/>
        <v>0</v>
      </c>
      <c r="EO109" s="164">
        <f t="shared" si="229"/>
        <v>0.25</v>
      </c>
      <c r="EP109" s="164">
        <f t="shared" si="230"/>
        <v>0</v>
      </c>
      <c r="EQ109" s="164">
        <f t="shared" si="230"/>
        <v>0</v>
      </c>
      <c r="ER109" s="166">
        <f t="shared" si="231"/>
        <v>0</v>
      </c>
      <c r="ES109" s="167"/>
      <c r="EU109" s="164">
        <v>97</v>
      </c>
      <c r="EV109" s="225"/>
      <c r="EW109" s="226"/>
      <c r="EX109" s="1"/>
      <c r="EY109" s="1"/>
      <c r="EZ109" s="95"/>
      <c r="FA109" s="93"/>
      <c r="FB109" s="93"/>
      <c r="FC109" s="93"/>
      <c r="FD109" s="95" t="str">
        <f t="shared" si="160"/>
        <v>Completar</v>
      </c>
      <c r="FE109" s="96" t="str">
        <f t="shared" si="161"/>
        <v>Completar</v>
      </c>
      <c r="FF109" s="96" t="str">
        <f t="shared" si="162"/>
        <v>Completar</v>
      </c>
      <c r="FG109" s="94"/>
      <c r="FH109" s="95" t="str">
        <f t="shared" si="163"/>
        <v>Completar</v>
      </c>
      <c r="FI109" s="95" t="str">
        <f t="shared" si="232"/>
        <v>Completar</v>
      </c>
      <c r="FJ109" s="165">
        <f t="shared" si="233"/>
        <v>0</v>
      </c>
      <c r="FK109" s="219" t="b">
        <f t="shared" si="234"/>
        <v>0</v>
      </c>
      <c r="FL109" s="188">
        <f t="shared" si="235"/>
        <v>0</v>
      </c>
      <c r="FM109" s="164">
        <f t="shared" si="236"/>
        <v>0</v>
      </c>
      <c r="FN109" s="164">
        <f t="shared" si="237"/>
        <v>0.25</v>
      </c>
      <c r="FO109" s="164">
        <f t="shared" si="238"/>
        <v>0</v>
      </c>
      <c r="FP109" s="164">
        <f t="shared" si="238"/>
        <v>0</v>
      </c>
      <c r="FQ109" s="166">
        <f t="shared" si="239"/>
        <v>0</v>
      </c>
      <c r="FR109" s="167"/>
      <c r="FT109" s="164">
        <v>97</v>
      </c>
      <c r="FU109" s="225"/>
      <c r="FV109" s="226"/>
      <c r="FW109" s="1"/>
      <c r="FX109" s="1"/>
      <c r="FY109" s="95"/>
      <c r="FZ109" s="93"/>
      <c r="GA109" s="93"/>
      <c r="GB109" s="93"/>
      <c r="GC109" s="95" t="str">
        <f t="shared" si="164"/>
        <v>Completar</v>
      </c>
      <c r="GD109" s="96" t="str">
        <f t="shared" si="165"/>
        <v>Completar</v>
      </c>
      <c r="GE109" s="96" t="str">
        <f t="shared" si="166"/>
        <v>Completar</v>
      </c>
      <c r="GF109" s="94"/>
      <c r="GG109" s="95" t="str">
        <f t="shared" si="167"/>
        <v>Completar</v>
      </c>
      <c r="GH109" s="95" t="str">
        <f t="shared" si="240"/>
        <v>Completar</v>
      </c>
      <c r="GI109" s="165">
        <f t="shared" si="241"/>
        <v>0</v>
      </c>
      <c r="GJ109" s="219" t="b">
        <f t="shared" si="242"/>
        <v>0</v>
      </c>
      <c r="GK109" s="188">
        <f t="shared" si="243"/>
        <v>0</v>
      </c>
      <c r="GL109" s="164">
        <f t="shared" si="244"/>
        <v>0</v>
      </c>
      <c r="GM109" s="164">
        <f t="shared" si="245"/>
        <v>0.25</v>
      </c>
      <c r="GN109" s="164">
        <f t="shared" si="246"/>
        <v>0</v>
      </c>
      <c r="GO109" s="164">
        <f t="shared" si="246"/>
        <v>0</v>
      </c>
      <c r="GP109" s="166">
        <f t="shared" si="247"/>
        <v>0</v>
      </c>
      <c r="GQ109" s="167"/>
      <c r="GS109" s="164">
        <v>97</v>
      </c>
      <c r="GT109" s="225"/>
      <c r="GU109" s="226"/>
      <c r="GV109" s="1"/>
      <c r="GW109" s="1"/>
      <c r="GX109" s="95"/>
      <c r="GY109" s="93"/>
      <c r="GZ109" s="93"/>
      <c r="HA109" s="93"/>
      <c r="HB109" s="95" t="str">
        <f t="shared" si="168"/>
        <v>Completar</v>
      </c>
      <c r="HC109" s="96" t="str">
        <f t="shared" si="169"/>
        <v>Completar</v>
      </c>
      <c r="HD109" s="96" t="str">
        <f t="shared" si="170"/>
        <v>Completar</v>
      </c>
      <c r="HE109" s="94"/>
      <c r="HF109" s="95" t="str">
        <f t="shared" si="171"/>
        <v>Completar</v>
      </c>
      <c r="HG109" s="95" t="str">
        <f t="shared" si="248"/>
        <v>Completar</v>
      </c>
      <c r="HH109" s="165">
        <f t="shared" si="249"/>
        <v>0</v>
      </c>
      <c r="HI109" s="219" t="b">
        <f t="shared" si="250"/>
        <v>0</v>
      </c>
      <c r="HJ109" s="188">
        <f t="shared" si="251"/>
        <v>0</v>
      </c>
      <c r="HK109" s="164">
        <f t="shared" si="252"/>
        <v>0</v>
      </c>
      <c r="HL109" s="164">
        <f t="shared" si="253"/>
        <v>0.25</v>
      </c>
      <c r="HM109" s="164">
        <f t="shared" si="254"/>
        <v>0</v>
      </c>
      <c r="HN109" s="164">
        <f t="shared" si="254"/>
        <v>0</v>
      </c>
      <c r="HO109" s="166">
        <f t="shared" si="255"/>
        <v>0</v>
      </c>
      <c r="HP109" s="167"/>
      <c r="HR109" s="164">
        <v>97</v>
      </c>
      <c r="HS109" s="225"/>
      <c r="HT109" s="226"/>
      <c r="HU109" s="1"/>
      <c r="HV109" s="1"/>
      <c r="HW109" s="95"/>
      <c r="HX109" s="93"/>
      <c r="HY109" s="93"/>
      <c r="HZ109" s="93"/>
      <c r="IA109" s="95" t="str">
        <f t="shared" si="172"/>
        <v>Completar</v>
      </c>
      <c r="IB109" s="96" t="str">
        <f t="shared" si="173"/>
        <v>Completar</v>
      </c>
      <c r="IC109" s="96" t="str">
        <f t="shared" si="174"/>
        <v>Completar</v>
      </c>
      <c r="ID109" s="94"/>
      <c r="IE109" s="95" t="str">
        <f t="shared" si="175"/>
        <v>Completar</v>
      </c>
      <c r="IF109" s="95" t="str">
        <f t="shared" si="256"/>
        <v>Completar</v>
      </c>
      <c r="IG109" s="165">
        <f t="shared" si="257"/>
        <v>0</v>
      </c>
      <c r="IH109" s="219" t="b">
        <f t="shared" si="258"/>
        <v>0</v>
      </c>
      <c r="II109" s="188">
        <f t="shared" si="259"/>
        <v>0</v>
      </c>
      <c r="IJ109" s="164">
        <f t="shared" si="260"/>
        <v>0</v>
      </c>
      <c r="IK109" s="164">
        <f t="shared" si="261"/>
        <v>0.25</v>
      </c>
      <c r="IL109" s="164">
        <f t="shared" si="262"/>
        <v>0</v>
      </c>
      <c r="IM109" s="164">
        <f t="shared" si="262"/>
        <v>0</v>
      </c>
      <c r="IN109" s="166">
        <f t="shared" si="263"/>
        <v>0</v>
      </c>
      <c r="IO109" s="167"/>
      <c r="IQ109" s="164">
        <v>97</v>
      </c>
      <c r="IR109" s="225"/>
      <c r="IS109" s="226"/>
      <c r="IT109" s="1"/>
      <c r="IU109" s="1"/>
      <c r="IV109" s="95"/>
      <c r="IW109" s="93"/>
      <c r="IX109" s="93"/>
      <c r="IY109" s="93"/>
      <c r="IZ109" s="95" t="str">
        <f t="shared" si="176"/>
        <v>Completar</v>
      </c>
      <c r="JA109" s="96" t="str">
        <f t="shared" si="177"/>
        <v>Completar</v>
      </c>
      <c r="JB109" s="96" t="str">
        <f t="shared" si="178"/>
        <v>Completar</v>
      </c>
      <c r="JC109" s="94"/>
      <c r="JD109" s="95" t="str">
        <f t="shared" si="179"/>
        <v>Completar</v>
      </c>
      <c r="JE109" s="95" t="str">
        <f t="shared" si="264"/>
        <v>Completar</v>
      </c>
      <c r="JF109" s="165">
        <f t="shared" si="265"/>
        <v>0</v>
      </c>
      <c r="JG109" s="219" t="b">
        <f t="shared" si="266"/>
        <v>0</v>
      </c>
      <c r="JH109" s="188">
        <f t="shared" si="267"/>
        <v>0</v>
      </c>
      <c r="JI109" s="164">
        <f t="shared" si="268"/>
        <v>0</v>
      </c>
      <c r="JJ109" s="164">
        <f t="shared" si="269"/>
        <v>0.25</v>
      </c>
      <c r="JK109" s="164">
        <f t="shared" si="270"/>
        <v>0</v>
      </c>
      <c r="JL109" s="164">
        <f t="shared" si="270"/>
        <v>0</v>
      </c>
      <c r="JM109" s="166">
        <f t="shared" si="271"/>
        <v>0</v>
      </c>
      <c r="JN109" s="167"/>
      <c r="JO109" s="126"/>
      <c r="JP109" s="164">
        <v>97</v>
      </c>
      <c r="JQ109" s="225"/>
      <c r="JR109" s="226"/>
      <c r="JS109" s="1"/>
      <c r="JT109" s="1"/>
      <c r="JU109" s="95"/>
      <c r="JV109" s="93"/>
      <c r="JW109" s="93"/>
      <c r="JX109" s="93"/>
      <c r="JY109" s="95" t="str">
        <f t="shared" si="180"/>
        <v>Completar</v>
      </c>
      <c r="JZ109" s="96" t="str">
        <f t="shared" si="181"/>
        <v>Completar</v>
      </c>
      <c r="KA109" s="96" t="str">
        <f t="shared" si="182"/>
        <v>Completar</v>
      </c>
      <c r="KB109" s="94"/>
      <c r="KC109" s="95" t="str">
        <f t="shared" si="183"/>
        <v>Completar</v>
      </c>
      <c r="KD109" s="95" t="str">
        <f t="shared" si="272"/>
        <v>Completar</v>
      </c>
      <c r="KE109" s="165">
        <f t="shared" si="273"/>
        <v>0</v>
      </c>
      <c r="KF109" s="219" t="b">
        <f t="shared" si="274"/>
        <v>0</v>
      </c>
      <c r="KG109" s="188">
        <f t="shared" si="275"/>
        <v>0</v>
      </c>
      <c r="KH109" s="164">
        <f t="shared" si="276"/>
        <v>0</v>
      </c>
      <c r="KI109" s="164">
        <f t="shared" si="277"/>
        <v>0.25</v>
      </c>
      <c r="KJ109" s="164">
        <f t="shared" si="278"/>
        <v>0</v>
      </c>
      <c r="KK109" s="164">
        <f t="shared" si="278"/>
        <v>0</v>
      </c>
      <c r="KL109" s="166">
        <f t="shared" si="279"/>
        <v>0</v>
      </c>
    </row>
    <row r="110" spans="1:298" x14ac:dyDescent="0.25">
      <c r="A110" s="164">
        <v>98</v>
      </c>
      <c r="B110" s="225"/>
      <c r="C110" s="226"/>
      <c r="D110" s="1"/>
      <c r="E110" s="1"/>
      <c r="F110" s="95"/>
      <c r="G110" s="93"/>
      <c r="H110" s="93"/>
      <c r="I110" s="93"/>
      <c r="J110" s="95"/>
      <c r="K110" s="96" t="str">
        <f>IFERROR(VLOOKUP(D110,'Situación inicial'!JI$13:JS$112,8,FALSE),"Completar")</f>
        <v>Completar</v>
      </c>
      <c r="L110" s="96" t="str">
        <f>IFERROR(VLOOKUP(D110,'Situación inicial'!JI$13:JS$112,9,FALSE),"Completar")</f>
        <v>Completar</v>
      </c>
      <c r="M110" s="94"/>
      <c r="N110" s="95" t="str">
        <f>IFERROR(VLOOKUP(D110,'Situación inicial'!JI$13:JS$112,11,FALSE),"Completar")</f>
        <v>Completar</v>
      </c>
      <c r="O110" s="95" t="str">
        <f>IFERROR(VLOOKUP(D110,'Situación inicial'!JI$13:JT$112,12,FALSE),"Completar")</f>
        <v>Completar</v>
      </c>
      <c r="P110" s="165">
        <f t="shared" si="184"/>
        <v>0</v>
      </c>
      <c r="Q110" s="219" t="b">
        <f t="shared" si="185"/>
        <v>0</v>
      </c>
      <c r="R110" s="188">
        <f t="shared" si="186"/>
        <v>0</v>
      </c>
      <c r="S110" s="164">
        <f t="shared" si="187"/>
        <v>0</v>
      </c>
      <c r="T110" s="164">
        <f t="shared" si="188"/>
        <v>0.25</v>
      </c>
      <c r="U110" s="164">
        <f t="shared" si="189"/>
        <v>0</v>
      </c>
      <c r="V110" s="164">
        <f t="shared" si="189"/>
        <v>0</v>
      </c>
      <c r="W110" s="166">
        <f t="shared" si="190"/>
        <v>0</v>
      </c>
      <c r="X110" s="168">
        <f>IFERROR(VLOOKUP(D110,'Situación inicial'!JI$13:JZ$112,18,FALSE),0)</f>
        <v>0</v>
      </c>
      <c r="Z110" s="164">
        <v>98</v>
      </c>
      <c r="AA110" s="225"/>
      <c r="AB110" s="226"/>
      <c r="AC110" s="1"/>
      <c r="AD110" s="1"/>
      <c r="AE110" s="95"/>
      <c r="AF110" s="93"/>
      <c r="AG110" s="93"/>
      <c r="AH110" s="93"/>
      <c r="AI110" s="95" t="str">
        <f t="shared" si="140"/>
        <v>Completar</v>
      </c>
      <c r="AJ110" s="96" t="str">
        <f t="shared" si="141"/>
        <v>Completar</v>
      </c>
      <c r="AK110" s="96" t="str">
        <f t="shared" si="142"/>
        <v>Completar</v>
      </c>
      <c r="AL110" s="94"/>
      <c r="AM110" s="95" t="str">
        <f t="shared" si="191"/>
        <v>Completar</v>
      </c>
      <c r="AN110" s="95" t="str">
        <f t="shared" si="192"/>
        <v>Completar</v>
      </c>
      <c r="AO110" s="165">
        <f t="shared" si="193"/>
        <v>0</v>
      </c>
      <c r="AP110" s="219" t="b">
        <f t="shared" si="194"/>
        <v>0</v>
      </c>
      <c r="AQ110" s="188">
        <f t="shared" si="195"/>
        <v>0</v>
      </c>
      <c r="AR110" s="164">
        <f t="shared" si="196"/>
        <v>0</v>
      </c>
      <c r="AS110" s="164">
        <f t="shared" si="197"/>
        <v>0.25</v>
      </c>
      <c r="AT110" s="164">
        <f t="shared" si="198"/>
        <v>0</v>
      </c>
      <c r="AU110" s="164">
        <f t="shared" si="198"/>
        <v>0</v>
      </c>
      <c r="AV110" s="166">
        <f t="shared" si="199"/>
        <v>0</v>
      </c>
      <c r="AW110" s="168">
        <f t="shared" si="143"/>
        <v>0</v>
      </c>
      <c r="AY110" s="164">
        <v>98</v>
      </c>
      <c r="AZ110" s="225"/>
      <c r="BA110" s="226"/>
      <c r="BB110" s="1"/>
      <c r="BC110" s="1"/>
      <c r="BD110" s="95"/>
      <c r="BE110" s="93"/>
      <c r="BF110" s="93"/>
      <c r="BG110" s="93"/>
      <c r="BH110" s="95" t="str">
        <f t="shared" si="144"/>
        <v>Completar</v>
      </c>
      <c r="BI110" s="96" t="str">
        <f t="shared" si="145"/>
        <v>Completar</v>
      </c>
      <c r="BJ110" s="96" t="str">
        <f t="shared" si="146"/>
        <v>Completar</v>
      </c>
      <c r="BK110" s="94"/>
      <c r="BL110" s="95" t="str">
        <f t="shared" si="147"/>
        <v>Completar</v>
      </c>
      <c r="BM110" s="95" t="str">
        <f t="shared" si="200"/>
        <v>Completar</v>
      </c>
      <c r="BN110" s="165">
        <f t="shared" si="201"/>
        <v>0</v>
      </c>
      <c r="BO110" s="219" t="b">
        <f t="shared" si="202"/>
        <v>0</v>
      </c>
      <c r="BP110" s="188">
        <f t="shared" si="203"/>
        <v>0</v>
      </c>
      <c r="BQ110" s="164">
        <f t="shared" si="204"/>
        <v>0</v>
      </c>
      <c r="BR110" s="164">
        <f t="shared" si="205"/>
        <v>0.25</v>
      </c>
      <c r="BS110" s="164">
        <f t="shared" si="206"/>
        <v>0</v>
      </c>
      <c r="BT110" s="164">
        <f t="shared" si="206"/>
        <v>0</v>
      </c>
      <c r="BU110" s="166">
        <f t="shared" si="207"/>
        <v>0</v>
      </c>
      <c r="BV110" s="167"/>
      <c r="BX110" s="164">
        <v>98</v>
      </c>
      <c r="BY110" s="225"/>
      <c r="BZ110" s="226"/>
      <c r="CA110" s="1"/>
      <c r="CB110" s="1"/>
      <c r="CC110" s="95"/>
      <c r="CD110" s="93"/>
      <c r="CE110" s="93"/>
      <c r="CF110" s="93"/>
      <c r="CG110" s="95" t="str">
        <f t="shared" si="148"/>
        <v>Completar</v>
      </c>
      <c r="CH110" s="96" t="str">
        <f t="shared" si="149"/>
        <v>Completar</v>
      </c>
      <c r="CI110" s="96" t="str">
        <f t="shared" si="150"/>
        <v>Completar</v>
      </c>
      <c r="CJ110" s="94"/>
      <c r="CK110" s="95" t="str">
        <f t="shared" si="151"/>
        <v>Completar</v>
      </c>
      <c r="CL110" s="95" t="str">
        <f t="shared" si="208"/>
        <v>Completar</v>
      </c>
      <c r="CM110" s="165">
        <f t="shared" si="209"/>
        <v>0</v>
      </c>
      <c r="CN110" s="219" t="b">
        <f t="shared" si="210"/>
        <v>0</v>
      </c>
      <c r="CO110" s="188">
        <f t="shared" si="211"/>
        <v>0</v>
      </c>
      <c r="CP110" s="164">
        <f t="shared" si="212"/>
        <v>0</v>
      </c>
      <c r="CQ110" s="164">
        <f t="shared" si="213"/>
        <v>0.25</v>
      </c>
      <c r="CR110" s="164">
        <f t="shared" si="214"/>
        <v>0</v>
      </c>
      <c r="CS110" s="164">
        <f t="shared" si="214"/>
        <v>0</v>
      </c>
      <c r="CT110" s="166">
        <f t="shared" si="215"/>
        <v>0</v>
      </c>
      <c r="CU110" s="167"/>
      <c r="CW110" s="164">
        <v>98</v>
      </c>
      <c r="CX110" s="225"/>
      <c r="CY110" s="226"/>
      <c r="CZ110" s="1"/>
      <c r="DA110" s="1"/>
      <c r="DB110" s="95"/>
      <c r="DC110" s="93"/>
      <c r="DD110" s="93"/>
      <c r="DE110" s="93"/>
      <c r="DF110" s="95" t="str">
        <f t="shared" si="152"/>
        <v>Completar</v>
      </c>
      <c r="DG110" s="96" t="str">
        <f t="shared" si="153"/>
        <v>Completar</v>
      </c>
      <c r="DH110" s="96" t="str">
        <f t="shared" si="154"/>
        <v>Completar</v>
      </c>
      <c r="DI110" s="94"/>
      <c r="DJ110" s="95" t="str">
        <f t="shared" si="155"/>
        <v>Completar</v>
      </c>
      <c r="DK110" s="95" t="str">
        <f t="shared" si="216"/>
        <v>Completar</v>
      </c>
      <c r="DL110" s="165">
        <f t="shared" si="217"/>
        <v>0</v>
      </c>
      <c r="DM110" s="219" t="b">
        <f t="shared" si="218"/>
        <v>0</v>
      </c>
      <c r="DN110" s="188">
        <f t="shared" si="219"/>
        <v>0</v>
      </c>
      <c r="DO110" s="164">
        <f t="shared" si="220"/>
        <v>0</v>
      </c>
      <c r="DP110" s="164">
        <f t="shared" si="221"/>
        <v>0.25</v>
      </c>
      <c r="DQ110" s="164">
        <f t="shared" si="222"/>
        <v>0</v>
      </c>
      <c r="DR110" s="164">
        <f t="shared" si="222"/>
        <v>0</v>
      </c>
      <c r="DS110" s="166">
        <f t="shared" si="223"/>
        <v>0</v>
      </c>
      <c r="DT110" s="167"/>
      <c r="DV110" s="164">
        <v>98</v>
      </c>
      <c r="DW110" s="225"/>
      <c r="DX110" s="226"/>
      <c r="DY110" s="1"/>
      <c r="DZ110" s="1"/>
      <c r="EA110" s="95"/>
      <c r="EB110" s="93"/>
      <c r="EC110" s="93"/>
      <c r="ED110" s="93"/>
      <c r="EE110" s="95" t="str">
        <f t="shared" si="156"/>
        <v>Completar</v>
      </c>
      <c r="EF110" s="96" t="str">
        <f t="shared" si="157"/>
        <v>Completar</v>
      </c>
      <c r="EG110" s="96" t="str">
        <f t="shared" si="158"/>
        <v>Completar</v>
      </c>
      <c r="EH110" s="94"/>
      <c r="EI110" s="95" t="str">
        <f t="shared" si="159"/>
        <v>Completar</v>
      </c>
      <c r="EJ110" s="95" t="str">
        <f t="shared" si="224"/>
        <v>Completar</v>
      </c>
      <c r="EK110" s="165">
        <f t="shared" si="225"/>
        <v>0</v>
      </c>
      <c r="EL110" s="219" t="b">
        <f t="shared" si="226"/>
        <v>0</v>
      </c>
      <c r="EM110" s="188">
        <f t="shared" si="227"/>
        <v>0</v>
      </c>
      <c r="EN110" s="164">
        <f t="shared" si="228"/>
        <v>0</v>
      </c>
      <c r="EO110" s="164">
        <f t="shared" si="229"/>
        <v>0.25</v>
      </c>
      <c r="EP110" s="164">
        <f t="shared" si="230"/>
        <v>0</v>
      </c>
      <c r="EQ110" s="164">
        <f t="shared" si="230"/>
        <v>0</v>
      </c>
      <c r="ER110" s="166">
        <f t="shared" si="231"/>
        <v>0</v>
      </c>
      <c r="ES110" s="167"/>
      <c r="EU110" s="164">
        <v>98</v>
      </c>
      <c r="EV110" s="225"/>
      <c r="EW110" s="226"/>
      <c r="EX110" s="1"/>
      <c r="EY110" s="1"/>
      <c r="EZ110" s="95"/>
      <c r="FA110" s="93"/>
      <c r="FB110" s="93"/>
      <c r="FC110" s="93"/>
      <c r="FD110" s="95" t="str">
        <f t="shared" si="160"/>
        <v>Completar</v>
      </c>
      <c r="FE110" s="96" t="str">
        <f t="shared" si="161"/>
        <v>Completar</v>
      </c>
      <c r="FF110" s="96" t="str">
        <f t="shared" si="162"/>
        <v>Completar</v>
      </c>
      <c r="FG110" s="94"/>
      <c r="FH110" s="95" t="str">
        <f t="shared" si="163"/>
        <v>Completar</v>
      </c>
      <c r="FI110" s="95" t="str">
        <f t="shared" si="232"/>
        <v>Completar</v>
      </c>
      <c r="FJ110" s="165">
        <f t="shared" si="233"/>
        <v>0</v>
      </c>
      <c r="FK110" s="219" t="b">
        <f t="shared" si="234"/>
        <v>0</v>
      </c>
      <c r="FL110" s="188">
        <f t="shared" si="235"/>
        <v>0</v>
      </c>
      <c r="FM110" s="164">
        <f t="shared" si="236"/>
        <v>0</v>
      </c>
      <c r="FN110" s="164">
        <f t="shared" si="237"/>
        <v>0.25</v>
      </c>
      <c r="FO110" s="164">
        <f t="shared" si="238"/>
        <v>0</v>
      </c>
      <c r="FP110" s="164">
        <f t="shared" si="238"/>
        <v>0</v>
      </c>
      <c r="FQ110" s="166">
        <f t="shared" si="239"/>
        <v>0</v>
      </c>
      <c r="FR110" s="167"/>
      <c r="FT110" s="164">
        <v>98</v>
      </c>
      <c r="FU110" s="225"/>
      <c r="FV110" s="226"/>
      <c r="FW110" s="1"/>
      <c r="FX110" s="1"/>
      <c r="FY110" s="95"/>
      <c r="FZ110" s="93"/>
      <c r="GA110" s="93"/>
      <c r="GB110" s="93"/>
      <c r="GC110" s="95" t="str">
        <f t="shared" si="164"/>
        <v>Completar</v>
      </c>
      <c r="GD110" s="96" t="str">
        <f t="shared" si="165"/>
        <v>Completar</v>
      </c>
      <c r="GE110" s="96" t="str">
        <f t="shared" si="166"/>
        <v>Completar</v>
      </c>
      <c r="GF110" s="94"/>
      <c r="GG110" s="95" t="str">
        <f t="shared" si="167"/>
        <v>Completar</v>
      </c>
      <c r="GH110" s="95" t="str">
        <f t="shared" si="240"/>
        <v>Completar</v>
      </c>
      <c r="GI110" s="165">
        <f t="shared" si="241"/>
        <v>0</v>
      </c>
      <c r="GJ110" s="219" t="b">
        <f t="shared" si="242"/>
        <v>0</v>
      </c>
      <c r="GK110" s="188">
        <f t="shared" si="243"/>
        <v>0</v>
      </c>
      <c r="GL110" s="164">
        <f t="shared" si="244"/>
        <v>0</v>
      </c>
      <c r="GM110" s="164">
        <f t="shared" si="245"/>
        <v>0.25</v>
      </c>
      <c r="GN110" s="164">
        <f t="shared" si="246"/>
        <v>0</v>
      </c>
      <c r="GO110" s="164">
        <f t="shared" si="246"/>
        <v>0</v>
      </c>
      <c r="GP110" s="166">
        <f t="shared" si="247"/>
        <v>0</v>
      </c>
      <c r="GQ110" s="167"/>
      <c r="GS110" s="164">
        <v>98</v>
      </c>
      <c r="GT110" s="225"/>
      <c r="GU110" s="226"/>
      <c r="GV110" s="1"/>
      <c r="GW110" s="1"/>
      <c r="GX110" s="95"/>
      <c r="GY110" s="93"/>
      <c r="GZ110" s="93"/>
      <c r="HA110" s="93"/>
      <c r="HB110" s="95" t="str">
        <f t="shared" si="168"/>
        <v>Completar</v>
      </c>
      <c r="HC110" s="96" t="str">
        <f t="shared" si="169"/>
        <v>Completar</v>
      </c>
      <c r="HD110" s="96" t="str">
        <f t="shared" si="170"/>
        <v>Completar</v>
      </c>
      <c r="HE110" s="94"/>
      <c r="HF110" s="95" t="str">
        <f t="shared" si="171"/>
        <v>Completar</v>
      </c>
      <c r="HG110" s="95" t="str">
        <f t="shared" si="248"/>
        <v>Completar</v>
      </c>
      <c r="HH110" s="165">
        <f t="shared" si="249"/>
        <v>0</v>
      </c>
      <c r="HI110" s="219" t="b">
        <f t="shared" si="250"/>
        <v>0</v>
      </c>
      <c r="HJ110" s="188">
        <f t="shared" si="251"/>
        <v>0</v>
      </c>
      <c r="HK110" s="164">
        <f t="shared" si="252"/>
        <v>0</v>
      </c>
      <c r="HL110" s="164">
        <f t="shared" si="253"/>
        <v>0.25</v>
      </c>
      <c r="HM110" s="164">
        <f t="shared" si="254"/>
        <v>0</v>
      </c>
      <c r="HN110" s="164">
        <f t="shared" si="254"/>
        <v>0</v>
      </c>
      <c r="HO110" s="166">
        <f t="shared" si="255"/>
        <v>0</v>
      </c>
      <c r="HP110" s="167"/>
      <c r="HR110" s="164">
        <v>98</v>
      </c>
      <c r="HS110" s="225"/>
      <c r="HT110" s="226"/>
      <c r="HU110" s="1"/>
      <c r="HV110" s="1"/>
      <c r="HW110" s="95"/>
      <c r="HX110" s="93"/>
      <c r="HY110" s="93"/>
      <c r="HZ110" s="93"/>
      <c r="IA110" s="95" t="str">
        <f t="shared" si="172"/>
        <v>Completar</v>
      </c>
      <c r="IB110" s="96" t="str">
        <f t="shared" si="173"/>
        <v>Completar</v>
      </c>
      <c r="IC110" s="96" t="str">
        <f t="shared" si="174"/>
        <v>Completar</v>
      </c>
      <c r="ID110" s="94"/>
      <c r="IE110" s="95" t="str">
        <f t="shared" si="175"/>
        <v>Completar</v>
      </c>
      <c r="IF110" s="95" t="str">
        <f t="shared" si="256"/>
        <v>Completar</v>
      </c>
      <c r="IG110" s="165">
        <f t="shared" si="257"/>
        <v>0</v>
      </c>
      <c r="IH110" s="219" t="b">
        <f t="shared" si="258"/>
        <v>0</v>
      </c>
      <c r="II110" s="188">
        <f t="shared" si="259"/>
        <v>0</v>
      </c>
      <c r="IJ110" s="164">
        <f t="shared" si="260"/>
        <v>0</v>
      </c>
      <c r="IK110" s="164">
        <f t="shared" si="261"/>
        <v>0.25</v>
      </c>
      <c r="IL110" s="164">
        <f t="shared" si="262"/>
        <v>0</v>
      </c>
      <c r="IM110" s="164">
        <f t="shared" si="262"/>
        <v>0</v>
      </c>
      <c r="IN110" s="166">
        <f t="shared" si="263"/>
        <v>0</v>
      </c>
      <c r="IO110" s="167"/>
      <c r="IQ110" s="164">
        <v>98</v>
      </c>
      <c r="IR110" s="225"/>
      <c r="IS110" s="226"/>
      <c r="IT110" s="1"/>
      <c r="IU110" s="1"/>
      <c r="IV110" s="95"/>
      <c r="IW110" s="93"/>
      <c r="IX110" s="93"/>
      <c r="IY110" s="93"/>
      <c r="IZ110" s="95" t="str">
        <f t="shared" si="176"/>
        <v>Completar</v>
      </c>
      <c r="JA110" s="96" t="str">
        <f t="shared" si="177"/>
        <v>Completar</v>
      </c>
      <c r="JB110" s="96" t="str">
        <f t="shared" si="178"/>
        <v>Completar</v>
      </c>
      <c r="JC110" s="94"/>
      <c r="JD110" s="95" t="str">
        <f t="shared" si="179"/>
        <v>Completar</v>
      </c>
      <c r="JE110" s="95" t="str">
        <f t="shared" si="264"/>
        <v>Completar</v>
      </c>
      <c r="JF110" s="165">
        <f t="shared" si="265"/>
        <v>0</v>
      </c>
      <c r="JG110" s="219" t="b">
        <f t="shared" si="266"/>
        <v>0</v>
      </c>
      <c r="JH110" s="188">
        <f t="shared" si="267"/>
        <v>0</v>
      </c>
      <c r="JI110" s="164">
        <f t="shared" si="268"/>
        <v>0</v>
      </c>
      <c r="JJ110" s="164">
        <f t="shared" si="269"/>
        <v>0.25</v>
      </c>
      <c r="JK110" s="164">
        <f t="shared" si="270"/>
        <v>0</v>
      </c>
      <c r="JL110" s="164">
        <f t="shared" si="270"/>
        <v>0</v>
      </c>
      <c r="JM110" s="166">
        <f t="shared" si="271"/>
        <v>0</v>
      </c>
      <c r="JN110" s="167"/>
      <c r="JO110" s="126"/>
      <c r="JP110" s="164">
        <v>98</v>
      </c>
      <c r="JQ110" s="225"/>
      <c r="JR110" s="226"/>
      <c r="JS110" s="1"/>
      <c r="JT110" s="1"/>
      <c r="JU110" s="95"/>
      <c r="JV110" s="93"/>
      <c r="JW110" s="93"/>
      <c r="JX110" s="93"/>
      <c r="JY110" s="95" t="str">
        <f t="shared" si="180"/>
        <v>Completar</v>
      </c>
      <c r="JZ110" s="96" t="str">
        <f t="shared" si="181"/>
        <v>Completar</v>
      </c>
      <c r="KA110" s="96" t="str">
        <f t="shared" si="182"/>
        <v>Completar</v>
      </c>
      <c r="KB110" s="94"/>
      <c r="KC110" s="95" t="str">
        <f t="shared" si="183"/>
        <v>Completar</v>
      </c>
      <c r="KD110" s="95" t="str">
        <f t="shared" si="272"/>
        <v>Completar</v>
      </c>
      <c r="KE110" s="165">
        <f t="shared" si="273"/>
        <v>0</v>
      </c>
      <c r="KF110" s="219" t="b">
        <f t="shared" si="274"/>
        <v>0</v>
      </c>
      <c r="KG110" s="188">
        <f t="shared" si="275"/>
        <v>0</v>
      </c>
      <c r="KH110" s="164">
        <f t="shared" si="276"/>
        <v>0</v>
      </c>
      <c r="KI110" s="164">
        <f t="shared" si="277"/>
        <v>0.25</v>
      </c>
      <c r="KJ110" s="164">
        <f t="shared" si="278"/>
        <v>0</v>
      </c>
      <c r="KK110" s="164">
        <f t="shared" si="278"/>
        <v>0</v>
      </c>
      <c r="KL110" s="166">
        <f t="shared" si="279"/>
        <v>0</v>
      </c>
    </row>
    <row r="111" spans="1:298" x14ac:dyDescent="0.25">
      <c r="A111" s="164">
        <v>99</v>
      </c>
      <c r="B111" s="225"/>
      <c r="C111" s="226"/>
      <c r="D111" s="1"/>
      <c r="E111" s="1"/>
      <c r="F111" s="95"/>
      <c r="G111" s="93"/>
      <c r="H111" s="93"/>
      <c r="I111" s="93"/>
      <c r="J111" s="95"/>
      <c r="K111" s="96" t="str">
        <f>IFERROR(VLOOKUP(D111,'Situación inicial'!JI$13:JS$112,8,FALSE),"Completar")</f>
        <v>Completar</v>
      </c>
      <c r="L111" s="96" t="str">
        <f>IFERROR(VLOOKUP(D111,'Situación inicial'!JI$13:JS$112,9,FALSE),"Completar")</f>
        <v>Completar</v>
      </c>
      <c r="M111" s="94"/>
      <c r="N111" s="95" t="str">
        <f>IFERROR(VLOOKUP(D111,'Situación inicial'!JI$13:JS$112,11,FALSE),"Completar")</f>
        <v>Completar</v>
      </c>
      <c r="O111" s="95" t="str">
        <f>IFERROR(VLOOKUP(D111,'Situación inicial'!JI$13:JT$112,12,FALSE),"Completar")</f>
        <v>Completar</v>
      </c>
      <c r="P111" s="165">
        <f t="shared" si="184"/>
        <v>0</v>
      </c>
      <c r="Q111" s="219" t="b">
        <f t="shared" si="185"/>
        <v>0</v>
      </c>
      <c r="R111" s="188">
        <f t="shared" si="186"/>
        <v>0</v>
      </c>
      <c r="S111" s="164">
        <f t="shared" si="187"/>
        <v>0</v>
      </c>
      <c r="T111" s="164">
        <f t="shared" si="188"/>
        <v>0.25</v>
      </c>
      <c r="U111" s="164">
        <f t="shared" si="189"/>
        <v>0</v>
      </c>
      <c r="V111" s="164">
        <f t="shared" si="189"/>
        <v>0</v>
      </c>
      <c r="W111" s="166">
        <f t="shared" si="190"/>
        <v>0</v>
      </c>
      <c r="X111" s="168">
        <f>IFERROR(VLOOKUP(D111,'Situación inicial'!JI$13:JZ$112,18,FALSE),0)</f>
        <v>0</v>
      </c>
      <c r="Z111" s="164">
        <v>99</v>
      </c>
      <c r="AA111" s="225"/>
      <c r="AB111" s="226"/>
      <c r="AC111" s="1"/>
      <c r="AD111" s="1"/>
      <c r="AE111" s="95"/>
      <c r="AF111" s="93"/>
      <c r="AG111" s="93"/>
      <c r="AH111" s="93"/>
      <c r="AI111" s="95" t="str">
        <f t="shared" si="140"/>
        <v>Completar</v>
      </c>
      <c r="AJ111" s="96" t="str">
        <f t="shared" si="141"/>
        <v>Completar</v>
      </c>
      <c r="AK111" s="96" t="str">
        <f t="shared" si="142"/>
        <v>Completar</v>
      </c>
      <c r="AL111" s="94"/>
      <c r="AM111" s="95" t="str">
        <f t="shared" si="191"/>
        <v>Completar</v>
      </c>
      <c r="AN111" s="95" t="str">
        <f t="shared" si="192"/>
        <v>Completar</v>
      </c>
      <c r="AO111" s="165">
        <f t="shared" si="193"/>
        <v>0</v>
      </c>
      <c r="AP111" s="219" t="b">
        <f t="shared" si="194"/>
        <v>0</v>
      </c>
      <c r="AQ111" s="188">
        <f t="shared" si="195"/>
        <v>0</v>
      </c>
      <c r="AR111" s="164">
        <f t="shared" si="196"/>
        <v>0</v>
      </c>
      <c r="AS111" s="164">
        <f t="shared" si="197"/>
        <v>0.25</v>
      </c>
      <c r="AT111" s="164">
        <f t="shared" si="198"/>
        <v>0</v>
      </c>
      <c r="AU111" s="164">
        <f t="shared" si="198"/>
        <v>0</v>
      </c>
      <c r="AV111" s="166">
        <f t="shared" si="199"/>
        <v>0</v>
      </c>
      <c r="AW111" s="168">
        <f t="shared" si="143"/>
        <v>0</v>
      </c>
      <c r="AY111" s="164">
        <v>99</v>
      </c>
      <c r="AZ111" s="225"/>
      <c r="BA111" s="226"/>
      <c r="BB111" s="1"/>
      <c r="BC111" s="1"/>
      <c r="BD111" s="95"/>
      <c r="BE111" s="93"/>
      <c r="BF111" s="93"/>
      <c r="BG111" s="93"/>
      <c r="BH111" s="95" t="str">
        <f t="shared" si="144"/>
        <v>Completar</v>
      </c>
      <c r="BI111" s="96" t="str">
        <f t="shared" si="145"/>
        <v>Completar</v>
      </c>
      <c r="BJ111" s="96" t="str">
        <f t="shared" si="146"/>
        <v>Completar</v>
      </c>
      <c r="BK111" s="94"/>
      <c r="BL111" s="95" t="str">
        <f t="shared" si="147"/>
        <v>Completar</v>
      </c>
      <c r="BM111" s="95" t="str">
        <f t="shared" si="200"/>
        <v>Completar</v>
      </c>
      <c r="BN111" s="165">
        <f t="shared" si="201"/>
        <v>0</v>
      </c>
      <c r="BO111" s="219" t="b">
        <f t="shared" si="202"/>
        <v>0</v>
      </c>
      <c r="BP111" s="188">
        <f t="shared" si="203"/>
        <v>0</v>
      </c>
      <c r="BQ111" s="164">
        <f t="shared" si="204"/>
        <v>0</v>
      </c>
      <c r="BR111" s="164">
        <f t="shared" si="205"/>
        <v>0.25</v>
      </c>
      <c r="BS111" s="164">
        <f t="shared" si="206"/>
        <v>0</v>
      </c>
      <c r="BT111" s="164">
        <f t="shared" si="206"/>
        <v>0</v>
      </c>
      <c r="BU111" s="166">
        <f t="shared" si="207"/>
        <v>0</v>
      </c>
      <c r="BV111" s="167"/>
      <c r="BX111" s="164">
        <v>99</v>
      </c>
      <c r="BY111" s="225"/>
      <c r="BZ111" s="226"/>
      <c r="CA111" s="1"/>
      <c r="CB111" s="1"/>
      <c r="CC111" s="95"/>
      <c r="CD111" s="93"/>
      <c r="CE111" s="93"/>
      <c r="CF111" s="93"/>
      <c r="CG111" s="95" t="str">
        <f t="shared" si="148"/>
        <v>Completar</v>
      </c>
      <c r="CH111" s="96" t="str">
        <f t="shared" si="149"/>
        <v>Completar</v>
      </c>
      <c r="CI111" s="96" t="str">
        <f t="shared" si="150"/>
        <v>Completar</v>
      </c>
      <c r="CJ111" s="94"/>
      <c r="CK111" s="95" t="str">
        <f t="shared" si="151"/>
        <v>Completar</v>
      </c>
      <c r="CL111" s="95" t="str">
        <f t="shared" si="208"/>
        <v>Completar</v>
      </c>
      <c r="CM111" s="165">
        <f t="shared" si="209"/>
        <v>0</v>
      </c>
      <c r="CN111" s="219" t="b">
        <f t="shared" si="210"/>
        <v>0</v>
      </c>
      <c r="CO111" s="188">
        <f t="shared" si="211"/>
        <v>0</v>
      </c>
      <c r="CP111" s="164">
        <f t="shared" si="212"/>
        <v>0</v>
      </c>
      <c r="CQ111" s="164">
        <f t="shared" si="213"/>
        <v>0.25</v>
      </c>
      <c r="CR111" s="164">
        <f t="shared" si="214"/>
        <v>0</v>
      </c>
      <c r="CS111" s="164">
        <f t="shared" si="214"/>
        <v>0</v>
      </c>
      <c r="CT111" s="166">
        <f t="shared" si="215"/>
        <v>0</v>
      </c>
      <c r="CU111" s="167"/>
      <c r="CW111" s="164">
        <v>99</v>
      </c>
      <c r="CX111" s="225"/>
      <c r="CY111" s="226"/>
      <c r="CZ111" s="1"/>
      <c r="DA111" s="1"/>
      <c r="DB111" s="95"/>
      <c r="DC111" s="93"/>
      <c r="DD111" s="93"/>
      <c r="DE111" s="93"/>
      <c r="DF111" s="95" t="str">
        <f t="shared" si="152"/>
        <v>Completar</v>
      </c>
      <c r="DG111" s="96" t="str">
        <f t="shared" si="153"/>
        <v>Completar</v>
      </c>
      <c r="DH111" s="96" t="str">
        <f t="shared" si="154"/>
        <v>Completar</v>
      </c>
      <c r="DI111" s="94"/>
      <c r="DJ111" s="95" t="str">
        <f t="shared" si="155"/>
        <v>Completar</v>
      </c>
      <c r="DK111" s="95" t="str">
        <f t="shared" si="216"/>
        <v>Completar</v>
      </c>
      <c r="DL111" s="165">
        <f t="shared" si="217"/>
        <v>0</v>
      </c>
      <c r="DM111" s="219" t="b">
        <f t="shared" si="218"/>
        <v>0</v>
      </c>
      <c r="DN111" s="188">
        <f t="shared" si="219"/>
        <v>0</v>
      </c>
      <c r="DO111" s="164">
        <f t="shared" si="220"/>
        <v>0</v>
      </c>
      <c r="DP111" s="164">
        <f t="shared" si="221"/>
        <v>0.25</v>
      </c>
      <c r="DQ111" s="164">
        <f t="shared" si="222"/>
        <v>0</v>
      </c>
      <c r="DR111" s="164">
        <f t="shared" si="222"/>
        <v>0</v>
      </c>
      <c r="DS111" s="166">
        <f t="shared" si="223"/>
        <v>0</v>
      </c>
      <c r="DT111" s="167"/>
      <c r="DV111" s="164">
        <v>99</v>
      </c>
      <c r="DW111" s="225"/>
      <c r="DX111" s="226"/>
      <c r="DY111" s="1"/>
      <c r="DZ111" s="1"/>
      <c r="EA111" s="95"/>
      <c r="EB111" s="93"/>
      <c r="EC111" s="93"/>
      <c r="ED111" s="93"/>
      <c r="EE111" s="95" t="str">
        <f t="shared" si="156"/>
        <v>Completar</v>
      </c>
      <c r="EF111" s="96" t="str">
        <f t="shared" si="157"/>
        <v>Completar</v>
      </c>
      <c r="EG111" s="96" t="str">
        <f t="shared" si="158"/>
        <v>Completar</v>
      </c>
      <c r="EH111" s="94"/>
      <c r="EI111" s="95" t="str">
        <f t="shared" si="159"/>
        <v>Completar</v>
      </c>
      <c r="EJ111" s="95" t="str">
        <f t="shared" si="224"/>
        <v>Completar</v>
      </c>
      <c r="EK111" s="165">
        <f t="shared" si="225"/>
        <v>0</v>
      </c>
      <c r="EL111" s="219" t="b">
        <f t="shared" si="226"/>
        <v>0</v>
      </c>
      <c r="EM111" s="188">
        <f t="shared" si="227"/>
        <v>0</v>
      </c>
      <c r="EN111" s="164">
        <f t="shared" si="228"/>
        <v>0</v>
      </c>
      <c r="EO111" s="164">
        <f t="shared" si="229"/>
        <v>0.25</v>
      </c>
      <c r="EP111" s="164">
        <f t="shared" si="230"/>
        <v>0</v>
      </c>
      <c r="EQ111" s="164">
        <f t="shared" si="230"/>
        <v>0</v>
      </c>
      <c r="ER111" s="166">
        <f t="shared" si="231"/>
        <v>0</v>
      </c>
      <c r="ES111" s="167"/>
      <c r="EU111" s="164">
        <v>99</v>
      </c>
      <c r="EV111" s="225"/>
      <c r="EW111" s="226"/>
      <c r="EX111" s="1"/>
      <c r="EY111" s="1"/>
      <c r="EZ111" s="95"/>
      <c r="FA111" s="93"/>
      <c r="FB111" s="93"/>
      <c r="FC111" s="93"/>
      <c r="FD111" s="95" t="str">
        <f t="shared" si="160"/>
        <v>Completar</v>
      </c>
      <c r="FE111" s="96" t="str">
        <f t="shared" si="161"/>
        <v>Completar</v>
      </c>
      <c r="FF111" s="96" t="str">
        <f t="shared" si="162"/>
        <v>Completar</v>
      </c>
      <c r="FG111" s="94"/>
      <c r="FH111" s="95" t="str">
        <f t="shared" si="163"/>
        <v>Completar</v>
      </c>
      <c r="FI111" s="95" t="str">
        <f t="shared" si="232"/>
        <v>Completar</v>
      </c>
      <c r="FJ111" s="165">
        <f t="shared" si="233"/>
        <v>0</v>
      </c>
      <c r="FK111" s="219" t="b">
        <f t="shared" si="234"/>
        <v>0</v>
      </c>
      <c r="FL111" s="188">
        <f t="shared" si="235"/>
        <v>0</v>
      </c>
      <c r="FM111" s="164">
        <f t="shared" si="236"/>
        <v>0</v>
      </c>
      <c r="FN111" s="164">
        <f t="shared" si="237"/>
        <v>0.25</v>
      </c>
      <c r="FO111" s="164">
        <f t="shared" si="238"/>
        <v>0</v>
      </c>
      <c r="FP111" s="164">
        <f t="shared" si="238"/>
        <v>0</v>
      </c>
      <c r="FQ111" s="166">
        <f t="shared" si="239"/>
        <v>0</v>
      </c>
      <c r="FR111" s="167"/>
      <c r="FT111" s="164">
        <v>99</v>
      </c>
      <c r="FU111" s="225"/>
      <c r="FV111" s="226"/>
      <c r="FW111" s="1"/>
      <c r="FX111" s="1"/>
      <c r="FY111" s="95"/>
      <c r="FZ111" s="93"/>
      <c r="GA111" s="93"/>
      <c r="GB111" s="93"/>
      <c r="GC111" s="95" t="str">
        <f t="shared" si="164"/>
        <v>Completar</v>
      </c>
      <c r="GD111" s="96" t="str">
        <f t="shared" si="165"/>
        <v>Completar</v>
      </c>
      <c r="GE111" s="96" t="str">
        <f t="shared" si="166"/>
        <v>Completar</v>
      </c>
      <c r="GF111" s="94"/>
      <c r="GG111" s="95" t="str">
        <f t="shared" si="167"/>
        <v>Completar</v>
      </c>
      <c r="GH111" s="95" t="str">
        <f t="shared" si="240"/>
        <v>Completar</v>
      </c>
      <c r="GI111" s="165">
        <f t="shared" si="241"/>
        <v>0</v>
      </c>
      <c r="GJ111" s="219" t="b">
        <f t="shared" si="242"/>
        <v>0</v>
      </c>
      <c r="GK111" s="188">
        <f t="shared" si="243"/>
        <v>0</v>
      </c>
      <c r="GL111" s="164">
        <f t="shared" si="244"/>
        <v>0</v>
      </c>
      <c r="GM111" s="164">
        <f t="shared" si="245"/>
        <v>0.25</v>
      </c>
      <c r="GN111" s="164">
        <f t="shared" si="246"/>
        <v>0</v>
      </c>
      <c r="GO111" s="164">
        <f t="shared" si="246"/>
        <v>0</v>
      </c>
      <c r="GP111" s="166">
        <f t="shared" si="247"/>
        <v>0</v>
      </c>
      <c r="GQ111" s="167"/>
      <c r="GS111" s="164">
        <v>99</v>
      </c>
      <c r="GT111" s="225"/>
      <c r="GU111" s="226"/>
      <c r="GV111" s="1"/>
      <c r="GW111" s="1"/>
      <c r="GX111" s="95"/>
      <c r="GY111" s="93"/>
      <c r="GZ111" s="93"/>
      <c r="HA111" s="93"/>
      <c r="HB111" s="95" t="str">
        <f t="shared" si="168"/>
        <v>Completar</v>
      </c>
      <c r="HC111" s="96" t="str">
        <f t="shared" si="169"/>
        <v>Completar</v>
      </c>
      <c r="HD111" s="96" t="str">
        <f t="shared" si="170"/>
        <v>Completar</v>
      </c>
      <c r="HE111" s="94"/>
      <c r="HF111" s="95" t="str">
        <f t="shared" si="171"/>
        <v>Completar</v>
      </c>
      <c r="HG111" s="95" t="str">
        <f t="shared" si="248"/>
        <v>Completar</v>
      </c>
      <c r="HH111" s="165">
        <f t="shared" si="249"/>
        <v>0</v>
      </c>
      <c r="HI111" s="219" t="b">
        <f t="shared" si="250"/>
        <v>0</v>
      </c>
      <c r="HJ111" s="188">
        <f t="shared" si="251"/>
        <v>0</v>
      </c>
      <c r="HK111" s="164">
        <f t="shared" si="252"/>
        <v>0</v>
      </c>
      <c r="HL111" s="164">
        <f t="shared" si="253"/>
        <v>0.25</v>
      </c>
      <c r="HM111" s="164">
        <f t="shared" si="254"/>
        <v>0</v>
      </c>
      <c r="HN111" s="164">
        <f t="shared" si="254"/>
        <v>0</v>
      </c>
      <c r="HO111" s="166">
        <f t="shared" si="255"/>
        <v>0</v>
      </c>
      <c r="HP111" s="167"/>
      <c r="HR111" s="164">
        <v>99</v>
      </c>
      <c r="HS111" s="225"/>
      <c r="HT111" s="226"/>
      <c r="HU111" s="1"/>
      <c r="HV111" s="1"/>
      <c r="HW111" s="95"/>
      <c r="HX111" s="93"/>
      <c r="HY111" s="93"/>
      <c r="HZ111" s="93"/>
      <c r="IA111" s="95" t="str">
        <f t="shared" si="172"/>
        <v>Completar</v>
      </c>
      <c r="IB111" s="96" t="str">
        <f t="shared" si="173"/>
        <v>Completar</v>
      </c>
      <c r="IC111" s="96" t="str">
        <f t="shared" si="174"/>
        <v>Completar</v>
      </c>
      <c r="ID111" s="94"/>
      <c r="IE111" s="95" t="str">
        <f t="shared" si="175"/>
        <v>Completar</v>
      </c>
      <c r="IF111" s="95" t="str">
        <f t="shared" si="256"/>
        <v>Completar</v>
      </c>
      <c r="IG111" s="165">
        <f t="shared" si="257"/>
        <v>0</v>
      </c>
      <c r="IH111" s="219" t="b">
        <f t="shared" si="258"/>
        <v>0</v>
      </c>
      <c r="II111" s="188">
        <f t="shared" si="259"/>
        <v>0</v>
      </c>
      <c r="IJ111" s="164">
        <f t="shared" si="260"/>
        <v>0</v>
      </c>
      <c r="IK111" s="164">
        <f t="shared" si="261"/>
        <v>0.25</v>
      </c>
      <c r="IL111" s="164">
        <f t="shared" si="262"/>
        <v>0</v>
      </c>
      <c r="IM111" s="164">
        <f t="shared" si="262"/>
        <v>0</v>
      </c>
      <c r="IN111" s="166">
        <f t="shared" si="263"/>
        <v>0</v>
      </c>
      <c r="IO111" s="167"/>
      <c r="IQ111" s="164">
        <v>99</v>
      </c>
      <c r="IR111" s="225"/>
      <c r="IS111" s="226"/>
      <c r="IT111" s="1"/>
      <c r="IU111" s="1"/>
      <c r="IV111" s="95"/>
      <c r="IW111" s="93"/>
      <c r="IX111" s="93"/>
      <c r="IY111" s="93"/>
      <c r="IZ111" s="95" t="str">
        <f t="shared" si="176"/>
        <v>Completar</v>
      </c>
      <c r="JA111" s="96" t="str">
        <f t="shared" si="177"/>
        <v>Completar</v>
      </c>
      <c r="JB111" s="96" t="str">
        <f t="shared" si="178"/>
        <v>Completar</v>
      </c>
      <c r="JC111" s="94"/>
      <c r="JD111" s="95" t="str">
        <f t="shared" si="179"/>
        <v>Completar</v>
      </c>
      <c r="JE111" s="95" t="str">
        <f t="shared" si="264"/>
        <v>Completar</v>
      </c>
      <c r="JF111" s="165">
        <f t="shared" si="265"/>
        <v>0</v>
      </c>
      <c r="JG111" s="219" t="b">
        <f t="shared" si="266"/>
        <v>0</v>
      </c>
      <c r="JH111" s="188">
        <f t="shared" si="267"/>
        <v>0</v>
      </c>
      <c r="JI111" s="164">
        <f t="shared" si="268"/>
        <v>0</v>
      </c>
      <c r="JJ111" s="164">
        <f t="shared" si="269"/>
        <v>0.25</v>
      </c>
      <c r="JK111" s="164">
        <f t="shared" si="270"/>
        <v>0</v>
      </c>
      <c r="JL111" s="164">
        <f t="shared" si="270"/>
        <v>0</v>
      </c>
      <c r="JM111" s="166">
        <f t="shared" si="271"/>
        <v>0</v>
      </c>
      <c r="JN111" s="167"/>
      <c r="JO111" s="126"/>
      <c r="JP111" s="164">
        <v>99</v>
      </c>
      <c r="JQ111" s="225"/>
      <c r="JR111" s="226"/>
      <c r="JS111" s="1"/>
      <c r="JT111" s="1"/>
      <c r="JU111" s="95"/>
      <c r="JV111" s="93"/>
      <c r="JW111" s="93"/>
      <c r="JX111" s="93"/>
      <c r="JY111" s="95" t="str">
        <f t="shared" si="180"/>
        <v>Completar</v>
      </c>
      <c r="JZ111" s="96" t="str">
        <f t="shared" si="181"/>
        <v>Completar</v>
      </c>
      <c r="KA111" s="96" t="str">
        <f t="shared" si="182"/>
        <v>Completar</v>
      </c>
      <c r="KB111" s="94"/>
      <c r="KC111" s="95" t="str">
        <f t="shared" si="183"/>
        <v>Completar</v>
      </c>
      <c r="KD111" s="95" t="str">
        <f t="shared" si="272"/>
        <v>Completar</v>
      </c>
      <c r="KE111" s="165">
        <f t="shared" si="273"/>
        <v>0</v>
      </c>
      <c r="KF111" s="219" t="b">
        <f t="shared" si="274"/>
        <v>0</v>
      </c>
      <c r="KG111" s="188">
        <f t="shared" si="275"/>
        <v>0</v>
      </c>
      <c r="KH111" s="164">
        <f t="shared" si="276"/>
        <v>0</v>
      </c>
      <c r="KI111" s="164">
        <f t="shared" si="277"/>
        <v>0.25</v>
      </c>
      <c r="KJ111" s="164">
        <f t="shared" si="278"/>
        <v>0</v>
      </c>
      <c r="KK111" s="164">
        <f t="shared" si="278"/>
        <v>0</v>
      </c>
      <c r="KL111" s="166">
        <f t="shared" si="279"/>
        <v>0</v>
      </c>
    </row>
    <row r="112" spans="1:298" x14ac:dyDescent="0.25">
      <c r="A112" s="164">
        <v>100</v>
      </c>
      <c r="B112" s="225"/>
      <c r="C112" s="226"/>
      <c r="D112" s="1"/>
      <c r="E112" s="1"/>
      <c r="F112" s="95"/>
      <c r="G112" s="93"/>
      <c r="H112" s="93"/>
      <c r="I112" s="93"/>
      <c r="J112" s="95"/>
      <c r="K112" s="96" t="str">
        <f>IFERROR(VLOOKUP(D112,'Situación inicial'!JI$13:JS$112,8,FALSE),"Completar")</f>
        <v>Completar</v>
      </c>
      <c r="L112" s="96" t="str">
        <f>IFERROR(VLOOKUP(D112,'Situación inicial'!JI$13:JS$112,9,FALSE),"Completar")</f>
        <v>Completar</v>
      </c>
      <c r="M112" s="94"/>
      <c r="N112" s="95" t="str">
        <f>IFERROR(VLOOKUP(D112,'Situación inicial'!JI$13:JS$112,11,FALSE),"Completar")</f>
        <v>Completar</v>
      </c>
      <c r="O112" s="95" t="str">
        <f>IFERROR(VLOOKUP(D112,'Situación inicial'!JI$13:JT$112,12,FALSE),"Completar")</f>
        <v>Completar</v>
      </c>
      <c r="P112" s="165">
        <f t="shared" si="184"/>
        <v>0</v>
      </c>
      <c r="Q112" s="219" t="b">
        <f t="shared" si="185"/>
        <v>0</v>
      </c>
      <c r="R112" s="188">
        <f t="shared" si="186"/>
        <v>0</v>
      </c>
      <c r="S112" s="164">
        <f t="shared" si="187"/>
        <v>0</v>
      </c>
      <c r="T112" s="164">
        <f t="shared" si="188"/>
        <v>0.25</v>
      </c>
      <c r="U112" s="164">
        <f t="shared" si="189"/>
        <v>0</v>
      </c>
      <c r="V112" s="164">
        <f t="shared" si="189"/>
        <v>0</v>
      </c>
      <c r="W112" s="166">
        <f t="shared" si="190"/>
        <v>0</v>
      </c>
      <c r="X112" s="168">
        <f>IFERROR(VLOOKUP(D112,'Situación inicial'!JI$13:JZ$112,18,FALSE),0)</f>
        <v>0</v>
      </c>
      <c r="Z112" s="164">
        <v>100</v>
      </c>
      <c r="AA112" s="225"/>
      <c r="AB112" s="226"/>
      <c r="AC112" s="1"/>
      <c r="AD112" s="1"/>
      <c r="AE112" s="95"/>
      <c r="AF112" s="93"/>
      <c r="AG112" s="93"/>
      <c r="AH112" s="93"/>
      <c r="AI112" s="95" t="str">
        <f t="shared" si="140"/>
        <v>Completar</v>
      </c>
      <c r="AJ112" s="96" t="str">
        <f t="shared" si="141"/>
        <v>Completar</v>
      </c>
      <c r="AK112" s="96" t="str">
        <f t="shared" si="142"/>
        <v>Completar</v>
      </c>
      <c r="AL112" s="94"/>
      <c r="AM112" s="95" t="str">
        <f t="shared" si="191"/>
        <v>Completar</v>
      </c>
      <c r="AN112" s="95" t="str">
        <f t="shared" si="192"/>
        <v>Completar</v>
      </c>
      <c r="AO112" s="165">
        <f t="shared" si="193"/>
        <v>0</v>
      </c>
      <c r="AP112" s="219" t="b">
        <f t="shared" si="194"/>
        <v>0</v>
      </c>
      <c r="AQ112" s="188">
        <f t="shared" si="195"/>
        <v>0</v>
      </c>
      <c r="AR112" s="164">
        <f t="shared" si="196"/>
        <v>0</v>
      </c>
      <c r="AS112" s="164">
        <f t="shared" si="197"/>
        <v>0.25</v>
      </c>
      <c r="AT112" s="164">
        <f t="shared" si="198"/>
        <v>0</v>
      </c>
      <c r="AU112" s="164">
        <f t="shared" si="198"/>
        <v>0</v>
      </c>
      <c r="AV112" s="166">
        <f t="shared" si="199"/>
        <v>0</v>
      </c>
      <c r="AW112" s="168">
        <f t="shared" si="143"/>
        <v>0</v>
      </c>
      <c r="AY112" s="164">
        <v>100</v>
      </c>
      <c r="AZ112" s="225"/>
      <c r="BA112" s="226"/>
      <c r="BB112" s="1"/>
      <c r="BC112" s="1"/>
      <c r="BD112" s="95"/>
      <c r="BE112" s="93"/>
      <c r="BF112" s="93"/>
      <c r="BG112" s="93"/>
      <c r="BH112" s="95" t="str">
        <f t="shared" si="144"/>
        <v>Completar</v>
      </c>
      <c r="BI112" s="96" t="str">
        <f t="shared" si="145"/>
        <v>Completar</v>
      </c>
      <c r="BJ112" s="96" t="str">
        <f t="shared" si="146"/>
        <v>Completar</v>
      </c>
      <c r="BK112" s="94"/>
      <c r="BL112" s="95" t="str">
        <f t="shared" si="147"/>
        <v>Completar</v>
      </c>
      <c r="BM112" s="95" t="str">
        <f t="shared" si="200"/>
        <v>Completar</v>
      </c>
      <c r="BN112" s="165">
        <f t="shared" si="201"/>
        <v>0</v>
      </c>
      <c r="BO112" s="219" t="b">
        <f t="shared" si="202"/>
        <v>0</v>
      </c>
      <c r="BP112" s="188">
        <f t="shared" si="203"/>
        <v>0</v>
      </c>
      <c r="BQ112" s="164">
        <f t="shared" si="204"/>
        <v>0</v>
      </c>
      <c r="BR112" s="164">
        <f t="shared" si="205"/>
        <v>0.25</v>
      </c>
      <c r="BS112" s="164">
        <f t="shared" si="206"/>
        <v>0</v>
      </c>
      <c r="BT112" s="164">
        <f t="shared" si="206"/>
        <v>0</v>
      </c>
      <c r="BU112" s="166">
        <f t="shared" si="207"/>
        <v>0</v>
      </c>
      <c r="BV112" s="167"/>
      <c r="BX112" s="164">
        <v>100</v>
      </c>
      <c r="BY112" s="225"/>
      <c r="BZ112" s="226"/>
      <c r="CA112" s="1"/>
      <c r="CB112" s="1"/>
      <c r="CC112" s="95"/>
      <c r="CD112" s="93"/>
      <c r="CE112" s="93"/>
      <c r="CF112" s="93"/>
      <c r="CG112" s="95" t="str">
        <f t="shared" si="148"/>
        <v>Completar</v>
      </c>
      <c r="CH112" s="96" t="str">
        <f t="shared" si="149"/>
        <v>Completar</v>
      </c>
      <c r="CI112" s="96" t="str">
        <f t="shared" si="150"/>
        <v>Completar</v>
      </c>
      <c r="CJ112" s="94"/>
      <c r="CK112" s="95" t="str">
        <f t="shared" si="151"/>
        <v>Completar</v>
      </c>
      <c r="CL112" s="95" t="str">
        <f t="shared" si="208"/>
        <v>Completar</v>
      </c>
      <c r="CM112" s="165">
        <f t="shared" si="209"/>
        <v>0</v>
      </c>
      <c r="CN112" s="219" t="b">
        <f t="shared" si="210"/>
        <v>0</v>
      </c>
      <c r="CO112" s="188">
        <f t="shared" si="211"/>
        <v>0</v>
      </c>
      <c r="CP112" s="164">
        <f t="shared" si="212"/>
        <v>0</v>
      </c>
      <c r="CQ112" s="164">
        <f t="shared" si="213"/>
        <v>0.25</v>
      </c>
      <c r="CR112" s="164">
        <f t="shared" si="214"/>
        <v>0</v>
      </c>
      <c r="CS112" s="164">
        <f t="shared" si="214"/>
        <v>0</v>
      </c>
      <c r="CT112" s="166">
        <f t="shared" si="215"/>
        <v>0</v>
      </c>
      <c r="CU112" s="167"/>
      <c r="CW112" s="164">
        <v>100</v>
      </c>
      <c r="CX112" s="225"/>
      <c r="CY112" s="226"/>
      <c r="CZ112" s="1"/>
      <c r="DA112" s="1"/>
      <c r="DB112" s="95"/>
      <c r="DC112" s="93"/>
      <c r="DD112" s="93"/>
      <c r="DE112" s="93"/>
      <c r="DF112" s="95" t="str">
        <f t="shared" si="152"/>
        <v>Completar</v>
      </c>
      <c r="DG112" s="96" t="str">
        <f t="shared" si="153"/>
        <v>Completar</v>
      </c>
      <c r="DH112" s="96" t="str">
        <f t="shared" si="154"/>
        <v>Completar</v>
      </c>
      <c r="DI112" s="94"/>
      <c r="DJ112" s="95" t="str">
        <f t="shared" si="155"/>
        <v>Completar</v>
      </c>
      <c r="DK112" s="95" t="str">
        <f t="shared" si="216"/>
        <v>Completar</v>
      </c>
      <c r="DL112" s="165">
        <f t="shared" si="217"/>
        <v>0</v>
      </c>
      <c r="DM112" s="219" t="b">
        <f t="shared" si="218"/>
        <v>0</v>
      </c>
      <c r="DN112" s="188">
        <f t="shared" si="219"/>
        <v>0</v>
      </c>
      <c r="DO112" s="164">
        <f t="shared" si="220"/>
        <v>0</v>
      </c>
      <c r="DP112" s="164">
        <f t="shared" si="221"/>
        <v>0.25</v>
      </c>
      <c r="DQ112" s="164">
        <f t="shared" si="222"/>
        <v>0</v>
      </c>
      <c r="DR112" s="164">
        <f t="shared" si="222"/>
        <v>0</v>
      </c>
      <c r="DS112" s="166">
        <f t="shared" si="223"/>
        <v>0</v>
      </c>
      <c r="DT112" s="167"/>
      <c r="DV112" s="164">
        <v>100</v>
      </c>
      <c r="DW112" s="225"/>
      <c r="DX112" s="226"/>
      <c r="DY112" s="1"/>
      <c r="DZ112" s="1"/>
      <c r="EA112" s="95"/>
      <c r="EB112" s="93"/>
      <c r="EC112" s="93"/>
      <c r="ED112" s="93"/>
      <c r="EE112" s="95" t="str">
        <f t="shared" si="156"/>
        <v>Completar</v>
      </c>
      <c r="EF112" s="96" t="str">
        <f t="shared" si="157"/>
        <v>Completar</v>
      </c>
      <c r="EG112" s="96" t="str">
        <f t="shared" si="158"/>
        <v>Completar</v>
      </c>
      <c r="EH112" s="94"/>
      <c r="EI112" s="95" t="str">
        <f t="shared" si="159"/>
        <v>Completar</v>
      </c>
      <c r="EJ112" s="95" t="str">
        <f t="shared" si="224"/>
        <v>Completar</v>
      </c>
      <c r="EK112" s="165">
        <f t="shared" si="225"/>
        <v>0</v>
      </c>
      <c r="EL112" s="219" t="b">
        <f t="shared" si="226"/>
        <v>0</v>
      </c>
      <c r="EM112" s="188">
        <f t="shared" si="227"/>
        <v>0</v>
      </c>
      <c r="EN112" s="164">
        <f t="shared" si="228"/>
        <v>0</v>
      </c>
      <c r="EO112" s="164">
        <f t="shared" si="229"/>
        <v>0.25</v>
      </c>
      <c r="EP112" s="164">
        <f t="shared" si="230"/>
        <v>0</v>
      </c>
      <c r="EQ112" s="164">
        <f t="shared" si="230"/>
        <v>0</v>
      </c>
      <c r="ER112" s="166">
        <f t="shared" si="231"/>
        <v>0</v>
      </c>
      <c r="ES112" s="167"/>
      <c r="EU112" s="164">
        <v>100</v>
      </c>
      <c r="EV112" s="225"/>
      <c r="EW112" s="226"/>
      <c r="EX112" s="1"/>
      <c r="EY112" s="1"/>
      <c r="EZ112" s="95"/>
      <c r="FA112" s="93"/>
      <c r="FB112" s="93"/>
      <c r="FC112" s="93"/>
      <c r="FD112" s="95" t="str">
        <f t="shared" si="160"/>
        <v>Completar</v>
      </c>
      <c r="FE112" s="96" t="str">
        <f t="shared" si="161"/>
        <v>Completar</v>
      </c>
      <c r="FF112" s="96" t="str">
        <f t="shared" si="162"/>
        <v>Completar</v>
      </c>
      <c r="FG112" s="94"/>
      <c r="FH112" s="95" t="str">
        <f t="shared" si="163"/>
        <v>Completar</v>
      </c>
      <c r="FI112" s="95" t="str">
        <f t="shared" si="232"/>
        <v>Completar</v>
      </c>
      <c r="FJ112" s="165">
        <f t="shared" si="233"/>
        <v>0</v>
      </c>
      <c r="FK112" s="219" t="b">
        <f t="shared" si="234"/>
        <v>0</v>
      </c>
      <c r="FL112" s="188">
        <f t="shared" si="235"/>
        <v>0</v>
      </c>
      <c r="FM112" s="164">
        <f t="shared" si="236"/>
        <v>0</v>
      </c>
      <c r="FN112" s="164">
        <f t="shared" si="237"/>
        <v>0.25</v>
      </c>
      <c r="FO112" s="164">
        <f t="shared" si="238"/>
        <v>0</v>
      </c>
      <c r="FP112" s="164">
        <f t="shared" si="238"/>
        <v>0</v>
      </c>
      <c r="FQ112" s="166">
        <f t="shared" si="239"/>
        <v>0</v>
      </c>
      <c r="FR112" s="167"/>
      <c r="FT112" s="164">
        <v>100</v>
      </c>
      <c r="FU112" s="225"/>
      <c r="FV112" s="226"/>
      <c r="FW112" s="1"/>
      <c r="FX112" s="1"/>
      <c r="FY112" s="95"/>
      <c r="FZ112" s="93"/>
      <c r="GA112" s="93"/>
      <c r="GB112" s="93"/>
      <c r="GC112" s="95" t="str">
        <f t="shared" si="164"/>
        <v>Completar</v>
      </c>
      <c r="GD112" s="96" t="str">
        <f t="shared" si="165"/>
        <v>Completar</v>
      </c>
      <c r="GE112" s="96" t="str">
        <f t="shared" si="166"/>
        <v>Completar</v>
      </c>
      <c r="GF112" s="94"/>
      <c r="GG112" s="95" t="str">
        <f t="shared" si="167"/>
        <v>Completar</v>
      </c>
      <c r="GH112" s="95" t="str">
        <f t="shared" si="240"/>
        <v>Completar</v>
      </c>
      <c r="GI112" s="165">
        <f t="shared" si="241"/>
        <v>0</v>
      </c>
      <c r="GJ112" s="219" t="b">
        <f t="shared" si="242"/>
        <v>0</v>
      </c>
      <c r="GK112" s="188">
        <f t="shared" si="243"/>
        <v>0</v>
      </c>
      <c r="GL112" s="164">
        <f t="shared" si="244"/>
        <v>0</v>
      </c>
      <c r="GM112" s="164">
        <f t="shared" si="245"/>
        <v>0.25</v>
      </c>
      <c r="GN112" s="164">
        <f t="shared" si="246"/>
        <v>0</v>
      </c>
      <c r="GO112" s="164">
        <f t="shared" si="246"/>
        <v>0</v>
      </c>
      <c r="GP112" s="166">
        <f t="shared" si="247"/>
        <v>0</v>
      </c>
      <c r="GQ112" s="167"/>
      <c r="GS112" s="164">
        <v>100</v>
      </c>
      <c r="GT112" s="225"/>
      <c r="GU112" s="226"/>
      <c r="GV112" s="1"/>
      <c r="GW112" s="1"/>
      <c r="GX112" s="95"/>
      <c r="GY112" s="93"/>
      <c r="GZ112" s="93"/>
      <c r="HA112" s="93"/>
      <c r="HB112" s="95" t="str">
        <f t="shared" si="168"/>
        <v>Completar</v>
      </c>
      <c r="HC112" s="96" t="str">
        <f t="shared" si="169"/>
        <v>Completar</v>
      </c>
      <c r="HD112" s="96" t="str">
        <f t="shared" si="170"/>
        <v>Completar</v>
      </c>
      <c r="HE112" s="94"/>
      <c r="HF112" s="95" t="str">
        <f t="shared" si="171"/>
        <v>Completar</v>
      </c>
      <c r="HG112" s="95" t="str">
        <f t="shared" si="248"/>
        <v>Completar</v>
      </c>
      <c r="HH112" s="165">
        <f t="shared" si="249"/>
        <v>0</v>
      </c>
      <c r="HI112" s="219" t="b">
        <f t="shared" si="250"/>
        <v>0</v>
      </c>
      <c r="HJ112" s="188">
        <f t="shared" si="251"/>
        <v>0</v>
      </c>
      <c r="HK112" s="164">
        <f t="shared" si="252"/>
        <v>0</v>
      </c>
      <c r="HL112" s="164">
        <f t="shared" si="253"/>
        <v>0.25</v>
      </c>
      <c r="HM112" s="164">
        <f t="shared" si="254"/>
        <v>0</v>
      </c>
      <c r="HN112" s="164">
        <f t="shared" si="254"/>
        <v>0</v>
      </c>
      <c r="HO112" s="166">
        <f t="shared" si="255"/>
        <v>0</v>
      </c>
      <c r="HP112" s="167"/>
      <c r="HR112" s="164">
        <v>100</v>
      </c>
      <c r="HS112" s="225"/>
      <c r="HT112" s="226"/>
      <c r="HU112" s="1"/>
      <c r="HV112" s="1"/>
      <c r="HW112" s="95"/>
      <c r="HX112" s="93"/>
      <c r="HY112" s="93"/>
      <c r="HZ112" s="93"/>
      <c r="IA112" s="95" t="str">
        <f t="shared" si="172"/>
        <v>Completar</v>
      </c>
      <c r="IB112" s="96" t="str">
        <f t="shared" si="173"/>
        <v>Completar</v>
      </c>
      <c r="IC112" s="96" t="str">
        <f t="shared" si="174"/>
        <v>Completar</v>
      </c>
      <c r="ID112" s="94"/>
      <c r="IE112" s="95" t="str">
        <f t="shared" si="175"/>
        <v>Completar</v>
      </c>
      <c r="IF112" s="95" t="str">
        <f t="shared" si="256"/>
        <v>Completar</v>
      </c>
      <c r="IG112" s="165">
        <f t="shared" si="257"/>
        <v>0</v>
      </c>
      <c r="IH112" s="219" t="b">
        <f t="shared" si="258"/>
        <v>0</v>
      </c>
      <c r="II112" s="188">
        <f t="shared" si="259"/>
        <v>0</v>
      </c>
      <c r="IJ112" s="164">
        <f t="shared" si="260"/>
        <v>0</v>
      </c>
      <c r="IK112" s="164">
        <f t="shared" si="261"/>
        <v>0.25</v>
      </c>
      <c r="IL112" s="164">
        <f t="shared" si="262"/>
        <v>0</v>
      </c>
      <c r="IM112" s="164">
        <f t="shared" si="262"/>
        <v>0</v>
      </c>
      <c r="IN112" s="166">
        <f t="shared" si="263"/>
        <v>0</v>
      </c>
      <c r="IO112" s="167"/>
      <c r="IQ112" s="164">
        <v>100</v>
      </c>
      <c r="IR112" s="225"/>
      <c r="IS112" s="226"/>
      <c r="IT112" s="1"/>
      <c r="IU112" s="1"/>
      <c r="IV112" s="95"/>
      <c r="IW112" s="93"/>
      <c r="IX112" s="93"/>
      <c r="IY112" s="93"/>
      <c r="IZ112" s="95" t="str">
        <f t="shared" si="176"/>
        <v>Completar</v>
      </c>
      <c r="JA112" s="96" t="str">
        <f t="shared" si="177"/>
        <v>Completar</v>
      </c>
      <c r="JB112" s="96" t="str">
        <f t="shared" si="178"/>
        <v>Completar</v>
      </c>
      <c r="JC112" s="94"/>
      <c r="JD112" s="95" t="str">
        <f t="shared" si="179"/>
        <v>Completar</v>
      </c>
      <c r="JE112" s="95" t="str">
        <f t="shared" si="264"/>
        <v>Completar</v>
      </c>
      <c r="JF112" s="165">
        <f t="shared" si="265"/>
        <v>0</v>
      </c>
      <c r="JG112" s="219" t="b">
        <f t="shared" si="266"/>
        <v>0</v>
      </c>
      <c r="JH112" s="188">
        <f t="shared" si="267"/>
        <v>0</v>
      </c>
      <c r="JI112" s="164">
        <f t="shared" si="268"/>
        <v>0</v>
      </c>
      <c r="JJ112" s="164">
        <f t="shared" si="269"/>
        <v>0.25</v>
      </c>
      <c r="JK112" s="164">
        <f t="shared" si="270"/>
        <v>0</v>
      </c>
      <c r="JL112" s="164">
        <f t="shared" si="270"/>
        <v>0</v>
      </c>
      <c r="JM112" s="166">
        <f t="shared" si="271"/>
        <v>0</v>
      </c>
      <c r="JN112" s="167"/>
      <c r="JO112" s="126"/>
      <c r="JP112" s="164">
        <v>100</v>
      </c>
      <c r="JQ112" s="225"/>
      <c r="JR112" s="226"/>
      <c r="JS112" s="1"/>
      <c r="JT112" s="1"/>
      <c r="JU112" s="95"/>
      <c r="JV112" s="93"/>
      <c r="JW112" s="93"/>
      <c r="JX112" s="93"/>
      <c r="JY112" s="95" t="str">
        <f t="shared" si="180"/>
        <v>Completar</v>
      </c>
      <c r="JZ112" s="96" t="str">
        <f t="shared" si="181"/>
        <v>Completar</v>
      </c>
      <c r="KA112" s="96" t="str">
        <f t="shared" si="182"/>
        <v>Completar</v>
      </c>
      <c r="KB112" s="94"/>
      <c r="KC112" s="95" t="str">
        <f t="shared" si="183"/>
        <v>Completar</v>
      </c>
      <c r="KD112" s="95" t="str">
        <f t="shared" si="272"/>
        <v>Completar</v>
      </c>
      <c r="KE112" s="165">
        <f t="shared" si="273"/>
        <v>0</v>
      </c>
      <c r="KF112" s="219" t="b">
        <f t="shared" si="274"/>
        <v>0</v>
      </c>
      <c r="KG112" s="188">
        <f t="shared" si="275"/>
        <v>0</v>
      </c>
      <c r="KH112" s="164">
        <f t="shared" si="276"/>
        <v>0</v>
      </c>
      <c r="KI112" s="164">
        <f t="shared" si="277"/>
        <v>0.25</v>
      </c>
      <c r="KJ112" s="164">
        <f t="shared" si="278"/>
        <v>0</v>
      </c>
      <c r="KK112" s="164">
        <f t="shared" si="278"/>
        <v>0</v>
      </c>
      <c r="KL112" s="166">
        <f t="shared" si="279"/>
        <v>0</v>
      </c>
    </row>
  </sheetData>
  <sheetProtection password="91C0" sheet="1" selectLockedCells="1"/>
  <conditionalFormatting sqref="F13:F112 J13:L112 N13:O112">
    <cfRule type="containsText" dxfId="253" priority="163" operator="containsText" text="Completar">
      <formula>NOT(ISERROR(SEARCH("Completar",F13)))</formula>
    </cfRule>
  </conditionalFormatting>
  <conditionalFormatting sqref="R13:R112">
    <cfRule type="expression" dxfId="252" priority="158">
      <formula>$E$12=0</formula>
    </cfRule>
    <cfRule type="expression" dxfId="251" priority="159">
      <formula>$JB$12=0</formula>
    </cfRule>
  </conditionalFormatting>
  <conditionalFormatting sqref="AE13:AE112">
    <cfRule type="containsText" dxfId="250" priority="157" operator="containsText" text="Completar">
      <formula>NOT(ISERROR(SEARCH("Completar",AE13)))</formula>
    </cfRule>
  </conditionalFormatting>
  <conditionalFormatting sqref="AQ13:AQ112">
    <cfRule type="expression" dxfId="249" priority="152">
      <formula>$E$12=0</formula>
    </cfRule>
    <cfRule type="expression" dxfId="248" priority="153">
      <formula>$JB$12=0</formula>
    </cfRule>
  </conditionalFormatting>
  <conditionalFormatting sqref="AJ13:AJ112">
    <cfRule type="containsText" dxfId="247" priority="151" operator="containsText" text="Completar">
      <formula>NOT(ISERROR(SEARCH("Completar",AJ13)))</formula>
    </cfRule>
  </conditionalFormatting>
  <conditionalFormatting sqref="AK13:AK112">
    <cfRule type="containsText" dxfId="246" priority="150" operator="containsText" text="Completar">
      <formula>NOT(ISERROR(SEARCH("Completar",AK13)))</formula>
    </cfRule>
  </conditionalFormatting>
  <conditionalFormatting sqref="AM13:AM112">
    <cfRule type="containsText" dxfId="245" priority="149" operator="containsText" text="Completar">
      <formula>NOT(ISERROR(SEARCH("Completar",AM13)))</formula>
    </cfRule>
  </conditionalFormatting>
  <conditionalFormatting sqref="AN13:AN112">
    <cfRule type="containsText" dxfId="244" priority="148" operator="containsText" text="Completar">
      <formula>NOT(ISERROR(SEARCH("Completar",AN13)))</formula>
    </cfRule>
  </conditionalFormatting>
  <conditionalFormatting sqref="BD13:BD112">
    <cfRule type="containsText" dxfId="243" priority="147" operator="containsText" text="Completar">
      <formula>NOT(ISERROR(SEARCH("Completar",BD13)))</formula>
    </cfRule>
  </conditionalFormatting>
  <conditionalFormatting sqref="BP13:BP112">
    <cfRule type="expression" dxfId="242" priority="142">
      <formula>$E$12=0</formula>
    </cfRule>
    <cfRule type="expression" dxfId="241" priority="143">
      <formula>$JB$12=0</formula>
    </cfRule>
  </conditionalFormatting>
  <conditionalFormatting sqref="BI13:BI112">
    <cfRule type="containsText" dxfId="240" priority="141" operator="containsText" text="Completar">
      <formula>NOT(ISERROR(SEARCH("Completar",BI13)))</formula>
    </cfRule>
  </conditionalFormatting>
  <conditionalFormatting sqref="BJ13:BJ112">
    <cfRule type="containsText" dxfId="239" priority="140" operator="containsText" text="Completar">
      <formula>NOT(ISERROR(SEARCH("Completar",BJ13)))</formula>
    </cfRule>
  </conditionalFormatting>
  <conditionalFormatting sqref="BL13:BL112">
    <cfRule type="containsText" dxfId="238" priority="139" operator="containsText" text="Completar">
      <formula>NOT(ISERROR(SEARCH("Completar",BL13)))</formula>
    </cfRule>
  </conditionalFormatting>
  <conditionalFormatting sqref="BM13:BM112">
    <cfRule type="containsText" dxfId="237" priority="138" operator="containsText" text="Completar">
      <formula>NOT(ISERROR(SEARCH("Completar",BM13)))</formula>
    </cfRule>
  </conditionalFormatting>
  <conditionalFormatting sqref="KA13:KA112">
    <cfRule type="containsText" dxfId="236" priority="40" operator="containsText" text="Completar">
      <formula>NOT(ISERROR(SEARCH("Completar",KA13)))</formula>
    </cfRule>
  </conditionalFormatting>
  <conditionalFormatting sqref="KC13:KC112">
    <cfRule type="containsText" dxfId="235" priority="39" operator="containsText" text="Completar">
      <formula>NOT(ISERROR(SEARCH("Completar",KC13)))</formula>
    </cfRule>
  </conditionalFormatting>
  <conditionalFormatting sqref="AI13:AI112">
    <cfRule type="containsText" dxfId="234" priority="136" operator="containsText" text="Completar">
      <formula>NOT(ISERROR(SEARCH("Completar",AI13)))</formula>
    </cfRule>
  </conditionalFormatting>
  <conditionalFormatting sqref="BH13:BH112">
    <cfRule type="containsText" dxfId="233" priority="137" operator="containsText" text="Completar">
      <formula>NOT(ISERROR(SEARCH("Completar",BH13)))</formula>
    </cfRule>
  </conditionalFormatting>
  <conditionalFormatting sqref="CC13:CC112">
    <cfRule type="containsText" dxfId="232" priority="135" operator="containsText" text="Completar">
      <formula>NOT(ISERROR(SEARCH("Completar",CC13)))</formula>
    </cfRule>
  </conditionalFormatting>
  <conditionalFormatting sqref="CO13:CO112">
    <cfRule type="expression" dxfId="231" priority="130">
      <formula>$E$12=0</formula>
    </cfRule>
    <cfRule type="expression" dxfId="230" priority="131">
      <formula>$JB$12=0</formula>
    </cfRule>
  </conditionalFormatting>
  <conditionalFormatting sqref="CH13:CH112">
    <cfRule type="containsText" dxfId="229" priority="129" operator="containsText" text="Completar">
      <formula>NOT(ISERROR(SEARCH("Completar",CH13)))</formula>
    </cfRule>
  </conditionalFormatting>
  <conditionalFormatting sqref="CI13:CI112">
    <cfRule type="containsText" dxfId="228" priority="128" operator="containsText" text="Completar">
      <formula>NOT(ISERROR(SEARCH("Completar",CI13)))</formula>
    </cfRule>
  </conditionalFormatting>
  <conditionalFormatting sqref="CK13:CK112">
    <cfRule type="containsText" dxfId="227" priority="127" operator="containsText" text="Completar">
      <formula>NOT(ISERROR(SEARCH("Completar",CK13)))</formula>
    </cfRule>
  </conditionalFormatting>
  <conditionalFormatting sqref="CL13:CL112">
    <cfRule type="containsText" dxfId="226" priority="126" operator="containsText" text="Completar">
      <formula>NOT(ISERROR(SEARCH("Completar",CL13)))</formula>
    </cfRule>
  </conditionalFormatting>
  <conditionalFormatting sqref="CG13:CG112">
    <cfRule type="containsText" dxfId="225" priority="125" operator="containsText" text="Completar">
      <formula>NOT(ISERROR(SEARCH("Completar",CG13)))</formula>
    </cfRule>
  </conditionalFormatting>
  <conditionalFormatting sqref="DB13:DB112">
    <cfRule type="containsText" dxfId="224" priority="124" operator="containsText" text="Completar">
      <formula>NOT(ISERROR(SEARCH("Completar",DB13)))</formula>
    </cfRule>
  </conditionalFormatting>
  <conditionalFormatting sqref="DN13:DN112">
    <cfRule type="expression" dxfId="223" priority="119">
      <formula>$E$12=0</formula>
    </cfRule>
    <cfRule type="expression" dxfId="222" priority="120">
      <formula>$JB$12=0</formula>
    </cfRule>
  </conditionalFormatting>
  <conditionalFormatting sqref="DG13:DG112">
    <cfRule type="containsText" dxfId="221" priority="118" operator="containsText" text="Completar">
      <formula>NOT(ISERROR(SEARCH("Completar",DG13)))</formula>
    </cfRule>
  </conditionalFormatting>
  <conditionalFormatting sqref="DH13:DH112">
    <cfRule type="containsText" dxfId="220" priority="117" operator="containsText" text="Completar">
      <formula>NOT(ISERROR(SEARCH("Completar",DH13)))</formula>
    </cfRule>
  </conditionalFormatting>
  <conditionalFormatting sqref="DJ13:DJ112">
    <cfRule type="containsText" dxfId="219" priority="116" operator="containsText" text="Completar">
      <formula>NOT(ISERROR(SEARCH("Completar",DJ13)))</formula>
    </cfRule>
  </conditionalFormatting>
  <conditionalFormatting sqref="DK13:DK112">
    <cfRule type="containsText" dxfId="218" priority="115" operator="containsText" text="Completar">
      <formula>NOT(ISERROR(SEARCH("Completar",DK13)))</formula>
    </cfRule>
  </conditionalFormatting>
  <conditionalFormatting sqref="DF13:DF112">
    <cfRule type="containsText" dxfId="217" priority="114" operator="containsText" text="Completar">
      <formula>NOT(ISERROR(SEARCH("Completar",DF13)))</formula>
    </cfRule>
  </conditionalFormatting>
  <conditionalFormatting sqref="EA13:EA112">
    <cfRule type="containsText" dxfId="216" priority="113" operator="containsText" text="Completar">
      <formula>NOT(ISERROR(SEARCH("Completar",EA13)))</formula>
    </cfRule>
  </conditionalFormatting>
  <conditionalFormatting sqref="EM13:EM112">
    <cfRule type="expression" dxfId="215" priority="108">
      <formula>$E$12=0</formula>
    </cfRule>
    <cfRule type="expression" dxfId="214" priority="109">
      <formula>$JB$12=0</formula>
    </cfRule>
  </conditionalFormatting>
  <conditionalFormatting sqref="EF13:EF112">
    <cfRule type="containsText" dxfId="213" priority="107" operator="containsText" text="Completar">
      <formula>NOT(ISERROR(SEARCH("Completar",EF13)))</formula>
    </cfRule>
  </conditionalFormatting>
  <conditionalFormatting sqref="EG13:EG112">
    <cfRule type="containsText" dxfId="212" priority="106" operator="containsText" text="Completar">
      <formula>NOT(ISERROR(SEARCH("Completar",EG13)))</formula>
    </cfRule>
  </conditionalFormatting>
  <conditionalFormatting sqref="EI13:EI112">
    <cfRule type="containsText" dxfId="211" priority="105" operator="containsText" text="Completar">
      <formula>NOT(ISERROR(SEARCH("Completar",EI13)))</formula>
    </cfRule>
  </conditionalFormatting>
  <conditionalFormatting sqref="EJ13:EJ112">
    <cfRule type="containsText" dxfId="210" priority="104" operator="containsText" text="Completar">
      <formula>NOT(ISERROR(SEARCH("Completar",EJ13)))</formula>
    </cfRule>
  </conditionalFormatting>
  <conditionalFormatting sqref="EE13:EE112">
    <cfRule type="containsText" dxfId="209" priority="103" operator="containsText" text="Completar">
      <formula>NOT(ISERROR(SEARCH("Completar",EE13)))</formula>
    </cfRule>
  </conditionalFormatting>
  <conditionalFormatting sqref="EZ13:EZ112">
    <cfRule type="containsText" dxfId="208" priority="102" operator="containsText" text="Completar">
      <formula>NOT(ISERROR(SEARCH("Completar",EZ13)))</formula>
    </cfRule>
  </conditionalFormatting>
  <conditionalFormatting sqref="FL13:FL112">
    <cfRule type="expression" dxfId="207" priority="97">
      <formula>$E$12=0</formula>
    </cfRule>
    <cfRule type="expression" dxfId="206" priority="98">
      <formula>$JB$12=0</formula>
    </cfRule>
  </conditionalFormatting>
  <conditionalFormatting sqref="FE13:FE112">
    <cfRule type="containsText" dxfId="205" priority="96" operator="containsText" text="Completar">
      <formula>NOT(ISERROR(SEARCH("Completar",FE13)))</formula>
    </cfRule>
  </conditionalFormatting>
  <conditionalFormatting sqref="FF13:FF112">
    <cfRule type="containsText" dxfId="204" priority="95" operator="containsText" text="Completar">
      <formula>NOT(ISERROR(SEARCH("Completar",FF13)))</formula>
    </cfRule>
  </conditionalFormatting>
  <conditionalFormatting sqref="FH13:FH112">
    <cfRule type="containsText" dxfId="203" priority="94" operator="containsText" text="Completar">
      <formula>NOT(ISERROR(SEARCH("Completar",FH13)))</formula>
    </cfRule>
  </conditionalFormatting>
  <conditionalFormatting sqref="FI13:FI112">
    <cfRule type="containsText" dxfId="202" priority="93" operator="containsText" text="Completar">
      <formula>NOT(ISERROR(SEARCH("Completar",FI13)))</formula>
    </cfRule>
  </conditionalFormatting>
  <conditionalFormatting sqref="FD13:FD112">
    <cfRule type="containsText" dxfId="201" priority="92" operator="containsText" text="Completar">
      <formula>NOT(ISERROR(SEARCH("Completar",FD13)))</formula>
    </cfRule>
  </conditionalFormatting>
  <conditionalFormatting sqref="FY13:FY112">
    <cfRule type="containsText" dxfId="200" priority="91" operator="containsText" text="Completar">
      <formula>NOT(ISERROR(SEARCH("Completar",FY13)))</formula>
    </cfRule>
  </conditionalFormatting>
  <conditionalFormatting sqref="GK13:GK112">
    <cfRule type="expression" dxfId="199" priority="86">
      <formula>$E$12=0</formula>
    </cfRule>
    <cfRule type="expression" dxfId="198" priority="87">
      <formula>$JB$12=0</formula>
    </cfRule>
  </conditionalFormatting>
  <conditionalFormatting sqref="GD13:GD112">
    <cfRule type="containsText" dxfId="197" priority="85" operator="containsText" text="Completar">
      <formula>NOT(ISERROR(SEARCH("Completar",GD13)))</formula>
    </cfRule>
  </conditionalFormatting>
  <conditionalFormatting sqref="GE13:GE112">
    <cfRule type="containsText" dxfId="196" priority="84" operator="containsText" text="Completar">
      <formula>NOT(ISERROR(SEARCH("Completar",GE13)))</formula>
    </cfRule>
  </conditionalFormatting>
  <conditionalFormatting sqref="GG13:GG112">
    <cfRule type="containsText" dxfId="195" priority="83" operator="containsText" text="Completar">
      <formula>NOT(ISERROR(SEARCH("Completar",GG13)))</formula>
    </cfRule>
  </conditionalFormatting>
  <conditionalFormatting sqref="GH13:GH112">
    <cfRule type="containsText" dxfId="194" priority="82" operator="containsText" text="Completar">
      <formula>NOT(ISERROR(SEARCH("Completar",GH13)))</formula>
    </cfRule>
  </conditionalFormatting>
  <conditionalFormatting sqref="GC13:GC112">
    <cfRule type="containsText" dxfId="193" priority="81" operator="containsText" text="Completar">
      <formula>NOT(ISERROR(SEARCH("Completar",GC13)))</formula>
    </cfRule>
  </conditionalFormatting>
  <conditionalFormatting sqref="GX13:GX112">
    <cfRule type="containsText" dxfId="192" priority="80" operator="containsText" text="Completar">
      <formula>NOT(ISERROR(SEARCH("Completar",GX13)))</formula>
    </cfRule>
  </conditionalFormatting>
  <conditionalFormatting sqref="HJ13:HJ112">
    <cfRule type="expression" dxfId="191" priority="75">
      <formula>$E$12=0</formula>
    </cfRule>
    <cfRule type="expression" dxfId="190" priority="76">
      <formula>$JB$12=0</formula>
    </cfRule>
  </conditionalFormatting>
  <conditionalFormatting sqref="HC13:HC112">
    <cfRule type="containsText" dxfId="189" priority="74" operator="containsText" text="Completar">
      <formula>NOT(ISERROR(SEARCH("Completar",HC13)))</formula>
    </cfRule>
  </conditionalFormatting>
  <conditionalFormatting sqref="HD13:HD112">
    <cfRule type="containsText" dxfId="188" priority="73" operator="containsText" text="Completar">
      <formula>NOT(ISERROR(SEARCH("Completar",HD13)))</formula>
    </cfRule>
  </conditionalFormatting>
  <conditionalFormatting sqref="HF13:HF112">
    <cfRule type="containsText" dxfId="187" priority="72" operator="containsText" text="Completar">
      <formula>NOT(ISERROR(SEARCH("Completar",HF13)))</formula>
    </cfRule>
  </conditionalFormatting>
  <conditionalFormatting sqref="HG13:HG112">
    <cfRule type="containsText" dxfId="186" priority="71" operator="containsText" text="Completar">
      <formula>NOT(ISERROR(SEARCH("Completar",HG13)))</formula>
    </cfRule>
  </conditionalFormatting>
  <conditionalFormatting sqref="HB13:HB112">
    <cfRule type="containsText" dxfId="185" priority="70" operator="containsText" text="Completar">
      <formula>NOT(ISERROR(SEARCH("Completar",HB13)))</formula>
    </cfRule>
  </conditionalFormatting>
  <conditionalFormatting sqref="HW13:HW112">
    <cfRule type="containsText" dxfId="184" priority="69" operator="containsText" text="Completar">
      <formula>NOT(ISERROR(SEARCH("Completar",HW13)))</formula>
    </cfRule>
  </conditionalFormatting>
  <conditionalFormatting sqref="II13:II112">
    <cfRule type="expression" dxfId="183" priority="64">
      <formula>$E$12=0</formula>
    </cfRule>
    <cfRule type="expression" dxfId="182" priority="65">
      <formula>$JB$12=0</formula>
    </cfRule>
  </conditionalFormatting>
  <conditionalFormatting sqref="IB13:IB112">
    <cfRule type="containsText" dxfId="181" priority="63" operator="containsText" text="Completar">
      <formula>NOT(ISERROR(SEARCH("Completar",IB13)))</formula>
    </cfRule>
  </conditionalFormatting>
  <conditionalFormatting sqref="IC13:IC112">
    <cfRule type="containsText" dxfId="180" priority="62" operator="containsText" text="Completar">
      <formula>NOT(ISERROR(SEARCH("Completar",IC13)))</formula>
    </cfRule>
  </conditionalFormatting>
  <conditionalFormatting sqref="IE13:IE112">
    <cfRule type="containsText" dxfId="179" priority="61" operator="containsText" text="Completar">
      <formula>NOT(ISERROR(SEARCH("Completar",IE13)))</formula>
    </cfRule>
  </conditionalFormatting>
  <conditionalFormatting sqref="IF13:IF112">
    <cfRule type="containsText" dxfId="178" priority="60" operator="containsText" text="Completar">
      <formula>NOT(ISERROR(SEARCH("Completar",IF13)))</formula>
    </cfRule>
  </conditionalFormatting>
  <conditionalFormatting sqref="IA13:IA112">
    <cfRule type="containsText" dxfId="177" priority="59" operator="containsText" text="Completar">
      <formula>NOT(ISERROR(SEARCH("Completar",IA13)))</formula>
    </cfRule>
  </conditionalFormatting>
  <conditionalFormatting sqref="IV13:IV112">
    <cfRule type="containsText" dxfId="176" priority="58" operator="containsText" text="Completar">
      <formula>NOT(ISERROR(SEARCH("Completar",IV13)))</formula>
    </cfRule>
  </conditionalFormatting>
  <conditionalFormatting sqref="JH13:JH112">
    <cfRule type="expression" dxfId="175" priority="53">
      <formula>$E$12=0</formula>
    </cfRule>
    <cfRule type="expression" dxfId="174" priority="54">
      <formula>$JB$12=0</formula>
    </cfRule>
  </conditionalFormatting>
  <conditionalFormatting sqref="JA13:JA112">
    <cfRule type="containsText" dxfId="173" priority="52" operator="containsText" text="Completar">
      <formula>NOT(ISERROR(SEARCH("Completar",JA13)))</formula>
    </cfRule>
  </conditionalFormatting>
  <conditionalFormatting sqref="JB13:JB112">
    <cfRule type="containsText" dxfId="172" priority="51" operator="containsText" text="Completar">
      <formula>NOT(ISERROR(SEARCH("Completar",JB13)))</formula>
    </cfRule>
  </conditionalFormatting>
  <conditionalFormatting sqref="JD13:JD112">
    <cfRule type="containsText" dxfId="171" priority="50" operator="containsText" text="Completar">
      <formula>NOT(ISERROR(SEARCH("Completar",JD13)))</formula>
    </cfRule>
  </conditionalFormatting>
  <conditionalFormatting sqref="JE13:JE112">
    <cfRule type="containsText" dxfId="170" priority="49" operator="containsText" text="Completar">
      <formula>NOT(ISERROR(SEARCH("Completar",JE13)))</formula>
    </cfRule>
  </conditionalFormatting>
  <conditionalFormatting sqref="IZ13:IZ112">
    <cfRule type="containsText" dxfId="169" priority="48" operator="containsText" text="Completar">
      <formula>NOT(ISERROR(SEARCH("Completar",IZ13)))</formula>
    </cfRule>
  </conditionalFormatting>
  <conditionalFormatting sqref="JU13:JU112">
    <cfRule type="containsText" dxfId="168" priority="47" operator="containsText" text="Completar">
      <formula>NOT(ISERROR(SEARCH("Completar",JU13)))</formula>
    </cfRule>
  </conditionalFormatting>
  <conditionalFormatting sqref="KG13:KG112">
    <cfRule type="expression" dxfId="167" priority="42">
      <formula>$E$12=0</formula>
    </cfRule>
    <cfRule type="expression" dxfId="166" priority="43">
      <formula>$JB$12=0</formula>
    </cfRule>
  </conditionalFormatting>
  <conditionalFormatting sqref="JZ13:JZ112">
    <cfRule type="containsText" dxfId="165" priority="41" operator="containsText" text="Completar">
      <formula>NOT(ISERROR(SEARCH("Completar",JZ13)))</formula>
    </cfRule>
  </conditionalFormatting>
  <conditionalFormatting sqref="KD13:KD112">
    <cfRule type="containsText" dxfId="164" priority="38" operator="containsText" text="Completar">
      <formula>NOT(ISERROR(SEARCH("Completar",KD13)))</formula>
    </cfRule>
  </conditionalFormatting>
  <conditionalFormatting sqref="JY13:JY112">
    <cfRule type="containsText" dxfId="163" priority="37" operator="containsText" text="Completar">
      <formula>NOT(ISERROR(SEARCH("Completar",JY13)))</formula>
    </cfRule>
  </conditionalFormatting>
  <conditionalFormatting sqref="H13:H112">
    <cfRule type="expression" dxfId="162" priority="36" stopIfTrue="1">
      <formula>OR(F13=1,F13=4,F13=5)</formula>
    </cfRule>
  </conditionalFormatting>
  <conditionalFormatting sqref="I13:I112">
    <cfRule type="expression" dxfId="161" priority="35" stopIfTrue="1">
      <formula>OR(F13=1,F13=4,F13=5)</formula>
    </cfRule>
  </conditionalFormatting>
  <conditionalFormatting sqref="G13:G112">
    <cfRule type="expression" dxfId="160" priority="34" stopIfTrue="1">
      <formula>OR(F13=2,F13=3)</formula>
    </cfRule>
  </conditionalFormatting>
  <conditionalFormatting sqref="AG13:AG112">
    <cfRule type="expression" dxfId="159" priority="33" stopIfTrue="1">
      <formula>OR(AE13=1,AE13=4,AE13=5)</formula>
    </cfRule>
  </conditionalFormatting>
  <conditionalFormatting sqref="AH13:AH112">
    <cfRule type="expression" dxfId="158" priority="32" stopIfTrue="1">
      <formula>OR(AE13=1,AE13=4,AE13=5)</formula>
    </cfRule>
  </conditionalFormatting>
  <conditionalFormatting sqref="AF13:AF112">
    <cfRule type="expression" dxfId="157" priority="31" stopIfTrue="1">
      <formula>OR(AE13=2,AE13=3)</formula>
    </cfRule>
  </conditionalFormatting>
  <conditionalFormatting sqref="BF13:BF112">
    <cfRule type="expression" dxfId="156" priority="30" stopIfTrue="1">
      <formula>OR(BD13=1,BD13=4,BD13=5)</formula>
    </cfRule>
  </conditionalFormatting>
  <conditionalFormatting sqref="BG13:BG112">
    <cfRule type="expression" dxfId="155" priority="29" stopIfTrue="1">
      <formula>OR(BD13=1,BD13=4,BD13=5)</formula>
    </cfRule>
  </conditionalFormatting>
  <conditionalFormatting sqref="BE13:BE112">
    <cfRule type="expression" dxfId="154" priority="28" stopIfTrue="1">
      <formula>OR(BD13=2,BD13=3)</formula>
    </cfRule>
  </conditionalFormatting>
  <conditionalFormatting sqref="CE13:CE112">
    <cfRule type="expression" dxfId="153" priority="27" stopIfTrue="1">
      <formula>OR(CC13=1,CC13=4,CC13=5)</formula>
    </cfRule>
  </conditionalFormatting>
  <conditionalFormatting sqref="CF13:CF112">
    <cfRule type="expression" dxfId="152" priority="26" stopIfTrue="1">
      <formula>OR(CC13=1,CC13=4,CC13=5)</formula>
    </cfRule>
  </conditionalFormatting>
  <conditionalFormatting sqref="CD13:CD112">
    <cfRule type="expression" dxfId="151" priority="25" stopIfTrue="1">
      <formula>OR(CC13=2,CC13=3)</formula>
    </cfRule>
  </conditionalFormatting>
  <conditionalFormatting sqref="DD13:DD112">
    <cfRule type="expression" dxfId="150" priority="24" stopIfTrue="1">
      <formula>OR(DB13=1,DB13=4,DB13=5)</formula>
    </cfRule>
  </conditionalFormatting>
  <conditionalFormatting sqref="DE13:DE112">
    <cfRule type="expression" dxfId="149" priority="23" stopIfTrue="1">
      <formula>OR(DB13=1,DB13=4,DB13=5)</formula>
    </cfRule>
  </conditionalFormatting>
  <conditionalFormatting sqref="DC13:DC112">
    <cfRule type="expression" dxfId="148" priority="22" stopIfTrue="1">
      <formula>OR(DB13=2,DB13=3)</formula>
    </cfRule>
  </conditionalFormatting>
  <conditionalFormatting sqref="EC13:EC112">
    <cfRule type="expression" dxfId="147" priority="21" stopIfTrue="1">
      <formula>OR(EA13=1,EA13=4,EA13=5)</formula>
    </cfRule>
  </conditionalFormatting>
  <conditionalFormatting sqref="ED13:ED112">
    <cfRule type="expression" dxfId="146" priority="20" stopIfTrue="1">
      <formula>OR(EA13=1,EA13=4,EA13=5)</formula>
    </cfRule>
  </conditionalFormatting>
  <conditionalFormatting sqref="EB13:EB112">
    <cfRule type="expression" dxfId="145" priority="19" stopIfTrue="1">
      <formula>OR(EA13=2,EA13=3)</formula>
    </cfRule>
  </conditionalFormatting>
  <conditionalFormatting sqref="FB13:FB112">
    <cfRule type="expression" dxfId="144" priority="18" stopIfTrue="1">
      <formula>OR(EZ13=1,EZ13=4,EZ13=5)</formula>
    </cfRule>
  </conditionalFormatting>
  <conditionalFormatting sqref="FC13:FC112">
    <cfRule type="expression" dxfId="143" priority="17" stopIfTrue="1">
      <formula>OR(EZ13=1,EZ13=4,EZ13=5)</formula>
    </cfRule>
  </conditionalFormatting>
  <conditionalFormatting sqref="FA13:FA112">
    <cfRule type="expression" dxfId="142" priority="16" stopIfTrue="1">
      <formula>OR(EZ13=2,EZ13=3)</formula>
    </cfRule>
  </conditionalFormatting>
  <conditionalFormatting sqref="GA13:GA112">
    <cfRule type="expression" dxfId="141" priority="15" stopIfTrue="1">
      <formula>OR(FY13=1,FY13=4,FY13=5)</formula>
    </cfRule>
  </conditionalFormatting>
  <conditionalFormatting sqref="GB13:GB112">
    <cfRule type="expression" dxfId="140" priority="14" stopIfTrue="1">
      <formula>OR(FY13=1,FY13=4,FY13=5)</formula>
    </cfRule>
  </conditionalFormatting>
  <conditionalFormatting sqref="FZ13:FZ112">
    <cfRule type="expression" dxfId="139" priority="13" stopIfTrue="1">
      <formula>OR(FY13=2,FY13=3)</formula>
    </cfRule>
  </conditionalFormatting>
  <conditionalFormatting sqref="GZ13:GZ112">
    <cfRule type="expression" dxfId="138" priority="12" stopIfTrue="1">
      <formula>OR(GX13=1,GX13=4,GX13=5)</formula>
    </cfRule>
  </conditionalFormatting>
  <conditionalFormatting sqref="HA13:HA112">
    <cfRule type="expression" dxfId="137" priority="11" stopIfTrue="1">
      <formula>OR(GX13=1,GX13=4,GX13=5)</formula>
    </cfRule>
  </conditionalFormatting>
  <conditionalFormatting sqref="GY13:GY112">
    <cfRule type="expression" dxfId="136" priority="10" stopIfTrue="1">
      <formula>OR(GX13=2,GX13=3)</formula>
    </cfRule>
  </conditionalFormatting>
  <conditionalFormatting sqref="HY13:HY112">
    <cfRule type="expression" dxfId="135" priority="9" stopIfTrue="1">
      <formula>OR(HW13=1,HW13=4,HW13=5)</formula>
    </cfRule>
  </conditionalFormatting>
  <conditionalFormatting sqref="HZ13:HZ112">
    <cfRule type="expression" dxfId="134" priority="8" stopIfTrue="1">
      <formula>OR(HW13=1,HW13=4,HW13=5)</formula>
    </cfRule>
  </conditionalFormatting>
  <conditionalFormatting sqref="HX13:HX112">
    <cfRule type="expression" dxfId="133" priority="7" stopIfTrue="1">
      <formula>OR(HW13=2,HW13=3)</formula>
    </cfRule>
  </conditionalFormatting>
  <conditionalFormatting sqref="IX13:IX112">
    <cfRule type="expression" dxfId="132" priority="6" stopIfTrue="1">
      <formula>OR(IV13=1,IV13=4,IV13=5)</formula>
    </cfRule>
  </conditionalFormatting>
  <conditionalFormatting sqref="IY13:IY112">
    <cfRule type="expression" dxfId="131" priority="5" stopIfTrue="1">
      <formula>OR(IV13=1,IV13=4,IV13=5)</formula>
    </cfRule>
  </conditionalFormatting>
  <conditionalFormatting sqref="IW13:IW112">
    <cfRule type="expression" dxfId="130" priority="4" stopIfTrue="1">
      <formula>OR(IV13=2,IV13=3)</formula>
    </cfRule>
  </conditionalFormatting>
  <conditionalFormatting sqref="JW13:JW112">
    <cfRule type="expression" dxfId="129" priority="3" stopIfTrue="1">
      <formula>OR(JU13=1,JU13=4,JU13=5)</formula>
    </cfRule>
  </conditionalFormatting>
  <conditionalFormatting sqref="JX13:JX112">
    <cfRule type="expression" dxfId="128" priority="2" stopIfTrue="1">
      <formula>OR(JU13=1,JU13=4,JU13=5)</formula>
    </cfRule>
  </conditionalFormatting>
  <conditionalFormatting sqref="JV13:JV112">
    <cfRule type="expression" dxfId="127" priority="1" stopIfTrue="1">
      <formula>OR(JU13=2,JU13=3)</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'Referencia Parámetros'!$A$30:$A$35</xm:f>
          </x14:formula1>
          <xm:sqref>EA13:EA112 DB13:DB112 CC13:CC112 BD13:BD112 AE13:AE112 IV13:IV112 F13:F112 HW13:HW112 EZ13:EZ112 JU13:JU112 GX13:GX112 FY13:FY112</xm:sqref>
        </x14:dataValidation>
        <x14:dataValidation type="list" allowBlank="1" showInputMessage="1" showErrorMessage="1">
          <x14:formula1>
            <xm:f>'Referencia Parámetros'!$A$26:$A$28</xm:f>
          </x14:formula1>
          <xm:sqref>HB13:HB112 GC13:GC112 FD13:FD112 EE13:EE112 DF13:DF112 CG13:CG112 BH13:BH112 AI13:AI112 J13:J112 JY13:JY112 IZ13:IZ112 IA13:IA112</xm:sqref>
        </x14:dataValidation>
        <x14:dataValidation type="list" allowBlank="1" showInputMessage="1" showErrorMessage="1">
          <x14:formula1>
            <xm:f>'Referencia Parámetros'!$A$38:$A$40</xm:f>
          </x14:formula1>
          <xm:sqref>AM13:AN112 BL13:BM112 CK13:CL112 DJ13:DK112 EI13:EJ112 FH13:FI112 GG13:GH112 HF13:HG112 IE13:IF112 JD13:JE112 KC13:KD112 N13:O112</xm:sqref>
        </x14:dataValidation>
        <x14:dataValidation type="list" allowBlank="1" showInputMessage="1" showErrorMessage="1">
          <x14:formula1>
            <xm:f>'Referencia Parámetros'!$A$46:$A$90</xm:f>
          </x14:formula1>
          <xm:sqref>M13:M112 AL13:AL112 BK13:BK112 CJ13:CJ112 DI13:DI112 EH13:EH112 FG13:FG112 GF13:GF112 HE13:HE112 ID13:ID112 KB13:KB112 JC13:JC112</xm:sqref>
        </x14:dataValidation>
        <x14:dataValidation type="list" allowBlank="1" showInputMessage="1" showErrorMessage="1">
          <x14:formula1>
            <xm:f>'Referencia Parámetros'!$H$20:$H$38</xm:f>
          </x14:formula1>
          <xm:sqref>JQ13:JQ112 AA13:AA112 AZ13:AZ112 BY13:BY112 CX13:CX112 DW13:DW112 EV13:EV112 FU13:FU112 GT13:GT112 HS13:HS112 IR13:IR112 B13:B112</xm:sqref>
        </x14:dataValidation>
        <x14:dataValidation type="list" allowBlank="1" showInputMessage="1" showErrorMessage="1">
          <x14:formula1>
            <xm:f>'Referencia Parámetros'!$I$20:$I$21</xm:f>
          </x14:formula1>
          <xm:sqref>JR13:JR112 AB13:AB112 BA13:BA112 BZ13:BZ112 CY13:CY112 DX13:DX112 EW13:EW112 FV13:FV112 GU13:GU112 HT13:HT112 IS13:IS112 C13:C112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MI112"/>
  <sheetViews>
    <sheetView showGridLines="0" topLeftCell="A5" workbookViewId="0">
      <pane ySplit="8" topLeftCell="A104" activePane="bottomLeft" state="frozen"/>
      <selection activeCell="A6" sqref="A6"/>
      <selection pane="bottomLeft" activeCell="JQ13" sqref="JQ13:KD112"/>
    </sheetView>
  </sheetViews>
  <sheetFormatPr baseColWidth="10" defaultColWidth="11.42578125" defaultRowHeight="15" x14ac:dyDescent="0.25"/>
  <cols>
    <col min="1" max="3" width="11.42578125" style="6"/>
    <col min="4" max="5" width="15.7109375" style="6" customWidth="1"/>
    <col min="6" max="6" width="14.28515625" style="6" customWidth="1"/>
    <col min="7" max="7" width="11.42578125" style="6"/>
    <col min="8" max="8" width="14" style="6" customWidth="1"/>
    <col min="9" max="10" width="11.42578125" style="6"/>
    <col min="11" max="12" width="15.7109375" style="6" customWidth="1"/>
    <col min="13" max="15" width="11.42578125" style="6"/>
    <col min="16" max="16" width="15.7109375" style="6" customWidth="1"/>
    <col min="17" max="23" width="11.42578125" style="6"/>
    <col min="24" max="24" width="0" style="6" hidden="1" customWidth="1"/>
    <col min="25" max="26" width="11.42578125" style="6"/>
    <col min="27" max="27" width="10.42578125" style="6" bestFit="1" customWidth="1"/>
    <col min="28" max="28" width="11.42578125" style="6"/>
    <col min="29" max="30" width="15.7109375" style="6" customWidth="1"/>
    <col min="31" max="31" width="14.140625" style="6" customWidth="1"/>
    <col min="32" max="35" width="11.42578125" style="6"/>
    <col min="36" max="37" width="15.7109375" style="6" customWidth="1"/>
    <col min="38" max="40" width="11.42578125" style="6"/>
    <col min="41" max="41" width="15.7109375" style="6" customWidth="1"/>
    <col min="42" max="48" width="11.42578125" style="6"/>
    <col min="49" max="49" width="0" style="6" hidden="1" customWidth="1"/>
    <col min="50" max="53" width="11.42578125" style="6"/>
    <col min="54" max="55" width="15.7109375" style="6" customWidth="1"/>
    <col min="56" max="56" width="13.28515625" style="6" customWidth="1"/>
    <col min="57" max="60" width="11.42578125" style="6"/>
    <col min="61" max="62" width="15.7109375" style="6" customWidth="1"/>
    <col min="63" max="65" width="11.42578125" style="6"/>
    <col min="66" max="66" width="15.7109375" style="6" customWidth="1"/>
    <col min="67" max="73" width="11.42578125" style="6"/>
    <col min="74" max="74" width="0" style="6" hidden="1" customWidth="1"/>
    <col min="75" max="78" width="11.42578125" style="6"/>
    <col min="79" max="80" width="15.7109375" style="6" customWidth="1"/>
    <col min="81" max="81" width="13.140625" style="6" customWidth="1"/>
    <col min="82" max="82" width="11.42578125" style="6"/>
    <col min="83" max="83" width="10" style="6" bestFit="1" customWidth="1"/>
    <col min="84" max="85" width="11.42578125" style="6"/>
    <col min="86" max="87" width="15.7109375" style="6" customWidth="1"/>
    <col min="88" max="90" width="11.42578125" style="6"/>
    <col min="91" max="91" width="15.7109375" style="6" customWidth="1"/>
    <col min="92" max="98" width="11.42578125" style="6"/>
    <col min="99" max="99" width="0" style="6" hidden="1" customWidth="1"/>
    <col min="100" max="103" width="11.42578125" style="6"/>
    <col min="104" max="105" width="15.7109375" style="6" customWidth="1"/>
    <col min="106" max="106" width="12.85546875" style="6" customWidth="1"/>
    <col min="107" max="110" width="11.42578125" style="6"/>
    <col min="111" max="112" width="15.7109375" style="6" customWidth="1"/>
    <col min="113" max="115" width="11.42578125" style="6"/>
    <col min="116" max="116" width="15.7109375" style="6" customWidth="1"/>
    <col min="117" max="123" width="11.42578125" style="6"/>
    <col min="124" max="124" width="0" style="6" hidden="1" customWidth="1"/>
    <col min="125" max="128" width="11.42578125" style="6"/>
    <col min="129" max="130" width="15.7109375" style="6" customWidth="1"/>
    <col min="131" max="131" width="13.140625" style="6" customWidth="1"/>
    <col min="132" max="135" width="11.42578125" style="6"/>
    <col min="136" max="137" width="15.7109375" style="6" customWidth="1"/>
    <col min="138" max="138" width="11.42578125" style="6"/>
    <col min="139" max="139" width="9.5703125" style="6" bestFit="1" customWidth="1"/>
    <col min="140" max="140" width="11.42578125" style="6"/>
    <col min="141" max="141" width="15.7109375" style="6" customWidth="1"/>
    <col min="142" max="148" width="11.42578125" style="6"/>
    <col min="149" max="149" width="0" style="6" hidden="1" customWidth="1"/>
    <col min="150" max="153" width="11.42578125" style="6"/>
    <col min="154" max="155" width="15.7109375" style="6" customWidth="1"/>
    <col min="156" max="156" width="13.5703125" style="6" customWidth="1"/>
    <col min="157" max="160" width="11.42578125" style="6"/>
    <col min="161" max="162" width="15.7109375" style="6" customWidth="1"/>
    <col min="163" max="165" width="11.42578125" style="6"/>
    <col min="166" max="166" width="15.7109375" style="6" customWidth="1"/>
    <col min="167" max="167" width="12" style="6" bestFit="1" customWidth="1"/>
    <col min="168" max="173" width="11.42578125" style="6"/>
    <col min="174" max="174" width="0" style="6" hidden="1" customWidth="1"/>
    <col min="175" max="178" width="11.42578125" style="6"/>
    <col min="179" max="180" width="15.7109375" style="6" customWidth="1"/>
    <col min="181" max="181" width="13.42578125" style="6" customWidth="1"/>
    <col min="182" max="185" width="11.42578125" style="6"/>
    <col min="186" max="187" width="15.7109375" style="6" customWidth="1"/>
    <col min="188" max="190" width="11.42578125" style="6"/>
    <col min="191" max="191" width="15.7109375" style="6" customWidth="1"/>
    <col min="192" max="194" width="11.42578125" style="6"/>
    <col min="195" max="195" width="9.85546875" style="6" customWidth="1"/>
    <col min="196" max="198" width="11.42578125" style="6"/>
    <col min="199" max="199" width="0" style="6" hidden="1" customWidth="1"/>
    <col min="200" max="203" width="11.42578125" style="6"/>
    <col min="204" max="205" width="15.7109375" style="6" customWidth="1"/>
    <col min="206" max="206" width="14.140625" style="6" customWidth="1"/>
    <col min="207" max="210" width="11.42578125" style="6"/>
    <col min="211" max="212" width="15.7109375" style="6" customWidth="1"/>
    <col min="213" max="215" width="11.42578125" style="6"/>
    <col min="216" max="216" width="15.7109375" style="6" customWidth="1"/>
    <col min="217" max="222" width="11.42578125" style="6"/>
    <col min="223" max="223" width="10.28515625" style="6" customWidth="1"/>
    <col min="224" max="224" width="10.28515625" style="6" hidden="1" customWidth="1"/>
    <col min="225" max="227" width="11.42578125" style="6"/>
    <col min="228" max="228" width="13.7109375" style="6" bestFit="1" customWidth="1"/>
    <col min="229" max="230" width="15.7109375" style="6" customWidth="1"/>
    <col min="231" max="231" width="14.5703125" style="6" customWidth="1"/>
    <col min="232" max="235" width="11.42578125" style="6"/>
    <col min="236" max="237" width="15.7109375" style="6" customWidth="1"/>
    <col min="238" max="240" width="11.42578125" style="6"/>
    <col min="241" max="241" width="15.7109375" style="6" customWidth="1"/>
    <col min="242" max="248" width="11.42578125" style="6"/>
    <col min="249" max="249" width="0" style="6" hidden="1" customWidth="1"/>
    <col min="250" max="250" width="11.42578125" style="6"/>
    <col min="251" max="251" width="8.5703125" style="6" bestFit="1" customWidth="1"/>
    <col min="252" max="253" width="11.42578125" style="6"/>
    <col min="254" max="255" width="15.7109375" style="6" customWidth="1"/>
    <col min="256" max="256" width="14.5703125" style="6" customWidth="1"/>
    <col min="257" max="260" width="11.42578125" style="6"/>
    <col min="261" max="262" width="15.7109375" style="6" customWidth="1"/>
    <col min="263" max="265" width="11.42578125" style="6"/>
    <col min="266" max="266" width="15.7109375" style="6" customWidth="1"/>
    <col min="267" max="273" width="11.42578125" style="6"/>
    <col min="274" max="274" width="0" style="6" hidden="1" customWidth="1"/>
    <col min="275" max="278" width="11.42578125" style="6"/>
    <col min="279" max="280" width="15.7109375" style="6" customWidth="1"/>
    <col min="281" max="281" width="14.28515625" style="6" customWidth="1"/>
    <col min="282" max="283" width="11.42578125" style="6"/>
    <col min="284" max="284" width="13.28515625" style="6" bestFit="1" customWidth="1"/>
    <col min="285" max="285" width="11.42578125" style="6"/>
    <col min="286" max="287" width="15.7109375" style="6" customWidth="1"/>
    <col min="288" max="290" width="11.42578125" style="6"/>
    <col min="291" max="291" width="15.7109375" style="6" customWidth="1"/>
    <col min="292" max="305" width="11.42578125" style="6"/>
    <col min="306" max="306" width="0" style="6" hidden="1" customWidth="1"/>
    <col min="307" max="310" width="11.42578125" style="6"/>
    <col min="311" max="311" width="12.7109375" style="6" bestFit="1" customWidth="1"/>
    <col min="312" max="333" width="11.42578125" style="6"/>
    <col min="334" max="334" width="0" style="6" hidden="1" customWidth="1"/>
    <col min="335" max="16384" width="11.42578125" style="6"/>
  </cols>
  <sheetData>
    <row r="2" spans="1:347" hidden="1" x14ac:dyDescent="0.25"/>
    <row r="3" spans="1:347" hidden="1" x14ac:dyDescent="0.25"/>
    <row r="4" spans="1:347" hidden="1" x14ac:dyDescent="0.25"/>
    <row r="5" spans="1:347" ht="12.6" hidden="1" customHeight="1" x14ac:dyDescent="0.25">
      <c r="E5" s="202" t="s">
        <v>124</v>
      </c>
      <c r="F5" s="208">
        <f>'Situación inicial'!F5</f>
        <v>43070</v>
      </c>
    </row>
    <row r="6" spans="1:347" ht="9" customHeight="1" x14ac:dyDescent="0.25"/>
    <row r="7" spans="1:347" x14ac:dyDescent="0.25">
      <c r="B7" s="178" t="s">
        <v>16</v>
      </c>
      <c r="C7" s="143"/>
      <c r="D7" s="144"/>
      <c r="E7" s="179"/>
      <c r="F7" s="146">
        <f>+'Situación inicial'!F8</f>
        <v>0</v>
      </c>
      <c r="H7" s="180" t="s">
        <v>74</v>
      </c>
      <c r="I7" s="181">
        <f>+F8-F7</f>
        <v>0</v>
      </c>
    </row>
    <row r="8" spans="1:347" x14ac:dyDescent="0.25">
      <c r="B8" s="178" t="s">
        <v>78</v>
      </c>
      <c r="C8" s="143"/>
      <c r="D8" s="144"/>
      <c r="E8" s="179"/>
      <c r="F8" s="146">
        <f>IFERROR(AVERAGE(W10,AV10,BU10,CT10,DS10,ER10,FQ10,GP10,HO10,IN10,JM10,KL10),0)</f>
        <v>0</v>
      </c>
      <c r="G8" s="60">
        <v>1</v>
      </c>
      <c r="U8" s="56"/>
      <c r="V8" s="56"/>
      <c r="W8" s="56"/>
      <c r="X8" s="56"/>
      <c r="Y8" s="56"/>
      <c r="Z8" s="56"/>
      <c r="AA8" s="56"/>
      <c r="AB8" s="56"/>
      <c r="AC8" s="56"/>
      <c r="AD8" s="56"/>
      <c r="AE8" s="56"/>
      <c r="AF8" s="56"/>
      <c r="AG8" s="56"/>
      <c r="AH8" s="56"/>
      <c r="AI8" s="56"/>
      <c r="AJ8" s="56"/>
      <c r="AK8" s="56"/>
      <c r="AL8" s="56"/>
      <c r="AM8" s="56"/>
      <c r="AN8" s="56"/>
      <c r="AO8" s="56"/>
      <c r="AP8" s="56"/>
      <c r="AQ8" s="126"/>
      <c r="AR8" s="56"/>
      <c r="AS8" s="56"/>
      <c r="BW8" s="126"/>
    </row>
    <row r="9" spans="1:347" x14ac:dyDescent="0.25">
      <c r="B9" s="147"/>
      <c r="C9" s="126"/>
      <c r="D9" s="140"/>
      <c r="E9" s="140"/>
      <c r="F9" s="126"/>
      <c r="G9" s="170">
        <v>2</v>
      </c>
      <c r="H9" s="126"/>
      <c r="I9" s="148"/>
      <c r="J9" s="126"/>
      <c r="K9" s="126"/>
      <c r="L9" s="126"/>
      <c r="M9" s="126"/>
      <c r="N9" s="126"/>
      <c r="O9" s="126"/>
      <c r="P9" s="126"/>
      <c r="Q9" s="126"/>
      <c r="R9" s="126"/>
      <c r="AK9" s="126"/>
      <c r="AL9" s="126"/>
      <c r="AM9" s="126"/>
      <c r="AN9" s="126"/>
      <c r="AO9" s="126"/>
      <c r="AQ9" s="126"/>
      <c r="BW9" s="126"/>
    </row>
    <row r="10" spans="1:347" x14ac:dyDescent="0.25">
      <c r="A10" s="149" t="s">
        <v>17</v>
      </c>
      <c r="B10" s="182"/>
      <c r="C10" s="183" t="s">
        <v>18</v>
      </c>
      <c r="D10" s="183" t="b">
        <f>+AND(MONTH('Año 4'!KU11)=2,OR(YEAR('Año 4'!KU11)=2012,YEAR('Año 4'!KU11)=2016,YEAR('Año 4'!KU11)=2020,YEAR('Año 4'!KU11)=2024,YEAR('Año 4'!KU11)=2028))</f>
        <v>0</v>
      </c>
      <c r="E10" s="184"/>
      <c r="F10" s="184"/>
      <c r="G10" s="185" t="s">
        <v>71</v>
      </c>
      <c r="H10" s="184"/>
      <c r="I10" s="184"/>
      <c r="J10" s="184"/>
      <c r="K10" s="184"/>
      <c r="L10" s="184"/>
      <c r="M10" s="184"/>
      <c r="N10" s="184"/>
      <c r="O10" s="184"/>
      <c r="P10" s="184"/>
      <c r="Q10" s="184"/>
      <c r="R10" s="184"/>
      <c r="S10" s="184"/>
      <c r="T10" s="184"/>
      <c r="U10" s="184"/>
      <c r="V10" s="184"/>
      <c r="W10" s="152">
        <f>SUM(W13:W$112)</f>
        <v>0</v>
      </c>
      <c r="X10" s="153"/>
      <c r="Z10" s="149" t="s">
        <v>17</v>
      </c>
      <c r="AA10" s="182"/>
      <c r="AB10" s="183" t="s">
        <v>18</v>
      </c>
      <c r="AC10" s="183" t="b">
        <f>+AND(MONTH(D11)=2,OR(YEAR(D11)=2012,YEAR(D11)=2016,YEAR(D11)=2020,YEAR(D11)=2024,YEAR(D11)=2028))</f>
        <v>0</v>
      </c>
      <c r="AD10" s="184"/>
      <c r="AE10" s="184"/>
      <c r="AF10" s="184"/>
      <c r="AG10" s="184"/>
      <c r="AH10" s="184"/>
      <c r="AI10" s="184"/>
      <c r="AJ10" s="184"/>
      <c r="AK10" s="184"/>
      <c r="AL10" s="184"/>
      <c r="AM10" s="184"/>
      <c r="AN10" s="184"/>
      <c r="AO10" s="184"/>
      <c r="AP10" s="184"/>
      <c r="AQ10" s="184"/>
      <c r="AR10" s="184"/>
      <c r="AS10" s="184"/>
      <c r="AT10" s="184"/>
      <c r="AU10" s="184"/>
      <c r="AV10" s="152">
        <f>SUM(AV13:AV$112)</f>
        <v>0</v>
      </c>
      <c r="AW10" s="153"/>
      <c r="AY10" s="149" t="s">
        <v>17</v>
      </c>
      <c r="AZ10" s="182"/>
      <c r="BA10" s="183" t="s">
        <v>18</v>
      </c>
      <c r="BB10" s="183" t="b">
        <f>+AND(MONTH(AC11)=2,OR(YEAR(AC11)=2012,YEAR(AC11)=2016,YEAR(AC11)=2020,YEAR(AC11)=2024,YEAR(AC11)=2028))</f>
        <v>1</v>
      </c>
      <c r="BC10" s="184"/>
      <c r="BD10" s="184"/>
      <c r="BE10" s="184"/>
      <c r="BF10" s="184"/>
      <c r="BG10" s="184"/>
      <c r="BH10" s="184"/>
      <c r="BI10" s="184"/>
      <c r="BJ10" s="184"/>
      <c r="BK10" s="184"/>
      <c r="BL10" s="184"/>
      <c r="BM10" s="184"/>
      <c r="BN10" s="184"/>
      <c r="BO10" s="184"/>
      <c r="BP10" s="184"/>
      <c r="BQ10" s="184"/>
      <c r="BR10" s="184"/>
      <c r="BS10" s="184"/>
      <c r="BT10" s="184"/>
      <c r="BU10" s="152">
        <f>SUM(BU13:BU$112)</f>
        <v>0</v>
      </c>
      <c r="BV10" s="153"/>
      <c r="BX10" s="149" t="s">
        <v>17</v>
      </c>
      <c r="BY10" s="182"/>
      <c r="BZ10" s="183" t="s">
        <v>18</v>
      </c>
      <c r="CA10" s="183" t="b">
        <f>+AND(MONTH(BB11)=2,OR(YEAR(BB11)=2012,YEAR(BB11)=2016,YEAR(BB11)=2020,YEAR(BB11)=2024,YEAR(BB11)=2028))</f>
        <v>0</v>
      </c>
      <c r="CB10" s="184"/>
      <c r="CC10" s="184"/>
      <c r="CD10" s="184"/>
      <c r="CE10" s="184"/>
      <c r="CF10" s="184"/>
      <c r="CG10" s="184"/>
      <c r="CH10" s="184"/>
      <c r="CI10" s="184"/>
      <c r="CJ10" s="184"/>
      <c r="CK10" s="184"/>
      <c r="CL10" s="184"/>
      <c r="CM10" s="184"/>
      <c r="CN10" s="184"/>
      <c r="CO10" s="184"/>
      <c r="CP10" s="184"/>
      <c r="CQ10" s="184"/>
      <c r="CR10" s="184"/>
      <c r="CS10" s="184"/>
      <c r="CT10" s="152">
        <f>SUM(CT13:CT$112)</f>
        <v>0</v>
      </c>
      <c r="CU10" s="153"/>
      <c r="CW10" s="149" t="s">
        <v>17</v>
      </c>
      <c r="CX10" s="182"/>
      <c r="CY10" s="183" t="s">
        <v>18</v>
      </c>
      <c r="CZ10" s="183" t="b">
        <f>+AND(MONTH(CA11)=2,OR(YEAR(CA11)=2012,YEAR(CA11)=2016,YEAR(CA11)=2020,YEAR(CA11)=2024,YEAR(CA11)=2028))</f>
        <v>0</v>
      </c>
      <c r="DA10" s="184"/>
      <c r="DB10" s="184"/>
      <c r="DC10" s="184"/>
      <c r="DD10" s="184"/>
      <c r="DE10" s="184"/>
      <c r="DF10" s="184"/>
      <c r="DG10" s="184"/>
      <c r="DH10" s="184"/>
      <c r="DI10" s="184"/>
      <c r="DJ10" s="184"/>
      <c r="DK10" s="184"/>
      <c r="DL10" s="184"/>
      <c r="DM10" s="184"/>
      <c r="DN10" s="184"/>
      <c r="DO10" s="184"/>
      <c r="DP10" s="184"/>
      <c r="DQ10" s="184"/>
      <c r="DR10" s="184"/>
      <c r="DS10" s="152">
        <f>SUM(DS13:DS$112)</f>
        <v>0</v>
      </c>
      <c r="DT10" s="153"/>
      <c r="DV10" s="149" t="s">
        <v>17</v>
      </c>
      <c r="DW10" s="182"/>
      <c r="DX10" s="183" t="s">
        <v>18</v>
      </c>
      <c r="DY10" s="183" t="b">
        <f>+AND(MONTH(CZ11)=2,OR(YEAR(CZ11)=2012,YEAR(CZ11)=2016,YEAR(CZ11)=2020,YEAR(CZ11)=2024,YEAR(CZ11)=2028))</f>
        <v>0</v>
      </c>
      <c r="DZ10" s="184"/>
      <c r="EA10" s="184"/>
      <c r="EB10" s="184"/>
      <c r="EC10" s="184"/>
      <c r="ED10" s="184"/>
      <c r="EE10" s="184"/>
      <c r="EF10" s="184"/>
      <c r="EG10" s="184"/>
      <c r="EH10" s="184"/>
      <c r="EI10" s="184"/>
      <c r="EJ10" s="184"/>
      <c r="EK10" s="184"/>
      <c r="EL10" s="184"/>
      <c r="EM10" s="184"/>
      <c r="EN10" s="184"/>
      <c r="EO10" s="184"/>
      <c r="EP10" s="184"/>
      <c r="EQ10" s="184"/>
      <c r="ER10" s="152">
        <f>SUM(ER13:ER$112)</f>
        <v>0</v>
      </c>
      <c r="ES10" s="153"/>
      <c r="EU10" s="149" t="s">
        <v>17</v>
      </c>
      <c r="EV10" s="182"/>
      <c r="EW10" s="183" t="s">
        <v>18</v>
      </c>
      <c r="EX10" s="183" t="b">
        <f>+AND(MONTH(DY11)=2,OR(YEAR(DY11)=2012,YEAR(DY11)=2016,YEAR(DY11)=2020,YEAR(DY11)=2024,YEAR(DY11)=2028))</f>
        <v>0</v>
      </c>
      <c r="EY10" s="184"/>
      <c r="EZ10" s="184"/>
      <c r="FA10" s="184"/>
      <c r="FB10" s="184"/>
      <c r="FC10" s="184"/>
      <c r="FD10" s="184"/>
      <c r="FE10" s="184"/>
      <c r="FF10" s="184"/>
      <c r="FG10" s="184"/>
      <c r="FH10" s="184"/>
      <c r="FI10" s="184"/>
      <c r="FJ10" s="184"/>
      <c r="FK10" s="184"/>
      <c r="FL10" s="184"/>
      <c r="FM10" s="184"/>
      <c r="FN10" s="184"/>
      <c r="FO10" s="184"/>
      <c r="FP10" s="184"/>
      <c r="FQ10" s="152">
        <f>SUM(FQ13:FQ$112)</f>
        <v>0</v>
      </c>
      <c r="FR10" s="153"/>
      <c r="FT10" s="149" t="s">
        <v>17</v>
      </c>
      <c r="FU10" s="182"/>
      <c r="FV10" s="183" t="s">
        <v>18</v>
      </c>
      <c r="FW10" s="183" t="b">
        <f>+AND(MONTH(EX11)=2,OR(YEAR(EX11)=2012,YEAR(EX11)=2016,YEAR(EX11)=2020,YEAR(EX11)=2024,YEAR(EX11)=2028))</f>
        <v>0</v>
      </c>
      <c r="FX10" s="184"/>
      <c r="FY10" s="184"/>
      <c r="FZ10" s="184"/>
      <c r="GA10" s="184"/>
      <c r="GB10" s="184"/>
      <c r="GC10" s="184"/>
      <c r="GD10" s="184"/>
      <c r="GE10" s="184"/>
      <c r="GF10" s="184"/>
      <c r="GG10" s="184"/>
      <c r="GH10" s="184"/>
      <c r="GI10" s="184"/>
      <c r="GJ10" s="184"/>
      <c r="GK10" s="184"/>
      <c r="GL10" s="184"/>
      <c r="GM10" s="184"/>
      <c r="GN10" s="184"/>
      <c r="GO10" s="184"/>
      <c r="GP10" s="152">
        <f>SUM(GP13:GP$112)</f>
        <v>0</v>
      </c>
      <c r="GQ10" s="153"/>
      <c r="GS10" s="149" t="s">
        <v>17</v>
      </c>
      <c r="GT10" s="182"/>
      <c r="GU10" s="183" t="s">
        <v>18</v>
      </c>
      <c r="GV10" s="183" t="b">
        <f>+AND(MONTH(FW11)=2,OR(YEAR(FW11)=2012,YEAR(FW11)=2016,YEAR(FW11)=2020,YEAR(FW11)=2024,YEAR(FW11)=2028))</f>
        <v>0</v>
      </c>
      <c r="GW10" s="184"/>
      <c r="GX10" s="184"/>
      <c r="GY10" s="184"/>
      <c r="GZ10" s="184"/>
      <c r="HA10" s="184"/>
      <c r="HB10" s="184"/>
      <c r="HC10" s="184"/>
      <c r="HD10" s="184"/>
      <c r="HE10" s="184"/>
      <c r="HF10" s="184"/>
      <c r="HG10" s="184"/>
      <c r="HH10" s="184"/>
      <c r="HI10" s="184"/>
      <c r="HJ10" s="184"/>
      <c r="HK10" s="184"/>
      <c r="HL10" s="184"/>
      <c r="HM10" s="184"/>
      <c r="HN10" s="184"/>
      <c r="HO10" s="152">
        <f>SUM(HO13:HO$112)</f>
        <v>0</v>
      </c>
      <c r="HP10" s="153"/>
      <c r="HR10" s="149" t="s">
        <v>17</v>
      </c>
      <c r="HS10" s="182"/>
      <c r="HT10" s="183" t="s">
        <v>18</v>
      </c>
      <c r="HU10" s="183" t="b">
        <f>+AND(MONTH(GV11)=2,OR(YEAR(GV11)=2012,YEAR(GV11)=2016,YEAR(GV11)=2020,YEAR(GV11)=2024,YEAR(GV11)=2028))</f>
        <v>0</v>
      </c>
      <c r="HV10" s="184"/>
      <c r="HW10" s="184"/>
      <c r="HX10" s="184"/>
      <c r="HY10" s="184"/>
      <c r="HZ10" s="184"/>
      <c r="IA10" s="184"/>
      <c r="IB10" s="184"/>
      <c r="IC10" s="184"/>
      <c r="ID10" s="184"/>
      <c r="IE10" s="184"/>
      <c r="IF10" s="184"/>
      <c r="IG10" s="184"/>
      <c r="IH10" s="184"/>
      <c r="II10" s="184"/>
      <c r="IJ10" s="184"/>
      <c r="IK10" s="184"/>
      <c r="IL10" s="184"/>
      <c r="IM10" s="184"/>
      <c r="IN10" s="152">
        <f>SUM(IN13:IN$112)</f>
        <v>0</v>
      </c>
      <c r="IO10" s="153"/>
      <c r="IQ10" s="149" t="s">
        <v>17</v>
      </c>
      <c r="IR10" s="182"/>
      <c r="IS10" s="183" t="s">
        <v>18</v>
      </c>
      <c r="IT10" s="183" t="b">
        <f>+AND(MONTH(HU11)=2,OR(YEAR(HU11)=2012,YEAR(HU11)=2016,YEAR(HU11)=2020,YEAR(HU11)=2024,YEAR(HU11)=2028))</f>
        <v>0</v>
      </c>
      <c r="IU10" s="184"/>
      <c r="IV10" s="184"/>
      <c r="IW10" s="184"/>
      <c r="IX10" s="184"/>
      <c r="IY10" s="184"/>
      <c r="IZ10" s="184"/>
      <c r="JA10" s="184"/>
      <c r="JB10" s="184"/>
      <c r="JC10" s="184"/>
      <c r="JD10" s="184"/>
      <c r="JE10" s="184"/>
      <c r="JF10" s="184"/>
      <c r="JG10" s="184"/>
      <c r="JH10" s="184"/>
      <c r="JI10" s="184"/>
      <c r="JJ10" s="184"/>
      <c r="JK10" s="184"/>
      <c r="JL10" s="184"/>
      <c r="JM10" s="152">
        <f>SUM(JM13:JM$112)</f>
        <v>0</v>
      </c>
      <c r="JN10" s="153"/>
      <c r="JP10" s="149" t="s">
        <v>17</v>
      </c>
      <c r="JQ10" s="182"/>
      <c r="JR10" s="183" t="s">
        <v>18</v>
      </c>
      <c r="JS10" s="183" t="b">
        <f>+AND(MONTH(IT11)=2,OR(YEAR(IT11)=2012,YEAR(IT11)=2016,YEAR(IT11)=2020,YEAR(IT11)=2024,YEAR(IT11)=2028))</f>
        <v>0</v>
      </c>
      <c r="JT10" s="184"/>
      <c r="JU10" s="184"/>
      <c r="JV10" s="184"/>
      <c r="JW10" s="184"/>
      <c r="JX10" s="184"/>
      <c r="JY10" s="184"/>
      <c r="JZ10" s="184"/>
      <c r="KA10" s="184"/>
      <c r="KB10" s="184"/>
      <c r="KC10" s="184"/>
      <c r="KD10" s="184"/>
      <c r="KE10" s="184"/>
      <c r="KF10" s="184"/>
      <c r="KG10" s="184"/>
      <c r="KH10" s="184"/>
      <c r="KI10" s="184"/>
      <c r="KJ10" s="184"/>
      <c r="KK10" s="184"/>
      <c r="KL10" s="152">
        <f>SUM(KL13:KL$112)</f>
        <v>0</v>
      </c>
    </row>
    <row r="11" spans="1:347" x14ac:dyDescent="0.25">
      <c r="A11" s="155" t="s">
        <v>19</v>
      </c>
      <c r="B11" s="156">
        <v>1</v>
      </c>
      <c r="C11" s="157" t="s">
        <v>20</v>
      </c>
      <c r="D11" s="158">
        <f>IFERROR(+DATE(YEAR('Año 4'!JS11),MONTH('Año 4'!JS11)+1,DAY('Año 4'!JS11)),"")</f>
        <v>45292</v>
      </c>
      <c r="F11" s="126"/>
      <c r="G11" s="126"/>
      <c r="H11" s="126"/>
      <c r="I11" s="126"/>
      <c r="J11" s="126"/>
      <c r="K11" s="126"/>
      <c r="L11" s="126"/>
      <c r="M11" s="126"/>
      <c r="N11" s="126"/>
      <c r="O11" s="126"/>
      <c r="P11" s="126"/>
      <c r="Q11" s="126"/>
      <c r="R11" s="126"/>
      <c r="S11" s="126"/>
      <c r="Y11" s="126"/>
      <c r="Z11" s="155" t="s">
        <v>19</v>
      </c>
      <c r="AA11" s="156">
        <f>+B11+1</f>
        <v>2</v>
      </c>
      <c r="AB11" s="157" t="s">
        <v>20</v>
      </c>
      <c r="AC11" s="158">
        <f>IFERROR(+DATE(YEAR(D11),MONTH(D11)+1,DAY(D11)),"")</f>
        <v>45323</v>
      </c>
      <c r="AE11" s="126"/>
      <c r="AF11" s="126"/>
      <c r="AG11" s="126"/>
      <c r="AH11" s="126"/>
      <c r="AI11" s="126"/>
      <c r="AJ11" s="126"/>
      <c r="AK11" s="126"/>
      <c r="AL11" s="126"/>
      <c r="AM11" s="126"/>
      <c r="AN11" s="126"/>
      <c r="AO11" s="126"/>
      <c r="AP11" s="126"/>
      <c r="AQ11" s="126"/>
      <c r="AR11" s="126"/>
      <c r="AX11" s="126"/>
      <c r="AY11" s="155" t="s">
        <v>19</v>
      </c>
      <c r="AZ11" s="156">
        <f>+AA11+1</f>
        <v>3</v>
      </c>
      <c r="BA11" s="157" t="s">
        <v>20</v>
      </c>
      <c r="BB11" s="158">
        <f>IFERROR(+DATE(YEAR(AC11),MONTH(AC11)+1,DAY(AC11)),"")</f>
        <v>45352</v>
      </c>
      <c r="BD11" s="126"/>
      <c r="BE11" s="126"/>
      <c r="BF11" s="126"/>
      <c r="BG11" s="126"/>
      <c r="BH11" s="126"/>
      <c r="BI11" s="126"/>
      <c r="BJ11" s="126"/>
      <c r="BK11" s="126"/>
      <c r="BL11" s="126"/>
      <c r="BM11" s="126"/>
      <c r="BN11" s="126"/>
      <c r="BO11" s="126"/>
      <c r="BP11" s="126"/>
      <c r="BQ11" s="126"/>
      <c r="BX11" s="155" t="s">
        <v>19</v>
      </c>
      <c r="BY11" s="156">
        <f>+AZ11+1</f>
        <v>4</v>
      </c>
      <c r="BZ11" s="157" t="s">
        <v>20</v>
      </c>
      <c r="CA11" s="158">
        <f>IFERROR(+DATE(YEAR(BB11),MONTH(BB11)+1,DAY(BB11)),"")</f>
        <v>45383</v>
      </c>
      <c r="CC11" s="126"/>
      <c r="CD11" s="126"/>
      <c r="CE11" s="126"/>
      <c r="CF11" s="126"/>
      <c r="CG11" s="126"/>
      <c r="CH11" s="126"/>
      <c r="CI11" s="126"/>
      <c r="CJ11" s="126"/>
      <c r="CK11" s="126"/>
      <c r="CL11" s="126"/>
      <c r="CM11" s="126"/>
      <c r="CN11" s="126"/>
      <c r="CO11" s="126"/>
      <c r="CP11" s="126"/>
      <c r="CW11" s="155" t="s">
        <v>19</v>
      </c>
      <c r="CX11" s="156">
        <f>+BY11+1</f>
        <v>5</v>
      </c>
      <c r="CY11" s="157" t="s">
        <v>20</v>
      </c>
      <c r="CZ11" s="158">
        <f>IFERROR(+DATE(YEAR(CA11),MONTH(CA11)+1,DAY(CA11)),"")</f>
        <v>45413</v>
      </c>
      <c r="DB11" s="126"/>
      <c r="DC11" s="126"/>
      <c r="DD11" s="126"/>
      <c r="DE11" s="126"/>
      <c r="DF11" s="126"/>
      <c r="DG11" s="126"/>
      <c r="DH11" s="126"/>
      <c r="DI11" s="126"/>
      <c r="DJ11" s="126"/>
      <c r="DK11" s="126"/>
      <c r="DL11" s="126"/>
      <c r="DM11" s="126"/>
      <c r="DN11" s="126"/>
      <c r="DO11" s="126"/>
      <c r="DV11" s="155" t="s">
        <v>19</v>
      </c>
      <c r="DW11" s="156">
        <f>+CX11+1</f>
        <v>6</v>
      </c>
      <c r="DX11" s="157" t="s">
        <v>20</v>
      </c>
      <c r="DY11" s="158">
        <f>IFERROR(+DATE(YEAR(CZ11),MONTH(CZ11)+1,DAY(CZ11)),"")</f>
        <v>45444</v>
      </c>
      <c r="EA11" s="126"/>
      <c r="EB11" s="126"/>
      <c r="EC11" s="126"/>
      <c r="ED11" s="126"/>
      <c r="EE11" s="126"/>
      <c r="EF11" s="126"/>
      <c r="EG11" s="126"/>
      <c r="EH11" s="126"/>
      <c r="EI11" s="126"/>
      <c r="EJ11" s="126"/>
      <c r="EK11" s="126"/>
      <c r="EL11" s="126"/>
      <c r="EM11" s="126"/>
      <c r="EN11" s="126"/>
      <c r="EU11" s="155" t="s">
        <v>19</v>
      </c>
      <c r="EV11" s="156">
        <f>+DW11+1</f>
        <v>7</v>
      </c>
      <c r="EW11" s="157" t="s">
        <v>20</v>
      </c>
      <c r="EX11" s="158">
        <f>IFERROR(+DATE(YEAR(DY11),MONTH(DY11)+1,DAY(DY11)),"")</f>
        <v>45474</v>
      </c>
      <c r="EZ11" s="126"/>
      <c r="FA11" s="126"/>
      <c r="FB11" s="126"/>
      <c r="FC11" s="126"/>
      <c r="FD11" s="126"/>
      <c r="FE11" s="126"/>
      <c r="FF11" s="126"/>
      <c r="FG11" s="126"/>
      <c r="FH11" s="126"/>
      <c r="FI11" s="126"/>
      <c r="FJ11" s="126"/>
      <c r="FK11" s="126"/>
      <c r="FL11" s="126"/>
      <c r="FM11" s="126"/>
      <c r="FT11" s="155" t="s">
        <v>19</v>
      </c>
      <c r="FU11" s="156">
        <f>+EV11+1</f>
        <v>8</v>
      </c>
      <c r="FV11" s="157" t="s">
        <v>20</v>
      </c>
      <c r="FW11" s="158">
        <f>IFERROR(+DATE(YEAR(EX11),MONTH(EX11)+1,DAY(EX11)),"")</f>
        <v>45505</v>
      </c>
      <c r="FY11" s="126"/>
      <c r="FZ11" s="126"/>
      <c r="GA11" s="126"/>
      <c r="GB11" s="126"/>
      <c r="GC11" s="126"/>
      <c r="GD11" s="126"/>
      <c r="GE11" s="126"/>
      <c r="GF11" s="126"/>
      <c r="GG11" s="126"/>
      <c r="GH11" s="126"/>
      <c r="GI11" s="126"/>
      <c r="GJ11" s="126"/>
      <c r="GK11" s="126"/>
      <c r="GL11" s="126"/>
      <c r="GS11" s="155" t="s">
        <v>19</v>
      </c>
      <c r="GT11" s="156">
        <f>+FU11+1</f>
        <v>9</v>
      </c>
      <c r="GU11" s="157" t="s">
        <v>20</v>
      </c>
      <c r="GV11" s="158">
        <f>IFERROR(+DATE(YEAR(FW11),MONTH(FW11)+1,DAY(FW11)),"")</f>
        <v>45536</v>
      </c>
      <c r="GX11" s="126"/>
      <c r="GY11" s="126"/>
      <c r="GZ11" s="126"/>
      <c r="HA11" s="126"/>
      <c r="HB11" s="126"/>
      <c r="HC11" s="126"/>
      <c r="HD11" s="126"/>
      <c r="HE11" s="126"/>
      <c r="HF11" s="126"/>
      <c r="HG11" s="126"/>
      <c r="HH11" s="126"/>
      <c r="HI11" s="126"/>
      <c r="HJ11" s="126"/>
      <c r="HK11" s="126"/>
      <c r="HR11" s="155" t="s">
        <v>19</v>
      </c>
      <c r="HS11" s="156">
        <f>+GT11+1</f>
        <v>10</v>
      </c>
      <c r="HT11" s="157" t="s">
        <v>20</v>
      </c>
      <c r="HU11" s="158">
        <f>IFERROR(+DATE(YEAR(GV11),MONTH(GV11)+1,DAY(GV11)),"")</f>
        <v>45566</v>
      </c>
      <c r="HW11" s="126"/>
      <c r="HX11" s="126"/>
      <c r="HY11" s="126"/>
      <c r="HZ11" s="126"/>
      <c r="IA11" s="126"/>
      <c r="IB11" s="126"/>
      <c r="IC11" s="126"/>
      <c r="ID11" s="126"/>
      <c r="IE11" s="126"/>
      <c r="IF11" s="126"/>
      <c r="IG11" s="126"/>
      <c r="IH11" s="126"/>
      <c r="II11" s="126"/>
      <c r="IJ11" s="126"/>
      <c r="IQ11" s="155" t="s">
        <v>19</v>
      </c>
      <c r="IR11" s="156">
        <f>+HS11+1</f>
        <v>11</v>
      </c>
      <c r="IS11" s="157" t="s">
        <v>20</v>
      </c>
      <c r="IT11" s="158">
        <f>IFERROR(+DATE(YEAR(HU11),MONTH(HU11)+1,DAY(HU11)),"")</f>
        <v>45597</v>
      </c>
      <c r="IV11" s="126"/>
      <c r="IW11" s="126"/>
      <c r="IX11" s="126"/>
      <c r="IY11" s="126"/>
      <c r="IZ11" s="126"/>
      <c r="JA11" s="126"/>
      <c r="JB11" s="126"/>
      <c r="JC11" s="126"/>
      <c r="JD11" s="126"/>
      <c r="JE11" s="126"/>
      <c r="JF11" s="126"/>
      <c r="JG11" s="126"/>
      <c r="JH11" s="126"/>
      <c r="JI11" s="126"/>
      <c r="JO11" s="126"/>
      <c r="JP11" s="155" t="s">
        <v>19</v>
      </c>
      <c r="JQ11" s="156">
        <f>+IR11+1</f>
        <v>12</v>
      </c>
      <c r="JR11" s="157" t="s">
        <v>20</v>
      </c>
      <c r="JS11" s="158">
        <f>IFERROR(+DATE(YEAR(IT11),MONTH(IT11)+1,DAY(IT11)),"")</f>
        <v>45627</v>
      </c>
      <c r="JU11" s="126"/>
      <c r="JV11" s="126"/>
      <c r="JW11" s="126"/>
      <c r="JX11" s="126"/>
      <c r="JY11" s="126"/>
      <c r="JZ11" s="126"/>
      <c r="KA11" s="126"/>
      <c r="KB11" s="126"/>
      <c r="KC11" s="126"/>
      <c r="KD11" s="126"/>
      <c r="KE11" s="126"/>
      <c r="KF11" s="126"/>
      <c r="KG11" s="126"/>
      <c r="KH11" s="126"/>
    </row>
    <row r="12" spans="1:347" s="162" customFormat="1" ht="60" x14ac:dyDescent="0.25">
      <c r="A12" s="159" t="s">
        <v>21</v>
      </c>
      <c r="B12" s="159" t="s">
        <v>171</v>
      </c>
      <c r="C12" s="159" t="s">
        <v>172</v>
      </c>
      <c r="D12" s="159" t="s">
        <v>22</v>
      </c>
      <c r="E12" s="160" t="s">
        <v>62</v>
      </c>
      <c r="F12" s="160" t="s">
        <v>63</v>
      </c>
      <c r="G12" s="160" t="s">
        <v>68</v>
      </c>
      <c r="H12" s="160" t="s">
        <v>69</v>
      </c>
      <c r="I12" s="160" t="s">
        <v>70</v>
      </c>
      <c r="J12" s="160" t="s">
        <v>48</v>
      </c>
      <c r="K12" s="160" t="s">
        <v>64</v>
      </c>
      <c r="L12" s="160" t="s">
        <v>65</v>
      </c>
      <c r="M12" s="160" t="s">
        <v>72</v>
      </c>
      <c r="N12" s="160" t="s">
        <v>170</v>
      </c>
      <c r="O12" s="160" t="s">
        <v>66</v>
      </c>
      <c r="P12" s="160" t="s">
        <v>67</v>
      </c>
      <c r="Q12" s="160" t="s">
        <v>168</v>
      </c>
      <c r="R12" s="160" t="s">
        <v>123</v>
      </c>
      <c r="S12" s="160" t="s">
        <v>24</v>
      </c>
      <c r="T12" s="160" t="s">
        <v>25</v>
      </c>
      <c r="U12" s="160" t="s">
        <v>169</v>
      </c>
      <c r="V12" s="160" t="s">
        <v>26</v>
      </c>
      <c r="W12" s="160" t="s">
        <v>27</v>
      </c>
      <c r="X12" s="161"/>
      <c r="Y12" s="161"/>
      <c r="Z12" s="159" t="s">
        <v>21</v>
      </c>
      <c r="AA12" s="159" t="s">
        <v>171</v>
      </c>
      <c r="AB12" s="159" t="s">
        <v>172</v>
      </c>
      <c r="AC12" s="159" t="s">
        <v>22</v>
      </c>
      <c r="AD12" s="160" t="s">
        <v>62</v>
      </c>
      <c r="AE12" s="160" t="s">
        <v>63</v>
      </c>
      <c r="AF12" s="160" t="s">
        <v>68</v>
      </c>
      <c r="AG12" s="160" t="s">
        <v>69</v>
      </c>
      <c r="AH12" s="160" t="s">
        <v>70</v>
      </c>
      <c r="AI12" s="160" t="s">
        <v>48</v>
      </c>
      <c r="AJ12" s="160" t="s">
        <v>64</v>
      </c>
      <c r="AK12" s="160" t="s">
        <v>65</v>
      </c>
      <c r="AL12" s="160" t="s">
        <v>72</v>
      </c>
      <c r="AM12" s="160" t="s">
        <v>170</v>
      </c>
      <c r="AN12" s="160" t="s">
        <v>66</v>
      </c>
      <c r="AO12" s="160" t="s">
        <v>67</v>
      </c>
      <c r="AP12" s="160" t="s">
        <v>168</v>
      </c>
      <c r="AQ12" s="160" t="s">
        <v>123</v>
      </c>
      <c r="AR12" s="160" t="s">
        <v>24</v>
      </c>
      <c r="AS12" s="160" t="s">
        <v>25</v>
      </c>
      <c r="AT12" s="160" t="s">
        <v>169</v>
      </c>
      <c r="AU12" s="160" t="s">
        <v>26</v>
      </c>
      <c r="AV12" s="160" t="s">
        <v>27</v>
      </c>
      <c r="AW12" s="161"/>
      <c r="AX12" s="163"/>
      <c r="AY12" s="159" t="s">
        <v>21</v>
      </c>
      <c r="AZ12" s="159" t="s">
        <v>171</v>
      </c>
      <c r="BA12" s="159" t="s">
        <v>172</v>
      </c>
      <c r="BB12" s="159" t="s">
        <v>22</v>
      </c>
      <c r="BC12" s="160" t="s">
        <v>62</v>
      </c>
      <c r="BD12" s="160" t="s">
        <v>63</v>
      </c>
      <c r="BE12" s="160" t="s">
        <v>68</v>
      </c>
      <c r="BF12" s="160" t="s">
        <v>69</v>
      </c>
      <c r="BG12" s="160" t="s">
        <v>70</v>
      </c>
      <c r="BH12" s="160" t="s">
        <v>48</v>
      </c>
      <c r="BI12" s="160" t="s">
        <v>64</v>
      </c>
      <c r="BJ12" s="160" t="s">
        <v>65</v>
      </c>
      <c r="BK12" s="160" t="s">
        <v>72</v>
      </c>
      <c r="BL12" s="160" t="s">
        <v>170</v>
      </c>
      <c r="BM12" s="160" t="s">
        <v>66</v>
      </c>
      <c r="BN12" s="160" t="s">
        <v>67</v>
      </c>
      <c r="BO12" s="160" t="s">
        <v>168</v>
      </c>
      <c r="BP12" s="160" t="s">
        <v>123</v>
      </c>
      <c r="BQ12" s="160" t="s">
        <v>24</v>
      </c>
      <c r="BR12" s="160" t="s">
        <v>25</v>
      </c>
      <c r="BS12" s="160" t="s">
        <v>169</v>
      </c>
      <c r="BT12" s="160" t="s">
        <v>26</v>
      </c>
      <c r="BU12" s="160" t="s">
        <v>27</v>
      </c>
      <c r="BV12" s="161"/>
      <c r="BW12" s="79"/>
      <c r="BX12" s="159" t="s">
        <v>21</v>
      </c>
      <c r="BY12" s="159" t="s">
        <v>171</v>
      </c>
      <c r="BZ12" s="159" t="s">
        <v>172</v>
      </c>
      <c r="CA12" s="159" t="s">
        <v>22</v>
      </c>
      <c r="CB12" s="160" t="s">
        <v>62</v>
      </c>
      <c r="CC12" s="160" t="s">
        <v>63</v>
      </c>
      <c r="CD12" s="160" t="s">
        <v>68</v>
      </c>
      <c r="CE12" s="160" t="s">
        <v>69</v>
      </c>
      <c r="CF12" s="160" t="s">
        <v>70</v>
      </c>
      <c r="CG12" s="160" t="s">
        <v>48</v>
      </c>
      <c r="CH12" s="160" t="s">
        <v>64</v>
      </c>
      <c r="CI12" s="160" t="s">
        <v>65</v>
      </c>
      <c r="CJ12" s="160" t="s">
        <v>72</v>
      </c>
      <c r="CK12" s="160" t="s">
        <v>170</v>
      </c>
      <c r="CL12" s="160" t="s">
        <v>66</v>
      </c>
      <c r="CM12" s="160" t="s">
        <v>67</v>
      </c>
      <c r="CN12" s="160" t="s">
        <v>168</v>
      </c>
      <c r="CO12" s="160" t="s">
        <v>123</v>
      </c>
      <c r="CP12" s="160" t="s">
        <v>24</v>
      </c>
      <c r="CQ12" s="160" t="s">
        <v>25</v>
      </c>
      <c r="CR12" s="160" t="s">
        <v>169</v>
      </c>
      <c r="CS12" s="160" t="s">
        <v>26</v>
      </c>
      <c r="CT12" s="160" t="s">
        <v>27</v>
      </c>
      <c r="CU12" s="161"/>
      <c r="CV12" s="79"/>
      <c r="CW12" s="159" t="s">
        <v>21</v>
      </c>
      <c r="CX12" s="159" t="s">
        <v>171</v>
      </c>
      <c r="CY12" s="159" t="s">
        <v>172</v>
      </c>
      <c r="CZ12" s="159" t="s">
        <v>22</v>
      </c>
      <c r="DA12" s="160" t="s">
        <v>62</v>
      </c>
      <c r="DB12" s="160" t="s">
        <v>63</v>
      </c>
      <c r="DC12" s="160" t="s">
        <v>68</v>
      </c>
      <c r="DD12" s="160" t="s">
        <v>69</v>
      </c>
      <c r="DE12" s="160" t="s">
        <v>70</v>
      </c>
      <c r="DF12" s="160" t="s">
        <v>48</v>
      </c>
      <c r="DG12" s="160" t="s">
        <v>64</v>
      </c>
      <c r="DH12" s="160" t="s">
        <v>65</v>
      </c>
      <c r="DI12" s="160" t="s">
        <v>72</v>
      </c>
      <c r="DJ12" s="160" t="s">
        <v>170</v>
      </c>
      <c r="DK12" s="160" t="s">
        <v>66</v>
      </c>
      <c r="DL12" s="160" t="s">
        <v>67</v>
      </c>
      <c r="DM12" s="160" t="s">
        <v>168</v>
      </c>
      <c r="DN12" s="160" t="s">
        <v>123</v>
      </c>
      <c r="DO12" s="160" t="s">
        <v>24</v>
      </c>
      <c r="DP12" s="160" t="s">
        <v>25</v>
      </c>
      <c r="DQ12" s="160" t="s">
        <v>169</v>
      </c>
      <c r="DR12" s="160" t="s">
        <v>26</v>
      </c>
      <c r="DS12" s="160" t="s">
        <v>27</v>
      </c>
      <c r="DT12" s="161"/>
      <c r="DU12" s="79"/>
      <c r="DV12" s="159" t="s">
        <v>21</v>
      </c>
      <c r="DW12" s="159" t="s">
        <v>171</v>
      </c>
      <c r="DX12" s="159" t="s">
        <v>172</v>
      </c>
      <c r="DY12" s="159" t="s">
        <v>22</v>
      </c>
      <c r="DZ12" s="160" t="s">
        <v>62</v>
      </c>
      <c r="EA12" s="160" t="s">
        <v>63</v>
      </c>
      <c r="EB12" s="160" t="s">
        <v>68</v>
      </c>
      <c r="EC12" s="160" t="s">
        <v>69</v>
      </c>
      <c r="ED12" s="160" t="s">
        <v>70</v>
      </c>
      <c r="EE12" s="160" t="s">
        <v>48</v>
      </c>
      <c r="EF12" s="160" t="s">
        <v>64</v>
      </c>
      <c r="EG12" s="160" t="s">
        <v>65</v>
      </c>
      <c r="EH12" s="160" t="s">
        <v>72</v>
      </c>
      <c r="EI12" s="160" t="s">
        <v>170</v>
      </c>
      <c r="EJ12" s="160" t="s">
        <v>66</v>
      </c>
      <c r="EK12" s="160" t="s">
        <v>67</v>
      </c>
      <c r="EL12" s="160" t="s">
        <v>168</v>
      </c>
      <c r="EM12" s="160" t="s">
        <v>123</v>
      </c>
      <c r="EN12" s="160" t="s">
        <v>24</v>
      </c>
      <c r="EO12" s="160" t="s">
        <v>25</v>
      </c>
      <c r="EP12" s="160" t="s">
        <v>169</v>
      </c>
      <c r="EQ12" s="160" t="s">
        <v>26</v>
      </c>
      <c r="ER12" s="160" t="s">
        <v>27</v>
      </c>
      <c r="ES12" s="161"/>
      <c r="ET12" s="79"/>
      <c r="EU12" s="159" t="s">
        <v>21</v>
      </c>
      <c r="EV12" s="159" t="s">
        <v>171</v>
      </c>
      <c r="EW12" s="159" t="s">
        <v>172</v>
      </c>
      <c r="EX12" s="159" t="s">
        <v>22</v>
      </c>
      <c r="EY12" s="160" t="s">
        <v>62</v>
      </c>
      <c r="EZ12" s="160" t="s">
        <v>63</v>
      </c>
      <c r="FA12" s="160" t="s">
        <v>68</v>
      </c>
      <c r="FB12" s="160" t="s">
        <v>69</v>
      </c>
      <c r="FC12" s="160" t="s">
        <v>70</v>
      </c>
      <c r="FD12" s="160" t="s">
        <v>48</v>
      </c>
      <c r="FE12" s="160" t="s">
        <v>64</v>
      </c>
      <c r="FF12" s="160" t="s">
        <v>65</v>
      </c>
      <c r="FG12" s="160" t="s">
        <v>72</v>
      </c>
      <c r="FH12" s="160" t="s">
        <v>170</v>
      </c>
      <c r="FI12" s="160" t="s">
        <v>66</v>
      </c>
      <c r="FJ12" s="160" t="s">
        <v>67</v>
      </c>
      <c r="FK12" s="160" t="s">
        <v>168</v>
      </c>
      <c r="FL12" s="160" t="s">
        <v>123</v>
      </c>
      <c r="FM12" s="160" t="s">
        <v>24</v>
      </c>
      <c r="FN12" s="160" t="s">
        <v>25</v>
      </c>
      <c r="FO12" s="160" t="s">
        <v>169</v>
      </c>
      <c r="FP12" s="160" t="s">
        <v>26</v>
      </c>
      <c r="FQ12" s="160" t="s">
        <v>27</v>
      </c>
      <c r="FR12" s="161"/>
      <c r="FS12" s="79"/>
      <c r="FT12" s="159" t="s">
        <v>21</v>
      </c>
      <c r="FU12" s="159" t="s">
        <v>171</v>
      </c>
      <c r="FV12" s="159" t="s">
        <v>172</v>
      </c>
      <c r="FW12" s="159" t="s">
        <v>22</v>
      </c>
      <c r="FX12" s="160" t="s">
        <v>62</v>
      </c>
      <c r="FY12" s="160" t="s">
        <v>63</v>
      </c>
      <c r="FZ12" s="160" t="s">
        <v>68</v>
      </c>
      <c r="GA12" s="160" t="s">
        <v>69</v>
      </c>
      <c r="GB12" s="160" t="s">
        <v>70</v>
      </c>
      <c r="GC12" s="160" t="s">
        <v>48</v>
      </c>
      <c r="GD12" s="160" t="s">
        <v>64</v>
      </c>
      <c r="GE12" s="160" t="s">
        <v>65</v>
      </c>
      <c r="GF12" s="160" t="s">
        <v>72</v>
      </c>
      <c r="GG12" s="160" t="s">
        <v>170</v>
      </c>
      <c r="GH12" s="160" t="s">
        <v>66</v>
      </c>
      <c r="GI12" s="160" t="s">
        <v>67</v>
      </c>
      <c r="GJ12" s="160" t="s">
        <v>168</v>
      </c>
      <c r="GK12" s="160" t="s">
        <v>123</v>
      </c>
      <c r="GL12" s="160" t="s">
        <v>24</v>
      </c>
      <c r="GM12" s="160" t="s">
        <v>25</v>
      </c>
      <c r="GN12" s="160" t="s">
        <v>169</v>
      </c>
      <c r="GO12" s="160" t="s">
        <v>26</v>
      </c>
      <c r="GP12" s="160" t="s">
        <v>27</v>
      </c>
      <c r="GQ12" s="161"/>
      <c r="GR12" s="79"/>
      <c r="GS12" s="159" t="s">
        <v>21</v>
      </c>
      <c r="GT12" s="159" t="s">
        <v>171</v>
      </c>
      <c r="GU12" s="159" t="s">
        <v>172</v>
      </c>
      <c r="GV12" s="159" t="s">
        <v>22</v>
      </c>
      <c r="GW12" s="160" t="s">
        <v>62</v>
      </c>
      <c r="GX12" s="160" t="s">
        <v>63</v>
      </c>
      <c r="GY12" s="160" t="s">
        <v>68</v>
      </c>
      <c r="GZ12" s="160" t="s">
        <v>69</v>
      </c>
      <c r="HA12" s="160" t="s">
        <v>70</v>
      </c>
      <c r="HB12" s="160" t="s">
        <v>48</v>
      </c>
      <c r="HC12" s="160" t="s">
        <v>64</v>
      </c>
      <c r="HD12" s="160" t="s">
        <v>65</v>
      </c>
      <c r="HE12" s="160" t="s">
        <v>72</v>
      </c>
      <c r="HF12" s="160" t="s">
        <v>170</v>
      </c>
      <c r="HG12" s="160" t="s">
        <v>66</v>
      </c>
      <c r="HH12" s="160" t="s">
        <v>67</v>
      </c>
      <c r="HI12" s="160" t="s">
        <v>168</v>
      </c>
      <c r="HJ12" s="160" t="s">
        <v>123</v>
      </c>
      <c r="HK12" s="160" t="s">
        <v>24</v>
      </c>
      <c r="HL12" s="160" t="s">
        <v>25</v>
      </c>
      <c r="HM12" s="160" t="s">
        <v>169</v>
      </c>
      <c r="HN12" s="160" t="s">
        <v>26</v>
      </c>
      <c r="HO12" s="160" t="s">
        <v>27</v>
      </c>
      <c r="HP12" s="161"/>
      <c r="HQ12" s="79"/>
      <c r="HR12" s="159" t="s">
        <v>21</v>
      </c>
      <c r="HS12" s="159" t="s">
        <v>171</v>
      </c>
      <c r="HT12" s="159" t="s">
        <v>172</v>
      </c>
      <c r="HU12" s="159" t="s">
        <v>22</v>
      </c>
      <c r="HV12" s="160" t="s">
        <v>62</v>
      </c>
      <c r="HW12" s="160" t="s">
        <v>63</v>
      </c>
      <c r="HX12" s="160" t="s">
        <v>68</v>
      </c>
      <c r="HY12" s="160" t="s">
        <v>69</v>
      </c>
      <c r="HZ12" s="160" t="s">
        <v>70</v>
      </c>
      <c r="IA12" s="160" t="s">
        <v>48</v>
      </c>
      <c r="IB12" s="160" t="s">
        <v>64</v>
      </c>
      <c r="IC12" s="160" t="s">
        <v>65</v>
      </c>
      <c r="ID12" s="160" t="s">
        <v>72</v>
      </c>
      <c r="IE12" s="160" t="s">
        <v>170</v>
      </c>
      <c r="IF12" s="160" t="s">
        <v>66</v>
      </c>
      <c r="IG12" s="160" t="s">
        <v>67</v>
      </c>
      <c r="IH12" s="160" t="s">
        <v>168</v>
      </c>
      <c r="II12" s="160" t="s">
        <v>123</v>
      </c>
      <c r="IJ12" s="160" t="s">
        <v>24</v>
      </c>
      <c r="IK12" s="160" t="s">
        <v>25</v>
      </c>
      <c r="IL12" s="160" t="s">
        <v>169</v>
      </c>
      <c r="IM12" s="160" t="s">
        <v>26</v>
      </c>
      <c r="IN12" s="160" t="s">
        <v>27</v>
      </c>
      <c r="IO12" s="161"/>
      <c r="IP12" s="79"/>
      <c r="IQ12" s="159" t="s">
        <v>21</v>
      </c>
      <c r="IR12" s="159" t="s">
        <v>171</v>
      </c>
      <c r="IS12" s="159" t="s">
        <v>172</v>
      </c>
      <c r="IT12" s="159" t="s">
        <v>22</v>
      </c>
      <c r="IU12" s="160" t="s">
        <v>62</v>
      </c>
      <c r="IV12" s="160" t="s">
        <v>63</v>
      </c>
      <c r="IW12" s="160" t="s">
        <v>68</v>
      </c>
      <c r="IX12" s="160" t="s">
        <v>69</v>
      </c>
      <c r="IY12" s="160" t="s">
        <v>70</v>
      </c>
      <c r="IZ12" s="160" t="s">
        <v>48</v>
      </c>
      <c r="JA12" s="160" t="s">
        <v>64</v>
      </c>
      <c r="JB12" s="160" t="s">
        <v>65</v>
      </c>
      <c r="JC12" s="160" t="s">
        <v>72</v>
      </c>
      <c r="JD12" s="160" t="s">
        <v>170</v>
      </c>
      <c r="JE12" s="160" t="s">
        <v>66</v>
      </c>
      <c r="JF12" s="160" t="s">
        <v>67</v>
      </c>
      <c r="JG12" s="160" t="s">
        <v>168</v>
      </c>
      <c r="JH12" s="160" t="s">
        <v>123</v>
      </c>
      <c r="JI12" s="160" t="s">
        <v>24</v>
      </c>
      <c r="JJ12" s="160" t="s">
        <v>25</v>
      </c>
      <c r="JK12" s="160" t="s">
        <v>169</v>
      </c>
      <c r="JL12" s="160" t="s">
        <v>26</v>
      </c>
      <c r="JM12" s="160" t="s">
        <v>27</v>
      </c>
      <c r="JN12" s="161"/>
      <c r="JO12" s="126"/>
      <c r="JP12" s="159" t="s">
        <v>21</v>
      </c>
      <c r="JQ12" s="159" t="s">
        <v>171</v>
      </c>
      <c r="JR12" s="159" t="s">
        <v>172</v>
      </c>
      <c r="JS12" s="159" t="s">
        <v>22</v>
      </c>
      <c r="JT12" s="160" t="s">
        <v>62</v>
      </c>
      <c r="JU12" s="160" t="s">
        <v>63</v>
      </c>
      <c r="JV12" s="160" t="s">
        <v>68</v>
      </c>
      <c r="JW12" s="160" t="s">
        <v>69</v>
      </c>
      <c r="JX12" s="160" t="s">
        <v>70</v>
      </c>
      <c r="JY12" s="160" t="s">
        <v>48</v>
      </c>
      <c r="JZ12" s="160" t="s">
        <v>64</v>
      </c>
      <c r="KA12" s="160" t="s">
        <v>65</v>
      </c>
      <c r="KB12" s="160" t="s">
        <v>72</v>
      </c>
      <c r="KC12" s="160" t="s">
        <v>170</v>
      </c>
      <c r="KD12" s="160" t="s">
        <v>66</v>
      </c>
      <c r="KE12" s="160" t="s">
        <v>67</v>
      </c>
      <c r="KF12" s="160" t="s">
        <v>168</v>
      </c>
      <c r="KG12" s="160" t="s">
        <v>123</v>
      </c>
      <c r="KH12" s="160" t="s">
        <v>24</v>
      </c>
      <c r="KI12" s="160" t="s">
        <v>25</v>
      </c>
      <c r="KJ12" s="160" t="s">
        <v>169</v>
      </c>
      <c r="KK12" s="160" t="s">
        <v>26</v>
      </c>
      <c r="KL12" s="160" t="s">
        <v>27</v>
      </c>
      <c r="KM12" s="79"/>
      <c r="KN12" s="79"/>
      <c r="KO12" s="79"/>
      <c r="KP12" s="79"/>
      <c r="KQ12" s="79"/>
      <c r="KR12" s="79"/>
      <c r="KS12" s="79"/>
      <c r="KT12" s="79"/>
      <c r="KU12" s="79"/>
      <c r="KV12" s="79"/>
      <c r="KW12" s="79"/>
      <c r="KX12" s="79"/>
      <c r="KY12" s="79"/>
      <c r="KZ12" s="79"/>
      <c r="LA12" s="79"/>
      <c r="LB12" s="79"/>
      <c r="LC12" s="79"/>
      <c r="LD12" s="79"/>
      <c r="LE12" s="79"/>
      <c r="LF12" s="79"/>
      <c r="LG12" s="79"/>
      <c r="LH12" s="79"/>
      <c r="LI12" s="79"/>
      <c r="LJ12" s="79"/>
      <c r="LK12" s="79"/>
      <c r="LL12" s="79"/>
      <c r="LM12" s="79"/>
      <c r="LN12" s="79"/>
      <c r="LO12" s="79"/>
      <c r="LP12" s="79"/>
      <c r="LQ12" s="79"/>
      <c r="LR12" s="79"/>
      <c r="LS12" s="79"/>
      <c r="LU12" s="174"/>
      <c r="MI12" s="126"/>
    </row>
    <row r="13" spans="1:347" x14ac:dyDescent="0.25">
      <c r="A13" s="164">
        <v>1</v>
      </c>
      <c r="B13" s="225"/>
      <c r="C13" s="226"/>
      <c r="D13" s="1"/>
      <c r="E13" s="1"/>
      <c r="F13" s="95">
        <v>1</v>
      </c>
      <c r="G13" s="93"/>
      <c r="H13" s="93"/>
      <c r="I13" s="93"/>
      <c r="J13" s="95"/>
      <c r="K13" s="96" t="str">
        <f>IFERROR(VLOOKUP(D13,'Situación inicial'!JI$13:JS$112,8,FALSE),"Completar")</f>
        <v>Completar</v>
      </c>
      <c r="L13" s="96" t="str">
        <f>IFERROR(VLOOKUP(D13,'Situación inicial'!JI$13:JS$112,9,FALSE),"Completar")</f>
        <v>Completar</v>
      </c>
      <c r="M13" s="94"/>
      <c r="N13" s="95" t="str">
        <f>IFERROR(VLOOKUP(D13,'Situación inicial'!JI$13:JS$112,11,FALSE),"Completar")</f>
        <v>Completar</v>
      </c>
      <c r="O13" s="95" t="str">
        <f>IFERROR(VLOOKUP(D13,'Situación inicial'!JI$13:JT$112,12,FALSE),"Completar")</f>
        <v>Completar</v>
      </c>
      <c r="P13" s="165">
        <f>IFERROR(IF(F13=1,G13,IF(F13=4,G13,IF(F13=5,G13,(H13*8+I13)))),"")</f>
        <v>0</v>
      </c>
      <c r="Q13" s="219">
        <f>IF(OR(F13=1,F13=4,F13=5),IF(P13&gt;=40,1,P13/40),IF(OR(F13=2,F13=3),IF(P13&gt;=173,1,P13/173)))</f>
        <v>0</v>
      </c>
      <c r="R13" s="188">
        <f>IFERROR(+IF(L13="Completar",0,IF($F$5&gt;L13,DATEDIF(K13,$F$5,"Y"),DATEDIF(K13,L13,"Y"))),0)</f>
        <v>0</v>
      </c>
      <c r="S13" s="164">
        <f>IF(J13=2,0.25,0)</f>
        <v>0</v>
      </c>
      <c r="T13" s="164">
        <f>+IF(R13="","",IF(R13&lt;=24,0.25,0))</f>
        <v>0.25</v>
      </c>
      <c r="U13" s="164">
        <f>IF(N13=2,0.25,0)</f>
        <v>0</v>
      </c>
      <c r="V13" s="164">
        <f>IF(O13=2,0.25,0)</f>
        <v>0</v>
      </c>
      <c r="W13" s="166">
        <f>+IF(E13="",0,S13+Q13+T13+V13+U13)</f>
        <v>0</v>
      </c>
      <c r="X13" s="168">
        <f>IFERROR(VLOOKUP(D13,'Situación inicial'!JI$13:JZ$112,18,FALSE),0)</f>
        <v>0</v>
      </c>
      <c r="Z13" s="164">
        <v>1</v>
      </c>
      <c r="AA13" s="225"/>
      <c r="AB13" s="226"/>
      <c r="AC13" s="1"/>
      <c r="AD13" s="1"/>
      <c r="AE13" s="95"/>
      <c r="AF13" s="93"/>
      <c r="AG13" s="93"/>
      <c r="AH13" s="93"/>
      <c r="AI13" s="95" t="str">
        <f t="shared" ref="AI13:AI76" si="0">+IFERROR(VLOOKUP(AC13,D$13:J$112,7,0),"Completar")</f>
        <v>Completar</v>
      </c>
      <c r="AJ13" s="96" t="str">
        <f t="shared" ref="AJ13:AJ76" si="1">IFERROR(VLOOKUP(AC13,D$13:M$112,8,FALSE),"Completar")</f>
        <v>Completar</v>
      </c>
      <c r="AK13" s="96" t="str">
        <f t="shared" ref="AK13:AK76" si="2">IFERROR(VLOOKUP(AC13,D$13:M$112,9,FALSE),"Completar")</f>
        <v>Completar</v>
      </c>
      <c r="AL13" s="94"/>
      <c r="AM13" s="95" t="str">
        <f>IFERROR(VLOOKUP(AC13,D$13:O$112,11,FALSE),"Completar")</f>
        <v>Completar</v>
      </c>
      <c r="AN13" s="95" t="str">
        <f>IFERROR(VLOOKUP(AC13,D$13:O$112,12,FALSE),"Completar")</f>
        <v>Completar</v>
      </c>
      <c r="AO13" s="165">
        <f>IFERROR(IF(AE13=1,AF13,IF(AE13=4,AF13,IF(AE13=5,AF13,(AG13*8+AH13)))),"")</f>
        <v>0</v>
      </c>
      <c r="AP13" s="219" t="b">
        <f>IF(OR(AE13=1,AE13=4,AE13=5),IF(AO13&gt;=40,1,AO13/40),IF(OR(AE13=2,AE13=3),IF(AO13&gt;=173,1,AO13/173)))</f>
        <v>0</v>
      </c>
      <c r="AQ13" s="188">
        <f>IFERROR(+IF(AK13="Completar",0,IF($F$5&gt;AK13,DATEDIF(AJ13,$F$5,"Y"),DATEDIF(AJ13,AK13,"Y"))),0)</f>
        <v>0</v>
      </c>
      <c r="AR13" s="164">
        <f>IF(AI13=2,0.25,0)</f>
        <v>0</v>
      </c>
      <c r="AS13" s="164">
        <f>+IF(AQ13="","",IF(AQ13&lt;=24,0.25,0))</f>
        <v>0.25</v>
      </c>
      <c r="AT13" s="164">
        <f>IF(AM13=2,0.25,0)</f>
        <v>0</v>
      </c>
      <c r="AU13" s="164">
        <f>IF(AN13=2,0.25,0)</f>
        <v>0</v>
      </c>
      <c r="AV13" s="166">
        <f>+IF(AD13="",0,AR13+AP13+AS13+AU13+AT13)</f>
        <v>0</v>
      </c>
      <c r="AW13" s="168">
        <f t="shared" ref="AW13:AW76" si="3">IFERROR(VLOOKUP(AC13,D$13:U$112,18,FALSE),0)</f>
        <v>0</v>
      </c>
      <c r="AY13" s="164">
        <v>1</v>
      </c>
      <c r="AZ13" s="225"/>
      <c r="BA13" s="226"/>
      <c r="BB13" s="1"/>
      <c r="BC13" s="1"/>
      <c r="BD13" s="95"/>
      <c r="BE13" s="93"/>
      <c r="BF13" s="93"/>
      <c r="BG13" s="93"/>
      <c r="BH13" s="95" t="str">
        <f t="shared" ref="BH13:BH76" si="4">+IFERROR(VLOOKUP(BB13,AC$13:AI$112,7,0),"Completar")</f>
        <v>Completar</v>
      </c>
      <c r="BI13" s="96" t="str">
        <f t="shared" ref="BI13:BI76" si="5">IFERROR(VLOOKUP(BB13,AC$13:AL$112,8,FALSE),"Completar")</f>
        <v>Completar</v>
      </c>
      <c r="BJ13" s="96" t="str">
        <f t="shared" ref="BJ13:BJ76" si="6">IFERROR(VLOOKUP(BB13,AC$13:AL$112,9,FALSE),"Completar")</f>
        <v>Completar</v>
      </c>
      <c r="BK13" s="94"/>
      <c r="BL13" s="95" t="str">
        <f t="shared" ref="BL13:BL76" si="7">IFERROR(VLOOKUP(BB13,AC$13:AM$112,11,FALSE),"Completar")</f>
        <v>Completar</v>
      </c>
      <c r="BM13" s="95" t="str">
        <f>IFERROR(VLOOKUP(BB13,AC$13:AN$112,12,FALSE),"Completar")</f>
        <v>Completar</v>
      </c>
      <c r="BN13" s="165">
        <f>IFERROR(IF(BD13=1,BE13,IF(BD13=4,BE13,IF(BD13=5,BE13,(BF13*8+BG13)))),"")</f>
        <v>0</v>
      </c>
      <c r="BO13" s="219" t="b">
        <f>IF(OR(BD13=1,BD13=4,BD13=5),IF(BN13&gt;=40,1,BN13/40),IF(OR(BD13=2,BD13=3),IF(BN13&gt;=173,1,BN13/173)))</f>
        <v>0</v>
      </c>
      <c r="BP13" s="188">
        <f>IFERROR(+IF(BJ13="Completar",0,IF($F$5&gt;BJ13,DATEDIF(BI13,$F$5,"Y"),DATEDIF(BI13,BJ13,"Y"))),0)</f>
        <v>0</v>
      </c>
      <c r="BQ13" s="164">
        <f>IF(BH13=2,0.25,0)</f>
        <v>0</v>
      </c>
      <c r="BR13" s="164">
        <f>+IF(BP13="","",IF(BP13&lt;=24,0.25,0))</f>
        <v>0.25</v>
      </c>
      <c r="BS13" s="164">
        <f>IF(BL13=2,0.25,0)</f>
        <v>0</v>
      </c>
      <c r="BT13" s="164">
        <f>IF(BM13=2,0.25,0)</f>
        <v>0</v>
      </c>
      <c r="BU13" s="166">
        <f>+IF(BC13="",0,BQ13+BO13+BR13+BT13+BS13)</f>
        <v>0</v>
      </c>
      <c r="BV13" s="167"/>
      <c r="BX13" s="164">
        <v>1</v>
      </c>
      <c r="BY13" s="225"/>
      <c r="BZ13" s="226"/>
      <c r="CA13" s="1"/>
      <c r="CB13" s="1"/>
      <c r="CC13" s="95"/>
      <c r="CD13" s="93"/>
      <c r="CE13" s="93"/>
      <c r="CF13" s="93"/>
      <c r="CG13" s="95" t="str">
        <f t="shared" ref="CG13:CG76" si="8">+IFERROR(VLOOKUP(CA13,BB$13:BH$112,7,0),"Completar")</f>
        <v>Completar</v>
      </c>
      <c r="CH13" s="96" t="str">
        <f t="shared" ref="CH13:CH76" si="9">IFERROR(VLOOKUP(CA13,BB$13:BK$112,8,FALSE),"Completar")</f>
        <v>Completar</v>
      </c>
      <c r="CI13" s="96" t="str">
        <f t="shared" ref="CI13:CI76" si="10">IFERROR(VLOOKUP(CA13,BB$13:BK$112,9,FALSE),"Completar")</f>
        <v>Completar</v>
      </c>
      <c r="CJ13" s="94"/>
      <c r="CK13" s="95" t="str">
        <f t="shared" ref="CK13:CK76" si="11">IFERROR(VLOOKUP(CA13,BB$13:BL$112,11,FALSE),"Completar")</f>
        <v>Completar</v>
      </c>
      <c r="CL13" s="95" t="str">
        <f>IFERROR(VLOOKUP(CA13,BB$13:BM$112,12,FALSE),"Completar")</f>
        <v>Completar</v>
      </c>
      <c r="CM13" s="165">
        <f>IFERROR(IF(CC13=1,CD13,IF(CC13=4,CD13,IF(CC13=5,CD13,(CE13*8+CF13)))),"")</f>
        <v>0</v>
      </c>
      <c r="CN13" s="219" t="b">
        <f>IF(OR(CC13=1,CC13=4,CC13=5),IF(CM13&gt;=40,1,CM13/40),IF(OR(CC13=2,CC13=3),IF(CM13&gt;=173,1,CM13/173)))</f>
        <v>0</v>
      </c>
      <c r="CO13" s="188">
        <f>IFERROR(+IF(CI13="Completar",0,IF($F$5&gt;CI13,DATEDIF(CH13,$F$5,"Y"),DATEDIF(CH13,CI13,"Y"))),0)</f>
        <v>0</v>
      </c>
      <c r="CP13" s="164">
        <f>IF(CG13=2,0.25,0)</f>
        <v>0</v>
      </c>
      <c r="CQ13" s="164">
        <f>+IF(CO13="","",IF(CO13&lt;=24,0.25,0))</f>
        <v>0.25</v>
      </c>
      <c r="CR13" s="164">
        <f>IF(CK13=2,0.25,0)</f>
        <v>0</v>
      </c>
      <c r="CS13" s="164">
        <f>IF(CL13=2,0.25,0)</f>
        <v>0</v>
      </c>
      <c r="CT13" s="166">
        <f>+IF(CB13="",0,CP13+CN13+CQ13+CS13+CR13)</f>
        <v>0</v>
      </c>
      <c r="CU13" s="167"/>
      <c r="CW13" s="164">
        <v>1</v>
      </c>
      <c r="CX13" s="225"/>
      <c r="CY13" s="226"/>
      <c r="CZ13" s="1"/>
      <c r="DA13" s="1"/>
      <c r="DB13" s="95"/>
      <c r="DC13" s="93"/>
      <c r="DD13" s="93"/>
      <c r="DE13" s="93"/>
      <c r="DF13" s="95" t="str">
        <f t="shared" ref="DF13:DF76" si="12">+IFERROR(VLOOKUP(CZ13,CA$13:CG$112,7,0),"Completar")</f>
        <v>Completar</v>
      </c>
      <c r="DG13" s="96" t="str">
        <f t="shared" ref="DG13:DG76" si="13">IFERROR(VLOOKUP(CZ13,CA$13:CJ$112,8,FALSE),"Completar")</f>
        <v>Completar</v>
      </c>
      <c r="DH13" s="96" t="str">
        <f t="shared" ref="DH13:DH76" si="14">IFERROR(VLOOKUP(CZ13,CA$13:CJ$112,9,FALSE),"Completar")</f>
        <v>Completar</v>
      </c>
      <c r="DI13" s="94"/>
      <c r="DJ13" s="95" t="str">
        <f t="shared" ref="DJ13:DJ76" si="15">IFERROR(VLOOKUP(CZ13,CA$13:CK$112,11,FALSE),"Completar")</f>
        <v>Completar</v>
      </c>
      <c r="DK13" s="95" t="str">
        <f>IFERROR(VLOOKUP(CZ13,CA$13:CL$112,12,FALSE),"Completar")</f>
        <v>Completar</v>
      </c>
      <c r="DL13" s="165">
        <f>IFERROR(IF(DB13=1,DC13,IF(DB13=4,DC13,IF(DB13=5,DC13,(DD13*8+DE13)))),"")</f>
        <v>0</v>
      </c>
      <c r="DM13" s="219" t="b">
        <f>IF(OR(DB13=1,DB13=4,DB13=5),IF(DL13&gt;=40,1,DL13/40),IF(OR(DB13=2,DB13=3),IF(DL13&gt;=173,1,DL13/173)))</f>
        <v>0</v>
      </c>
      <c r="DN13" s="188">
        <f>IFERROR(+IF(DH13="Completar",0,IF($F$5&gt;DH13,DATEDIF(DG13,$F$5,"Y"),DATEDIF(DG13,DH13,"Y"))),0)</f>
        <v>0</v>
      </c>
      <c r="DO13" s="164">
        <f>IF(DF13=2,0.25,0)</f>
        <v>0</v>
      </c>
      <c r="DP13" s="164">
        <f>+IF(DN13="","",IF(DN13&lt;=24,0.25,0))</f>
        <v>0.25</v>
      </c>
      <c r="DQ13" s="164">
        <f>IF(DJ13=2,0.25,0)</f>
        <v>0</v>
      </c>
      <c r="DR13" s="164">
        <f>IF(DK13=2,0.25,0)</f>
        <v>0</v>
      </c>
      <c r="DS13" s="166">
        <f>+IF(DA13="",0,DO13+DM13+DP13+DR13+DQ13)</f>
        <v>0</v>
      </c>
      <c r="DT13" s="167"/>
      <c r="DV13" s="164">
        <v>1</v>
      </c>
      <c r="DW13" s="225"/>
      <c r="DX13" s="226"/>
      <c r="DY13" s="1"/>
      <c r="DZ13" s="1"/>
      <c r="EA13" s="95"/>
      <c r="EB13" s="93"/>
      <c r="EC13" s="93"/>
      <c r="ED13" s="93"/>
      <c r="EE13" s="95" t="str">
        <f t="shared" ref="EE13:EE76" si="16">+IFERROR(VLOOKUP(DY13,CZ$13:DF$112,7,0),"Completar")</f>
        <v>Completar</v>
      </c>
      <c r="EF13" s="96" t="str">
        <f t="shared" ref="EF13:EF76" si="17">IFERROR(VLOOKUP(DY13,CZ$13:DI$112,8,FALSE),"Completar")</f>
        <v>Completar</v>
      </c>
      <c r="EG13" s="96" t="str">
        <f t="shared" ref="EG13:EG76" si="18">IFERROR(VLOOKUP(DY13,CZ$13:DI$112,9,FALSE),"Completar")</f>
        <v>Completar</v>
      </c>
      <c r="EH13" s="94"/>
      <c r="EI13" s="95" t="str">
        <f t="shared" ref="EI13:EI76" si="19">IFERROR(VLOOKUP(DY13,CZ$13:DJ$112,11,FALSE),"Completar")</f>
        <v>Completar</v>
      </c>
      <c r="EJ13" s="95" t="str">
        <f>IFERROR(VLOOKUP(DY13,CZ$13:DK$112,12,FALSE),"Completar")</f>
        <v>Completar</v>
      </c>
      <c r="EK13" s="165">
        <f>IFERROR(IF(EA13=1,EB13,IF(EA13=4,EB13,IF(EA13=5,EB13,(EC13*8+ED13)))),"")</f>
        <v>0</v>
      </c>
      <c r="EL13" s="219" t="b">
        <f>IF(OR(EA13=1,EA13=4,EA13=5),IF(EK13&gt;=40,1,EK13/40),IF(OR(EA13=2,EA13=3),IF(EK13&gt;=173,1,EK13/173)))</f>
        <v>0</v>
      </c>
      <c r="EM13" s="188">
        <f>IFERROR(+IF(EG13="Completar",0,IF($F$5&gt;EG13,DATEDIF(EF13,$F$5,"Y"),DATEDIF(EF13,EG13,"Y"))),0)</f>
        <v>0</v>
      </c>
      <c r="EN13" s="164">
        <f>IF(EE13=2,0.25,0)</f>
        <v>0</v>
      </c>
      <c r="EO13" s="164">
        <f>+IF(EM13="","",IF(EM13&lt;=24,0.25,0))</f>
        <v>0.25</v>
      </c>
      <c r="EP13" s="164">
        <f>IF(EI13=2,0.25,0)</f>
        <v>0</v>
      </c>
      <c r="EQ13" s="164">
        <f>IF(EJ13=2,0.25,0)</f>
        <v>0</v>
      </c>
      <c r="ER13" s="166">
        <f>+IF(DZ13="",0,EN13+EL13+EO13+EQ13+EP13)</f>
        <v>0</v>
      </c>
      <c r="ES13" s="167"/>
      <c r="EU13" s="164">
        <v>1</v>
      </c>
      <c r="EV13" s="225"/>
      <c r="EW13" s="226"/>
      <c r="EX13" s="1"/>
      <c r="EY13" s="1"/>
      <c r="EZ13" s="95"/>
      <c r="FA13" s="93"/>
      <c r="FB13" s="93"/>
      <c r="FC13" s="93"/>
      <c r="FD13" s="95" t="str">
        <f t="shared" ref="FD13:FD76" si="20">+IFERROR(VLOOKUP(EX13,DY$13:EE$112,7,0),"Completar")</f>
        <v>Completar</v>
      </c>
      <c r="FE13" s="96" t="str">
        <f t="shared" ref="FE13:FE76" si="21">IFERROR(VLOOKUP(EX13,DY$13:EH$112,8,FALSE),"Completar")</f>
        <v>Completar</v>
      </c>
      <c r="FF13" s="96" t="str">
        <f t="shared" ref="FF13:FF76" si="22">IFERROR(VLOOKUP(EX13,DY$13:EH$112,9,FALSE),"Completar")</f>
        <v>Completar</v>
      </c>
      <c r="FG13" s="94"/>
      <c r="FH13" s="95" t="str">
        <f t="shared" ref="FH13:FH76" si="23">IFERROR(VLOOKUP(EX13,DY$13:EI$112,11,FALSE),"Completar")</f>
        <v>Completar</v>
      </c>
      <c r="FI13" s="95" t="str">
        <f>IFERROR(VLOOKUP(EX13,DY$13:EJ$112,12,FALSE),"Completar")</f>
        <v>Completar</v>
      </c>
      <c r="FJ13" s="165">
        <f>IFERROR(IF(EZ13=1,FA13,IF(EZ13=4,FA13,IF(EZ13=5,FA13,(FB13*8+FC13)))),"")</f>
        <v>0</v>
      </c>
      <c r="FK13" s="219" t="b">
        <f>IF(OR(EZ13=1,EZ13=4,EZ13=5),IF(FJ13&gt;=40,1,FJ13/40),IF(OR(EZ13=2,EZ13=3),IF(FJ13&gt;=173,1,FJ13/173)))</f>
        <v>0</v>
      </c>
      <c r="FL13" s="188">
        <f>IFERROR(+IF(FF13="Completar",0,IF($F$5&gt;FF13,DATEDIF(FE13,$F$5,"Y"),DATEDIF(FE13,FF13,"Y"))),0)</f>
        <v>0</v>
      </c>
      <c r="FM13" s="164">
        <f>IF(FD13=2,0.25,0)</f>
        <v>0</v>
      </c>
      <c r="FN13" s="164">
        <f>+IF(FL13="","",IF(FL13&lt;=24,0.25,0))</f>
        <v>0.25</v>
      </c>
      <c r="FO13" s="164">
        <f>IF(FH13=2,0.25,0)</f>
        <v>0</v>
      </c>
      <c r="FP13" s="164">
        <f>IF(FI13=2,0.25,0)</f>
        <v>0</v>
      </c>
      <c r="FQ13" s="166">
        <f>+IF(EY13="",0,FM13+FK13+FN13+FP13+FO13)</f>
        <v>0</v>
      </c>
      <c r="FR13" s="167"/>
      <c r="FT13" s="164">
        <v>1</v>
      </c>
      <c r="FU13" s="225"/>
      <c r="FV13" s="226"/>
      <c r="FW13" s="1"/>
      <c r="FX13" s="1"/>
      <c r="FY13" s="95"/>
      <c r="FZ13" s="93"/>
      <c r="GA13" s="93"/>
      <c r="GB13" s="93"/>
      <c r="GC13" s="95" t="str">
        <f t="shared" ref="GC13:GC76" si="24">+IFERROR(VLOOKUP(FW13,EX$13:FD$112,7,0),"Completar")</f>
        <v>Completar</v>
      </c>
      <c r="GD13" s="96" t="str">
        <f t="shared" ref="GD13:GD76" si="25">IFERROR(VLOOKUP(FW13,EX$13:FG$112,8,FALSE),"Completar")</f>
        <v>Completar</v>
      </c>
      <c r="GE13" s="96" t="str">
        <f t="shared" ref="GE13:GE76" si="26">IFERROR(VLOOKUP(FW13,EX$13:FG$112,9,FALSE),"Completar")</f>
        <v>Completar</v>
      </c>
      <c r="GF13" s="94"/>
      <c r="GG13" s="95" t="str">
        <f t="shared" ref="GG13:GG76" si="27">IFERROR(VLOOKUP(FW13,EX$13:FH$112,11,FALSE),"Completar")</f>
        <v>Completar</v>
      </c>
      <c r="GH13" s="95" t="str">
        <f>IFERROR(VLOOKUP(FW13,EX$13:FI$112,12,FALSE),"Completar")</f>
        <v>Completar</v>
      </c>
      <c r="GI13" s="165">
        <f>IFERROR(IF(FY13=1,FZ13,IF(FY13=4,FZ13,IF(FY13=5,FZ13,(GA13*8+GB13)))),"")</f>
        <v>0</v>
      </c>
      <c r="GJ13" s="219" t="b">
        <f>IF(OR(FY13=1,FY13=4,FY13=5),IF(GI13&gt;=40,1,GI13/40),IF(OR(FY13=2,FY13=3),IF(GI13&gt;=173,1,GI13/173)))</f>
        <v>0</v>
      </c>
      <c r="GK13" s="188">
        <f>IFERROR(+IF(GE13="Completar",0,IF($F$5&gt;GE13,DATEDIF(GD13,$F$5,"Y"),DATEDIF(GD13,GE13,"Y"))),0)</f>
        <v>0</v>
      </c>
      <c r="GL13" s="164">
        <f>IF(GC13=2,0.25,0)</f>
        <v>0</v>
      </c>
      <c r="GM13" s="164">
        <f>+IF(GK13="","",IF(GK13&lt;=24,0.25,0))</f>
        <v>0.25</v>
      </c>
      <c r="GN13" s="164">
        <f>IF(GG13=2,0.25,0)</f>
        <v>0</v>
      </c>
      <c r="GO13" s="164">
        <f>IF(GH13=2,0.25,0)</f>
        <v>0</v>
      </c>
      <c r="GP13" s="166">
        <f>+IF(FX13="",0,GL13+GJ13+GM13+GO13+GN13)</f>
        <v>0</v>
      </c>
      <c r="GQ13" s="167"/>
      <c r="GS13" s="164">
        <v>1</v>
      </c>
      <c r="GT13" s="225"/>
      <c r="GU13" s="226"/>
      <c r="GV13" s="1"/>
      <c r="GW13" s="1"/>
      <c r="GX13" s="95"/>
      <c r="GY13" s="93"/>
      <c r="GZ13" s="93"/>
      <c r="HA13" s="93"/>
      <c r="HB13" s="95" t="str">
        <f t="shared" ref="HB13:HB76" si="28">+IFERROR(VLOOKUP(GV13,FW$13:GC$112,7,0),"Completar")</f>
        <v>Completar</v>
      </c>
      <c r="HC13" s="96" t="str">
        <f t="shared" ref="HC13:HC76" si="29">IFERROR(VLOOKUP(GV13,FW$13:GF$112,8,FALSE),"Completar")</f>
        <v>Completar</v>
      </c>
      <c r="HD13" s="96" t="str">
        <f t="shared" ref="HD13:HD76" si="30">IFERROR(VLOOKUP(GV13,FW$13:GF$112,9,FALSE),"Completar")</f>
        <v>Completar</v>
      </c>
      <c r="HE13" s="94"/>
      <c r="HF13" s="95" t="str">
        <f t="shared" ref="HF13:HF76" si="31">IFERROR(VLOOKUP(GV13,FW$13:GG$112,11,FALSE),"Completar")</f>
        <v>Completar</v>
      </c>
      <c r="HG13" s="95" t="str">
        <f>IFERROR(VLOOKUP(GV13,FW$13:GH$112,12,FALSE),"Completar")</f>
        <v>Completar</v>
      </c>
      <c r="HH13" s="165">
        <f>IFERROR(IF(GX13=1,GY13,IF(GX13=4,GY13,IF(GX13=5,GY13,(GZ13*8+HA13)))),"")</f>
        <v>0</v>
      </c>
      <c r="HI13" s="219" t="b">
        <f>IF(OR(GX13=1,GX13=4,GX13=5),IF(HH13&gt;=40,1,HH13/40),IF(OR(GX13=2,GX13=3),IF(HH13&gt;=173,1,HH13/173)))</f>
        <v>0</v>
      </c>
      <c r="HJ13" s="188">
        <f>IFERROR(+IF(HD13="Completar",0,IF($F$5&gt;HD13,DATEDIF(HC13,$F$5,"Y"),DATEDIF(HC13,HD13,"Y"))),0)</f>
        <v>0</v>
      </c>
      <c r="HK13" s="164">
        <f>IF(HB13=2,0.25,0)</f>
        <v>0</v>
      </c>
      <c r="HL13" s="164">
        <f>+IF(HJ13="","",IF(HJ13&lt;=24,0.25,0))</f>
        <v>0.25</v>
      </c>
      <c r="HM13" s="164">
        <f>IF(HF13=2,0.25,0)</f>
        <v>0</v>
      </c>
      <c r="HN13" s="164">
        <f>IF(HG13=2,0.25,0)</f>
        <v>0</v>
      </c>
      <c r="HO13" s="166">
        <f>+IF(GW13="",0,HK13+HI13+HL13+HN13+HM13)</f>
        <v>0</v>
      </c>
      <c r="HP13" s="167"/>
      <c r="HR13" s="164">
        <v>1</v>
      </c>
      <c r="HS13" s="225"/>
      <c r="HT13" s="226"/>
      <c r="HU13" s="1"/>
      <c r="HV13" s="1"/>
      <c r="HW13" s="95"/>
      <c r="HX13" s="93"/>
      <c r="HY13" s="93"/>
      <c r="HZ13" s="93"/>
      <c r="IA13" s="95" t="str">
        <f t="shared" ref="IA13:IA76" si="32">+IFERROR(VLOOKUP(HU13,GV$13:HB$112,7,0),"Completar")</f>
        <v>Completar</v>
      </c>
      <c r="IB13" s="96" t="str">
        <f t="shared" ref="IB13:IB76" si="33">IFERROR(VLOOKUP(HU13,GV$13:HE$112,8,FALSE),"Completar")</f>
        <v>Completar</v>
      </c>
      <c r="IC13" s="96" t="str">
        <f t="shared" ref="IC13:IC76" si="34">IFERROR(VLOOKUP(HU13,GV$13:HE$112,9,FALSE),"Completar")</f>
        <v>Completar</v>
      </c>
      <c r="ID13" s="94"/>
      <c r="IE13" s="95" t="str">
        <f t="shared" ref="IE13:IE76" si="35">IFERROR(VLOOKUP(HU13,GV$13:HF$112,11,FALSE),"Completar")</f>
        <v>Completar</v>
      </c>
      <c r="IF13" s="95" t="str">
        <f>IFERROR(VLOOKUP(HU13,GV$13:HG$112,12,FALSE),"Completar")</f>
        <v>Completar</v>
      </c>
      <c r="IG13" s="165">
        <f>IFERROR(IF(HW13=1,HX13,IF(HW13=4,HX13,IF(HW13=5,HX13,(HY13*8+HZ13)))),"")</f>
        <v>0</v>
      </c>
      <c r="IH13" s="219" t="b">
        <f>IF(OR(HW13=1,HW13=4,HW13=5),IF(IG13&gt;=40,1,IG13/40),IF(OR(HW13=2,HW13=3),IF(IG13&gt;=173,1,IG13/173)))</f>
        <v>0</v>
      </c>
      <c r="II13" s="188">
        <f>IFERROR(+IF(IC13="Completar",0,IF($F$5&gt;IC13,DATEDIF(IB13,$F$5,"Y"),DATEDIF(IB13,IC13,"Y"))),0)</f>
        <v>0</v>
      </c>
      <c r="IJ13" s="164">
        <f>IF(IA13=2,0.25,0)</f>
        <v>0</v>
      </c>
      <c r="IK13" s="164">
        <f>+IF(II13="","",IF(II13&lt;=24,0.25,0))</f>
        <v>0.25</v>
      </c>
      <c r="IL13" s="164">
        <f>IF(IE13=2,0.25,0)</f>
        <v>0</v>
      </c>
      <c r="IM13" s="164">
        <f>IF(IF13=2,0.25,0)</f>
        <v>0</v>
      </c>
      <c r="IN13" s="166">
        <f>+IF(HV13="",0,IJ13+IH13+IK13+IM13+IL13)</f>
        <v>0</v>
      </c>
      <c r="IO13" s="167"/>
      <c r="IQ13" s="164">
        <v>1</v>
      </c>
      <c r="IR13" s="225"/>
      <c r="IS13" s="226"/>
      <c r="IT13" s="1"/>
      <c r="IU13" s="1"/>
      <c r="IV13" s="95"/>
      <c r="IW13" s="93"/>
      <c r="IX13" s="93"/>
      <c r="IY13" s="93"/>
      <c r="IZ13" s="95" t="str">
        <f t="shared" ref="IZ13:IZ76" si="36">+IFERROR(VLOOKUP(IT13,HU$13:IA$112,7,0),"Completar")</f>
        <v>Completar</v>
      </c>
      <c r="JA13" s="96" t="str">
        <f t="shared" ref="JA13:JA76" si="37">IFERROR(VLOOKUP(IT13,HU$13:ID$112,8,FALSE),"Completar")</f>
        <v>Completar</v>
      </c>
      <c r="JB13" s="96" t="str">
        <f t="shared" ref="JB13:JB76" si="38">IFERROR(VLOOKUP(IT13,HU$13:ID$112,9,FALSE),"Completar")</f>
        <v>Completar</v>
      </c>
      <c r="JC13" s="94"/>
      <c r="JD13" s="95" t="str">
        <f t="shared" ref="JD13:JD76" si="39">IFERROR(VLOOKUP(IT13,HU$13:IE$112,11,FALSE),"Completar")</f>
        <v>Completar</v>
      </c>
      <c r="JE13" s="95" t="str">
        <f>IFERROR(VLOOKUP(IT13,HU$13:IF$112,12,FALSE),"Completar")</f>
        <v>Completar</v>
      </c>
      <c r="JF13" s="165">
        <f>IFERROR(IF(IV13=1,IW13,IF(IV13=4,IW13,IF(IV13=5,IW13,(IX13*8+IY13)))),"")</f>
        <v>0</v>
      </c>
      <c r="JG13" s="219" t="b">
        <f>IF(OR(IV13=1,IV13=4,IV13=5),IF(JF13&gt;=40,1,JF13/40),IF(OR(IV13=2,IV13=3),IF(JF13&gt;=173,1,JF13/173)))</f>
        <v>0</v>
      </c>
      <c r="JH13" s="188">
        <f>IFERROR(+IF(JB13="Completar",0,IF($F$5&gt;JB13,DATEDIF(JA13,$F$5,"Y"),DATEDIF(JA13,JB13,"Y"))),0)</f>
        <v>0</v>
      </c>
      <c r="JI13" s="164">
        <f>IF(IZ13=2,0.25,0)</f>
        <v>0</v>
      </c>
      <c r="JJ13" s="164">
        <f>+IF(JH13="","",IF(JH13&lt;=24,0.25,0))</f>
        <v>0.25</v>
      </c>
      <c r="JK13" s="164">
        <f>IF(JD13=2,0.25,0)</f>
        <v>0</v>
      </c>
      <c r="JL13" s="164">
        <f>IF(JE13=2,0.25,0)</f>
        <v>0</v>
      </c>
      <c r="JM13" s="166">
        <f>+IF(IU13="",0,JI13+JG13+JJ13+JL13+JK13)</f>
        <v>0</v>
      </c>
      <c r="JN13" s="167"/>
      <c r="JO13" s="126"/>
      <c r="JP13" s="164">
        <v>1</v>
      </c>
      <c r="JQ13" s="225"/>
      <c r="JR13" s="226"/>
      <c r="JS13" s="1"/>
      <c r="JT13" s="1"/>
      <c r="JU13" s="95"/>
      <c r="JV13" s="93"/>
      <c r="JW13" s="93"/>
      <c r="JX13" s="93"/>
      <c r="JY13" s="95" t="str">
        <f t="shared" ref="JY13:JY76" si="40">+IFERROR(VLOOKUP(JS13,IT$13:IZ$112,7,0),"Completar")</f>
        <v>Completar</v>
      </c>
      <c r="JZ13" s="96" t="str">
        <f t="shared" ref="JZ13:JZ76" si="41">IFERROR(VLOOKUP(JS13,IT$13:JC$112,8,FALSE),"Completar")</f>
        <v>Completar</v>
      </c>
      <c r="KA13" s="96" t="str">
        <f t="shared" ref="KA13:KA76" si="42">IFERROR(VLOOKUP(JS13,IT$13:JC$112,9,FALSE),"Completar")</f>
        <v>Completar</v>
      </c>
      <c r="KB13" s="94"/>
      <c r="KC13" s="95" t="str">
        <f t="shared" ref="KC13:KC76" si="43">IFERROR(VLOOKUP(JS13,IT$13:JD$112,11,FALSE),"Completar")</f>
        <v>Completar</v>
      </c>
      <c r="KD13" s="95" t="str">
        <f>IFERROR(VLOOKUP(JS13,IT$13:JE$112,12,FALSE),"Completar")</f>
        <v>Completar</v>
      </c>
      <c r="KE13" s="165">
        <f>IFERROR(IF(JU13=1,JV13,IF(JU13=4,JV13,IF(JU13=5,JV13,(JW13*8+JX13)))),"")</f>
        <v>0</v>
      </c>
      <c r="KF13" s="219" t="b">
        <f>IF(OR(JU13=1,JU13=4,JU13=5),IF(KE13&gt;=40,1,KE13/40),IF(OR(JU13=2,JU13=3),IF(KE13&gt;=173,1,KE13/173)))</f>
        <v>0</v>
      </c>
      <c r="KG13" s="188">
        <f>IFERROR(+IF(KA13="Completar",0,IF($F$5&gt;KA13,DATEDIF(JZ13,$F$5,"Y"),DATEDIF(JZ13,KA13,"Y"))),0)</f>
        <v>0</v>
      </c>
      <c r="KH13" s="164">
        <f>IF(JY13=2,0.25,0)</f>
        <v>0</v>
      </c>
      <c r="KI13" s="164">
        <f>+IF(KG13="","",IF(KG13&lt;=24,0.25,0))</f>
        <v>0.25</v>
      </c>
      <c r="KJ13" s="164">
        <f>IF(KC13=2,0.25,0)</f>
        <v>0</v>
      </c>
      <c r="KK13" s="164">
        <f>IF(KD13=2,0.25,0)</f>
        <v>0</v>
      </c>
      <c r="KL13" s="166">
        <f>+IF(JT13="",0,KH13+KF13+KI13+KK13+KJ13)</f>
        <v>0</v>
      </c>
    </row>
    <row r="14" spans="1:347" x14ac:dyDescent="0.25">
      <c r="A14" s="164">
        <v>2</v>
      </c>
      <c r="B14" s="225"/>
      <c r="C14" s="226"/>
      <c r="D14" s="1"/>
      <c r="E14" s="1"/>
      <c r="F14" s="95"/>
      <c r="G14" s="93"/>
      <c r="H14" s="93"/>
      <c r="I14" s="93"/>
      <c r="J14" s="95"/>
      <c r="K14" s="96" t="str">
        <f>IFERROR(VLOOKUP(D14,'Situación inicial'!JI$13:JS$112,8,FALSE),"Completar")</f>
        <v>Completar</v>
      </c>
      <c r="L14" s="96" t="str">
        <f>IFERROR(VLOOKUP(D14,'Situación inicial'!JI$13:JS$112,9,FALSE),"Completar")</f>
        <v>Completar</v>
      </c>
      <c r="M14" s="94"/>
      <c r="N14" s="95" t="str">
        <f>IFERROR(VLOOKUP(D14,'Situación inicial'!JI$13:JS$112,11,FALSE),"Completar")</f>
        <v>Completar</v>
      </c>
      <c r="O14" s="95" t="str">
        <f>IFERROR(VLOOKUP(D14,'Situación inicial'!JI$13:JT$112,12,FALSE),"Completar")</f>
        <v>Completar</v>
      </c>
      <c r="P14" s="165">
        <f t="shared" ref="P14:P77" si="44">IFERROR(IF(F14=1,G14,IF(F14=4,G14,IF(F14=5,G14,(H14*8+I14)))),"")</f>
        <v>0</v>
      </c>
      <c r="Q14" s="219" t="b">
        <f t="shared" ref="Q14:Q77" si="45">IF(OR(F14=1,F14=4,F14=5),IF(P14&gt;=40,1,P14/40),IF(OR(F14=2,F14=3),IF(P14&gt;=173,1,P14/173)))</f>
        <v>0</v>
      </c>
      <c r="R14" s="188">
        <f t="shared" ref="R14:R77" si="46">IFERROR(+IF(L14="Completar",0,IF($F$5&gt;L14,DATEDIF(K14,$F$5,"Y"),DATEDIF(K14,L14,"Y"))),0)</f>
        <v>0</v>
      </c>
      <c r="S14" s="164">
        <f t="shared" ref="S14:S77" si="47">IF(J14=2,0.25,0)</f>
        <v>0</v>
      </c>
      <c r="T14" s="164">
        <f t="shared" ref="T14:T77" si="48">+IF(R14="","",IF(R14&lt;=24,0.25,0))</f>
        <v>0.25</v>
      </c>
      <c r="U14" s="164">
        <f t="shared" ref="U14:V77" si="49">IF(N14=2,0.25,0)</f>
        <v>0</v>
      </c>
      <c r="V14" s="164">
        <f t="shared" si="49"/>
        <v>0</v>
      </c>
      <c r="W14" s="166">
        <f t="shared" ref="W14:W77" si="50">+IF(E14="",0,S14+Q14+T14+V14+U14)</f>
        <v>0</v>
      </c>
      <c r="X14" s="168">
        <f>IFERROR(VLOOKUP(D14,'Situación inicial'!JI$13:JZ$112,18,FALSE),0)</f>
        <v>0</v>
      </c>
      <c r="Z14" s="164">
        <v>2</v>
      </c>
      <c r="AA14" s="225"/>
      <c r="AB14" s="226"/>
      <c r="AC14" s="1"/>
      <c r="AD14" s="1"/>
      <c r="AE14" s="95"/>
      <c r="AF14" s="93"/>
      <c r="AG14" s="93"/>
      <c r="AH14" s="93"/>
      <c r="AI14" s="95" t="str">
        <f t="shared" si="0"/>
        <v>Completar</v>
      </c>
      <c r="AJ14" s="96" t="str">
        <f t="shared" si="1"/>
        <v>Completar</v>
      </c>
      <c r="AK14" s="96" t="str">
        <f t="shared" si="2"/>
        <v>Completar</v>
      </c>
      <c r="AL14" s="94"/>
      <c r="AM14" s="95" t="str">
        <f t="shared" ref="AM14:AM77" si="51">IFERROR(VLOOKUP(AC14,D$13:O$112,11,FALSE),"Completar")</f>
        <v>Completar</v>
      </c>
      <c r="AN14" s="95" t="str">
        <f t="shared" ref="AN14:AN77" si="52">IFERROR(VLOOKUP(AC14,D$13:O$112,12,FALSE),"Completar")</f>
        <v>Completar</v>
      </c>
      <c r="AO14" s="165">
        <f t="shared" ref="AO14:AO77" si="53">IFERROR(IF(AE14=1,AF14,IF(AE14=4,AF14,IF(AE14=5,AF14,(AG14*8+AH14)))),"")</f>
        <v>0</v>
      </c>
      <c r="AP14" s="219" t="b">
        <f t="shared" ref="AP14:AP77" si="54">IF(OR(AE14=1,AE14=4,AE14=5),IF(AO14&gt;=40,1,AO14/40),IF(OR(AE14=2,AE14=3),IF(AO14&gt;=173,1,AO14/173)))</f>
        <v>0</v>
      </c>
      <c r="AQ14" s="188">
        <f t="shared" ref="AQ14:AQ77" si="55">IFERROR(+IF(AK14="Completar",0,IF($F$5&gt;AK14,DATEDIF(AJ14,$F$5,"Y"),DATEDIF(AJ14,AK14,"Y"))),0)</f>
        <v>0</v>
      </c>
      <c r="AR14" s="164">
        <f t="shared" ref="AR14:AR77" si="56">IF(AI14=2,0.25,0)</f>
        <v>0</v>
      </c>
      <c r="AS14" s="164">
        <f t="shared" ref="AS14:AS77" si="57">+IF(AQ14="","",IF(AQ14&lt;=24,0.25,0))</f>
        <v>0.25</v>
      </c>
      <c r="AT14" s="164">
        <f t="shared" ref="AT14:AU77" si="58">IF(AM14=2,0.25,0)</f>
        <v>0</v>
      </c>
      <c r="AU14" s="164">
        <f t="shared" si="58"/>
        <v>0</v>
      </c>
      <c r="AV14" s="166">
        <f t="shared" ref="AV14:AV77" si="59">+IF(AD14="",0,AR14+AP14+AS14+AU14+AT14)</f>
        <v>0</v>
      </c>
      <c r="AW14" s="168">
        <f t="shared" si="3"/>
        <v>0</v>
      </c>
      <c r="AY14" s="164">
        <v>2</v>
      </c>
      <c r="AZ14" s="225"/>
      <c r="BA14" s="226"/>
      <c r="BB14" s="1"/>
      <c r="BC14" s="1"/>
      <c r="BD14" s="95"/>
      <c r="BE14" s="93"/>
      <c r="BF14" s="93"/>
      <c r="BG14" s="93"/>
      <c r="BH14" s="95" t="str">
        <f t="shared" si="4"/>
        <v>Completar</v>
      </c>
      <c r="BI14" s="96" t="str">
        <f t="shared" si="5"/>
        <v>Completar</v>
      </c>
      <c r="BJ14" s="96" t="str">
        <f t="shared" si="6"/>
        <v>Completar</v>
      </c>
      <c r="BK14" s="94"/>
      <c r="BL14" s="95" t="str">
        <f t="shared" si="7"/>
        <v>Completar</v>
      </c>
      <c r="BM14" s="95" t="str">
        <f t="shared" ref="BM14:BM77" si="60">IFERROR(VLOOKUP(BB14,AC$13:AN$112,12,FALSE),"Completar")</f>
        <v>Completar</v>
      </c>
      <c r="BN14" s="165">
        <f t="shared" ref="BN14:BN77" si="61">IFERROR(IF(BD14=1,BE14,IF(BD14=4,BE14,IF(BD14=5,BE14,(BF14*8+BG14)))),"")</f>
        <v>0</v>
      </c>
      <c r="BO14" s="219" t="b">
        <f t="shared" ref="BO14:BO77" si="62">IF(OR(BD14=1,BD14=4,BD14=5),IF(BN14&gt;=40,1,BN14/40),IF(OR(BD14=2,BD14=3),IF(BN14&gt;=173,1,BN14/173)))</f>
        <v>0</v>
      </c>
      <c r="BP14" s="188">
        <f t="shared" ref="BP14:BP77" si="63">IFERROR(+IF(BJ14="Completar",0,IF($F$5&gt;BJ14,DATEDIF(BI14,$F$5,"Y"),DATEDIF(BI14,BJ14,"Y"))),0)</f>
        <v>0</v>
      </c>
      <c r="BQ14" s="164">
        <f t="shared" ref="BQ14:BQ77" si="64">IF(BH14=2,0.25,0)</f>
        <v>0</v>
      </c>
      <c r="BR14" s="164">
        <f t="shared" ref="BR14:BR77" si="65">+IF(BP14="","",IF(BP14&lt;=24,0.25,0))</f>
        <v>0.25</v>
      </c>
      <c r="BS14" s="164">
        <f t="shared" ref="BS14:BT77" si="66">IF(BL14=2,0.25,0)</f>
        <v>0</v>
      </c>
      <c r="BT14" s="164">
        <f t="shared" si="66"/>
        <v>0</v>
      </c>
      <c r="BU14" s="166">
        <f t="shared" ref="BU14:BU77" si="67">+IF(BC14="",0,BQ14+BO14+BR14+BT14+BS14)</f>
        <v>0</v>
      </c>
      <c r="BV14" s="167"/>
      <c r="BX14" s="164">
        <v>2</v>
      </c>
      <c r="BY14" s="225"/>
      <c r="BZ14" s="226"/>
      <c r="CA14" s="1"/>
      <c r="CB14" s="1"/>
      <c r="CC14" s="95"/>
      <c r="CD14" s="93"/>
      <c r="CE14" s="93"/>
      <c r="CF14" s="93"/>
      <c r="CG14" s="95" t="str">
        <f t="shared" si="8"/>
        <v>Completar</v>
      </c>
      <c r="CH14" s="96" t="str">
        <f t="shared" si="9"/>
        <v>Completar</v>
      </c>
      <c r="CI14" s="96" t="str">
        <f t="shared" si="10"/>
        <v>Completar</v>
      </c>
      <c r="CJ14" s="94"/>
      <c r="CK14" s="95" t="str">
        <f t="shared" si="11"/>
        <v>Completar</v>
      </c>
      <c r="CL14" s="95" t="str">
        <f t="shared" ref="CL14:CL77" si="68">IFERROR(VLOOKUP(CA14,BB$13:BM$112,12,FALSE),"Completar")</f>
        <v>Completar</v>
      </c>
      <c r="CM14" s="165">
        <f t="shared" ref="CM14:CM77" si="69">IFERROR(IF(CC14=1,CD14,IF(CC14=4,CD14,IF(CC14=5,CD14,(CE14*8+CF14)))),"")</f>
        <v>0</v>
      </c>
      <c r="CN14" s="219" t="b">
        <f t="shared" ref="CN14:CN77" si="70">IF(OR(CC14=1,CC14=4,CC14=5),IF(CM14&gt;=40,1,CM14/40),IF(OR(CC14=2,CC14=3),IF(CM14&gt;=173,1,CM14/173)))</f>
        <v>0</v>
      </c>
      <c r="CO14" s="188">
        <f t="shared" ref="CO14:CO77" si="71">IFERROR(+IF(CI14="Completar",0,IF($F$5&gt;CI14,DATEDIF(CH14,$F$5,"Y"),DATEDIF(CH14,CI14,"Y"))),0)</f>
        <v>0</v>
      </c>
      <c r="CP14" s="164">
        <f t="shared" ref="CP14:CP77" si="72">IF(CG14=2,0.25,0)</f>
        <v>0</v>
      </c>
      <c r="CQ14" s="164">
        <f t="shared" ref="CQ14:CQ77" si="73">+IF(CO14="","",IF(CO14&lt;=24,0.25,0))</f>
        <v>0.25</v>
      </c>
      <c r="CR14" s="164">
        <f t="shared" ref="CR14:CS77" si="74">IF(CK14=2,0.25,0)</f>
        <v>0</v>
      </c>
      <c r="CS14" s="164">
        <f t="shared" si="74"/>
        <v>0</v>
      </c>
      <c r="CT14" s="166">
        <f t="shared" ref="CT14:CT77" si="75">+IF(CB14="",0,CP14+CN14+CQ14+CS14+CR14)</f>
        <v>0</v>
      </c>
      <c r="CU14" s="167"/>
      <c r="CW14" s="164">
        <v>2</v>
      </c>
      <c r="CX14" s="225"/>
      <c r="CY14" s="226"/>
      <c r="CZ14" s="1"/>
      <c r="DA14" s="1"/>
      <c r="DB14" s="95"/>
      <c r="DC14" s="93"/>
      <c r="DD14" s="93"/>
      <c r="DE14" s="93"/>
      <c r="DF14" s="95" t="str">
        <f t="shared" si="12"/>
        <v>Completar</v>
      </c>
      <c r="DG14" s="96" t="str">
        <f t="shared" si="13"/>
        <v>Completar</v>
      </c>
      <c r="DH14" s="96" t="str">
        <f t="shared" si="14"/>
        <v>Completar</v>
      </c>
      <c r="DI14" s="94"/>
      <c r="DJ14" s="95" t="str">
        <f t="shared" si="15"/>
        <v>Completar</v>
      </c>
      <c r="DK14" s="95" t="str">
        <f t="shared" ref="DK14:DK77" si="76">IFERROR(VLOOKUP(CZ14,CA$13:CL$112,12,FALSE),"Completar")</f>
        <v>Completar</v>
      </c>
      <c r="DL14" s="165">
        <f t="shared" ref="DL14:DL77" si="77">IFERROR(IF(DB14=1,DC14,IF(DB14=4,DC14,IF(DB14=5,DC14,(DD14*8+DE14)))),"")</f>
        <v>0</v>
      </c>
      <c r="DM14" s="219" t="b">
        <f t="shared" ref="DM14:DM77" si="78">IF(OR(DB14=1,DB14=4,DB14=5),IF(DL14&gt;=40,1,DL14/40),IF(OR(DB14=2,DB14=3),IF(DL14&gt;=173,1,DL14/173)))</f>
        <v>0</v>
      </c>
      <c r="DN14" s="188">
        <f t="shared" ref="DN14:DN77" si="79">IFERROR(+IF(DH14="Completar",0,IF($F$5&gt;DH14,DATEDIF(DG14,$F$5,"Y"),DATEDIF(DG14,DH14,"Y"))),0)</f>
        <v>0</v>
      </c>
      <c r="DO14" s="164">
        <f t="shared" ref="DO14:DO77" si="80">IF(DF14=2,0.25,0)</f>
        <v>0</v>
      </c>
      <c r="DP14" s="164">
        <f t="shared" ref="DP14:DP77" si="81">+IF(DN14="","",IF(DN14&lt;=24,0.25,0))</f>
        <v>0.25</v>
      </c>
      <c r="DQ14" s="164">
        <f t="shared" ref="DQ14:DR77" si="82">IF(DJ14=2,0.25,0)</f>
        <v>0</v>
      </c>
      <c r="DR14" s="164">
        <f t="shared" si="82"/>
        <v>0</v>
      </c>
      <c r="DS14" s="166">
        <f t="shared" ref="DS14:DS77" si="83">+IF(DA14="",0,DO14+DM14+DP14+DR14+DQ14)</f>
        <v>0</v>
      </c>
      <c r="DT14" s="167"/>
      <c r="DV14" s="164">
        <v>2</v>
      </c>
      <c r="DW14" s="225"/>
      <c r="DX14" s="226"/>
      <c r="DY14" s="1"/>
      <c r="DZ14" s="1"/>
      <c r="EA14" s="95"/>
      <c r="EB14" s="93"/>
      <c r="EC14" s="93"/>
      <c r="ED14" s="93"/>
      <c r="EE14" s="95" t="str">
        <f t="shared" si="16"/>
        <v>Completar</v>
      </c>
      <c r="EF14" s="96" t="str">
        <f t="shared" si="17"/>
        <v>Completar</v>
      </c>
      <c r="EG14" s="96" t="str">
        <f t="shared" si="18"/>
        <v>Completar</v>
      </c>
      <c r="EH14" s="94"/>
      <c r="EI14" s="95" t="str">
        <f t="shared" si="19"/>
        <v>Completar</v>
      </c>
      <c r="EJ14" s="95" t="str">
        <f t="shared" ref="EJ14:EJ77" si="84">IFERROR(VLOOKUP(DY14,CZ$13:DK$112,12,FALSE),"Completar")</f>
        <v>Completar</v>
      </c>
      <c r="EK14" s="165">
        <f t="shared" ref="EK14:EK77" si="85">IFERROR(IF(EA14=1,EB14,IF(EA14=4,EB14,IF(EA14=5,EB14,(EC14*8+ED14)))),"")</f>
        <v>0</v>
      </c>
      <c r="EL14" s="219" t="b">
        <f t="shared" ref="EL14:EL77" si="86">IF(OR(EA14=1,EA14=4,EA14=5),IF(EK14&gt;=40,1,EK14/40),IF(OR(EA14=2,EA14=3),IF(EK14&gt;=173,1,EK14/173)))</f>
        <v>0</v>
      </c>
      <c r="EM14" s="188">
        <f t="shared" ref="EM14:EM77" si="87">IFERROR(+IF(EG14="Completar",0,IF($F$5&gt;EG14,DATEDIF(EF14,$F$5,"Y"),DATEDIF(EF14,EG14,"Y"))),0)</f>
        <v>0</v>
      </c>
      <c r="EN14" s="164">
        <f t="shared" ref="EN14:EN77" si="88">IF(EE14=2,0.25,0)</f>
        <v>0</v>
      </c>
      <c r="EO14" s="164">
        <f t="shared" ref="EO14:EO77" si="89">+IF(EM14="","",IF(EM14&lt;=24,0.25,0))</f>
        <v>0.25</v>
      </c>
      <c r="EP14" s="164">
        <f t="shared" ref="EP14:EQ77" si="90">IF(EI14=2,0.25,0)</f>
        <v>0</v>
      </c>
      <c r="EQ14" s="164">
        <f t="shared" si="90"/>
        <v>0</v>
      </c>
      <c r="ER14" s="166">
        <f t="shared" ref="ER14:ER77" si="91">+IF(DZ14="",0,EN14+EL14+EO14+EQ14+EP14)</f>
        <v>0</v>
      </c>
      <c r="ES14" s="167"/>
      <c r="EU14" s="164">
        <v>2</v>
      </c>
      <c r="EV14" s="225"/>
      <c r="EW14" s="226"/>
      <c r="EX14" s="1"/>
      <c r="EY14" s="1"/>
      <c r="EZ14" s="95"/>
      <c r="FA14" s="93"/>
      <c r="FB14" s="93"/>
      <c r="FC14" s="93"/>
      <c r="FD14" s="95" t="str">
        <f t="shared" si="20"/>
        <v>Completar</v>
      </c>
      <c r="FE14" s="96" t="str">
        <f t="shared" si="21"/>
        <v>Completar</v>
      </c>
      <c r="FF14" s="96" t="str">
        <f t="shared" si="22"/>
        <v>Completar</v>
      </c>
      <c r="FG14" s="94"/>
      <c r="FH14" s="95" t="str">
        <f t="shared" si="23"/>
        <v>Completar</v>
      </c>
      <c r="FI14" s="95" t="str">
        <f t="shared" ref="FI14:FI77" si="92">IFERROR(VLOOKUP(EX14,DY$13:EJ$112,12,FALSE),"Completar")</f>
        <v>Completar</v>
      </c>
      <c r="FJ14" s="165">
        <f t="shared" ref="FJ14:FJ77" si="93">IFERROR(IF(EZ14=1,FA14,IF(EZ14=4,FA14,IF(EZ14=5,FA14,(FB14*8+FC14)))),"")</f>
        <v>0</v>
      </c>
      <c r="FK14" s="219" t="b">
        <f t="shared" ref="FK14:FK77" si="94">IF(OR(EZ14=1,EZ14=4,EZ14=5),IF(FJ14&gt;=40,1,FJ14/40),IF(OR(EZ14=2,EZ14=3),IF(FJ14&gt;=173,1,FJ14/173)))</f>
        <v>0</v>
      </c>
      <c r="FL14" s="188">
        <f t="shared" ref="FL14:FL77" si="95">IFERROR(+IF(FF14="Completar",0,IF($F$5&gt;FF14,DATEDIF(FE14,$F$5,"Y"),DATEDIF(FE14,FF14,"Y"))),0)</f>
        <v>0</v>
      </c>
      <c r="FM14" s="164">
        <f t="shared" ref="FM14:FM77" si="96">IF(FD14=2,0.25,0)</f>
        <v>0</v>
      </c>
      <c r="FN14" s="164">
        <f t="shared" ref="FN14:FN77" si="97">+IF(FL14="","",IF(FL14&lt;=24,0.25,0))</f>
        <v>0.25</v>
      </c>
      <c r="FO14" s="164">
        <f t="shared" ref="FO14:FP77" si="98">IF(FH14=2,0.25,0)</f>
        <v>0</v>
      </c>
      <c r="FP14" s="164">
        <f t="shared" si="98"/>
        <v>0</v>
      </c>
      <c r="FQ14" s="166">
        <f t="shared" ref="FQ14:FQ77" si="99">+IF(EY14="",0,FM14+FK14+FN14+FP14+FO14)</f>
        <v>0</v>
      </c>
      <c r="FR14" s="167"/>
      <c r="FT14" s="164">
        <v>2</v>
      </c>
      <c r="FU14" s="225"/>
      <c r="FV14" s="226"/>
      <c r="FW14" s="1"/>
      <c r="FX14" s="1"/>
      <c r="FY14" s="95"/>
      <c r="FZ14" s="93"/>
      <c r="GA14" s="93"/>
      <c r="GB14" s="93"/>
      <c r="GC14" s="95" t="str">
        <f t="shared" si="24"/>
        <v>Completar</v>
      </c>
      <c r="GD14" s="96" t="str">
        <f t="shared" si="25"/>
        <v>Completar</v>
      </c>
      <c r="GE14" s="96" t="str">
        <f t="shared" si="26"/>
        <v>Completar</v>
      </c>
      <c r="GF14" s="94"/>
      <c r="GG14" s="95" t="str">
        <f t="shared" si="27"/>
        <v>Completar</v>
      </c>
      <c r="GH14" s="95" t="str">
        <f t="shared" ref="GH14:GH77" si="100">IFERROR(VLOOKUP(FW14,EX$13:FI$112,12,FALSE),"Completar")</f>
        <v>Completar</v>
      </c>
      <c r="GI14" s="165">
        <f t="shared" ref="GI14:GI77" si="101">IFERROR(IF(FY14=1,FZ14,IF(FY14=4,FZ14,IF(FY14=5,FZ14,(GA14*8+GB14)))),"")</f>
        <v>0</v>
      </c>
      <c r="GJ14" s="219" t="b">
        <f t="shared" ref="GJ14:GJ77" si="102">IF(OR(FY14=1,FY14=4,FY14=5),IF(GI14&gt;=40,1,GI14/40),IF(OR(FY14=2,FY14=3),IF(GI14&gt;=173,1,GI14/173)))</f>
        <v>0</v>
      </c>
      <c r="GK14" s="188">
        <f t="shared" ref="GK14:GK77" si="103">IFERROR(+IF(GE14="Completar",0,IF($F$5&gt;GE14,DATEDIF(GD14,$F$5,"Y"),DATEDIF(GD14,GE14,"Y"))),0)</f>
        <v>0</v>
      </c>
      <c r="GL14" s="164">
        <f t="shared" ref="GL14:GL77" si="104">IF(GC14=2,0.25,0)</f>
        <v>0</v>
      </c>
      <c r="GM14" s="164">
        <f t="shared" ref="GM14:GM77" si="105">+IF(GK14="","",IF(GK14&lt;=24,0.25,0))</f>
        <v>0.25</v>
      </c>
      <c r="GN14" s="164">
        <f t="shared" ref="GN14:GO77" si="106">IF(GG14=2,0.25,0)</f>
        <v>0</v>
      </c>
      <c r="GO14" s="164">
        <f t="shared" si="106"/>
        <v>0</v>
      </c>
      <c r="GP14" s="166">
        <f t="shared" ref="GP14:GP77" si="107">+IF(FX14="",0,GL14+GJ14+GM14+GO14+GN14)</f>
        <v>0</v>
      </c>
      <c r="GQ14" s="167"/>
      <c r="GS14" s="164">
        <v>2</v>
      </c>
      <c r="GT14" s="225"/>
      <c r="GU14" s="226"/>
      <c r="GV14" s="1"/>
      <c r="GW14" s="1"/>
      <c r="GX14" s="95"/>
      <c r="GY14" s="93"/>
      <c r="GZ14" s="93"/>
      <c r="HA14" s="93"/>
      <c r="HB14" s="95" t="str">
        <f t="shared" si="28"/>
        <v>Completar</v>
      </c>
      <c r="HC14" s="96" t="str">
        <f t="shared" si="29"/>
        <v>Completar</v>
      </c>
      <c r="HD14" s="96" t="str">
        <f t="shared" si="30"/>
        <v>Completar</v>
      </c>
      <c r="HE14" s="94"/>
      <c r="HF14" s="95" t="str">
        <f t="shared" si="31"/>
        <v>Completar</v>
      </c>
      <c r="HG14" s="95" t="str">
        <f t="shared" ref="HG14:HG77" si="108">IFERROR(VLOOKUP(GV14,FW$13:GH$112,12,FALSE),"Completar")</f>
        <v>Completar</v>
      </c>
      <c r="HH14" s="165">
        <f t="shared" ref="HH14:HH77" si="109">IFERROR(IF(GX14=1,GY14,IF(GX14=4,GY14,IF(GX14=5,GY14,(GZ14*8+HA14)))),"")</f>
        <v>0</v>
      </c>
      <c r="HI14" s="219" t="b">
        <f t="shared" ref="HI14:HI77" si="110">IF(OR(GX14=1,GX14=4,GX14=5),IF(HH14&gt;=40,1,HH14/40),IF(OR(GX14=2,GX14=3),IF(HH14&gt;=173,1,HH14/173)))</f>
        <v>0</v>
      </c>
      <c r="HJ14" s="188">
        <f t="shared" ref="HJ14:HJ77" si="111">IFERROR(+IF(HD14="Completar",0,IF($F$5&gt;HD14,DATEDIF(HC14,$F$5,"Y"),DATEDIF(HC14,HD14,"Y"))),0)</f>
        <v>0</v>
      </c>
      <c r="HK14" s="164">
        <f t="shared" ref="HK14:HK77" si="112">IF(HB14=2,0.25,0)</f>
        <v>0</v>
      </c>
      <c r="HL14" s="164">
        <f t="shared" ref="HL14:HL77" si="113">+IF(HJ14="","",IF(HJ14&lt;=24,0.25,0))</f>
        <v>0.25</v>
      </c>
      <c r="HM14" s="164">
        <f t="shared" ref="HM14:HN77" si="114">IF(HF14=2,0.25,0)</f>
        <v>0</v>
      </c>
      <c r="HN14" s="164">
        <f t="shared" si="114"/>
        <v>0</v>
      </c>
      <c r="HO14" s="166">
        <f t="shared" ref="HO14:HO77" si="115">+IF(GW14="",0,HK14+HI14+HL14+HN14+HM14)</f>
        <v>0</v>
      </c>
      <c r="HP14" s="167"/>
      <c r="HR14" s="164">
        <v>2</v>
      </c>
      <c r="HS14" s="225"/>
      <c r="HT14" s="226"/>
      <c r="HU14" s="1"/>
      <c r="HV14" s="1"/>
      <c r="HW14" s="95"/>
      <c r="HX14" s="93"/>
      <c r="HY14" s="93"/>
      <c r="HZ14" s="93"/>
      <c r="IA14" s="95" t="str">
        <f t="shared" si="32"/>
        <v>Completar</v>
      </c>
      <c r="IB14" s="96" t="str">
        <f t="shared" si="33"/>
        <v>Completar</v>
      </c>
      <c r="IC14" s="96" t="str">
        <f t="shared" si="34"/>
        <v>Completar</v>
      </c>
      <c r="ID14" s="94"/>
      <c r="IE14" s="95" t="str">
        <f t="shared" si="35"/>
        <v>Completar</v>
      </c>
      <c r="IF14" s="95" t="str">
        <f t="shared" ref="IF14:IF77" si="116">IFERROR(VLOOKUP(HU14,GV$13:HG$112,12,FALSE),"Completar")</f>
        <v>Completar</v>
      </c>
      <c r="IG14" s="165">
        <f t="shared" ref="IG14:IG77" si="117">IFERROR(IF(HW14=1,HX14,IF(HW14=4,HX14,IF(HW14=5,HX14,(HY14*8+HZ14)))),"")</f>
        <v>0</v>
      </c>
      <c r="IH14" s="219" t="b">
        <f t="shared" ref="IH14:IH77" si="118">IF(OR(HW14=1,HW14=4,HW14=5),IF(IG14&gt;=40,1,IG14/40),IF(OR(HW14=2,HW14=3),IF(IG14&gt;=173,1,IG14/173)))</f>
        <v>0</v>
      </c>
      <c r="II14" s="188">
        <f t="shared" ref="II14:II77" si="119">IFERROR(+IF(IC14="Completar",0,IF($F$5&gt;IC14,DATEDIF(IB14,$F$5,"Y"),DATEDIF(IB14,IC14,"Y"))),0)</f>
        <v>0</v>
      </c>
      <c r="IJ14" s="164">
        <f t="shared" ref="IJ14:IJ77" si="120">IF(IA14=2,0.25,0)</f>
        <v>0</v>
      </c>
      <c r="IK14" s="164">
        <f t="shared" ref="IK14:IK77" si="121">+IF(II14="","",IF(II14&lt;=24,0.25,0))</f>
        <v>0.25</v>
      </c>
      <c r="IL14" s="164">
        <f t="shared" ref="IL14:IM77" si="122">IF(IE14=2,0.25,0)</f>
        <v>0</v>
      </c>
      <c r="IM14" s="164">
        <f t="shared" si="122"/>
        <v>0</v>
      </c>
      <c r="IN14" s="166">
        <f t="shared" ref="IN14:IN77" si="123">+IF(HV14="",0,IJ14+IH14+IK14+IM14+IL14)</f>
        <v>0</v>
      </c>
      <c r="IO14" s="167"/>
      <c r="IQ14" s="164">
        <v>2</v>
      </c>
      <c r="IR14" s="225"/>
      <c r="IS14" s="226"/>
      <c r="IT14" s="1"/>
      <c r="IU14" s="1"/>
      <c r="IV14" s="95"/>
      <c r="IW14" s="93"/>
      <c r="IX14" s="93"/>
      <c r="IY14" s="93"/>
      <c r="IZ14" s="95" t="str">
        <f t="shared" si="36"/>
        <v>Completar</v>
      </c>
      <c r="JA14" s="96" t="str">
        <f t="shared" si="37"/>
        <v>Completar</v>
      </c>
      <c r="JB14" s="96" t="str">
        <f t="shared" si="38"/>
        <v>Completar</v>
      </c>
      <c r="JC14" s="94"/>
      <c r="JD14" s="95" t="str">
        <f t="shared" si="39"/>
        <v>Completar</v>
      </c>
      <c r="JE14" s="95" t="str">
        <f t="shared" ref="JE14:JE77" si="124">IFERROR(VLOOKUP(IT14,HU$13:IF$112,12,FALSE),"Completar")</f>
        <v>Completar</v>
      </c>
      <c r="JF14" s="165">
        <f t="shared" ref="JF14:JF77" si="125">IFERROR(IF(IV14=1,IW14,IF(IV14=4,IW14,IF(IV14=5,IW14,(IX14*8+IY14)))),"")</f>
        <v>0</v>
      </c>
      <c r="JG14" s="219" t="b">
        <f t="shared" ref="JG14:JG77" si="126">IF(OR(IV14=1,IV14=4,IV14=5),IF(JF14&gt;=40,1,JF14/40),IF(OR(IV14=2,IV14=3),IF(JF14&gt;=173,1,JF14/173)))</f>
        <v>0</v>
      </c>
      <c r="JH14" s="188">
        <f t="shared" ref="JH14:JH77" si="127">IFERROR(+IF(JB14="Completar",0,IF($F$5&gt;JB14,DATEDIF(JA14,$F$5,"Y"),DATEDIF(JA14,JB14,"Y"))),0)</f>
        <v>0</v>
      </c>
      <c r="JI14" s="164">
        <f t="shared" ref="JI14:JI77" si="128">IF(IZ14=2,0.25,0)</f>
        <v>0</v>
      </c>
      <c r="JJ14" s="164">
        <f t="shared" ref="JJ14:JJ77" si="129">+IF(JH14="","",IF(JH14&lt;=24,0.25,0))</f>
        <v>0.25</v>
      </c>
      <c r="JK14" s="164">
        <f t="shared" ref="JK14:JL77" si="130">IF(JD14=2,0.25,0)</f>
        <v>0</v>
      </c>
      <c r="JL14" s="164">
        <f t="shared" si="130"/>
        <v>0</v>
      </c>
      <c r="JM14" s="166">
        <f t="shared" ref="JM14:JM77" si="131">+IF(IU14="",0,JI14+JG14+JJ14+JL14+JK14)</f>
        <v>0</v>
      </c>
      <c r="JN14" s="167"/>
      <c r="JO14" s="126"/>
      <c r="JP14" s="164">
        <v>2</v>
      </c>
      <c r="JQ14" s="225"/>
      <c r="JR14" s="226"/>
      <c r="JS14" s="1"/>
      <c r="JT14" s="1"/>
      <c r="JU14" s="95"/>
      <c r="JV14" s="93"/>
      <c r="JW14" s="93"/>
      <c r="JX14" s="93"/>
      <c r="JY14" s="95" t="str">
        <f t="shared" si="40"/>
        <v>Completar</v>
      </c>
      <c r="JZ14" s="96" t="str">
        <f t="shared" si="41"/>
        <v>Completar</v>
      </c>
      <c r="KA14" s="96" t="str">
        <f t="shared" si="42"/>
        <v>Completar</v>
      </c>
      <c r="KB14" s="94"/>
      <c r="KC14" s="95" t="str">
        <f t="shared" si="43"/>
        <v>Completar</v>
      </c>
      <c r="KD14" s="95" t="str">
        <f t="shared" ref="KD14:KD77" si="132">IFERROR(VLOOKUP(JS14,IT$13:JE$112,12,FALSE),"Completar")</f>
        <v>Completar</v>
      </c>
      <c r="KE14" s="165">
        <f t="shared" ref="KE14:KE77" si="133">IFERROR(IF(JU14=1,JV14,IF(JU14=4,JV14,IF(JU14=5,JV14,(JW14*8+JX14)))),"")</f>
        <v>0</v>
      </c>
      <c r="KF14" s="219" t="b">
        <f t="shared" ref="KF14:KF77" si="134">IF(OR(JU14=1,JU14=4,JU14=5),IF(KE14&gt;=40,1,KE14/40),IF(OR(JU14=2,JU14=3),IF(KE14&gt;=173,1,KE14/173)))</f>
        <v>0</v>
      </c>
      <c r="KG14" s="188">
        <f t="shared" ref="KG14:KG77" si="135">IFERROR(+IF(KA14="Completar",0,IF($F$5&gt;KA14,DATEDIF(JZ14,$F$5,"Y"),DATEDIF(JZ14,KA14,"Y"))),0)</f>
        <v>0</v>
      </c>
      <c r="KH14" s="164">
        <f t="shared" ref="KH14:KH77" si="136">IF(JY14=2,0.25,0)</f>
        <v>0</v>
      </c>
      <c r="KI14" s="164">
        <f t="shared" ref="KI14:KI77" si="137">+IF(KG14="","",IF(KG14&lt;=24,0.25,0))</f>
        <v>0.25</v>
      </c>
      <c r="KJ14" s="164">
        <f t="shared" ref="KJ14:KK77" si="138">IF(KC14=2,0.25,0)</f>
        <v>0</v>
      </c>
      <c r="KK14" s="164">
        <f t="shared" si="138"/>
        <v>0</v>
      </c>
      <c r="KL14" s="166">
        <f t="shared" ref="KL14:KL77" si="139">+IF(JT14="",0,KH14+KF14+KI14+KK14+KJ14)</f>
        <v>0</v>
      </c>
    </row>
    <row r="15" spans="1:347" x14ac:dyDescent="0.25">
      <c r="A15" s="164">
        <v>3</v>
      </c>
      <c r="B15" s="225"/>
      <c r="C15" s="226"/>
      <c r="D15" s="1"/>
      <c r="E15" s="1"/>
      <c r="F15" s="95"/>
      <c r="G15" s="93"/>
      <c r="H15" s="93"/>
      <c r="I15" s="93"/>
      <c r="J15" s="95"/>
      <c r="K15" s="96" t="str">
        <f>IFERROR(VLOOKUP(D15,'Situación inicial'!JI$13:JS$112,8,FALSE),"Completar")</f>
        <v>Completar</v>
      </c>
      <c r="L15" s="96" t="str">
        <f>IFERROR(VLOOKUP(D15,'Situación inicial'!JI$13:JS$112,9,FALSE),"Completar")</f>
        <v>Completar</v>
      </c>
      <c r="M15" s="94"/>
      <c r="N15" s="95" t="str">
        <f>IFERROR(VLOOKUP(D15,'Situación inicial'!JI$13:JS$112,11,FALSE),"Completar")</f>
        <v>Completar</v>
      </c>
      <c r="O15" s="95" t="str">
        <f>IFERROR(VLOOKUP(D15,'Situación inicial'!JI$13:JT$112,12,FALSE),"Completar")</f>
        <v>Completar</v>
      </c>
      <c r="P15" s="165">
        <f t="shared" si="44"/>
        <v>0</v>
      </c>
      <c r="Q15" s="219" t="b">
        <f t="shared" si="45"/>
        <v>0</v>
      </c>
      <c r="R15" s="188">
        <f t="shared" si="46"/>
        <v>0</v>
      </c>
      <c r="S15" s="164">
        <f t="shared" si="47"/>
        <v>0</v>
      </c>
      <c r="T15" s="164">
        <f t="shared" si="48"/>
        <v>0.25</v>
      </c>
      <c r="U15" s="164">
        <f t="shared" si="49"/>
        <v>0</v>
      </c>
      <c r="V15" s="164">
        <f t="shared" si="49"/>
        <v>0</v>
      </c>
      <c r="W15" s="166">
        <f t="shared" si="50"/>
        <v>0</v>
      </c>
      <c r="X15" s="168">
        <f>IFERROR(VLOOKUP(D15,'Situación inicial'!JI$13:JZ$112,18,FALSE),0)</f>
        <v>0</v>
      </c>
      <c r="Z15" s="164">
        <v>3</v>
      </c>
      <c r="AA15" s="225"/>
      <c r="AB15" s="226"/>
      <c r="AC15" s="1"/>
      <c r="AD15" s="1"/>
      <c r="AE15" s="95"/>
      <c r="AF15" s="93"/>
      <c r="AG15" s="93"/>
      <c r="AH15" s="93"/>
      <c r="AI15" s="95" t="str">
        <f t="shared" si="0"/>
        <v>Completar</v>
      </c>
      <c r="AJ15" s="96" t="str">
        <f t="shared" si="1"/>
        <v>Completar</v>
      </c>
      <c r="AK15" s="96" t="str">
        <f t="shared" si="2"/>
        <v>Completar</v>
      </c>
      <c r="AL15" s="94"/>
      <c r="AM15" s="95" t="str">
        <f t="shared" si="51"/>
        <v>Completar</v>
      </c>
      <c r="AN15" s="95" t="str">
        <f t="shared" si="52"/>
        <v>Completar</v>
      </c>
      <c r="AO15" s="165">
        <f t="shared" si="53"/>
        <v>0</v>
      </c>
      <c r="AP15" s="219" t="b">
        <f t="shared" si="54"/>
        <v>0</v>
      </c>
      <c r="AQ15" s="188">
        <f t="shared" si="55"/>
        <v>0</v>
      </c>
      <c r="AR15" s="164">
        <f t="shared" si="56"/>
        <v>0</v>
      </c>
      <c r="AS15" s="164">
        <f t="shared" si="57"/>
        <v>0.25</v>
      </c>
      <c r="AT15" s="164">
        <f t="shared" si="58"/>
        <v>0</v>
      </c>
      <c r="AU15" s="164">
        <f t="shared" si="58"/>
        <v>0</v>
      </c>
      <c r="AV15" s="166">
        <f t="shared" si="59"/>
        <v>0</v>
      </c>
      <c r="AW15" s="168">
        <f t="shared" si="3"/>
        <v>0</v>
      </c>
      <c r="AY15" s="164">
        <v>3</v>
      </c>
      <c r="AZ15" s="225"/>
      <c r="BA15" s="226"/>
      <c r="BB15" s="1"/>
      <c r="BC15" s="1"/>
      <c r="BD15" s="95"/>
      <c r="BE15" s="93"/>
      <c r="BF15" s="93"/>
      <c r="BG15" s="93"/>
      <c r="BH15" s="95" t="str">
        <f t="shared" si="4"/>
        <v>Completar</v>
      </c>
      <c r="BI15" s="96" t="str">
        <f t="shared" si="5"/>
        <v>Completar</v>
      </c>
      <c r="BJ15" s="96" t="str">
        <f t="shared" si="6"/>
        <v>Completar</v>
      </c>
      <c r="BK15" s="94"/>
      <c r="BL15" s="95" t="str">
        <f t="shared" si="7"/>
        <v>Completar</v>
      </c>
      <c r="BM15" s="95" t="str">
        <f t="shared" si="60"/>
        <v>Completar</v>
      </c>
      <c r="BN15" s="165">
        <f t="shared" si="61"/>
        <v>0</v>
      </c>
      <c r="BO15" s="219" t="b">
        <f t="shared" si="62"/>
        <v>0</v>
      </c>
      <c r="BP15" s="188">
        <f t="shared" si="63"/>
        <v>0</v>
      </c>
      <c r="BQ15" s="164">
        <f t="shared" si="64"/>
        <v>0</v>
      </c>
      <c r="BR15" s="164">
        <f t="shared" si="65"/>
        <v>0.25</v>
      </c>
      <c r="BS15" s="164">
        <f t="shared" si="66"/>
        <v>0</v>
      </c>
      <c r="BT15" s="164">
        <f t="shared" si="66"/>
        <v>0</v>
      </c>
      <c r="BU15" s="166">
        <f t="shared" si="67"/>
        <v>0</v>
      </c>
      <c r="BV15" s="167"/>
      <c r="BX15" s="164">
        <v>3</v>
      </c>
      <c r="BY15" s="225"/>
      <c r="BZ15" s="226"/>
      <c r="CA15" s="1"/>
      <c r="CB15" s="1"/>
      <c r="CC15" s="95"/>
      <c r="CD15" s="93"/>
      <c r="CE15" s="93"/>
      <c r="CF15" s="93"/>
      <c r="CG15" s="95" t="str">
        <f t="shared" si="8"/>
        <v>Completar</v>
      </c>
      <c r="CH15" s="96" t="str">
        <f t="shared" si="9"/>
        <v>Completar</v>
      </c>
      <c r="CI15" s="96" t="str">
        <f t="shared" si="10"/>
        <v>Completar</v>
      </c>
      <c r="CJ15" s="94"/>
      <c r="CK15" s="95" t="str">
        <f t="shared" si="11"/>
        <v>Completar</v>
      </c>
      <c r="CL15" s="95" t="str">
        <f t="shared" si="68"/>
        <v>Completar</v>
      </c>
      <c r="CM15" s="165">
        <f t="shared" si="69"/>
        <v>0</v>
      </c>
      <c r="CN15" s="219" t="b">
        <f t="shared" si="70"/>
        <v>0</v>
      </c>
      <c r="CO15" s="188">
        <f t="shared" si="71"/>
        <v>0</v>
      </c>
      <c r="CP15" s="164">
        <f t="shared" si="72"/>
        <v>0</v>
      </c>
      <c r="CQ15" s="164">
        <f t="shared" si="73"/>
        <v>0.25</v>
      </c>
      <c r="CR15" s="164">
        <f t="shared" si="74"/>
        <v>0</v>
      </c>
      <c r="CS15" s="164">
        <f t="shared" si="74"/>
        <v>0</v>
      </c>
      <c r="CT15" s="166">
        <f t="shared" si="75"/>
        <v>0</v>
      </c>
      <c r="CU15" s="167"/>
      <c r="CW15" s="164">
        <v>3</v>
      </c>
      <c r="CX15" s="225"/>
      <c r="CY15" s="226"/>
      <c r="CZ15" s="1"/>
      <c r="DA15" s="1"/>
      <c r="DB15" s="95"/>
      <c r="DC15" s="93"/>
      <c r="DD15" s="93"/>
      <c r="DE15" s="93"/>
      <c r="DF15" s="95" t="str">
        <f t="shared" si="12"/>
        <v>Completar</v>
      </c>
      <c r="DG15" s="96" t="str">
        <f t="shared" si="13"/>
        <v>Completar</v>
      </c>
      <c r="DH15" s="96" t="str">
        <f t="shared" si="14"/>
        <v>Completar</v>
      </c>
      <c r="DI15" s="94"/>
      <c r="DJ15" s="95" t="str">
        <f t="shared" si="15"/>
        <v>Completar</v>
      </c>
      <c r="DK15" s="95" t="str">
        <f t="shared" si="76"/>
        <v>Completar</v>
      </c>
      <c r="DL15" s="165">
        <f t="shared" si="77"/>
        <v>0</v>
      </c>
      <c r="DM15" s="219" t="b">
        <f t="shared" si="78"/>
        <v>0</v>
      </c>
      <c r="DN15" s="188">
        <f t="shared" si="79"/>
        <v>0</v>
      </c>
      <c r="DO15" s="164">
        <f t="shared" si="80"/>
        <v>0</v>
      </c>
      <c r="DP15" s="164">
        <f t="shared" si="81"/>
        <v>0.25</v>
      </c>
      <c r="DQ15" s="164">
        <f t="shared" si="82"/>
        <v>0</v>
      </c>
      <c r="DR15" s="164">
        <f t="shared" si="82"/>
        <v>0</v>
      </c>
      <c r="DS15" s="166">
        <f t="shared" si="83"/>
        <v>0</v>
      </c>
      <c r="DT15" s="167"/>
      <c r="DV15" s="164">
        <v>3</v>
      </c>
      <c r="DW15" s="225"/>
      <c r="DX15" s="226"/>
      <c r="DY15" s="1"/>
      <c r="DZ15" s="1"/>
      <c r="EA15" s="95"/>
      <c r="EB15" s="93"/>
      <c r="EC15" s="93"/>
      <c r="ED15" s="93"/>
      <c r="EE15" s="95" t="str">
        <f t="shared" si="16"/>
        <v>Completar</v>
      </c>
      <c r="EF15" s="96" t="str">
        <f t="shared" si="17"/>
        <v>Completar</v>
      </c>
      <c r="EG15" s="96" t="str">
        <f t="shared" si="18"/>
        <v>Completar</v>
      </c>
      <c r="EH15" s="94"/>
      <c r="EI15" s="95" t="str">
        <f t="shared" si="19"/>
        <v>Completar</v>
      </c>
      <c r="EJ15" s="95" t="str">
        <f t="shared" si="84"/>
        <v>Completar</v>
      </c>
      <c r="EK15" s="165">
        <f t="shared" si="85"/>
        <v>0</v>
      </c>
      <c r="EL15" s="219" t="b">
        <f t="shared" si="86"/>
        <v>0</v>
      </c>
      <c r="EM15" s="188">
        <f t="shared" si="87"/>
        <v>0</v>
      </c>
      <c r="EN15" s="164">
        <f t="shared" si="88"/>
        <v>0</v>
      </c>
      <c r="EO15" s="164">
        <f t="shared" si="89"/>
        <v>0.25</v>
      </c>
      <c r="EP15" s="164">
        <f t="shared" si="90"/>
        <v>0</v>
      </c>
      <c r="EQ15" s="164">
        <f t="shared" si="90"/>
        <v>0</v>
      </c>
      <c r="ER15" s="166">
        <f t="shared" si="91"/>
        <v>0</v>
      </c>
      <c r="ES15" s="167"/>
      <c r="EU15" s="164">
        <v>3</v>
      </c>
      <c r="EV15" s="225"/>
      <c r="EW15" s="226"/>
      <c r="EX15" s="1"/>
      <c r="EY15" s="1"/>
      <c r="EZ15" s="95"/>
      <c r="FA15" s="93"/>
      <c r="FB15" s="93"/>
      <c r="FC15" s="93"/>
      <c r="FD15" s="95" t="str">
        <f t="shared" si="20"/>
        <v>Completar</v>
      </c>
      <c r="FE15" s="96" t="str">
        <f t="shared" si="21"/>
        <v>Completar</v>
      </c>
      <c r="FF15" s="96" t="str">
        <f t="shared" si="22"/>
        <v>Completar</v>
      </c>
      <c r="FG15" s="94"/>
      <c r="FH15" s="95" t="str">
        <f t="shared" si="23"/>
        <v>Completar</v>
      </c>
      <c r="FI15" s="95" t="str">
        <f t="shared" si="92"/>
        <v>Completar</v>
      </c>
      <c r="FJ15" s="165">
        <f t="shared" si="93"/>
        <v>0</v>
      </c>
      <c r="FK15" s="219" t="b">
        <f t="shared" si="94"/>
        <v>0</v>
      </c>
      <c r="FL15" s="188">
        <f t="shared" si="95"/>
        <v>0</v>
      </c>
      <c r="FM15" s="164">
        <f t="shared" si="96"/>
        <v>0</v>
      </c>
      <c r="FN15" s="164">
        <f t="shared" si="97"/>
        <v>0.25</v>
      </c>
      <c r="FO15" s="164">
        <f t="shared" si="98"/>
        <v>0</v>
      </c>
      <c r="FP15" s="164">
        <f t="shared" si="98"/>
        <v>0</v>
      </c>
      <c r="FQ15" s="166">
        <f t="shared" si="99"/>
        <v>0</v>
      </c>
      <c r="FR15" s="167"/>
      <c r="FT15" s="164">
        <v>3</v>
      </c>
      <c r="FU15" s="225"/>
      <c r="FV15" s="226"/>
      <c r="FW15" s="1"/>
      <c r="FX15" s="1"/>
      <c r="FY15" s="95"/>
      <c r="FZ15" s="93"/>
      <c r="GA15" s="93"/>
      <c r="GB15" s="93"/>
      <c r="GC15" s="95" t="str">
        <f t="shared" si="24"/>
        <v>Completar</v>
      </c>
      <c r="GD15" s="96" t="str">
        <f t="shared" si="25"/>
        <v>Completar</v>
      </c>
      <c r="GE15" s="96" t="str">
        <f t="shared" si="26"/>
        <v>Completar</v>
      </c>
      <c r="GF15" s="94"/>
      <c r="GG15" s="95" t="str">
        <f t="shared" si="27"/>
        <v>Completar</v>
      </c>
      <c r="GH15" s="95" t="str">
        <f t="shared" si="100"/>
        <v>Completar</v>
      </c>
      <c r="GI15" s="165">
        <f t="shared" si="101"/>
        <v>0</v>
      </c>
      <c r="GJ15" s="219" t="b">
        <f t="shared" si="102"/>
        <v>0</v>
      </c>
      <c r="GK15" s="188">
        <f t="shared" si="103"/>
        <v>0</v>
      </c>
      <c r="GL15" s="164">
        <f t="shared" si="104"/>
        <v>0</v>
      </c>
      <c r="GM15" s="164">
        <f t="shared" si="105"/>
        <v>0.25</v>
      </c>
      <c r="GN15" s="164">
        <f t="shared" si="106"/>
        <v>0</v>
      </c>
      <c r="GO15" s="164">
        <f t="shared" si="106"/>
        <v>0</v>
      </c>
      <c r="GP15" s="166">
        <f t="shared" si="107"/>
        <v>0</v>
      </c>
      <c r="GQ15" s="167"/>
      <c r="GS15" s="164">
        <v>3</v>
      </c>
      <c r="GT15" s="225"/>
      <c r="GU15" s="226"/>
      <c r="GV15" s="1"/>
      <c r="GW15" s="1"/>
      <c r="GX15" s="95"/>
      <c r="GY15" s="93"/>
      <c r="GZ15" s="93"/>
      <c r="HA15" s="93"/>
      <c r="HB15" s="95" t="str">
        <f t="shared" si="28"/>
        <v>Completar</v>
      </c>
      <c r="HC15" s="96" t="str">
        <f t="shared" si="29"/>
        <v>Completar</v>
      </c>
      <c r="HD15" s="96" t="str">
        <f t="shared" si="30"/>
        <v>Completar</v>
      </c>
      <c r="HE15" s="94"/>
      <c r="HF15" s="95" t="str">
        <f t="shared" si="31"/>
        <v>Completar</v>
      </c>
      <c r="HG15" s="95" t="str">
        <f t="shared" si="108"/>
        <v>Completar</v>
      </c>
      <c r="HH15" s="165">
        <f t="shared" si="109"/>
        <v>0</v>
      </c>
      <c r="HI15" s="219" t="b">
        <f t="shared" si="110"/>
        <v>0</v>
      </c>
      <c r="HJ15" s="188">
        <f t="shared" si="111"/>
        <v>0</v>
      </c>
      <c r="HK15" s="164">
        <f t="shared" si="112"/>
        <v>0</v>
      </c>
      <c r="HL15" s="164">
        <f t="shared" si="113"/>
        <v>0.25</v>
      </c>
      <c r="HM15" s="164">
        <f t="shared" si="114"/>
        <v>0</v>
      </c>
      <c r="HN15" s="164">
        <f t="shared" si="114"/>
        <v>0</v>
      </c>
      <c r="HO15" s="166">
        <f t="shared" si="115"/>
        <v>0</v>
      </c>
      <c r="HP15" s="167"/>
      <c r="HR15" s="164">
        <v>3</v>
      </c>
      <c r="HS15" s="225"/>
      <c r="HT15" s="226"/>
      <c r="HU15" s="1"/>
      <c r="HV15" s="1"/>
      <c r="HW15" s="95"/>
      <c r="HX15" s="93"/>
      <c r="HY15" s="93"/>
      <c r="HZ15" s="93"/>
      <c r="IA15" s="95" t="str">
        <f t="shared" si="32"/>
        <v>Completar</v>
      </c>
      <c r="IB15" s="96" t="str">
        <f t="shared" si="33"/>
        <v>Completar</v>
      </c>
      <c r="IC15" s="96" t="str">
        <f t="shared" si="34"/>
        <v>Completar</v>
      </c>
      <c r="ID15" s="94"/>
      <c r="IE15" s="95" t="str">
        <f t="shared" si="35"/>
        <v>Completar</v>
      </c>
      <c r="IF15" s="95" t="str">
        <f t="shared" si="116"/>
        <v>Completar</v>
      </c>
      <c r="IG15" s="165">
        <f t="shared" si="117"/>
        <v>0</v>
      </c>
      <c r="IH15" s="219" t="b">
        <f t="shared" si="118"/>
        <v>0</v>
      </c>
      <c r="II15" s="188">
        <f t="shared" si="119"/>
        <v>0</v>
      </c>
      <c r="IJ15" s="164">
        <f t="shared" si="120"/>
        <v>0</v>
      </c>
      <c r="IK15" s="164">
        <f t="shared" si="121"/>
        <v>0.25</v>
      </c>
      <c r="IL15" s="164">
        <f t="shared" si="122"/>
        <v>0</v>
      </c>
      <c r="IM15" s="164">
        <f t="shared" si="122"/>
        <v>0</v>
      </c>
      <c r="IN15" s="166">
        <f t="shared" si="123"/>
        <v>0</v>
      </c>
      <c r="IO15" s="167"/>
      <c r="IQ15" s="164">
        <v>3</v>
      </c>
      <c r="IR15" s="225"/>
      <c r="IS15" s="226"/>
      <c r="IT15" s="1"/>
      <c r="IU15" s="1"/>
      <c r="IV15" s="95"/>
      <c r="IW15" s="93"/>
      <c r="IX15" s="93"/>
      <c r="IY15" s="93"/>
      <c r="IZ15" s="95" t="str">
        <f t="shared" si="36"/>
        <v>Completar</v>
      </c>
      <c r="JA15" s="96" t="str">
        <f t="shared" si="37"/>
        <v>Completar</v>
      </c>
      <c r="JB15" s="96" t="str">
        <f t="shared" si="38"/>
        <v>Completar</v>
      </c>
      <c r="JC15" s="94"/>
      <c r="JD15" s="95" t="str">
        <f t="shared" si="39"/>
        <v>Completar</v>
      </c>
      <c r="JE15" s="95" t="str">
        <f t="shared" si="124"/>
        <v>Completar</v>
      </c>
      <c r="JF15" s="165">
        <f t="shared" si="125"/>
        <v>0</v>
      </c>
      <c r="JG15" s="219" t="b">
        <f t="shared" si="126"/>
        <v>0</v>
      </c>
      <c r="JH15" s="188">
        <f t="shared" si="127"/>
        <v>0</v>
      </c>
      <c r="JI15" s="164">
        <f t="shared" si="128"/>
        <v>0</v>
      </c>
      <c r="JJ15" s="164">
        <f t="shared" si="129"/>
        <v>0.25</v>
      </c>
      <c r="JK15" s="164">
        <f t="shared" si="130"/>
        <v>0</v>
      </c>
      <c r="JL15" s="164">
        <f t="shared" si="130"/>
        <v>0</v>
      </c>
      <c r="JM15" s="166">
        <f t="shared" si="131"/>
        <v>0</v>
      </c>
      <c r="JN15" s="167"/>
      <c r="JO15" s="126"/>
      <c r="JP15" s="164">
        <v>3</v>
      </c>
      <c r="JQ15" s="225"/>
      <c r="JR15" s="226"/>
      <c r="JS15" s="1"/>
      <c r="JT15" s="1"/>
      <c r="JU15" s="95"/>
      <c r="JV15" s="93"/>
      <c r="JW15" s="93"/>
      <c r="JX15" s="93"/>
      <c r="JY15" s="95" t="str">
        <f t="shared" si="40"/>
        <v>Completar</v>
      </c>
      <c r="JZ15" s="96" t="str">
        <f t="shared" si="41"/>
        <v>Completar</v>
      </c>
      <c r="KA15" s="96" t="str">
        <f t="shared" si="42"/>
        <v>Completar</v>
      </c>
      <c r="KB15" s="94"/>
      <c r="KC15" s="95" t="str">
        <f t="shared" si="43"/>
        <v>Completar</v>
      </c>
      <c r="KD15" s="95" t="str">
        <f t="shared" si="132"/>
        <v>Completar</v>
      </c>
      <c r="KE15" s="165">
        <f t="shared" si="133"/>
        <v>0</v>
      </c>
      <c r="KF15" s="219" t="b">
        <f t="shared" si="134"/>
        <v>0</v>
      </c>
      <c r="KG15" s="188">
        <f t="shared" si="135"/>
        <v>0</v>
      </c>
      <c r="KH15" s="164">
        <f t="shared" si="136"/>
        <v>0</v>
      </c>
      <c r="KI15" s="164">
        <f t="shared" si="137"/>
        <v>0.25</v>
      </c>
      <c r="KJ15" s="164">
        <f t="shared" si="138"/>
        <v>0</v>
      </c>
      <c r="KK15" s="164">
        <f t="shared" si="138"/>
        <v>0</v>
      </c>
      <c r="KL15" s="166">
        <f t="shared" si="139"/>
        <v>0</v>
      </c>
    </row>
    <row r="16" spans="1:347" x14ac:dyDescent="0.25">
      <c r="A16" s="164">
        <v>4</v>
      </c>
      <c r="B16" s="225"/>
      <c r="C16" s="226"/>
      <c r="D16" s="1"/>
      <c r="E16" s="1"/>
      <c r="F16" s="95"/>
      <c r="G16" s="93"/>
      <c r="H16" s="93"/>
      <c r="I16" s="93"/>
      <c r="J16" s="95"/>
      <c r="K16" s="96" t="str">
        <f>IFERROR(VLOOKUP(D16,'Situación inicial'!JI$13:JS$112,8,FALSE),"Completar")</f>
        <v>Completar</v>
      </c>
      <c r="L16" s="96" t="str">
        <f>IFERROR(VLOOKUP(D16,'Situación inicial'!JI$13:JS$112,9,FALSE),"Completar")</f>
        <v>Completar</v>
      </c>
      <c r="M16" s="94"/>
      <c r="N16" s="95" t="str">
        <f>IFERROR(VLOOKUP(D16,'Situación inicial'!JI$13:JS$112,11,FALSE),"Completar")</f>
        <v>Completar</v>
      </c>
      <c r="O16" s="95" t="str">
        <f>IFERROR(VLOOKUP(D16,'Situación inicial'!JI$13:JT$112,12,FALSE),"Completar")</f>
        <v>Completar</v>
      </c>
      <c r="P16" s="165">
        <f t="shared" si="44"/>
        <v>0</v>
      </c>
      <c r="Q16" s="219" t="b">
        <f t="shared" si="45"/>
        <v>0</v>
      </c>
      <c r="R16" s="188">
        <f t="shared" si="46"/>
        <v>0</v>
      </c>
      <c r="S16" s="164">
        <f t="shared" si="47"/>
        <v>0</v>
      </c>
      <c r="T16" s="164">
        <f t="shared" si="48"/>
        <v>0.25</v>
      </c>
      <c r="U16" s="164">
        <f t="shared" si="49"/>
        <v>0</v>
      </c>
      <c r="V16" s="164">
        <f t="shared" si="49"/>
        <v>0</v>
      </c>
      <c r="W16" s="166">
        <f t="shared" si="50"/>
        <v>0</v>
      </c>
      <c r="X16" s="168">
        <f>IFERROR(VLOOKUP(D16,'Situación inicial'!JI$13:JZ$112,18,FALSE),0)</f>
        <v>0</v>
      </c>
      <c r="Z16" s="164">
        <v>4</v>
      </c>
      <c r="AA16" s="225"/>
      <c r="AB16" s="226"/>
      <c r="AC16" s="1"/>
      <c r="AD16" s="1"/>
      <c r="AE16" s="95"/>
      <c r="AF16" s="93"/>
      <c r="AG16" s="93"/>
      <c r="AH16" s="93"/>
      <c r="AI16" s="95" t="str">
        <f t="shared" si="0"/>
        <v>Completar</v>
      </c>
      <c r="AJ16" s="96" t="str">
        <f t="shared" si="1"/>
        <v>Completar</v>
      </c>
      <c r="AK16" s="96" t="str">
        <f t="shared" si="2"/>
        <v>Completar</v>
      </c>
      <c r="AL16" s="94"/>
      <c r="AM16" s="95" t="str">
        <f t="shared" si="51"/>
        <v>Completar</v>
      </c>
      <c r="AN16" s="95" t="str">
        <f t="shared" si="52"/>
        <v>Completar</v>
      </c>
      <c r="AO16" s="165">
        <f t="shared" si="53"/>
        <v>0</v>
      </c>
      <c r="AP16" s="219" t="b">
        <f t="shared" si="54"/>
        <v>0</v>
      </c>
      <c r="AQ16" s="188">
        <f t="shared" si="55"/>
        <v>0</v>
      </c>
      <c r="AR16" s="164">
        <f t="shared" si="56"/>
        <v>0</v>
      </c>
      <c r="AS16" s="164">
        <f t="shared" si="57"/>
        <v>0.25</v>
      </c>
      <c r="AT16" s="164">
        <f t="shared" si="58"/>
        <v>0</v>
      </c>
      <c r="AU16" s="164">
        <f t="shared" si="58"/>
        <v>0</v>
      </c>
      <c r="AV16" s="166">
        <f t="shared" si="59"/>
        <v>0</v>
      </c>
      <c r="AW16" s="168">
        <f t="shared" si="3"/>
        <v>0</v>
      </c>
      <c r="AY16" s="164">
        <v>4</v>
      </c>
      <c r="AZ16" s="225"/>
      <c r="BA16" s="226"/>
      <c r="BB16" s="1"/>
      <c r="BC16" s="1"/>
      <c r="BD16" s="95"/>
      <c r="BE16" s="93"/>
      <c r="BF16" s="93"/>
      <c r="BG16" s="93"/>
      <c r="BH16" s="95" t="str">
        <f t="shared" si="4"/>
        <v>Completar</v>
      </c>
      <c r="BI16" s="96" t="str">
        <f t="shared" si="5"/>
        <v>Completar</v>
      </c>
      <c r="BJ16" s="96" t="str">
        <f t="shared" si="6"/>
        <v>Completar</v>
      </c>
      <c r="BK16" s="94"/>
      <c r="BL16" s="95" t="str">
        <f t="shared" si="7"/>
        <v>Completar</v>
      </c>
      <c r="BM16" s="95" t="str">
        <f t="shared" si="60"/>
        <v>Completar</v>
      </c>
      <c r="BN16" s="165">
        <f t="shared" si="61"/>
        <v>0</v>
      </c>
      <c r="BO16" s="219" t="b">
        <f t="shared" si="62"/>
        <v>0</v>
      </c>
      <c r="BP16" s="188">
        <f t="shared" si="63"/>
        <v>0</v>
      </c>
      <c r="BQ16" s="164">
        <f t="shared" si="64"/>
        <v>0</v>
      </c>
      <c r="BR16" s="164">
        <f t="shared" si="65"/>
        <v>0.25</v>
      </c>
      <c r="BS16" s="164">
        <f t="shared" si="66"/>
        <v>0</v>
      </c>
      <c r="BT16" s="164">
        <f t="shared" si="66"/>
        <v>0</v>
      </c>
      <c r="BU16" s="166">
        <f t="shared" si="67"/>
        <v>0</v>
      </c>
      <c r="BV16" s="167"/>
      <c r="BX16" s="164">
        <v>4</v>
      </c>
      <c r="BY16" s="225"/>
      <c r="BZ16" s="226"/>
      <c r="CA16" s="1"/>
      <c r="CB16" s="1"/>
      <c r="CC16" s="95"/>
      <c r="CD16" s="93"/>
      <c r="CE16" s="93"/>
      <c r="CF16" s="93"/>
      <c r="CG16" s="95" t="str">
        <f t="shared" si="8"/>
        <v>Completar</v>
      </c>
      <c r="CH16" s="96" t="str">
        <f t="shared" si="9"/>
        <v>Completar</v>
      </c>
      <c r="CI16" s="96" t="str">
        <f t="shared" si="10"/>
        <v>Completar</v>
      </c>
      <c r="CJ16" s="94"/>
      <c r="CK16" s="95" t="str">
        <f t="shared" si="11"/>
        <v>Completar</v>
      </c>
      <c r="CL16" s="95" t="str">
        <f t="shared" si="68"/>
        <v>Completar</v>
      </c>
      <c r="CM16" s="165">
        <f t="shared" si="69"/>
        <v>0</v>
      </c>
      <c r="CN16" s="219" t="b">
        <f t="shared" si="70"/>
        <v>0</v>
      </c>
      <c r="CO16" s="188">
        <f t="shared" si="71"/>
        <v>0</v>
      </c>
      <c r="CP16" s="164">
        <f t="shared" si="72"/>
        <v>0</v>
      </c>
      <c r="CQ16" s="164">
        <f t="shared" si="73"/>
        <v>0.25</v>
      </c>
      <c r="CR16" s="164">
        <f t="shared" si="74"/>
        <v>0</v>
      </c>
      <c r="CS16" s="164">
        <f t="shared" si="74"/>
        <v>0</v>
      </c>
      <c r="CT16" s="166">
        <f t="shared" si="75"/>
        <v>0</v>
      </c>
      <c r="CU16" s="167"/>
      <c r="CW16" s="164">
        <v>4</v>
      </c>
      <c r="CX16" s="225"/>
      <c r="CY16" s="226"/>
      <c r="CZ16" s="1"/>
      <c r="DA16" s="1"/>
      <c r="DB16" s="95"/>
      <c r="DC16" s="93"/>
      <c r="DD16" s="93"/>
      <c r="DE16" s="93"/>
      <c r="DF16" s="95" t="str">
        <f t="shared" si="12"/>
        <v>Completar</v>
      </c>
      <c r="DG16" s="96" t="str">
        <f t="shared" si="13"/>
        <v>Completar</v>
      </c>
      <c r="DH16" s="96" t="str">
        <f t="shared" si="14"/>
        <v>Completar</v>
      </c>
      <c r="DI16" s="94"/>
      <c r="DJ16" s="95" t="str">
        <f t="shared" si="15"/>
        <v>Completar</v>
      </c>
      <c r="DK16" s="95" t="str">
        <f t="shared" si="76"/>
        <v>Completar</v>
      </c>
      <c r="DL16" s="165">
        <f t="shared" si="77"/>
        <v>0</v>
      </c>
      <c r="DM16" s="219" t="b">
        <f t="shared" si="78"/>
        <v>0</v>
      </c>
      <c r="DN16" s="188">
        <f t="shared" si="79"/>
        <v>0</v>
      </c>
      <c r="DO16" s="164">
        <f t="shared" si="80"/>
        <v>0</v>
      </c>
      <c r="DP16" s="164">
        <f t="shared" si="81"/>
        <v>0.25</v>
      </c>
      <c r="DQ16" s="164">
        <f t="shared" si="82"/>
        <v>0</v>
      </c>
      <c r="DR16" s="164">
        <f t="shared" si="82"/>
        <v>0</v>
      </c>
      <c r="DS16" s="166">
        <f t="shared" si="83"/>
        <v>0</v>
      </c>
      <c r="DT16" s="167"/>
      <c r="DV16" s="164">
        <v>4</v>
      </c>
      <c r="DW16" s="225"/>
      <c r="DX16" s="226"/>
      <c r="DY16" s="1"/>
      <c r="DZ16" s="1"/>
      <c r="EA16" s="95"/>
      <c r="EB16" s="93"/>
      <c r="EC16" s="93"/>
      <c r="ED16" s="93"/>
      <c r="EE16" s="95" t="str">
        <f t="shared" si="16"/>
        <v>Completar</v>
      </c>
      <c r="EF16" s="96" t="str">
        <f t="shared" si="17"/>
        <v>Completar</v>
      </c>
      <c r="EG16" s="96" t="str">
        <f t="shared" si="18"/>
        <v>Completar</v>
      </c>
      <c r="EH16" s="94"/>
      <c r="EI16" s="95" t="str">
        <f t="shared" si="19"/>
        <v>Completar</v>
      </c>
      <c r="EJ16" s="95" t="str">
        <f t="shared" si="84"/>
        <v>Completar</v>
      </c>
      <c r="EK16" s="165">
        <f t="shared" si="85"/>
        <v>0</v>
      </c>
      <c r="EL16" s="219" t="b">
        <f t="shared" si="86"/>
        <v>0</v>
      </c>
      <c r="EM16" s="188">
        <f t="shared" si="87"/>
        <v>0</v>
      </c>
      <c r="EN16" s="164">
        <f t="shared" si="88"/>
        <v>0</v>
      </c>
      <c r="EO16" s="164">
        <f t="shared" si="89"/>
        <v>0.25</v>
      </c>
      <c r="EP16" s="164">
        <f t="shared" si="90"/>
        <v>0</v>
      </c>
      <c r="EQ16" s="164">
        <f t="shared" si="90"/>
        <v>0</v>
      </c>
      <c r="ER16" s="166">
        <f t="shared" si="91"/>
        <v>0</v>
      </c>
      <c r="ES16" s="167"/>
      <c r="EU16" s="164">
        <v>4</v>
      </c>
      <c r="EV16" s="225"/>
      <c r="EW16" s="226"/>
      <c r="EX16" s="1"/>
      <c r="EY16" s="1"/>
      <c r="EZ16" s="95"/>
      <c r="FA16" s="93"/>
      <c r="FB16" s="93"/>
      <c r="FC16" s="93"/>
      <c r="FD16" s="95" t="str">
        <f t="shared" si="20"/>
        <v>Completar</v>
      </c>
      <c r="FE16" s="96" t="str">
        <f t="shared" si="21"/>
        <v>Completar</v>
      </c>
      <c r="FF16" s="96" t="str">
        <f t="shared" si="22"/>
        <v>Completar</v>
      </c>
      <c r="FG16" s="94"/>
      <c r="FH16" s="95" t="str">
        <f t="shared" si="23"/>
        <v>Completar</v>
      </c>
      <c r="FI16" s="95" t="str">
        <f t="shared" si="92"/>
        <v>Completar</v>
      </c>
      <c r="FJ16" s="165">
        <f t="shared" si="93"/>
        <v>0</v>
      </c>
      <c r="FK16" s="219" t="b">
        <f t="shared" si="94"/>
        <v>0</v>
      </c>
      <c r="FL16" s="188">
        <f t="shared" si="95"/>
        <v>0</v>
      </c>
      <c r="FM16" s="164">
        <f t="shared" si="96"/>
        <v>0</v>
      </c>
      <c r="FN16" s="164">
        <f t="shared" si="97"/>
        <v>0.25</v>
      </c>
      <c r="FO16" s="164">
        <f t="shared" si="98"/>
        <v>0</v>
      </c>
      <c r="FP16" s="164">
        <f t="shared" si="98"/>
        <v>0</v>
      </c>
      <c r="FQ16" s="166">
        <f t="shared" si="99"/>
        <v>0</v>
      </c>
      <c r="FR16" s="167"/>
      <c r="FT16" s="164">
        <v>4</v>
      </c>
      <c r="FU16" s="225"/>
      <c r="FV16" s="226"/>
      <c r="FW16" s="1"/>
      <c r="FX16" s="1"/>
      <c r="FY16" s="95"/>
      <c r="FZ16" s="93"/>
      <c r="GA16" s="93"/>
      <c r="GB16" s="93"/>
      <c r="GC16" s="95" t="str">
        <f t="shared" si="24"/>
        <v>Completar</v>
      </c>
      <c r="GD16" s="96" t="str">
        <f t="shared" si="25"/>
        <v>Completar</v>
      </c>
      <c r="GE16" s="96" t="str">
        <f t="shared" si="26"/>
        <v>Completar</v>
      </c>
      <c r="GF16" s="94"/>
      <c r="GG16" s="95" t="str">
        <f t="shared" si="27"/>
        <v>Completar</v>
      </c>
      <c r="GH16" s="95" t="str">
        <f t="shared" si="100"/>
        <v>Completar</v>
      </c>
      <c r="GI16" s="165">
        <f t="shared" si="101"/>
        <v>0</v>
      </c>
      <c r="GJ16" s="219" t="b">
        <f t="shared" si="102"/>
        <v>0</v>
      </c>
      <c r="GK16" s="188">
        <f t="shared" si="103"/>
        <v>0</v>
      </c>
      <c r="GL16" s="164">
        <f t="shared" si="104"/>
        <v>0</v>
      </c>
      <c r="GM16" s="164">
        <f t="shared" si="105"/>
        <v>0.25</v>
      </c>
      <c r="GN16" s="164">
        <f t="shared" si="106"/>
        <v>0</v>
      </c>
      <c r="GO16" s="164">
        <f t="shared" si="106"/>
        <v>0</v>
      </c>
      <c r="GP16" s="166">
        <f t="shared" si="107"/>
        <v>0</v>
      </c>
      <c r="GQ16" s="167"/>
      <c r="GS16" s="164">
        <v>4</v>
      </c>
      <c r="GT16" s="225"/>
      <c r="GU16" s="226"/>
      <c r="GV16" s="1"/>
      <c r="GW16" s="1"/>
      <c r="GX16" s="95"/>
      <c r="GY16" s="93"/>
      <c r="GZ16" s="93"/>
      <c r="HA16" s="93"/>
      <c r="HB16" s="95" t="str">
        <f t="shared" si="28"/>
        <v>Completar</v>
      </c>
      <c r="HC16" s="96" t="str">
        <f t="shared" si="29"/>
        <v>Completar</v>
      </c>
      <c r="HD16" s="96" t="str">
        <f t="shared" si="30"/>
        <v>Completar</v>
      </c>
      <c r="HE16" s="94"/>
      <c r="HF16" s="95" t="str">
        <f t="shared" si="31"/>
        <v>Completar</v>
      </c>
      <c r="HG16" s="95" t="str">
        <f t="shared" si="108"/>
        <v>Completar</v>
      </c>
      <c r="HH16" s="165">
        <f t="shared" si="109"/>
        <v>0</v>
      </c>
      <c r="HI16" s="219" t="b">
        <f t="shared" si="110"/>
        <v>0</v>
      </c>
      <c r="HJ16" s="188">
        <f t="shared" si="111"/>
        <v>0</v>
      </c>
      <c r="HK16" s="164">
        <f t="shared" si="112"/>
        <v>0</v>
      </c>
      <c r="HL16" s="164">
        <f t="shared" si="113"/>
        <v>0.25</v>
      </c>
      <c r="HM16" s="164">
        <f t="shared" si="114"/>
        <v>0</v>
      </c>
      <c r="HN16" s="164">
        <f t="shared" si="114"/>
        <v>0</v>
      </c>
      <c r="HO16" s="166">
        <f t="shared" si="115"/>
        <v>0</v>
      </c>
      <c r="HP16" s="167"/>
      <c r="HR16" s="164">
        <v>4</v>
      </c>
      <c r="HS16" s="225"/>
      <c r="HT16" s="226"/>
      <c r="HU16" s="1"/>
      <c r="HV16" s="1"/>
      <c r="HW16" s="95"/>
      <c r="HX16" s="93"/>
      <c r="HY16" s="93"/>
      <c r="HZ16" s="93"/>
      <c r="IA16" s="95" t="str">
        <f t="shared" si="32"/>
        <v>Completar</v>
      </c>
      <c r="IB16" s="96" t="str">
        <f t="shared" si="33"/>
        <v>Completar</v>
      </c>
      <c r="IC16" s="96" t="str">
        <f t="shared" si="34"/>
        <v>Completar</v>
      </c>
      <c r="ID16" s="94"/>
      <c r="IE16" s="95" t="str">
        <f t="shared" si="35"/>
        <v>Completar</v>
      </c>
      <c r="IF16" s="95" t="str">
        <f t="shared" si="116"/>
        <v>Completar</v>
      </c>
      <c r="IG16" s="165">
        <f t="shared" si="117"/>
        <v>0</v>
      </c>
      <c r="IH16" s="219" t="b">
        <f t="shared" si="118"/>
        <v>0</v>
      </c>
      <c r="II16" s="188">
        <f t="shared" si="119"/>
        <v>0</v>
      </c>
      <c r="IJ16" s="164">
        <f t="shared" si="120"/>
        <v>0</v>
      </c>
      <c r="IK16" s="164">
        <f t="shared" si="121"/>
        <v>0.25</v>
      </c>
      <c r="IL16" s="164">
        <f t="shared" si="122"/>
        <v>0</v>
      </c>
      <c r="IM16" s="164">
        <f t="shared" si="122"/>
        <v>0</v>
      </c>
      <c r="IN16" s="166">
        <f t="shared" si="123"/>
        <v>0</v>
      </c>
      <c r="IO16" s="167"/>
      <c r="IQ16" s="164">
        <v>4</v>
      </c>
      <c r="IR16" s="225"/>
      <c r="IS16" s="226"/>
      <c r="IT16" s="1"/>
      <c r="IU16" s="1"/>
      <c r="IV16" s="95"/>
      <c r="IW16" s="93"/>
      <c r="IX16" s="93"/>
      <c r="IY16" s="93"/>
      <c r="IZ16" s="95" t="str">
        <f t="shared" si="36"/>
        <v>Completar</v>
      </c>
      <c r="JA16" s="96" t="str">
        <f t="shared" si="37"/>
        <v>Completar</v>
      </c>
      <c r="JB16" s="96" t="str">
        <f t="shared" si="38"/>
        <v>Completar</v>
      </c>
      <c r="JC16" s="94"/>
      <c r="JD16" s="95" t="str">
        <f t="shared" si="39"/>
        <v>Completar</v>
      </c>
      <c r="JE16" s="95" t="str">
        <f t="shared" si="124"/>
        <v>Completar</v>
      </c>
      <c r="JF16" s="165">
        <f t="shared" si="125"/>
        <v>0</v>
      </c>
      <c r="JG16" s="219" t="b">
        <f t="shared" si="126"/>
        <v>0</v>
      </c>
      <c r="JH16" s="188">
        <f t="shared" si="127"/>
        <v>0</v>
      </c>
      <c r="JI16" s="164">
        <f t="shared" si="128"/>
        <v>0</v>
      </c>
      <c r="JJ16" s="164">
        <f t="shared" si="129"/>
        <v>0.25</v>
      </c>
      <c r="JK16" s="164">
        <f t="shared" si="130"/>
        <v>0</v>
      </c>
      <c r="JL16" s="164">
        <f t="shared" si="130"/>
        <v>0</v>
      </c>
      <c r="JM16" s="166">
        <f t="shared" si="131"/>
        <v>0</v>
      </c>
      <c r="JN16" s="167"/>
      <c r="JO16" s="126"/>
      <c r="JP16" s="164">
        <v>4</v>
      </c>
      <c r="JQ16" s="225"/>
      <c r="JR16" s="226"/>
      <c r="JS16" s="1"/>
      <c r="JT16" s="1"/>
      <c r="JU16" s="95"/>
      <c r="JV16" s="93"/>
      <c r="JW16" s="93"/>
      <c r="JX16" s="93"/>
      <c r="JY16" s="95" t="str">
        <f t="shared" si="40"/>
        <v>Completar</v>
      </c>
      <c r="JZ16" s="96" t="str">
        <f t="shared" si="41"/>
        <v>Completar</v>
      </c>
      <c r="KA16" s="96" t="str">
        <f t="shared" si="42"/>
        <v>Completar</v>
      </c>
      <c r="KB16" s="94"/>
      <c r="KC16" s="95" t="str">
        <f t="shared" si="43"/>
        <v>Completar</v>
      </c>
      <c r="KD16" s="95" t="str">
        <f t="shared" si="132"/>
        <v>Completar</v>
      </c>
      <c r="KE16" s="165">
        <f t="shared" si="133"/>
        <v>0</v>
      </c>
      <c r="KF16" s="219" t="b">
        <f t="shared" si="134"/>
        <v>0</v>
      </c>
      <c r="KG16" s="188">
        <f t="shared" si="135"/>
        <v>0</v>
      </c>
      <c r="KH16" s="164">
        <f t="shared" si="136"/>
        <v>0</v>
      </c>
      <c r="KI16" s="164">
        <f t="shared" si="137"/>
        <v>0.25</v>
      </c>
      <c r="KJ16" s="164">
        <f t="shared" si="138"/>
        <v>0</v>
      </c>
      <c r="KK16" s="164">
        <f t="shared" si="138"/>
        <v>0</v>
      </c>
      <c r="KL16" s="166">
        <f t="shared" si="139"/>
        <v>0</v>
      </c>
    </row>
    <row r="17" spans="1:298" x14ac:dyDescent="0.25">
      <c r="A17" s="164">
        <v>5</v>
      </c>
      <c r="B17" s="225"/>
      <c r="C17" s="226"/>
      <c r="D17" s="1"/>
      <c r="E17" s="1"/>
      <c r="F17" s="95"/>
      <c r="G17" s="93"/>
      <c r="H17" s="93"/>
      <c r="I17" s="93"/>
      <c r="J17" s="95"/>
      <c r="K17" s="96" t="str">
        <f>IFERROR(VLOOKUP(D17,'Situación inicial'!JI$13:JS$112,8,FALSE),"Completar")</f>
        <v>Completar</v>
      </c>
      <c r="L17" s="96" t="str">
        <f>IFERROR(VLOOKUP(D17,'Situación inicial'!JI$13:JS$112,9,FALSE),"Completar")</f>
        <v>Completar</v>
      </c>
      <c r="M17" s="94"/>
      <c r="N17" s="95" t="str">
        <f>IFERROR(VLOOKUP(D17,'Situación inicial'!JI$13:JS$112,11,FALSE),"Completar")</f>
        <v>Completar</v>
      </c>
      <c r="O17" s="95" t="str">
        <f>IFERROR(VLOOKUP(D17,'Situación inicial'!JI$13:JT$112,12,FALSE),"Completar")</f>
        <v>Completar</v>
      </c>
      <c r="P17" s="165">
        <f t="shared" si="44"/>
        <v>0</v>
      </c>
      <c r="Q17" s="219" t="b">
        <f t="shared" si="45"/>
        <v>0</v>
      </c>
      <c r="R17" s="188">
        <f t="shared" si="46"/>
        <v>0</v>
      </c>
      <c r="S17" s="164">
        <f t="shared" si="47"/>
        <v>0</v>
      </c>
      <c r="T17" s="164">
        <f t="shared" si="48"/>
        <v>0.25</v>
      </c>
      <c r="U17" s="164">
        <f t="shared" si="49"/>
        <v>0</v>
      </c>
      <c r="V17" s="164">
        <f t="shared" si="49"/>
        <v>0</v>
      </c>
      <c r="W17" s="166">
        <f t="shared" si="50"/>
        <v>0</v>
      </c>
      <c r="X17" s="168">
        <f>IFERROR(VLOOKUP(D17,'Situación inicial'!JI$13:JZ$112,18,FALSE),0)</f>
        <v>0</v>
      </c>
      <c r="Z17" s="164">
        <v>5</v>
      </c>
      <c r="AA17" s="225"/>
      <c r="AB17" s="226"/>
      <c r="AC17" s="1"/>
      <c r="AD17" s="1"/>
      <c r="AE17" s="95"/>
      <c r="AF17" s="93"/>
      <c r="AG17" s="93"/>
      <c r="AH17" s="93"/>
      <c r="AI17" s="95" t="str">
        <f t="shared" si="0"/>
        <v>Completar</v>
      </c>
      <c r="AJ17" s="96" t="str">
        <f t="shared" si="1"/>
        <v>Completar</v>
      </c>
      <c r="AK17" s="96" t="str">
        <f t="shared" si="2"/>
        <v>Completar</v>
      </c>
      <c r="AL17" s="94"/>
      <c r="AM17" s="95" t="str">
        <f t="shared" si="51"/>
        <v>Completar</v>
      </c>
      <c r="AN17" s="95" t="str">
        <f t="shared" si="52"/>
        <v>Completar</v>
      </c>
      <c r="AO17" s="165">
        <f t="shared" si="53"/>
        <v>0</v>
      </c>
      <c r="AP17" s="219" t="b">
        <f t="shared" si="54"/>
        <v>0</v>
      </c>
      <c r="AQ17" s="188">
        <f t="shared" si="55"/>
        <v>0</v>
      </c>
      <c r="AR17" s="164">
        <f t="shared" si="56"/>
        <v>0</v>
      </c>
      <c r="AS17" s="164">
        <f t="shared" si="57"/>
        <v>0.25</v>
      </c>
      <c r="AT17" s="164">
        <f t="shared" si="58"/>
        <v>0</v>
      </c>
      <c r="AU17" s="164">
        <f t="shared" si="58"/>
        <v>0</v>
      </c>
      <c r="AV17" s="166">
        <f t="shared" si="59"/>
        <v>0</v>
      </c>
      <c r="AW17" s="168">
        <f t="shared" si="3"/>
        <v>0</v>
      </c>
      <c r="AY17" s="164">
        <v>5</v>
      </c>
      <c r="AZ17" s="225"/>
      <c r="BA17" s="226"/>
      <c r="BB17" s="1"/>
      <c r="BC17" s="1"/>
      <c r="BD17" s="95"/>
      <c r="BE17" s="93"/>
      <c r="BF17" s="93"/>
      <c r="BG17" s="93"/>
      <c r="BH17" s="95" t="str">
        <f t="shared" si="4"/>
        <v>Completar</v>
      </c>
      <c r="BI17" s="96" t="str">
        <f t="shared" si="5"/>
        <v>Completar</v>
      </c>
      <c r="BJ17" s="96" t="str">
        <f t="shared" si="6"/>
        <v>Completar</v>
      </c>
      <c r="BK17" s="94"/>
      <c r="BL17" s="95" t="str">
        <f t="shared" si="7"/>
        <v>Completar</v>
      </c>
      <c r="BM17" s="95" t="str">
        <f t="shared" si="60"/>
        <v>Completar</v>
      </c>
      <c r="BN17" s="165">
        <f t="shared" si="61"/>
        <v>0</v>
      </c>
      <c r="BO17" s="219" t="b">
        <f t="shared" si="62"/>
        <v>0</v>
      </c>
      <c r="BP17" s="188">
        <f t="shared" si="63"/>
        <v>0</v>
      </c>
      <c r="BQ17" s="164">
        <f t="shared" si="64"/>
        <v>0</v>
      </c>
      <c r="BR17" s="164">
        <f t="shared" si="65"/>
        <v>0.25</v>
      </c>
      <c r="BS17" s="164">
        <f t="shared" si="66"/>
        <v>0</v>
      </c>
      <c r="BT17" s="164">
        <f t="shared" si="66"/>
        <v>0</v>
      </c>
      <c r="BU17" s="166">
        <f t="shared" si="67"/>
        <v>0</v>
      </c>
      <c r="BV17" s="167"/>
      <c r="BX17" s="164">
        <v>5</v>
      </c>
      <c r="BY17" s="225"/>
      <c r="BZ17" s="226"/>
      <c r="CA17" s="1"/>
      <c r="CB17" s="1"/>
      <c r="CC17" s="95"/>
      <c r="CD17" s="93"/>
      <c r="CE17" s="93"/>
      <c r="CF17" s="93"/>
      <c r="CG17" s="95" t="str">
        <f t="shared" si="8"/>
        <v>Completar</v>
      </c>
      <c r="CH17" s="96" t="str">
        <f t="shared" si="9"/>
        <v>Completar</v>
      </c>
      <c r="CI17" s="96" t="str">
        <f t="shared" si="10"/>
        <v>Completar</v>
      </c>
      <c r="CJ17" s="94"/>
      <c r="CK17" s="95" t="str">
        <f t="shared" si="11"/>
        <v>Completar</v>
      </c>
      <c r="CL17" s="95" t="str">
        <f t="shared" si="68"/>
        <v>Completar</v>
      </c>
      <c r="CM17" s="165">
        <f t="shared" si="69"/>
        <v>0</v>
      </c>
      <c r="CN17" s="219" t="b">
        <f t="shared" si="70"/>
        <v>0</v>
      </c>
      <c r="CO17" s="188">
        <f t="shared" si="71"/>
        <v>0</v>
      </c>
      <c r="CP17" s="164">
        <f t="shared" si="72"/>
        <v>0</v>
      </c>
      <c r="CQ17" s="164">
        <f t="shared" si="73"/>
        <v>0.25</v>
      </c>
      <c r="CR17" s="164">
        <f t="shared" si="74"/>
        <v>0</v>
      </c>
      <c r="CS17" s="164">
        <f t="shared" si="74"/>
        <v>0</v>
      </c>
      <c r="CT17" s="166">
        <f t="shared" si="75"/>
        <v>0</v>
      </c>
      <c r="CU17" s="167"/>
      <c r="CW17" s="164">
        <v>5</v>
      </c>
      <c r="CX17" s="225"/>
      <c r="CY17" s="226"/>
      <c r="CZ17" s="1"/>
      <c r="DA17" s="1"/>
      <c r="DB17" s="95"/>
      <c r="DC17" s="93"/>
      <c r="DD17" s="93"/>
      <c r="DE17" s="93"/>
      <c r="DF17" s="95" t="str">
        <f t="shared" si="12"/>
        <v>Completar</v>
      </c>
      <c r="DG17" s="96" t="str">
        <f t="shared" si="13"/>
        <v>Completar</v>
      </c>
      <c r="DH17" s="96" t="str">
        <f t="shared" si="14"/>
        <v>Completar</v>
      </c>
      <c r="DI17" s="94"/>
      <c r="DJ17" s="95" t="str">
        <f t="shared" si="15"/>
        <v>Completar</v>
      </c>
      <c r="DK17" s="95" t="str">
        <f t="shared" si="76"/>
        <v>Completar</v>
      </c>
      <c r="DL17" s="165">
        <f t="shared" si="77"/>
        <v>0</v>
      </c>
      <c r="DM17" s="219" t="b">
        <f t="shared" si="78"/>
        <v>0</v>
      </c>
      <c r="DN17" s="188">
        <f t="shared" si="79"/>
        <v>0</v>
      </c>
      <c r="DO17" s="164">
        <f t="shared" si="80"/>
        <v>0</v>
      </c>
      <c r="DP17" s="164">
        <f t="shared" si="81"/>
        <v>0.25</v>
      </c>
      <c r="DQ17" s="164">
        <f t="shared" si="82"/>
        <v>0</v>
      </c>
      <c r="DR17" s="164">
        <f t="shared" si="82"/>
        <v>0</v>
      </c>
      <c r="DS17" s="166">
        <f t="shared" si="83"/>
        <v>0</v>
      </c>
      <c r="DT17" s="167"/>
      <c r="DV17" s="164">
        <v>5</v>
      </c>
      <c r="DW17" s="225"/>
      <c r="DX17" s="226"/>
      <c r="DY17" s="1"/>
      <c r="DZ17" s="1"/>
      <c r="EA17" s="95"/>
      <c r="EB17" s="93"/>
      <c r="EC17" s="93"/>
      <c r="ED17" s="93"/>
      <c r="EE17" s="95" t="str">
        <f t="shared" si="16"/>
        <v>Completar</v>
      </c>
      <c r="EF17" s="96" t="str">
        <f t="shared" si="17"/>
        <v>Completar</v>
      </c>
      <c r="EG17" s="96" t="str">
        <f t="shared" si="18"/>
        <v>Completar</v>
      </c>
      <c r="EH17" s="94"/>
      <c r="EI17" s="95" t="str">
        <f t="shared" si="19"/>
        <v>Completar</v>
      </c>
      <c r="EJ17" s="95" t="str">
        <f t="shared" si="84"/>
        <v>Completar</v>
      </c>
      <c r="EK17" s="165">
        <f t="shared" si="85"/>
        <v>0</v>
      </c>
      <c r="EL17" s="219" t="b">
        <f t="shared" si="86"/>
        <v>0</v>
      </c>
      <c r="EM17" s="188">
        <f t="shared" si="87"/>
        <v>0</v>
      </c>
      <c r="EN17" s="164">
        <f t="shared" si="88"/>
        <v>0</v>
      </c>
      <c r="EO17" s="164">
        <f t="shared" si="89"/>
        <v>0.25</v>
      </c>
      <c r="EP17" s="164">
        <f t="shared" si="90"/>
        <v>0</v>
      </c>
      <c r="EQ17" s="164">
        <f t="shared" si="90"/>
        <v>0</v>
      </c>
      <c r="ER17" s="166">
        <f t="shared" si="91"/>
        <v>0</v>
      </c>
      <c r="ES17" s="167"/>
      <c r="EU17" s="164">
        <v>5</v>
      </c>
      <c r="EV17" s="225"/>
      <c r="EW17" s="226"/>
      <c r="EX17" s="1"/>
      <c r="EY17" s="1"/>
      <c r="EZ17" s="95"/>
      <c r="FA17" s="93"/>
      <c r="FB17" s="93"/>
      <c r="FC17" s="93"/>
      <c r="FD17" s="95" t="str">
        <f t="shared" si="20"/>
        <v>Completar</v>
      </c>
      <c r="FE17" s="96" t="str">
        <f t="shared" si="21"/>
        <v>Completar</v>
      </c>
      <c r="FF17" s="96" t="str">
        <f t="shared" si="22"/>
        <v>Completar</v>
      </c>
      <c r="FG17" s="94"/>
      <c r="FH17" s="95" t="str">
        <f t="shared" si="23"/>
        <v>Completar</v>
      </c>
      <c r="FI17" s="95" t="str">
        <f t="shared" si="92"/>
        <v>Completar</v>
      </c>
      <c r="FJ17" s="165">
        <f t="shared" si="93"/>
        <v>0</v>
      </c>
      <c r="FK17" s="219" t="b">
        <f t="shared" si="94"/>
        <v>0</v>
      </c>
      <c r="FL17" s="188">
        <f t="shared" si="95"/>
        <v>0</v>
      </c>
      <c r="FM17" s="164">
        <f t="shared" si="96"/>
        <v>0</v>
      </c>
      <c r="FN17" s="164">
        <f t="shared" si="97"/>
        <v>0.25</v>
      </c>
      <c r="FO17" s="164">
        <f t="shared" si="98"/>
        <v>0</v>
      </c>
      <c r="FP17" s="164">
        <f t="shared" si="98"/>
        <v>0</v>
      </c>
      <c r="FQ17" s="166">
        <f t="shared" si="99"/>
        <v>0</v>
      </c>
      <c r="FR17" s="167"/>
      <c r="FT17" s="164">
        <v>5</v>
      </c>
      <c r="FU17" s="225"/>
      <c r="FV17" s="226"/>
      <c r="FW17" s="1"/>
      <c r="FX17" s="1"/>
      <c r="FY17" s="95"/>
      <c r="FZ17" s="93"/>
      <c r="GA17" s="93"/>
      <c r="GB17" s="93"/>
      <c r="GC17" s="95" t="str">
        <f t="shared" si="24"/>
        <v>Completar</v>
      </c>
      <c r="GD17" s="96" t="str">
        <f t="shared" si="25"/>
        <v>Completar</v>
      </c>
      <c r="GE17" s="96" t="str">
        <f t="shared" si="26"/>
        <v>Completar</v>
      </c>
      <c r="GF17" s="94"/>
      <c r="GG17" s="95" t="str">
        <f t="shared" si="27"/>
        <v>Completar</v>
      </c>
      <c r="GH17" s="95" t="str">
        <f t="shared" si="100"/>
        <v>Completar</v>
      </c>
      <c r="GI17" s="165">
        <f t="shared" si="101"/>
        <v>0</v>
      </c>
      <c r="GJ17" s="219" t="b">
        <f t="shared" si="102"/>
        <v>0</v>
      </c>
      <c r="GK17" s="188">
        <f t="shared" si="103"/>
        <v>0</v>
      </c>
      <c r="GL17" s="164">
        <f t="shared" si="104"/>
        <v>0</v>
      </c>
      <c r="GM17" s="164">
        <f t="shared" si="105"/>
        <v>0.25</v>
      </c>
      <c r="GN17" s="164">
        <f t="shared" si="106"/>
        <v>0</v>
      </c>
      <c r="GO17" s="164">
        <f t="shared" si="106"/>
        <v>0</v>
      </c>
      <c r="GP17" s="166">
        <f t="shared" si="107"/>
        <v>0</v>
      </c>
      <c r="GQ17" s="167"/>
      <c r="GS17" s="164">
        <v>5</v>
      </c>
      <c r="GT17" s="225"/>
      <c r="GU17" s="226"/>
      <c r="GV17" s="1"/>
      <c r="GW17" s="1"/>
      <c r="GX17" s="95"/>
      <c r="GY17" s="93"/>
      <c r="GZ17" s="93"/>
      <c r="HA17" s="93"/>
      <c r="HB17" s="95" t="str">
        <f t="shared" si="28"/>
        <v>Completar</v>
      </c>
      <c r="HC17" s="96" t="str">
        <f t="shared" si="29"/>
        <v>Completar</v>
      </c>
      <c r="HD17" s="96" t="str">
        <f t="shared" si="30"/>
        <v>Completar</v>
      </c>
      <c r="HE17" s="94"/>
      <c r="HF17" s="95" t="str">
        <f t="shared" si="31"/>
        <v>Completar</v>
      </c>
      <c r="HG17" s="95" t="str">
        <f t="shared" si="108"/>
        <v>Completar</v>
      </c>
      <c r="HH17" s="165">
        <f t="shared" si="109"/>
        <v>0</v>
      </c>
      <c r="HI17" s="219" t="b">
        <f t="shared" si="110"/>
        <v>0</v>
      </c>
      <c r="HJ17" s="188">
        <f t="shared" si="111"/>
        <v>0</v>
      </c>
      <c r="HK17" s="164">
        <f t="shared" si="112"/>
        <v>0</v>
      </c>
      <c r="HL17" s="164">
        <f t="shared" si="113"/>
        <v>0.25</v>
      </c>
      <c r="HM17" s="164">
        <f t="shared" si="114"/>
        <v>0</v>
      </c>
      <c r="HN17" s="164">
        <f t="shared" si="114"/>
        <v>0</v>
      </c>
      <c r="HO17" s="166">
        <f t="shared" si="115"/>
        <v>0</v>
      </c>
      <c r="HP17" s="167"/>
      <c r="HR17" s="164">
        <v>5</v>
      </c>
      <c r="HS17" s="225"/>
      <c r="HT17" s="226"/>
      <c r="HU17" s="1"/>
      <c r="HV17" s="1"/>
      <c r="HW17" s="95"/>
      <c r="HX17" s="93"/>
      <c r="HY17" s="93"/>
      <c r="HZ17" s="93"/>
      <c r="IA17" s="95" t="str">
        <f t="shared" si="32"/>
        <v>Completar</v>
      </c>
      <c r="IB17" s="96" t="str">
        <f t="shared" si="33"/>
        <v>Completar</v>
      </c>
      <c r="IC17" s="96" t="str">
        <f t="shared" si="34"/>
        <v>Completar</v>
      </c>
      <c r="ID17" s="94"/>
      <c r="IE17" s="95" t="str">
        <f t="shared" si="35"/>
        <v>Completar</v>
      </c>
      <c r="IF17" s="95" t="str">
        <f t="shared" si="116"/>
        <v>Completar</v>
      </c>
      <c r="IG17" s="165">
        <f t="shared" si="117"/>
        <v>0</v>
      </c>
      <c r="IH17" s="219" t="b">
        <f t="shared" si="118"/>
        <v>0</v>
      </c>
      <c r="II17" s="188">
        <f t="shared" si="119"/>
        <v>0</v>
      </c>
      <c r="IJ17" s="164">
        <f t="shared" si="120"/>
        <v>0</v>
      </c>
      <c r="IK17" s="164">
        <f t="shared" si="121"/>
        <v>0.25</v>
      </c>
      <c r="IL17" s="164">
        <f t="shared" si="122"/>
        <v>0</v>
      </c>
      <c r="IM17" s="164">
        <f t="shared" si="122"/>
        <v>0</v>
      </c>
      <c r="IN17" s="166">
        <f t="shared" si="123"/>
        <v>0</v>
      </c>
      <c r="IO17" s="167"/>
      <c r="IQ17" s="164">
        <v>5</v>
      </c>
      <c r="IR17" s="225"/>
      <c r="IS17" s="226"/>
      <c r="IT17" s="1"/>
      <c r="IU17" s="1"/>
      <c r="IV17" s="95"/>
      <c r="IW17" s="93"/>
      <c r="IX17" s="93"/>
      <c r="IY17" s="93"/>
      <c r="IZ17" s="95" t="str">
        <f t="shared" si="36"/>
        <v>Completar</v>
      </c>
      <c r="JA17" s="96" t="str">
        <f t="shared" si="37"/>
        <v>Completar</v>
      </c>
      <c r="JB17" s="96" t="str">
        <f t="shared" si="38"/>
        <v>Completar</v>
      </c>
      <c r="JC17" s="94"/>
      <c r="JD17" s="95" t="str">
        <f t="shared" si="39"/>
        <v>Completar</v>
      </c>
      <c r="JE17" s="95" t="str">
        <f t="shared" si="124"/>
        <v>Completar</v>
      </c>
      <c r="JF17" s="165">
        <f t="shared" si="125"/>
        <v>0</v>
      </c>
      <c r="JG17" s="219" t="b">
        <f t="shared" si="126"/>
        <v>0</v>
      </c>
      <c r="JH17" s="188">
        <f t="shared" si="127"/>
        <v>0</v>
      </c>
      <c r="JI17" s="164">
        <f t="shared" si="128"/>
        <v>0</v>
      </c>
      <c r="JJ17" s="164">
        <f t="shared" si="129"/>
        <v>0.25</v>
      </c>
      <c r="JK17" s="164">
        <f t="shared" si="130"/>
        <v>0</v>
      </c>
      <c r="JL17" s="164">
        <f t="shared" si="130"/>
        <v>0</v>
      </c>
      <c r="JM17" s="166">
        <f t="shared" si="131"/>
        <v>0</v>
      </c>
      <c r="JN17" s="167"/>
      <c r="JO17" s="126"/>
      <c r="JP17" s="164">
        <v>5</v>
      </c>
      <c r="JQ17" s="225"/>
      <c r="JR17" s="226"/>
      <c r="JS17" s="1"/>
      <c r="JT17" s="1"/>
      <c r="JU17" s="95"/>
      <c r="JV17" s="93"/>
      <c r="JW17" s="93"/>
      <c r="JX17" s="93"/>
      <c r="JY17" s="95" t="str">
        <f t="shared" si="40"/>
        <v>Completar</v>
      </c>
      <c r="JZ17" s="96" t="str">
        <f t="shared" si="41"/>
        <v>Completar</v>
      </c>
      <c r="KA17" s="96" t="str">
        <f t="shared" si="42"/>
        <v>Completar</v>
      </c>
      <c r="KB17" s="94"/>
      <c r="KC17" s="95" t="str">
        <f t="shared" si="43"/>
        <v>Completar</v>
      </c>
      <c r="KD17" s="95" t="str">
        <f t="shared" si="132"/>
        <v>Completar</v>
      </c>
      <c r="KE17" s="165">
        <f t="shared" si="133"/>
        <v>0</v>
      </c>
      <c r="KF17" s="219" t="b">
        <f t="shared" si="134"/>
        <v>0</v>
      </c>
      <c r="KG17" s="188">
        <f t="shared" si="135"/>
        <v>0</v>
      </c>
      <c r="KH17" s="164">
        <f t="shared" si="136"/>
        <v>0</v>
      </c>
      <c r="KI17" s="164">
        <f t="shared" si="137"/>
        <v>0.25</v>
      </c>
      <c r="KJ17" s="164">
        <f t="shared" si="138"/>
        <v>0</v>
      </c>
      <c r="KK17" s="164">
        <f t="shared" si="138"/>
        <v>0</v>
      </c>
      <c r="KL17" s="166">
        <f t="shared" si="139"/>
        <v>0</v>
      </c>
    </row>
    <row r="18" spans="1:298" x14ac:dyDescent="0.25">
      <c r="A18" s="164">
        <v>6</v>
      </c>
      <c r="B18" s="225"/>
      <c r="C18" s="226"/>
      <c r="D18" s="1"/>
      <c r="E18" s="1"/>
      <c r="F18" s="95"/>
      <c r="G18" s="93"/>
      <c r="H18" s="93"/>
      <c r="I18" s="93"/>
      <c r="J18" s="95"/>
      <c r="K18" s="96" t="str">
        <f>IFERROR(VLOOKUP(D18,'Situación inicial'!JI$13:JS$112,8,FALSE),"Completar")</f>
        <v>Completar</v>
      </c>
      <c r="L18" s="96" t="str">
        <f>IFERROR(VLOOKUP(D18,'Situación inicial'!JI$13:JS$112,9,FALSE),"Completar")</f>
        <v>Completar</v>
      </c>
      <c r="M18" s="94"/>
      <c r="N18" s="95" t="str">
        <f>IFERROR(VLOOKUP(D18,'Situación inicial'!JI$13:JS$112,11,FALSE),"Completar")</f>
        <v>Completar</v>
      </c>
      <c r="O18" s="95" t="str">
        <f>IFERROR(VLOOKUP(D18,'Situación inicial'!JI$13:JT$112,12,FALSE),"Completar")</f>
        <v>Completar</v>
      </c>
      <c r="P18" s="165">
        <f t="shared" si="44"/>
        <v>0</v>
      </c>
      <c r="Q18" s="219" t="b">
        <f t="shared" si="45"/>
        <v>0</v>
      </c>
      <c r="R18" s="188">
        <f t="shared" si="46"/>
        <v>0</v>
      </c>
      <c r="S18" s="164">
        <f t="shared" si="47"/>
        <v>0</v>
      </c>
      <c r="T18" s="164">
        <f t="shared" si="48"/>
        <v>0.25</v>
      </c>
      <c r="U18" s="164">
        <f t="shared" si="49"/>
        <v>0</v>
      </c>
      <c r="V18" s="164">
        <f t="shared" si="49"/>
        <v>0</v>
      </c>
      <c r="W18" s="166">
        <f t="shared" si="50"/>
        <v>0</v>
      </c>
      <c r="X18" s="168">
        <f>IFERROR(VLOOKUP(D18,'Situación inicial'!JI$13:JZ$112,18,FALSE),0)</f>
        <v>0</v>
      </c>
      <c r="Z18" s="164">
        <v>6</v>
      </c>
      <c r="AA18" s="225"/>
      <c r="AB18" s="226"/>
      <c r="AC18" s="1"/>
      <c r="AD18" s="1"/>
      <c r="AE18" s="95"/>
      <c r="AF18" s="93"/>
      <c r="AG18" s="93"/>
      <c r="AH18" s="93"/>
      <c r="AI18" s="95" t="str">
        <f t="shared" si="0"/>
        <v>Completar</v>
      </c>
      <c r="AJ18" s="96" t="str">
        <f t="shared" si="1"/>
        <v>Completar</v>
      </c>
      <c r="AK18" s="96" t="str">
        <f t="shared" si="2"/>
        <v>Completar</v>
      </c>
      <c r="AL18" s="94"/>
      <c r="AM18" s="95" t="str">
        <f t="shared" si="51"/>
        <v>Completar</v>
      </c>
      <c r="AN18" s="95" t="str">
        <f t="shared" si="52"/>
        <v>Completar</v>
      </c>
      <c r="AO18" s="165">
        <f t="shared" si="53"/>
        <v>0</v>
      </c>
      <c r="AP18" s="219" t="b">
        <f t="shared" si="54"/>
        <v>0</v>
      </c>
      <c r="AQ18" s="188">
        <f t="shared" si="55"/>
        <v>0</v>
      </c>
      <c r="AR18" s="164">
        <f t="shared" si="56"/>
        <v>0</v>
      </c>
      <c r="AS18" s="164">
        <f t="shared" si="57"/>
        <v>0.25</v>
      </c>
      <c r="AT18" s="164">
        <f t="shared" si="58"/>
        <v>0</v>
      </c>
      <c r="AU18" s="164">
        <f t="shared" si="58"/>
        <v>0</v>
      </c>
      <c r="AV18" s="166">
        <f t="shared" si="59"/>
        <v>0</v>
      </c>
      <c r="AW18" s="168">
        <f t="shared" si="3"/>
        <v>0</v>
      </c>
      <c r="AY18" s="164">
        <v>6</v>
      </c>
      <c r="AZ18" s="225"/>
      <c r="BA18" s="226"/>
      <c r="BB18" s="1"/>
      <c r="BC18" s="1"/>
      <c r="BD18" s="95"/>
      <c r="BE18" s="93"/>
      <c r="BF18" s="93"/>
      <c r="BG18" s="93"/>
      <c r="BH18" s="95" t="str">
        <f t="shared" si="4"/>
        <v>Completar</v>
      </c>
      <c r="BI18" s="96" t="str">
        <f t="shared" si="5"/>
        <v>Completar</v>
      </c>
      <c r="BJ18" s="96" t="str">
        <f t="shared" si="6"/>
        <v>Completar</v>
      </c>
      <c r="BK18" s="94"/>
      <c r="BL18" s="95" t="str">
        <f t="shared" si="7"/>
        <v>Completar</v>
      </c>
      <c r="BM18" s="95" t="str">
        <f t="shared" si="60"/>
        <v>Completar</v>
      </c>
      <c r="BN18" s="165">
        <f t="shared" si="61"/>
        <v>0</v>
      </c>
      <c r="BO18" s="219" t="b">
        <f t="shared" si="62"/>
        <v>0</v>
      </c>
      <c r="BP18" s="188">
        <f t="shared" si="63"/>
        <v>0</v>
      </c>
      <c r="BQ18" s="164">
        <f t="shared" si="64"/>
        <v>0</v>
      </c>
      <c r="BR18" s="164">
        <f t="shared" si="65"/>
        <v>0.25</v>
      </c>
      <c r="BS18" s="164">
        <f t="shared" si="66"/>
        <v>0</v>
      </c>
      <c r="BT18" s="164">
        <f t="shared" si="66"/>
        <v>0</v>
      </c>
      <c r="BU18" s="166">
        <f t="shared" si="67"/>
        <v>0</v>
      </c>
      <c r="BV18" s="167"/>
      <c r="BX18" s="164">
        <v>6</v>
      </c>
      <c r="BY18" s="225"/>
      <c r="BZ18" s="226"/>
      <c r="CA18" s="1"/>
      <c r="CB18" s="1"/>
      <c r="CC18" s="95"/>
      <c r="CD18" s="93"/>
      <c r="CE18" s="93"/>
      <c r="CF18" s="93"/>
      <c r="CG18" s="95" t="str">
        <f t="shared" si="8"/>
        <v>Completar</v>
      </c>
      <c r="CH18" s="96" t="str">
        <f t="shared" si="9"/>
        <v>Completar</v>
      </c>
      <c r="CI18" s="96" t="str">
        <f t="shared" si="10"/>
        <v>Completar</v>
      </c>
      <c r="CJ18" s="94"/>
      <c r="CK18" s="95" t="str">
        <f t="shared" si="11"/>
        <v>Completar</v>
      </c>
      <c r="CL18" s="95" t="str">
        <f t="shared" si="68"/>
        <v>Completar</v>
      </c>
      <c r="CM18" s="165">
        <f t="shared" si="69"/>
        <v>0</v>
      </c>
      <c r="CN18" s="219" t="b">
        <f t="shared" si="70"/>
        <v>0</v>
      </c>
      <c r="CO18" s="188">
        <f t="shared" si="71"/>
        <v>0</v>
      </c>
      <c r="CP18" s="164">
        <f t="shared" si="72"/>
        <v>0</v>
      </c>
      <c r="CQ18" s="164">
        <f t="shared" si="73"/>
        <v>0.25</v>
      </c>
      <c r="CR18" s="164">
        <f t="shared" si="74"/>
        <v>0</v>
      </c>
      <c r="CS18" s="164">
        <f t="shared" si="74"/>
        <v>0</v>
      </c>
      <c r="CT18" s="166">
        <f t="shared" si="75"/>
        <v>0</v>
      </c>
      <c r="CU18" s="167"/>
      <c r="CW18" s="164">
        <v>6</v>
      </c>
      <c r="CX18" s="225"/>
      <c r="CY18" s="226"/>
      <c r="CZ18" s="1"/>
      <c r="DA18" s="1"/>
      <c r="DB18" s="95"/>
      <c r="DC18" s="93"/>
      <c r="DD18" s="93"/>
      <c r="DE18" s="93"/>
      <c r="DF18" s="95" t="str">
        <f t="shared" si="12"/>
        <v>Completar</v>
      </c>
      <c r="DG18" s="96" t="str">
        <f t="shared" si="13"/>
        <v>Completar</v>
      </c>
      <c r="DH18" s="96" t="str">
        <f t="shared" si="14"/>
        <v>Completar</v>
      </c>
      <c r="DI18" s="94"/>
      <c r="DJ18" s="95" t="str">
        <f t="shared" si="15"/>
        <v>Completar</v>
      </c>
      <c r="DK18" s="95" t="str">
        <f t="shared" si="76"/>
        <v>Completar</v>
      </c>
      <c r="DL18" s="165">
        <f t="shared" si="77"/>
        <v>0</v>
      </c>
      <c r="DM18" s="219" t="b">
        <f t="shared" si="78"/>
        <v>0</v>
      </c>
      <c r="DN18" s="188">
        <f t="shared" si="79"/>
        <v>0</v>
      </c>
      <c r="DO18" s="164">
        <f t="shared" si="80"/>
        <v>0</v>
      </c>
      <c r="DP18" s="164">
        <f t="shared" si="81"/>
        <v>0.25</v>
      </c>
      <c r="DQ18" s="164">
        <f t="shared" si="82"/>
        <v>0</v>
      </c>
      <c r="DR18" s="164">
        <f t="shared" si="82"/>
        <v>0</v>
      </c>
      <c r="DS18" s="166">
        <f t="shared" si="83"/>
        <v>0</v>
      </c>
      <c r="DT18" s="167"/>
      <c r="DV18" s="164">
        <v>6</v>
      </c>
      <c r="DW18" s="225"/>
      <c r="DX18" s="226"/>
      <c r="DY18" s="1"/>
      <c r="DZ18" s="1"/>
      <c r="EA18" s="95"/>
      <c r="EB18" s="93"/>
      <c r="EC18" s="93"/>
      <c r="ED18" s="93"/>
      <c r="EE18" s="95" t="str">
        <f t="shared" si="16"/>
        <v>Completar</v>
      </c>
      <c r="EF18" s="96" t="str">
        <f t="shared" si="17"/>
        <v>Completar</v>
      </c>
      <c r="EG18" s="96" t="str">
        <f t="shared" si="18"/>
        <v>Completar</v>
      </c>
      <c r="EH18" s="94"/>
      <c r="EI18" s="95" t="str">
        <f t="shared" si="19"/>
        <v>Completar</v>
      </c>
      <c r="EJ18" s="95" t="str">
        <f t="shared" si="84"/>
        <v>Completar</v>
      </c>
      <c r="EK18" s="165">
        <f t="shared" si="85"/>
        <v>0</v>
      </c>
      <c r="EL18" s="219" t="b">
        <f t="shared" si="86"/>
        <v>0</v>
      </c>
      <c r="EM18" s="188">
        <f t="shared" si="87"/>
        <v>0</v>
      </c>
      <c r="EN18" s="164">
        <f t="shared" si="88"/>
        <v>0</v>
      </c>
      <c r="EO18" s="164">
        <f t="shared" si="89"/>
        <v>0.25</v>
      </c>
      <c r="EP18" s="164">
        <f t="shared" si="90"/>
        <v>0</v>
      </c>
      <c r="EQ18" s="164">
        <f t="shared" si="90"/>
        <v>0</v>
      </c>
      <c r="ER18" s="166">
        <f t="shared" si="91"/>
        <v>0</v>
      </c>
      <c r="ES18" s="167"/>
      <c r="EU18" s="164">
        <v>6</v>
      </c>
      <c r="EV18" s="225"/>
      <c r="EW18" s="226"/>
      <c r="EX18" s="1"/>
      <c r="EY18" s="1"/>
      <c r="EZ18" s="95"/>
      <c r="FA18" s="93"/>
      <c r="FB18" s="93"/>
      <c r="FC18" s="93"/>
      <c r="FD18" s="95" t="str">
        <f t="shared" si="20"/>
        <v>Completar</v>
      </c>
      <c r="FE18" s="96" t="str">
        <f t="shared" si="21"/>
        <v>Completar</v>
      </c>
      <c r="FF18" s="96" t="str">
        <f t="shared" si="22"/>
        <v>Completar</v>
      </c>
      <c r="FG18" s="94"/>
      <c r="FH18" s="95" t="str">
        <f t="shared" si="23"/>
        <v>Completar</v>
      </c>
      <c r="FI18" s="95" t="str">
        <f t="shared" si="92"/>
        <v>Completar</v>
      </c>
      <c r="FJ18" s="165">
        <f t="shared" si="93"/>
        <v>0</v>
      </c>
      <c r="FK18" s="219" t="b">
        <f t="shared" si="94"/>
        <v>0</v>
      </c>
      <c r="FL18" s="188">
        <f t="shared" si="95"/>
        <v>0</v>
      </c>
      <c r="FM18" s="164">
        <f t="shared" si="96"/>
        <v>0</v>
      </c>
      <c r="FN18" s="164">
        <f t="shared" si="97"/>
        <v>0.25</v>
      </c>
      <c r="FO18" s="164">
        <f t="shared" si="98"/>
        <v>0</v>
      </c>
      <c r="FP18" s="164">
        <f t="shared" si="98"/>
        <v>0</v>
      </c>
      <c r="FQ18" s="166">
        <f t="shared" si="99"/>
        <v>0</v>
      </c>
      <c r="FR18" s="167"/>
      <c r="FT18" s="164">
        <v>6</v>
      </c>
      <c r="FU18" s="225"/>
      <c r="FV18" s="226"/>
      <c r="FW18" s="1"/>
      <c r="FX18" s="1"/>
      <c r="FY18" s="95"/>
      <c r="FZ18" s="93"/>
      <c r="GA18" s="93"/>
      <c r="GB18" s="93"/>
      <c r="GC18" s="95" t="str">
        <f t="shared" si="24"/>
        <v>Completar</v>
      </c>
      <c r="GD18" s="96" t="str">
        <f t="shared" si="25"/>
        <v>Completar</v>
      </c>
      <c r="GE18" s="96" t="str">
        <f t="shared" si="26"/>
        <v>Completar</v>
      </c>
      <c r="GF18" s="94"/>
      <c r="GG18" s="95" t="str">
        <f t="shared" si="27"/>
        <v>Completar</v>
      </c>
      <c r="GH18" s="95" t="str">
        <f t="shared" si="100"/>
        <v>Completar</v>
      </c>
      <c r="GI18" s="165">
        <f t="shared" si="101"/>
        <v>0</v>
      </c>
      <c r="GJ18" s="219" t="b">
        <f t="shared" si="102"/>
        <v>0</v>
      </c>
      <c r="GK18" s="188">
        <f t="shared" si="103"/>
        <v>0</v>
      </c>
      <c r="GL18" s="164">
        <f t="shared" si="104"/>
        <v>0</v>
      </c>
      <c r="GM18" s="164">
        <f t="shared" si="105"/>
        <v>0.25</v>
      </c>
      <c r="GN18" s="164">
        <f t="shared" si="106"/>
        <v>0</v>
      </c>
      <c r="GO18" s="164">
        <f t="shared" si="106"/>
        <v>0</v>
      </c>
      <c r="GP18" s="166">
        <f t="shared" si="107"/>
        <v>0</v>
      </c>
      <c r="GQ18" s="167"/>
      <c r="GS18" s="164">
        <v>6</v>
      </c>
      <c r="GT18" s="225"/>
      <c r="GU18" s="226"/>
      <c r="GV18" s="1"/>
      <c r="GW18" s="1"/>
      <c r="GX18" s="95"/>
      <c r="GY18" s="93"/>
      <c r="GZ18" s="93"/>
      <c r="HA18" s="93"/>
      <c r="HB18" s="95" t="str">
        <f t="shared" si="28"/>
        <v>Completar</v>
      </c>
      <c r="HC18" s="96" t="str">
        <f t="shared" si="29"/>
        <v>Completar</v>
      </c>
      <c r="HD18" s="96" t="str">
        <f t="shared" si="30"/>
        <v>Completar</v>
      </c>
      <c r="HE18" s="94"/>
      <c r="HF18" s="95" t="str">
        <f t="shared" si="31"/>
        <v>Completar</v>
      </c>
      <c r="HG18" s="95" t="str">
        <f t="shared" si="108"/>
        <v>Completar</v>
      </c>
      <c r="HH18" s="165">
        <f t="shared" si="109"/>
        <v>0</v>
      </c>
      <c r="HI18" s="219" t="b">
        <f t="shared" si="110"/>
        <v>0</v>
      </c>
      <c r="HJ18" s="188">
        <f t="shared" si="111"/>
        <v>0</v>
      </c>
      <c r="HK18" s="164">
        <f t="shared" si="112"/>
        <v>0</v>
      </c>
      <c r="HL18" s="164">
        <f t="shared" si="113"/>
        <v>0.25</v>
      </c>
      <c r="HM18" s="164">
        <f t="shared" si="114"/>
        <v>0</v>
      </c>
      <c r="HN18" s="164">
        <f t="shared" si="114"/>
        <v>0</v>
      </c>
      <c r="HO18" s="166">
        <f t="shared" si="115"/>
        <v>0</v>
      </c>
      <c r="HP18" s="167"/>
      <c r="HR18" s="164">
        <v>6</v>
      </c>
      <c r="HS18" s="225"/>
      <c r="HT18" s="226"/>
      <c r="HU18" s="1"/>
      <c r="HV18" s="1"/>
      <c r="HW18" s="95"/>
      <c r="HX18" s="93"/>
      <c r="HY18" s="93"/>
      <c r="HZ18" s="93"/>
      <c r="IA18" s="95" t="str">
        <f t="shared" si="32"/>
        <v>Completar</v>
      </c>
      <c r="IB18" s="96" t="str">
        <f t="shared" si="33"/>
        <v>Completar</v>
      </c>
      <c r="IC18" s="96" t="str">
        <f t="shared" si="34"/>
        <v>Completar</v>
      </c>
      <c r="ID18" s="94"/>
      <c r="IE18" s="95" t="str">
        <f t="shared" si="35"/>
        <v>Completar</v>
      </c>
      <c r="IF18" s="95" t="str">
        <f t="shared" si="116"/>
        <v>Completar</v>
      </c>
      <c r="IG18" s="165">
        <f t="shared" si="117"/>
        <v>0</v>
      </c>
      <c r="IH18" s="219" t="b">
        <f t="shared" si="118"/>
        <v>0</v>
      </c>
      <c r="II18" s="188">
        <f t="shared" si="119"/>
        <v>0</v>
      </c>
      <c r="IJ18" s="164">
        <f t="shared" si="120"/>
        <v>0</v>
      </c>
      <c r="IK18" s="164">
        <f t="shared" si="121"/>
        <v>0.25</v>
      </c>
      <c r="IL18" s="164">
        <f t="shared" si="122"/>
        <v>0</v>
      </c>
      <c r="IM18" s="164">
        <f t="shared" si="122"/>
        <v>0</v>
      </c>
      <c r="IN18" s="166">
        <f t="shared" si="123"/>
        <v>0</v>
      </c>
      <c r="IO18" s="167"/>
      <c r="IQ18" s="164">
        <v>6</v>
      </c>
      <c r="IR18" s="225"/>
      <c r="IS18" s="226"/>
      <c r="IT18" s="1"/>
      <c r="IU18" s="1"/>
      <c r="IV18" s="95"/>
      <c r="IW18" s="93"/>
      <c r="IX18" s="93"/>
      <c r="IY18" s="93"/>
      <c r="IZ18" s="95" t="str">
        <f t="shared" si="36"/>
        <v>Completar</v>
      </c>
      <c r="JA18" s="96" t="str">
        <f t="shared" si="37"/>
        <v>Completar</v>
      </c>
      <c r="JB18" s="96" t="str">
        <f t="shared" si="38"/>
        <v>Completar</v>
      </c>
      <c r="JC18" s="94"/>
      <c r="JD18" s="95" t="str">
        <f t="shared" si="39"/>
        <v>Completar</v>
      </c>
      <c r="JE18" s="95" t="str">
        <f t="shared" si="124"/>
        <v>Completar</v>
      </c>
      <c r="JF18" s="165">
        <f t="shared" si="125"/>
        <v>0</v>
      </c>
      <c r="JG18" s="219" t="b">
        <f t="shared" si="126"/>
        <v>0</v>
      </c>
      <c r="JH18" s="188">
        <f t="shared" si="127"/>
        <v>0</v>
      </c>
      <c r="JI18" s="164">
        <f t="shared" si="128"/>
        <v>0</v>
      </c>
      <c r="JJ18" s="164">
        <f t="shared" si="129"/>
        <v>0.25</v>
      </c>
      <c r="JK18" s="164">
        <f t="shared" si="130"/>
        <v>0</v>
      </c>
      <c r="JL18" s="164">
        <f t="shared" si="130"/>
        <v>0</v>
      </c>
      <c r="JM18" s="166">
        <f t="shared" si="131"/>
        <v>0</v>
      </c>
      <c r="JN18" s="167"/>
      <c r="JO18" s="126"/>
      <c r="JP18" s="164">
        <v>6</v>
      </c>
      <c r="JQ18" s="225"/>
      <c r="JR18" s="226"/>
      <c r="JS18" s="1"/>
      <c r="JT18" s="1"/>
      <c r="JU18" s="95"/>
      <c r="JV18" s="93"/>
      <c r="JW18" s="93"/>
      <c r="JX18" s="93"/>
      <c r="JY18" s="95" t="str">
        <f t="shared" si="40"/>
        <v>Completar</v>
      </c>
      <c r="JZ18" s="96" t="str">
        <f t="shared" si="41"/>
        <v>Completar</v>
      </c>
      <c r="KA18" s="96" t="str">
        <f t="shared" si="42"/>
        <v>Completar</v>
      </c>
      <c r="KB18" s="94"/>
      <c r="KC18" s="95" t="str">
        <f t="shared" si="43"/>
        <v>Completar</v>
      </c>
      <c r="KD18" s="95" t="str">
        <f t="shared" si="132"/>
        <v>Completar</v>
      </c>
      <c r="KE18" s="165">
        <f t="shared" si="133"/>
        <v>0</v>
      </c>
      <c r="KF18" s="219" t="b">
        <f t="shared" si="134"/>
        <v>0</v>
      </c>
      <c r="KG18" s="188">
        <f t="shared" si="135"/>
        <v>0</v>
      </c>
      <c r="KH18" s="164">
        <f t="shared" si="136"/>
        <v>0</v>
      </c>
      <c r="KI18" s="164">
        <f t="shared" si="137"/>
        <v>0.25</v>
      </c>
      <c r="KJ18" s="164">
        <f t="shared" si="138"/>
        <v>0</v>
      </c>
      <c r="KK18" s="164">
        <f t="shared" si="138"/>
        <v>0</v>
      </c>
      <c r="KL18" s="166">
        <f t="shared" si="139"/>
        <v>0</v>
      </c>
    </row>
    <row r="19" spans="1:298" x14ac:dyDescent="0.25">
      <c r="A19" s="164">
        <v>7</v>
      </c>
      <c r="B19" s="225"/>
      <c r="C19" s="226"/>
      <c r="D19" s="1"/>
      <c r="E19" s="1"/>
      <c r="F19" s="95"/>
      <c r="G19" s="93"/>
      <c r="H19" s="93"/>
      <c r="I19" s="93"/>
      <c r="J19" s="95"/>
      <c r="K19" s="96" t="str">
        <f>IFERROR(VLOOKUP(D19,'Situación inicial'!JI$13:JS$112,8,FALSE),"Completar")</f>
        <v>Completar</v>
      </c>
      <c r="L19" s="96" t="str">
        <f>IFERROR(VLOOKUP(D19,'Situación inicial'!JI$13:JS$112,9,FALSE),"Completar")</f>
        <v>Completar</v>
      </c>
      <c r="M19" s="94"/>
      <c r="N19" s="95" t="str">
        <f>IFERROR(VLOOKUP(D19,'Situación inicial'!JI$13:JS$112,11,FALSE),"Completar")</f>
        <v>Completar</v>
      </c>
      <c r="O19" s="95" t="str">
        <f>IFERROR(VLOOKUP(D19,'Situación inicial'!JI$13:JT$112,12,FALSE),"Completar")</f>
        <v>Completar</v>
      </c>
      <c r="P19" s="165">
        <f t="shared" si="44"/>
        <v>0</v>
      </c>
      <c r="Q19" s="219" t="b">
        <f t="shared" si="45"/>
        <v>0</v>
      </c>
      <c r="R19" s="188">
        <f t="shared" si="46"/>
        <v>0</v>
      </c>
      <c r="S19" s="164">
        <f t="shared" si="47"/>
        <v>0</v>
      </c>
      <c r="T19" s="164">
        <f t="shared" si="48"/>
        <v>0.25</v>
      </c>
      <c r="U19" s="164">
        <f t="shared" si="49"/>
        <v>0</v>
      </c>
      <c r="V19" s="164">
        <f t="shared" si="49"/>
        <v>0</v>
      </c>
      <c r="W19" s="166">
        <f t="shared" si="50"/>
        <v>0</v>
      </c>
      <c r="X19" s="168">
        <f>IFERROR(VLOOKUP(D19,'Situación inicial'!JI$13:JZ$112,18,FALSE),0)</f>
        <v>0</v>
      </c>
      <c r="Z19" s="164">
        <v>7</v>
      </c>
      <c r="AA19" s="225"/>
      <c r="AB19" s="226"/>
      <c r="AC19" s="1"/>
      <c r="AD19" s="1"/>
      <c r="AE19" s="95"/>
      <c r="AF19" s="93"/>
      <c r="AG19" s="93"/>
      <c r="AH19" s="93"/>
      <c r="AI19" s="95" t="str">
        <f t="shared" si="0"/>
        <v>Completar</v>
      </c>
      <c r="AJ19" s="96" t="str">
        <f t="shared" si="1"/>
        <v>Completar</v>
      </c>
      <c r="AK19" s="96" t="str">
        <f t="shared" si="2"/>
        <v>Completar</v>
      </c>
      <c r="AL19" s="94"/>
      <c r="AM19" s="95" t="str">
        <f t="shared" si="51"/>
        <v>Completar</v>
      </c>
      <c r="AN19" s="95" t="str">
        <f t="shared" si="52"/>
        <v>Completar</v>
      </c>
      <c r="AO19" s="165">
        <f t="shared" si="53"/>
        <v>0</v>
      </c>
      <c r="AP19" s="219" t="b">
        <f t="shared" si="54"/>
        <v>0</v>
      </c>
      <c r="AQ19" s="188">
        <f t="shared" si="55"/>
        <v>0</v>
      </c>
      <c r="AR19" s="164">
        <f t="shared" si="56"/>
        <v>0</v>
      </c>
      <c r="AS19" s="164">
        <f t="shared" si="57"/>
        <v>0.25</v>
      </c>
      <c r="AT19" s="164">
        <f t="shared" si="58"/>
        <v>0</v>
      </c>
      <c r="AU19" s="164">
        <f t="shared" si="58"/>
        <v>0</v>
      </c>
      <c r="AV19" s="166">
        <f t="shared" si="59"/>
        <v>0</v>
      </c>
      <c r="AW19" s="168">
        <f t="shared" si="3"/>
        <v>0</v>
      </c>
      <c r="AY19" s="164">
        <v>7</v>
      </c>
      <c r="AZ19" s="225"/>
      <c r="BA19" s="226"/>
      <c r="BB19" s="1"/>
      <c r="BC19" s="1"/>
      <c r="BD19" s="95"/>
      <c r="BE19" s="93"/>
      <c r="BF19" s="93"/>
      <c r="BG19" s="93"/>
      <c r="BH19" s="95" t="str">
        <f t="shared" si="4"/>
        <v>Completar</v>
      </c>
      <c r="BI19" s="96" t="str">
        <f t="shared" si="5"/>
        <v>Completar</v>
      </c>
      <c r="BJ19" s="96" t="str">
        <f t="shared" si="6"/>
        <v>Completar</v>
      </c>
      <c r="BK19" s="94"/>
      <c r="BL19" s="95" t="str">
        <f t="shared" si="7"/>
        <v>Completar</v>
      </c>
      <c r="BM19" s="95" t="str">
        <f t="shared" si="60"/>
        <v>Completar</v>
      </c>
      <c r="BN19" s="165">
        <f t="shared" si="61"/>
        <v>0</v>
      </c>
      <c r="BO19" s="219" t="b">
        <f t="shared" si="62"/>
        <v>0</v>
      </c>
      <c r="BP19" s="188">
        <f t="shared" si="63"/>
        <v>0</v>
      </c>
      <c r="BQ19" s="164">
        <f t="shared" si="64"/>
        <v>0</v>
      </c>
      <c r="BR19" s="164">
        <f t="shared" si="65"/>
        <v>0.25</v>
      </c>
      <c r="BS19" s="164">
        <f t="shared" si="66"/>
        <v>0</v>
      </c>
      <c r="BT19" s="164">
        <f t="shared" si="66"/>
        <v>0</v>
      </c>
      <c r="BU19" s="166">
        <f t="shared" si="67"/>
        <v>0</v>
      </c>
      <c r="BV19" s="167"/>
      <c r="BX19" s="164">
        <v>7</v>
      </c>
      <c r="BY19" s="225"/>
      <c r="BZ19" s="226"/>
      <c r="CA19" s="1"/>
      <c r="CB19" s="1"/>
      <c r="CC19" s="95"/>
      <c r="CD19" s="93"/>
      <c r="CE19" s="93"/>
      <c r="CF19" s="93"/>
      <c r="CG19" s="95" t="str">
        <f t="shared" si="8"/>
        <v>Completar</v>
      </c>
      <c r="CH19" s="96" t="str">
        <f t="shared" si="9"/>
        <v>Completar</v>
      </c>
      <c r="CI19" s="96" t="str">
        <f t="shared" si="10"/>
        <v>Completar</v>
      </c>
      <c r="CJ19" s="94"/>
      <c r="CK19" s="95" t="str">
        <f t="shared" si="11"/>
        <v>Completar</v>
      </c>
      <c r="CL19" s="95" t="str">
        <f t="shared" si="68"/>
        <v>Completar</v>
      </c>
      <c r="CM19" s="165">
        <f t="shared" si="69"/>
        <v>0</v>
      </c>
      <c r="CN19" s="219" t="b">
        <f t="shared" si="70"/>
        <v>0</v>
      </c>
      <c r="CO19" s="188">
        <f t="shared" si="71"/>
        <v>0</v>
      </c>
      <c r="CP19" s="164">
        <f t="shared" si="72"/>
        <v>0</v>
      </c>
      <c r="CQ19" s="164">
        <f t="shared" si="73"/>
        <v>0.25</v>
      </c>
      <c r="CR19" s="164">
        <f t="shared" si="74"/>
        <v>0</v>
      </c>
      <c r="CS19" s="164">
        <f t="shared" si="74"/>
        <v>0</v>
      </c>
      <c r="CT19" s="166">
        <f t="shared" si="75"/>
        <v>0</v>
      </c>
      <c r="CU19" s="167"/>
      <c r="CW19" s="164">
        <v>7</v>
      </c>
      <c r="CX19" s="225"/>
      <c r="CY19" s="226"/>
      <c r="CZ19" s="1"/>
      <c r="DA19" s="1"/>
      <c r="DB19" s="95"/>
      <c r="DC19" s="93"/>
      <c r="DD19" s="93"/>
      <c r="DE19" s="93"/>
      <c r="DF19" s="95" t="str">
        <f t="shared" si="12"/>
        <v>Completar</v>
      </c>
      <c r="DG19" s="96" t="str">
        <f t="shared" si="13"/>
        <v>Completar</v>
      </c>
      <c r="DH19" s="96" t="str">
        <f t="shared" si="14"/>
        <v>Completar</v>
      </c>
      <c r="DI19" s="94"/>
      <c r="DJ19" s="95" t="str">
        <f t="shared" si="15"/>
        <v>Completar</v>
      </c>
      <c r="DK19" s="95" t="str">
        <f t="shared" si="76"/>
        <v>Completar</v>
      </c>
      <c r="DL19" s="165">
        <f t="shared" si="77"/>
        <v>0</v>
      </c>
      <c r="DM19" s="219" t="b">
        <f t="shared" si="78"/>
        <v>0</v>
      </c>
      <c r="DN19" s="188">
        <f t="shared" si="79"/>
        <v>0</v>
      </c>
      <c r="DO19" s="164">
        <f t="shared" si="80"/>
        <v>0</v>
      </c>
      <c r="DP19" s="164">
        <f t="shared" si="81"/>
        <v>0.25</v>
      </c>
      <c r="DQ19" s="164">
        <f t="shared" si="82"/>
        <v>0</v>
      </c>
      <c r="DR19" s="164">
        <f t="shared" si="82"/>
        <v>0</v>
      </c>
      <c r="DS19" s="166">
        <f t="shared" si="83"/>
        <v>0</v>
      </c>
      <c r="DT19" s="167"/>
      <c r="DV19" s="164">
        <v>7</v>
      </c>
      <c r="DW19" s="225"/>
      <c r="DX19" s="226"/>
      <c r="DY19" s="1"/>
      <c r="DZ19" s="1"/>
      <c r="EA19" s="95"/>
      <c r="EB19" s="93"/>
      <c r="EC19" s="93"/>
      <c r="ED19" s="93"/>
      <c r="EE19" s="95" t="str">
        <f t="shared" si="16"/>
        <v>Completar</v>
      </c>
      <c r="EF19" s="96" t="str">
        <f t="shared" si="17"/>
        <v>Completar</v>
      </c>
      <c r="EG19" s="96" t="str">
        <f t="shared" si="18"/>
        <v>Completar</v>
      </c>
      <c r="EH19" s="94"/>
      <c r="EI19" s="95" t="str">
        <f t="shared" si="19"/>
        <v>Completar</v>
      </c>
      <c r="EJ19" s="95" t="str">
        <f t="shared" si="84"/>
        <v>Completar</v>
      </c>
      <c r="EK19" s="165">
        <f t="shared" si="85"/>
        <v>0</v>
      </c>
      <c r="EL19" s="219" t="b">
        <f t="shared" si="86"/>
        <v>0</v>
      </c>
      <c r="EM19" s="188">
        <f t="shared" si="87"/>
        <v>0</v>
      </c>
      <c r="EN19" s="164">
        <f t="shared" si="88"/>
        <v>0</v>
      </c>
      <c r="EO19" s="164">
        <f t="shared" si="89"/>
        <v>0.25</v>
      </c>
      <c r="EP19" s="164">
        <f t="shared" si="90"/>
        <v>0</v>
      </c>
      <c r="EQ19" s="164">
        <f t="shared" si="90"/>
        <v>0</v>
      </c>
      <c r="ER19" s="166">
        <f t="shared" si="91"/>
        <v>0</v>
      </c>
      <c r="ES19" s="167"/>
      <c r="EU19" s="164">
        <v>7</v>
      </c>
      <c r="EV19" s="225"/>
      <c r="EW19" s="226"/>
      <c r="EX19" s="1"/>
      <c r="EY19" s="1"/>
      <c r="EZ19" s="95"/>
      <c r="FA19" s="93"/>
      <c r="FB19" s="93"/>
      <c r="FC19" s="93"/>
      <c r="FD19" s="95" t="str">
        <f t="shared" si="20"/>
        <v>Completar</v>
      </c>
      <c r="FE19" s="96" t="str">
        <f t="shared" si="21"/>
        <v>Completar</v>
      </c>
      <c r="FF19" s="96" t="str">
        <f t="shared" si="22"/>
        <v>Completar</v>
      </c>
      <c r="FG19" s="94"/>
      <c r="FH19" s="95" t="str">
        <f t="shared" si="23"/>
        <v>Completar</v>
      </c>
      <c r="FI19" s="95" t="str">
        <f t="shared" si="92"/>
        <v>Completar</v>
      </c>
      <c r="FJ19" s="165">
        <f t="shared" si="93"/>
        <v>0</v>
      </c>
      <c r="FK19" s="219" t="b">
        <f t="shared" si="94"/>
        <v>0</v>
      </c>
      <c r="FL19" s="188">
        <f t="shared" si="95"/>
        <v>0</v>
      </c>
      <c r="FM19" s="164">
        <f t="shared" si="96"/>
        <v>0</v>
      </c>
      <c r="FN19" s="164">
        <f t="shared" si="97"/>
        <v>0.25</v>
      </c>
      <c r="FO19" s="164">
        <f t="shared" si="98"/>
        <v>0</v>
      </c>
      <c r="FP19" s="164">
        <f t="shared" si="98"/>
        <v>0</v>
      </c>
      <c r="FQ19" s="166">
        <f t="shared" si="99"/>
        <v>0</v>
      </c>
      <c r="FR19" s="167"/>
      <c r="FT19" s="164">
        <v>7</v>
      </c>
      <c r="FU19" s="225"/>
      <c r="FV19" s="226"/>
      <c r="FW19" s="1"/>
      <c r="FX19" s="1"/>
      <c r="FY19" s="95"/>
      <c r="FZ19" s="93"/>
      <c r="GA19" s="93"/>
      <c r="GB19" s="93"/>
      <c r="GC19" s="95" t="str">
        <f t="shared" si="24"/>
        <v>Completar</v>
      </c>
      <c r="GD19" s="96" t="str">
        <f t="shared" si="25"/>
        <v>Completar</v>
      </c>
      <c r="GE19" s="96" t="str">
        <f t="shared" si="26"/>
        <v>Completar</v>
      </c>
      <c r="GF19" s="94"/>
      <c r="GG19" s="95" t="str">
        <f t="shared" si="27"/>
        <v>Completar</v>
      </c>
      <c r="GH19" s="95" t="str">
        <f t="shared" si="100"/>
        <v>Completar</v>
      </c>
      <c r="GI19" s="165">
        <f t="shared" si="101"/>
        <v>0</v>
      </c>
      <c r="GJ19" s="219" t="b">
        <f t="shared" si="102"/>
        <v>0</v>
      </c>
      <c r="GK19" s="188">
        <f t="shared" si="103"/>
        <v>0</v>
      </c>
      <c r="GL19" s="164">
        <f t="shared" si="104"/>
        <v>0</v>
      </c>
      <c r="GM19" s="164">
        <f t="shared" si="105"/>
        <v>0.25</v>
      </c>
      <c r="GN19" s="164">
        <f t="shared" si="106"/>
        <v>0</v>
      </c>
      <c r="GO19" s="164">
        <f t="shared" si="106"/>
        <v>0</v>
      </c>
      <c r="GP19" s="166">
        <f t="shared" si="107"/>
        <v>0</v>
      </c>
      <c r="GQ19" s="167"/>
      <c r="GS19" s="164">
        <v>7</v>
      </c>
      <c r="GT19" s="225"/>
      <c r="GU19" s="226"/>
      <c r="GV19" s="1"/>
      <c r="GW19" s="1"/>
      <c r="GX19" s="95"/>
      <c r="GY19" s="93"/>
      <c r="GZ19" s="93"/>
      <c r="HA19" s="93"/>
      <c r="HB19" s="95" t="str">
        <f t="shared" si="28"/>
        <v>Completar</v>
      </c>
      <c r="HC19" s="96" t="str">
        <f t="shared" si="29"/>
        <v>Completar</v>
      </c>
      <c r="HD19" s="96" t="str">
        <f t="shared" si="30"/>
        <v>Completar</v>
      </c>
      <c r="HE19" s="94"/>
      <c r="HF19" s="95" t="str">
        <f t="shared" si="31"/>
        <v>Completar</v>
      </c>
      <c r="HG19" s="95" t="str">
        <f t="shared" si="108"/>
        <v>Completar</v>
      </c>
      <c r="HH19" s="165">
        <f t="shared" si="109"/>
        <v>0</v>
      </c>
      <c r="HI19" s="219" t="b">
        <f t="shared" si="110"/>
        <v>0</v>
      </c>
      <c r="HJ19" s="188">
        <f t="shared" si="111"/>
        <v>0</v>
      </c>
      <c r="HK19" s="164">
        <f t="shared" si="112"/>
        <v>0</v>
      </c>
      <c r="HL19" s="164">
        <f t="shared" si="113"/>
        <v>0.25</v>
      </c>
      <c r="HM19" s="164">
        <f t="shared" si="114"/>
        <v>0</v>
      </c>
      <c r="HN19" s="164">
        <f t="shared" si="114"/>
        <v>0</v>
      </c>
      <c r="HO19" s="166">
        <f t="shared" si="115"/>
        <v>0</v>
      </c>
      <c r="HP19" s="167"/>
      <c r="HR19" s="164">
        <v>7</v>
      </c>
      <c r="HS19" s="225"/>
      <c r="HT19" s="226"/>
      <c r="HU19" s="1"/>
      <c r="HV19" s="1"/>
      <c r="HW19" s="95"/>
      <c r="HX19" s="93"/>
      <c r="HY19" s="93"/>
      <c r="HZ19" s="93"/>
      <c r="IA19" s="95" t="str">
        <f t="shared" si="32"/>
        <v>Completar</v>
      </c>
      <c r="IB19" s="96" t="str">
        <f t="shared" si="33"/>
        <v>Completar</v>
      </c>
      <c r="IC19" s="96" t="str">
        <f t="shared" si="34"/>
        <v>Completar</v>
      </c>
      <c r="ID19" s="94"/>
      <c r="IE19" s="95" t="str">
        <f t="shared" si="35"/>
        <v>Completar</v>
      </c>
      <c r="IF19" s="95" t="str">
        <f t="shared" si="116"/>
        <v>Completar</v>
      </c>
      <c r="IG19" s="165">
        <f t="shared" si="117"/>
        <v>0</v>
      </c>
      <c r="IH19" s="219" t="b">
        <f t="shared" si="118"/>
        <v>0</v>
      </c>
      <c r="II19" s="188">
        <f t="shared" si="119"/>
        <v>0</v>
      </c>
      <c r="IJ19" s="164">
        <f t="shared" si="120"/>
        <v>0</v>
      </c>
      <c r="IK19" s="164">
        <f t="shared" si="121"/>
        <v>0.25</v>
      </c>
      <c r="IL19" s="164">
        <f t="shared" si="122"/>
        <v>0</v>
      </c>
      <c r="IM19" s="164">
        <f t="shared" si="122"/>
        <v>0</v>
      </c>
      <c r="IN19" s="166">
        <f t="shared" si="123"/>
        <v>0</v>
      </c>
      <c r="IO19" s="167"/>
      <c r="IQ19" s="164">
        <v>7</v>
      </c>
      <c r="IR19" s="225"/>
      <c r="IS19" s="226"/>
      <c r="IT19" s="1"/>
      <c r="IU19" s="1"/>
      <c r="IV19" s="95"/>
      <c r="IW19" s="93"/>
      <c r="IX19" s="93"/>
      <c r="IY19" s="93"/>
      <c r="IZ19" s="95" t="str">
        <f t="shared" si="36"/>
        <v>Completar</v>
      </c>
      <c r="JA19" s="96" t="str">
        <f t="shared" si="37"/>
        <v>Completar</v>
      </c>
      <c r="JB19" s="96" t="str">
        <f t="shared" si="38"/>
        <v>Completar</v>
      </c>
      <c r="JC19" s="94"/>
      <c r="JD19" s="95" t="str">
        <f t="shared" si="39"/>
        <v>Completar</v>
      </c>
      <c r="JE19" s="95" t="str">
        <f t="shared" si="124"/>
        <v>Completar</v>
      </c>
      <c r="JF19" s="165">
        <f t="shared" si="125"/>
        <v>0</v>
      </c>
      <c r="JG19" s="219" t="b">
        <f t="shared" si="126"/>
        <v>0</v>
      </c>
      <c r="JH19" s="188">
        <f t="shared" si="127"/>
        <v>0</v>
      </c>
      <c r="JI19" s="164">
        <f t="shared" si="128"/>
        <v>0</v>
      </c>
      <c r="JJ19" s="164">
        <f t="shared" si="129"/>
        <v>0.25</v>
      </c>
      <c r="JK19" s="164">
        <f t="shared" si="130"/>
        <v>0</v>
      </c>
      <c r="JL19" s="164">
        <f t="shared" si="130"/>
        <v>0</v>
      </c>
      <c r="JM19" s="166">
        <f t="shared" si="131"/>
        <v>0</v>
      </c>
      <c r="JN19" s="167"/>
      <c r="JO19" s="126"/>
      <c r="JP19" s="164">
        <v>7</v>
      </c>
      <c r="JQ19" s="225"/>
      <c r="JR19" s="226"/>
      <c r="JS19" s="1"/>
      <c r="JT19" s="1"/>
      <c r="JU19" s="95"/>
      <c r="JV19" s="93"/>
      <c r="JW19" s="93"/>
      <c r="JX19" s="93"/>
      <c r="JY19" s="95" t="str">
        <f t="shared" si="40"/>
        <v>Completar</v>
      </c>
      <c r="JZ19" s="96" t="str">
        <f t="shared" si="41"/>
        <v>Completar</v>
      </c>
      <c r="KA19" s="96" t="str">
        <f t="shared" si="42"/>
        <v>Completar</v>
      </c>
      <c r="KB19" s="94"/>
      <c r="KC19" s="95" t="str">
        <f t="shared" si="43"/>
        <v>Completar</v>
      </c>
      <c r="KD19" s="95" t="str">
        <f t="shared" si="132"/>
        <v>Completar</v>
      </c>
      <c r="KE19" s="165">
        <f t="shared" si="133"/>
        <v>0</v>
      </c>
      <c r="KF19" s="219" t="b">
        <f t="shared" si="134"/>
        <v>0</v>
      </c>
      <c r="KG19" s="188">
        <f t="shared" si="135"/>
        <v>0</v>
      </c>
      <c r="KH19" s="164">
        <f t="shared" si="136"/>
        <v>0</v>
      </c>
      <c r="KI19" s="164">
        <f t="shared" si="137"/>
        <v>0.25</v>
      </c>
      <c r="KJ19" s="164">
        <f t="shared" si="138"/>
        <v>0</v>
      </c>
      <c r="KK19" s="164">
        <f t="shared" si="138"/>
        <v>0</v>
      </c>
      <c r="KL19" s="166">
        <f t="shared" si="139"/>
        <v>0</v>
      </c>
    </row>
    <row r="20" spans="1:298" x14ac:dyDescent="0.25">
      <c r="A20" s="164">
        <v>8</v>
      </c>
      <c r="B20" s="225"/>
      <c r="C20" s="226"/>
      <c r="D20" s="1"/>
      <c r="E20" s="1"/>
      <c r="F20" s="95"/>
      <c r="G20" s="93"/>
      <c r="H20" s="93"/>
      <c r="I20" s="93"/>
      <c r="J20" s="95"/>
      <c r="K20" s="96" t="str">
        <f>IFERROR(VLOOKUP(D20,'Situación inicial'!JI$13:JS$112,8,FALSE),"Completar")</f>
        <v>Completar</v>
      </c>
      <c r="L20" s="96" t="str">
        <f>IFERROR(VLOOKUP(D20,'Situación inicial'!JI$13:JS$112,9,FALSE),"Completar")</f>
        <v>Completar</v>
      </c>
      <c r="M20" s="94"/>
      <c r="N20" s="95" t="str">
        <f>IFERROR(VLOOKUP(D20,'Situación inicial'!JI$13:JS$112,11,FALSE),"Completar")</f>
        <v>Completar</v>
      </c>
      <c r="O20" s="95" t="str">
        <f>IFERROR(VLOOKUP(D20,'Situación inicial'!JI$13:JT$112,12,FALSE),"Completar")</f>
        <v>Completar</v>
      </c>
      <c r="P20" s="165">
        <f t="shared" si="44"/>
        <v>0</v>
      </c>
      <c r="Q20" s="219" t="b">
        <f t="shared" si="45"/>
        <v>0</v>
      </c>
      <c r="R20" s="188">
        <f t="shared" si="46"/>
        <v>0</v>
      </c>
      <c r="S20" s="164">
        <f t="shared" si="47"/>
        <v>0</v>
      </c>
      <c r="T20" s="164">
        <f t="shared" si="48"/>
        <v>0.25</v>
      </c>
      <c r="U20" s="164">
        <f t="shared" si="49"/>
        <v>0</v>
      </c>
      <c r="V20" s="164">
        <f t="shared" si="49"/>
        <v>0</v>
      </c>
      <c r="W20" s="166">
        <f t="shared" si="50"/>
        <v>0</v>
      </c>
      <c r="X20" s="168">
        <f>IFERROR(VLOOKUP(D20,'Situación inicial'!JI$13:JZ$112,18,FALSE),0)</f>
        <v>0</v>
      </c>
      <c r="Z20" s="164">
        <v>8</v>
      </c>
      <c r="AA20" s="225"/>
      <c r="AB20" s="226"/>
      <c r="AC20" s="1"/>
      <c r="AD20" s="1"/>
      <c r="AE20" s="95"/>
      <c r="AF20" s="93"/>
      <c r="AG20" s="93"/>
      <c r="AH20" s="93"/>
      <c r="AI20" s="95" t="str">
        <f t="shared" si="0"/>
        <v>Completar</v>
      </c>
      <c r="AJ20" s="96" t="str">
        <f t="shared" si="1"/>
        <v>Completar</v>
      </c>
      <c r="AK20" s="96" t="str">
        <f t="shared" si="2"/>
        <v>Completar</v>
      </c>
      <c r="AL20" s="94"/>
      <c r="AM20" s="95" t="str">
        <f t="shared" si="51"/>
        <v>Completar</v>
      </c>
      <c r="AN20" s="95" t="str">
        <f t="shared" si="52"/>
        <v>Completar</v>
      </c>
      <c r="AO20" s="165">
        <f t="shared" si="53"/>
        <v>0</v>
      </c>
      <c r="AP20" s="219" t="b">
        <f t="shared" si="54"/>
        <v>0</v>
      </c>
      <c r="AQ20" s="188">
        <f t="shared" si="55"/>
        <v>0</v>
      </c>
      <c r="AR20" s="164">
        <f t="shared" si="56"/>
        <v>0</v>
      </c>
      <c r="AS20" s="164">
        <f t="shared" si="57"/>
        <v>0.25</v>
      </c>
      <c r="AT20" s="164">
        <f t="shared" si="58"/>
        <v>0</v>
      </c>
      <c r="AU20" s="164">
        <f t="shared" si="58"/>
        <v>0</v>
      </c>
      <c r="AV20" s="166">
        <f t="shared" si="59"/>
        <v>0</v>
      </c>
      <c r="AW20" s="168">
        <f t="shared" si="3"/>
        <v>0</v>
      </c>
      <c r="AY20" s="164">
        <v>8</v>
      </c>
      <c r="AZ20" s="225"/>
      <c r="BA20" s="226"/>
      <c r="BB20" s="1"/>
      <c r="BC20" s="1"/>
      <c r="BD20" s="95"/>
      <c r="BE20" s="93"/>
      <c r="BF20" s="93"/>
      <c r="BG20" s="93"/>
      <c r="BH20" s="95" t="str">
        <f t="shared" si="4"/>
        <v>Completar</v>
      </c>
      <c r="BI20" s="96" t="str">
        <f t="shared" si="5"/>
        <v>Completar</v>
      </c>
      <c r="BJ20" s="96" t="str">
        <f t="shared" si="6"/>
        <v>Completar</v>
      </c>
      <c r="BK20" s="94"/>
      <c r="BL20" s="95" t="str">
        <f t="shared" si="7"/>
        <v>Completar</v>
      </c>
      <c r="BM20" s="95" t="str">
        <f t="shared" si="60"/>
        <v>Completar</v>
      </c>
      <c r="BN20" s="165">
        <f t="shared" si="61"/>
        <v>0</v>
      </c>
      <c r="BO20" s="219" t="b">
        <f t="shared" si="62"/>
        <v>0</v>
      </c>
      <c r="BP20" s="188">
        <f t="shared" si="63"/>
        <v>0</v>
      </c>
      <c r="BQ20" s="164">
        <f t="shared" si="64"/>
        <v>0</v>
      </c>
      <c r="BR20" s="164">
        <f t="shared" si="65"/>
        <v>0.25</v>
      </c>
      <c r="BS20" s="164">
        <f t="shared" si="66"/>
        <v>0</v>
      </c>
      <c r="BT20" s="164">
        <f t="shared" si="66"/>
        <v>0</v>
      </c>
      <c r="BU20" s="166">
        <f t="shared" si="67"/>
        <v>0</v>
      </c>
      <c r="BV20" s="167"/>
      <c r="BX20" s="164">
        <v>8</v>
      </c>
      <c r="BY20" s="225"/>
      <c r="BZ20" s="226"/>
      <c r="CA20" s="1"/>
      <c r="CB20" s="1"/>
      <c r="CC20" s="95"/>
      <c r="CD20" s="93"/>
      <c r="CE20" s="93"/>
      <c r="CF20" s="93"/>
      <c r="CG20" s="95" t="str">
        <f t="shared" si="8"/>
        <v>Completar</v>
      </c>
      <c r="CH20" s="96" t="str">
        <f t="shared" si="9"/>
        <v>Completar</v>
      </c>
      <c r="CI20" s="96" t="str">
        <f t="shared" si="10"/>
        <v>Completar</v>
      </c>
      <c r="CJ20" s="94"/>
      <c r="CK20" s="95" t="str">
        <f t="shared" si="11"/>
        <v>Completar</v>
      </c>
      <c r="CL20" s="95" t="str">
        <f t="shared" si="68"/>
        <v>Completar</v>
      </c>
      <c r="CM20" s="165">
        <f t="shared" si="69"/>
        <v>0</v>
      </c>
      <c r="CN20" s="219" t="b">
        <f t="shared" si="70"/>
        <v>0</v>
      </c>
      <c r="CO20" s="188">
        <f t="shared" si="71"/>
        <v>0</v>
      </c>
      <c r="CP20" s="164">
        <f t="shared" si="72"/>
        <v>0</v>
      </c>
      <c r="CQ20" s="164">
        <f t="shared" si="73"/>
        <v>0.25</v>
      </c>
      <c r="CR20" s="164">
        <f t="shared" si="74"/>
        <v>0</v>
      </c>
      <c r="CS20" s="164">
        <f t="shared" si="74"/>
        <v>0</v>
      </c>
      <c r="CT20" s="166">
        <f t="shared" si="75"/>
        <v>0</v>
      </c>
      <c r="CU20" s="167"/>
      <c r="CW20" s="164">
        <v>8</v>
      </c>
      <c r="CX20" s="225"/>
      <c r="CY20" s="226"/>
      <c r="CZ20" s="1"/>
      <c r="DA20" s="1"/>
      <c r="DB20" s="95"/>
      <c r="DC20" s="93"/>
      <c r="DD20" s="93"/>
      <c r="DE20" s="93"/>
      <c r="DF20" s="95" t="str">
        <f t="shared" si="12"/>
        <v>Completar</v>
      </c>
      <c r="DG20" s="96" t="str">
        <f t="shared" si="13"/>
        <v>Completar</v>
      </c>
      <c r="DH20" s="96" t="str">
        <f t="shared" si="14"/>
        <v>Completar</v>
      </c>
      <c r="DI20" s="94"/>
      <c r="DJ20" s="95" t="str">
        <f t="shared" si="15"/>
        <v>Completar</v>
      </c>
      <c r="DK20" s="95" t="str">
        <f t="shared" si="76"/>
        <v>Completar</v>
      </c>
      <c r="DL20" s="165">
        <f t="shared" si="77"/>
        <v>0</v>
      </c>
      <c r="DM20" s="219" t="b">
        <f t="shared" si="78"/>
        <v>0</v>
      </c>
      <c r="DN20" s="188">
        <f t="shared" si="79"/>
        <v>0</v>
      </c>
      <c r="DO20" s="164">
        <f t="shared" si="80"/>
        <v>0</v>
      </c>
      <c r="DP20" s="164">
        <f t="shared" si="81"/>
        <v>0.25</v>
      </c>
      <c r="DQ20" s="164">
        <f t="shared" si="82"/>
        <v>0</v>
      </c>
      <c r="DR20" s="164">
        <f t="shared" si="82"/>
        <v>0</v>
      </c>
      <c r="DS20" s="166">
        <f t="shared" si="83"/>
        <v>0</v>
      </c>
      <c r="DT20" s="167"/>
      <c r="DV20" s="164">
        <v>8</v>
      </c>
      <c r="DW20" s="225"/>
      <c r="DX20" s="226"/>
      <c r="DY20" s="1"/>
      <c r="DZ20" s="1"/>
      <c r="EA20" s="95"/>
      <c r="EB20" s="93"/>
      <c r="EC20" s="93"/>
      <c r="ED20" s="93"/>
      <c r="EE20" s="95" t="str">
        <f t="shared" si="16"/>
        <v>Completar</v>
      </c>
      <c r="EF20" s="96" t="str">
        <f t="shared" si="17"/>
        <v>Completar</v>
      </c>
      <c r="EG20" s="96" t="str">
        <f t="shared" si="18"/>
        <v>Completar</v>
      </c>
      <c r="EH20" s="94"/>
      <c r="EI20" s="95" t="str">
        <f t="shared" si="19"/>
        <v>Completar</v>
      </c>
      <c r="EJ20" s="95" t="str">
        <f t="shared" si="84"/>
        <v>Completar</v>
      </c>
      <c r="EK20" s="165">
        <f t="shared" si="85"/>
        <v>0</v>
      </c>
      <c r="EL20" s="219" t="b">
        <f t="shared" si="86"/>
        <v>0</v>
      </c>
      <c r="EM20" s="188">
        <f t="shared" si="87"/>
        <v>0</v>
      </c>
      <c r="EN20" s="164">
        <f t="shared" si="88"/>
        <v>0</v>
      </c>
      <c r="EO20" s="164">
        <f t="shared" si="89"/>
        <v>0.25</v>
      </c>
      <c r="EP20" s="164">
        <f t="shared" si="90"/>
        <v>0</v>
      </c>
      <c r="EQ20" s="164">
        <f t="shared" si="90"/>
        <v>0</v>
      </c>
      <c r="ER20" s="166">
        <f t="shared" si="91"/>
        <v>0</v>
      </c>
      <c r="ES20" s="167"/>
      <c r="EU20" s="164">
        <v>8</v>
      </c>
      <c r="EV20" s="225"/>
      <c r="EW20" s="226"/>
      <c r="EX20" s="1"/>
      <c r="EY20" s="1"/>
      <c r="EZ20" s="95"/>
      <c r="FA20" s="93"/>
      <c r="FB20" s="93"/>
      <c r="FC20" s="93"/>
      <c r="FD20" s="95" t="str">
        <f t="shared" si="20"/>
        <v>Completar</v>
      </c>
      <c r="FE20" s="96" t="str">
        <f t="shared" si="21"/>
        <v>Completar</v>
      </c>
      <c r="FF20" s="96" t="str">
        <f t="shared" si="22"/>
        <v>Completar</v>
      </c>
      <c r="FG20" s="94"/>
      <c r="FH20" s="95" t="str">
        <f t="shared" si="23"/>
        <v>Completar</v>
      </c>
      <c r="FI20" s="95" t="str">
        <f t="shared" si="92"/>
        <v>Completar</v>
      </c>
      <c r="FJ20" s="165">
        <f t="shared" si="93"/>
        <v>0</v>
      </c>
      <c r="FK20" s="219" t="b">
        <f t="shared" si="94"/>
        <v>0</v>
      </c>
      <c r="FL20" s="188">
        <f t="shared" si="95"/>
        <v>0</v>
      </c>
      <c r="FM20" s="164">
        <f t="shared" si="96"/>
        <v>0</v>
      </c>
      <c r="FN20" s="164">
        <f t="shared" si="97"/>
        <v>0.25</v>
      </c>
      <c r="FO20" s="164">
        <f t="shared" si="98"/>
        <v>0</v>
      </c>
      <c r="FP20" s="164">
        <f t="shared" si="98"/>
        <v>0</v>
      </c>
      <c r="FQ20" s="166">
        <f t="shared" si="99"/>
        <v>0</v>
      </c>
      <c r="FR20" s="167"/>
      <c r="FT20" s="164">
        <v>8</v>
      </c>
      <c r="FU20" s="225"/>
      <c r="FV20" s="226"/>
      <c r="FW20" s="1"/>
      <c r="FX20" s="1"/>
      <c r="FY20" s="95"/>
      <c r="FZ20" s="93"/>
      <c r="GA20" s="93"/>
      <c r="GB20" s="93"/>
      <c r="GC20" s="95" t="str">
        <f t="shared" si="24"/>
        <v>Completar</v>
      </c>
      <c r="GD20" s="96" t="str">
        <f t="shared" si="25"/>
        <v>Completar</v>
      </c>
      <c r="GE20" s="96" t="str">
        <f t="shared" si="26"/>
        <v>Completar</v>
      </c>
      <c r="GF20" s="94"/>
      <c r="GG20" s="95" t="str">
        <f t="shared" si="27"/>
        <v>Completar</v>
      </c>
      <c r="GH20" s="95" t="str">
        <f t="shared" si="100"/>
        <v>Completar</v>
      </c>
      <c r="GI20" s="165">
        <f t="shared" si="101"/>
        <v>0</v>
      </c>
      <c r="GJ20" s="219" t="b">
        <f t="shared" si="102"/>
        <v>0</v>
      </c>
      <c r="GK20" s="188">
        <f t="shared" si="103"/>
        <v>0</v>
      </c>
      <c r="GL20" s="164">
        <f t="shared" si="104"/>
        <v>0</v>
      </c>
      <c r="GM20" s="164">
        <f t="shared" si="105"/>
        <v>0.25</v>
      </c>
      <c r="GN20" s="164">
        <f t="shared" si="106"/>
        <v>0</v>
      </c>
      <c r="GO20" s="164">
        <f t="shared" si="106"/>
        <v>0</v>
      </c>
      <c r="GP20" s="166">
        <f t="shared" si="107"/>
        <v>0</v>
      </c>
      <c r="GQ20" s="167"/>
      <c r="GS20" s="164">
        <v>8</v>
      </c>
      <c r="GT20" s="225"/>
      <c r="GU20" s="226"/>
      <c r="GV20" s="1"/>
      <c r="GW20" s="1"/>
      <c r="GX20" s="95"/>
      <c r="GY20" s="93"/>
      <c r="GZ20" s="93"/>
      <c r="HA20" s="93"/>
      <c r="HB20" s="95" t="str">
        <f t="shared" si="28"/>
        <v>Completar</v>
      </c>
      <c r="HC20" s="96" t="str">
        <f t="shared" si="29"/>
        <v>Completar</v>
      </c>
      <c r="HD20" s="96" t="str">
        <f t="shared" si="30"/>
        <v>Completar</v>
      </c>
      <c r="HE20" s="94"/>
      <c r="HF20" s="95" t="str">
        <f t="shared" si="31"/>
        <v>Completar</v>
      </c>
      <c r="HG20" s="95" t="str">
        <f t="shared" si="108"/>
        <v>Completar</v>
      </c>
      <c r="HH20" s="165">
        <f t="shared" si="109"/>
        <v>0</v>
      </c>
      <c r="HI20" s="219" t="b">
        <f t="shared" si="110"/>
        <v>0</v>
      </c>
      <c r="HJ20" s="188">
        <f t="shared" si="111"/>
        <v>0</v>
      </c>
      <c r="HK20" s="164">
        <f t="shared" si="112"/>
        <v>0</v>
      </c>
      <c r="HL20" s="164">
        <f t="shared" si="113"/>
        <v>0.25</v>
      </c>
      <c r="HM20" s="164">
        <f t="shared" si="114"/>
        <v>0</v>
      </c>
      <c r="HN20" s="164">
        <f t="shared" si="114"/>
        <v>0</v>
      </c>
      <c r="HO20" s="166">
        <f t="shared" si="115"/>
        <v>0</v>
      </c>
      <c r="HP20" s="167"/>
      <c r="HR20" s="164">
        <v>8</v>
      </c>
      <c r="HS20" s="225"/>
      <c r="HT20" s="226"/>
      <c r="HU20" s="1"/>
      <c r="HV20" s="1"/>
      <c r="HW20" s="95"/>
      <c r="HX20" s="93"/>
      <c r="HY20" s="93"/>
      <c r="HZ20" s="93"/>
      <c r="IA20" s="95" t="str">
        <f t="shared" si="32"/>
        <v>Completar</v>
      </c>
      <c r="IB20" s="96" t="str">
        <f t="shared" si="33"/>
        <v>Completar</v>
      </c>
      <c r="IC20" s="96" t="str">
        <f t="shared" si="34"/>
        <v>Completar</v>
      </c>
      <c r="ID20" s="94"/>
      <c r="IE20" s="95" t="str">
        <f t="shared" si="35"/>
        <v>Completar</v>
      </c>
      <c r="IF20" s="95" t="str">
        <f t="shared" si="116"/>
        <v>Completar</v>
      </c>
      <c r="IG20" s="165">
        <f t="shared" si="117"/>
        <v>0</v>
      </c>
      <c r="IH20" s="219" t="b">
        <f t="shared" si="118"/>
        <v>0</v>
      </c>
      <c r="II20" s="188">
        <f t="shared" si="119"/>
        <v>0</v>
      </c>
      <c r="IJ20" s="164">
        <f t="shared" si="120"/>
        <v>0</v>
      </c>
      <c r="IK20" s="164">
        <f t="shared" si="121"/>
        <v>0.25</v>
      </c>
      <c r="IL20" s="164">
        <f t="shared" si="122"/>
        <v>0</v>
      </c>
      <c r="IM20" s="164">
        <f t="shared" si="122"/>
        <v>0</v>
      </c>
      <c r="IN20" s="166">
        <f t="shared" si="123"/>
        <v>0</v>
      </c>
      <c r="IO20" s="167"/>
      <c r="IQ20" s="164">
        <v>8</v>
      </c>
      <c r="IR20" s="225"/>
      <c r="IS20" s="226"/>
      <c r="IT20" s="1"/>
      <c r="IU20" s="1"/>
      <c r="IV20" s="95"/>
      <c r="IW20" s="93"/>
      <c r="IX20" s="93"/>
      <c r="IY20" s="93"/>
      <c r="IZ20" s="95" t="str">
        <f t="shared" si="36"/>
        <v>Completar</v>
      </c>
      <c r="JA20" s="96" t="str">
        <f t="shared" si="37"/>
        <v>Completar</v>
      </c>
      <c r="JB20" s="96" t="str">
        <f t="shared" si="38"/>
        <v>Completar</v>
      </c>
      <c r="JC20" s="94"/>
      <c r="JD20" s="95" t="str">
        <f t="shared" si="39"/>
        <v>Completar</v>
      </c>
      <c r="JE20" s="95" t="str">
        <f t="shared" si="124"/>
        <v>Completar</v>
      </c>
      <c r="JF20" s="165">
        <f t="shared" si="125"/>
        <v>0</v>
      </c>
      <c r="JG20" s="219" t="b">
        <f t="shared" si="126"/>
        <v>0</v>
      </c>
      <c r="JH20" s="188">
        <f t="shared" si="127"/>
        <v>0</v>
      </c>
      <c r="JI20" s="164">
        <f t="shared" si="128"/>
        <v>0</v>
      </c>
      <c r="JJ20" s="164">
        <f t="shared" si="129"/>
        <v>0.25</v>
      </c>
      <c r="JK20" s="164">
        <f t="shared" si="130"/>
        <v>0</v>
      </c>
      <c r="JL20" s="164">
        <f t="shared" si="130"/>
        <v>0</v>
      </c>
      <c r="JM20" s="166">
        <f t="shared" si="131"/>
        <v>0</v>
      </c>
      <c r="JN20" s="167"/>
      <c r="JO20" s="126"/>
      <c r="JP20" s="164">
        <v>8</v>
      </c>
      <c r="JQ20" s="225"/>
      <c r="JR20" s="226"/>
      <c r="JS20" s="1"/>
      <c r="JT20" s="1"/>
      <c r="JU20" s="95"/>
      <c r="JV20" s="93"/>
      <c r="JW20" s="93"/>
      <c r="JX20" s="93"/>
      <c r="JY20" s="95" t="str">
        <f t="shared" si="40"/>
        <v>Completar</v>
      </c>
      <c r="JZ20" s="96" t="str">
        <f t="shared" si="41"/>
        <v>Completar</v>
      </c>
      <c r="KA20" s="96" t="str">
        <f t="shared" si="42"/>
        <v>Completar</v>
      </c>
      <c r="KB20" s="94"/>
      <c r="KC20" s="95" t="str">
        <f t="shared" si="43"/>
        <v>Completar</v>
      </c>
      <c r="KD20" s="95" t="str">
        <f t="shared" si="132"/>
        <v>Completar</v>
      </c>
      <c r="KE20" s="165">
        <f t="shared" si="133"/>
        <v>0</v>
      </c>
      <c r="KF20" s="219" t="b">
        <f t="shared" si="134"/>
        <v>0</v>
      </c>
      <c r="KG20" s="188">
        <f t="shared" si="135"/>
        <v>0</v>
      </c>
      <c r="KH20" s="164">
        <f t="shared" si="136"/>
        <v>0</v>
      </c>
      <c r="KI20" s="164">
        <f t="shared" si="137"/>
        <v>0.25</v>
      </c>
      <c r="KJ20" s="164">
        <f t="shared" si="138"/>
        <v>0</v>
      </c>
      <c r="KK20" s="164">
        <f t="shared" si="138"/>
        <v>0</v>
      </c>
      <c r="KL20" s="166">
        <f t="shared" si="139"/>
        <v>0</v>
      </c>
    </row>
    <row r="21" spans="1:298" x14ac:dyDescent="0.25">
      <c r="A21" s="164">
        <v>9</v>
      </c>
      <c r="B21" s="225"/>
      <c r="C21" s="226"/>
      <c r="D21" s="1"/>
      <c r="E21" s="1"/>
      <c r="F21" s="95"/>
      <c r="G21" s="93"/>
      <c r="H21" s="93"/>
      <c r="I21" s="93"/>
      <c r="J21" s="95"/>
      <c r="K21" s="96" t="str">
        <f>IFERROR(VLOOKUP(D21,'Situación inicial'!JI$13:JS$112,8,FALSE),"Completar")</f>
        <v>Completar</v>
      </c>
      <c r="L21" s="96" t="str">
        <f>IFERROR(VLOOKUP(D21,'Situación inicial'!JI$13:JS$112,9,FALSE),"Completar")</f>
        <v>Completar</v>
      </c>
      <c r="M21" s="94"/>
      <c r="N21" s="95" t="str">
        <f>IFERROR(VLOOKUP(D21,'Situación inicial'!JI$13:JS$112,11,FALSE),"Completar")</f>
        <v>Completar</v>
      </c>
      <c r="O21" s="95" t="str">
        <f>IFERROR(VLOOKUP(D21,'Situación inicial'!JI$13:JT$112,12,FALSE),"Completar")</f>
        <v>Completar</v>
      </c>
      <c r="P21" s="165">
        <f t="shared" si="44"/>
        <v>0</v>
      </c>
      <c r="Q21" s="219" t="b">
        <f t="shared" si="45"/>
        <v>0</v>
      </c>
      <c r="R21" s="188">
        <f t="shared" si="46"/>
        <v>0</v>
      </c>
      <c r="S21" s="164">
        <f t="shared" si="47"/>
        <v>0</v>
      </c>
      <c r="T21" s="164">
        <f t="shared" si="48"/>
        <v>0.25</v>
      </c>
      <c r="U21" s="164">
        <f t="shared" si="49"/>
        <v>0</v>
      </c>
      <c r="V21" s="164">
        <f t="shared" si="49"/>
        <v>0</v>
      </c>
      <c r="W21" s="166">
        <f t="shared" si="50"/>
        <v>0</v>
      </c>
      <c r="X21" s="168">
        <f>IFERROR(VLOOKUP(D21,'Situación inicial'!JI$13:JZ$112,18,FALSE),0)</f>
        <v>0</v>
      </c>
      <c r="Z21" s="164">
        <v>9</v>
      </c>
      <c r="AA21" s="225"/>
      <c r="AB21" s="226"/>
      <c r="AC21" s="1"/>
      <c r="AD21" s="1"/>
      <c r="AE21" s="95"/>
      <c r="AF21" s="93"/>
      <c r="AG21" s="93"/>
      <c r="AH21" s="93"/>
      <c r="AI21" s="95" t="str">
        <f t="shared" si="0"/>
        <v>Completar</v>
      </c>
      <c r="AJ21" s="96" t="str">
        <f t="shared" si="1"/>
        <v>Completar</v>
      </c>
      <c r="AK21" s="96" t="str">
        <f t="shared" si="2"/>
        <v>Completar</v>
      </c>
      <c r="AL21" s="94"/>
      <c r="AM21" s="95" t="str">
        <f t="shared" si="51"/>
        <v>Completar</v>
      </c>
      <c r="AN21" s="95" t="str">
        <f t="shared" si="52"/>
        <v>Completar</v>
      </c>
      <c r="AO21" s="165">
        <f t="shared" si="53"/>
        <v>0</v>
      </c>
      <c r="AP21" s="219" t="b">
        <f t="shared" si="54"/>
        <v>0</v>
      </c>
      <c r="AQ21" s="188">
        <f t="shared" si="55"/>
        <v>0</v>
      </c>
      <c r="AR21" s="164">
        <f t="shared" si="56"/>
        <v>0</v>
      </c>
      <c r="AS21" s="164">
        <f t="shared" si="57"/>
        <v>0.25</v>
      </c>
      <c r="AT21" s="164">
        <f t="shared" si="58"/>
        <v>0</v>
      </c>
      <c r="AU21" s="164">
        <f t="shared" si="58"/>
        <v>0</v>
      </c>
      <c r="AV21" s="166">
        <f t="shared" si="59"/>
        <v>0</v>
      </c>
      <c r="AW21" s="168">
        <f t="shared" si="3"/>
        <v>0</v>
      </c>
      <c r="AY21" s="164">
        <v>9</v>
      </c>
      <c r="AZ21" s="225"/>
      <c r="BA21" s="226"/>
      <c r="BB21" s="1"/>
      <c r="BC21" s="1"/>
      <c r="BD21" s="95"/>
      <c r="BE21" s="93"/>
      <c r="BF21" s="93"/>
      <c r="BG21" s="93"/>
      <c r="BH21" s="95" t="str">
        <f t="shared" si="4"/>
        <v>Completar</v>
      </c>
      <c r="BI21" s="96" t="str">
        <f t="shared" si="5"/>
        <v>Completar</v>
      </c>
      <c r="BJ21" s="96" t="str">
        <f t="shared" si="6"/>
        <v>Completar</v>
      </c>
      <c r="BK21" s="94"/>
      <c r="BL21" s="95" t="str">
        <f t="shared" si="7"/>
        <v>Completar</v>
      </c>
      <c r="BM21" s="95" t="str">
        <f t="shared" si="60"/>
        <v>Completar</v>
      </c>
      <c r="BN21" s="165">
        <f t="shared" si="61"/>
        <v>0</v>
      </c>
      <c r="BO21" s="219" t="b">
        <f t="shared" si="62"/>
        <v>0</v>
      </c>
      <c r="BP21" s="188">
        <f t="shared" si="63"/>
        <v>0</v>
      </c>
      <c r="BQ21" s="164">
        <f t="shared" si="64"/>
        <v>0</v>
      </c>
      <c r="BR21" s="164">
        <f t="shared" si="65"/>
        <v>0.25</v>
      </c>
      <c r="BS21" s="164">
        <f t="shared" si="66"/>
        <v>0</v>
      </c>
      <c r="BT21" s="164">
        <f t="shared" si="66"/>
        <v>0</v>
      </c>
      <c r="BU21" s="166">
        <f t="shared" si="67"/>
        <v>0</v>
      </c>
      <c r="BV21" s="167"/>
      <c r="BX21" s="164">
        <v>9</v>
      </c>
      <c r="BY21" s="225"/>
      <c r="BZ21" s="226"/>
      <c r="CA21" s="1"/>
      <c r="CB21" s="1"/>
      <c r="CC21" s="95"/>
      <c r="CD21" s="93"/>
      <c r="CE21" s="93"/>
      <c r="CF21" s="93"/>
      <c r="CG21" s="95" t="str">
        <f t="shared" si="8"/>
        <v>Completar</v>
      </c>
      <c r="CH21" s="96" t="str">
        <f t="shared" si="9"/>
        <v>Completar</v>
      </c>
      <c r="CI21" s="96" t="str">
        <f t="shared" si="10"/>
        <v>Completar</v>
      </c>
      <c r="CJ21" s="94"/>
      <c r="CK21" s="95" t="str">
        <f t="shared" si="11"/>
        <v>Completar</v>
      </c>
      <c r="CL21" s="95" t="str">
        <f t="shared" si="68"/>
        <v>Completar</v>
      </c>
      <c r="CM21" s="165">
        <f t="shared" si="69"/>
        <v>0</v>
      </c>
      <c r="CN21" s="219" t="b">
        <f t="shared" si="70"/>
        <v>0</v>
      </c>
      <c r="CO21" s="188">
        <f t="shared" si="71"/>
        <v>0</v>
      </c>
      <c r="CP21" s="164">
        <f t="shared" si="72"/>
        <v>0</v>
      </c>
      <c r="CQ21" s="164">
        <f t="shared" si="73"/>
        <v>0.25</v>
      </c>
      <c r="CR21" s="164">
        <f t="shared" si="74"/>
        <v>0</v>
      </c>
      <c r="CS21" s="164">
        <f t="shared" si="74"/>
        <v>0</v>
      </c>
      <c r="CT21" s="166">
        <f t="shared" si="75"/>
        <v>0</v>
      </c>
      <c r="CU21" s="167"/>
      <c r="CW21" s="164">
        <v>9</v>
      </c>
      <c r="CX21" s="225"/>
      <c r="CY21" s="226"/>
      <c r="CZ21" s="1"/>
      <c r="DA21" s="1"/>
      <c r="DB21" s="95"/>
      <c r="DC21" s="93"/>
      <c r="DD21" s="93"/>
      <c r="DE21" s="93"/>
      <c r="DF21" s="95" t="str">
        <f t="shared" si="12"/>
        <v>Completar</v>
      </c>
      <c r="DG21" s="96" t="str">
        <f t="shared" si="13"/>
        <v>Completar</v>
      </c>
      <c r="DH21" s="96" t="str">
        <f t="shared" si="14"/>
        <v>Completar</v>
      </c>
      <c r="DI21" s="94"/>
      <c r="DJ21" s="95" t="str">
        <f t="shared" si="15"/>
        <v>Completar</v>
      </c>
      <c r="DK21" s="95" t="str">
        <f t="shared" si="76"/>
        <v>Completar</v>
      </c>
      <c r="DL21" s="165">
        <f t="shared" si="77"/>
        <v>0</v>
      </c>
      <c r="DM21" s="219" t="b">
        <f t="shared" si="78"/>
        <v>0</v>
      </c>
      <c r="DN21" s="188">
        <f t="shared" si="79"/>
        <v>0</v>
      </c>
      <c r="DO21" s="164">
        <f t="shared" si="80"/>
        <v>0</v>
      </c>
      <c r="DP21" s="164">
        <f t="shared" si="81"/>
        <v>0.25</v>
      </c>
      <c r="DQ21" s="164">
        <f t="shared" si="82"/>
        <v>0</v>
      </c>
      <c r="DR21" s="164">
        <f t="shared" si="82"/>
        <v>0</v>
      </c>
      <c r="DS21" s="166">
        <f t="shared" si="83"/>
        <v>0</v>
      </c>
      <c r="DT21" s="167"/>
      <c r="DV21" s="164">
        <v>9</v>
      </c>
      <c r="DW21" s="225"/>
      <c r="DX21" s="226"/>
      <c r="DY21" s="1"/>
      <c r="DZ21" s="1"/>
      <c r="EA21" s="95"/>
      <c r="EB21" s="93"/>
      <c r="EC21" s="93"/>
      <c r="ED21" s="93"/>
      <c r="EE21" s="95" t="str">
        <f t="shared" si="16"/>
        <v>Completar</v>
      </c>
      <c r="EF21" s="96" t="str">
        <f t="shared" si="17"/>
        <v>Completar</v>
      </c>
      <c r="EG21" s="96" t="str">
        <f t="shared" si="18"/>
        <v>Completar</v>
      </c>
      <c r="EH21" s="94"/>
      <c r="EI21" s="95" t="str">
        <f t="shared" si="19"/>
        <v>Completar</v>
      </c>
      <c r="EJ21" s="95" t="str">
        <f t="shared" si="84"/>
        <v>Completar</v>
      </c>
      <c r="EK21" s="165">
        <f t="shared" si="85"/>
        <v>0</v>
      </c>
      <c r="EL21" s="219" t="b">
        <f t="shared" si="86"/>
        <v>0</v>
      </c>
      <c r="EM21" s="188">
        <f t="shared" si="87"/>
        <v>0</v>
      </c>
      <c r="EN21" s="164">
        <f t="shared" si="88"/>
        <v>0</v>
      </c>
      <c r="EO21" s="164">
        <f t="shared" si="89"/>
        <v>0.25</v>
      </c>
      <c r="EP21" s="164">
        <f t="shared" si="90"/>
        <v>0</v>
      </c>
      <c r="EQ21" s="164">
        <f t="shared" si="90"/>
        <v>0</v>
      </c>
      <c r="ER21" s="166">
        <f t="shared" si="91"/>
        <v>0</v>
      </c>
      <c r="ES21" s="167"/>
      <c r="EU21" s="164">
        <v>9</v>
      </c>
      <c r="EV21" s="225"/>
      <c r="EW21" s="226"/>
      <c r="EX21" s="1"/>
      <c r="EY21" s="1"/>
      <c r="EZ21" s="95"/>
      <c r="FA21" s="93"/>
      <c r="FB21" s="93"/>
      <c r="FC21" s="93"/>
      <c r="FD21" s="95" t="str">
        <f t="shared" si="20"/>
        <v>Completar</v>
      </c>
      <c r="FE21" s="96" t="str">
        <f t="shared" si="21"/>
        <v>Completar</v>
      </c>
      <c r="FF21" s="96" t="str">
        <f t="shared" si="22"/>
        <v>Completar</v>
      </c>
      <c r="FG21" s="94"/>
      <c r="FH21" s="95" t="str">
        <f t="shared" si="23"/>
        <v>Completar</v>
      </c>
      <c r="FI21" s="95" t="str">
        <f t="shared" si="92"/>
        <v>Completar</v>
      </c>
      <c r="FJ21" s="165">
        <f t="shared" si="93"/>
        <v>0</v>
      </c>
      <c r="FK21" s="219" t="b">
        <f t="shared" si="94"/>
        <v>0</v>
      </c>
      <c r="FL21" s="188">
        <f t="shared" si="95"/>
        <v>0</v>
      </c>
      <c r="FM21" s="164">
        <f t="shared" si="96"/>
        <v>0</v>
      </c>
      <c r="FN21" s="164">
        <f t="shared" si="97"/>
        <v>0.25</v>
      </c>
      <c r="FO21" s="164">
        <f t="shared" si="98"/>
        <v>0</v>
      </c>
      <c r="FP21" s="164">
        <f t="shared" si="98"/>
        <v>0</v>
      </c>
      <c r="FQ21" s="166">
        <f t="shared" si="99"/>
        <v>0</v>
      </c>
      <c r="FR21" s="167"/>
      <c r="FT21" s="164">
        <v>9</v>
      </c>
      <c r="FU21" s="225"/>
      <c r="FV21" s="226"/>
      <c r="FW21" s="1"/>
      <c r="FX21" s="1"/>
      <c r="FY21" s="95"/>
      <c r="FZ21" s="93"/>
      <c r="GA21" s="93"/>
      <c r="GB21" s="93"/>
      <c r="GC21" s="95" t="str">
        <f t="shared" si="24"/>
        <v>Completar</v>
      </c>
      <c r="GD21" s="96" t="str">
        <f t="shared" si="25"/>
        <v>Completar</v>
      </c>
      <c r="GE21" s="96" t="str">
        <f t="shared" si="26"/>
        <v>Completar</v>
      </c>
      <c r="GF21" s="94"/>
      <c r="GG21" s="95" t="str">
        <f t="shared" si="27"/>
        <v>Completar</v>
      </c>
      <c r="GH21" s="95" t="str">
        <f t="shared" si="100"/>
        <v>Completar</v>
      </c>
      <c r="GI21" s="165">
        <f t="shared" si="101"/>
        <v>0</v>
      </c>
      <c r="GJ21" s="219" t="b">
        <f t="shared" si="102"/>
        <v>0</v>
      </c>
      <c r="GK21" s="188">
        <f t="shared" si="103"/>
        <v>0</v>
      </c>
      <c r="GL21" s="164">
        <f t="shared" si="104"/>
        <v>0</v>
      </c>
      <c r="GM21" s="164">
        <f t="shared" si="105"/>
        <v>0.25</v>
      </c>
      <c r="GN21" s="164">
        <f t="shared" si="106"/>
        <v>0</v>
      </c>
      <c r="GO21" s="164">
        <f t="shared" si="106"/>
        <v>0</v>
      </c>
      <c r="GP21" s="166">
        <f t="shared" si="107"/>
        <v>0</v>
      </c>
      <c r="GQ21" s="167"/>
      <c r="GS21" s="164">
        <v>9</v>
      </c>
      <c r="GT21" s="225"/>
      <c r="GU21" s="226"/>
      <c r="GV21" s="1"/>
      <c r="GW21" s="1"/>
      <c r="GX21" s="95"/>
      <c r="GY21" s="93"/>
      <c r="GZ21" s="93"/>
      <c r="HA21" s="93"/>
      <c r="HB21" s="95" t="str">
        <f t="shared" si="28"/>
        <v>Completar</v>
      </c>
      <c r="HC21" s="96" t="str">
        <f t="shared" si="29"/>
        <v>Completar</v>
      </c>
      <c r="HD21" s="96" t="str">
        <f t="shared" si="30"/>
        <v>Completar</v>
      </c>
      <c r="HE21" s="94"/>
      <c r="HF21" s="95" t="str">
        <f t="shared" si="31"/>
        <v>Completar</v>
      </c>
      <c r="HG21" s="95" t="str">
        <f t="shared" si="108"/>
        <v>Completar</v>
      </c>
      <c r="HH21" s="165">
        <f t="shared" si="109"/>
        <v>0</v>
      </c>
      <c r="HI21" s="219" t="b">
        <f t="shared" si="110"/>
        <v>0</v>
      </c>
      <c r="HJ21" s="188">
        <f t="shared" si="111"/>
        <v>0</v>
      </c>
      <c r="HK21" s="164">
        <f t="shared" si="112"/>
        <v>0</v>
      </c>
      <c r="HL21" s="164">
        <f t="shared" si="113"/>
        <v>0.25</v>
      </c>
      <c r="HM21" s="164">
        <f t="shared" si="114"/>
        <v>0</v>
      </c>
      <c r="HN21" s="164">
        <f t="shared" si="114"/>
        <v>0</v>
      </c>
      <c r="HO21" s="166">
        <f t="shared" si="115"/>
        <v>0</v>
      </c>
      <c r="HP21" s="167"/>
      <c r="HR21" s="164">
        <v>9</v>
      </c>
      <c r="HS21" s="225"/>
      <c r="HT21" s="226"/>
      <c r="HU21" s="1"/>
      <c r="HV21" s="1"/>
      <c r="HW21" s="95"/>
      <c r="HX21" s="93"/>
      <c r="HY21" s="93"/>
      <c r="HZ21" s="93"/>
      <c r="IA21" s="95" t="str">
        <f t="shared" si="32"/>
        <v>Completar</v>
      </c>
      <c r="IB21" s="96" t="str">
        <f t="shared" si="33"/>
        <v>Completar</v>
      </c>
      <c r="IC21" s="96" t="str">
        <f t="shared" si="34"/>
        <v>Completar</v>
      </c>
      <c r="ID21" s="94"/>
      <c r="IE21" s="95" t="str">
        <f t="shared" si="35"/>
        <v>Completar</v>
      </c>
      <c r="IF21" s="95" t="str">
        <f t="shared" si="116"/>
        <v>Completar</v>
      </c>
      <c r="IG21" s="165">
        <f t="shared" si="117"/>
        <v>0</v>
      </c>
      <c r="IH21" s="219" t="b">
        <f t="shared" si="118"/>
        <v>0</v>
      </c>
      <c r="II21" s="188">
        <f t="shared" si="119"/>
        <v>0</v>
      </c>
      <c r="IJ21" s="164">
        <f t="shared" si="120"/>
        <v>0</v>
      </c>
      <c r="IK21" s="164">
        <f t="shared" si="121"/>
        <v>0.25</v>
      </c>
      <c r="IL21" s="164">
        <f t="shared" si="122"/>
        <v>0</v>
      </c>
      <c r="IM21" s="164">
        <f t="shared" si="122"/>
        <v>0</v>
      </c>
      <c r="IN21" s="166">
        <f t="shared" si="123"/>
        <v>0</v>
      </c>
      <c r="IO21" s="167"/>
      <c r="IQ21" s="164">
        <v>9</v>
      </c>
      <c r="IR21" s="225"/>
      <c r="IS21" s="226"/>
      <c r="IT21" s="1"/>
      <c r="IU21" s="1"/>
      <c r="IV21" s="95"/>
      <c r="IW21" s="93"/>
      <c r="IX21" s="93"/>
      <c r="IY21" s="93"/>
      <c r="IZ21" s="95" t="str">
        <f t="shared" si="36"/>
        <v>Completar</v>
      </c>
      <c r="JA21" s="96" t="str">
        <f t="shared" si="37"/>
        <v>Completar</v>
      </c>
      <c r="JB21" s="96" t="str">
        <f t="shared" si="38"/>
        <v>Completar</v>
      </c>
      <c r="JC21" s="94"/>
      <c r="JD21" s="95" t="str">
        <f t="shared" si="39"/>
        <v>Completar</v>
      </c>
      <c r="JE21" s="95" t="str">
        <f t="shared" si="124"/>
        <v>Completar</v>
      </c>
      <c r="JF21" s="165">
        <f t="shared" si="125"/>
        <v>0</v>
      </c>
      <c r="JG21" s="219" t="b">
        <f t="shared" si="126"/>
        <v>0</v>
      </c>
      <c r="JH21" s="188">
        <f t="shared" si="127"/>
        <v>0</v>
      </c>
      <c r="JI21" s="164">
        <f t="shared" si="128"/>
        <v>0</v>
      </c>
      <c r="JJ21" s="164">
        <f t="shared" si="129"/>
        <v>0.25</v>
      </c>
      <c r="JK21" s="164">
        <f t="shared" si="130"/>
        <v>0</v>
      </c>
      <c r="JL21" s="164">
        <f t="shared" si="130"/>
        <v>0</v>
      </c>
      <c r="JM21" s="166">
        <f t="shared" si="131"/>
        <v>0</v>
      </c>
      <c r="JN21" s="167"/>
      <c r="JO21" s="126"/>
      <c r="JP21" s="164">
        <v>9</v>
      </c>
      <c r="JQ21" s="225"/>
      <c r="JR21" s="226"/>
      <c r="JS21" s="1"/>
      <c r="JT21" s="1"/>
      <c r="JU21" s="95"/>
      <c r="JV21" s="93"/>
      <c r="JW21" s="93"/>
      <c r="JX21" s="93"/>
      <c r="JY21" s="95" t="str">
        <f t="shared" si="40"/>
        <v>Completar</v>
      </c>
      <c r="JZ21" s="96" t="str">
        <f t="shared" si="41"/>
        <v>Completar</v>
      </c>
      <c r="KA21" s="96" t="str">
        <f t="shared" si="42"/>
        <v>Completar</v>
      </c>
      <c r="KB21" s="94"/>
      <c r="KC21" s="95" t="str">
        <f t="shared" si="43"/>
        <v>Completar</v>
      </c>
      <c r="KD21" s="95" t="str">
        <f t="shared" si="132"/>
        <v>Completar</v>
      </c>
      <c r="KE21" s="165">
        <f t="shared" si="133"/>
        <v>0</v>
      </c>
      <c r="KF21" s="219" t="b">
        <f t="shared" si="134"/>
        <v>0</v>
      </c>
      <c r="KG21" s="188">
        <f t="shared" si="135"/>
        <v>0</v>
      </c>
      <c r="KH21" s="164">
        <f t="shared" si="136"/>
        <v>0</v>
      </c>
      <c r="KI21" s="164">
        <f t="shared" si="137"/>
        <v>0.25</v>
      </c>
      <c r="KJ21" s="164">
        <f t="shared" si="138"/>
        <v>0</v>
      </c>
      <c r="KK21" s="164">
        <f t="shared" si="138"/>
        <v>0</v>
      </c>
      <c r="KL21" s="166">
        <f t="shared" si="139"/>
        <v>0</v>
      </c>
    </row>
    <row r="22" spans="1:298" x14ac:dyDescent="0.25">
      <c r="A22" s="164">
        <v>10</v>
      </c>
      <c r="B22" s="225"/>
      <c r="C22" s="226"/>
      <c r="D22" s="1"/>
      <c r="E22" s="1"/>
      <c r="F22" s="95"/>
      <c r="G22" s="93"/>
      <c r="H22" s="93"/>
      <c r="I22" s="93"/>
      <c r="J22" s="95"/>
      <c r="K22" s="96" t="str">
        <f>IFERROR(VLOOKUP(D22,'Situación inicial'!JI$13:JS$112,8,FALSE),"Completar")</f>
        <v>Completar</v>
      </c>
      <c r="L22" s="96" t="str">
        <f>IFERROR(VLOOKUP(D22,'Situación inicial'!JI$13:JS$112,9,FALSE),"Completar")</f>
        <v>Completar</v>
      </c>
      <c r="M22" s="94"/>
      <c r="N22" s="95" t="str">
        <f>IFERROR(VLOOKUP(D22,'Situación inicial'!JI$13:JS$112,11,FALSE),"Completar")</f>
        <v>Completar</v>
      </c>
      <c r="O22" s="95" t="str">
        <f>IFERROR(VLOOKUP(D22,'Situación inicial'!JI$13:JT$112,12,FALSE),"Completar")</f>
        <v>Completar</v>
      </c>
      <c r="P22" s="165">
        <f t="shared" si="44"/>
        <v>0</v>
      </c>
      <c r="Q22" s="219" t="b">
        <f t="shared" si="45"/>
        <v>0</v>
      </c>
      <c r="R22" s="188">
        <f t="shared" si="46"/>
        <v>0</v>
      </c>
      <c r="S22" s="164">
        <f t="shared" si="47"/>
        <v>0</v>
      </c>
      <c r="T22" s="164">
        <f t="shared" si="48"/>
        <v>0.25</v>
      </c>
      <c r="U22" s="164">
        <f t="shared" si="49"/>
        <v>0</v>
      </c>
      <c r="V22" s="164">
        <f t="shared" si="49"/>
        <v>0</v>
      </c>
      <c r="W22" s="166">
        <f t="shared" si="50"/>
        <v>0</v>
      </c>
      <c r="X22" s="168">
        <f>IFERROR(VLOOKUP(D22,'Situación inicial'!JI$13:JZ$112,18,FALSE),0)</f>
        <v>0</v>
      </c>
      <c r="Z22" s="164">
        <v>10</v>
      </c>
      <c r="AA22" s="225"/>
      <c r="AB22" s="226"/>
      <c r="AC22" s="1"/>
      <c r="AD22" s="1"/>
      <c r="AE22" s="95"/>
      <c r="AF22" s="93"/>
      <c r="AG22" s="93"/>
      <c r="AH22" s="93"/>
      <c r="AI22" s="95" t="str">
        <f t="shared" si="0"/>
        <v>Completar</v>
      </c>
      <c r="AJ22" s="96" t="str">
        <f t="shared" si="1"/>
        <v>Completar</v>
      </c>
      <c r="AK22" s="96" t="str">
        <f t="shared" si="2"/>
        <v>Completar</v>
      </c>
      <c r="AL22" s="94"/>
      <c r="AM22" s="95" t="str">
        <f t="shared" si="51"/>
        <v>Completar</v>
      </c>
      <c r="AN22" s="95" t="str">
        <f t="shared" si="52"/>
        <v>Completar</v>
      </c>
      <c r="AO22" s="165">
        <f t="shared" si="53"/>
        <v>0</v>
      </c>
      <c r="AP22" s="219" t="b">
        <f t="shared" si="54"/>
        <v>0</v>
      </c>
      <c r="AQ22" s="188">
        <f t="shared" si="55"/>
        <v>0</v>
      </c>
      <c r="AR22" s="164">
        <f t="shared" si="56"/>
        <v>0</v>
      </c>
      <c r="AS22" s="164">
        <f t="shared" si="57"/>
        <v>0.25</v>
      </c>
      <c r="AT22" s="164">
        <f t="shared" si="58"/>
        <v>0</v>
      </c>
      <c r="AU22" s="164">
        <f t="shared" si="58"/>
        <v>0</v>
      </c>
      <c r="AV22" s="166">
        <f t="shared" si="59"/>
        <v>0</v>
      </c>
      <c r="AW22" s="168">
        <f t="shared" si="3"/>
        <v>0</v>
      </c>
      <c r="AY22" s="164">
        <v>10</v>
      </c>
      <c r="AZ22" s="225"/>
      <c r="BA22" s="226"/>
      <c r="BB22" s="1"/>
      <c r="BC22" s="1"/>
      <c r="BD22" s="95"/>
      <c r="BE22" s="93"/>
      <c r="BF22" s="93"/>
      <c r="BG22" s="93"/>
      <c r="BH22" s="95" t="str">
        <f t="shared" si="4"/>
        <v>Completar</v>
      </c>
      <c r="BI22" s="96" t="str">
        <f t="shared" si="5"/>
        <v>Completar</v>
      </c>
      <c r="BJ22" s="96" t="str">
        <f t="shared" si="6"/>
        <v>Completar</v>
      </c>
      <c r="BK22" s="94"/>
      <c r="BL22" s="95" t="str">
        <f t="shared" si="7"/>
        <v>Completar</v>
      </c>
      <c r="BM22" s="95" t="str">
        <f t="shared" si="60"/>
        <v>Completar</v>
      </c>
      <c r="BN22" s="165">
        <f t="shared" si="61"/>
        <v>0</v>
      </c>
      <c r="BO22" s="219" t="b">
        <f t="shared" si="62"/>
        <v>0</v>
      </c>
      <c r="BP22" s="188">
        <f t="shared" si="63"/>
        <v>0</v>
      </c>
      <c r="BQ22" s="164">
        <f t="shared" si="64"/>
        <v>0</v>
      </c>
      <c r="BR22" s="164">
        <f t="shared" si="65"/>
        <v>0.25</v>
      </c>
      <c r="BS22" s="164">
        <f t="shared" si="66"/>
        <v>0</v>
      </c>
      <c r="BT22" s="164">
        <f t="shared" si="66"/>
        <v>0</v>
      </c>
      <c r="BU22" s="166">
        <f t="shared" si="67"/>
        <v>0</v>
      </c>
      <c r="BV22" s="167"/>
      <c r="BX22" s="164">
        <v>10</v>
      </c>
      <c r="BY22" s="225"/>
      <c r="BZ22" s="226"/>
      <c r="CA22" s="1"/>
      <c r="CB22" s="1"/>
      <c r="CC22" s="95"/>
      <c r="CD22" s="93"/>
      <c r="CE22" s="93"/>
      <c r="CF22" s="93"/>
      <c r="CG22" s="95" t="str">
        <f t="shared" si="8"/>
        <v>Completar</v>
      </c>
      <c r="CH22" s="96" t="str">
        <f t="shared" si="9"/>
        <v>Completar</v>
      </c>
      <c r="CI22" s="96" t="str">
        <f t="shared" si="10"/>
        <v>Completar</v>
      </c>
      <c r="CJ22" s="94"/>
      <c r="CK22" s="95" t="str">
        <f t="shared" si="11"/>
        <v>Completar</v>
      </c>
      <c r="CL22" s="95" t="str">
        <f t="shared" si="68"/>
        <v>Completar</v>
      </c>
      <c r="CM22" s="165">
        <f t="shared" si="69"/>
        <v>0</v>
      </c>
      <c r="CN22" s="219" t="b">
        <f t="shared" si="70"/>
        <v>0</v>
      </c>
      <c r="CO22" s="188">
        <f t="shared" si="71"/>
        <v>0</v>
      </c>
      <c r="CP22" s="164">
        <f t="shared" si="72"/>
        <v>0</v>
      </c>
      <c r="CQ22" s="164">
        <f t="shared" si="73"/>
        <v>0.25</v>
      </c>
      <c r="CR22" s="164">
        <f t="shared" si="74"/>
        <v>0</v>
      </c>
      <c r="CS22" s="164">
        <f t="shared" si="74"/>
        <v>0</v>
      </c>
      <c r="CT22" s="166">
        <f t="shared" si="75"/>
        <v>0</v>
      </c>
      <c r="CU22" s="167"/>
      <c r="CW22" s="164">
        <v>10</v>
      </c>
      <c r="CX22" s="225"/>
      <c r="CY22" s="226"/>
      <c r="CZ22" s="1"/>
      <c r="DA22" s="1"/>
      <c r="DB22" s="95"/>
      <c r="DC22" s="93"/>
      <c r="DD22" s="93"/>
      <c r="DE22" s="93"/>
      <c r="DF22" s="95" t="str">
        <f t="shared" si="12"/>
        <v>Completar</v>
      </c>
      <c r="DG22" s="96" t="str">
        <f t="shared" si="13"/>
        <v>Completar</v>
      </c>
      <c r="DH22" s="96" t="str">
        <f t="shared" si="14"/>
        <v>Completar</v>
      </c>
      <c r="DI22" s="94"/>
      <c r="DJ22" s="95" t="str">
        <f t="shared" si="15"/>
        <v>Completar</v>
      </c>
      <c r="DK22" s="95" t="str">
        <f t="shared" si="76"/>
        <v>Completar</v>
      </c>
      <c r="DL22" s="165">
        <f t="shared" si="77"/>
        <v>0</v>
      </c>
      <c r="DM22" s="219" t="b">
        <f t="shared" si="78"/>
        <v>0</v>
      </c>
      <c r="DN22" s="188">
        <f t="shared" si="79"/>
        <v>0</v>
      </c>
      <c r="DO22" s="164">
        <f t="shared" si="80"/>
        <v>0</v>
      </c>
      <c r="DP22" s="164">
        <f t="shared" si="81"/>
        <v>0.25</v>
      </c>
      <c r="DQ22" s="164">
        <f t="shared" si="82"/>
        <v>0</v>
      </c>
      <c r="DR22" s="164">
        <f t="shared" si="82"/>
        <v>0</v>
      </c>
      <c r="DS22" s="166">
        <f t="shared" si="83"/>
        <v>0</v>
      </c>
      <c r="DT22" s="167"/>
      <c r="DV22" s="164">
        <v>10</v>
      </c>
      <c r="DW22" s="225"/>
      <c r="DX22" s="226"/>
      <c r="DY22" s="1"/>
      <c r="DZ22" s="1"/>
      <c r="EA22" s="95"/>
      <c r="EB22" s="93"/>
      <c r="EC22" s="93"/>
      <c r="ED22" s="93"/>
      <c r="EE22" s="95" t="str">
        <f t="shared" si="16"/>
        <v>Completar</v>
      </c>
      <c r="EF22" s="96" t="str">
        <f t="shared" si="17"/>
        <v>Completar</v>
      </c>
      <c r="EG22" s="96" t="str">
        <f t="shared" si="18"/>
        <v>Completar</v>
      </c>
      <c r="EH22" s="94"/>
      <c r="EI22" s="95" t="str">
        <f t="shared" si="19"/>
        <v>Completar</v>
      </c>
      <c r="EJ22" s="95" t="str">
        <f t="shared" si="84"/>
        <v>Completar</v>
      </c>
      <c r="EK22" s="165">
        <f t="shared" si="85"/>
        <v>0</v>
      </c>
      <c r="EL22" s="219" t="b">
        <f t="shared" si="86"/>
        <v>0</v>
      </c>
      <c r="EM22" s="188">
        <f t="shared" si="87"/>
        <v>0</v>
      </c>
      <c r="EN22" s="164">
        <f t="shared" si="88"/>
        <v>0</v>
      </c>
      <c r="EO22" s="164">
        <f t="shared" si="89"/>
        <v>0.25</v>
      </c>
      <c r="EP22" s="164">
        <f t="shared" si="90"/>
        <v>0</v>
      </c>
      <c r="EQ22" s="164">
        <f t="shared" si="90"/>
        <v>0</v>
      </c>
      <c r="ER22" s="166">
        <f t="shared" si="91"/>
        <v>0</v>
      </c>
      <c r="ES22" s="167"/>
      <c r="EU22" s="164">
        <v>10</v>
      </c>
      <c r="EV22" s="225"/>
      <c r="EW22" s="226"/>
      <c r="EX22" s="1"/>
      <c r="EY22" s="1"/>
      <c r="EZ22" s="95"/>
      <c r="FA22" s="93"/>
      <c r="FB22" s="93"/>
      <c r="FC22" s="93"/>
      <c r="FD22" s="95" t="str">
        <f t="shared" si="20"/>
        <v>Completar</v>
      </c>
      <c r="FE22" s="96" t="str">
        <f t="shared" si="21"/>
        <v>Completar</v>
      </c>
      <c r="FF22" s="96" t="str">
        <f t="shared" si="22"/>
        <v>Completar</v>
      </c>
      <c r="FG22" s="94"/>
      <c r="FH22" s="95" t="str">
        <f t="shared" si="23"/>
        <v>Completar</v>
      </c>
      <c r="FI22" s="95" t="str">
        <f t="shared" si="92"/>
        <v>Completar</v>
      </c>
      <c r="FJ22" s="165">
        <f t="shared" si="93"/>
        <v>0</v>
      </c>
      <c r="FK22" s="219" t="b">
        <f t="shared" si="94"/>
        <v>0</v>
      </c>
      <c r="FL22" s="188">
        <f t="shared" si="95"/>
        <v>0</v>
      </c>
      <c r="FM22" s="164">
        <f t="shared" si="96"/>
        <v>0</v>
      </c>
      <c r="FN22" s="164">
        <f t="shared" si="97"/>
        <v>0.25</v>
      </c>
      <c r="FO22" s="164">
        <f t="shared" si="98"/>
        <v>0</v>
      </c>
      <c r="FP22" s="164">
        <f t="shared" si="98"/>
        <v>0</v>
      </c>
      <c r="FQ22" s="166">
        <f t="shared" si="99"/>
        <v>0</v>
      </c>
      <c r="FR22" s="167"/>
      <c r="FT22" s="164">
        <v>10</v>
      </c>
      <c r="FU22" s="225"/>
      <c r="FV22" s="226"/>
      <c r="FW22" s="1"/>
      <c r="FX22" s="1"/>
      <c r="FY22" s="95"/>
      <c r="FZ22" s="93"/>
      <c r="GA22" s="93"/>
      <c r="GB22" s="93"/>
      <c r="GC22" s="95" t="str">
        <f t="shared" si="24"/>
        <v>Completar</v>
      </c>
      <c r="GD22" s="96" t="str">
        <f t="shared" si="25"/>
        <v>Completar</v>
      </c>
      <c r="GE22" s="96" t="str">
        <f t="shared" si="26"/>
        <v>Completar</v>
      </c>
      <c r="GF22" s="94"/>
      <c r="GG22" s="95" t="str">
        <f t="shared" si="27"/>
        <v>Completar</v>
      </c>
      <c r="GH22" s="95" t="str">
        <f t="shared" si="100"/>
        <v>Completar</v>
      </c>
      <c r="GI22" s="165">
        <f t="shared" si="101"/>
        <v>0</v>
      </c>
      <c r="GJ22" s="219" t="b">
        <f t="shared" si="102"/>
        <v>0</v>
      </c>
      <c r="GK22" s="188">
        <f t="shared" si="103"/>
        <v>0</v>
      </c>
      <c r="GL22" s="164">
        <f t="shared" si="104"/>
        <v>0</v>
      </c>
      <c r="GM22" s="164">
        <f t="shared" si="105"/>
        <v>0.25</v>
      </c>
      <c r="GN22" s="164">
        <f t="shared" si="106"/>
        <v>0</v>
      </c>
      <c r="GO22" s="164">
        <f t="shared" si="106"/>
        <v>0</v>
      </c>
      <c r="GP22" s="166">
        <f t="shared" si="107"/>
        <v>0</v>
      </c>
      <c r="GQ22" s="167"/>
      <c r="GS22" s="164">
        <v>10</v>
      </c>
      <c r="GT22" s="225"/>
      <c r="GU22" s="226"/>
      <c r="GV22" s="1"/>
      <c r="GW22" s="1"/>
      <c r="GX22" s="95"/>
      <c r="GY22" s="93"/>
      <c r="GZ22" s="93"/>
      <c r="HA22" s="93"/>
      <c r="HB22" s="95" t="str">
        <f t="shared" si="28"/>
        <v>Completar</v>
      </c>
      <c r="HC22" s="96" t="str">
        <f t="shared" si="29"/>
        <v>Completar</v>
      </c>
      <c r="HD22" s="96" t="str">
        <f t="shared" si="30"/>
        <v>Completar</v>
      </c>
      <c r="HE22" s="94"/>
      <c r="HF22" s="95" t="str">
        <f t="shared" si="31"/>
        <v>Completar</v>
      </c>
      <c r="HG22" s="95" t="str">
        <f t="shared" si="108"/>
        <v>Completar</v>
      </c>
      <c r="HH22" s="165">
        <f t="shared" si="109"/>
        <v>0</v>
      </c>
      <c r="HI22" s="219" t="b">
        <f t="shared" si="110"/>
        <v>0</v>
      </c>
      <c r="HJ22" s="188">
        <f t="shared" si="111"/>
        <v>0</v>
      </c>
      <c r="HK22" s="164">
        <f t="shared" si="112"/>
        <v>0</v>
      </c>
      <c r="HL22" s="164">
        <f t="shared" si="113"/>
        <v>0.25</v>
      </c>
      <c r="HM22" s="164">
        <f t="shared" si="114"/>
        <v>0</v>
      </c>
      <c r="HN22" s="164">
        <f t="shared" si="114"/>
        <v>0</v>
      </c>
      <c r="HO22" s="166">
        <f t="shared" si="115"/>
        <v>0</v>
      </c>
      <c r="HP22" s="167"/>
      <c r="HR22" s="164">
        <v>10</v>
      </c>
      <c r="HS22" s="225"/>
      <c r="HT22" s="226"/>
      <c r="HU22" s="1"/>
      <c r="HV22" s="1"/>
      <c r="HW22" s="95"/>
      <c r="HX22" s="93"/>
      <c r="HY22" s="93"/>
      <c r="HZ22" s="93"/>
      <c r="IA22" s="95" t="str">
        <f t="shared" si="32"/>
        <v>Completar</v>
      </c>
      <c r="IB22" s="96" t="str">
        <f t="shared" si="33"/>
        <v>Completar</v>
      </c>
      <c r="IC22" s="96" t="str">
        <f t="shared" si="34"/>
        <v>Completar</v>
      </c>
      <c r="ID22" s="94"/>
      <c r="IE22" s="95" t="str">
        <f t="shared" si="35"/>
        <v>Completar</v>
      </c>
      <c r="IF22" s="95" t="str">
        <f t="shared" si="116"/>
        <v>Completar</v>
      </c>
      <c r="IG22" s="165">
        <f t="shared" si="117"/>
        <v>0</v>
      </c>
      <c r="IH22" s="219" t="b">
        <f t="shared" si="118"/>
        <v>0</v>
      </c>
      <c r="II22" s="188">
        <f t="shared" si="119"/>
        <v>0</v>
      </c>
      <c r="IJ22" s="164">
        <f t="shared" si="120"/>
        <v>0</v>
      </c>
      <c r="IK22" s="164">
        <f t="shared" si="121"/>
        <v>0.25</v>
      </c>
      <c r="IL22" s="164">
        <f t="shared" si="122"/>
        <v>0</v>
      </c>
      <c r="IM22" s="164">
        <f t="shared" si="122"/>
        <v>0</v>
      </c>
      <c r="IN22" s="166">
        <f t="shared" si="123"/>
        <v>0</v>
      </c>
      <c r="IO22" s="167"/>
      <c r="IQ22" s="164">
        <v>10</v>
      </c>
      <c r="IR22" s="225"/>
      <c r="IS22" s="226"/>
      <c r="IT22" s="1"/>
      <c r="IU22" s="1"/>
      <c r="IV22" s="95"/>
      <c r="IW22" s="93"/>
      <c r="IX22" s="93"/>
      <c r="IY22" s="93"/>
      <c r="IZ22" s="95" t="str">
        <f t="shared" si="36"/>
        <v>Completar</v>
      </c>
      <c r="JA22" s="96" t="str">
        <f t="shared" si="37"/>
        <v>Completar</v>
      </c>
      <c r="JB22" s="96" t="str">
        <f t="shared" si="38"/>
        <v>Completar</v>
      </c>
      <c r="JC22" s="94"/>
      <c r="JD22" s="95" t="str">
        <f t="shared" si="39"/>
        <v>Completar</v>
      </c>
      <c r="JE22" s="95" t="str">
        <f t="shared" si="124"/>
        <v>Completar</v>
      </c>
      <c r="JF22" s="165">
        <f t="shared" si="125"/>
        <v>0</v>
      </c>
      <c r="JG22" s="219" t="b">
        <f t="shared" si="126"/>
        <v>0</v>
      </c>
      <c r="JH22" s="188">
        <f t="shared" si="127"/>
        <v>0</v>
      </c>
      <c r="JI22" s="164">
        <f t="shared" si="128"/>
        <v>0</v>
      </c>
      <c r="JJ22" s="164">
        <f t="shared" si="129"/>
        <v>0.25</v>
      </c>
      <c r="JK22" s="164">
        <f t="shared" si="130"/>
        <v>0</v>
      </c>
      <c r="JL22" s="164">
        <f t="shared" si="130"/>
        <v>0</v>
      </c>
      <c r="JM22" s="166">
        <f t="shared" si="131"/>
        <v>0</v>
      </c>
      <c r="JN22" s="167"/>
      <c r="JO22" s="126"/>
      <c r="JP22" s="164">
        <v>10</v>
      </c>
      <c r="JQ22" s="225"/>
      <c r="JR22" s="226"/>
      <c r="JS22" s="1"/>
      <c r="JT22" s="1"/>
      <c r="JU22" s="95"/>
      <c r="JV22" s="93"/>
      <c r="JW22" s="93"/>
      <c r="JX22" s="93"/>
      <c r="JY22" s="95" t="str">
        <f t="shared" si="40"/>
        <v>Completar</v>
      </c>
      <c r="JZ22" s="96" t="str">
        <f t="shared" si="41"/>
        <v>Completar</v>
      </c>
      <c r="KA22" s="96" t="str">
        <f t="shared" si="42"/>
        <v>Completar</v>
      </c>
      <c r="KB22" s="94"/>
      <c r="KC22" s="95" t="str">
        <f t="shared" si="43"/>
        <v>Completar</v>
      </c>
      <c r="KD22" s="95" t="str">
        <f t="shared" si="132"/>
        <v>Completar</v>
      </c>
      <c r="KE22" s="165">
        <f t="shared" si="133"/>
        <v>0</v>
      </c>
      <c r="KF22" s="219" t="b">
        <f t="shared" si="134"/>
        <v>0</v>
      </c>
      <c r="KG22" s="188">
        <f t="shared" si="135"/>
        <v>0</v>
      </c>
      <c r="KH22" s="164">
        <f t="shared" si="136"/>
        <v>0</v>
      </c>
      <c r="KI22" s="164">
        <f t="shared" si="137"/>
        <v>0.25</v>
      </c>
      <c r="KJ22" s="164">
        <f t="shared" si="138"/>
        <v>0</v>
      </c>
      <c r="KK22" s="164">
        <f t="shared" si="138"/>
        <v>0</v>
      </c>
      <c r="KL22" s="166">
        <f t="shared" si="139"/>
        <v>0</v>
      </c>
    </row>
    <row r="23" spans="1:298" x14ac:dyDescent="0.25">
      <c r="A23" s="164">
        <v>11</v>
      </c>
      <c r="B23" s="225"/>
      <c r="C23" s="226"/>
      <c r="D23" s="1"/>
      <c r="E23" s="1"/>
      <c r="F23" s="95"/>
      <c r="G23" s="93"/>
      <c r="H23" s="93"/>
      <c r="I23" s="93"/>
      <c r="J23" s="95"/>
      <c r="K23" s="96" t="str">
        <f>IFERROR(VLOOKUP(D23,'Situación inicial'!JI$13:JS$112,8,FALSE),"Completar")</f>
        <v>Completar</v>
      </c>
      <c r="L23" s="96" t="str">
        <f>IFERROR(VLOOKUP(D23,'Situación inicial'!JI$13:JS$112,9,FALSE),"Completar")</f>
        <v>Completar</v>
      </c>
      <c r="M23" s="94"/>
      <c r="N23" s="95" t="str">
        <f>IFERROR(VLOOKUP(D23,'Situación inicial'!JI$13:JS$112,11,FALSE),"Completar")</f>
        <v>Completar</v>
      </c>
      <c r="O23" s="95" t="str">
        <f>IFERROR(VLOOKUP(D23,'Situación inicial'!JI$13:JT$112,12,FALSE),"Completar")</f>
        <v>Completar</v>
      </c>
      <c r="P23" s="165">
        <f t="shared" si="44"/>
        <v>0</v>
      </c>
      <c r="Q23" s="219" t="b">
        <f t="shared" si="45"/>
        <v>0</v>
      </c>
      <c r="R23" s="188">
        <f t="shared" si="46"/>
        <v>0</v>
      </c>
      <c r="S23" s="164">
        <f t="shared" si="47"/>
        <v>0</v>
      </c>
      <c r="T23" s="164">
        <f t="shared" si="48"/>
        <v>0.25</v>
      </c>
      <c r="U23" s="164">
        <f t="shared" si="49"/>
        <v>0</v>
      </c>
      <c r="V23" s="164">
        <f t="shared" si="49"/>
        <v>0</v>
      </c>
      <c r="W23" s="166">
        <f t="shared" si="50"/>
        <v>0</v>
      </c>
      <c r="X23" s="168">
        <f>IFERROR(VLOOKUP(D23,'Situación inicial'!JI$13:JZ$112,18,FALSE),0)</f>
        <v>0</v>
      </c>
      <c r="Z23" s="164">
        <v>11</v>
      </c>
      <c r="AA23" s="225"/>
      <c r="AB23" s="226"/>
      <c r="AC23" s="1"/>
      <c r="AD23" s="1"/>
      <c r="AE23" s="95"/>
      <c r="AF23" s="93"/>
      <c r="AG23" s="93"/>
      <c r="AH23" s="93"/>
      <c r="AI23" s="95" t="str">
        <f t="shared" si="0"/>
        <v>Completar</v>
      </c>
      <c r="AJ23" s="96" t="str">
        <f t="shared" si="1"/>
        <v>Completar</v>
      </c>
      <c r="AK23" s="96" t="str">
        <f t="shared" si="2"/>
        <v>Completar</v>
      </c>
      <c r="AL23" s="94"/>
      <c r="AM23" s="95" t="str">
        <f t="shared" si="51"/>
        <v>Completar</v>
      </c>
      <c r="AN23" s="95" t="str">
        <f t="shared" si="52"/>
        <v>Completar</v>
      </c>
      <c r="AO23" s="165">
        <f t="shared" si="53"/>
        <v>0</v>
      </c>
      <c r="AP23" s="219" t="b">
        <f t="shared" si="54"/>
        <v>0</v>
      </c>
      <c r="AQ23" s="188">
        <f t="shared" si="55"/>
        <v>0</v>
      </c>
      <c r="AR23" s="164">
        <f t="shared" si="56"/>
        <v>0</v>
      </c>
      <c r="AS23" s="164">
        <f t="shared" si="57"/>
        <v>0.25</v>
      </c>
      <c r="AT23" s="164">
        <f t="shared" si="58"/>
        <v>0</v>
      </c>
      <c r="AU23" s="164">
        <f t="shared" si="58"/>
        <v>0</v>
      </c>
      <c r="AV23" s="166">
        <f t="shared" si="59"/>
        <v>0</v>
      </c>
      <c r="AW23" s="168">
        <f t="shared" si="3"/>
        <v>0</v>
      </c>
      <c r="AY23" s="164">
        <v>11</v>
      </c>
      <c r="AZ23" s="225"/>
      <c r="BA23" s="226"/>
      <c r="BB23" s="1"/>
      <c r="BC23" s="1"/>
      <c r="BD23" s="95"/>
      <c r="BE23" s="93"/>
      <c r="BF23" s="93"/>
      <c r="BG23" s="93"/>
      <c r="BH23" s="95" t="str">
        <f t="shared" si="4"/>
        <v>Completar</v>
      </c>
      <c r="BI23" s="96" t="str">
        <f t="shared" si="5"/>
        <v>Completar</v>
      </c>
      <c r="BJ23" s="96" t="str">
        <f t="shared" si="6"/>
        <v>Completar</v>
      </c>
      <c r="BK23" s="94"/>
      <c r="BL23" s="95" t="str">
        <f t="shared" si="7"/>
        <v>Completar</v>
      </c>
      <c r="BM23" s="95" t="str">
        <f t="shared" si="60"/>
        <v>Completar</v>
      </c>
      <c r="BN23" s="165">
        <f t="shared" si="61"/>
        <v>0</v>
      </c>
      <c r="BO23" s="219" t="b">
        <f t="shared" si="62"/>
        <v>0</v>
      </c>
      <c r="BP23" s="188">
        <f t="shared" si="63"/>
        <v>0</v>
      </c>
      <c r="BQ23" s="164">
        <f t="shared" si="64"/>
        <v>0</v>
      </c>
      <c r="BR23" s="164">
        <f t="shared" si="65"/>
        <v>0.25</v>
      </c>
      <c r="BS23" s="164">
        <f t="shared" si="66"/>
        <v>0</v>
      </c>
      <c r="BT23" s="164">
        <f t="shared" si="66"/>
        <v>0</v>
      </c>
      <c r="BU23" s="166">
        <f t="shared" si="67"/>
        <v>0</v>
      </c>
      <c r="BV23" s="167"/>
      <c r="BX23" s="164">
        <v>11</v>
      </c>
      <c r="BY23" s="225"/>
      <c r="BZ23" s="226"/>
      <c r="CA23" s="1"/>
      <c r="CB23" s="1"/>
      <c r="CC23" s="95"/>
      <c r="CD23" s="93"/>
      <c r="CE23" s="93"/>
      <c r="CF23" s="93"/>
      <c r="CG23" s="95" t="str">
        <f t="shared" si="8"/>
        <v>Completar</v>
      </c>
      <c r="CH23" s="96" t="str">
        <f t="shared" si="9"/>
        <v>Completar</v>
      </c>
      <c r="CI23" s="96" t="str">
        <f t="shared" si="10"/>
        <v>Completar</v>
      </c>
      <c r="CJ23" s="94"/>
      <c r="CK23" s="95" t="str">
        <f t="shared" si="11"/>
        <v>Completar</v>
      </c>
      <c r="CL23" s="95" t="str">
        <f t="shared" si="68"/>
        <v>Completar</v>
      </c>
      <c r="CM23" s="165">
        <f t="shared" si="69"/>
        <v>0</v>
      </c>
      <c r="CN23" s="219" t="b">
        <f t="shared" si="70"/>
        <v>0</v>
      </c>
      <c r="CO23" s="188">
        <f t="shared" si="71"/>
        <v>0</v>
      </c>
      <c r="CP23" s="164">
        <f t="shared" si="72"/>
        <v>0</v>
      </c>
      <c r="CQ23" s="164">
        <f t="shared" si="73"/>
        <v>0.25</v>
      </c>
      <c r="CR23" s="164">
        <f t="shared" si="74"/>
        <v>0</v>
      </c>
      <c r="CS23" s="164">
        <f t="shared" si="74"/>
        <v>0</v>
      </c>
      <c r="CT23" s="166">
        <f t="shared" si="75"/>
        <v>0</v>
      </c>
      <c r="CU23" s="167"/>
      <c r="CW23" s="164">
        <v>11</v>
      </c>
      <c r="CX23" s="225"/>
      <c r="CY23" s="226"/>
      <c r="CZ23" s="1"/>
      <c r="DA23" s="1"/>
      <c r="DB23" s="95"/>
      <c r="DC23" s="93"/>
      <c r="DD23" s="93"/>
      <c r="DE23" s="93"/>
      <c r="DF23" s="95" t="str">
        <f t="shared" si="12"/>
        <v>Completar</v>
      </c>
      <c r="DG23" s="96" t="str">
        <f t="shared" si="13"/>
        <v>Completar</v>
      </c>
      <c r="DH23" s="96" t="str">
        <f t="shared" si="14"/>
        <v>Completar</v>
      </c>
      <c r="DI23" s="94"/>
      <c r="DJ23" s="95" t="str">
        <f t="shared" si="15"/>
        <v>Completar</v>
      </c>
      <c r="DK23" s="95" t="str">
        <f t="shared" si="76"/>
        <v>Completar</v>
      </c>
      <c r="DL23" s="165">
        <f t="shared" si="77"/>
        <v>0</v>
      </c>
      <c r="DM23" s="219" t="b">
        <f t="shared" si="78"/>
        <v>0</v>
      </c>
      <c r="DN23" s="188">
        <f t="shared" si="79"/>
        <v>0</v>
      </c>
      <c r="DO23" s="164">
        <f t="shared" si="80"/>
        <v>0</v>
      </c>
      <c r="DP23" s="164">
        <f t="shared" si="81"/>
        <v>0.25</v>
      </c>
      <c r="DQ23" s="164">
        <f t="shared" si="82"/>
        <v>0</v>
      </c>
      <c r="DR23" s="164">
        <f t="shared" si="82"/>
        <v>0</v>
      </c>
      <c r="DS23" s="166">
        <f t="shared" si="83"/>
        <v>0</v>
      </c>
      <c r="DT23" s="167"/>
      <c r="DV23" s="164">
        <v>11</v>
      </c>
      <c r="DW23" s="225"/>
      <c r="DX23" s="226"/>
      <c r="DY23" s="1"/>
      <c r="DZ23" s="1"/>
      <c r="EA23" s="95"/>
      <c r="EB23" s="93"/>
      <c r="EC23" s="93"/>
      <c r="ED23" s="93"/>
      <c r="EE23" s="95" t="str">
        <f t="shared" si="16"/>
        <v>Completar</v>
      </c>
      <c r="EF23" s="96" t="str">
        <f t="shared" si="17"/>
        <v>Completar</v>
      </c>
      <c r="EG23" s="96" t="str">
        <f t="shared" si="18"/>
        <v>Completar</v>
      </c>
      <c r="EH23" s="94"/>
      <c r="EI23" s="95" t="str">
        <f t="shared" si="19"/>
        <v>Completar</v>
      </c>
      <c r="EJ23" s="95" t="str">
        <f t="shared" si="84"/>
        <v>Completar</v>
      </c>
      <c r="EK23" s="165">
        <f t="shared" si="85"/>
        <v>0</v>
      </c>
      <c r="EL23" s="219" t="b">
        <f t="shared" si="86"/>
        <v>0</v>
      </c>
      <c r="EM23" s="188">
        <f t="shared" si="87"/>
        <v>0</v>
      </c>
      <c r="EN23" s="164">
        <f t="shared" si="88"/>
        <v>0</v>
      </c>
      <c r="EO23" s="164">
        <f t="shared" si="89"/>
        <v>0.25</v>
      </c>
      <c r="EP23" s="164">
        <f t="shared" si="90"/>
        <v>0</v>
      </c>
      <c r="EQ23" s="164">
        <f t="shared" si="90"/>
        <v>0</v>
      </c>
      <c r="ER23" s="166">
        <f t="shared" si="91"/>
        <v>0</v>
      </c>
      <c r="ES23" s="167"/>
      <c r="EU23" s="164">
        <v>11</v>
      </c>
      <c r="EV23" s="225"/>
      <c r="EW23" s="226"/>
      <c r="EX23" s="1"/>
      <c r="EY23" s="1"/>
      <c r="EZ23" s="95"/>
      <c r="FA23" s="93"/>
      <c r="FB23" s="93"/>
      <c r="FC23" s="93"/>
      <c r="FD23" s="95" t="str">
        <f t="shared" si="20"/>
        <v>Completar</v>
      </c>
      <c r="FE23" s="96" t="str">
        <f t="shared" si="21"/>
        <v>Completar</v>
      </c>
      <c r="FF23" s="96" t="str">
        <f t="shared" si="22"/>
        <v>Completar</v>
      </c>
      <c r="FG23" s="94"/>
      <c r="FH23" s="95" t="str">
        <f t="shared" si="23"/>
        <v>Completar</v>
      </c>
      <c r="FI23" s="95" t="str">
        <f t="shared" si="92"/>
        <v>Completar</v>
      </c>
      <c r="FJ23" s="165">
        <f t="shared" si="93"/>
        <v>0</v>
      </c>
      <c r="FK23" s="219" t="b">
        <f t="shared" si="94"/>
        <v>0</v>
      </c>
      <c r="FL23" s="188">
        <f t="shared" si="95"/>
        <v>0</v>
      </c>
      <c r="FM23" s="164">
        <f t="shared" si="96"/>
        <v>0</v>
      </c>
      <c r="FN23" s="164">
        <f t="shared" si="97"/>
        <v>0.25</v>
      </c>
      <c r="FO23" s="164">
        <f t="shared" si="98"/>
        <v>0</v>
      </c>
      <c r="FP23" s="164">
        <f t="shared" si="98"/>
        <v>0</v>
      </c>
      <c r="FQ23" s="166">
        <f t="shared" si="99"/>
        <v>0</v>
      </c>
      <c r="FR23" s="167"/>
      <c r="FT23" s="164">
        <v>11</v>
      </c>
      <c r="FU23" s="225"/>
      <c r="FV23" s="226"/>
      <c r="FW23" s="1"/>
      <c r="FX23" s="1"/>
      <c r="FY23" s="95"/>
      <c r="FZ23" s="93"/>
      <c r="GA23" s="93"/>
      <c r="GB23" s="93"/>
      <c r="GC23" s="95" t="str">
        <f t="shared" si="24"/>
        <v>Completar</v>
      </c>
      <c r="GD23" s="96" t="str">
        <f t="shared" si="25"/>
        <v>Completar</v>
      </c>
      <c r="GE23" s="96" t="str">
        <f t="shared" si="26"/>
        <v>Completar</v>
      </c>
      <c r="GF23" s="94"/>
      <c r="GG23" s="95" t="str">
        <f t="shared" si="27"/>
        <v>Completar</v>
      </c>
      <c r="GH23" s="95" t="str">
        <f t="shared" si="100"/>
        <v>Completar</v>
      </c>
      <c r="GI23" s="165">
        <f t="shared" si="101"/>
        <v>0</v>
      </c>
      <c r="GJ23" s="219" t="b">
        <f t="shared" si="102"/>
        <v>0</v>
      </c>
      <c r="GK23" s="188">
        <f t="shared" si="103"/>
        <v>0</v>
      </c>
      <c r="GL23" s="164">
        <f t="shared" si="104"/>
        <v>0</v>
      </c>
      <c r="GM23" s="164">
        <f t="shared" si="105"/>
        <v>0.25</v>
      </c>
      <c r="GN23" s="164">
        <f t="shared" si="106"/>
        <v>0</v>
      </c>
      <c r="GO23" s="164">
        <f t="shared" si="106"/>
        <v>0</v>
      </c>
      <c r="GP23" s="166">
        <f t="shared" si="107"/>
        <v>0</v>
      </c>
      <c r="GQ23" s="167"/>
      <c r="GS23" s="164">
        <v>11</v>
      </c>
      <c r="GT23" s="225"/>
      <c r="GU23" s="226"/>
      <c r="GV23" s="1"/>
      <c r="GW23" s="1"/>
      <c r="GX23" s="95"/>
      <c r="GY23" s="93"/>
      <c r="GZ23" s="93"/>
      <c r="HA23" s="93"/>
      <c r="HB23" s="95" t="str">
        <f t="shared" si="28"/>
        <v>Completar</v>
      </c>
      <c r="HC23" s="96" t="str">
        <f t="shared" si="29"/>
        <v>Completar</v>
      </c>
      <c r="HD23" s="96" t="str">
        <f t="shared" si="30"/>
        <v>Completar</v>
      </c>
      <c r="HE23" s="94"/>
      <c r="HF23" s="95" t="str">
        <f t="shared" si="31"/>
        <v>Completar</v>
      </c>
      <c r="HG23" s="95" t="str">
        <f t="shared" si="108"/>
        <v>Completar</v>
      </c>
      <c r="HH23" s="165">
        <f t="shared" si="109"/>
        <v>0</v>
      </c>
      <c r="HI23" s="219" t="b">
        <f t="shared" si="110"/>
        <v>0</v>
      </c>
      <c r="HJ23" s="188">
        <f t="shared" si="111"/>
        <v>0</v>
      </c>
      <c r="HK23" s="164">
        <f t="shared" si="112"/>
        <v>0</v>
      </c>
      <c r="HL23" s="164">
        <f t="shared" si="113"/>
        <v>0.25</v>
      </c>
      <c r="HM23" s="164">
        <f t="shared" si="114"/>
        <v>0</v>
      </c>
      <c r="HN23" s="164">
        <f t="shared" si="114"/>
        <v>0</v>
      </c>
      <c r="HO23" s="166">
        <f t="shared" si="115"/>
        <v>0</v>
      </c>
      <c r="HP23" s="167"/>
      <c r="HR23" s="164">
        <v>11</v>
      </c>
      <c r="HS23" s="225"/>
      <c r="HT23" s="226"/>
      <c r="HU23" s="1"/>
      <c r="HV23" s="1"/>
      <c r="HW23" s="95"/>
      <c r="HX23" s="93"/>
      <c r="HY23" s="93"/>
      <c r="HZ23" s="93"/>
      <c r="IA23" s="95" t="str">
        <f t="shared" si="32"/>
        <v>Completar</v>
      </c>
      <c r="IB23" s="96" t="str">
        <f t="shared" si="33"/>
        <v>Completar</v>
      </c>
      <c r="IC23" s="96" t="str">
        <f t="shared" si="34"/>
        <v>Completar</v>
      </c>
      <c r="ID23" s="94"/>
      <c r="IE23" s="95" t="str">
        <f t="shared" si="35"/>
        <v>Completar</v>
      </c>
      <c r="IF23" s="95" t="str">
        <f t="shared" si="116"/>
        <v>Completar</v>
      </c>
      <c r="IG23" s="165">
        <f t="shared" si="117"/>
        <v>0</v>
      </c>
      <c r="IH23" s="219" t="b">
        <f t="shared" si="118"/>
        <v>0</v>
      </c>
      <c r="II23" s="188">
        <f t="shared" si="119"/>
        <v>0</v>
      </c>
      <c r="IJ23" s="164">
        <f t="shared" si="120"/>
        <v>0</v>
      </c>
      <c r="IK23" s="164">
        <f t="shared" si="121"/>
        <v>0.25</v>
      </c>
      <c r="IL23" s="164">
        <f t="shared" si="122"/>
        <v>0</v>
      </c>
      <c r="IM23" s="164">
        <f t="shared" si="122"/>
        <v>0</v>
      </c>
      <c r="IN23" s="166">
        <f t="shared" si="123"/>
        <v>0</v>
      </c>
      <c r="IO23" s="167"/>
      <c r="IQ23" s="164">
        <v>11</v>
      </c>
      <c r="IR23" s="225"/>
      <c r="IS23" s="226"/>
      <c r="IT23" s="1"/>
      <c r="IU23" s="1"/>
      <c r="IV23" s="95"/>
      <c r="IW23" s="93"/>
      <c r="IX23" s="93"/>
      <c r="IY23" s="93"/>
      <c r="IZ23" s="95" t="str">
        <f t="shared" si="36"/>
        <v>Completar</v>
      </c>
      <c r="JA23" s="96" t="str">
        <f t="shared" si="37"/>
        <v>Completar</v>
      </c>
      <c r="JB23" s="96" t="str">
        <f t="shared" si="38"/>
        <v>Completar</v>
      </c>
      <c r="JC23" s="94"/>
      <c r="JD23" s="95" t="str">
        <f t="shared" si="39"/>
        <v>Completar</v>
      </c>
      <c r="JE23" s="95" t="str">
        <f t="shared" si="124"/>
        <v>Completar</v>
      </c>
      <c r="JF23" s="165">
        <f t="shared" si="125"/>
        <v>0</v>
      </c>
      <c r="JG23" s="219" t="b">
        <f t="shared" si="126"/>
        <v>0</v>
      </c>
      <c r="JH23" s="188">
        <f t="shared" si="127"/>
        <v>0</v>
      </c>
      <c r="JI23" s="164">
        <f t="shared" si="128"/>
        <v>0</v>
      </c>
      <c r="JJ23" s="164">
        <f t="shared" si="129"/>
        <v>0.25</v>
      </c>
      <c r="JK23" s="164">
        <f t="shared" si="130"/>
        <v>0</v>
      </c>
      <c r="JL23" s="164">
        <f t="shared" si="130"/>
        <v>0</v>
      </c>
      <c r="JM23" s="166">
        <f t="shared" si="131"/>
        <v>0</v>
      </c>
      <c r="JN23" s="167"/>
      <c r="JO23" s="126"/>
      <c r="JP23" s="164">
        <v>11</v>
      </c>
      <c r="JQ23" s="225"/>
      <c r="JR23" s="226"/>
      <c r="JS23" s="1"/>
      <c r="JT23" s="1"/>
      <c r="JU23" s="95"/>
      <c r="JV23" s="93"/>
      <c r="JW23" s="93"/>
      <c r="JX23" s="93"/>
      <c r="JY23" s="95" t="str">
        <f t="shared" si="40"/>
        <v>Completar</v>
      </c>
      <c r="JZ23" s="96" t="str">
        <f t="shared" si="41"/>
        <v>Completar</v>
      </c>
      <c r="KA23" s="96" t="str">
        <f t="shared" si="42"/>
        <v>Completar</v>
      </c>
      <c r="KB23" s="94"/>
      <c r="KC23" s="95" t="str">
        <f t="shared" si="43"/>
        <v>Completar</v>
      </c>
      <c r="KD23" s="95" t="str">
        <f t="shared" si="132"/>
        <v>Completar</v>
      </c>
      <c r="KE23" s="165">
        <f t="shared" si="133"/>
        <v>0</v>
      </c>
      <c r="KF23" s="219" t="b">
        <f t="shared" si="134"/>
        <v>0</v>
      </c>
      <c r="KG23" s="188">
        <f t="shared" si="135"/>
        <v>0</v>
      </c>
      <c r="KH23" s="164">
        <f t="shared" si="136"/>
        <v>0</v>
      </c>
      <c r="KI23" s="164">
        <f t="shared" si="137"/>
        <v>0.25</v>
      </c>
      <c r="KJ23" s="164">
        <f t="shared" si="138"/>
        <v>0</v>
      </c>
      <c r="KK23" s="164">
        <f t="shared" si="138"/>
        <v>0</v>
      </c>
      <c r="KL23" s="166">
        <f t="shared" si="139"/>
        <v>0</v>
      </c>
    </row>
    <row r="24" spans="1:298" x14ac:dyDescent="0.25">
      <c r="A24" s="164">
        <v>12</v>
      </c>
      <c r="B24" s="225"/>
      <c r="C24" s="226"/>
      <c r="D24" s="1"/>
      <c r="E24" s="1"/>
      <c r="F24" s="95"/>
      <c r="G24" s="93"/>
      <c r="H24" s="93"/>
      <c r="I24" s="93"/>
      <c r="J24" s="95"/>
      <c r="K24" s="96" t="str">
        <f>IFERROR(VLOOKUP(D24,'Situación inicial'!JI$13:JS$112,8,FALSE),"Completar")</f>
        <v>Completar</v>
      </c>
      <c r="L24" s="96" t="str">
        <f>IFERROR(VLOOKUP(D24,'Situación inicial'!JI$13:JS$112,9,FALSE),"Completar")</f>
        <v>Completar</v>
      </c>
      <c r="M24" s="94"/>
      <c r="N24" s="95" t="str">
        <f>IFERROR(VLOOKUP(D24,'Situación inicial'!JI$13:JS$112,11,FALSE),"Completar")</f>
        <v>Completar</v>
      </c>
      <c r="O24" s="95" t="str">
        <f>IFERROR(VLOOKUP(D24,'Situación inicial'!JI$13:JT$112,12,FALSE),"Completar")</f>
        <v>Completar</v>
      </c>
      <c r="P24" s="165">
        <f t="shared" si="44"/>
        <v>0</v>
      </c>
      <c r="Q24" s="219" t="b">
        <f t="shared" si="45"/>
        <v>0</v>
      </c>
      <c r="R24" s="188">
        <f t="shared" si="46"/>
        <v>0</v>
      </c>
      <c r="S24" s="164">
        <f t="shared" si="47"/>
        <v>0</v>
      </c>
      <c r="T24" s="164">
        <f t="shared" si="48"/>
        <v>0.25</v>
      </c>
      <c r="U24" s="164">
        <f t="shared" si="49"/>
        <v>0</v>
      </c>
      <c r="V24" s="164">
        <f t="shared" si="49"/>
        <v>0</v>
      </c>
      <c r="W24" s="166">
        <f t="shared" si="50"/>
        <v>0</v>
      </c>
      <c r="X24" s="168">
        <f>IFERROR(VLOOKUP(D24,'Situación inicial'!JI$13:JZ$112,18,FALSE),0)</f>
        <v>0</v>
      </c>
      <c r="Z24" s="164">
        <v>12</v>
      </c>
      <c r="AA24" s="225"/>
      <c r="AB24" s="226"/>
      <c r="AC24" s="1"/>
      <c r="AD24" s="1"/>
      <c r="AE24" s="95"/>
      <c r="AF24" s="93"/>
      <c r="AG24" s="93"/>
      <c r="AH24" s="93"/>
      <c r="AI24" s="95" t="str">
        <f t="shared" si="0"/>
        <v>Completar</v>
      </c>
      <c r="AJ24" s="96" t="str">
        <f t="shared" si="1"/>
        <v>Completar</v>
      </c>
      <c r="AK24" s="96" t="str">
        <f t="shared" si="2"/>
        <v>Completar</v>
      </c>
      <c r="AL24" s="94"/>
      <c r="AM24" s="95" t="str">
        <f t="shared" si="51"/>
        <v>Completar</v>
      </c>
      <c r="AN24" s="95" t="str">
        <f t="shared" si="52"/>
        <v>Completar</v>
      </c>
      <c r="AO24" s="165">
        <f t="shared" si="53"/>
        <v>0</v>
      </c>
      <c r="AP24" s="219" t="b">
        <f t="shared" si="54"/>
        <v>0</v>
      </c>
      <c r="AQ24" s="188">
        <f t="shared" si="55"/>
        <v>0</v>
      </c>
      <c r="AR24" s="164">
        <f t="shared" si="56"/>
        <v>0</v>
      </c>
      <c r="AS24" s="164">
        <f t="shared" si="57"/>
        <v>0.25</v>
      </c>
      <c r="AT24" s="164">
        <f t="shared" si="58"/>
        <v>0</v>
      </c>
      <c r="AU24" s="164">
        <f t="shared" si="58"/>
        <v>0</v>
      </c>
      <c r="AV24" s="166">
        <f t="shared" si="59"/>
        <v>0</v>
      </c>
      <c r="AW24" s="168">
        <f t="shared" si="3"/>
        <v>0</v>
      </c>
      <c r="AY24" s="164">
        <v>12</v>
      </c>
      <c r="AZ24" s="225"/>
      <c r="BA24" s="226"/>
      <c r="BB24" s="1"/>
      <c r="BC24" s="1"/>
      <c r="BD24" s="95"/>
      <c r="BE24" s="93"/>
      <c r="BF24" s="93"/>
      <c r="BG24" s="93"/>
      <c r="BH24" s="95" t="str">
        <f t="shared" si="4"/>
        <v>Completar</v>
      </c>
      <c r="BI24" s="96" t="str">
        <f t="shared" si="5"/>
        <v>Completar</v>
      </c>
      <c r="BJ24" s="96" t="str">
        <f t="shared" si="6"/>
        <v>Completar</v>
      </c>
      <c r="BK24" s="94"/>
      <c r="BL24" s="95" t="str">
        <f t="shared" si="7"/>
        <v>Completar</v>
      </c>
      <c r="BM24" s="95" t="str">
        <f t="shared" si="60"/>
        <v>Completar</v>
      </c>
      <c r="BN24" s="165">
        <f t="shared" si="61"/>
        <v>0</v>
      </c>
      <c r="BO24" s="219" t="b">
        <f t="shared" si="62"/>
        <v>0</v>
      </c>
      <c r="BP24" s="188">
        <f t="shared" si="63"/>
        <v>0</v>
      </c>
      <c r="BQ24" s="164">
        <f t="shared" si="64"/>
        <v>0</v>
      </c>
      <c r="BR24" s="164">
        <f t="shared" si="65"/>
        <v>0.25</v>
      </c>
      <c r="BS24" s="164">
        <f t="shared" si="66"/>
        <v>0</v>
      </c>
      <c r="BT24" s="164">
        <f t="shared" si="66"/>
        <v>0</v>
      </c>
      <c r="BU24" s="166">
        <f t="shared" si="67"/>
        <v>0</v>
      </c>
      <c r="BV24" s="167"/>
      <c r="BX24" s="164">
        <v>12</v>
      </c>
      <c r="BY24" s="225"/>
      <c r="BZ24" s="226"/>
      <c r="CA24" s="1"/>
      <c r="CB24" s="1"/>
      <c r="CC24" s="95"/>
      <c r="CD24" s="93"/>
      <c r="CE24" s="93"/>
      <c r="CF24" s="93"/>
      <c r="CG24" s="95" t="str">
        <f t="shared" si="8"/>
        <v>Completar</v>
      </c>
      <c r="CH24" s="96" t="str">
        <f t="shared" si="9"/>
        <v>Completar</v>
      </c>
      <c r="CI24" s="96" t="str">
        <f t="shared" si="10"/>
        <v>Completar</v>
      </c>
      <c r="CJ24" s="94"/>
      <c r="CK24" s="95" t="str">
        <f t="shared" si="11"/>
        <v>Completar</v>
      </c>
      <c r="CL24" s="95" t="str">
        <f t="shared" si="68"/>
        <v>Completar</v>
      </c>
      <c r="CM24" s="165">
        <f t="shared" si="69"/>
        <v>0</v>
      </c>
      <c r="CN24" s="219" t="b">
        <f t="shared" si="70"/>
        <v>0</v>
      </c>
      <c r="CO24" s="188">
        <f t="shared" si="71"/>
        <v>0</v>
      </c>
      <c r="CP24" s="164">
        <f t="shared" si="72"/>
        <v>0</v>
      </c>
      <c r="CQ24" s="164">
        <f t="shared" si="73"/>
        <v>0.25</v>
      </c>
      <c r="CR24" s="164">
        <f t="shared" si="74"/>
        <v>0</v>
      </c>
      <c r="CS24" s="164">
        <f t="shared" si="74"/>
        <v>0</v>
      </c>
      <c r="CT24" s="166">
        <f t="shared" si="75"/>
        <v>0</v>
      </c>
      <c r="CU24" s="167"/>
      <c r="CW24" s="164">
        <v>12</v>
      </c>
      <c r="CX24" s="225"/>
      <c r="CY24" s="226"/>
      <c r="CZ24" s="1"/>
      <c r="DA24" s="1"/>
      <c r="DB24" s="95"/>
      <c r="DC24" s="93"/>
      <c r="DD24" s="93"/>
      <c r="DE24" s="93"/>
      <c r="DF24" s="95" t="str">
        <f t="shared" si="12"/>
        <v>Completar</v>
      </c>
      <c r="DG24" s="96" t="str">
        <f t="shared" si="13"/>
        <v>Completar</v>
      </c>
      <c r="DH24" s="96" t="str">
        <f t="shared" si="14"/>
        <v>Completar</v>
      </c>
      <c r="DI24" s="94"/>
      <c r="DJ24" s="95" t="str">
        <f t="shared" si="15"/>
        <v>Completar</v>
      </c>
      <c r="DK24" s="95" t="str">
        <f t="shared" si="76"/>
        <v>Completar</v>
      </c>
      <c r="DL24" s="165">
        <f t="shared" si="77"/>
        <v>0</v>
      </c>
      <c r="DM24" s="219" t="b">
        <f t="shared" si="78"/>
        <v>0</v>
      </c>
      <c r="DN24" s="188">
        <f t="shared" si="79"/>
        <v>0</v>
      </c>
      <c r="DO24" s="164">
        <f t="shared" si="80"/>
        <v>0</v>
      </c>
      <c r="DP24" s="164">
        <f t="shared" si="81"/>
        <v>0.25</v>
      </c>
      <c r="DQ24" s="164">
        <f t="shared" si="82"/>
        <v>0</v>
      </c>
      <c r="DR24" s="164">
        <f t="shared" si="82"/>
        <v>0</v>
      </c>
      <c r="DS24" s="166">
        <f t="shared" si="83"/>
        <v>0</v>
      </c>
      <c r="DT24" s="167"/>
      <c r="DV24" s="164">
        <v>12</v>
      </c>
      <c r="DW24" s="225"/>
      <c r="DX24" s="226"/>
      <c r="DY24" s="1"/>
      <c r="DZ24" s="1"/>
      <c r="EA24" s="95"/>
      <c r="EB24" s="93"/>
      <c r="EC24" s="93"/>
      <c r="ED24" s="93"/>
      <c r="EE24" s="95" t="str">
        <f t="shared" si="16"/>
        <v>Completar</v>
      </c>
      <c r="EF24" s="96" t="str">
        <f t="shared" si="17"/>
        <v>Completar</v>
      </c>
      <c r="EG24" s="96" t="str">
        <f t="shared" si="18"/>
        <v>Completar</v>
      </c>
      <c r="EH24" s="94"/>
      <c r="EI24" s="95" t="str">
        <f t="shared" si="19"/>
        <v>Completar</v>
      </c>
      <c r="EJ24" s="95" t="str">
        <f t="shared" si="84"/>
        <v>Completar</v>
      </c>
      <c r="EK24" s="165">
        <f t="shared" si="85"/>
        <v>0</v>
      </c>
      <c r="EL24" s="219" t="b">
        <f t="shared" si="86"/>
        <v>0</v>
      </c>
      <c r="EM24" s="188">
        <f t="shared" si="87"/>
        <v>0</v>
      </c>
      <c r="EN24" s="164">
        <f t="shared" si="88"/>
        <v>0</v>
      </c>
      <c r="EO24" s="164">
        <f t="shared" si="89"/>
        <v>0.25</v>
      </c>
      <c r="EP24" s="164">
        <f t="shared" si="90"/>
        <v>0</v>
      </c>
      <c r="EQ24" s="164">
        <f t="shared" si="90"/>
        <v>0</v>
      </c>
      <c r="ER24" s="166">
        <f t="shared" si="91"/>
        <v>0</v>
      </c>
      <c r="ES24" s="167"/>
      <c r="EU24" s="164">
        <v>12</v>
      </c>
      <c r="EV24" s="225"/>
      <c r="EW24" s="226"/>
      <c r="EX24" s="1"/>
      <c r="EY24" s="1"/>
      <c r="EZ24" s="95"/>
      <c r="FA24" s="93"/>
      <c r="FB24" s="93"/>
      <c r="FC24" s="93"/>
      <c r="FD24" s="95" t="str">
        <f t="shared" si="20"/>
        <v>Completar</v>
      </c>
      <c r="FE24" s="96" t="str">
        <f t="shared" si="21"/>
        <v>Completar</v>
      </c>
      <c r="FF24" s="96" t="str">
        <f t="shared" si="22"/>
        <v>Completar</v>
      </c>
      <c r="FG24" s="94"/>
      <c r="FH24" s="95" t="str">
        <f t="shared" si="23"/>
        <v>Completar</v>
      </c>
      <c r="FI24" s="95" t="str">
        <f t="shared" si="92"/>
        <v>Completar</v>
      </c>
      <c r="FJ24" s="165">
        <f t="shared" si="93"/>
        <v>0</v>
      </c>
      <c r="FK24" s="219" t="b">
        <f t="shared" si="94"/>
        <v>0</v>
      </c>
      <c r="FL24" s="188">
        <f t="shared" si="95"/>
        <v>0</v>
      </c>
      <c r="FM24" s="164">
        <f t="shared" si="96"/>
        <v>0</v>
      </c>
      <c r="FN24" s="164">
        <f t="shared" si="97"/>
        <v>0.25</v>
      </c>
      <c r="FO24" s="164">
        <f t="shared" si="98"/>
        <v>0</v>
      </c>
      <c r="FP24" s="164">
        <f t="shared" si="98"/>
        <v>0</v>
      </c>
      <c r="FQ24" s="166">
        <f t="shared" si="99"/>
        <v>0</v>
      </c>
      <c r="FR24" s="167"/>
      <c r="FT24" s="164">
        <v>12</v>
      </c>
      <c r="FU24" s="225"/>
      <c r="FV24" s="226"/>
      <c r="FW24" s="1"/>
      <c r="FX24" s="1"/>
      <c r="FY24" s="95"/>
      <c r="FZ24" s="93"/>
      <c r="GA24" s="93"/>
      <c r="GB24" s="93"/>
      <c r="GC24" s="95" t="str">
        <f t="shared" si="24"/>
        <v>Completar</v>
      </c>
      <c r="GD24" s="96" t="str">
        <f t="shared" si="25"/>
        <v>Completar</v>
      </c>
      <c r="GE24" s="96" t="str">
        <f t="shared" si="26"/>
        <v>Completar</v>
      </c>
      <c r="GF24" s="94"/>
      <c r="GG24" s="95" t="str">
        <f t="shared" si="27"/>
        <v>Completar</v>
      </c>
      <c r="GH24" s="95" t="str">
        <f t="shared" si="100"/>
        <v>Completar</v>
      </c>
      <c r="GI24" s="165">
        <f t="shared" si="101"/>
        <v>0</v>
      </c>
      <c r="GJ24" s="219" t="b">
        <f t="shared" si="102"/>
        <v>0</v>
      </c>
      <c r="GK24" s="188">
        <f t="shared" si="103"/>
        <v>0</v>
      </c>
      <c r="GL24" s="164">
        <f t="shared" si="104"/>
        <v>0</v>
      </c>
      <c r="GM24" s="164">
        <f t="shared" si="105"/>
        <v>0.25</v>
      </c>
      <c r="GN24" s="164">
        <f t="shared" si="106"/>
        <v>0</v>
      </c>
      <c r="GO24" s="164">
        <f t="shared" si="106"/>
        <v>0</v>
      </c>
      <c r="GP24" s="166">
        <f t="shared" si="107"/>
        <v>0</v>
      </c>
      <c r="GQ24" s="167"/>
      <c r="GS24" s="164">
        <v>12</v>
      </c>
      <c r="GT24" s="225"/>
      <c r="GU24" s="226"/>
      <c r="GV24" s="1"/>
      <c r="GW24" s="1"/>
      <c r="GX24" s="95"/>
      <c r="GY24" s="93"/>
      <c r="GZ24" s="93"/>
      <c r="HA24" s="93"/>
      <c r="HB24" s="95" t="str">
        <f t="shared" si="28"/>
        <v>Completar</v>
      </c>
      <c r="HC24" s="96" t="str">
        <f t="shared" si="29"/>
        <v>Completar</v>
      </c>
      <c r="HD24" s="96" t="str">
        <f t="shared" si="30"/>
        <v>Completar</v>
      </c>
      <c r="HE24" s="94"/>
      <c r="HF24" s="95" t="str">
        <f t="shared" si="31"/>
        <v>Completar</v>
      </c>
      <c r="HG24" s="95" t="str">
        <f t="shared" si="108"/>
        <v>Completar</v>
      </c>
      <c r="HH24" s="165">
        <f t="shared" si="109"/>
        <v>0</v>
      </c>
      <c r="HI24" s="219" t="b">
        <f t="shared" si="110"/>
        <v>0</v>
      </c>
      <c r="HJ24" s="188">
        <f t="shared" si="111"/>
        <v>0</v>
      </c>
      <c r="HK24" s="164">
        <f t="shared" si="112"/>
        <v>0</v>
      </c>
      <c r="HL24" s="164">
        <f t="shared" si="113"/>
        <v>0.25</v>
      </c>
      <c r="HM24" s="164">
        <f t="shared" si="114"/>
        <v>0</v>
      </c>
      <c r="HN24" s="164">
        <f t="shared" si="114"/>
        <v>0</v>
      </c>
      <c r="HO24" s="166">
        <f t="shared" si="115"/>
        <v>0</v>
      </c>
      <c r="HP24" s="167"/>
      <c r="HR24" s="164">
        <v>12</v>
      </c>
      <c r="HS24" s="225"/>
      <c r="HT24" s="226"/>
      <c r="HU24" s="1"/>
      <c r="HV24" s="1"/>
      <c r="HW24" s="95"/>
      <c r="HX24" s="93"/>
      <c r="HY24" s="93"/>
      <c r="HZ24" s="93"/>
      <c r="IA24" s="95" t="str">
        <f t="shared" si="32"/>
        <v>Completar</v>
      </c>
      <c r="IB24" s="96" t="str">
        <f t="shared" si="33"/>
        <v>Completar</v>
      </c>
      <c r="IC24" s="96" t="str">
        <f t="shared" si="34"/>
        <v>Completar</v>
      </c>
      <c r="ID24" s="94"/>
      <c r="IE24" s="95" t="str">
        <f t="shared" si="35"/>
        <v>Completar</v>
      </c>
      <c r="IF24" s="95" t="str">
        <f t="shared" si="116"/>
        <v>Completar</v>
      </c>
      <c r="IG24" s="165">
        <f t="shared" si="117"/>
        <v>0</v>
      </c>
      <c r="IH24" s="219" t="b">
        <f t="shared" si="118"/>
        <v>0</v>
      </c>
      <c r="II24" s="188">
        <f t="shared" si="119"/>
        <v>0</v>
      </c>
      <c r="IJ24" s="164">
        <f t="shared" si="120"/>
        <v>0</v>
      </c>
      <c r="IK24" s="164">
        <f t="shared" si="121"/>
        <v>0.25</v>
      </c>
      <c r="IL24" s="164">
        <f t="shared" si="122"/>
        <v>0</v>
      </c>
      <c r="IM24" s="164">
        <f t="shared" si="122"/>
        <v>0</v>
      </c>
      <c r="IN24" s="166">
        <f t="shared" si="123"/>
        <v>0</v>
      </c>
      <c r="IO24" s="167"/>
      <c r="IQ24" s="164">
        <v>12</v>
      </c>
      <c r="IR24" s="225"/>
      <c r="IS24" s="226"/>
      <c r="IT24" s="1"/>
      <c r="IU24" s="1"/>
      <c r="IV24" s="95"/>
      <c r="IW24" s="93"/>
      <c r="IX24" s="93"/>
      <c r="IY24" s="93"/>
      <c r="IZ24" s="95" t="str">
        <f t="shared" si="36"/>
        <v>Completar</v>
      </c>
      <c r="JA24" s="96" t="str">
        <f t="shared" si="37"/>
        <v>Completar</v>
      </c>
      <c r="JB24" s="96" t="str">
        <f t="shared" si="38"/>
        <v>Completar</v>
      </c>
      <c r="JC24" s="94"/>
      <c r="JD24" s="95" t="str">
        <f t="shared" si="39"/>
        <v>Completar</v>
      </c>
      <c r="JE24" s="95" t="str">
        <f t="shared" si="124"/>
        <v>Completar</v>
      </c>
      <c r="JF24" s="165">
        <f t="shared" si="125"/>
        <v>0</v>
      </c>
      <c r="JG24" s="219" t="b">
        <f t="shared" si="126"/>
        <v>0</v>
      </c>
      <c r="JH24" s="188">
        <f t="shared" si="127"/>
        <v>0</v>
      </c>
      <c r="JI24" s="164">
        <f t="shared" si="128"/>
        <v>0</v>
      </c>
      <c r="JJ24" s="164">
        <f t="shared" si="129"/>
        <v>0.25</v>
      </c>
      <c r="JK24" s="164">
        <f t="shared" si="130"/>
        <v>0</v>
      </c>
      <c r="JL24" s="164">
        <f t="shared" si="130"/>
        <v>0</v>
      </c>
      <c r="JM24" s="166">
        <f t="shared" si="131"/>
        <v>0</v>
      </c>
      <c r="JN24" s="167"/>
      <c r="JO24" s="126"/>
      <c r="JP24" s="164">
        <v>12</v>
      </c>
      <c r="JQ24" s="225"/>
      <c r="JR24" s="226"/>
      <c r="JS24" s="1"/>
      <c r="JT24" s="1"/>
      <c r="JU24" s="95"/>
      <c r="JV24" s="93"/>
      <c r="JW24" s="93"/>
      <c r="JX24" s="93"/>
      <c r="JY24" s="95" t="str">
        <f t="shared" si="40"/>
        <v>Completar</v>
      </c>
      <c r="JZ24" s="96" t="str">
        <f t="shared" si="41"/>
        <v>Completar</v>
      </c>
      <c r="KA24" s="96" t="str">
        <f t="shared" si="42"/>
        <v>Completar</v>
      </c>
      <c r="KB24" s="94"/>
      <c r="KC24" s="95" t="str">
        <f t="shared" si="43"/>
        <v>Completar</v>
      </c>
      <c r="KD24" s="95" t="str">
        <f t="shared" si="132"/>
        <v>Completar</v>
      </c>
      <c r="KE24" s="165">
        <f t="shared" si="133"/>
        <v>0</v>
      </c>
      <c r="KF24" s="219" t="b">
        <f t="shared" si="134"/>
        <v>0</v>
      </c>
      <c r="KG24" s="188">
        <f t="shared" si="135"/>
        <v>0</v>
      </c>
      <c r="KH24" s="164">
        <f t="shared" si="136"/>
        <v>0</v>
      </c>
      <c r="KI24" s="164">
        <f t="shared" si="137"/>
        <v>0.25</v>
      </c>
      <c r="KJ24" s="164">
        <f t="shared" si="138"/>
        <v>0</v>
      </c>
      <c r="KK24" s="164">
        <f t="shared" si="138"/>
        <v>0</v>
      </c>
      <c r="KL24" s="166">
        <f t="shared" si="139"/>
        <v>0</v>
      </c>
    </row>
    <row r="25" spans="1:298" x14ac:dyDescent="0.25">
      <c r="A25" s="164">
        <v>13</v>
      </c>
      <c r="B25" s="225"/>
      <c r="C25" s="226"/>
      <c r="D25" s="1"/>
      <c r="E25" s="1"/>
      <c r="F25" s="95"/>
      <c r="G25" s="93"/>
      <c r="H25" s="93"/>
      <c r="I25" s="93"/>
      <c r="J25" s="95"/>
      <c r="K25" s="96" t="str">
        <f>IFERROR(VLOOKUP(D25,'Situación inicial'!JI$13:JS$112,8,FALSE),"Completar")</f>
        <v>Completar</v>
      </c>
      <c r="L25" s="96" t="str">
        <f>IFERROR(VLOOKUP(D25,'Situación inicial'!JI$13:JS$112,9,FALSE),"Completar")</f>
        <v>Completar</v>
      </c>
      <c r="M25" s="94"/>
      <c r="N25" s="95" t="str">
        <f>IFERROR(VLOOKUP(D25,'Situación inicial'!JI$13:JS$112,11,FALSE),"Completar")</f>
        <v>Completar</v>
      </c>
      <c r="O25" s="95" t="str">
        <f>IFERROR(VLOOKUP(D25,'Situación inicial'!JI$13:JT$112,12,FALSE),"Completar")</f>
        <v>Completar</v>
      </c>
      <c r="P25" s="165">
        <f t="shared" si="44"/>
        <v>0</v>
      </c>
      <c r="Q25" s="219" t="b">
        <f t="shared" si="45"/>
        <v>0</v>
      </c>
      <c r="R25" s="188">
        <f t="shared" si="46"/>
        <v>0</v>
      </c>
      <c r="S25" s="164">
        <f t="shared" si="47"/>
        <v>0</v>
      </c>
      <c r="T25" s="164">
        <f t="shared" si="48"/>
        <v>0.25</v>
      </c>
      <c r="U25" s="164">
        <f t="shared" si="49"/>
        <v>0</v>
      </c>
      <c r="V25" s="164">
        <f t="shared" si="49"/>
        <v>0</v>
      </c>
      <c r="W25" s="166">
        <f t="shared" si="50"/>
        <v>0</v>
      </c>
      <c r="X25" s="168">
        <f>IFERROR(VLOOKUP(D25,'Situación inicial'!JI$13:JZ$112,18,FALSE),0)</f>
        <v>0</v>
      </c>
      <c r="Z25" s="164">
        <v>13</v>
      </c>
      <c r="AA25" s="225"/>
      <c r="AB25" s="226"/>
      <c r="AC25" s="1"/>
      <c r="AD25" s="1"/>
      <c r="AE25" s="95"/>
      <c r="AF25" s="93"/>
      <c r="AG25" s="93"/>
      <c r="AH25" s="93"/>
      <c r="AI25" s="95" t="str">
        <f t="shared" si="0"/>
        <v>Completar</v>
      </c>
      <c r="AJ25" s="96" t="str">
        <f t="shared" si="1"/>
        <v>Completar</v>
      </c>
      <c r="AK25" s="96" t="str">
        <f t="shared" si="2"/>
        <v>Completar</v>
      </c>
      <c r="AL25" s="94"/>
      <c r="AM25" s="95" t="str">
        <f t="shared" si="51"/>
        <v>Completar</v>
      </c>
      <c r="AN25" s="95" t="str">
        <f t="shared" si="52"/>
        <v>Completar</v>
      </c>
      <c r="AO25" s="165">
        <f t="shared" si="53"/>
        <v>0</v>
      </c>
      <c r="AP25" s="219" t="b">
        <f t="shared" si="54"/>
        <v>0</v>
      </c>
      <c r="AQ25" s="188">
        <f t="shared" si="55"/>
        <v>0</v>
      </c>
      <c r="AR25" s="164">
        <f t="shared" si="56"/>
        <v>0</v>
      </c>
      <c r="AS25" s="164">
        <f t="shared" si="57"/>
        <v>0.25</v>
      </c>
      <c r="AT25" s="164">
        <f t="shared" si="58"/>
        <v>0</v>
      </c>
      <c r="AU25" s="164">
        <f t="shared" si="58"/>
        <v>0</v>
      </c>
      <c r="AV25" s="166">
        <f t="shared" si="59"/>
        <v>0</v>
      </c>
      <c r="AW25" s="168">
        <f t="shared" si="3"/>
        <v>0</v>
      </c>
      <c r="AY25" s="164">
        <v>13</v>
      </c>
      <c r="AZ25" s="225"/>
      <c r="BA25" s="226"/>
      <c r="BB25" s="1"/>
      <c r="BC25" s="1"/>
      <c r="BD25" s="95"/>
      <c r="BE25" s="93"/>
      <c r="BF25" s="93"/>
      <c r="BG25" s="93"/>
      <c r="BH25" s="95" t="str">
        <f t="shared" si="4"/>
        <v>Completar</v>
      </c>
      <c r="BI25" s="96" t="str">
        <f t="shared" si="5"/>
        <v>Completar</v>
      </c>
      <c r="BJ25" s="96" t="str">
        <f t="shared" si="6"/>
        <v>Completar</v>
      </c>
      <c r="BK25" s="94"/>
      <c r="BL25" s="95" t="str">
        <f t="shared" si="7"/>
        <v>Completar</v>
      </c>
      <c r="BM25" s="95" t="str">
        <f t="shared" si="60"/>
        <v>Completar</v>
      </c>
      <c r="BN25" s="165">
        <f t="shared" si="61"/>
        <v>0</v>
      </c>
      <c r="BO25" s="219" t="b">
        <f t="shared" si="62"/>
        <v>0</v>
      </c>
      <c r="BP25" s="188">
        <f t="shared" si="63"/>
        <v>0</v>
      </c>
      <c r="BQ25" s="164">
        <f t="shared" si="64"/>
        <v>0</v>
      </c>
      <c r="BR25" s="164">
        <f t="shared" si="65"/>
        <v>0.25</v>
      </c>
      <c r="BS25" s="164">
        <f t="shared" si="66"/>
        <v>0</v>
      </c>
      <c r="BT25" s="164">
        <f t="shared" si="66"/>
        <v>0</v>
      </c>
      <c r="BU25" s="166">
        <f t="shared" si="67"/>
        <v>0</v>
      </c>
      <c r="BV25" s="167"/>
      <c r="BX25" s="164">
        <v>13</v>
      </c>
      <c r="BY25" s="225"/>
      <c r="BZ25" s="226"/>
      <c r="CA25" s="1"/>
      <c r="CB25" s="1"/>
      <c r="CC25" s="95"/>
      <c r="CD25" s="93"/>
      <c r="CE25" s="93"/>
      <c r="CF25" s="93"/>
      <c r="CG25" s="95" t="str">
        <f t="shared" si="8"/>
        <v>Completar</v>
      </c>
      <c r="CH25" s="96" t="str">
        <f t="shared" si="9"/>
        <v>Completar</v>
      </c>
      <c r="CI25" s="96" t="str">
        <f t="shared" si="10"/>
        <v>Completar</v>
      </c>
      <c r="CJ25" s="94"/>
      <c r="CK25" s="95" t="str">
        <f t="shared" si="11"/>
        <v>Completar</v>
      </c>
      <c r="CL25" s="95" t="str">
        <f t="shared" si="68"/>
        <v>Completar</v>
      </c>
      <c r="CM25" s="165">
        <f t="shared" si="69"/>
        <v>0</v>
      </c>
      <c r="CN25" s="219" t="b">
        <f t="shared" si="70"/>
        <v>0</v>
      </c>
      <c r="CO25" s="188">
        <f t="shared" si="71"/>
        <v>0</v>
      </c>
      <c r="CP25" s="164">
        <f t="shared" si="72"/>
        <v>0</v>
      </c>
      <c r="CQ25" s="164">
        <f t="shared" si="73"/>
        <v>0.25</v>
      </c>
      <c r="CR25" s="164">
        <f t="shared" si="74"/>
        <v>0</v>
      </c>
      <c r="CS25" s="164">
        <f t="shared" si="74"/>
        <v>0</v>
      </c>
      <c r="CT25" s="166">
        <f t="shared" si="75"/>
        <v>0</v>
      </c>
      <c r="CU25" s="167"/>
      <c r="CW25" s="164">
        <v>13</v>
      </c>
      <c r="CX25" s="225"/>
      <c r="CY25" s="226"/>
      <c r="CZ25" s="1"/>
      <c r="DA25" s="1"/>
      <c r="DB25" s="95"/>
      <c r="DC25" s="93"/>
      <c r="DD25" s="93"/>
      <c r="DE25" s="93"/>
      <c r="DF25" s="95" t="str">
        <f t="shared" si="12"/>
        <v>Completar</v>
      </c>
      <c r="DG25" s="96" t="str">
        <f t="shared" si="13"/>
        <v>Completar</v>
      </c>
      <c r="DH25" s="96" t="str">
        <f t="shared" si="14"/>
        <v>Completar</v>
      </c>
      <c r="DI25" s="94"/>
      <c r="DJ25" s="95" t="str">
        <f t="shared" si="15"/>
        <v>Completar</v>
      </c>
      <c r="DK25" s="95" t="str">
        <f t="shared" si="76"/>
        <v>Completar</v>
      </c>
      <c r="DL25" s="165">
        <f t="shared" si="77"/>
        <v>0</v>
      </c>
      <c r="DM25" s="219" t="b">
        <f t="shared" si="78"/>
        <v>0</v>
      </c>
      <c r="DN25" s="188">
        <f t="shared" si="79"/>
        <v>0</v>
      </c>
      <c r="DO25" s="164">
        <f t="shared" si="80"/>
        <v>0</v>
      </c>
      <c r="DP25" s="164">
        <f t="shared" si="81"/>
        <v>0.25</v>
      </c>
      <c r="DQ25" s="164">
        <f t="shared" si="82"/>
        <v>0</v>
      </c>
      <c r="DR25" s="164">
        <f t="shared" si="82"/>
        <v>0</v>
      </c>
      <c r="DS25" s="166">
        <f t="shared" si="83"/>
        <v>0</v>
      </c>
      <c r="DT25" s="167"/>
      <c r="DV25" s="164">
        <v>13</v>
      </c>
      <c r="DW25" s="225"/>
      <c r="DX25" s="226"/>
      <c r="DY25" s="1"/>
      <c r="DZ25" s="1"/>
      <c r="EA25" s="95"/>
      <c r="EB25" s="93"/>
      <c r="EC25" s="93"/>
      <c r="ED25" s="93"/>
      <c r="EE25" s="95" t="str">
        <f t="shared" si="16"/>
        <v>Completar</v>
      </c>
      <c r="EF25" s="96" t="str">
        <f t="shared" si="17"/>
        <v>Completar</v>
      </c>
      <c r="EG25" s="96" t="str">
        <f t="shared" si="18"/>
        <v>Completar</v>
      </c>
      <c r="EH25" s="94"/>
      <c r="EI25" s="95" t="str">
        <f t="shared" si="19"/>
        <v>Completar</v>
      </c>
      <c r="EJ25" s="95" t="str">
        <f t="shared" si="84"/>
        <v>Completar</v>
      </c>
      <c r="EK25" s="165">
        <f t="shared" si="85"/>
        <v>0</v>
      </c>
      <c r="EL25" s="219" t="b">
        <f t="shared" si="86"/>
        <v>0</v>
      </c>
      <c r="EM25" s="188">
        <f t="shared" si="87"/>
        <v>0</v>
      </c>
      <c r="EN25" s="164">
        <f t="shared" si="88"/>
        <v>0</v>
      </c>
      <c r="EO25" s="164">
        <f t="shared" si="89"/>
        <v>0.25</v>
      </c>
      <c r="EP25" s="164">
        <f t="shared" si="90"/>
        <v>0</v>
      </c>
      <c r="EQ25" s="164">
        <f t="shared" si="90"/>
        <v>0</v>
      </c>
      <c r="ER25" s="166">
        <f t="shared" si="91"/>
        <v>0</v>
      </c>
      <c r="ES25" s="167"/>
      <c r="EU25" s="164">
        <v>13</v>
      </c>
      <c r="EV25" s="225"/>
      <c r="EW25" s="226"/>
      <c r="EX25" s="1"/>
      <c r="EY25" s="1"/>
      <c r="EZ25" s="95"/>
      <c r="FA25" s="93"/>
      <c r="FB25" s="93"/>
      <c r="FC25" s="93"/>
      <c r="FD25" s="95" t="str">
        <f t="shared" si="20"/>
        <v>Completar</v>
      </c>
      <c r="FE25" s="96" t="str">
        <f t="shared" si="21"/>
        <v>Completar</v>
      </c>
      <c r="FF25" s="96" t="str">
        <f t="shared" si="22"/>
        <v>Completar</v>
      </c>
      <c r="FG25" s="94"/>
      <c r="FH25" s="95" t="str">
        <f t="shared" si="23"/>
        <v>Completar</v>
      </c>
      <c r="FI25" s="95" t="str">
        <f t="shared" si="92"/>
        <v>Completar</v>
      </c>
      <c r="FJ25" s="165">
        <f t="shared" si="93"/>
        <v>0</v>
      </c>
      <c r="FK25" s="219" t="b">
        <f t="shared" si="94"/>
        <v>0</v>
      </c>
      <c r="FL25" s="188">
        <f t="shared" si="95"/>
        <v>0</v>
      </c>
      <c r="FM25" s="164">
        <f t="shared" si="96"/>
        <v>0</v>
      </c>
      <c r="FN25" s="164">
        <f t="shared" si="97"/>
        <v>0.25</v>
      </c>
      <c r="FO25" s="164">
        <f t="shared" si="98"/>
        <v>0</v>
      </c>
      <c r="FP25" s="164">
        <f t="shared" si="98"/>
        <v>0</v>
      </c>
      <c r="FQ25" s="166">
        <f t="shared" si="99"/>
        <v>0</v>
      </c>
      <c r="FR25" s="167"/>
      <c r="FT25" s="164">
        <v>13</v>
      </c>
      <c r="FU25" s="225"/>
      <c r="FV25" s="226"/>
      <c r="FW25" s="1"/>
      <c r="FX25" s="1"/>
      <c r="FY25" s="95"/>
      <c r="FZ25" s="93"/>
      <c r="GA25" s="93"/>
      <c r="GB25" s="93"/>
      <c r="GC25" s="95" t="str">
        <f t="shared" si="24"/>
        <v>Completar</v>
      </c>
      <c r="GD25" s="96" t="str">
        <f t="shared" si="25"/>
        <v>Completar</v>
      </c>
      <c r="GE25" s="96" t="str">
        <f t="shared" si="26"/>
        <v>Completar</v>
      </c>
      <c r="GF25" s="94"/>
      <c r="GG25" s="95" t="str">
        <f t="shared" si="27"/>
        <v>Completar</v>
      </c>
      <c r="GH25" s="95" t="str">
        <f t="shared" si="100"/>
        <v>Completar</v>
      </c>
      <c r="GI25" s="165">
        <f t="shared" si="101"/>
        <v>0</v>
      </c>
      <c r="GJ25" s="219" t="b">
        <f t="shared" si="102"/>
        <v>0</v>
      </c>
      <c r="GK25" s="188">
        <f t="shared" si="103"/>
        <v>0</v>
      </c>
      <c r="GL25" s="164">
        <f t="shared" si="104"/>
        <v>0</v>
      </c>
      <c r="GM25" s="164">
        <f t="shared" si="105"/>
        <v>0.25</v>
      </c>
      <c r="GN25" s="164">
        <f t="shared" si="106"/>
        <v>0</v>
      </c>
      <c r="GO25" s="164">
        <f t="shared" si="106"/>
        <v>0</v>
      </c>
      <c r="GP25" s="166">
        <f t="shared" si="107"/>
        <v>0</v>
      </c>
      <c r="GQ25" s="167"/>
      <c r="GS25" s="164">
        <v>13</v>
      </c>
      <c r="GT25" s="225"/>
      <c r="GU25" s="226"/>
      <c r="GV25" s="1"/>
      <c r="GW25" s="1"/>
      <c r="GX25" s="95"/>
      <c r="GY25" s="93"/>
      <c r="GZ25" s="93"/>
      <c r="HA25" s="93"/>
      <c r="HB25" s="95" t="str">
        <f t="shared" si="28"/>
        <v>Completar</v>
      </c>
      <c r="HC25" s="96" t="str">
        <f t="shared" si="29"/>
        <v>Completar</v>
      </c>
      <c r="HD25" s="96" t="str">
        <f t="shared" si="30"/>
        <v>Completar</v>
      </c>
      <c r="HE25" s="94"/>
      <c r="HF25" s="95" t="str">
        <f t="shared" si="31"/>
        <v>Completar</v>
      </c>
      <c r="HG25" s="95" t="str">
        <f t="shared" si="108"/>
        <v>Completar</v>
      </c>
      <c r="HH25" s="165">
        <f t="shared" si="109"/>
        <v>0</v>
      </c>
      <c r="HI25" s="219" t="b">
        <f t="shared" si="110"/>
        <v>0</v>
      </c>
      <c r="HJ25" s="188">
        <f t="shared" si="111"/>
        <v>0</v>
      </c>
      <c r="HK25" s="164">
        <f t="shared" si="112"/>
        <v>0</v>
      </c>
      <c r="HL25" s="164">
        <f t="shared" si="113"/>
        <v>0.25</v>
      </c>
      <c r="HM25" s="164">
        <f t="shared" si="114"/>
        <v>0</v>
      </c>
      <c r="HN25" s="164">
        <f t="shared" si="114"/>
        <v>0</v>
      </c>
      <c r="HO25" s="166">
        <f t="shared" si="115"/>
        <v>0</v>
      </c>
      <c r="HP25" s="167"/>
      <c r="HR25" s="164">
        <v>13</v>
      </c>
      <c r="HS25" s="225"/>
      <c r="HT25" s="226"/>
      <c r="HU25" s="1"/>
      <c r="HV25" s="1"/>
      <c r="HW25" s="95"/>
      <c r="HX25" s="93"/>
      <c r="HY25" s="93"/>
      <c r="HZ25" s="93"/>
      <c r="IA25" s="95" t="str">
        <f t="shared" si="32"/>
        <v>Completar</v>
      </c>
      <c r="IB25" s="96" t="str">
        <f t="shared" si="33"/>
        <v>Completar</v>
      </c>
      <c r="IC25" s="96" t="str">
        <f t="shared" si="34"/>
        <v>Completar</v>
      </c>
      <c r="ID25" s="94"/>
      <c r="IE25" s="95" t="str">
        <f t="shared" si="35"/>
        <v>Completar</v>
      </c>
      <c r="IF25" s="95" t="str">
        <f t="shared" si="116"/>
        <v>Completar</v>
      </c>
      <c r="IG25" s="165">
        <f t="shared" si="117"/>
        <v>0</v>
      </c>
      <c r="IH25" s="219" t="b">
        <f t="shared" si="118"/>
        <v>0</v>
      </c>
      <c r="II25" s="188">
        <f t="shared" si="119"/>
        <v>0</v>
      </c>
      <c r="IJ25" s="164">
        <f t="shared" si="120"/>
        <v>0</v>
      </c>
      <c r="IK25" s="164">
        <f t="shared" si="121"/>
        <v>0.25</v>
      </c>
      <c r="IL25" s="164">
        <f t="shared" si="122"/>
        <v>0</v>
      </c>
      <c r="IM25" s="164">
        <f t="shared" si="122"/>
        <v>0</v>
      </c>
      <c r="IN25" s="166">
        <f t="shared" si="123"/>
        <v>0</v>
      </c>
      <c r="IO25" s="167"/>
      <c r="IQ25" s="164">
        <v>13</v>
      </c>
      <c r="IR25" s="225"/>
      <c r="IS25" s="226"/>
      <c r="IT25" s="1"/>
      <c r="IU25" s="1"/>
      <c r="IV25" s="95"/>
      <c r="IW25" s="93"/>
      <c r="IX25" s="93"/>
      <c r="IY25" s="93"/>
      <c r="IZ25" s="95" t="str">
        <f t="shared" si="36"/>
        <v>Completar</v>
      </c>
      <c r="JA25" s="96" t="str">
        <f t="shared" si="37"/>
        <v>Completar</v>
      </c>
      <c r="JB25" s="96" t="str">
        <f t="shared" si="38"/>
        <v>Completar</v>
      </c>
      <c r="JC25" s="94"/>
      <c r="JD25" s="95" t="str">
        <f t="shared" si="39"/>
        <v>Completar</v>
      </c>
      <c r="JE25" s="95" t="str">
        <f t="shared" si="124"/>
        <v>Completar</v>
      </c>
      <c r="JF25" s="165">
        <f t="shared" si="125"/>
        <v>0</v>
      </c>
      <c r="JG25" s="219" t="b">
        <f t="shared" si="126"/>
        <v>0</v>
      </c>
      <c r="JH25" s="188">
        <f t="shared" si="127"/>
        <v>0</v>
      </c>
      <c r="JI25" s="164">
        <f t="shared" si="128"/>
        <v>0</v>
      </c>
      <c r="JJ25" s="164">
        <f t="shared" si="129"/>
        <v>0.25</v>
      </c>
      <c r="JK25" s="164">
        <f t="shared" si="130"/>
        <v>0</v>
      </c>
      <c r="JL25" s="164">
        <f t="shared" si="130"/>
        <v>0</v>
      </c>
      <c r="JM25" s="166">
        <f t="shared" si="131"/>
        <v>0</v>
      </c>
      <c r="JN25" s="167"/>
      <c r="JO25" s="126"/>
      <c r="JP25" s="164">
        <v>13</v>
      </c>
      <c r="JQ25" s="225"/>
      <c r="JR25" s="226"/>
      <c r="JS25" s="1"/>
      <c r="JT25" s="1"/>
      <c r="JU25" s="95"/>
      <c r="JV25" s="93"/>
      <c r="JW25" s="93"/>
      <c r="JX25" s="93"/>
      <c r="JY25" s="95" t="str">
        <f t="shared" si="40"/>
        <v>Completar</v>
      </c>
      <c r="JZ25" s="96" t="str">
        <f t="shared" si="41"/>
        <v>Completar</v>
      </c>
      <c r="KA25" s="96" t="str">
        <f t="shared" si="42"/>
        <v>Completar</v>
      </c>
      <c r="KB25" s="94"/>
      <c r="KC25" s="95" t="str">
        <f t="shared" si="43"/>
        <v>Completar</v>
      </c>
      <c r="KD25" s="95" t="str">
        <f t="shared" si="132"/>
        <v>Completar</v>
      </c>
      <c r="KE25" s="165">
        <f t="shared" si="133"/>
        <v>0</v>
      </c>
      <c r="KF25" s="219" t="b">
        <f t="shared" si="134"/>
        <v>0</v>
      </c>
      <c r="KG25" s="188">
        <f t="shared" si="135"/>
        <v>0</v>
      </c>
      <c r="KH25" s="164">
        <f t="shared" si="136"/>
        <v>0</v>
      </c>
      <c r="KI25" s="164">
        <f t="shared" si="137"/>
        <v>0.25</v>
      </c>
      <c r="KJ25" s="164">
        <f t="shared" si="138"/>
        <v>0</v>
      </c>
      <c r="KK25" s="164">
        <f t="shared" si="138"/>
        <v>0</v>
      </c>
      <c r="KL25" s="166">
        <f t="shared" si="139"/>
        <v>0</v>
      </c>
    </row>
    <row r="26" spans="1:298" x14ac:dyDescent="0.25">
      <c r="A26" s="164">
        <v>14</v>
      </c>
      <c r="B26" s="225"/>
      <c r="C26" s="226"/>
      <c r="D26" s="1"/>
      <c r="E26" s="1"/>
      <c r="F26" s="95"/>
      <c r="G26" s="93"/>
      <c r="H26" s="93"/>
      <c r="I26" s="93"/>
      <c r="J26" s="95"/>
      <c r="K26" s="96" t="str">
        <f>IFERROR(VLOOKUP(D26,'Situación inicial'!JI$13:JS$112,8,FALSE),"Completar")</f>
        <v>Completar</v>
      </c>
      <c r="L26" s="96" t="str">
        <f>IFERROR(VLOOKUP(D26,'Situación inicial'!JI$13:JS$112,9,FALSE),"Completar")</f>
        <v>Completar</v>
      </c>
      <c r="M26" s="94"/>
      <c r="N26" s="95" t="str">
        <f>IFERROR(VLOOKUP(D26,'Situación inicial'!JI$13:JS$112,11,FALSE),"Completar")</f>
        <v>Completar</v>
      </c>
      <c r="O26" s="95" t="str">
        <f>IFERROR(VLOOKUP(D26,'Situación inicial'!JI$13:JT$112,12,FALSE),"Completar")</f>
        <v>Completar</v>
      </c>
      <c r="P26" s="165">
        <f t="shared" si="44"/>
        <v>0</v>
      </c>
      <c r="Q26" s="219" t="b">
        <f t="shared" si="45"/>
        <v>0</v>
      </c>
      <c r="R26" s="188">
        <f t="shared" si="46"/>
        <v>0</v>
      </c>
      <c r="S26" s="164">
        <f t="shared" si="47"/>
        <v>0</v>
      </c>
      <c r="T26" s="164">
        <f t="shared" si="48"/>
        <v>0.25</v>
      </c>
      <c r="U26" s="164">
        <f t="shared" si="49"/>
        <v>0</v>
      </c>
      <c r="V26" s="164">
        <f t="shared" si="49"/>
        <v>0</v>
      </c>
      <c r="W26" s="166">
        <f t="shared" si="50"/>
        <v>0</v>
      </c>
      <c r="X26" s="168">
        <f>IFERROR(VLOOKUP(D26,'Situación inicial'!JI$13:JZ$112,18,FALSE),0)</f>
        <v>0</v>
      </c>
      <c r="Z26" s="164">
        <v>14</v>
      </c>
      <c r="AA26" s="225"/>
      <c r="AB26" s="226"/>
      <c r="AC26" s="1"/>
      <c r="AD26" s="1"/>
      <c r="AE26" s="95"/>
      <c r="AF26" s="93"/>
      <c r="AG26" s="93"/>
      <c r="AH26" s="93"/>
      <c r="AI26" s="95" t="str">
        <f t="shared" si="0"/>
        <v>Completar</v>
      </c>
      <c r="AJ26" s="96" t="str">
        <f t="shared" si="1"/>
        <v>Completar</v>
      </c>
      <c r="AK26" s="96" t="str">
        <f t="shared" si="2"/>
        <v>Completar</v>
      </c>
      <c r="AL26" s="94"/>
      <c r="AM26" s="95" t="str">
        <f t="shared" si="51"/>
        <v>Completar</v>
      </c>
      <c r="AN26" s="95" t="str">
        <f t="shared" si="52"/>
        <v>Completar</v>
      </c>
      <c r="AO26" s="165">
        <f t="shared" si="53"/>
        <v>0</v>
      </c>
      <c r="AP26" s="219" t="b">
        <f t="shared" si="54"/>
        <v>0</v>
      </c>
      <c r="AQ26" s="188">
        <f t="shared" si="55"/>
        <v>0</v>
      </c>
      <c r="AR26" s="164">
        <f t="shared" si="56"/>
        <v>0</v>
      </c>
      <c r="AS26" s="164">
        <f t="shared" si="57"/>
        <v>0.25</v>
      </c>
      <c r="AT26" s="164">
        <f t="shared" si="58"/>
        <v>0</v>
      </c>
      <c r="AU26" s="164">
        <f t="shared" si="58"/>
        <v>0</v>
      </c>
      <c r="AV26" s="166">
        <f t="shared" si="59"/>
        <v>0</v>
      </c>
      <c r="AW26" s="168">
        <f t="shared" si="3"/>
        <v>0</v>
      </c>
      <c r="AY26" s="164">
        <v>14</v>
      </c>
      <c r="AZ26" s="225"/>
      <c r="BA26" s="226"/>
      <c r="BB26" s="1"/>
      <c r="BC26" s="1"/>
      <c r="BD26" s="95"/>
      <c r="BE26" s="93"/>
      <c r="BF26" s="93"/>
      <c r="BG26" s="93"/>
      <c r="BH26" s="95" t="str">
        <f t="shared" si="4"/>
        <v>Completar</v>
      </c>
      <c r="BI26" s="96" t="str">
        <f t="shared" si="5"/>
        <v>Completar</v>
      </c>
      <c r="BJ26" s="96" t="str">
        <f t="shared" si="6"/>
        <v>Completar</v>
      </c>
      <c r="BK26" s="94"/>
      <c r="BL26" s="95" t="str">
        <f t="shared" si="7"/>
        <v>Completar</v>
      </c>
      <c r="BM26" s="95" t="str">
        <f t="shared" si="60"/>
        <v>Completar</v>
      </c>
      <c r="BN26" s="165">
        <f t="shared" si="61"/>
        <v>0</v>
      </c>
      <c r="BO26" s="219" t="b">
        <f t="shared" si="62"/>
        <v>0</v>
      </c>
      <c r="BP26" s="188">
        <f t="shared" si="63"/>
        <v>0</v>
      </c>
      <c r="BQ26" s="164">
        <f t="shared" si="64"/>
        <v>0</v>
      </c>
      <c r="BR26" s="164">
        <f t="shared" si="65"/>
        <v>0.25</v>
      </c>
      <c r="BS26" s="164">
        <f t="shared" si="66"/>
        <v>0</v>
      </c>
      <c r="BT26" s="164">
        <f t="shared" si="66"/>
        <v>0</v>
      </c>
      <c r="BU26" s="166">
        <f t="shared" si="67"/>
        <v>0</v>
      </c>
      <c r="BV26" s="167"/>
      <c r="BX26" s="164">
        <v>14</v>
      </c>
      <c r="BY26" s="225"/>
      <c r="BZ26" s="226"/>
      <c r="CA26" s="1"/>
      <c r="CB26" s="1"/>
      <c r="CC26" s="95"/>
      <c r="CD26" s="93"/>
      <c r="CE26" s="93"/>
      <c r="CF26" s="93"/>
      <c r="CG26" s="95" t="str">
        <f t="shared" si="8"/>
        <v>Completar</v>
      </c>
      <c r="CH26" s="96" t="str">
        <f t="shared" si="9"/>
        <v>Completar</v>
      </c>
      <c r="CI26" s="96" t="str">
        <f t="shared" si="10"/>
        <v>Completar</v>
      </c>
      <c r="CJ26" s="94"/>
      <c r="CK26" s="95" t="str">
        <f t="shared" si="11"/>
        <v>Completar</v>
      </c>
      <c r="CL26" s="95" t="str">
        <f t="shared" si="68"/>
        <v>Completar</v>
      </c>
      <c r="CM26" s="165">
        <f t="shared" si="69"/>
        <v>0</v>
      </c>
      <c r="CN26" s="219" t="b">
        <f t="shared" si="70"/>
        <v>0</v>
      </c>
      <c r="CO26" s="188">
        <f t="shared" si="71"/>
        <v>0</v>
      </c>
      <c r="CP26" s="164">
        <f t="shared" si="72"/>
        <v>0</v>
      </c>
      <c r="CQ26" s="164">
        <f t="shared" si="73"/>
        <v>0.25</v>
      </c>
      <c r="CR26" s="164">
        <f t="shared" si="74"/>
        <v>0</v>
      </c>
      <c r="CS26" s="164">
        <f t="shared" si="74"/>
        <v>0</v>
      </c>
      <c r="CT26" s="166">
        <f t="shared" si="75"/>
        <v>0</v>
      </c>
      <c r="CU26" s="167"/>
      <c r="CW26" s="164">
        <v>14</v>
      </c>
      <c r="CX26" s="225"/>
      <c r="CY26" s="226"/>
      <c r="CZ26" s="1"/>
      <c r="DA26" s="1"/>
      <c r="DB26" s="95"/>
      <c r="DC26" s="93"/>
      <c r="DD26" s="93"/>
      <c r="DE26" s="93"/>
      <c r="DF26" s="95" t="str">
        <f t="shared" si="12"/>
        <v>Completar</v>
      </c>
      <c r="DG26" s="96" t="str">
        <f t="shared" si="13"/>
        <v>Completar</v>
      </c>
      <c r="DH26" s="96" t="str">
        <f t="shared" si="14"/>
        <v>Completar</v>
      </c>
      <c r="DI26" s="94"/>
      <c r="DJ26" s="95" t="str">
        <f t="shared" si="15"/>
        <v>Completar</v>
      </c>
      <c r="DK26" s="95" t="str">
        <f t="shared" si="76"/>
        <v>Completar</v>
      </c>
      <c r="DL26" s="165">
        <f t="shared" si="77"/>
        <v>0</v>
      </c>
      <c r="DM26" s="219" t="b">
        <f t="shared" si="78"/>
        <v>0</v>
      </c>
      <c r="DN26" s="188">
        <f t="shared" si="79"/>
        <v>0</v>
      </c>
      <c r="DO26" s="164">
        <f t="shared" si="80"/>
        <v>0</v>
      </c>
      <c r="DP26" s="164">
        <f t="shared" si="81"/>
        <v>0.25</v>
      </c>
      <c r="DQ26" s="164">
        <f t="shared" si="82"/>
        <v>0</v>
      </c>
      <c r="DR26" s="164">
        <f t="shared" si="82"/>
        <v>0</v>
      </c>
      <c r="DS26" s="166">
        <f t="shared" si="83"/>
        <v>0</v>
      </c>
      <c r="DT26" s="167"/>
      <c r="DV26" s="164">
        <v>14</v>
      </c>
      <c r="DW26" s="225"/>
      <c r="DX26" s="226"/>
      <c r="DY26" s="1"/>
      <c r="DZ26" s="1"/>
      <c r="EA26" s="95"/>
      <c r="EB26" s="93"/>
      <c r="EC26" s="93"/>
      <c r="ED26" s="93"/>
      <c r="EE26" s="95" t="str">
        <f t="shared" si="16"/>
        <v>Completar</v>
      </c>
      <c r="EF26" s="96" t="str">
        <f t="shared" si="17"/>
        <v>Completar</v>
      </c>
      <c r="EG26" s="96" t="str">
        <f t="shared" si="18"/>
        <v>Completar</v>
      </c>
      <c r="EH26" s="94"/>
      <c r="EI26" s="95" t="str">
        <f t="shared" si="19"/>
        <v>Completar</v>
      </c>
      <c r="EJ26" s="95" t="str">
        <f t="shared" si="84"/>
        <v>Completar</v>
      </c>
      <c r="EK26" s="165">
        <f t="shared" si="85"/>
        <v>0</v>
      </c>
      <c r="EL26" s="219" t="b">
        <f t="shared" si="86"/>
        <v>0</v>
      </c>
      <c r="EM26" s="188">
        <f t="shared" si="87"/>
        <v>0</v>
      </c>
      <c r="EN26" s="164">
        <f t="shared" si="88"/>
        <v>0</v>
      </c>
      <c r="EO26" s="164">
        <f t="shared" si="89"/>
        <v>0.25</v>
      </c>
      <c r="EP26" s="164">
        <f t="shared" si="90"/>
        <v>0</v>
      </c>
      <c r="EQ26" s="164">
        <f t="shared" si="90"/>
        <v>0</v>
      </c>
      <c r="ER26" s="166">
        <f t="shared" si="91"/>
        <v>0</v>
      </c>
      <c r="ES26" s="167"/>
      <c r="EU26" s="164">
        <v>14</v>
      </c>
      <c r="EV26" s="225"/>
      <c r="EW26" s="226"/>
      <c r="EX26" s="1"/>
      <c r="EY26" s="1"/>
      <c r="EZ26" s="95"/>
      <c r="FA26" s="93"/>
      <c r="FB26" s="93"/>
      <c r="FC26" s="93"/>
      <c r="FD26" s="95" t="str">
        <f t="shared" si="20"/>
        <v>Completar</v>
      </c>
      <c r="FE26" s="96" t="str">
        <f t="shared" si="21"/>
        <v>Completar</v>
      </c>
      <c r="FF26" s="96" t="str">
        <f t="shared" si="22"/>
        <v>Completar</v>
      </c>
      <c r="FG26" s="94"/>
      <c r="FH26" s="95" t="str">
        <f t="shared" si="23"/>
        <v>Completar</v>
      </c>
      <c r="FI26" s="95" t="str">
        <f t="shared" si="92"/>
        <v>Completar</v>
      </c>
      <c r="FJ26" s="165">
        <f t="shared" si="93"/>
        <v>0</v>
      </c>
      <c r="FK26" s="219" t="b">
        <f t="shared" si="94"/>
        <v>0</v>
      </c>
      <c r="FL26" s="188">
        <f t="shared" si="95"/>
        <v>0</v>
      </c>
      <c r="FM26" s="164">
        <f t="shared" si="96"/>
        <v>0</v>
      </c>
      <c r="FN26" s="164">
        <f t="shared" si="97"/>
        <v>0.25</v>
      </c>
      <c r="FO26" s="164">
        <f t="shared" si="98"/>
        <v>0</v>
      </c>
      <c r="FP26" s="164">
        <f t="shared" si="98"/>
        <v>0</v>
      </c>
      <c r="FQ26" s="166">
        <f t="shared" si="99"/>
        <v>0</v>
      </c>
      <c r="FR26" s="167"/>
      <c r="FT26" s="164">
        <v>14</v>
      </c>
      <c r="FU26" s="225"/>
      <c r="FV26" s="226"/>
      <c r="FW26" s="1"/>
      <c r="FX26" s="1"/>
      <c r="FY26" s="95"/>
      <c r="FZ26" s="93"/>
      <c r="GA26" s="93"/>
      <c r="GB26" s="93"/>
      <c r="GC26" s="95" t="str">
        <f t="shared" si="24"/>
        <v>Completar</v>
      </c>
      <c r="GD26" s="96" t="str">
        <f t="shared" si="25"/>
        <v>Completar</v>
      </c>
      <c r="GE26" s="96" t="str">
        <f t="shared" si="26"/>
        <v>Completar</v>
      </c>
      <c r="GF26" s="94"/>
      <c r="GG26" s="95" t="str">
        <f t="shared" si="27"/>
        <v>Completar</v>
      </c>
      <c r="GH26" s="95" t="str">
        <f t="shared" si="100"/>
        <v>Completar</v>
      </c>
      <c r="GI26" s="165">
        <f t="shared" si="101"/>
        <v>0</v>
      </c>
      <c r="GJ26" s="219" t="b">
        <f t="shared" si="102"/>
        <v>0</v>
      </c>
      <c r="GK26" s="188">
        <f t="shared" si="103"/>
        <v>0</v>
      </c>
      <c r="GL26" s="164">
        <f t="shared" si="104"/>
        <v>0</v>
      </c>
      <c r="GM26" s="164">
        <f t="shared" si="105"/>
        <v>0.25</v>
      </c>
      <c r="GN26" s="164">
        <f t="shared" si="106"/>
        <v>0</v>
      </c>
      <c r="GO26" s="164">
        <f t="shared" si="106"/>
        <v>0</v>
      </c>
      <c r="GP26" s="166">
        <f t="shared" si="107"/>
        <v>0</v>
      </c>
      <c r="GQ26" s="167"/>
      <c r="GS26" s="164">
        <v>14</v>
      </c>
      <c r="GT26" s="225"/>
      <c r="GU26" s="226"/>
      <c r="GV26" s="1"/>
      <c r="GW26" s="1"/>
      <c r="GX26" s="95"/>
      <c r="GY26" s="93"/>
      <c r="GZ26" s="93"/>
      <c r="HA26" s="93"/>
      <c r="HB26" s="95" t="str">
        <f t="shared" si="28"/>
        <v>Completar</v>
      </c>
      <c r="HC26" s="96" t="str">
        <f t="shared" si="29"/>
        <v>Completar</v>
      </c>
      <c r="HD26" s="96" t="str">
        <f t="shared" si="30"/>
        <v>Completar</v>
      </c>
      <c r="HE26" s="94"/>
      <c r="HF26" s="95" t="str">
        <f t="shared" si="31"/>
        <v>Completar</v>
      </c>
      <c r="HG26" s="95" t="str">
        <f t="shared" si="108"/>
        <v>Completar</v>
      </c>
      <c r="HH26" s="165">
        <f t="shared" si="109"/>
        <v>0</v>
      </c>
      <c r="HI26" s="219" t="b">
        <f t="shared" si="110"/>
        <v>0</v>
      </c>
      <c r="HJ26" s="188">
        <f t="shared" si="111"/>
        <v>0</v>
      </c>
      <c r="HK26" s="164">
        <f t="shared" si="112"/>
        <v>0</v>
      </c>
      <c r="HL26" s="164">
        <f t="shared" si="113"/>
        <v>0.25</v>
      </c>
      <c r="HM26" s="164">
        <f t="shared" si="114"/>
        <v>0</v>
      </c>
      <c r="HN26" s="164">
        <f t="shared" si="114"/>
        <v>0</v>
      </c>
      <c r="HO26" s="166">
        <f t="shared" si="115"/>
        <v>0</v>
      </c>
      <c r="HP26" s="167"/>
      <c r="HR26" s="164">
        <v>14</v>
      </c>
      <c r="HS26" s="225"/>
      <c r="HT26" s="226"/>
      <c r="HU26" s="1"/>
      <c r="HV26" s="1"/>
      <c r="HW26" s="95"/>
      <c r="HX26" s="93"/>
      <c r="HY26" s="93"/>
      <c r="HZ26" s="93"/>
      <c r="IA26" s="95" t="str">
        <f t="shared" si="32"/>
        <v>Completar</v>
      </c>
      <c r="IB26" s="96" t="str">
        <f t="shared" si="33"/>
        <v>Completar</v>
      </c>
      <c r="IC26" s="96" t="str">
        <f t="shared" si="34"/>
        <v>Completar</v>
      </c>
      <c r="ID26" s="94"/>
      <c r="IE26" s="95" t="str">
        <f t="shared" si="35"/>
        <v>Completar</v>
      </c>
      <c r="IF26" s="95" t="str">
        <f t="shared" si="116"/>
        <v>Completar</v>
      </c>
      <c r="IG26" s="165">
        <f t="shared" si="117"/>
        <v>0</v>
      </c>
      <c r="IH26" s="219" t="b">
        <f t="shared" si="118"/>
        <v>0</v>
      </c>
      <c r="II26" s="188">
        <f t="shared" si="119"/>
        <v>0</v>
      </c>
      <c r="IJ26" s="164">
        <f t="shared" si="120"/>
        <v>0</v>
      </c>
      <c r="IK26" s="164">
        <f t="shared" si="121"/>
        <v>0.25</v>
      </c>
      <c r="IL26" s="164">
        <f t="shared" si="122"/>
        <v>0</v>
      </c>
      <c r="IM26" s="164">
        <f t="shared" si="122"/>
        <v>0</v>
      </c>
      <c r="IN26" s="166">
        <f t="shared" si="123"/>
        <v>0</v>
      </c>
      <c r="IO26" s="167"/>
      <c r="IQ26" s="164">
        <v>14</v>
      </c>
      <c r="IR26" s="225"/>
      <c r="IS26" s="226"/>
      <c r="IT26" s="1"/>
      <c r="IU26" s="1"/>
      <c r="IV26" s="95"/>
      <c r="IW26" s="93"/>
      <c r="IX26" s="93"/>
      <c r="IY26" s="93"/>
      <c r="IZ26" s="95" t="str">
        <f t="shared" si="36"/>
        <v>Completar</v>
      </c>
      <c r="JA26" s="96" t="str">
        <f t="shared" si="37"/>
        <v>Completar</v>
      </c>
      <c r="JB26" s="96" t="str">
        <f t="shared" si="38"/>
        <v>Completar</v>
      </c>
      <c r="JC26" s="94"/>
      <c r="JD26" s="95" t="str">
        <f t="shared" si="39"/>
        <v>Completar</v>
      </c>
      <c r="JE26" s="95" t="str">
        <f t="shared" si="124"/>
        <v>Completar</v>
      </c>
      <c r="JF26" s="165">
        <f t="shared" si="125"/>
        <v>0</v>
      </c>
      <c r="JG26" s="219" t="b">
        <f t="shared" si="126"/>
        <v>0</v>
      </c>
      <c r="JH26" s="188">
        <f t="shared" si="127"/>
        <v>0</v>
      </c>
      <c r="JI26" s="164">
        <f t="shared" si="128"/>
        <v>0</v>
      </c>
      <c r="JJ26" s="164">
        <f t="shared" si="129"/>
        <v>0.25</v>
      </c>
      <c r="JK26" s="164">
        <f t="shared" si="130"/>
        <v>0</v>
      </c>
      <c r="JL26" s="164">
        <f t="shared" si="130"/>
        <v>0</v>
      </c>
      <c r="JM26" s="166">
        <f t="shared" si="131"/>
        <v>0</v>
      </c>
      <c r="JN26" s="167"/>
      <c r="JO26" s="126"/>
      <c r="JP26" s="164">
        <v>14</v>
      </c>
      <c r="JQ26" s="225"/>
      <c r="JR26" s="226"/>
      <c r="JS26" s="1"/>
      <c r="JT26" s="1"/>
      <c r="JU26" s="95"/>
      <c r="JV26" s="93"/>
      <c r="JW26" s="93"/>
      <c r="JX26" s="93"/>
      <c r="JY26" s="95" t="str">
        <f t="shared" si="40"/>
        <v>Completar</v>
      </c>
      <c r="JZ26" s="96" t="str">
        <f t="shared" si="41"/>
        <v>Completar</v>
      </c>
      <c r="KA26" s="96" t="str">
        <f t="shared" si="42"/>
        <v>Completar</v>
      </c>
      <c r="KB26" s="94"/>
      <c r="KC26" s="95" t="str">
        <f t="shared" si="43"/>
        <v>Completar</v>
      </c>
      <c r="KD26" s="95" t="str">
        <f t="shared" si="132"/>
        <v>Completar</v>
      </c>
      <c r="KE26" s="165">
        <f t="shared" si="133"/>
        <v>0</v>
      </c>
      <c r="KF26" s="219" t="b">
        <f t="shared" si="134"/>
        <v>0</v>
      </c>
      <c r="KG26" s="188">
        <f t="shared" si="135"/>
        <v>0</v>
      </c>
      <c r="KH26" s="164">
        <f t="shared" si="136"/>
        <v>0</v>
      </c>
      <c r="KI26" s="164">
        <f t="shared" si="137"/>
        <v>0.25</v>
      </c>
      <c r="KJ26" s="164">
        <f t="shared" si="138"/>
        <v>0</v>
      </c>
      <c r="KK26" s="164">
        <f t="shared" si="138"/>
        <v>0</v>
      </c>
      <c r="KL26" s="166">
        <f t="shared" si="139"/>
        <v>0</v>
      </c>
    </row>
    <row r="27" spans="1:298" x14ac:dyDescent="0.25">
      <c r="A27" s="164">
        <v>15</v>
      </c>
      <c r="B27" s="225"/>
      <c r="C27" s="226"/>
      <c r="D27" s="1"/>
      <c r="E27" s="1"/>
      <c r="F27" s="95"/>
      <c r="G27" s="93"/>
      <c r="H27" s="93"/>
      <c r="I27" s="93"/>
      <c r="J27" s="95"/>
      <c r="K27" s="96" t="str">
        <f>IFERROR(VLOOKUP(D27,'Situación inicial'!JI$13:JS$112,8,FALSE),"Completar")</f>
        <v>Completar</v>
      </c>
      <c r="L27" s="96" t="str">
        <f>IFERROR(VLOOKUP(D27,'Situación inicial'!JI$13:JS$112,9,FALSE),"Completar")</f>
        <v>Completar</v>
      </c>
      <c r="M27" s="94"/>
      <c r="N27" s="95" t="str">
        <f>IFERROR(VLOOKUP(D27,'Situación inicial'!JI$13:JS$112,11,FALSE),"Completar")</f>
        <v>Completar</v>
      </c>
      <c r="O27" s="95" t="str">
        <f>IFERROR(VLOOKUP(D27,'Situación inicial'!JI$13:JT$112,12,FALSE),"Completar")</f>
        <v>Completar</v>
      </c>
      <c r="P27" s="165">
        <f t="shared" si="44"/>
        <v>0</v>
      </c>
      <c r="Q27" s="219" t="b">
        <f t="shared" si="45"/>
        <v>0</v>
      </c>
      <c r="R27" s="188">
        <f t="shared" si="46"/>
        <v>0</v>
      </c>
      <c r="S27" s="164">
        <f t="shared" si="47"/>
        <v>0</v>
      </c>
      <c r="T27" s="164">
        <f t="shared" si="48"/>
        <v>0.25</v>
      </c>
      <c r="U27" s="164">
        <f t="shared" si="49"/>
        <v>0</v>
      </c>
      <c r="V27" s="164">
        <f t="shared" si="49"/>
        <v>0</v>
      </c>
      <c r="W27" s="166">
        <f t="shared" si="50"/>
        <v>0</v>
      </c>
      <c r="X27" s="168">
        <f>IFERROR(VLOOKUP(D27,'Situación inicial'!JI$13:JZ$112,18,FALSE),0)</f>
        <v>0</v>
      </c>
      <c r="Z27" s="164">
        <v>15</v>
      </c>
      <c r="AA27" s="225"/>
      <c r="AB27" s="226"/>
      <c r="AC27" s="1"/>
      <c r="AD27" s="1"/>
      <c r="AE27" s="95"/>
      <c r="AF27" s="93"/>
      <c r="AG27" s="93"/>
      <c r="AH27" s="93"/>
      <c r="AI27" s="95" t="str">
        <f t="shared" si="0"/>
        <v>Completar</v>
      </c>
      <c r="AJ27" s="96" t="str">
        <f t="shared" si="1"/>
        <v>Completar</v>
      </c>
      <c r="AK27" s="96" t="str">
        <f t="shared" si="2"/>
        <v>Completar</v>
      </c>
      <c r="AL27" s="94"/>
      <c r="AM27" s="95" t="str">
        <f t="shared" si="51"/>
        <v>Completar</v>
      </c>
      <c r="AN27" s="95" t="str">
        <f t="shared" si="52"/>
        <v>Completar</v>
      </c>
      <c r="AO27" s="165">
        <f t="shared" si="53"/>
        <v>0</v>
      </c>
      <c r="AP27" s="219" t="b">
        <f t="shared" si="54"/>
        <v>0</v>
      </c>
      <c r="AQ27" s="188">
        <f t="shared" si="55"/>
        <v>0</v>
      </c>
      <c r="AR27" s="164">
        <f t="shared" si="56"/>
        <v>0</v>
      </c>
      <c r="AS27" s="164">
        <f t="shared" si="57"/>
        <v>0.25</v>
      </c>
      <c r="AT27" s="164">
        <f t="shared" si="58"/>
        <v>0</v>
      </c>
      <c r="AU27" s="164">
        <f t="shared" si="58"/>
        <v>0</v>
      </c>
      <c r="AV27" s="166">
        <f t="shared" si="59"/>
        <v>0</v>
      </c>
      <c r="AW27" s="168">
        <f t="shared" si="3"/>
        <v>0</v>
      </c>
      <c r="AY27" s="164">
        <v>15</v>
      </c>
      <c r="AZ27" s="225"/>
      <c r="BA27" s="226"/>
      <c r="BB27" s="1"/>
      <c r="BC27" s="1"/>
      <c r="BD27" s="95"/>
      <c r="BE27" s="93"/>
      <c r="BF27" s="93"/>
      <c r="BG27" s="93"/>
      <c r="BH27" s="95" t="str">
        <f t="shared" si="4"/>
        <v>Completar</v>
      </c>
      <c r="BI27" s="96" t="str">
        <f t="shared" si="5"/>
        <v>Completar</v>
      </c>
      <c r="BJ27" s="96" t="str">
        <f t="shared" si="6"/>
        <v>Completar</v>
      </c>
      <c r="BK27" s="94"/>
      <c r="BL27" s="95" t="str">
        <f t="shared" si="7"/>
        <v>Completar</v>
      </c>
      <c r="BM27" s="95" t="str">
        <f t="shared" si="60"/>
        <v>Completar</v>
      </c>
      <c r="BN27" s="165">
        <f t="shared" si="61"/>
        <v>0</v>
      </c>
      <c r="BO27" s="219" t="b">
        <f t="shared" si="62"/>
        <v>0</v>
      </c>
      <c r="BP27" s="188">
        <f t="shared" si="63"/>
        <v>0</v>
      </c>
      <c r="BQ27" s="164">
        <f t="shared" si="64"/>
        <v>0</v>
      </c>
      <c r="BR27" s="164">
        <f t="shared" si="65"/>
        <v>0.25</v>
      </c>
      <c r="BS27" s="164">
        <f t="shared" si="66"/>
        <v>0</v>
      </c>
      <c r="BT27" s="164">
        <f t="shared" si="66"/>
        <v>0</v>
      </c>
      <c r="BU27" s="166">
        <f t="shared" si="67"/>
        <v>0</v>
      </c>
      <c r="BV27" s="167"/>
      <c r="BX27" s="164">
        <v>15</v>
      </c>
      <c r="BY27" s="225"/>
      <c r="BZ27" s="226"/>
      <c r="CA27" s="1"/>
      <c r="CB27" s="1"/>
      <c r="CC27" s="95"/>
      <c r="CD27" s="93"/>
      <c r="CE27" s="93"/>
      <c r="CF27" s="93"/>
      <c r="CG27" s="95" t="str">
        <f t="shared" si="8"/>
        <v>Completar</v>
      </c>
      <c r="CH27" s="96" t="str">
        <f t="shared" si="9"/>
        <v>Completar</v>
      </c>
      <c r="CI27" s="96" t="str">
        <f t="shared" si="10"/>
        <v>Completar</v>
      </c>
      <c r="CJ27" s="94"/>
      <c r="CK27" s="95" t="str">
        <f t="shared" si="11"/>
        <v>Completar</v>
      </c>
      <c r="CL27" s="95" t="str">
        <f t="shared" si="68"/>
        <v>Completar</v>
      </c>
      <c r="CM27" s="165">
        <f t="shared" si="69"/>
        <v>0</v>
      </c>
      <c r="CN27" s="219" t="b">
        <f t="shared" si="70"/>
        <v>0</v>
      </c>
      <c r="CO27" s="188">
        <f t="shared" si="71"/>
        <v>0</v>
      </c>
      <c r="CP27" s="164">
        <f t="shared" si="72"/>
        <v>0</v>
      </c>
      <c r="CQ27" s="164">
        <f t="shared" si="73"/>
        <v>0.25</v>
      </c>
      <c r="CR27" s="164">
        <f t="shared" si="74"/>
        <v>0</v>
      </c>
      <c r="CS27" s="164">
        <f t="shared" si="74"/>
        <v>0</v>
      </c>
      <c r="CT27" s="166">
        <f t="shared" si="75"/>
        <v>0</v>
      </c>
      <c r="CU27" s="167"/>
      <c r="CW27" s="164">
        <v>15</v>
      </c>
      <c r="CX27" s="225"/>
      <c r="CY27" s="226"/>
      <c r="CZ27" s="1"/>
      <c r="DA27" s="1"/>
      <c r="DB27" s="95"/>
      <c r="DC27" s="93"/>
      <c r="DD27" s="93"/>
      <c r="DE27" s="93"/>
      <c r="DF27" s="95" t="str">
        <f t="shared" si="12"/>
        <v>Completar</v>
      </c>
      <c r="DG27" s="96" t="str">
        <f t="shared" si="13"/>
        <v>Completar</v>
      </c>
      <c r="DH27" s="96" t="str">
        <f t="shared" si="14"/>
        <v>Completar</v>
      </c>
      <c r="DI27" s="94"/>
      <c r="DJ27" s="95" t="str">
        <f t="shared" si="15"/>
        <v>Completar</v>
      </c>
      <c r="DK27" s="95" t="str">
        <f t="shared" si="76"/>
        <v>Completar</v>
      </c>
      <c r="DL27" s="165">
        <f t="shared" si="77"/>
        <v>0</v>
      </c>
      <c r="DM27" s="219" t="b">
        <f t="shared" si="78"/>
        <v>0</v>
      </c>
      <c r="DN27" s="188">
        <f t="shared" si="79"/>
        <v>0</v>
      </c>
      <c r="DO27" s="164">
        <f t="shared" si="80"/>
        <v>0</v>
      </c>
      <c r="DP27" s="164">
        <f t="shared" si="81"/>
        <v>0.25</v>
      </c>
      <c r="DQ27" s="164">
        <f t="shared" si="82"/>
        <v>0</v>
      </c>
      <c r="DR27" s="164">
        <f t="shared" si="82"/>
        <v>0</v>
      </c>
      <c r="DS27" s="166">
        <f t="shared" si="83"/>
        <v>0</v>
      </c>
      <c r="DT27" s="167"/>
      <c r="DV27" s="164">
        <v>15</v>
      </c>
      <c r="DW27" s="225"/>
      <c r="DX27" s="226"/>
      <c r="DY27" s="1"/>
      <c r="DZ27" s="1"/>
      <c r="EA27" s="95"/>
      <c r="EB27" s="93"/>
      <c r="EC27" s="93"/>
      <c r="ED27" s="93"/>
      <c r="EE27" s="95" t="str">
        <f t="shared" si="16"/>
        <v>Completar</v>
      </c>
      <c r="EF27" s="96" t="str">
        <f t="shared" si="17"/>
        <v>Completar</v>
      </c>
      <c r="EG27" s="96" t="str">
        <f t="shared" si="18"/>
        <v>Completar</v>
      </c>
      <c r="EH27" s="94"/>
      <c r="EI27" s="95" t="str">
        <f t="shared" si="19"/>
        <v>Completar</v>
      </c>
      <c r="EJ27" s="95" t="str">
        <f t="shared" si="84"/>
        <v>Completar</v>
      </c>
      <c r="EK27" s="165">
        <f t="shared" si="85"/>
        <v>0</v>
      </c>
      <c r="EL27" s="219" t="b">
        <f t="shared" si="86"/>
        <v>0</v>
      </c>
      <c r="EM27" s="188">
        <f t="shared" si="87"/>
        <v>0</v>
      </c>
      <c r="EN27" s="164">
        <f t="shared" si="88"/>
        <v>0</v>
      </c>
      <c r="EO27" s="164">
        <f t="shared" si="89"/>
        <v>0.25</v>
      </c>
      <c r="EP27" s="164">
        <f t="shared" si="90"/>
        <v>0</v>
      </c>
      <c r="EQ27" s="164">
        <f t="shared" si="90"/>
        <v>0</v>
      </c>
      <c r="ER27" s="166">
        <f t="shared" si="91"/>
        <v>0</v>
      </c>
      <c r="ES27" s="167"/>
      <c r="EU27" s="164">
        <v>15</v>
      </c>
      <c r="EV27" s="225"/>
      <c r="EW27" s="226"/>
      <c r="EX27" s="1"/>
      <c r="EY27" s="1"/>
      <c r="EZ27" s="95"/>
      <c r="FA27" s="93"/>
      <c r="FB27" s="93"/>
      <c r="FC27" s="93"/>
      <c r="FD27" s="95" t="str">
        <f t="shared" si="20"/>
        <v>Completar</v>
      </c>
      <c r="FE27" s="96" t="str">
        <f t="shared" si="21"/>
        <v>Completar</v>
      </c>
      <c r="FF27" s="96" t="str">
        <f t="shared" si="22"/>
        <v>Completar</v>
      </c>
      <c r="FG27" s="94"/>
      <c r="FH27" s="95" t="str">
        <f t="shared" si="23"/>
        <v>Completar</v>
      </c>
      <c r="FI27" s="95" t="str">
        <f t="shared" si="92"/>
        <v>Completar</v>
      </c>
      <c r="FJ27" s="165">
        <f t="shared" si="93"/>
        <v>0</v>
      </c>
      <c r="FK27" s="219" t="b">
        <f t="shared" si="94"/>
        <v>0</v>
      </c>
      <c r="FL27" s="188">
        <f t="shared" si="95"/>
        <v>0</v>
      </c>
      <c r="FM27" s="164">
        <f t="shared" si="96"/>
        <v>0</v>
      </c>
      <c r="FN27" s="164">
        <f t="shared" si="97"/>
        <v>0.25</v>
      </c>
      <c r="FO27" s="164">
        <f t="shared" si="98"/>
        <v>0</v>
      </c>
      <c r="FP27" s="164">
        <f t="shared" si="98"/>
        <v>0</v>
      </c>
      <c r="FQ27" s="166">
        <f t="shared" si="99"/>
        <v>0</v>
      </c>
      <c r="FR27" s="167"/>
      <c r="FT27" s="164">
        <v>15</v>
      </c>
      <c r="FU27" s="225"/>
      <c r="FV27" s="226"/>
      <c r="FW27" s="1"/>
      <c r="FX27" s="1"/>
      <c r="FY27" s="95"/>
      <c r="FZ27" s="93"/>
      <c r="GA27" s="93"/>
      <c r="GB27" s="93"/>
      <c r="GC27" s="95" t="str">
        <f t="shared" si="24"/>
        <v>Completar</v>
      </c>
      <c r="GD27" s="96" t="str">
        <f t="shared" si="25"/>
        <v>Completar</v>
      </c>
      <c r="GE27" s="96" t="str">
        <f t="shared" si="26"/>
        <v>Completar</v>
      </c>
      <c r="GF27" s="94"/>
      <c r="GG27" s="95" t="str">
        <f t="shared" si="27"/>
        <v>Completar</v>
      </c>
      <c r="GH27" s="95" t="str">
        <f t="shared" si="100"/>
        <v>Completar</v>
      </c>
      <c r="GI27" s="165">
        <f t="shared" si="101"/>
        <v>0</v>
      </c>
      <c r="GJ27" s="219" t="b">
        <f t="shared" si="102"/>
        <v>0</v>
      </c>
      <c r="GK27" s="188">
        <f t="shared" si="103"/>
        <v>0</v>
      </c>
      <c r="GL27" s="164">
        <f t="shared" si="104"/>
        <v>0</v>
      </c>
      <c r="GM27" s="164">
        <f t="shared" si="105"/>
        <v>0.25</v>
      </c>
      <c r="GN27" s="164">
        <f t="shared" si="106"/>
        <v>0</v>
      </c>
      <c r="GO27" s="164">
        <f t="shared" si="106"/>
        <v>0</v>
      </c>
      <c r="GP27" s="166">
        <f t="shared" si="107"/>
        <v>0</v>
      </c>
      <c r="GQ27" s="167"/>
      <c r="GS27" s="164">
        <v>15</v>
      </c>
      <c r="GT27" s="225"/>
      <c r="GU27" s="226"/>
      <c r="GV27" s="1"/>
      <c r="GW27" s="1"/>
      <c r="GX27" s="95"/>
      <c r="GY27" s="93"/>
      <c r="GZ27" s="93"/>
      <c r="HA27" s="93"/>
      <c r="HB27" s="95" t="str">
        <f t="shared" si="28"/>
        <v>Completar</v>
      </c>
      <c r="HC27" s="96" t="str">
        <f t="shared" si="29"/>
        <v>Completar</v>
      </c>
      <c r="HD27" s="96" t="str">
        <f t="shared" si="30"/>
        <v>Completar</v>
      </c>
      <c r="HE27" s="94"/>
      <c r="HF27" s="95" t="str">
        <f t="shared" si="31"/>
        <v>Completar</v>
      </c>
      <c r="HG27" s="95" t="str">
        <f t="shared" si="108"/>
        <v>Completar</v>
      </c>
      <c r="HH27" s="165">
        <f t="shared" si="109"/>
        <v>0</v>
      </c>
      <c r="HI27" s="219" t="b">
        <f t="shared" si="110"/>
        <v>0</v>
      </c>
      <c r="HJ27" s="188">
        <f t="shared" si="111"/>
        <v>0</v>
      </c>
      <c r="HK27" s="164">
        <f t="shared" si="112"/>
        <v>0</v>
      </c>
      <c r="HL27" s="164">
        <f t="shared" si="113"/>
        <v>0.25</v>
      </c>
      <c r="HM27" s="164">
        <f t="shared" si="114"/>
        <v>0</v>
      </c>
      <c r="HN27" s="164">
        <f t="shared" si="114"/>
        <v>0</v>
      </c>
      <c r="HO27" s="166">
        <f t="shared" si="115"/>
        <v>0</v>
      </c>
      <c r="HP27" s="167"/>
      <c r="HR27" s="164">
        <v>15</v>
      </c>
      <c r="HS27" s="225"/>
      <c r="HT27" s="226"/>
      <c r="HU27" s="1"/>
      <c r="HV27" s="1"/>
      <c r="HW27" s="95"/>
      <c r="HX27" s="93"/>
      <c r="HY27" s="93"/>
      <c r="HZ27" s="93"/>
      <c r="IA27" s="95" t="str">
        <f t="shared" si="32"/>
        <v>Completar</v>
      </c>
      <c r="IB27" s="96" t="str">
        <f t="shared" si="33"/>
        <v>Completar</v>
      </c>
      <c r="IC27" s="96" t="str">
        <f t="shared" si="34"/>
        <v>Completar</v>
      </c>
      <c r="ID27" s="94"/>
      <c r="IE27" s="95" t="str">
        <f t="shared" si="35"/>
        <v>Completar</v>
      </c>
      <c r="IF27" s="95" t="str">
        <f t="shared" si="116"/>
        <v>Completar</v>
      </c>
      <c r="IG27" s="165">
        <f t="shared" si="117"/>
        <v>0</v>
      </c>
      <c r="IH27" s="219" t="b">
        <f t="shared" si="118"/>
        <v>0</v>
      </c>
      <c r="II27" s="188">
        <f t="shared" si="119"/>
        <v>0</v>
      </c>
      <c r="IJ27" s="164">
        <f t="shared" si="120"/>
        <v>0</v>
      </c>
      <c r="IK27" s="164">
        <f t="shared" si="121"/>
        <v>0.25</v>
      </c>
      <c r="IL27" s="164">
        <f t="shared" si="122"/>
        <v>0</v>
      </c>
      <c r="IM27" s="164">
        <f t="shared" si="122"/>
        <v>0</v>
      </c>
      <c r="IN27" s="166">
        <f t="shared" si="123"/>
        <v>0</v>
      </c>
      <c r="IO27" s="167"/>
      <c r="IQ27" s="164">
        <v>15</v>
      </c>
      <c r="IR27" s="225"/>
      <c r="IS27" s="226"/>
      <c r="IT27" s="1"/>
      <c r="IU27" s="1"/>
      <c r="IV27" s="95"/>
      <c r="IW27" s="93"/>
      <c r="IX27" s="93"/>
      <c r="IY27" s="93"/>
      <c r="IZ27" s="95" t="str">
        <f t="shared" si="36"/>
        <v>Completar</v>
      </c>
      <c r="JA27" s="96" t="str">
        <f t="shared" si="37"/>
        <v>Completar</v>
      </c>
      <c r="JB27" s="96" t="str">
        <f t="shared" si="38"/>
        <v>Completar</v>
      </c>
      <c r="JC27" s="94"/>
      <c r="JD27" s="95" t="str">
        <f t="shared" si="39"/>
        <v>Completar</v>
      </c>
      <c r="JE27" s="95" t="str">
        <f t="shared" si="124"/>
        <v>Completar</v>
      </c>
      <c r="JF27" s="165">
        <f t="shared" si="125"/>
        <v>0</v>
      </c>
      <c r="JG27" s="219" t="b">
        <f t="shared" si="126"/>
        <v>0</v>
      </c>
      <c r="JH27" s="188">
        <f t="shared" si="127"/>
        <v>0</v>
      </c>
      <c r="JI27" s="164">
        <f t="shared" si="128"/>
        <v>0</v>
      </c>
      <c r="JJ27" s="164">
        <f t="shared" si="129"/>
        <v>0.25</v>
      </c>
      <c r="JK27" s="164">
        <f t="shared" si="130"/>
        <v>0</v>
      </c>
      <c r="JL27" s="164">
        <f t="shared" si="130"/>
        <v>0</v>
      </c>
      <c r="JM27" s="166">
        <f t="shared" si="131"/>
        <v>0</v>
      </c>
      <c r="JN27" s="167"/>
      <c r="JO27" s="126"/>
      <c r="JP27" s="164">
        <v>15</v>
      </c>
      <c r="JQ27" s="225"/>
      <c r="JR27" s="226"/>
      <c r="JS27" s="1"/>
      <c r="JT27" s="1"/>
      <c r="JU27" s="95"/>
      <c r="JV27" s="93"/>
      <c r="JW27" s="93"/>
      <c r="JX27" s="93"/>
      <c r="JY27" s="95" t="str">
        <f t="shared" si="40"/>
        <v>Completar</v>
      </c>
      <c r="JZ27" s="96" t="str">
        <f t="shared" si="41"/>
        <v>Completar</v>
      </c>
      <c r="KA27" s="96" t="str">
        <f t="shared" si="42"/>
        <v>Completar</v>
      </c>
      <c r="KB27" s="94"/>
      <c r="KC27" s="95" t="str">
        <f t="shared" si="43"/>
        <v>Completar</v>
      </c>
      <c r="KD27" s="95" t="str">
        <f t="shared" si="132"/>
        <v>Completar</v>
      </c>
      <c r="KE27" s="165">
        <f t="shared" si="133"/>
        <v>0</v>
      </c>
      <c r="KF27" s="219" t="b">
        <f t="shared" si="134"/>
        <v>0</v>
      </c>
      <c r="KG27" s="188">
        <f t="shared" si="135"/>
        <v>0</v>
      </c>
      <c r="KH27" s="164">
        <f t="shared" si="136"/>
        <v>0</v>
      </c>
      <c r="KI27" s="164">
        <f t="shared" si="137"/>
        <v>0.25</v>
      </c>
      <c r="KJ27" s="164">
        <f t="shared" si="138"/>
        <v>0</v>
      </c>
      <c r="KK27" s="164">
        <f t="shared" si="138"/>
        <v>0</v>
      </c>
      <c r="KL27" s="166">
        <f t="shared" si="139"/>
        <v>0</v>
      </c>
    </row>
    <row r="28" spans="1:298" x14ac:dyDescent="0.25">
      <c r="A28" s="164">
        <v>16</v>
      </c>
      <c r="B28" s="225"/>
      <c r="C28" s="226"/>
      <c r="D28" s="1"/>
      <c r="E28" s="1"/>
      <c r="F28" s="95"/>
      <c r="G28" s="93"/>
      <c r="H28" s="93"/>
      <c r="I28" s="93"/>
      <c r="J28" s="95"/>
      <c r="K28" s="96" t="str">
        <f>IFERROR(VLOOKUP(D28,'Situación inicial'!JI$13:JS$112,8,FALSE),"Completar")</f>
        <v>Completar</v>
      </c>
      <c r="L28" s="96" t="str">
        <f>IFERROR(VLOOKUP(D28,'Situación inicial'!JI$13:JS$112,9,FALSE),"Completar")</f>
        <v>Completar</v>
      </c>
      <c r="M28" s="94"/>
      <c r="N28" s="95" t="str">
        <f>IFERROR(VLOOKUP(D28,'Situación inicial'!JI$13:JS$112,11,FALSE),"Completar")</f>
        <v>Completar</v>
      </c>
      <c r="O28" s="95" t="str">
        <f>IFERROR(VLOOKUP(D28,'Situación inicial'!JI$13:JT$112,12,FALSE),"Completar")</f>
        <v>Completar</v>
      </c>
      <c r="P28" s="165">
        <f t="shared" si="44"/>
        <v>0</v>
      </c>
      <c r="Q28" s="219" t="b">
        <f t="shared" si="45"/>
        <v>0</v>
      </c>
      <c r="R28" s="188">
        <f t="shared" si="46"/>
        <v>0</v>
      </c>
      <c r="S28" s="164">
        <f t="shared" si="47"/>
        <v>0</v>
      </c>
      <c r="T28" s="164">
        <f t="shared" si="48"/>
        <v>0.25</v>
      </c>
      <c r="U28" s="164">
        <f t="shared" si="49"/>
        <v>0</v>
      </c>
      <c r="V28" s="164">
        <f t="shared" si="49"/>
        <v>0</v>
      </c>
      <c r="W28" s="166">
        <f t="shared" si="50"/>
        <v>0</v>
      </c>
      <c r="X28" s="168">
        <f>IFERROR(VLOOKUP(D28,'Situación inicial'!JI$13:JZ$112,18,FALSE),0)</f>
        <v>0</v>
      </c>
      <c r="Z28" s="164">
        <v>16</v>
      </c>
      <c r="AA28" s="225"/>
      <c r="AB28" s="226"/>
      <c r="AC28" s="1"/>
      <c r="AD28" s="1"/>
      <c r="AE28" s="95"/>
      <c r="AF28" s="93"/>
      <c r="AG28" s="93"/>
      <c r="AH28" s="93"/>
      <c r="AI28" s="95" t="str">
        <f t="shared" si="0"/>
        <v>Completar</v>
      </c>
      <c r="AJ28" s="96" t="str">
        <f t="shared" si="1"/>
        <v>Completar</v>
      </c>
      <c r="AK28" s="96" t="str">
        <f t="shared" si="2"/>
        <v>Completar</v>
      </c>
      <c r="AL28" s="94"/>
      <c r="AM28" s="95" t="str">
        <f t="shared" si="51"/>
        <v>Completar</v>
      </c>
      <c r="AN28" s="95" t="str">
        <f t="shared" si="52"/>
        <v>Completar</v>
      </c>
      <c r="AO28" s="165">
        <f t="shared" si="53"/>
        <v>0</v>
      </c>
      <c r="AP28" s="219" t="b">
        <f t="shared" si="54"/>
        <v>0</v>
      </c>
      <c r="AQ28" s="188">
        <f t="shared" si="55"/>
        <v>0</v>
      </c>
      <c r="AR28" s="164">
        <f t="shared" si="56"/>
        <v>0</v>
      </c>
      <c r="AS28" s="164">
        <f t="shared" si="57"/>
        <v>0.25</v>
      </c>
      <c r="AT28" s="164">
        <f t="shared" si="58"/>
        <v>0</v>
      </c>
      <c r="AU28" s="164">
        <f t="shared" si="58"/>
        <v>0</v>
      </c>
      <c r="AV28" s="166">
        <f t="shared" si="59"/>
        <v>0</v>
      </c>
      <c r="AW28" s="168">
        <f t="shared" si="3"/>
        <v>0</v>
      </c>
      <c r="AY28" s="164">
        <v>16</v>
      </c>
      <c r="AZ28" s="225"/>
      <c r="BA28" s="226"/>
      <c r="BB28" s="1"/>
      <c r="BC28" s="1"/>
      <c r="BD28" s="95"/>
      <c r="BE28" s="93"/>
      <c r="BF28" s="93"/>
      <c r="BG28" s="93"/>
      <c r="BH28" s="95" t="str">
        <f t="shared" si="4"/>
        <v>Completar</v>
      </c>
      <c r="BI28" s="96" t="str">
        <f t="shared" si="5"/>
        <v>Completar</v>
      </c>
      <c r="BJ28" s="96" t="str">
        <f t="shared" si="6"/>
        <v>Completar</v>
      </c>
      <c r="BK28" s="94"/>
      <c r="BL28" s="95" t="str">
        <f t="shared" si="7"/>
        <v>Completar</v>
      </c>
      <c r="BM28" s="95" t="str">
        <f t="shared" si="60"/>
        <v>Completar</v>
      </c>
      <c r="BN28" s="165">
        <f t="shared" si="61"/>
        <v>0</v>
      </c>
      <c r="BO28" s="219" t="b">
        <f t="shared" si="62"/>
        <v>0</v>
      </c>
      <c r="BP28" s="188">
        <f t="shared" si="63"/>
        <v>0</v>
      </c>
      <c r="BQ28" s="164">
        <f t="shared" si="64"/>
        <v>0</v>
      </c>
      <c r="BR28" s="164">
        <f t="shared" si="65"/>
        <v>0.25</v>
      </c>
      <c r="BS28" s="164">
        <f t="shared" si="66"/>
        <v>0</v>
      </c>
      <c r="BT28" s="164">
        <f t="shared" si="66"/>
        <v>0</v>
      </c>
      <c r="BU28" s="166">
        <f t="shared" si="67"/>
        <v>0</v>
      </c>
      <c r="BV28" s="167"/>
      <c r="BX28" s="164">
        <v>16</v>
      </c>
      <c r="BY28" s="225"/>
      <c r="BZ28" s="226"/>
      <c r="CA28" s="1"/>
      <c r="CB28" s="1"/>
      <c r="CC28" s="95"/>
      <c r="CD28" s="93"/>
      <c r="CE28" s="93"/>
      <c r="CF28" s="93"/>
      <c r="CG28" s="95" t="str">
        <f t="shared" si="8"/>
        <v>Completar</v>
      </c>
      <c r="CH28" s="96" t="str">
        <f t="shared" si="9"/>
        <v>Completar</v>
      </c>
      <c r="CI28" s="96" t="str">
        <f t="shared" si="10"/>
        <v>Completar</v>
      </c>
      <c r="CJ28" s="94"/>
      <c r="CK28" s="95" t="str">
        <f t="shared" si="11"/>
        <v>Completar</v>
      </c>
      <c r="CL28" s="95" t="str">
        <f t="shared" si="68"/>
        <v>Completar</v>
      </c>
      <c r="CM28" s="165">
        <f t="shared" si="69"/>
        <v>0</v>
      </c>
      <c r="CN28" s="219" t="b">
        <f t="shared" si="70"/>
        <v>0</v>
      </c>
      <c r="CO28" s="188">
        <f t="shared" si="71"/>
        <v>0</v>
      </c>
      <c r="CP28" s="164">
        <f t="shared" si="72"/>
        <v>0</v>
      </c>
      <c r="CQ28" s="164">
        <f t="shared" si="73"/>
        <v>0.25</v>
      </c>
      <c r="CR28" s="164">
        <f t="shared" si="74"/>
        <v>0</v>
      </c>
      <c r="CS28" s="164">
        <f t="shared" si="74"/>
        <v>0</v>
      </c>
      <c r="CT28" s="166">
        <f t="shared" si="75"/>
        <v>0</v>
      </c>
      <c r="CU28" s="167"/>
      <c r="CW28" s="164">
        <v>16</v>
      </c>
      <c r="CX28" s="225"/>
      <c r="CY28" s="226"/>
      <c r="CZ28" s="1"/>
      <c r="DA28" s="1"/>
      <c r="DB28" s="95"/>
      <c r="DC28" s="93"/>
      <c r="DD28" s="93"/>
      <c r="DE28" s="93"/>
      <c r="DF28" s="95" t="str">
        <f t="shared" si="12"/>
        <v>Completar</v>
      </c>
      <c r="DG28" s="96" t="str">
        <f t="shared" si="13"/>
        <v>Completar</v>
      </c>
      <c r="DH28" s="96" t="str">
        <f t="shared" si="14"/>
        <v>Completar</v>
      </c>
      <c r="DI28" s="94"/>
      <c r="DJ28" s="95" t="str">
        <f t="shared" si="15"/>
        <v>Completar</v>
      </c>
      <c r="DK28" s="95" t="str">
        <f t="shared" si="76"/>
        <v>Completar</v>
      </c>
      <c r="DL28" s="165">
        <f t="shared" si="77"/>
        <v>0</v>
      </c>
      <c r="DM28" s="219" t="b">
        <f t="shared" si="78"/>
        <v>0</v>
      </c>
      <c r="DN28" s="188">
        <f t="shared" si="79"/>
        <v>0</v>
      </c>
      <c r="DO28" s="164">
        <f t="shared" si="80"/>
        <v>0</v>
      </c>
      <c r="DP28" s="164">
        <f t="shared" si="81"/>
        <v>0.25</v>
      </c>
      <c r="DQ28" s="164">
        <f t="shared" si="82"/>
        <v>0</v>
      </c>
      <c r="DR28" s="164">
        <f t="shared" si="82"/>
        <v>0</v>
      </c>
      <c r="DS28" s="166">
        <f t="shared" si="83"/>
        <v>0</v>
      </c>
      <c r="DT28" s="167"/>
      <c r="DV28" s="164">
        <v>16</v>
      </c>
      <c r="DW28" s="225"/>
      <c r="DX28" s="226"/>
      <c r="DY28" s="1"/>
      <c r="DZ28" s="1"/>
      <c r="EA28" s="95"/>
      <c r="EB28" s="93"/>
      <c r="EC28" s="93"/>
      <c r="ED28" s="93"/>
      <c r="EE28" s="95" t="str">
        <f t="shared" si="16"/>
        <v>Completar</v>
      </c>
      <c r="EF28" s="96" t="str">
        <f t="shared" si="17"/>
        <v>Completar</v>
      </c>
      <c r="EG28" s="96" t="str">
        <f t="shared" si="18"/>
        <v>Completar</v>
      </c>
      <c r="EH28" s="94"/>
      <c r="EI28" s="95" t="str">
        <f t="shared" si="19"/>
        <v>Completar</v>
      </c>
      <c r="EJ28" s="95" t="str">
        <f t="shared" si="84"/>
        <v>Completar</v>
      </c>
      <c r="EK28" s="165">
        <f t="shared" si="85"/>
        <v>0</v>
      </c>
      <c r="EL28" s="219" t="b">
        <f t="shared" si="86"/>
        <v>0</v>
      </c>
      <c r="EM28" s="188">
        <f t="shared" si="87"/>
        <v>0</v>
      </c>
      <c r="EN28" s="164">
        <f t="shared" si="88"/>
        <v>0</v>
      </c>
      <c r="EO28" s="164">
        <f t="shared" si="89"/>
        <v>0.25</v>
      </c>
      <c r="EP28" s="164">
        <f t="shared" si="90"/>
        <v>0</v>
      </c>
      <c r="EQ28" s="164">
        <f t="shared" si="90"/>
        <v>0</v>
      </c>
      <c r="ER28" s="166">
        <f t="shared" si="91"/>
        <v>0</v>
      </c>
      <c r="ES28" s="167"/>
      <c r="EU28" s="164">
        <v>16</v>
      </c>
      <c r="EV28" s="225"/>
      <c r="EW28" s="226"/>
      <c r="EX28" s="1"/>
      <c r="EY28" s="1"/>
      <c r="EZ28" s="95"/>
      <c r="FA28" s="93"/>
      <c r="FB28" s="93"/>
      <c r="FC28" s="93"/>
      <c r="FD28" s="95" t="str">
        <f t="shared" si="20"/>
        <v>Completar</v>
      </c>
      <c r="FE28" s="96" t="str">
        <f t="shared" si="21"/>
        <v>Completar</v>
      </c>
      <c r="FF28" s="96" t="str">
        <f t="shared" si="22"/>
        <v>Completar</v>
      </c>
      <c r="FG28" s="94"/>
      <c r="FH28" s="95" t="str">
        <f t="shared" si="23"/>
        <v>Completar</v>
      </c>
      <c r="FI28" s="95" t="str">
        <f t="shared" si="92"/>
        <v>Completar</v>
      </c>
      <c r="FJ28" s="165">
        <f t="shared" si="93"/>
        <v>0</v>
      </c>
      <c r="FK28" s="219" t="b">
        <f t="shared" si="94"/>
        <v>0</v>
      </c>
      <c r="FL28" s="188">
        <f t="shared" si="95"/>
        <v>0</v>
      </c>
      <c r="FM28" s="164">
        <f t="shared" si="96"/>
        <v>0</v>
      </c>
      <c r="FN28" s="164">
        <f t="shared" si="97"/>
        <v>0.25</v>
      </c>
      <c r="FO28" s="164">
        <f t="shared" si="98"/>
        <v>0</v>
      </c>
      <c r="FP28" s="164">
        <f t="shared" si="98"/>
        <v>0</v>
      </c>
      <c r="FQ28" s="166">
        <f t="shared" si="99"/>
        <v>0</v>
      </c>
      <c r="FR28" s="167"/>
      <c r="FT28" s="164">
        <v>16</v>
      </c>
      <c r="FU28" s="225"/>
      <c r="FV28" s="226"/>
      <c r="FW28" s="1"/>
      <c r="FX28" s="1"/>
      <c r="FY28" s="95"/>
      <c r="FZ28" s="93"/>
      <c r="GA28" s="93"/>
      <c r="GB28" s="93"/>
      <c r="GC28" s="95" t="str">
        <f t="shared" si="24"/>
        <v>Completar</v>
      </c>
      <c r="GD28" s="96" t="str">
        <f t="shared" si="25"/>
        <v>Completar</v>
      </c>
      <c r="GE28" s="96" t="str">
        <f t="shared" si="26"/>
        <v>Completar</v>
      </c>
      <c r="GF28" s="94"/>
      <c r="GG28" s="95" t="str">
        <f t="shared" si="27"/>
        <v>Completar</v>
      </c>
      <c r="GH28" s="95" t="str">
        <f t="shared" si="100"/>
        <v>Completar</v>
      </c>
      <c r="GI28" s="165">
        <f t="shared" si="101"/>
        <v>0</v>
      </c>
      <c r="GJ28" s="219" t="b">
        <f t="shared" si="102"/>
        <v>0</v>
      </c>
      <c r="GK28" s="188">
        <f t="shared" si="103"/>
        <v>0</v>
      </c>
      <c r="GL28" s="164">
        <f t="shared" si="104"/>
        <v>0</v>
      </c>
      <c r="GM28" s="164">
        <f t="shared" si="105"/>
        <v>0.25</v>
      </c>
      <c r="GN28" s="164">
        <f t="shared" si="106"/>
        <v>0</v>
      </c>
      <c r="GO28" s="164">
        <f t="shared" si="106"/>
        <v>0</v>
      </c>
      <c r="GP28" s="166">
        <f t="shared" si="107"/>
        <v>0</v>
      </c>
      <c r="GQ28" s="167"/>
      <c r="GS28" s="164">
        <v>16</v>
      </c>
      <c r="GT28" s="225"/>
      <c r="GU28" s="226"/>
      <c r="GV28" s="1"/>
      <c r="GW28" s="1"/>
      <c r="GX28" s="95"/>
      <c r="GY28" s="93"/>
      <c r="GZ28" s="93"/>
      <c r="HA28" s="93"/>
      <c r="HB28" s="95" t="str">
        <f t="shared" si="28"/>
        <v>Completar</v>
      </c>
      <c r="HC28" s="96" t="str">
        <f t="shared" si="29"/>
        <v>Completar</v>
      </c>
      <c r="HD28" s="96" t="str">
        <f t="shared" si="30"/>
        <v>Completar</v>
      </c>
      <c r="HE28" s="94"/>
      <c r="HF28" s="95" t="str">
        <f t="shared" si="31"/>
        <v>Completar</v>
      </c>
      <c r="HG28" s="95" t="str">
        <f t="shared" si="108"/>
        <v>Completar</v>
      </c>
      <c r="HH28" s="165">
        <f t="shared" si="109"/>
        <v>0</v>
      </c>
      <c r="HI28" s="219" t="b">
        <f t="shared" si="110"/>
        <v>0</v>
      </c>
      <c r="HJ28" s="188">
        <f t="shared" si="111"/>
        <v>0</v>
      </c>
      <c r="HK28" s="164">
        <f t="shared" si="112"/>
        <v>0</v>
      </c>
      <c r="HL28" s="164">
        <f t="shared" si="113"/>
        <v>0.25</v>
      </c>
      <c r="HM28" s="164">
        <f t="shared" si="114"/>
        <v>0</v>
      </c>
      <c r="HN28" s="164">
        <f t="shared" si="114"/>
        <v>0</v>
      </c>
      <c r="HO28" s="166">
        <f t="shared" si="115"/>
        <v>0</v>
      </c>
      <c r="HP28" s="167"/>
      <c r="HR28" s="164">
        <v>16</v>
      </c>
      <c r="HS28" s="225"/>
      <c r="HT28" s="226"/>
      <c r="HU28" s="1"/>
      <c r="HV28" s="1"/>
      <c r="HW28" s="95"/>
      <c r="HX28" s="93"/>
      <c r="HY28" s="93"/>
      <c r="HZ28" s="93"/>
      <c r="IA28" s="95" t="str">
        <f t="shared" si="32"/>
        <v>Completar</v>
      </c>
      <c r="IB28" s="96" t="str">
        <f t="shared" si="33"/>
        <v>Completar</v>
      </c>
      <c r="IC28" s="96" t="str">
        <f t="shared" si="34"/>
        <v>Completar</v>
      </c>
      <c r="ID28" s="94"/>
      <c r="IE28" s="95" t="str">
        <f t="shared" si="35"/>
        <v>Completar</v>
      </c>
      <c r="IF28" s="95" t="str">
        <f t="shared" si="116"/>
        <v>Completar</v>
      </c>
      <c r="IG28" s="165">
        <f t="shared" si="117"/>
        <v>0</v>
      </c>
      <c r="IH28" s="219" t="b">
        <f t="shared" si="118"/>
        <v>0</v>
      </c>
      <c r="II28" s="188">
        <f t="shared" si="119"/>
        <v>0</v>
      </c>
      <c r="IJ28" s="164">
        <f t="shared" si="120"/>
        <v>0</v>
      </c>
      <c r="IK28" s="164">
        <f t="shared" si="121"/>
        <v>0.25</v>
      </c>
      <c r="IL28" s="164">
        <f t="shared" si="122"/>
        <v>0</v>
      </c>
      <c r="IM28" s="164">
        <f t="shared" si="122"/>
        <v>0</v>
      </c>
      <c r="IN28" s="166">
        <f t="shared" si="123"/>
        <v>0</v>
      </c>
      <c r="IO28" s="167"/>
      <c r="IQ28" s="164">
        <v>16</v>
      </c>
      <c r="IR28" s="225"/>
      <c r="IS28" s="226"/>
      <c r="IT28" s="1"/>
      <c r="IU28" s="1"/>
      <c r="IV28" s="95"/>
      <c r="IW28" s="93"/>
      <c r="IX28" s="93"/>
      <c r="IY28" s="93"/>
      <c r="IZ28" s="95" t="str">
        <f t="shared" si="36"/>
        <v>Completar</v>
      </c>
      <c r="JA28" s="96" t="str">
        <f t="shared" si="37"/>
        <v>Completar</v>
      </c>
      <c r="JB28" s="96" t="str">
        <f t="shared" si="38"/>
        <v>Completar</v>
      </c>
      <c r="JC28" s="94"/>
      <c r="JD28" s="95" t="str">
        <f t="shared" si="39"/>
        <v>Completar</v>
      </c>
      <c r="JE28" s="95" t="str">
        <f t="shared" si="124"/>
        <v>Completar</v>
      </c>
      <c r="JF28" s="165">
        <f t="shared" si="125"/>
        <v>0</v>
      </c>
      <c r="JG28" s="219" t="b">
        <f t="shared" si="126"/>
        <v>0</v>
      </c>
      <c r="JH28" s="188">
        <f t="shared" si="127"/>
        <v>0</v>
      </c>
      <c r="JI28" s="164">
        <f t="shared" si="128"/>
        <v>0</v>
      </c>
      <c r="JJ28" s="164">
        <f t="shared" si="129"/>
        <v>0.25</v>
      </c>
      <c r="JK28" s="164">
        <f t="shared" si="130"/>
        <v>0</v>
      </c>
      <c r="JL28" s="164">
        <f t="shared" si="130"/>
        <v>0</v>
      </c>
      <c r="JM28" s="166">
        <f t="shared" si="131"/>
        <v>0</v>
      </c>
      <c r="JN28" s="167"/>
      <c r="JO28" s="126"/>
      <c r="JP28" s="164">
        <v>16</v>
      </c>
      <c r="JQ28" s="225"/>
      <c r="JR28" s="226"/>
      <c r="JS28" s="1"/>
      <c r="JT28" s="1"/>
      <c r="JU28" s="95"/>
      <c r="JV28" s="93"/>
      <c r="JW28" s="93"/>
      <c r="JX28" s="93"/>
      <c r="JY28" s="95" t="str">
        <f t="shared" si="40"/>
        <v>Completar</v>
      </c>
      <c r="JZ28" s="96" t="str">
        <f t="shared" si="41"/>
        <v>Completar</v>
      </c>
      <c r="KA28" s="96" t="str">
        <f t="shared" si="42"/>
        <v>Completar</v>
      </c>
      <c r="KB28" s="94"/>
      <c r="KC28" s="95" t="str">
        <f t="shared" si="43"/>
        <v>Completar</v>
      </c>
      <c r="KD28" s="95" t="str">
        <f t="shared" si="132"/>
        <v>Completar</v>
      </c>
      <c r="KE28" s="165">
        <f t="shared" si="133"/>
        <v>0</v>
      </c>
      <c r="KF28" s="219" t="b">
        <f t="shared" si="134"/>
        <v>0</v>
      </c>
      <c r="KG28" s="188">
        <f t="shared" si="135"/>
        <v>0</v>
      </c>
      <c r="KH28" s="164">
        <f t="shared" si="136"/>
        <v>0</v>
      </c>
      <c r="KI28" s="164">
        <f t="shared" si="137"/>
        <v>0.25</v>
      </c>
      <c r="KJ28" s="164">
        <f t="shared" si="138"/>
        <v>0</v>
      </c>
      <c r="KK28" s="164">
        <f t="shared" si="138"/>
        <v>0</v>
      </c>
      <c r="KL28" s="166">
        <f t="shared" si="139"/>
        <v>0</v>
      </c>
    </row>
    <row r="29" spans="1:298" x14ac:dyDescent="0.25">
      <c r="A29" s="164">
        <v>17</v>
      </c>
      <c r="B29" s="225"/>
      <c r="C29" s="226"/>
      <c r="D29" s="1"/>
      <c r="E29" s="1"/>
      <c r="F29" s="95"/>
      <c r="G29" s="93"/>
      <c r="H29" s="93"/>
      <c r="I29" s="93"/>
      <c r="J29" s="95"/>
      <c r="K29" s="96" t="str">
        <f>IFERROR(VLOOKUP(D29,'Situación inicial'!JI$13:JS$112,8,FALSE),"Completar")</f>
        <v>Completar</v>
      </c>
      <c r="L29" s="96" t="str">
        <f>IFERROR(VLOOKUP(D29,'Situación inicial'!JI$13:JS$112,9,FALSE),"Completar")</f>
        <v>Completar</v>
      </c>
      <c r="M29" s="94"/>
      <c r="N29" s="95" t="str">
        <f>IFERROR(VLOOKUP(D29,'Situación inicial'!JI$13:JS$112,11,FALSE),"Completar")</f>
        <v>Completar</v>
      </c>
      <c r="O29" s="95" t="str">
        <f>IFERROR(VLOOKUP(D29,'Situación inicial'!JI$13:JT$112,12,FALSE),"Completar")</f>
        <v>Completar</v>
      </c>
      <c r="P29" s="165">
        <f t="shared" si="44"/>
        <v>0</v>
      </c>
      <c r="Q29" s="219" t="b">
        <f t="shared" si="45"/>
        <v>0</v>
      </c>
      <c r="R29" s="188">
        <f t="shared" si="46"/>
        <v>0</v>
      </c>
      <c r="S29" s="164">
        <f t="shared" si="47"/>
        <v>0</v>
      </c>
      <c r="T29" s="164">
        <f t="shared" si="48"/>
        <v>0.25</v>
      </c>
      <c r="U29" s="164">
        <f t="shared" si="49"/>
        <v>0</v>
      </c>
      <c r="V29" s="164">
        <f t="shared" si="49"/>
        <v>0</v>
      </c>
      <c r="W29" s="166">
        <f t="shared" si="50"/>
        <v>0</v>
      </c>
      <c r="X29" s="168">
        <f>IFERROR(VLOOKUP(D29,'Situación inicial'!JI$13:JZ$112,18,FALSE),0)</f>
        <v>0</v>
      </c>
      <c r="Z29" s="164">
        <v>17</v>
      </c>
      <c r="AA29" s="225"/>
      <c r="AB29" s="226"/>
      <c r="AC29" s="1"/>
      <c r="AD29" s="1"/>
      <c r="AE29" s="95"/>
      <c r="AF29" s="93"/>
      <c r="AG29" s="93"/>
      <c r="AH29" s="93"/>
      <c r="AI29" s="95" t="str">
        <f t="shared" si="0"/>
        <v>Completar</v>
      </c>
      <c r="AJ29" s="96" t="str">
        <f t="shared" si="1"/>
        <v>Completar</v>
      </c>
      <c r="AK29" s="96" t="str">
        <f t="shared" si="2"/>
        <v>Completar</v>
      </c>
      <c r="AL29" s="94"/>
      <c r="AM29" s="95" t="str">
        <f t="shared" si="51"/>
        <v>Completar</v>
      </c>
      <c r="AN29" s="95" t="str">
        <f t="shared" si="52"/>
        <v>Completar</v>
      </c>
      <c r="AO29" s="165">
        <f t="shared" si="53"/>
        <v>0</v>
      </c>
      <c r="AP29" s="219" t="b">
        <f t="shared" si="54"/>
        <v>0</v>
      </c>
      <c r="AQ29" s="188">
        <f t="shared" si="55"/>
        <v>0</v>
      </c>
      <c r="AR29" s="164">
        <f t="shared" si="56"/>
        <v>0</v>
      </c>
      <c r="AS29" s="164">
        <f t="shared" si="57"/>
        <v>0.25</v>
      </c>
      <c r="AT29" s="164">
        <f t="shared" si="58"/>
        <v>0</v>
      </c>
      <c r="AU29" s="164">
        <f t="shared" si="58"/>
        <v>0</v>
      </c>
      <c r="AV29" s="166">
        <f t="shared" si="59"/>
        <v>0</v>
      </c>
      <c r="AW29" s="168">
        <f t="shared" si="3"/>
        <v>0</v>
      </c>
      <c r="AY29" s="164">
        <v>17</v>
      </c>
      <c r="AZ29" s="225"/>
      <c r="BA29" s="226"/>
      <c r="BB29" s="1"/>
      <c r="BC29" s="1"/>
      <c r="BD29" s="95"/>
      <c r="BE29" s="93"/>
      <c r="BF29" s="93"/>
      <c r="BG29" s="93"/>
      <c r="BH29" s="95" t="str">
        <f t="shared" si="4"/>
        <v>Completar</v>
      </c>
      <c r="BI29" s="96" t="str">
        <f t="shared" si="5"/>
        <v>Completar</v>
      </c>
      <c r="BJ29" s="96" t="str">
        <f t="shared" si="6"/>
        <v>Completar</v>
      </c>
      <c r="BK29" s="94"/>
      <c r="BL29" s="95" t="str">
        <f t="shared" si="7"/>
        <v>Completar</v>
      </c>
      <c r="BM29" s="95" t="str">
        <f t="shared" si="60"/>
        <v>Completar</v>
      </c>
      <c r="BN29" s="165">
        <f t="shared" si="61"/>
        <v>0</v>
      </c>
      <c r="BO29" s="219" t="b">
        <f t="shared" si="62"/>
        <v>0</v>
      </c>
      <c r="BP29" s="188">
        <f t="shared" si="63"/>
        <v>0</v>
      </c>
      <c r="BQ29" s="164">
        <f t="shared" si="64"/>
        <v>0</v>
      </c>
      <c r="BR29" s="164">
        <f t="shared" si="65"/>
        <v>0.25</v>
      </c>
      <c r="BS29" s="164">
        <f t="shared" si="66"/>
        <v>0</v>
      </c>
      <c r="BT29" s="164">
        <f t="shared" si="66"/>
        <v>0</v>
      </c>
      <c r="BU29" s="166">
        <f t="shared" si="67"/>
        <v>0</v>
      </c>
      <c r="BV29" s="167"/>
      <c r="BX29" s="164">
        <v>17</v>
      </c>
      <c r="BY29" s="225"/>
      <c r="BZ29" s="226"/>
      <c r="CA29" s="1"/>
      <c r="CB29" s="1"/>
      <c r="CC29" s="95"/>
      <c r="CD29" s="93"/>
      <c r="CE29" s="93"/>
      <c r="CF29" s="93"/>
      <c r="CG29" s="95" t="str">
        <f t="shared" si="8"/>
        <v>Completar</v>
      </c>
      <c r="CH29" s="96" t="str">
        <f t="shared" si="9"/>
        <v>Completar</v>
      </c>
      <c r="CI29" s="96" t="str">
        <f t="shared" si="10"/>
        <v>Completar</v>
      </c>
      <c r="CJ29" s="94"/>
      <c r="CK29" s="95" t="str">
        <f t="shared" si="11"/>
        <v>Completar</v>
      </c>
      <c r="CL29" s="95" t="str">
        <f t="shared" si="68"/>
        <v>Completar</v>
      </c>
      <c r="CM29" s="165">
        <f t="shared" si="69"/>
        <v>0</v>
      </c>
      <c r="CN29" s="219" t="b">
        <f t="shared" si="70"/>
        <v>0</v>
      </c>
      <c r="CO29" s="188">
        <f t="shared" si="71"/>
        <v>0</v>
      </c>
      <c r="CP29" s="164">
        <f t="shared" si="72"/>
        <v>0</v>
      </c>
      <c r="CQ29" s="164">
        <f t="shared" si="73"/>
        <v>0.25</v>
      </c>
      <c r="CR29" s="164">
        <f t="shared" si="74"/>
        <v>0</v>
      </c>
      <c r="CS29" s="164">
        <f t="shared" si="74"/>
        <v>0</v>
      </c>
      <c r="CT29" s="166">
        <f t="shared" si="75"/>
        <v>0</v>
      </c>
      <c r="CU29" s="167"/>
      <c r="CW29" s="164">
        <v>17</v>
      </c>
      <c r="CX29" s="225"/>
      <c r="CY29" s="226"/>
      <c r="CZ29" s="1"/>
      <c r="DA29" s="1"/>
      <c r="DB29" s="95"/>
      <c r="DC29" s="93"/>
      <c r="DD29" s="93"/>
      <c r="DE29" s="93"/>
      <c r="DF29" s="95" t="str">
        <f t="shared" si="12"/>
        <v>Completar</v>
      </c>
      <c r="DG29" s="96" t="str">
        <f t="shared" si="13"/>
        <v>Completar</v>
      </c>
      <c r="DH29" s="96" t="str">
        <f t="shared" si="14"/>
        <v>Completar</v>
      </c>
      <c r="DI29" s="94"/>
      <c r="DJ29" s="95" t="str">
        <f t="shared" si="15"/>
        <v>Completar</v>
      </c>
      <c r="DK29" s="95" t="str">
        <f t="shared" si="76"/>
        <v>Completar</v>
      </c>
      <c r="DL29" s="165">
        <f t="shared" si="77"/>
        <v>0</v>
      </c>
      <c r="DM29" s="219" t="b">
        <f t="shared" si="78"/>
        <v>0</v>
      </c>
      <c r="DN29" s="188">
        <f t="shared" si="79"/>
        <v>0</v>
      </c>
      <c r="DO29" s="164">
        <f t="shared" si="80"/>
        <v>0</v>
      </c>
      <c r="DP29" s="164">
        <f t="shared" si="81"/>
        <v>0.25</v>
      </c>
      <c r="DQ29" s="164">
        <f t="shared" si="82"/>
        <v>0</v>
      </c>
      <c r="DR29" s="164">
        <f t="shared" si="82"/>
        <v>0</v>
      </c>
      <c r="DS29" s="166">
        <f t="shared" si="83"/>
        <v>0</v>
      </c>
      <c r="DT29" s="167"/>
      <c r="DV29" s="164">
        <v>17</v>
      </c>
      <c r="DW29" s="225"/>
      <c r="DX29" s="226"/>
      <c r="DY29" s="1"/>
      <c r="DZ29" s="1"/>
      <c r="EA29" s="95"/>
      <c r="EB29" s="93"/>
      <c r="EC29" s="93"/>
      <c r="ED29" s="93"/>
      <c r="EE29" s="95" t="str">
        <f t="shared" si="16"/>
        <v>Completar</v>
      </c>
      <c r="EF29" s="96" t="str">
        <f t="shared" si="17"/>
        <v>Completar</v>
      </c>
      <c r="EG29" s="96" t="str">
        <f t="shared" si="18"/>
        <v>Completar</v>
      </c>
      <c r="EH29" s="94"/>
      <c r="EI29" s="95" t="str">
        <f t="shared" si="19"/>
        <v>Completar</v>
      </c>
      <c r="EJ29" s="95" t="str">
        <f t="shared" si="84"/>
        <v>Completar</v>
      </c>
      <c r="EK29" s="165">
        <f t="shared" si="85"/>
        <v>0</v>
      </c>
      <c r="EL29" s="219" t="b">
        <f t="shared" si="86"/>
        <v>0</v>
      </c>
      <c r="EM29" s="188">
        <f t="shared" si="87"/>
        <v>0</v>
      </c>
      <c r="EN29" s="164">
        <f t="shared" si="88"/>
        <v>0</v>
      </c>
      <c r="EO29" s="164">
        <f t="shared" si="89"/>
        <v>0.25</v>
      </c>
      <c r="EP29" s="164">
        <f t="shared" si="90"/>
        <v>0</v>
      </c>
      <c r="EQ29" s="164">
        <f t="shared" si="90"/>
        <v>0</v>
      </c>
      <c r="ER29" s="166">
        <f t="shared" si="91"/>
        <v>0</v>
      </c>
      <c r="ES29" s="167"/>
      <c r="EU29" s="164">
        <v>17</v>
      </c>
      <c r="EV29" s="225"/>
      <c r="EW29" s="226"/>
      <c r="EX29" s="1"/>
      <c r="EY29" s="1"/>
      <c r="EZ29" s="95"/>
      <c r="FA29" s="93"/>
      <c r="FB29" s="93"/>
      <c r="FC29" s="93"/>
      <c r="FD29" s="95" t="str">
        <f t="shared" si="20"/>
        <v>Completar</v>
      </c>
      <c r="FE29" s="96" t="str">
        <f t="shared" si="21"/>
        <v>Completar</v>
      </c>
      <c r="FF29" s="96" t="str">
        <f t="shared" si="22"/>
        <v>Completar</v>
      </c>
      <c r="FG29" s="94"/>
      <c r="FH29" s="95" t="str">
        <f t="shared" si="23"/>
        <v>Completar</v>
      </c>
      <c r="FI29" s="95" t="str">
        <f t="shared" si="92"/>
        <v>Completar</v>
      </c>
      <c r="FJ29" s="165">
        <f t="shared" si="93"/>
        <v>0</v>
      </c>
      <c r="FK29" s="219" t="b">
        <f t="shared" si="94"/>
        <v>0</v>
      </c>
      <c r="FL29" s="188">
        <f t="shared" si="95"/>
        <v>0</v>
      </c>
      <c r="FM29" s="164">
        <f t="shared" si="96"/>
        <v>0</v>
      </c>
      <c r="FN29" s="164">
        <f t="shared" si="97"/>
        <v>0.25</v>
      </c>
      <c r="FO29" s="164">
        <f t="shared" si="98"/>
        <v>0</v>
      </c>
      <c r="FP29" s="164">
        <f t="shared" si="98"/>
        <v>0</v>
      </c>
      <c r="FQ29" s="166">
        <f t="shared" si="99"/>
        <v>0</v>
      </c>
      <c r="FR29" s="167"/>
      <c r="FT29" s="164">
        <v>17</v>
      </c>
      <c r="FU29" s="225"/>
      <c r="FV29" s="226"/>
      <c r="FW29" s="1"/>
      <c r="FX29" s="1"/>
      <c r="FY29" s="95"/>
      <c r="FZ29" s="93"/>
      <c r="GA29" s="93"/>
      <c r="GB29" s="93"/>
      <c r="GC29" s="95" t="str">
        <f t="shared" si="24"/>
        <v>Completar</v>
      </c>
      <c r="GD29" s="96" t="str">
        <f t="shared" si="25"/>
        <v>Completar</v>
      </c>
      <c r="GE29" s="96" t="str">
        <f t="shared" si="26"/>
        <v>Completar</v>
      </c>
      <c r="GF29" s="94"/>
      <c r="GG29" s="95" t="str">
        <f t="shared" si="27"/>
        <v>Completar</v>
      </c>
      <c r="GH29" s="95" t="str">
        <f t="shared" si="100"/>
        <v>Completar</v>
      </c>
      <c r="GI29" s="165">
        <f t="shared" si="101"/>
        <v>0</v>
      </c>
      <c r="GJ29" s="219" t="b">
        <f t="shared" si="102"/>
        <v>0</v>
      </c>
      <c r="GK29" s="188">
        <f t="shared" si="103"/>
        <v>0</v>
      </c>
      <c r="GL29" s="164">
        <f t="shared" si="104"/>
        <v>0</v>
      </c>
      <c r="GM29" s="164">
        <f t="shared" si="105"/>
        <v>0.25</v>
      </c>
      <c r="GN29" s="164">
        <f t="shared" si="106"/>
        <v>0</v>
      </c>
      <c r="GO29" s="164">
        <f t="shared" si="106"/>
        <v>0</v>
      </c>
      <c r="GP29" s="166">
        <f t="shared" si="107"/>
        <v>0</v>
      </c>
      <c r="GQ29" s="167"/>
      <c r="GS29" s="164">
        <v>17</v>
      </c>
      <c r="GT29" s="225"/>
      <c r="GU29" s="226"/>
      <c r="GV29" s="1"/>
      <c r="GW29" s="1"/>
      <c r="GX29" s="95"/>
      <c r="GY29" s="93"/>
      <c r="GZ29" s="93"/>
      <c r="HA29" s="93"/>
      <c r="HB29" s="95" t="str">
        <f t="shared" si="28"/>
        <v>Completar</v>
      </c>
      <c r="HC29" s="96" t="str">
        <f t="shared" si="29"/>
        <v>Completar</v>
      </c>
      <c r="HD29" s="96" t="str">
        <f t="shared" si="30"/>
        <v>Completar</v>
      </c>
      <c r="HE29" s="94"/>
      <c r="HF29" s="95" t="str">
        <f t="shared" si="31"/>
        <v>Completar</v>
      </c>
      <c r="HG29" s="95" t="str">
        <f t="shared" si="108"/>
        <v>Completar</v>
      </c>
      <c r="HH29" s="165">
        <f t="shared" si="109"/>
        <v>0</v>
      </c>
      <c r="HI29" s="219" t="b">
        <f t="shared" si="110"/>
        <v>0</v>
      </c>
      <c r="HJ29" s="188">
        <f t="shared" si="111"/>
        <v>0</v>
      </c>
      <c r="HK29" s="164">
        <f t="shared" si="112"/>
        <v>0</v>
      </c>
      <c r="HL29" s="164">
        <f t="shared" si="113"/>
        <v>0.25</v>
      </c>
      <c r="HM29" s="164">
        <f t="shared" si="114"/>
        <v>0</v>
      </c>
      <c r="HN29" s="164">
        <f t="shared" si="114"/>
        <v>0</v>
      </c>
      <c r="HO29" s="166">
        <f t="shared" si="115"/>
        <v>0</v>
      </c>
      <c r="HP29" s="167"/>
      <c r="HR29" s="164">
        <v>17</v>
      </c>
      <c r="HS29" s="225"/>
      <c r="HT29" s="226"/>
      <c r="HU29" s="1"/>
      <c r="HV29" s="1"/>
      <c r="HW29" s="95"/>
      <c r="HX29" s="93"/>
      <c r="HY29" s="93"/>
      <c r="HZ29" s="93"/>
      <c r="IA29" s="95" t="str">
        <f t="shared" si="32"/>
        <v>Completar</v>
      </c>
      <c r="IB29" s="96" t="str">
        <f t="shared" si="33"/>
        <v>Completar</v>
      </c>
      <c r="IC29" s="96" t="str">
        <f t="shared" si="34"/>
        <v>Completar</v>
      </c>
      <c r="ID29" s="94"/>
      <c r="IE29" s="95" t="str">
        <f t="shared" si="35"/>
        <v>Completar</v>
      </c>
      <c r="IF29" s="95" t="str">
        <f t="shared" si="116"/>
        <v>Completar</v>
      </c>
      <c r="IG29" s="165">
        <f t="shared" si="117"/>
        <v>0</v>
      </c>
      <c r="IH29" s="219" t="b">
        <f t="shared" si="118"/>
        <v>0</v>
      </c>
      <c r="II29" s="188">
        <f t="shared" si="119"/>
        <v>0</v>
      </c>
      <c r="IJ29" s="164">
        <f t="shared" si="120"/>
        <v>0</v>
      </c>
      <c r="IK29" s="164">
        <f t="shared" si="121"/>
        <v>0.25</v>
      </c>
      <c r="IL29" s="164">
        <f t="shared" si="122"/>
        <v>0</v>
      </c>
      <c r="IM29" s="164">
        <f t="shared" si="122"/>
        <v>0</v>
      </c>
      <c r="IN29" s="166">
        <f t="shared" si="123"/>
        <v>0</v>
      </c>
      <c r="IO29" s="167"/>
      <c r="IQ29" s="164">
        <v>17</v>
      </c>
      <c r="IR29" s="225"/>
      <c r="IS29" s="226"/>
      <c r="IT29" s="1"/>
      <c r="IU29" s="1"/>
      <c r="IV29" s="95"/>
      <c r="IW29" s="93"/>
      <c r="IX29" s="93"/>
      <c r="IY29" s="93"/>
      <c r="IZ29" s="95" t="str">
        <f t="shared" si="36"/>
        <v>Completar</v>
      </c>
      <c r="JA29" s="96" t="str">
        <f t="shared" si="37"/>
        <v>Completar</v>
      </c>
      <c r="JB29" s="96" t="str">
        <f t="shared" si="38"/>
        <v>Completar</v>
      </c>
      <c r="JC29" s="94"/>
      <c r="JD29" s="95" t="str">
        <f t="shared" si="39"/>
        <v>Completar</v>
      </c>
      <c r="JE29" s="95" t="str">
        <f t="shared" si="124"/>
        <v>Completar</v>
      </c>
      <c r="JF29" s="165">
        <f t="shared" si="125"/>
        <v>0</v>
      </c>
      <c r="JG29" s="219" t="b">
        <f t="shared" si="126"/>
        <v>0</v>
      </c>
      <c r="JH29" s="188">
        <f t="shared" si="127"/>
        <v>0</v>
      </c>
      <c r="JI29" s="164">
        <f t="shared" si="128"/>
        <v>0</v>
      </c>
      <c r="JJ29" s="164">
        <f t="shared" si="129"/>
        <v>0.25</v>
      </c>
      <c r="JK29" s="164">
        <f t="shared" si="130"/>
        <v>0</v>
      </c>
      <c r="JL29" s="164">
        <f t="shared" si="130"/>
        <v>0</v>
      </c>
      <c r="JM29" s="166">
        <f t="shared" si="131"/>
        <v>0</v>
      </c>
      <c r="JN29" s="167"/>
      <c r="JO29" s="126"/>
      <c r="JP29" s="164">
        <v>17</v>
      </c>
      <c r="JQ29" s="225"/>
      <c r="JR29" s="226"/>
      <c r="JS29" s="1"/>
      <c r="JT29" s="1"/>
      <c r="JU29" s="95"/>
      <c r="JV29" s="93"/>
      <c r="JW29" s="93"/>
      <c r="JX29" s="93"/>
      <c r="JY29" s="95" t="str">
        <f t="shared" si="40"/>
        <v>Completar</v>
      </c>
      <c r="JZ29" s="96" t="str">
        <f t="shared" si="41"/>
        <v>Completar</v>
      </c>
      <c r="KA29" s="96" t="str">
        <f t="shared" si="42"/>
        <v>Completar</v>
      </c>
      <c r="KB29" s="94"/>
      <c r="KC29" s="95" t="str">
        <f t="shared" si="43"/>
        <v>Completar</v>
      </c>
      <c r="KD29" s="95" t="str">
        <f t="shared" si="132"/>
        <v>Completar</v>
      </c>
      <c r="KE29" s="165">
        <f t="shared" si="133"/>
        <v>0</v>
      </c>
      <c r="KF29" s="219" t="b">
        <f t="shared" si="134"/>
        <v>0</v>
      </c>
      <c r="KG29" s="188">
        <f t="shared" si="135"/>
        <v>0</v>
      </c>
      <c r="KH29" s="164">
        <f t="shared" si="136"/>
        <v>0</v>
      </c>
      <c r="KI29" s="164">
        <f t="shared" si="137"/>
        <v>0.25</v>
      </c>
      <c r="KJ29" s="164">
        <f t="shared" si="138"/>
        <v>0</v>
      </c>
      <c r="KK29" s="164">
        <f t="shared" si="138"/>
        <v>0</v>
      </c>
      <c r="KL29" s="166">
        <f t="shared" si="139"/>
        <v>0</v>
      </c>
    </row>
    <row r="30" spans="1:298" x14ac:dyDescent="0.25">
      <c r="A30" s="164">
        <v>18</v>
      </c>
      <c r="B30" s="225"/>
      <c r="C30" s="226"/>
      <c r="D30" s="1"/>
      <c r="E30" s="1"/>
      <c r="F30" s="95"/>
      <c r="G30" s="93"/>
      <c r="H30" s="93"/>
      <c r="I30" s="93"/>
      <c r="J30" s="95"/>
      <c r="K30" s="96" t="str">
        <f>IFERROR(VLOOKUP(D30,'Situación inicial'!JI$13:JS$112,8,FALSE),"Completar")</f>
        <v>Completar</v>
      </c>
      <c r="L30" s="96" t="str">
        <f>IFERROR(VLOOKUP(D30,'Situación inicial'!JI$13:JS$112,9,FALSE),"Completar")</f>
        <v>Completar</v>
      </c>
      <c r="M30" s="94"/>
      <c r="N30" s="95" t="str">
        <f>IFERROR(VLOOKUP(D30,'Situación inicial'!JI$13:JS$112,11,FALSE),"Completar")</f>
        <v>Completar</v>
      </c>
      <c r="O30" s="95" t="str">
        <f>IFERROR(VLOOKUP(D30,'Situación inicial'!JI$13:JT$112,12,FALSE),"Completar")</f>
        <v>Completar</v>
      </c>
      <c r="P30" s="165">
        <f t="shared" si="44"/>
        <v>0</v>
      </c>
      <c r="Q30" s="219" t="b">
        <f t="shared" si="45"/>
        <v>0</v>
      </c>
      <c r="R30" s="188">
        <f t="shared" si="46"/>
        <v>0</v>
      </c>
      <c r="S30" s="164">
        <f t="shared" si="47"/>
        <v>0</v>
      </c>
      <c r="T30" s="164">
        <f t="shared" si="48"/>
        <v>0.25</v>
      </c>
      <c r="U30" s="164">
        <f t="shared" si="49"/>
        <v>0</v>
      </c>
      <c r="V30" s="164">
        <f t="shared" si="49"/>
        <v>0</v>
      </c>
      <c r="W30" s="166">
        <f t="shared" si="50"/>
        <v>0</v>
      </c>
      <c r="X30" s="168">
        <f>IFERROR(VLOOKUP(D30,'Situación inicial'!JI$13:JZ$112,18,FALSE),0)</f>
        <v>0</v>
      </c>
      <c r="Z30" s="164">
        <v>18</v>
      </c>
      <c r="AA30" s="225"/>
      <c r="AB30" s="226"/>
      <c r="AC30" s="1"/>
      <c r="AD30" s="1"/>
      <c r="AE30" s="95"/>
      <c r="AF30" s="93"/>
      <c r="AG30" s="93"/>
      <c r="AH30" s="93"/>
      <c r="AI30" s="95" t="str">
        <f t="shared" si="0"/>
        <v>Completar</v>
      </c>
      <c r="AJ30" s="96" t="str">
        <f t="shared" si="1"/>
        <v>Completar</v>
      </c>
      <c r="AK30" s="96" t="str">
        <f t="shared" si="2"/>
        <v>Completar</v>
      </c>
      <c r="AL30" s="94"/>
      <c r="AM30" s="95" t="str">
        <f t="shared" si="51"/>
        <v>Completar</v>
      </c>
      <c r="AN30" s="95" t="str">
        <f t="shared" si="52"/>
        <v>Completar</v>
      </c>
      <c r="AO30" s="165">
        <f t="shared" si="53"/>
        <v>0</v>
      </c>
      <c r="AP30" s="219" t="b">
        <f t="shared" si="54"/>
        <v>0</v>
      </c>
      <c r="AQ30" s="188">
        <f t="shared" si="55"/>
        <v>0</v>
      </c>
      <c r="AR30" s="164">
        <f t="shared" si="56"/>
        <v>0</v>
      </c>
      <c r="AS30" s="164">
        <f t="shared" si="57"/>
        <v>0.25</v>
      </c>
      <c r="AT30" s="164">
        <f t="shared" si="58"/>
        <v>0</v>
      </c>
      <c r="AU30" s="164">
        <f t="shared" si="58"/>
        <v>0</v>
      </c>
      <c r="AV30" s="166">
        <f t="shared" si="59"/>
        <v>0</v>
      </c>
      <c r="AW30" s="168">
        <f t="shared" si="3"/>
        <v>0</v>
      </c>
      <c r="AY30" s="164">
        <v>18</v>
      </c>
      <c r="AZ30" s="225"/>
      <c r="BA30" s="226"/>
      <c r="BB30" s="1"/>
      <c r="BC30" s="1"/>
      <c r="BD30" s="95"/>
      <c r="BE30" s="93"/>
      <c r="BF30" s="93"/>
      <c r="BG30" s="93"/>
      <c r="BH30" s="95" t="str">
        <f t="shared" si="4"/>
        <v>Completar</v>
      </c>
      <c r="BI30" s="96" t="str">
        <f t="shared" si="5"/>
        <v>Completar</v>
      </c>
      <c r="BJ30" s="96" t="str">
        <f t="shared" si="6"/>
        <v>Completar</v>
      </c>
      <c r="BK30" s="94"/>
      <c r="BL30" s="95" t="str">
        <f t="shared" si="7"/>
        <v>Completar</v>
      </c>
      <c r="BM30" s="95" t="str">
        <f t="shared" si="60"/>
        <v>Completar</v>
      </c>
      <c r="BN30" s="165">
        <f t="shared" si="61"/>
        <v>0</v>
      </c>
      <c r="BO30" s="219" t="b">
        <f t="shared" si="62"/>
        <v>0</v>
      </c>
      <c r="BP30" s="188">
        <f t="shared" si="63"/>
        <v>0</v>
      </c>
      <c r="BQ30" s="164">
        <f t="shared" si="64"/>
        <v>0</v>
      </c>
      <c r="BR30" s="164">
        <f t="shared" si="65"/>
        <v>0.25</v>
      </c>
      <c r="BS30" s="164">
        <f t="shared" si="66"/>
        <v>0</v>
      </c>
      <c r="BT30" s="164">
        <f t="shared" si="66"/>
        <v>0</v>
      </c>
      <c r="BU30" s="166">
        <f t="shared" si="67"/>
        <v>0</v>
      </c>
      <c r="BV30" s="167"/>
      <c r="BX30" s="164">
        <v>18</v>
      </c>
      <c r="BY30" s="225"/>
      <c r="BZ30" s="226"/>
      <c r="CA30" s="1"/>
      <c r="CB30" s="1"/>
      <c r="CC30" s="95"/>
      <c r="CD30" s="93"/>
      <c r="CE30" s="93"/>
      <c r="CF30" s="93"/>
      <c r="CG30" s="95" t="str">
        <f t="shared" si="8"/>
        <v>Completar</v>
      </c>
      <c r="CH30" s="96" t="str">
        <f t="shared" si="9"/>
        <v>Completar</v>
      </c>
      <c r="CI30" s="96" t="str">
        <f t="shared" si="10"/>
        <v>Completar</v>
      </c>
      <c r="CJ30" s="94"/>
      <c r="CK30" s="95" t="str">
        <f t="shared" si="11"/>
        <v>Completar</v>
      </c>
      <c r="CL30" s="95" t="str">
        <f t="shared" si="68"/>
        <v>Completar</v>
      </c>
      <c r="CM30" s="165">
        <f t="shared" si="69"/>
        <v>0</v>
      </c>
      <c r="CN30" s="219" t="b">
        <f t="shared" si="70"/>
        <v>0</v>
      </c>
      <c r="CO30" s="188">
        <f t="shared" si="71"/>
        <v>0</v>
      </c>
      <c r="CP30" s="164">
        <f t="shared" si="72"/>
        <v>0</v>
      </c>
      <c r="CQ30" s="164">
        <f t="shared" si="73"/>
        <v>0.25</v>
      </c>
      <c r="CR30" s="164">
        <f t="shared" si="74"/>
        <v>0</v>
      </c>
      <c r="CS30" s="164">
        <f t="shared" si="74"/>
        <v>0</v>
      </c>
      <c r="CT30" s="166">
        <f t="shared" si="75"/>
        <v>0</v>
      </c>
      <c r="CU30" s="167"/>
      <c r="CW30" s="164">
        <v>18</v>
      </c>
      <c r="CX30" s="225"/>
      <c r="CY30" s="226"/>
      <c r="CZ30" s="1"/>
      <c r="DA30" s="1"/>
      <c r="DB30" s="95"/>
      <c r="DC30" s="93"/>
      <c r="DD30" s="93"/>
      <c r="DE30" s="93"/>
      <c r="DF30" s="95" t="str">
        <f t="shared" si="12"/>
        <v>Completar</v>
      </c>
      <c r="DG30" s="96" t="str">
        <f t="shared" si="13"/>
        <v>Completar</v>
      </c>
      <c r="DH30" s="96" t="str">
        <f t="shared" si="14"/>
        <v>Completar</v>
      </c>
      <c r="DI30" s="94"/>
      <c r="DJ30" s="95" t="str">
        <f t="shared" si="15"/>
        <v>Completar</v>
      </c>
      <c r="DK30" s="95" t="str">
        <f t="shared" si="76"/>
        <v>Completar</v>
      </c>
      <c r="DL30" s="165">
        <f t="shared" si="77"/>
        <v>0</v>
      </c>
      <c r="DM30" s="219" t="b">
        <f t="shared" si="78"/>
        <v>0</v>
      </c>
      <c r="DN30" s="188">
        <f t="shared" si="79"/>
        <v>0</v>
      </c>
      <c r="DO30" s="164">
        <f t="shared" si="80"/>
        <v>0</v>
      </c>
      <c r="DP30" s="164">
        <f t="shared" si="81"/>
        <v>0.25</v>
      </c>
      <c r="DQ30" s="164">
        <f t="shared" si="82"/>
        <v>0</v>
      </c>
      <c r="DR30" s="164">
        <f t="shared" si="82"/>
        <v>0</v>
      </c>
      <c r="DS30" s="166">
        <f t="shared" si="83"/>
        <v>0</v>
      </c>
      <c r="DT30" s="167"/>
      <c r="DV30" s="164">
        <v>18</v>
      </c>
      <c r="DW30" s="225"/>
      <c r="DX30" s="226"/>
      <c r="DY30" s="1"/>
      <c r="DZ30" s="1"/>
      <c r="EA30" s="95"/>
      <c r="EB30" s="93"/>
      <c r="EC30" s="93"/>
      <c r="ED30" s="93"/>
      <c r="EE30" s="95" t="str">
        <f t="shared" si="16"/>
        <v>Completar</v>
      </c>
      <c r="EF30" s="96" t="str">
        <f t="shared" si="17"/>
        <v>Completar</v>
      </c>
      <c r="EG30" s="96" t="str">
        <f t="shared" si="18"/>
        <v>Completar</v>
      </c>
      <c r="EH30" s="94"/>
      <c r="EI30" s="95" t="str">
        <f t="shared" si="19"/>
        <v>Completar</v>
      </c>
      <c r="EJ30" s="95" t="str">
        <f t="shared" si="84"/>
        <v>Completar</v>
      </c>
      <c r="EK30" s="165">
        <f t="shared" si="85"/>
        <v>0</v>
      </c>
      <c r="EL30" s="219" t="b">
        <f t="shared" si="86"/>
        <v>0</v>
      </c>
      <c r="EM30" s="188">
        <f t="shared" si="87"/>
        <v>0</v>
      </c>
      <c r="EN30" s="164">
        <f t="shared" si="88"/>
        <v>0</v>
      </c>
      <c r="EO30" s="164">
        <f t="shared" si="89"/>
        <v>0.25</v>
      </c>
      <c r="EP30" s="164">
        <f t="shared" si="90"/>
        <v>0</v>
      </c>
      <c r="EQ30" s="164">
        <f t="shared" si="90"/>
        <v>0</v>
      </c>
      <c r="ER30" s="166">
        <f t="shared" si="91"/>
        <v>0</v>
      </c>
      <c r="ES30" s="167"/>
      <c r="EU30" s="164">
        <v>18</v>
      </c>
      <c r="EV30" s="225"/>
      <c r="EW30" s="226"/>
      <c r="EX30" s="1"/>
      <c r="EY30" s="1"/>
      <c r="EZ30" s="95"/>
      <c r="FA30" s="93"/>
      <c r="FB30" s="93"/>
      <c r="FC30" s="93"/>
      <c r="FD30" s="95" t="str">
        <f t="shared" si="20"/>
        <v>Completar</v>
      </c>
      <c r="FE30" s="96" t="str">
        <f t="shared" si="21"/>
        <v>Completar</v>
      </c>
      <c r="FF30" s="96" t="str">
        <f t="shared" si="22"/>
        <v>Completar</v>
      </c>
      <c r="FG30" s="94"/>
      <c r="FH30" s="95" t="str">
        <f t="shared" si="23"/>
        <v>Completar</v>
      </c>
      <c r="FI30" s="95" t="str">
        <f t="shared" si="92"/>
        <v>Completar</v>
      </c>
      <c r="FJ30" s="165">
        <f t="shared" si="93"/>
        <v>0</v>
      </c>
      <c r="FK30" s="219" t="b">
        <f t="shared" si="94"/>
        <v>0</v>
      </c>
      <c r="FL30" s="188">
        <f t="shared" si="95"/>
        <v>0</v>
      </c>
      <c r="FM30" s="164">
        <f t="shared" si="96"/>
        <v>0</v>
      </c>
      <c r="FN30" s="164">
        <f t="shared" si="97"/>
        <v>0.25</v>
      </c>
      <c r="FO30" s="164">
        <f t="shared" si="98"/>
        <v>0</v>
      </c>
      <c r="FP30" s="164">
        <f t="shared" si="98"/>
        <v>0</v>
      </c>
      <c r="FQ30" s="166">
        <f t="shared" si="99"/>
        <v>0</v>
      </c>
      <c r="FR30" s="167"/>
      <c r="FT30" s="164">
        <v>18</v>
      </c>
      <c r="FU30" s="225"/>
      <c r="FV30" s="226"/>
      <c r="FW30" s="1"/>
      <c r="FX30" s="1"/>
      <c r="FY30" s="95"/>
      <c r="FZ30" s="93"/>
      <c r="GA30" s="93"/>
      <c r="GB30" s="93"/>
      <c r="GC30" s="95" t="str">
        <f t="shared" si="24"/>
        <v>Completar</v>
      </c>
      <c r="GD30" s="96" t="str">
        <f t="shared" si="25"/>
        <v>Completar</v>
      </c>
      <c r="GE30" s="96" t="str">
        <f t="shared" si="26"/>
        <v>Completar</v>
      </c>
      <c r="GF30" s="94"/>
      <c r="GG30" s="95" t="str">
        <f t="shared" si="27"/>
        <v>Completar</v>
      </c>
      <c r="GH30" s="95" t="str">
        <f t="shared" si="100"/>
        <v>Completar</v>
      </c>
      <c r="GI30" s="165">
        <f t="shared" si="101"/>
        <v>0</v>
      </c>
      <c r="GJ30" s="219" t="b">
        <f t="shared" si="102"/>
        <v>0</v>
      </c>
      <c r="GK30" s="188">
        <f t="shared" si="103"/>
        <v>0</v>
      </c>
      <c r="GL30" s="164">
        <f t="shared" si="104"/>
        <v>0</v>
      </c>
      <c r="GM30" s="164">
        <f t="shared" si="105"/>
        <v>0.25</v>
      </c>
      <c r="GN30" s="164">
        <f t="shared" si="106"/>
        <v>0</v>
      </c>
      <c r="GO30" s="164">
        <f t="shared" si="106"/>
        <v>0</v>
      </c>
      <c r="GP30" s="166">
        <f t="shared" si="107"/>
        <v>0</v>
      </c>
      <c r="GQ30" s="167"/>
      <c r="GS30" s="164">
        <v>18</v>
      </c>
      <c r="GT30" s="225"/>
      <c r="GU30" s="226"/>
      <c r="GV30" s="1"/>
      <c r="GW30" s="1"/>
      <c r="GX30" s="95"/>
      <c r="GY30" s="93"/>
      <c r="GZ30" s="93"/>
      <c r="HA30" s="93"/>
      <c r="HB30" s="95" t="str">
        <f t="shared" si="28"/>
        <v>Completar</v>
      </c>
      <c r="HC30" s="96" t="str">
        <f t="shared" si="29"/>
        <v>Completar</v>
      </c>
      <c r="HD30" s="96" t="str">
        <f t="shared" si="30"/>
        <v>Completar</v>
      </c>
      <c r="HE30" s="94"/>
      <c r="HF30" s="95" t="str">
        <f t="shared" si="31"/>
        <v>Completar</v>
      </c>
      <c r="HG30" s="95" t="str">
        <f t="shared" si="108"/>
        <v>Completar</v>
      </c>
      <c r="HH30" s="165">
        <f t="shared" si="109"/>
        <v>0</v>
      </c>
      <c r="HI30" s="219" t="b">
        <f t="shared" si="110"/>
        <v>0</v>
      </c>
      <c r="HJ30" s="188">
        <f t="shared" si="111"/>
        <v>0</v>
      </c>
      <c r="HK30" s="164">
        <f t="shared" si="112"/>
        <v>0</v>
      </c>
      <c r="HL30" s="164">
        <f t="shared" si="113"/>
        <v>0.25</v>
      </c>
      <c r="HM30" s="164">
        <f t="shared" si="114"/>
        <v>0</v>
      </c>
      <c r="HN30" s="164">
        <f t="shared" si="114"/>
        <v>0</v>
      </c>
      <c r="HO30" s="166">
        <f t="shared" si="115"/>
        <v>0</v>
      </c>
      <c r="HP30" s="167"/>
      <c r="HR30" s="164">
        <v>18</v>
      </c>
      <c r="HS30" s="225"/>
      <c r="HT30" s="226"/>
      <c r="HU30" s="1"/>
      <c r="HV30" s="1"/>
      <c r="HW30" s="95"/>
      <c r="HX30" s="93"/>
      <c r="HY30" s="93"/>
      <c r="HZ30" s="93"/>
      <c r="IA30" s="95" t="str">
        <f t="shared" si="32"/>
        <v>Completar</v>
      </c>
      <c r="IB30" s="96" t="str">
        <f t="shared" si="33"/>
        <v>Completar</v>
      </c>
      <c r="IC30" s="96" t="str">
        <f t="shared" si="34"/>
        <v>Completar</v>
      </c>
      <c r="ID30" s="94"/>
      <c r="IE30" s="95" t="str">
        <f t="shared" si="35"/>
        <v>Completar</v>
      </c>
      <c r="IF30" s="95" t="str">
        <f t="shared" si="116"/>
        <v>Completar</v>
      </c>
      <c r="IG30" s="165">
        <f t="shared" si="117"/>
        <v>0</v>
      </c>
      <c r="IH30" s="219" t="b">
        <f t="shared" si="118"/>
        <v>0</v>
      </c>
      <c r="II30" s="188">
        <f t="shared" si="119"/>
        <v>0</v>
      </c>
      <c r="IJ30" s="164">
        <f t="shared" si="120"/>
        <v>0</v>
      </c>
      <c r="IK30" s="164">
        <f t="shared" si="121"/>
        <v>0.25</v>
      </c>
      <c r="IL30" s="164">
        <f t="shared" si="122"/>
        <v>0</v>
      </c>
      <c r="IM30" s="164">
        <f t="shared" si="122"/>
        <v>0</v>
      </c>
      <c r="IN30" s="166">
        <f t="shared" si="123"/>
        <v>0</v>
      </c>
      <c r="IO30" s="167"/>
      <c r="IQ30" s="164">
        <v>18</v>
      </c>
      <c r="IR30" s="225"/>
      <c r="IS30" s="226"/>
      <c r="IT30" s="1"/>
      <c r="IU30" s="1"/>
      <c r="IV30" s="95"/>
      <c r="IW30" s="93"/>
      <c r="IX30" s="93"/>
      <c r="IY30" s="93"/>
      <c r="IZ30" s="95" t="str">
        <f t="shared" si="36"/>
        <v>Completar</v>
      </c>
      <c r="JA30" s="96" t="str">
        <f t="shared" si="37"/>
        <v>Completar</v>
      </c>
      <c r="JB30" s="96" t="str">
        <f t="shared" si="38"/>
        <v>Completar</v>
      </c>
      <c r="JC30" s="94"/>
      <c r="JD30" s="95" t="str">
        <f t="shared" si="39"/>
        <v>Completar</v>
      </c>
      <c r="JE30" s="95" t="str">
        <f t="shared" si="124"/>
        <v>Completar</v>
      </c>
      <c r="JF30" s="165">
        <f t="shared" si="125"/>
        <v>0</v>
      </c>
      <c r="JG30" s="219" t="b">
        <f t="shared" si="126"/>
        <v>0</v>
      </c>
      <c r="JH30" s="188">
        <f t="shared" si="127"/>
        <v>0</v>
      </c>
      <c r="JI30" s="164">
        <f t="shared" si="128"/>
        <v>0</v>
      </c>
      <c r="JJ30" s="164">
        <f t="shared" si="129"/>
        <v>0.25</v>
      </c>
      <c r="JK30" s="164">
        <f t="shared" si="130"/>
        <v>0</v>
      </c>
      <c r="JL30" s="164">
        <f t="shared" si="130"/>
        <v>0</v>
      </c>
      <c r="JM30" s="166">
        <f t="shared" si="131"/>
        <v>0</v>
      </c>
      <c r="JN30" s="167"/>
      <c r="JO30" s="126"/>
      <c r="JP30" s="164">
        <v>18</v>
      </c>
      <c r="JQ30" s="225"/>
      <c r="JR30" s="226"/>
      <c r="JS30" s="1"/>
      <c r="JT30" s="1"/>
      <c r="JU30" s="95"/>
      <c r="JV30" s="93"/>
      <c r="JW30" s="93"/>
      <c r="JX30" s="93"/>
      <c r="JY30" s="95" t="str">
        <f t="shared" si="40"/>
        <v>Completar</v>
      </c>
      <c r="JZ30" s="96" t="str">
        <f t="shared" si="41"/>
        <v>Completar</v>
      </c>
      <c r="KA30" s="96" t="str">
        <f t="shared" si="42"/>
        <v>Completar</v>
      </c>
      <c r="KB30" s="94"/>
      <c r="KC30" s="95" t="str">
        <f t="shared" si="43"/>
        <v>Completar</v>
      </c>
      <c r="KD30" s="95" t="str">
        <f t="shared" si="132"/>
        <v>Completar</v>
      </c>
      <c r="KE30" s="165">
        <f t="shared" si="133"/>
        <v>0</v>
      </c>
      <c r="KF30" s="219" t="b">
        <f t="shared" si="134"/>
        <v>0</v>
      </c>
      <c r="KG30" s="188">
        <f t="shared" si="135"/>
        <v>0</v>
      </c>
      <c r="KH30" s="164">
        <f t="shared" si="136"/>
        <v>0</v>
      </c>
      <c r="KI30" s="164">
        <f t="shared" si="137"/>
        <v>0.25</v>
      </c>
      <c r="KJ30" s="164">
        <f t="shared" si="138"/>
        <v>0</v>
      </c>
      <c r="KK30" s="164">
        <f t="shared" si="138"/>
        <v>0</v>
      </c>
      <c r="KL30" s="166">
        <f t="shared" si="139"/>
        <v>0</v>
      </c>
    </row>
    <row r="31" spans="1:298" x14ac:dyDescent="0.25">
      <c r="A31" s="164">
        <v>19</v>
      </c>
      <c r="B31" s="225"/>
      <c r="C31" s="226"/>
      <c r="D31" s="1"/>
      <c r="E31" s="1"/>
      <c r="F31" s="95"/>
      <c r="G31" s="93"/>
      <c r="H31" s="93"/>
      <c r="I31" s="93"/>
      <c r="J31" s="95"/>
      <c r="K31" s="96" t="str">
        <f>IFERROR(VLOOKUP(D31,'Situación inicial'!JI$13:JS$112,8,FALSE),"Completar")</f>
        <v>Completar</v>
      </c>
      <c r="L31" s="96" t="str">
        <f>IFERROR(VLOOKUP(D31,'Situación inicial'!JI$13:JS$112,9,FALSE),"Completar")</f>
        <v>Completar</v>
      </c>
      <c r="M31" s="94"/>
      <c r="N31" s="95" t="str">
        <f>IFERROR(VLOOKUP(D31,'Situación inicial'!JI$13:JS$112,11,FALSE),"Completar")</f>
        <v>Completar</v>
      </c>
      <c r="O31" s="95" t="str">
        <f>IFERROR(VLOOKUP(D31,'Situación inicial'!JI$13:JT$112,12,FALSE),"Completar")</f>
        <v>Completar</v>
      </c>
      <c r="P31" s="165">
        <f t="shared" si="44"/>
        <v>0</v>
      </c>
      <c r="Q31" s="219" t="b">
        <f t="shared" si="45"/>
        <v>0</v>
      </c>
      <c r="R31" s="188">
        <f t="shared" si="46"/>
        <v>0</v>
      </c>
      <c r="S31" s="164">
        <f t="shared" si="47"/>
        <v>0</v>
      </c>
      <c r="T31" s="164">
        <f t="shared" si="48"/>
        <v>0.25</v>
      </c>
      <c r="U31" s="164">
        <f t="shared" si="49"/>
        <v>0</v>
      </c>
      <c r="V31" s="164">
        <f t="shared" si="49"/>
        <v>0</v>
      </c>
      <c r="W31" s="166">
        <f t="shared" si="50"/>
        <v>0</v>
      </c>
      <c r="X31" s="168">
        <f>IFERROR(VLOOKUP(D31,'Situación inicial'!JI$13:JZ$112,18,FALSE),0)</f>
        <v>0</v>
      </c>
      <c r="Z31" s="164">
        <v>19</v>
      </c>
      <c r="AA31" s="225"/>
      <c r="AB31" s="226"/>
      <c r="AC31" s="1"/>
      <c r="AD31" s="1"/>
      <c r="AE31" s="95"/>
      <c r="AF31" s="93"/>
      <c r="AG31" s="93"/>
      <c r="AH31" s="93"/>
      <c r="AI31" s="95" t="str">
        <f t="shared" si="0"/>
        <v>Completar</v>
      </c>
      <c r="AJ31" s="96" t="str">
        <f t="shared" si="1"/>
        <v>Completar</v>
      </c>
      <c r="AK31" s="96" t="str">
        <f t="shared" si="2"/>
        <v>Completar</v>
      </c>
      <c r="AL31" s="94"/>
      <c r="AM31" s="95" t="str">
        <f t="shared" si="51"/>
        <v>Completar</v>
      </c>
      <c r="AN31" s="95" t="str">
        <f t="shared" si="52"/>
        <v>Completar</v>
      </c>
      <c r="AO31" s="165">
        <f t="shared" si="53"/>
        <v>0</v>
      </c>
      <c r="AP31" s="219" t="b">
        <f t="shared" si="54"/>
        <v>0</v>
      </c>
      <c r="AQ31" s="188">
        <f t="shared" si="55"/>
        <v>0</v>
      </c>
      <c r="AR31" s="164">
        <f t="shared" si="56"/>
        <v>0</v>
      </c>
      <c r="AS31" s="164">
        <f t="shared" si="57"/>
        <v>0.25</v>
      </c>
      <c r="AT31" s="164">
        <f t="shared" si="58"/>
        <v>0</v>
      </c>
      <c r="AU31" s="164">
        <f t="shared" si="58"/>
        <v>0</v>
      </c>
      <c r="AV31" s="166">
        <f t="shared" si="59"/>
        <v>0</v>
      </c>
      <c r="AW31" s="168">
        <f t="shared" si="3"/>
        <v>0</v>
      </c>
      <c r="AY31" s="164">
        <v>19</v>
      </c>
      <c r="AZ31" s="225"/>
      <c r="BA31" s="226"/>
      <c r="BB31" s="1"/>
      <c r="BC31" s="1"/>
      <c r="BD31" s="95"/>
      <c r="BE31" s="93"/>
      <c r="BF31" s="93"/>
      <c r="BG31" s="93"/>
      <c r="BH31" s="95" t="str">
        <f t="shared" si="4"/>
        <v>Completar</v>
      </c>
      <c r="BI31" s="96" t="str">
        <f t="shared" si="5"/>
        <v>Completar</v>
      </c>
      <c r="BJ31" s="96" t="str">
        <f t="shared" si="6"/>
        <v>Completar</v>
      </c>
      <c r="BK31" s="94"/>
      <c r="BL31" s="95" t="str">
        <f t="shared" si="7"/>
        <v>Completar</v>
      </c>
      <c r="BM31" s="95" t="str">
        <f t="shared" si="60"/>
        <v>Completar</v>
      </c>
      <c r="BN31" s="165">
        <f t="shared" si="61"/>
        <v>0</v>
      </c>
      <c r="BO31" s="219" t="b">
        <f t="shared" si="62"/>
        <v>0</v>
      </c>
      <c r="BP31" s="188">
        <f t="shared" si="63"/>
        <v>0</v>
      </c>
      <c r="BQ31" s="164">
        <f t="shared" si="64"/>
        <v>0</v>
      </c>
      <c r="BR31" s="164">
        <f t="shared" si="65"/>
        <v>0.25</v>
      </c>
      <c r="BS31" s="164">
        <f t="shared" si="66"/>
        <v>0</v>
      </c>
      <c r="BT31" s="164">
        <f t="shared" si="66"/>
        <v>0</v>
      </c>
      <c r="BU31" s="166">
        <f t="shared" si="67"/>
        <v>0</v>
      </c>
      <c r="BV31" s="167"/>
      <c r="BX31" s="164">
        <v>19</v>
      </c>
      <c r="BY31" s="225"/>
      <c r="BZ31" s="226"/>
      <c r="CA31" s="1"/>
      <c r="CB31" s="1"/>
      <c r="CC31" s="95"/>
      <c r="CD31" s="93"/>
      <c r="CE31" s="93"/>
      <c r="CF31" s="93"/>
      <c r="CG31" s="95" t="str">
        <f t="shared" si="8"/>
        <v>Completar</v>
      </c>
      <c r="CH31" s="96" t="str">
        <f t="shared" si="9"/>
        <v>Completar</v>
      </c>
      <c r="CI31" s="96" t="str">
        <f t="shared" si="10"/>
        <v>Completar</v>
      </c>
      <c r="CJ31" s="94"/>
      <c r="CK31" s="95" t="str">
        <f t="shared" si="11"/>
        <v>Completar</v>
      </c>
      <c r="CL31" s="95" t="str">
        <f t="shared" si="68"/>
        <v>Completar</v>
      </c>
      <c r="CM31" s="165">
        <f t="shared" si="69"/>
        <v>0</v>
      </c>
      <c r="CN31" s="219" t="b">
        <f t="shared" si="70"/>
        <v>0</v>
      </c>
      <c r="CO31" s="188">
        <f t="shared" si="71"/>
        <v>0</v>
      </c>
      <c r="CP31" s="164">
        <f t="shared" si="72"/>
        <v>0</v>
      </c>
      <c r="CQ31" s="164">
        <f t="shared" si="73"/>
        <v>0.25</v>
      </c>
      <c r="CR31" s="164">
        <f t="shared" si="74"/>
        <v>0</v>
      </c>
      <c r="CS31" s="164">
        <f t="shared" si="74"/>
        <v>0</v>
      </c>
      <c r="CT31" s="166">
        <f t="shared" si="75"/>
        <v>0</v>
      </c>
      <c r="CU31" s="167"/>
      <c r="CW31" s="164">
        <v>19</v>
      </c>
      <c r="CX31" s="225"/>
      <c r="CY31" s="226"/>
      <c r="CZ31" s="1"/>
      <c r="DA31" s="1"/>
      <c r="DB31" s="95"/>
      <c r="DC31" s="93"/>
      <c r="DD31" s="93"/>
      <c r="DE31" s="93"/>
      <c r="DF31" s="95" t="str">
        <f t="shared" si="12"/>
        <v>Completar</v>
      </c>
      <c r="DG31" s="96" t="str">
        <f t="shared" si="13"/>
        <v>Completar</v>
      </c>
      <c r="DH31" s="96" t="str">
        <f t="shared" si="14"/>
        <v>Completar</v>
      </c>
      <c r="DI31" s="94"/>
      <c r="DJ31" s="95" t="str">
        <f t="shared" si="15"/>
        <v>Completar</v>
      </c>
      <c r="DK31" s="95" t="str">
        <f t="shared" si="76"/>
        <v>Completar</v>
      </c>
      <c r="DL31" s="165">
        <f t="shared" si="77"/>
        <v>0</v>
      </c>
      <c r="DM31" s="219" t="b">
        <f t="shared" si="78"/>
        <v>0</v>
      </c>
      <c r="DN31" s="188">
        <f t="shared" si="79"/>
        <v>0</v>
      </c>
      <c r="DO31" s="164">
        <f t="shared" si="80"/>
        <v>0</v>
      </c>
      <c r="DP31" s="164">
        <f t="shared" si="81"/>
        <v>0.25</v>
      </c>
      <c r="DQ31" s="164">
        <f t="shared" si="82"/>
        <v>0</v>
      </c>
      <c r="DR31" s="164">
        <f t="shared" si="82"/>
        <v>0</v>
      </c>
      <c r="DS31" s="166">
        <f t="shared" si="83"/>
        <v>0</v>
      </c>
      <c r="DT31" s="167"/>
      <c r="DV31" s="164">
        <v>19</v>
      </c>
      <c r="DW31" s="225"/>
      <c r="DX31" s="226"/>
      <c r="DY31" s="1"/>
      <c r="DZ31" s="1"/>
      <c r="EA31" s="95"/>
      <c r="EB31" s="93"/>
      <c r="EC31" s="93"/>
      <c r="ED31" s="93"/>
      <c r="EE31" s="95" t="str">
        <f t="shared" si="16"/>
        <v>Completar</v>
      </c>
      <c r="EF31" s="96" t="str">
        <f t="shared" si="17"/>
        <v>Completar</v>
      </c>
      <c r="EG31" s="96" t="str">
        <f t="shared" si="18"/>
        <v>Completar</v>
      </c>
      <c r="EH31" s="94"/>
      <c r="EI31" s="95" t="str">
        <f t="shared" si="19"/>
        <v>Completar</v>
      </c>
      <c r="EJ31" s="95" t="str">
        <f t="shared" si="84"/>
        <v>Completar</v>
      </c>
      <c r="EK31" s="165">
        <f t="shared" si="85"/>
        <v>0</v>
      </c>
      <c r="EL31" s="219" t="b">
        <f t="shared" si="86"/>
        <v>0</v>
      </c>
      <c r="EM31" s="188">
        <f t="shared" si="87"/>
        <v>0</v>
      </c>
      <c r="EN31" s="164">
        <f t="shared" si="88"/>
        <v>0</v>
      </c>
      <c r="EO31" s="164">
        <f t="shared" si="89"/>
        <v>0.25</v>
      </c>
      <c r="EP31" s="164">
        <f t="shared" si="90"/>
        <v>0</v>
      </c>
      <c r="EQ31" s="164">
        <f t="shared" si="90"/>
        <v>0</v>
      </c>
      <c r="ER31" s="166">
        <f t="shared" si="91"/>
        <v>0</v>
      </c>
      <c r="ES31" s="167"/>
      <c r="EU31" s="164">
        <v>19</v>
      </c>
      <c r="EV31" s="225"/>
      <c r="EW31" s="226"/>
      <c r="EX31" s="1"/>
      <c r="EY31" s="1"/>
      <c r="EZ31" s="95"/>
      <c r="FA31" s="93"/>
      <c r="FB31" s="93"/>
      <c r="FC31" s="93"/>
      <c r="FD31" s="95" t="str">
        <f t="shared" si="20"/>
        <v>Completar</v>
      </c>
      <c r="FE31" s="96" t="str">
        <f t="shared" si="21"/>
        <v>Completar</v>
      </c>
      <c r="FF31" s="96" t="str">
        <f t="shared" si="22"/>
        <v>Completar</v>
      </c>
      <c r="FG31" s="94"/>
      <c r="FH31" s="95" t="str">
        <f t="shared" si="23"/>
        <v>Completar</v>
      </c>
      <c r="FI31" s="95" t="str">
        <f t="shared" si="92"/>
        <v>Completar</v>
      </c>
      <c r="FJ31" s="165">
        <f t="shared" si="93"/>
        <v>0</v>
      </c>
      <c r="FK31" s="219" t="b">
        <f t="shared" si="94"/>
        <v>0</v>
      </c>
      <c r="FL31" s="188">
        <f t="shared" si="95"/>
        <v>0</v>
      </c>
      <c r="FM31" s="164">
        <f t="shared" si="96"/>
        <v>0</v>
      </c>
      <c r="FN31" s="164">
        <f t="shared" si="97"/>
        <v>0.25</v>
      </c>
      <c r="FO31" s="164">
        <f t="shared" si="98"/>
        <v>0</v>
      </c>
      <c r="FP31" s="164">
        <f t="shared" si="98"/>
        <v>0</v>
      </c>
      <c r="FQ31" s="166">
        <f t="shared" si="99"/>
        <v>0</v>
      </c>
      <c r="FR31" s="167"/>
      <c r="FT31" s="164">
        <v>19</v>
      </c>
      <c r="FU31" s="225"/>
      <c r="FV31" s="226"/>
      <c r="FW31" s="1"/>
      <c r="FX31" s="1"/>
      <c r="FY31" s="95"/>
      <c r="FZ31" s="93"/>
      <c r="GA31" s="93"/>
      <c r="GB31" s="93"/>
      <c r="GC31" s="95" t="str">
        <f t="shared" si="24"/>
        <v>Completar</v>
      </c>
      <c r="GD31" s="96" t="str">
        <f t="shared" si="25"/>
        <v>Completar</v>
      </c>
      <c r="GE31" s="96" t="str">
        <f t="shared" si="26"/>
        <v>Completar</v>
      </c>
      <c r="GF31" s="94"/>
      <c r="GG31" s="95" t="str">
        <f t="shared" si="27"/>
        <v>Completar</v>
      </c>
      <c r="GH31" s="95" t="str">
        <f t="shared" si="100"/>
        <v>Completar</v>
      </c>
      <c r="GI31" s="165">
        <f t="shared" si="101"/>
        <v>0</v>
      </c>
      <c r="GJ31" s="219" t="b">
        <f t="shared" si="102"/>
        <v>0</v>
      </c>
      <c r="GK31" s="188">
        <f t="shared" si="103"/>
        <v>0</v>
      </c>
      <c r="GL31" s="164">
        <f t="shared" si="104"/>
        <v>0</v>
      </c>
      <c r="GM31" s="164">
        <f t="shared" si="105"/>
        <v>0.25</v>
      </c>
      <c r="GN31" s="164">
        <f t="shared" si="106"/>
        <v>0</v>
      </c>
      <c r="GO31" s="164">
        <f t="shared" si="106"/>
        <v>0</v>
      </c>
      <c r="GP31" s="166">
        <f t="shared" si="107"/>
        <v>0</v>
      </c>
      <c r="GQ31" s="167"/>
      <c r="GS31" s="164">
        <v>19</v>
      </c>
      <c r="GT31" s="225"/>
      <c r="GU31" s="226"/>
      <c r="GV31" s="1"/>
      <c r="GW31" s="1"/>
      <c r="GX31" s="95"/>
      <c r="GY31" s="93"/>
      <c r="GZ31" s="93"/>
      <c r="HA31" s="93"/>
      <c r="HB31" s="95" t="str">
        <f t="shared" si="28"/>
        <v>Completar</v>
      </c>
      <c r="HC31" s="96" t="str">
        <f t="shared" si="29"/>
        <v>Completar</v>
      </c>
      <c r="HD31" s="96" t="str">
        <f t="shared" si="30"/>
        <v>Completar</v>
      </c>
      <c r="HE31" s="94"/>
      <c r="HF31" s="95" t="str">
        <f t="shared" si="31"/>
        <v>Completar</v>
      </c>
      <c r="HG31" s="95" t="str">
        <f t="shared" si="108"/>
        <v>Completar</v>
      </c>
      <c r="HH31" s="165">
        <f t="shared" si="109"/>
        <v>0</v>
      </c>
      <c r="HI31" s="219" t="b">
        <f t="shared" si="110"/>
        <v>0</v>
      </c>
      <c r="HJ31" s="188">
        <f t="shared" si="111"/>
        <v>0</v>
      </c>
      <c r="HK31" s="164">
        <f t="shared" si="112"/>
        <v>0</v>
      </c>
      <c r="HL31" s="164">
        <f t="shared" si="113"/>
        <v>0.25</v>
      </c>
      <c r="HM31" s="164">
        <f t="shared" si="114"/>
        <v>0</v>
      </c>
      <c r="HN31" s="164">
        <f t="shared" si="114"/>
        <v>0</v>
      </c>
      <c r="HO31" s="166">
        <f t="shared" si="115"/>
        <v>0</v>
      </c>
      <c r="HP31" s="167"/>
      <c r="HR31" s="164">
        <v>19</v>
      </c>
      <c r="HS31" s="225"/>
      <c r="HT31" s="226"/>
      <c r="HU31" s="1"/>
      <c r="HV31" s="1"/>
      <c r="HW31" s="95"/>
      <c r="HX31" s="93"/>
      <c r="HY31" s="93"/>
      <c r="HZ31" s="93"/>
      <c r="IA31" s="95" t="str">
        <f t="shared" si="32"/>
        <v>Completar</v>
      </c>
      <c r="IB31" s="96" t="str">
        <f t="shared" si="33"/>
        <v>Completar</v>
      </c>
      <c r="IC31" s="96" t="str">
        <f t="shared" si="34"/>
        <v>Completar</v>
      </c>
      <c r="ID31" s="94"/>
      <c r="IE31" s="95" t="str">
        <f t="shared" si="35"/>
        <v>Completar</v>
      </c>
      <c r="IF31" s="95" t="str">
        <f t="shared" si="116"/>
        <v>Completar</v>
      </c>
      <c r="IG31" s="165">
        <f t="shared" si="117"/>
        <v>0</v>
      </c>
      <c r="IH31" s="219" t="b">
        <f t="shared" si="118"/>
        <v>0</v>
      </c>
      <c r="II31" s="188">
        <f t="shared" si="119"/>
        <v>0</v>
      </c>
      <c r="IJ31" s="164">
        <f t="shared" si="120"/>
        <v>0</v>
      </c>
      <c r="IK31" s="164">
        <f t="shared" si="121"/>
        <v>0.25</v>
      </c>
      <c r="IL31" s="164">
        <f t="shared" si="122"/>
        <v>0</v>
      </c>
      <c r="IM31" s="164">
        <f t="shared" si="122"/>
        <v>0</v>
      </c>
      <c r="IN31" s="166">
        <f t="shared" si="123"/>
        <v>0</v>
      </c>
      <c r="IO31" s="167"/>
      <c r="IQ31" s="164">
        <v>19</v>
      </c>
      <c r="IR31" s="225"/>
      <c r="IS31" s="226"/>
      <c r="IT31" s="1"/>
      <c r="IU31" s="1"/>
      <c r="IV31" s="95"/>
      <c r="IW31" s="93"/>
      <c r="IX31" s="93"/>
      <c r="IY31" s="93"/>
      <c r="IZ31" s="95" t="str">
        <f t="shared" si="36"/>
        <v>Completar</v>
      </c>
      <c r="JA31" s="96" t="str">
        <f t="shared" si="37"/>
        <v>Completar</v>
      </c>
      <c r="JB31" s="96" t="str">
        <f t="shared" si="38"/>
        <v>Completar</v>
      </c>
      <c r="JC31" s="94"/>
      <c r="JD31" s="95" t="str">
        <f t="shared" si="39"/>
        <v>Completar</v>
      </c>
      <c r="JE31" s="95" t="str">
        <f t="shared" si="124"/>
        <v>Completar</v>
      </c>
      <c r="JF31" s="165">
        <f t="shared" si="125"/>
        <v>0</v>
      </c>
      <c r="JG31" s="219" t="b">
        <f t="shared" si="126"/>
        <v>0</v>
      </c>
      <c r="JH31" s="188">
        <f t="shared" si="127"/>
        <v>0</v>
      </c>
      <c r="JI31" s="164">
        <f t="shared" si="128"/>
        <v>0</v>
      </c>
      <c r="JJ31" s="164">
        <f t="shared" si="129"/>
        <v>0.25</v>
      </c>
      <c r="JK31" s="164">
        <f t="shared" si="130"/>
        <v>0</v>
      </c>
      <c r="JL31" s="164">
        <f t="shared" si="130"/>
        <v>0</v>
      </c>
      <c r="JM31" s="166">
        <f t="shared" si="131"/>
        <v>0</v>
      </c>
      <c r="JN31" s="167"/>
      <c r="JO31" s="126"/>
      <c r="JP31" s="164">
        <v>19</v>
      </c>
      <c r="JQ31" s="225"/>
      <c r="JR31" s="226"/>
      <c r="JS31" s="1"/>
      <c r="JT31" s="1"/>
      <c r="JU31" s="95"/>
      <c r="JV31" s="93"/>
      <c r="JW31" s="93"/>
      <c r="JX31" s="93"/>
      <c r="JY31" s="95" t="str">
        <f t="shared" si="40"/>
        <v>Completar</v>
      </c>
      <c r="JZ31" s="96" t="str">
        <f t="shared" si="41"/>
        <v>Completar</v>
      </c>
      <c r="KA31" s="96" t="str">
        <f t="shared" si="42"/>
        <v>Completar</v>
      </c>
      <c r="KB31" s="94"/>
      <c r="KC31" s="95" t="str">
        <f t="shared" si="43"/>
        <v>Completar</v>
      </c>
      <c r="KD31" s="95" t="str">
        <f t="shared" si="132"/>
        <v>Completar</v>
      </c>
      <c r="KE31" s="165">
        <f t="shared" si="133"/>
        <v>0</v>
      </c>
      <c r="KF31" s="219" t="b">
        <f t="shared" si="134"/>
        <v>0</v>
      </c>
      <c r="KG31" s="188">
        <f t="shared" si="135"/>
        <v>0</v>
      </c>
      <c r="KH31" s="164">
        <f t="shared" si="136"/>
        <v>0</v>
      </c>
      <c r="KI31" s="164">
        <f t="shared" si="137"/>
        <v>0.25</v>
      </c>
      <c r="KJ31" s="164">
        <f t="shared" si="138"/>
        <v>0</v>
      </c>
      <c r="KK31" s="164">
        <f t="shared" si="138"/>
        <v>0</v>
      </c>
      <c r="KL31" s="166">
        <f t="shared" si="139"/>
        <v>0</v>
      </c>
    </row>
    <row r="32" spans="1:298" x14ac:dyDescent="0.25">
      <c r="A32" s="164">
        <v>20</v>
      </c>
      <c r="B32" s="225"/>
      <c r="C32" s="226"/>
      <c r="D32" s="1"/>
      <c r="E32" s="1"/>
      <c r="F32" s="95"/>
      <c r="G32" s="93"/>
      <c r="H32" s="93"/>
      <c r="I32" s="93"/>
      <c r="J32" s="95"/>
      <c r="K32" s="96" t="str">
        <f>IFERROR(VLOOKUP(D32,'Situación inicial'!JI$13:JS$112,8,FALSE),"Completar")</f>
        <v>Completar</v>
      </c>
      <c r="L32" s="96" t="str">
        <f>IFERROR(VLOOKUP(D32,'Situación inicial'!JI$13:JS$112,9,FALSE),"Completar")</f>
        <v>Completar</v>
      </c>
      <c r="M32" s="94"/>
      <c r="N32" s="95" t="str">
        <f>IFERROR(VLOOKUP(D32,'Situación inicial'!JI$13:JS$112,11,FALSE),"Completar")</f>
        <v>Completar</v>
      </c>
      <c r="O32" s="95" t="str">
        <f>IFERROR(VLOOKUP(D32,'Situación inicial'!JI$13:JT$112,12,FALSE),"Completar")</f>
        <v>Completar</v>
      </c>
      <c r="P32" s="165">
        <f t="shared" si="44"/>
        <v>0</v>
      </c>
      <c r="Q32" s="219" t="b">
        <f t="shared" si="45"/>
        <v>0</v>
      </c>
      <c r="R32" s="188">
        <f t="shared" si="46"/>
        <v>0</v>
      </c>
      <c r="S32" s="164">
        <f t="shared" si="47"/>
        <v>0</v>
      </c>
      <c r="T32" s="164">
        <f t="shared" si="48"/>
        <v>0.25</v>
      </c>
      <c r="U32" s="164">
        <f t="shared" si="49"/>
        <v>0</v>
      </c>
      <c r="V32" s="164">
        <f t="shared" si="49"/>
        <v>0</v>
      </c>
      <c r="W32" s="166">
        <f t="shared" si="50"/>
        <v>0</v>
      </c>
      <c r="X32" s="168">
        <f>IFERROR(VLOOKUP(D32,'Situación inicial'!JI$13:JZ$112,18,FALSE),0)</f>
        <v>0</v>
      </c>
      <c r="Z32" s="164">
        <v>20</v>
      </c>
      <c r="AA32" s="225"/>
      <c r="AB32" s="226"/>
      <c r="AC32" s="1"/>
      <c r="AD32" s="1"/>
      <c r="AE32" s="95"/>
      <c r="AF32" s="93"/>
      <c r="AG32" s="93"/>
      <c r="AH32" s="93"/>
      <c r="AI32" s="95" t="str">
        <f t="shared" si="0"/>
        <v>Completar</v>
      </c>
      <c r="AJ32" s="96" t="str">
        <f t="shared" si="1"/>
        <v>Completar</v>
      </c>
      <c r="AK32" s="96" t="str">
        <f t="shared" si="2"/>
        <v>Completar</v>
      </c>
      <c r="AL32" s="94"/>
      <c r="AM32" s="95" t="str">
        <f t="shared" si="51"/>
        <v>Completar</v>
      </c>
      <c r="AN32" s="95" t="str">
        <f t="shared" si="52"/>
        <v>Completar</v>
      </c>
      <c r="AO32" s="165">
        <f t="shared" si="53"/>
        <v>0</v>
      </c>
      <c r="AP32" s="219" t="b">
        <f t="shared" si="54"/>
        <v>0</v>
      </c>
      <c r="AQ32" s="188">
        <f t="shared" si="55"/>
        <v>0</v>
      </c>
      <c r="AR32" s="164">
        <f t="shared" si="56"/>
        <v>0</v>
      </c>
      <c r="AS32" s="164">
        <f t="shared" si="57"/>
        <v>0.25</v>
      </c>
      <c r="AT32" s="164">
        <f t="shared" si="58"/>
        <v>0</v>
      </c>
      <c r="AU32" s="164">
        <f t="shared" si="58"/>
        <v>0</v>
      </c>
      <c r="AV32" s="166">
        <f t="shared" si="59"/>
        <v>0</v>
      </c>
      <c r="AW32" s="168">
        <f t="shared" si="3"/>
        <v>0</v>
      </c>
      <c r="AY32" s="164">
        <v>20</v>
      </c>
      <c r="AZ32" s="225"/>
      <c r="BA32" s="226"/>
      <c r="BB32" s="1"/>
      <c r="BC32" s="1"/>
      <c r="BD32" s="95"/>
      <c r="BE32" s="93"/>
      <c r="BF32" s="93"/>
      <c r="BG32" s="93"/>
      <c r="BH32" s="95" t="str">
        <f t="shared" si="4"/>
        <v>Completar</v>
      </c>
      <c r="BI32" s="96" t="str">
        <f t="shared" si="5"/>
        <v>Completar</v>
      </c>
      <c r="BJ32" s="96" t="str">
        <f t="shared" si="6"/>
        <v>Completar</v>
      </c>
      <c r="BK32" s="94"/>
      <c r="BL32" s="95" t="str">
        <f t="shared" si="7"/>
        <v>Completar</v>
      </c>
      <c r="BM32" s="95" t="str">
        <f t="shared" si="60"/>
        <v>Completar</v>
      </c>
      <c r="BN32" s="165">
        <f t="shared" si="61"/>
        <v>0</v>
      </c>
      <c r="BO32" s="219" t="b">
        <f t="shared" si="62"/>
        <v>0</v>
      </c>
      <c r="BP32" s="188">
        <f t="shared" si="63"/>
        <v>0</v>
      </c>
      <c r="BQ32" s="164">
        <f t="shared" si="64"/>
        <v>0</v>
      </c>
      <c r="BR32" s="164">
        <f t="shared" si="65"/>
        <v>0.25</v>
      </c>
      <c r="BS32" s="164">
        <f t="shared" si="66"/>
        <v>0</v>
      </c>
      <c r="BT32" s="164">
        <f t="shared" si="66"/>
        <v>0</v>
      </c>
      <c r="BU32" s="166">
        <f t="shared" si="67"/>
        <v>0</v>
      </c>
      <c r="BV32" s="167"/>
      <c r="BX32" s="164">
        <v>20</v>
      </c>
      <c r="BY32" s="225"/>
      <c r="BZ32" s="226"/>
      <c r="CA32" s="1"/>
      <c r="CB32" s="1"/>
      <c r="CC32" s="95"/>
      <c r="CD32" s="93"/>
      <c r="CE32" s="93"/>
      <c r="CF32" s="93"/>
      <c r="CG32" s="95" t="str">
        <f t="shared" si="8"/>
        <v>Completar</v>
      </c>
      <c r="CH32" s="96" t="str">
        <f t="shared" si="9"/>
        <v>Completar</v>
      </c>
      <c r="CI32" s="96" t="str">
        <f t="shared" si="10"/>
        <v>Completar</v>
      </c>
      <c r="CJ32" s="94"/>
      <c r="CK32" s="95" t="str">
        <f t="shared" si="11"/>
        <v>Completar</v>
      </c>
      <c r="CL32" s="95" t="str">
        <f t="shared" si="68"/>
        <v>Completar</v>
      </c>
      <c r="CM32" s="165">
        <f t="shared" si="69"/>
        <v>0</v>
      </c>
      <c r="CN32" s="219" t="b">
        <f t="shared" si="70"/>
        <v>0</v>
      </c>
      <c r="CO32" s="188">
        <f t="shared" si="71"/>
        <v>0</v>
      </c>
      <c r="CP32" s="164">
        <f t="shared" si="72"/>
        <v>0</v>
      </c>
      <c r="CQ32" s="164">
        <f t="shared" si="73"/>
        <v>0.25</v>
      </c>
      <c r="CR32" s="164">
        <f t="shared" si="74"/>
        <v>0</v>
      </c>
      <c r="CS32" s="164">
        <f t="shared" si="74"/>
        <v>0</v>
      </c>
      <c r="CT32" s="166">
        <f t="shared" si="75"/>
        <v>0</v>
      </c>
      <c r="CU32" s="167"/>
      <c r="CW32" s="164">
        <v>20</v>
      </c>
      <c r="CX32" s="225"/>
      <c r="CY32" s="226"/>
      <c r="CZ32" s="1"/>
      <c r="DA32" s="1"/>
      <c r="DB32" s="95"/>
      <c r="DC32" s="93"/>
      <c r="DD32" s="93"/>
      <c r="DE32" s="93"/>
      <c r="DF32" s="95" t="str">
        <f t="shared" si="12"/>
        <v>Completar</v>
      </c>
      <c r="DG32" s="96" t="str">
        <f t="shared" si="13"/>
        <v>Completar</v>
      </c>
      <c r="DH32" s="96" t="str">
        <f t="shared" si="14"/>
        <v>Completar</v>
      </c>
      <c r="DI32" s="94"/>
      <c r="DJ32" s="95" t="str">
        <f t="shared" si="15"/>
        <v>Completar</v>
      </c>
      <c r="DK32" s="95" t="str">
        <f t="shared" si="76"/>
        <v>Completar</v>
      </c>
      <c r="DL32" s="165">
        <f t="shared" si="77"/>
        <v>0</v>
      </c>
      <c r="DM32" s="219" t="b">
        <f t="shared" si="78"/>
        <v>0</v>
      </c>
      <c r="DN32" s="188">
        <f t="shared" si="79"/>
        <v>0</v>
      </c>
      <c r="DO32" s="164">
        <f t="shared" si="80"/>
        <v>0</v>
      </c>
      <c r="DP32" s="164">
        <f t="shared" si="81"/>
        <v>0.25</v>
      </c>
      <c r="DQ32" s="164">
        <f t="shared" si="82"/>
        <v>0</v>
      </c>
      <c r="DR32" s="164">
        <f t="shared" si="82"/>
        <v>0</v>
      </c>
      <c r="DS32" s="166">
        <f t="shared" si="83"/>
        <v>0</v>
      </c>
      <c r="DT32" s="167"/>
      <c r="DV32" s="164">
        <v>20</v>
      </c>
      <c r="DW32" s="225"/>
      <c r="DX32" s="226"/>
      <c r="DY32" s="1"/>
      <c r="DZ32" s="1"/>
      <c r="EA32" s="95"/>
      <c r="EB32" s="93"/>
      <c r="EC32" s="93"/>
      <c r="ED32" s="93"/>
      <c r="EE32" s="95" t="str">
        <f t="shared" si="16"/>
        <v>Completar</v>
      </c>
      <c r="EF32" s="96" t="str">
        <f t="shared" si="17"/>
        <v>Completar</v>
      </c>
      <c r="EG32" s="96" t="str">
        <f t="shared" si="18"/>
        <v>Completar</v>
      </c>
      <c r="EH32" s="94"/>
      <c r="EI32" s="95" t="str">
        <f t="shared" si="19"/>
        <v>Completar</v>
      </c>
      <c r="EJ32" s="95" t="str">
        <f t="shared" si="84"/>
        <v>Completar</v>
      </c>
      <c r="EK32" s="165">
        <f t="shared" si="85"/>
        <v>0</v>
      </c>
      <c r="EL32" s="219" t="b">
        <f t="shared" si="86"/>
        <v>0</v>
      </c>
      <c r="EM32" s="188">
        <f t="shared" si="87"/>
        <v>0</v>
      </c>
      <c r="EN32" s="164">
        <f t="shared" si="88"/>
        <v>0</v>
      </c>
      <c r="EO32" s="164">
        <f t="shared" si="89"/>
        <v>0.25</v>
      </c>
      <c r="EP32" s="164">
        <f t="shared" si="90"/>
        <v>0</v>
      </c>
      <c r="EQ32" s="164">
        <f t="shared" si="90"/>
        <v>0</v>
      </c>
      <c r="ER32" s="166">
        <f t="shared" si="91"/>
        <v>0</v>
      </c>
      <c r="ES32" s="167"/>
      <c r="EU32" s="164">
        <v>20</v>
      </c>
      <c r="EV32" s="225"/>
      <c r="EW32" s="226"/>
      <c r="EX32" s="1"/>
      <c r="EY32" s="1"/>
      <c r="EZ32" s="95"/>
      <c r="FA32" s="93"/>
      <c r="FB32" s="93"/>
      <c r="FC32" s="93"/>
      <c r="FD32" s="95" t="str">
        <f t="shared" si="20"/>
        <v>Completar</v>
      </c>
      <c r="FE32" s="96" t="str">
        <f t="shared" si="21"/>
        <v>Completar</v>
      </c>
      <c r="FF32" s="96" t="str">
        <f t="shared" si="22"/>
        <v>Completar</v>
      </c>
      <c r="FG32" s="94"/>
      <c r="FH32" s="95" t="str">
        <f t="shared" si="23"/>
        <v>Completar</v>
      </c>
      <c r="FI32" s="95" t="str">
        <f t="shared" si="92"/>
        <v>Completar</v>
      </c>
      <c r="FJ32" s="165">
        <f t="shared" si="93"/>
        <v>0</v>
      </c>
      <c r="FK32" s="219" t="b">
        <f t="shared" si="94"/>
        <v>0</v>
      </c>
      <c r="FL32" s="188">
        <f t="shared" si="95"/>
        <v>0</v>
      </c>
      <c r="FM32" s="164">
        <f t="shared" si="96"/>
        <v>0</v>
      </c>
      <c r="FN32" s="164">
        <f t="shared" si="97"/>
        <v>0.25</v>
      </c>
      <c r="FO32" s="164">
        <f t="shared" si="98"/>
        <v>0</v>
      </c>
      <c r="FP32" s="164">
        <f t="shared" si="98"/>
        <v>0</v>
      </c>
      <c r="FQ32" s="166">
        <f t="shared" si="99"/>
        <v>0</v>
      </c>
      <c r="FR32" s="167"/>
      <c r="FT32" s="164">
        <v>20</v>
      </c>
      <c r="FU32" s="225"/>
      <c r="FV32" s="226"/>
      <c r="FW32" s="1"/>
      <c r="FX32" s="1"/>
      <c r="FY32" s="95"/>
      <c r="FZ32" s="93"/>
      <c r="GA32" s="93"/>
      <c r="GB32" s="93"/>
      <c r="GC32" s="95" t="str">
        <f t="shared" si="24"/>
        <v>Completar</v>
      </c>
      <c r="GD32" s="96" t="str">
        <f t="shared" si="25"/>
        <v>Completar</v>
      </c>
      <c r="GE32" s="96" t="str">
        <f t="shared" si="26"/>
        <v>Completar</v>
      </c>
      <c r="GF32" s="94"/>
      <c r="GG32" s="95" t="str">
        <f t="shared" si="27"/>
        <v>Completar</v>
      </c>
      <c r="GH32" s="95" t="str">
        <f t="shared" si="100"/>
        <v>Completar</v>
      </c>
      <c r="GI32" s="165">
        <f t="shared" si="101"/>
        <v>0</v>
      </c>
      <c r="GJ32" s="219" t="b">
        <f t="shared" si="102"/>
        <v>0</v>
      </c>
      <c r="GK32" s="188">
        <f t="shared" si="103"/>
        <v>0</v>
      </c>
      <c r="GL32" s="164">
        <f t="shared" si="104"/>
        <v>0</v>
      </c>
      <c r="GM32" s="164">
        <f t="shared" si="105"/>
        <v>0.25</v>
      </c>
      <c r="GN32" s="164">
        <f t="shared" si="106"/>
        <v>0</v>
      </c>
      <c r="GO32" s="164">
        <f t="shared" si="106"/>
        <v>0</v>
      </c>
      <c r="GP32" s="166">
        <f t="shared" si="107"/>
        <v>0</v>
      </c>
      <c r="GQ32" s="167"/>
      <c r="GS32" s="164">
        <v>20</v>
      </c>
      <c r="GT32" s="225"/>
      <c r="GU32" s="226"/>
      <c r="GV32" s="1"/>
      <c r="GW32" s="1"/>
      <c r="GX32" s="95"/>
      <c r="GY32" s="93"/>
      <c r="GZ32" s="93"/>
      <c r="HA32" s="93"/>
      <c r="HB32" s="95" t="str">
        <f t="shared" si="28"/>
        <v>Completar</v>
      </c>
      <c r="HC32" s="96" t="str">
        <f t="shared" si="29"/>
        <v>Completar</v>
      </c>
      <c r="HD32" s="96" t="str">
        <f t="shared" si="30"/>
        <v>Completar</v>
      </c>
      <c r="HE32" s="94"/>
      <c r="HF32" s="95" t="str">
        <f t="shared" si="31"/>
        <v>Completar</v>
      </c>
      <c r="HG32" s="95" t="str">
        <f t="shared" si="108"/>
        <v>Completar</v>
      </c>
      <c r="HH32" s="165">
        <f t="shared" si="109"/>
        <v>0</v>
      </c>
      <c r="HI32" s="219" t="b">
        <f t="shared" si="110"/>
        <v>0</v>
      </c>
      <c r="HJ32" s="188">
        <f t="shared" si="111"/>
        <v>0</v>
      </c>
      <c r="HK32" s="164">
        <f t="shared" si="112"/>
        <v>0</v>
      </c>
      <c r="HL32" s="164">
        <f t="shared" si="113"/>
        <v>0.25</v>
      </c>
      <c r="HM32" s="164">
        <f t="shared" si="114"/>
        <v>0</v>
      </c>
      <c r="HN32" s="164">
        <f t="shared" si="114"/>
        <v>0</v>
      </c>
      <c r="HO32" s="166">
        <f t="shared" si="115"/>
        <v>0</v>
      </c>
      <c r="HP32" s="167"/>
      <c r="HR32" s="164">
        <v>20</v>
      </c>
      <c r="HS32" s="225"/>
      <c r="HT32" s="226"/>
      <c r="HU32" s="1"/>
      <c r="HV32" s="1"/>
      <c r="HW32" s="95"/>
      <c r="HX32" s="93"/>
      <c r="HY32" s="93"/>
      <c r="HZ32" s="93"/>
      <c r="IA32" s="95" t="str">
        <f t="shared" si="32"/>
        <v>Completar</v>
      </c>
      <c r="IB32" s="96" t="str">
        <f t="shared" si="33"/>
        <v>Completar</v>
      </c>
      <c r="IC32" s="96" t="str">
        <f t="shared" si="34"/>
        <v>Completar</v>
      </c>
      <c r="ID32" s="94"/>
      <c r="IE32" s="95" t="str">
        <f t="shared" si="35"/>
        <v>Completar</v>
      </c>
      <c r="IF32" s="95" t="str">
        <f t="shared" si="116"/>
        <v>Completar</v>
      </c>
      <c r="IG32" s="165">
        <f t="shared" si="117"/>
        <v>0</v>
      </c>
      <c r="IH32" s="219" t="b">
        <f t="shared" si="118"/>
        <v>0</v>
      </c>
      <c r="II32" s="188">
        <f t="shared" si="119"/>
        <v>0</v>
      </c>
      <c r="IJ32" s="164">
        <f t="shared" si="120"/>
        <v>0</v>
      </c>
      <c r="IK32" s="164">
        <f t="shared" si="121"/>
        <v>0.25</v>
      </c>
      <c r="IL32" s="164">
        <f t="shared" si="122"/>
        <v>0</v>
      </c>
      <c r="IM32" s="164">
        <f t="shared" si="122"/>
        <v>0</v>
      </c>
      <c r="IN32" s="166">
        <f t="shared" si="123"/>
        <v>0</v>
      </c>
      <c r="IO32" s="167"/>
      <c r="IQ32" s="164">
        <v>20</v>
      </c>
      <c r="IR32" s="225"/>
      <c r="IS32" s="226"/>
      <c r="IT32" s="1"/>
      <c r="IU32" s="1"/>
      <c r="IV32" s="95"/>
      <c r="IW32" s="93"/>
      <c r="IX32" s="93"/>
      <c r="IY32" s="93"/>
      <c r="IZ32" s="95" t="str">
        <f t="shared" si="36"/>
        <v>Completar</v>
      </c>
      <c r="JA32" s="96" t="str">
        <f t="shared" si="37"/>
        <v>Completar</v>
      </c>
      <c r="JB32" s="96" t="str">
        <f t="shared" si="38"/>
        <v>Completar</v>
      </c>
      <c r="JC32" s="94"/>
      <c r="JD32" s="95" t="str">
        <f t="shared" si="39"/>
        <v>Completar</v>
      </c>
      <c r="JE32" s="95" t="str">
        <f t="shared" si="124"/>
        <v>Completar</v>
      </c>
      <c r="JF32" s="165">
        <f t="shared" si="125"/>
        <v>0</v>
      </c>
      <c r="JG32" s="219" t="b">
        <f t="shared" si="126"/>
        <v>0</v>
      </c>
      <c r="JH32" s="188">
        <f t="shared" si="127"/>
        <v>0</v>
      </c>
      <c r="JI32" s="164">
        <f t="shared" si="128"/>
        <v>0</v>
      </c>
      <c r="JJ32" s="164">
        <f t="shared" si="129"/>
        <v>0.25</v>
      </c>
      <c r="JK32" s="164">
        <f t="shared" si="130"/>
        <v>0</v>
      </c>
      <c r="JL32" s="164">
        <f t="shared" si="130"/>
        <v>0</v>
      </c>
      <c r="JM32" s="166">
        <f t="shared" si="131"/>
        <v>0</v>
      </c>
      <c r="JN32" s="167"/>
      <c r="JO32" s="126"/>
      <c r="JP32" s="164">
        <v>20</v>
      </c>
      <c r="JQ32" s="225"/>
      <c r="JR32" s="226"/>
      <c r="JS32" s="1"/>
      <c r="JT32" s="1"/>
      <c r="JU32" s="95"/>
      <c r="JV32" s="93"/>
      <c r="JW32" s="93"/>
      <c r="JX32" s="93"/>
      <c r="JY32" s="95" t="str">
        <f t="shared" si="40"/>
        <v>Completar</v>
      </c>
      <c r="JZ32" s="96" t="str">
        <f t="shared" si="41"/>
        <v>Completar</v>
      </c>
      <c r="KA32" s="96" t="str">
        <f t="shared" si="42"/>
        <v>Completar</v>
      </c>
      <c r="KB32" s="94"/>
      <c r="KC32" s="95" t="str">
        <f t="shared" si="43"/>
        <v>Completar</v>
      </c>
      <c r="KD32" s="95" t="str">
        <f t="shared" si="132"/>
        <v>Completar</v>
      </c>
      <c r="KE32" s="165">
        <f t="shared" si="133"/>
        <v>0</v>
      </c>
      <c r="KF32" s="219" t="b">
        <f t="shared" si="134"/>
        <v>0</v>
      </c>
      <c r="KG32" s="188">
        <f t="shared" si="135"/>
        <v>0</v>
      </c>
      <c r="KH32" s="164">
        <f t="shared" si="136"/>
        <v>0</v>
      </c>
      <c r="KI32" s="164">
        <f t="shared" si="137"/>
        <v>0.25</v>
      </c>
      <c r="KJ32" s="164">
        <f t="shared" si="138"/>
        <v>0</v>
      </c>
      <c r="KK32" s="164">
        <f t="shared" si="138"/>
        <v>0</v>
      </c>
      <c r="KL32" s="166">
        <f t="shared" si="139"/>
        <v>0</v>
      </c>
    </row>
    <row r="33" spans="1:298" x14ac:dyDescent="0.25">
      <c r="A33" s="164">
        <v>21</v>
      </c>
      <c r="B33" s="225"/>
      <c r="C33" s="226"/>
      <c r="D33" s="1"/>
      <c r="E33" s="1"/>
      <c r="F33" s="95"/>
      <c r="G33" s="93"/>
      <c r="H33" s="93"/>
      <c r="I33" s="93"/>
      <c r="J33" s="95"/>
      <c r="K33" s="96" t="str">
        <f>IFERROR(VLOOKUP(D33,'Situación inicial'!JI$13:JS$112,8,FALSE),"Completar")</f>
        <v>Completar</v>
      </c>
      <c r="L33" s="96" t="str">
        <f>IFERROR(VLOOKUP(D33,'Situación inicial'!JI$13:JS$112,9,FALSE),"Completar")</f>
        <v>Completar</v>
      </c>
      <c r="M33" s="94"/>
      <c r="N33" s="95" t="str">
        <f>IFERROR(VLOOKUP(D33,'Situación inicial'!JI$13:JS$112,11,FALSE),"Completar")</f>
        <v>Completar</v>
      </c>
      <c r="O33" s="95" t="str">
        <f>IFERROR(VLOOKUP(D33,'Situación inicial'!JI$13:JT$112,12,FALSE),"Completar")</f>
        <v>Completar</v>
      </c>
      <c r="P33" s="165">
        <f t="shared" si="44"/>
        <v>0</v>
      </c>
      <c r="Q33" s="219" t="b">
        <f t="shared" si="45"/>
        <v>0</v>
      </c>
      <c r="R33" s="188">
        <f t="shared" si="46"/>
        <v>0</v>
      </c>
      <c r="S33" s="164">
        <f t="shared" si="47"/>
        <v>0</v>
      </c>
      <c r="T33" s="164">
        <f t="shared" si="48"/>
        <v>0.25</v>
      </c>
      <c r="U33" s="164">
        <f t="shared" si="49"/>
        <v>0</v>
      </c>
      <c r="V33" s="164">
        <f t="shared" si="49"/>
        <v>0</v>
      </c>
      <c r="W33" s="166">
        <f t="shared" si="50"/>
        <v>0</v>
      </c>
      <c r="X33" s="168">
        <f>IFERROR(VLOOKUP(D33,'Situación inicial'!JI$13:JZ$112,18,FALSE),0)</f>
        <v>0</v>
      </c>
      <c r="Z33" s="164">
        <v>21</v>
      </c>
      <c r="AA33" s="225"/>
      <c r="AB33" s="226"/>
      <c r="AC33" s="1"/>
      <c r="AD33" s="1"/>
      <c r="AE33" s="95"/>
      <c r="AF33" s="93"/>
      <c r="AG33" s="93"/>
      <c r="AH33" s="93"/>
      <c r="AI33" s="95" t="str">
        <f t="shared" si="0"/>
        <v>Completar</v>
      </c>
      <c r="AJ33" s="96" t="str">
        <f t="shared" si="1"/>
        <v>Completar</v>
      </c>
      <c r="AK33" s="96" t="str">
        <f t="shared" si="2"/>
        <v>Completar</v>
      </c>
      <c r="AL33" s="94"/>
      <c r="AM33" s="95" t="str">
        <f t="shared" si="51"/>
        <v>Completar</v>
      </c>
      <c r="AN33" s="95" t="str">
        <f t="shared" si="52"/>
        <v>Completar</v>
      </c>
      <c r="AO33" s="165">
        <f t="shared" si="53"/>
        <v>0</v>
      </c>
      <c r="AP33" s="219" t="b">
        <f t="shared" si="54"/>
        <v>0</v>
      </c>
      <c r="AQ33" s="188">
        <f t="shared" si="55"/>
        <v>0</v>
      </c>
      <c r="AR33" s="164">
        <f t="shared" si="56"/>
        <v>0</v>
      </c>
      <c r="AS33" s="164">
        <f t="shared" si="57"/>
        <v>0.25</v>
      </c>
      <c r="AT33" s="164">
        <f t="shared" si="58"/>
        <v>0</v>
      </c>
      <c r="AU33" s="164">
        <f t="shared" si="58"/>
        <v>0</v>
      </c>
      <c r="AV33" s="166">
        <f t="shared" si="59"/>
        <v>0</v>
      </c>
      <c r="AW33" s="168">
        <f t="shared" si="3"/>
        <v>0</v>
      </c>
      <c r="AY33" s="164">
        <v>21</v>
      </c>
      <c r="AZ33" s="225"/>
      <c r="BA33" s="226"/>
      <c r="BB33" s="1"/>
      <c r="BC33" s="1"/>
      <c r="BD33" s="95"/>
      <c r="BE33" s="93"/>
      <c r="BF33" s="93"/>
      <c r="BG33" s="93"/>
      <c r="BH33" s="95" t="str">
        <f t="shared" si="4"/>
        <v>Completar</v>
      </c>
      <c r="BI33" s="96" t="str">
        <f t="shared" si="5"/>
        <v>Completar</v>
      </c>
      <c r="BJ33" s="96" t="str">
        <f t="shared" si="6"/>
        <v>Completar</v>
      </c>
      <c r="BK33" s="94"/>
      <c r="BL33" s="95" t="str">
        <f t="shared" si="7"/>
        <v>Completar</v>
      </c>
      <c r="BM33" s="95" t="str">
        <f t="shared" si="60"/>
        <v>Completar</v>
      </c>
      <c r="BN33" s="165">
        <f t="shared" si="61"/>
        <v>0</v>
      </c>
      <c r="BO33" s="219" t="b">
        <f t="shared" si="62"/>
        <v>0</v>
      </c>
      <c r="BP33" s="188">
        <f t="shared" si="63"/>
        <v>0</v>
      </c>
      <c r="BQ33" s="164">
        <f t="shared" si="64"/>
        <v>0</v>
      </c>
      <c r="BR33" s="164">
        <f t="shared" si="65"/>
        <v>0.25</v>
      </c>
      <c r="BS33" s="164">
        <f t="shared" si="66"/>
        <v>0</v>
      </c>
      <c r="BT33" s="164">
        <f t="shared" si="66"/>
        <v>0</v>
      </c>
      <c r="BU33" s="166">
        <f t="shared" si="67"/>
        <v>0</v>
      </c>
      <c r="BV33" s="167"/>
      <c r="BX33" s="164">
        <v>21</v>
      </c>
      <c r="BY33" s="225"/>
      <c r="BZ33" s="226"/>
      <c r="CA33" s="1"/>
      <c r="CB33" s="1"/>
      <c r="CC33" s="95"/>
      <c r="CD33" s="93"/>
      <c r="CE33" s="93"/>
      <c r="CF33" s="93"/>
      <c r="CG33" s="95" t="str">
        <f t="shared" si="8"/>
        <v>Completar</v>
      </c>
      <c r="CH33" s="96" t="str">
        <f t="shared" si="9"/>
        <v>Completar</v>
      </c>
      <c r="CI33" s="96" t="str">
        <f t="shared" si="10"/>
        <v>Completar</v>
      </c>
      <c r="CJ33" s="94"/>
      <c r="CK33" s="95" t="str">
        <f t="shared" si="11"/>
        <v>Completar</v>
      </c>
      <c r="CL33" s="95" t="str">
        <f t="shared" si="68"/>
        <v>Completar</v>
      </c>
      <c r="CM33" s="165">
        <f t="shared" si="69"/>
        <v>0</v>
      </c>
      <c r="CN33" s="219" t="b">
        <f t="shared" si="70"/>
        <v>0</v>
      </c>
      <c r="CO33" s="188">
        <f t="shared" si="71"/>
        <v>0</v>
      </c>
      <c r="CP33" s="164">
        <f t="shared" si="72"/>
        <v>0</v>
      </c>
      <c r="CQ33" s="164">
        <f t="shared" si="73"/>
        <v>0.25</v>
      </c>
      <c r="CR33" s="164">
        <f t="shared" si="74"/>
        <v>0</v>
      </c>
      <c r="CS33" s="164">
        <f t="shared" si="74"/>
        <v>0</v>
      </c>
      <c r="CT33" s="166">
        <f t="shared" si="75"/>
        <v>0</v>
      </c>
      <c r="CU33" s="167"/>
      <c r="CW33" s="164">
        <v>21</v>
      </c>
      <c r="CX33" s="225"/>
      <c r="CY33" s="226"/>
      <c r="CZ33" s="1"/>
      <c r="DA33" s="1"/>
      <c r="DB33" s="95"/>
      <c r="DC33" s="93"/>
      <c r="DD33" s="93"/>
      <c r="DE33" s="93"/>
      <c r="DF33" s="95" t="str">
        <f t="shared" si="12"/>
        <v>Completar</v>
      </c>
      <c r="DG33" s="96" t="str">
        <f t="shared" si="13"/>
        <v>Completar</v>
      </c>
      <c r="DH33" s="96" t="str">
        <f t="shared" si="14"/>
        <v>Completar</v>
      </c>
      <c r="DI33" s="94"/>
      <c r="DJ33" s="95" t="str">
        <f t="shared" si="15"/>
        <v>Completar</v>
      </c>
      <c r="DK33" s="95" t="str">
        <f t="shared" si="76"/>
        <v>Completar</v>
      </c>
      <c r="DL33" s="165">
        <f t="shared" si="77"/>
        <v>0</v>
      </c>
      <c r="DM33" s="219" t="b">
        <f t="shared" si="78"/>
        <v>0</v>
      </c>
      <c r="DN33" s="188">
        <f t="shared" si="79"/>
        <v>0</v>
      </c>
      <c r="DO33" s="164">
        <f t="shared" si="80"/>
        <v>0</v>
      </c>
      <c r="DP33" s="164">
        <f t="shared" si="81"/>
        <v>0.25</v>
      </c>
      <c r="DQ33" s="164">
        <f t="shared" si="82"/>
        <v>0</v>
      </c>
      <c r="DR33" s="164">
        <f t="shared" si="82"/>
        <v>0</v>
      </c>
      <c r="DS33" s="166">
        <f t="shared" si="83"/>
        <v>0</v>
      </c>
      <c r="DT33" s="167"/>
      <c r="DV33" s="164">
        <v>21</v>
      </c>
      <c r="DW33" s="225"/>
      <c r="DX33" s="226"/>
      <c r="DY33" s="1"/>
      <c r="DZ33" s="1"/>
      <c r="EA33" s="95"/>
      <c r="EB33" s="93"/>
      <c r="EC33" s="93"/>
      <c r="ED33" s="93"/>
      <c r="EE33" s="95" t="str">
        <f t="shared" si="16"/>
        <v>Completar</v>
      </c>
      <c r="EF33" s="96" t="str">
        <f t="shared" si="17"/>
        <v>Completar</v>
      </c>
      <c r="EG33" s="96" t="str">
        <f t="shared" si="18"/>
        <v>Completar</v>
      </c>
      <c r="EH33" s="94"/>
      <c r="EI33" s="95" t="str">
        <f t="shared" si="19"/>
        <v>Completar</v>
      </c>
      <c r="EJ33" s="95" t="str">
        <f t="shared" si="84"/>
        <v>Completar</v>
      </c>
      <c r="EK33" s="165">
        <f t="shared" si="85"/>
        <v>0</v>
      </c>
      <c r="EL33" s="219" t="b">
        <f t="shared" si="86"/>
        <v>0</v>
      </c>
      <c r="EM33" s="188">
        <f t="shared" si="87"/>
        <v>0</v>
      </c>
      <c r="EN33" s="164">
        <f t="shared" si="88"/>
        <v>0</v>
      </c>
      <c r="EO33" s="164">
        <f t="shared" si="89"/>
        <v>0.25</v>
      </c>
      <c r="EP33" s="164">
        <f t="shared" si="90"/>
        <v>0</v>
      </c>
      <c r="EQ33" s="164">
        <f t="shared" si="90"/>
        <v>0</v>
      </c>
      <c r="ER33" s="166">
        <f t="shared" si="91"/>
        <v>0</v>
      </c>
      <c r="ES33" s="167"/>
      <c r="EU33" s="164">
        <v>21</v>
      </c>
      <c r="EV33" s="225"/>
      <c r="EW33" s="226"/>
      <c r="EX33" s="1"/>
      <c r="EY33" s="1"/>
      <c r="EZ33" s="95"/>
      <c r="FA33" s="93"/>
      <c r="FB33" s="93"/>
      <c r="FC33" s="93"/>
      <c r="FD33" s="95" t="str">
        <f t="shared" si="20"/>
        <v>Completar</v>
      </c>
      <c r="FE33" s="96" t="str">
        <f t="shared" si="21"/>
        <v>Completar</v>
      </c>
      <c r="FF33" s="96" t="str">
        <f t="shared" si="22"/>
        <v>Completar</v>
      </c>
      <c r="FG33" s="94"/>
      <c r="FH33" s="95" t="str">
        <f t="shared" si="23"/>
        <v>Completar</v>
      </c>
      <c r="FI33" s="95" t="str">
        <f t="shared" si="92"/>
        <v>Completar</v>
      </c>
      <c r="FJ33" s="165">
        <f t="shared" si="93"/>
        <v>0</v>
      </c>
      <c r="FK33" s="219" t="b">
        <f t="shared" si="94"/>
        <v>0</v>
      </c>
      <c r="FL33" s="188">
        <f t="shared" si="95"/>
        <v>0</v>
      </c>
      <c r="FM33" s="164">
        <f t="shared" si="96"/>
        <v>0</v>
      </c>
      <c r="FN33" s="164">
        <f t="shared" si="97"/>
        <v>0.25</v>
      </c>
      <c r="FO33" s="164">
        <f t="shared" si="98"/>
        <v>0</v>
      </c>
      <c r="FP33" s="164">
        <f t="shared" si="98"/>
        <v>0</v>
      </c>
      <c r="FQ33" s="166">
        <f t="shared" si="99"/>
        <v>0</v>
      </c>
      <c r="FR33" s="167"/>
      <c r="FT33" s="164">
        <v>21</v>
      </c>
      <c r="FU33" s="225"/>
      <c r="FV33" s="226"/>
      <c r="FW33" s="1"/>
      <c r="FX33" s="1"/>
      <c r="FY33" s="95"/>
      <c r="FZ33" s="93"/>
      <c r="GA33" s="93"/>
      <c r="GB33" s="93"/>
      <c r="GC33" s="95" t="str">
        <f t="shared" si="24"/>
        <v>Completar</v>
      </c>
      <c r="GD33" s="96" t="str">
        <f t="shared" si="25"/>
        <v>Completar</v>
      </c>
      <c r="GE33" s="96" t="str">
        <f t="shared" si="26"/>
        <v>Completar</v>
      </c>
      <c r="GF33" s="94"/>
      <c r="GG33" s="95" t="str">
        <f t="shared" si="27"/>
        <v>Completar</v>
      </c>
      <c r="GH33" s="95" t="str">
        <f t="shared" si="100"/>
        <v>Completar</v>
      </c>
      <c r="GI33" s="165">
        <f t="shared" si="101"/>
        <v>0</v>
      </c>
      <c r="GJ33" s="219" t="b">
        <f t="shared" si="102"/>
        <v>0</v>
      </c>
      <c r="GK33" s="188">
        <f t="shared" si="103"/>
        <v>0</v>
      </c>
      <c r="GL33" s="164">
        <f t="shared" si="104"/>
        <v>0</v>
      </c>
      <c r="GM33" s="164">
        <f t="shared" si="105"/>
        <v>0.25</v>
      </c>
      <c r="GN33" s="164">
        <f t="shared" si="106"/>
        <v>0</v>
      </c>
      <c r="GO33" s="164">
        <f t="shared" si="106"/>
        <v>0</v>
      </c>
      <c r="GP33" s="166">
        <f t="shared" si="107"/>
        <v>0</v>
      </c>
      <c r="GQ33" s="167"/>
      <c r="GS33" s="164">
        <v>21</v>
      </c>
      <c r="GT33" s="225"/>
      <c r="GU33" s="226"/>
      <c r="GV33" s="1"/>
      <c r="GW33" s="1"/>
      <c r="GX33" s="95"/>
      <c r="GY33" s="93"/>
      <c r="GZ33" s="93"/>
      <c r="HA33" s="93"/>
      <c r="HB33" s="95" t="str">
        <f t="shared" si="28"/>
        <v>Completar</v>
      </c>
      <c r="HC33" s="96" t="str">
        <f t="shared" si="29"/>
        <v>Completar</v>
      </c>
      <c r="HD33" s="96" t="str">
        <f t="shared" si="30"/>
        <v>Completar</v>
      </c>
      <c r="HE33" s="94"/>
      <c r="HF33" s="95" t="str">
        <f t="shared" si="31"/>
        <v>Completar</v>
      </c>
      <c r="HG33" s="95" t="str">
        <f t="shared" si="108"/>
        <v>Completar</v>
      </c>
      <c r="HH33" s="165">
        <f t="shared" si="109"/>
        <v>0</v>
      </c>
      <c r="HI33" s="219" t="b">
        <f t="shared" si="110"/>
        <v>0</v>
      </c>
      <c r="HJ33" s="188">
        <f t="shared" si="111"/>
        <v>0</v>
      </c>
      <c r="HK33" s="164">
        <f t="shared" si="112"/>
        <v>0</v>
      </c>
      <c r="HL33" s="164">
        <f t="shared" si="113"/>
        <v>0.25</v>
      </c>
      <c r="HM33" s="164">
        <f t="shared" si="114"/>
        <v>0</v>
      </c>
      <c r="HN33" s="164">
        <f t="shared" si="114"/>
        <v>0</v>
      </c>
      <c r="HO33" s="166">
        <f t="shared" si="115"/>
        <v>0</v>
      </c>
      <c r="HP33" s="167"/>
      <c r="HR33" s="164">
        <v>21</v>
      </c>
      <c r="HS33" s="225"/>
      <c r="HT33" s="226"/>
      <c r="HU33" s="1"/>
      <c r="HV33" s="1"/>
      <c r="HW33" s="95"/>
      <c r="HX33" s="93"/>
      <c r="HY33" s="93"/>
      <c r="HZ33" s="93"/>
      <c r="IA33" s="95" t="str">
        <f t="shared" si="32"/>
        <v>Completar</v>
      </c>
      <c r="IB33" s="96" t="str">
        <f t="shared" si="33"/>
        <v>Completar</v>
      </c>
      <c r="IC33" s="96" t="str">
        <f t="shared" si="34"/>
        <v>Completar</v>
      </c>
      <c r="ID33" s="94"/>
      <c r="IE33" s="95" t="str">
        <f t="shared" si="35"/>
        <v>Completar</v>
      </c>
      <c r="IF33" s="95" t="str">
        <f t="shared" si="116"/>
        <v>Completar</v>
      </c>
      <c r="IG33" s="165">
        <f t="shared" si="117"/>
        <v>0</v>
      </c>
      <c r="IH33" s="219" t="b">
        <f t="shared" si="118"/>
        <v>0</v>
      </c>
      <c r="II33" s="188">
        <f t="shared" si="119"/>
        <v>0</v>
      </c>
      <c r="IJ33" s="164">
        <f t="shared" si="120"/>
        <v>0</v>
      </c>
      <c r="IK33" s="164">
        <f t="shared" si="121"/>
        <v>0.25</v>
      </c>
      <c r="IL33" s="164">
        <f t="shared" si="122"/>
        <v>0</v>
      </c>
      <c r="IM33" s="164">
        <f t="shared" si="122"/>
        <v>0</v>
      </c>
      <c r="IN33" s="166">
        <f t="shared" si="123"/>
        <v>0</v>
      </c>
      <c r="IO33" s="167"/>
      <c r="IQ33" s="164">
        <v>21</v>
      </c>
      <c r="IR33" s="225"/>
      <c r="IS33" s="226"/>
      <c r="IT33" s="1"/>
      <c r="IU33" s="1"/>
      <c r="IV33" s="95"/>
      <c r="IW33" s="93"/>
      <c r="IX33" s="93"/>
      <c r="IY33" s="93"/>
      <c r="IZ33" s="95" t="str">
        <f t="shared" si="36"/>
        <v>Completar</v>
      </c>
      <c r="JA33" s="96" t="str">
        <f t="shared" si="37"/>
        <v>Completar</v>
      </c>
      <c r="JB33" s="96" t="str">
        <f t="shared" si="38"/>
        <v>Completar</v>
      </c>
      <c r="JC33" s="94"/>
      <c r="JD33" s="95" t="str">
        <f t="shared" si="39"/>
        <v>Completar</v>
      </c>
      <c r="JE33" s="95" t="str">
        <f t="shared" si="124"/>
        <v>Completar</v>
      </c>
      <c r="JF33" s="165">
        <f t="shared" si="125"/>
        <v>0</v>
      </c>
      <c r="JG33" s="219" t="b">
        <f t="shared" si="126"/>
        <v>0</v>
      </c>
      <c r="JH33" s="188">
        <f t="shared" si="127"/>
        <v>0</v>
      </c>
      <c r="JI33" s="164">
        <f t="shared" si="128"/>
        <v>0</v>
      </c>
      <c r="JJ33" s="164">
        <f t="shared" si="129"/>
        <v>0.25</v>
      </c>
      <c r="JK33" s="164">
        <f t="shared" si="130"/>
        <v>0</v>
      </c>
      <c r="JL33" s="164">
        <f t="shared" si="130"/>
        <v>0</v>
      </c>
      <c r="JM33" s="166">
        <f t="shared" si="131"/>
        <v>0</v>
      </c>
      <c r="JN33" s="167"/>
      <c r="JO33" s="126"/>
      <c r="JP33" s="164">
        <v>21</v>
      </c>
      <c r="JQ33" s="225"/>
      <c r="JR33" s="226"/>
      <c r="JS33" s="1"/>
      <c r="JT33" s="1"/>
      <c r="JU33" s="95"/>
      <c r="JV33" s="93"/>
      <c r="JW33" s="93"/>
      <c r="JX33" s="93"/>
      <c r="JY33" s="95" t="str">
        <f t="shared" si="40"/>
        <v>Completar</v>
      </c>
      <c r="JZ33" s="96" t="str">
        <f t="shared" si="41"/>
        <v>Completar</v>
      </c>
      <c r="KA33" s="96" t="str">
        <f t="shared" si="42"/>
        <v>Completar</v>
      </c>
      <c r="KB33" s="94"/>
      <c r="KC33" s="95" t="str">
        <f t="shared" si="43"/>
        <v>Completar</v>
      </c>
      <c r="KD33" s="95" t="str">
        <f t="shared" si="132"/>
        <v>Completar</v>
      </c>
      <c r="KE33" s="165">
        <f t="shared" si="133"/>
        <v>0</v>
      </c>
      <c r="KF33" s="219" t="b">
        <f t="shared" si="134"/>
        <v>0</v>
      </c>
      <c r="KG33" s="188">
        <f t="shared" si="135"/>
        <v>0</v>
      </c>
      <c r="KH33" s="164">
        <f t="shared" si="136"/>
        <v>0</v>
      </c>
      <c r="KI33" s="164">
        <f t="shared" si="137"/>
        <v>0.25</v>
      </c>
      <c r="KJ33" s="164">
        <f t="shared" si="138"/>
        <v>0</v>
      </c>
      <c r="KK33" s="164">
        <f t="shared" si="138"/>
        <v>0</v>
      </c>
      <c r="KL33" s="166">
        <f t="shared" si="139"/>
        <v>0</v>
      </c>
    </row>
    <row r="34" spans="1:298" x14ac:dyDescent="0.25">
      <c r="A34" s="164">
        <v>22</v>
      </c>
      <c r="B34" s="225"/>
      <c r="C34" s="226"/>
      <c r="D34" s="1"/>
      <c r="E34" s="1"/>
      <c r="F34" s="95"/>
      <c r="G34" s="93"/>
      <c r="H34" s="93"/>
      <c r="I34" s="93"/>
      <c r="J34" s="95"/>
      <c r="K34" s="96" t="str">
        <f>IFERROR(VLOOKUP(D34,'Situación inicial'!JI$13:JS$112,8,FALSE),"Completar")</f>
        <v>Completar</v>
      </c>
      <c r="L34" s="96" t="str">
        <f>IFERROR(VLOOKUP(D34,'Situación inicial'!JI$13:JS$112,9,FALSE),"Completar")</f>
        <v>Completar</v>
      </c>
      <c r="M34" s="94"/>
      <c r="N34" s="95" t="str">
        <f>IFERROR(VLOOKUP(D34,'Situación inicial'!JI$13:JS$112,11,FALSE),"Completar")</f>
        <v>Completar</v>
      </c>
      <c r="O34" s="95" t="str">
        <f>IFERROR(VLOOKUP(D34,'Situación inicial'!JI$13:JT$112,12,FALSE),"Completar")</f>
        <v>Completar</v>
      </c>
      <c r="P34" s="165">
        <f t="shared" si="44"/>
        <v>0</v>
      </c>
      <c r="Q34" s="219" t="b">
        <f t="shared" si="45"/>
        <v>0</v>
      </c>
      <c r="R34" s="188">
        <f t="shared" si="46"/>
        <v>0</v>
      </c>
      <c r="S34" s="164">
        <f t="shared" si="47"/>
        <v>0</v>
      </c>
      <c r="T34" s="164">
        <f t="shared" si="48"/>
        <v>0.25</v>
      </c>
      <c r="U34" s="164">
        <f t="shared" si="49"/>
        <v>0</v>
      </c>
      <c r="V34" s="164">
        <f t="shared" si="49"/>
        <v>0</v>
      </c>
      <c r="W34" s="166">
        <f t="shared" si="50"/>
        <v>0</v>
      </c>
      <c r="X34" s="168">
        <f>IFERROR(VLOOKUP(D34,'Situación inicial'!JI$13:JZ$112,18,FALSE),0)</f>
        <v>0</v>
      </c>
      <c r="Z34" s="164">
        <v>22</v>
      </c>
      <c r="AA34" s="225"/>
      <c r="AB34" s="226"/>
      <c r="AC34" s="1"/>
      <c r="AD34" s="1"/>
      <c r="AE34" s="95"/>
      <c r="AF34" s="93"/>
      <c r="AG34" s="93"/>
      <c r="AH34" s="93"/>
      <c r="AI34" s="95" t="str">
        <f t="shared" si="0"/>
        <v>Completar</v>
      </c>
      <c r="AJ34" s="96" t="str">
        <f t="shared" si="1"/>
        <v>Completar</v>
      </c>
      <c r="AK34" s="96" t="str">
        <f t="shared" si="2"/>
        <v>Completar</v>
      </c>
      <c r="AL34" s="94"/>
      <c r="AM34" s="95" t="str">
        <f t="shared" si="51"/>
        <v>Completar</v>
      </c>
      <c r="AN34" s="95" t="str">
        <f t="shared" si="52"/>
        <v>Completar</v>
      </c>
      <c r="AO34" s="165">
        <f t="shared" si="53"/>
        <v>0</v>
      </c>
      <c r="AP34" s="219" t="b">
        <f t="shared" si="54"/>
        <v>0</v>
      </c>
      <c r="AQ34" s="188">
        <f t="shared" si="55"/>
        <v>0</v>
      </c>
      <c r="AR34" s="164">
        <f t="shared" si="56"/>
        <v>0</v>
      </c>
      <c r="AS34" s="164">
        <f t="shared" si="57"/>
        <v>0.25</v>
      </c>
      <c r="AT34" s="164">
        <f t="shared" si="58"/>
        <v>0</v>
      </c>
      <c r="AU34" s="164">
        <f t="shared" si="58"/>
        <v>0</v>
      </c>
      <c r="AV34" s="166">
        <f t="shared" si="59"/>
        <v>0</v>
      </c>
      <c r="AW34" s="168">
        <f t="shared" si="3"/>
        <v>0</v>
      </c>
      <c r="AY34" s="164">
        <v>22</v>
      </c>
      <c r="AZ34" s="225"/>
      <c r="BA34" s="226"/>
      <c r="BB34" s="1"/>
      <c r="BC34" s="1"/>
      <c r="BD34" s="95"/>
      <c r="BE34" s="93"/>
      <c r="BF34" s="93"/>
      <c r="BG34" s="93"/>
      <c r="BH34" s="95" t="str">
        <f t="shared" si="4"/>
        <v>Completar</v>
      </c>
      <c r="BI34" s="96" t="str">
        <f t="shared" si="5"/>
        <v>Completar</v>
      </c>
      <c r="BJ34" s="96" t="str">
        <f t="shared" si="6"/>
        <v>Completar</v>
      </c>
      <c r="BK34" s="94"/>
      <c r="BL34" s="95" t="str">
        <f t="shared" si="7"/>
        <v>Completar</v>
      </c>
      <c r="BM34" s="95" t="str">
        <f t="shared" si="60"/>
        <v>Completar</v>
      </c>
      <c r="BN34" s="165">
        <f t="shared" si="61"/>
        <v>0</v>
      </c>
      <c r="BO34" s="219" t="b">
        <f t="shared" si="62"/>
        <v>0</v>
      </c>
      <c r="BP34" s="188">
        <f t="shared" si="63"/>
        <v>0</v>
      </c>
      <c r="BQ34" s="164">
        <f t="shared" si="64"/>
        <v>0</v>
      </c>
      <c r="BR34" s="164">
        <f t="shared" si="65"/>
        <v>0.25</v>
      </c>
      <c r="BS34" s="164">
        <f t="shared" si="66"/>
        <v>0</v>
      </c>
      <c r="BT34" s="164">
        <f t="shared" si="66"/>
        <v>0</v>
      </c>
      <c r="BU34" s="166">
        <f t="shared" si="67"/>
        <v>0</v>
      </c>
      <c r="BV34" s="167"/>
      <c r="BX34" s="164">
        <v>22</v>
      </c>
      <c r="BY34" s="225"/>
      <c r="BZ34" s="226"/>
      <c r="CA34" s="1"/>
      <c r="CB34" s="1"/>
      <c r="CC34" s="95"/>
      <c r="CD34" s="93"/>
      <c r="CE34" s="93"/>
      <c r="CF34" s="93"/>
      <c r="CG34" s="95" t="str">
        <f t="shared" si="8"/>
        <v>Completar</v>
      </c>
      <c r="CH34" s="96" t="str">
        <f t="shared" si="9"/>
        <v>Completar</v>
      </c>
      <c r="CI34" s="96" t="str">
        <f t="shared" si="10"/>
        <v>Completar</v>
      </c>
      <c r="CJ34" s="94"/>
      <c r="CK34" s="95" t="str">
        <f t="shared" si="11"/>
        <v>Completar</v>
      </c>
      <c r="CL34" s="95" t="str">
        <f t="shared" si="68"/>
        <v>Completar</v>
      </c>
      <c r="CM34" s="165">
        <f t="shared" si="69"/>
        <v>0</v>
      </c>
      <c r="CN34" s="219" t="b">
        <f t="shared" si="70"/>
        <v>0</v>
      </c>
      <c r="CO34" s="188">
        <f t="shared" si="71"/>
        <v>0</v>
      </c>
      <c r="CP34" s="164">
        <f t="shared" si="72"/>
        <v>0</v>
      </c>
      <c r="CQ34" s="164">
        <f t="shared" si="73"/>
        <v>0.25</v>
      </c>
      <c r="CR34" s="164">
        <f t="shared" si="74"/>
        <v>0</v>
      </c>
      <c r="CS34" s="164">
        <f t="shared" si="74"/>
        <v>0</v>
      </c>
      <c r="CT34" s="166">
        <f t="shared" si="75"/>
        <v>0</v>
      </c>
      <c r="CU34" s="167"/>
      <c r="CW34" s="164">
        <v>22</v>
      </c>
      <c r="CX34" s="225"/>
      <c r="CY34" s="226"/>
      <c r="CZ34" s="1"/>
      <c r="DA34" s="1"/>
      <c r="DB34" s="95"/>
      <c r="DC34" s="93"/>
      <c r="DD34" s="93"/>
      <c r="DE34" s="93"/>
      <c r="DF34" s="95" t="str">
        <f t="shared" si="12"/>
        <v>Completar</v>
      </c>
      <c r="DG34" s="96" t="str">
        <f t="shared" si="13"/>
        <v>Completar</v>
      </c>
      <c r="DH34" s="96" t="str">
        <f t="shared" si="14"/>
        <v>Completar</v>
      </c>
      <c r="DI34" s="94"/>
      <c r="DJ34" s="95" t="str">
        <f t="shared" si="15"/>
        <v>Completar</v>
      </c>
      <c r="DK34" s="95" t="str">
        <f t="shared" si="76"/>
        <v>Completar</v>
      </c>
      <c r="DL34" s="165">
        <f t="shared" si="77"/>
        <v>0</v>
      </c>
      <c r="DM34" s="219" t="b">
        <f t="shared" si="78"/>
        <v>0</v>
      </c>
      <c r="DN34" s="188">
        <f t="shared" si="79"/>
        <v>0</v>
      </c>
      <c r="DO34" s="164">
        <f t="shared" si="80"/>
        <v>0</v>
      </c>
      <c r="DP34" s="164">
        <f t="shared" si="81"/>
        <v>0.25</v>
      </c>
      <c r="DQ34" s="164">
        <f t="shared" si="82"/>
        <v>0</v>
      </c>
      <c r="DR34" s="164">
        <f t="shared" si="82"/>
        <v>0</v>
      </c>
      <c r="DS34" s="166">
        <f t="shared" si="83"/>
        <v>0</v>
      </c>
      <c r="DT34" s="167"/>
      <c r="DV34" s="164">
        <v>22</v>
      </c>
      <c r="DW34" s="225"/>
      <c r="DX34" s="226"/>
      <c r="DY34" s="1"/>
      <c r="DZ34" s="1"/>
      <c r="EA34" s="95"/>
      <c r="EB34" s="93"/>
      <c r="EC34" s="93"/>
      <c r="ED34" s="93"/>
      <c r="EE34" s="95" t="str">
        <f t="shared" si="16"/>
        <v>Completar</v>
      </c>
      <c r="EF34" s="96" t="str">
        <f t="shared" si="17"/>
        <v>Completar</v>
      </c>
      <c r="EG34" s="96" t="str">
        <f t="shared" si="18"/>
        <v>Completar</v>
      </c>
      <c r="EH34" s="94"/>
      <c r="EI34" s="95" t="str">
        <f t="shared" si="19"/>
        <v>Completar</v>
      </c>
      <c r="EJ34" s="95" t="str">
        <f t="shared" si="84"/>
        <v>Completar</v>
      </c>
      <c r="EK34" s="165">
        <f t="shared" si="85"/>
        <v>0</v>
      </c>
      <c r="EL34" s="219" t="b">
        <f t="shared" si="86"/>
        <v>0</v>
      </c>
      <c r="EM34" s="188">
        <f t="shared" si="87"/>
        <v>0</v>
      </c>
      <c r="EN34" s="164">
        <f t="shared" si="88"/>
        <v>0</v>
      </c>
      <c r="EO34" s="164">
        <f t="shared" si="89"/>
        <v>0.25</v>
      </c>
      <c r="EP34" s="164">
        <f t="shared" si="90"/>
        <v>0</v>
      </c>
      <c r="EQ34" s="164">
        <f t="shared" si="90"/>
        <v>0</v>
      </c>
      <c r="ER34" s="166">
        <f t="shared" si="91"/>
        <v>0</v>
      </c>
      <c r="ES34" s="167"/>
      <c r="EU34" s="164">
        <v>22</v>
      </c>
      <c r="EV34" s="225"/>
      <c r="EW34" s="226"/>
      <c r="EX34" s="1"/>
      <c r="EY34" s="1"/>
      <c r="EZ34" s="95"/>
      <c r="FA34" s="93"/>
      <c r="FB34" s="93"/>
      <c r="FC34" s="93"/>
      <c r="FD34" s="95" t="str">
        <f t="shared" si="20"/>
        <v>Completar</v>
      </c>
      <c r="FE34" s="96" t="str">
        <f t="shared" si="21"/>
        <v>Completar</v>
      </c>
      <c r="FF34" s="96" t="str">
        <f t="shared" si="22"/>
        <v>Completar</v>
      </c>
      <c r="FG34" s="94"/>
      <c r="FH34" s="95" t="str">
        <f t="shared" si="23"/>
        <v>Completar</v>
      </c>
      <c r="FI34" s="95" t="str">
        <f t="shared" si="92"/>
        <v>Completar</v>
      </c>
      <c r="FJ34" s="165">
        <f t="shared" si="93"/>
        <v>0</v>
      </c>
      <c r="FK34" s="219" t="b">
        <f t="shared" si="94"/>
        <v>0</v>
      </c>
      <c r="FL34" s="188">
        <f t="shared" si="95"/>
        <v>0</v>
      </c>
      <c r="FM34" s="164">
        <f t="shared" si="96"/>
        <v>0</v>
      </c>
      <c r="FN34" s="164">
        <f t="shared" si="97"/>
        <v>0.25</v>
      </c>
      <c r="FO34" s="164">
        <f t="shared" si="98"/>
        <v>0</v>
      </c>
      <c r="FP34" s="164">
        <f t="shared" si="98"/>
        <v>0</v>
      </c>
      <c r="FQ34" s="166">
        <f t="shared" si="99"/>
        <v>0</v>
      </c>
      <c r="FR34" s="167"/>
      <c r="FT34" s="164">
        <v>22</v>
      </c>
      <c r="FU34" s="225"/>
      <c r="FV34" s="226"/>
      <c r="FW34" s="1"/>
      <c r="FX34" s="1"/>
      <c r="FY34" s="95"/>
      <c r="FZ34" s="93"/>
      <c r="GA34" s="93"/>
      <c r="GB34" s="93"/>
      <c r="GC34" s="95" t="str">
        <f t="shared" si="24"/>
        <v>Completar</v>
      </c>
      <c r="GD34" s="96" t="str">
        <f t="shared" si="25"/>
        <v>Completar</v>
      </c>
      <c r="GE34" s="96" t="str">
        <f t="shared" si="26"/>
        <v>Completar</v>
      </c>
      <c r="GF34" s="94"/>
      <c r="GG34" s="95" t="str">
        <f t="shared" si="27"/>
        <v>Completar</v>
      </c>
      <c r="GH34" s="95" t="str">
        <f t="shared" si="100"/>
        <v>Completar</v>
      </c>
      <c r="GI34" s="165">
        <f t="shared" si="101"/>
        <v>0</v>
      </c>
      <c r="GJ34" s="219" t="b">
        <f t="shared" si="102"/>
        <v>0</v>
      </c>
      <c r="GK34" s="188">
        <f t="shared" si="103"/>
        <v>0</v>
      </c>
      <c r="GL34" s="164">
        <f t="shared" si="104"/>
        <v>0</v>
      </c>
      <c r="GM34" s="164">
        <f t="shared" si="105"/>
        <v>0.25</v>
      </c>
      <c r="GN34" s="164">
        <f t="shared" si="106"/>
        <v>0</v>
      </c>
      <c r="GO34" s="164">
        <f t="shared" si="106"/>
        <v>0</v>
      </c>
      <c r="GP34" s="166">
        <f t="shared" si="107"/>
        <v>0</v>
      </c>
      <c r="GQ34" s="167"/>
      <c r="GS34" s="164">
        <v>22</v>
      </c>
      <c r="GT34" s="225"/>
      <c r="GU34" s="226"/>
      <c r="GV34" s="1"/>
      <c r="GW34" s="1"/>
      <c r="GX34" s="95"/>
      <c r="GY34" s="93"/>
      <c r="GZ34" s="93"/>
      <c r="HA34" s="93"/>
      <c r="HB34" s="95" t="str">
        <f t="shared" si="28"/>
        <v>Completar</v>
      </c>
      <c r="HC34" s="96" t="str">
        <f t="shared" si="29"/>
        <v>Completar</v>
      </c>
      <c r="HD34" s="96" t="str">
        <f t="shared" si="30"/>
        <v>Completar</v>
      </c>
      <c r="HE34" s="94"/>
      <c r="HF34" s="95" t="str">
        <f t="shared" si="31"/>
        <v>Completar</v>
      </c>
      <c r="HG34" s="95" t="str">
        <f t="shared" si="108"/>
        <v>Completar</v>
      </c>
      <c r="HH34" s="165">
        <f t="shared" si="109"/>
        <v>0</v>
      </c>
      <c r="HI34" s="219" t="b">
        <f t="shared" si="110"/>
        <v>0</v>
      </c>
      <c r="HJ34" s="188">
        <f t="shared" si="111"/>
        <v>0</v>
      </c>
      <c r="HK34" s="164">
        <f t="shared" si="112"/>
        <v>0</v>
      </c>
      <c r="HL34" s="164">
        <f t="shared" si="113"/>
        <v>0.25</v>
      </c>
      <c r="HM34" s="164">
        <f t="shared" si="114"/>
        <v>0</v>
      </c>
      <c r="HN34" s="164">
        <f t="shared" si="114"/>
        <v>0</v>
      </c>
      <c r="HO34" s="166">
        <f t="shared" si="115"/>
        <v>0</v>
      </c>
      <c r="HP34" s="167"/>
      <c r="HR34" s="164">
        <v>22</v>
      </c>
      <c r="HS34" s="225"/>
      <c r="HT34" s="226"/>
      <c r="HU34" s="1"/>
      <c r="HV34" s="1"/>
      <c r="HW34" s="95"/>
      <c r="HX34" s="93"/>
      <c r="HY34" s="93"/>
      <c r="HZ34" s="93"/>
      <c r="IA34" s="95" t="str">
        <f t="shared" si="32"/>
        <v>Completar</v>
      </c>
      <c r="IB34" s="96" t="str">
        <f t="shared" si="33"/>
        <v>Completar</v>
      </c>
      <c r="IC34" s="96" t="str">
        <f t="shared" si="34"/>
        <v>Completar</v>
      </c>
      <c r="ID34" s="94"/>
      <c r="IE34" s="95" t="str">
        <f t="shared" si="35"/>
        <v>Completar</v>
      </c>
      <c r="IF34" s="95" t="str">
        <f t="shared" si="116"/>
        <v>Completar</v>
      </c>
      <c r="IG34" s="165">
        <f t="shared" si="117"/>
        <v>0</v>
      </c>
      <c r="IH34" s="219" t="b">
        <f t="shared" si="118"/>
        <v>0</v>
      </c>
      <c r="II34" s="188">
        <f t="shared" si="119"/>
        <v>0</v>
      </c>
      <c r="IJ34" s="164">
        <f t="shared" si="120"/>
        <v>0</v>
      </c>
      <c r="IK34" s="164">
        <f t="shared" si="121"/>
        <v>0.25</v>
      </c>
      <c r="IL34" s="164">
        <f t="shared" si="122"/>
        <v>0</v>
      </c>
      <c r="IM34" s="164">
        <f t="shared" si="122"/>
        <v>0</v>
      </c>
      <c r="IN34" s="166">
        <f t="shared" si="123"/>
        <v>0</v>
      </c>
      <c r="IO34" s="167"/>
      <c r="IQ34" s="164">
        <v>22</v>
      </c>
      <c r="IR34" s="225"/>
      <c r="IS34" s="226"/>
      <c r="IT34" s="1"/>
      <c r="IU34" s="1"/>
      <c r="IV34" s="95"/>
      <c r="IW34" s="93"/>
      <c r="IX34" s="93"/>
      <c r="IY34" s="93"/>
      <c r="IZ34" s="95" t="str">
        <f t="shared" si="36"/>
        <v>Completar</v>
      </c>
      <c r="JA34" s="96" t="str">
        <f t="shared" si="37"/>
        <v>Completar</v>
      </c>
      <c r="JB34" s="96" t="str">
        <f t="shared" si="38"/>
        <v>Completar</v>
      </c>
      <c r="JC34" s="94"/>
      <c r="JD34" s="95" t="str">
        <f t="shared" si="39"/>
        <v>Completar</v>
      </c>
      <c r="JE34" s="95" t="str">
        <f t="shared" si="124"/>
        <v>Completar</v>
      </c>
      <c r="JF34" s="165">
        <f t="shared" si="125"/>
        <v>0</v>
      </c>
      <c r="JG34" s="219" t="b">
        <f t="shared" si="126"/>
        <v>0</v>
      </c>
      <c r="JH34" s="188">
        <f t="shared" si="127"/>
        <v>0</v>
      </c>
      <c r="JI34" s="164">
        <f t="shared" si="128"/>
        <v>0</v>
      </c>
      <c r="JJ34" s="164">
        <f t="shared" si="129"/>
        <v>0.25</v>
      </c>
      <c r="JK34" s="164">
        <f t="shared" si="130"/>
        <v>0</v>
      </c>
      <c r="JL34" s="164">
        <f t="shared" si="130"/>
        <v>0</v>
      </c>
      <c r="JM34" s="166">
        <f t="shared" si="131"/>
        <v>0</v>
      </c>
      <c r="JN34" s="167"/>
      <c r="JO34" s="126"/>
      <c r="JP34" s="164">
        <v>22</v>
      </c>
      <c r="JQ34" s="225"/>
      <c r="JR34" s="226"/>
      <c r="JS34" s="1"/>
      <c r="JT34" s="1"/>
      <c r="JU34" s="95"/>
      <c r="JV34" s="93"/>
      <c r="JW34" s="93"/>
      <c r="JX34" s="93"/>
      <c r="JY34" s="95" t="str">
        <f t="shared" si="40"/>
        <v>Completar</v>
      </c>
      <c r="JZ34" s="96" t="str">
        <f t="shared" si="41"/>
        <v>Completar</v>
      </c>
      <c r="KA34" s="96" t="str">
        <f t="shared" si="42"/>
        <v>Completar</v>
      </c>
      <c r="KB34" s="94"/>
      <c r="KC34" s="95" t="str">
        <f t="shared" si="43"/>
        <v>Completar</v>
      </c>
      <c r="KD34" s="95" t="str">
        <f t="shared" si="132"/>
        <v>Completar</v>
      </c>
      <c r="KE34" s="165">
        <f t="shared" si="133"/>
        <v>0</v>
      </c>
      <c r="KF34" s="219" t="b">
        <f t="shared" si="134"/>
        <v>0</v>
      </c>
      <c r="KG34" s="188">
        <f t="shared" si="135"/>
        <v>0</v>
      </c>
      <c r="KH34" s="164">
        <f t="shared" si="136"/>
        <v>0</v>
      </c>
      <c r="KI34" s="164">
        <f t="shared" si="137"/>
        <v>0.25</v>
      </c>
      <c r="KJ34" s="164">
        <f t="shared" si="138"/>
        <v>0</v>
      </c>
      <c r="KK34" s="164">
        <f t="shared" si="138"/>
        <v>0</v>
      </c>
      <c r="KL34" s="166">
        <f t="shared" si="139"/>
        <v>0</v>
      </c>
    </row>
    <row r="35" spans="1:298" x14ac:dyDescent="0.25">
      <c r="A35" s="164">
        <v>23</v>
      </c>
      <c r="B35" s="225"/>
      <c r="C35" s="226"/>
      <c r="D35" s="1"/>
      <c r="E35" s="1"/>
      <c r="F35" s="95"/>
      <c r="G35" s="93"/>
      <c r="H35" s="93"/>
      <c r="I35" s="93"/>
      <c r="J35" s="95"/>
      <c r="K35" s="96" t="str">
        <f>IFERROR(VLOOKUP(D35,'Situación inicial'!JI$13:JS$112,8,FALSE),"Completar")</f>
        <v>Completar</v>
      </c>
      <c r="L35" s="96" t="str">
        <f>IFERROR(VLOOKUP(D35,'Situación inicial'!JI$13:JS$112,9,FALSE),"Completar")</f>
        <v>Completar</v>
      </c>
      <c r="M35" s="94"/>
      <c r="N35" s="95" t="str">
        <f>IFERROR(VLOOKUP(D35,'Situación inicial'!JI$13:JS$112,11,FALSE),"Completar")</f>
        <v>Completar</v>
      </c>
      <c r="O35" s="95" t="str">
        <f>IFERROR(VLOOKUP(D35,'Situación inicial'!JI$13:JT$112,12,FALSE),"Completar")</f>
        <v>Completar</v>
      </c>
      <c r="P35" s="165">
        <f t="shared" si="44"/>
        <v>0</v>
      </c>
      <c r="Q35" s="219" t="b">
        <f t="shared" si="45"/>
        <v>0</v>
      </c>
      <c r="R35" s="188">
        <f t="shared" si="46"/>
        <v>0</v>
      </c>
      <c r="S35" s="164">
        <f t="shared" si="47"/>
        <v>0</v>
      </c>
      <c r="T35" s="164">
        <f t="shared" si="48"/>
        <v>0.25</v>
      </c>
      <c r="U35" s="164">
        <f t="shared" si="49"/>
        <v>0</v>
      </c>
      <c r="V35" s="164">
        <f t="shared" si="49"/>
        <v>0</v>
      </c>
      <c r="W35" s="166">
        <f t="shared" si="50"/>
        <v>0</v>
      </c>
      <c r="X35" s="168">
        <f>IFERROR(VLOOKUP(D35,'Situación inicial'!JI$13:JZ$112,18,FALSE),0)</f>
        <v>0</v>
      </c>
      <c r="Z35" s="164">
        <v>23</v>
      </c>
      <c r="AA35" s="225"/>
      <c r="AB35" s="226"/>
      <c r="AC35" s="1"/>
      <c r="AD35" s="1"/>
      <c r="AE35" s="95"/>
      <c r="AF35" s="93"/>
      <c r="AG35" s="93"/>
      <c r="AH35" s="93"/>
      <c r="AI35" s="95" t="str">
        <f t="shared" si="0"/>
        <v>Completar</v>
      </c>
      <c r="AJ35" s="96" t="str">
        <f t="shared" si="1"/>
        <v>Completar</v>
      </c>
      <c r="AK35" s="96" t="str">
        <f t="shared" si="2"/>
        <v>Completar</v>
      </c>
      <c r="AL35" s="94"/>
      <c r="AM35" s="95" t="str">
        <f t="shared" si="51"/>
        <v>Completar</v>
      </c>
      <c r="AN35" s="95" t="str">
        <f t="shared" si="52"/>
        <v>Completar</v>
      </c>
      <c r="AO35" s="165">
        <f t="shared" si="53"/>
        <v>0</v>
      </c>
      <c r="AP35" s="219" t="b">
        <f t="shared" si="54"/>
        <v>0</v>
      </c>
      <c r="AQ35" s="188">
        <f t="shared" si="55"/>
        <v>0</v>
      </c>
      <c r="AR35" s="164">
        <f t="shared" si="56"/>
        <v>0</v>
      </c>
      <c r="AS35" s="164">
        <f t="shared" si="57"/>
        <v>0.25</v>
      </c>
      <c r="AT35" s="164">
        <f t="shared" si="58"/>
        <v>0</v>
      </c>
      <c r="AU35" s="164">
        <f t="shared" si="58"/>
        <v>0</v>
      </c>
      <c r="AV35" s="166">
        <f t="shared" si="59"/>
        <v>0</v>
      </c>
      <c r="AW35" s="168">
        <f t="shared" si="3"/>
        <v>0</v>
      </c>
      <c r="AY35" s="164">
        <v>23</v>
      </c>
      <c r="AZ35" s="225"/>
      <c r="BA35" s="226"/>
      <c r="BB35" s="1"/>
      <c r="BC35" s="1"/>
      <c r="BD35" s="95"/>
      <c r="BE35" s="93"/>
      <c r="BF35" s="93"/>
      <c r="BG35" s="93"/>
      <c r="BH35" s="95" t="str">
        <f t="shared" si="4"/>
        <v>Completar</v>
      </c>
      <c r="BI35" s="96" t="str">
        <f t="shared" si="5"/>
        <v>Completar</v>
      </c>
      <c r="BJ35" s="96" t="str">
        <f t="shared" si="6"/>
        <v>Completar</v>
      </c>
      <c r="BK35" s="94"/>
      <c r="BL35" s="95" t="str">
        <f t="shared" si="7"/>
        <v>Completar</v>
      </c>
      <c r="BM35" s="95" t="str">
        <f t="shared" si="60"/>
        <v>Completar</v>
      </c>
      <c r="BN35" s="165">
        <f t="shared" si="61"/>
        <v>0</v>
      </c>
      <c r="BO35" s="219" t="b">
        <f t="shared" si="62"/>
        <v>0</v>
      </c>
      <c r="BP35" s="188">
        <f t="shared" si="63"/>
        <v>0</v>
      </c>
      <c r="BQ35" s="164">
        <f t="shared" si="64"/>
        <v>0</v>
      </c>
      <c r="BR35" s="164">
        <f t="shared" si="65"/>
        <v>0.25</v>
      </c>
      <c r="BS35" s="164">
        <f t="shared" si="66"/>
        <v>0</v>
      </c>
      <c r="BT35" s="164">
        <f t="shared" si="66"/>
        <v>0</v>
      </c>
      <c r="BU35" s="166">
        <f t="shared" si="67"/>
        <v>0</v>
      </c>
      <c r="BV35" s="167"/>
      <c r="BX35" s="164">
        <v>23</v>
      </c>
      <c r="BY35" s="225"/>
      <c r="BZ35" s="226"/>
      <c r="CA35" s="1"/>
      <c r="CB35" s="1"/>
      <c r="CC35" s="95"/>
      <c r="CD35" s="93"/>
      <c r="CE35" s="93"/>
      <c r="CF35" s="93"/>
      <c r="CG35" s="95" t="str">
        <f t="shared" si="8"/>
        <v>Completar</v>
      </c>
      <c r="CH35" s="96" t="str">
        <f t="shared" si="9"/>
        <v>Completar</v>
      </c>
      <c r="CI35" s="96" t="str">
        <f t="shared" si="10"/>
        <v>Completar</v>
      </c>
      <c r="CJ35" s="94"/>
      <c r="CK35" s="95" t="str">
        <f t="shared" si="11"/>
        <v>Completar</v>
      </c>
      <c r="CL35" s="95" t="str">
        <f t="shared" si="68"/>
        <v>Completar</v>
      </c>
      <c r="CM35" s="165">
        <f t="shared" si="69"/>
        <v>0</v>
      </c>
      <c r="CN35" s="219" t="b">
        <f t="shared" si="70"/>
        <v>0</v>
      </c>
      <c r="CO35" s="188">
        <f t="shared" si="71"/>
        <v>0</v>
      </c>
      <c r="CP35" s="164">
        <f t="shared" si="72"/>
        <v>0</v>
      </c>
      <c r="CQ35" s="164">
        <f t="shared" si="73"/>
        <v>0.25</v>
      </c>
      <c r="CR35" s="164">
        <f t="shared" si="74"/>
        <v>0</v>
      </c>
      <c r="CS35" s="164">
        <f t="shared" si="74"/>
        <v>0</v>
      </c>
      <c r="CT35" s="166">
        <f t="shared" si="75"/>
        <v>0</v>
      </c>
      <c r="CU35" s="167"/>
      <c r="CW35" s="164">
        <v>23</v>
      </c>
      <c r="CX35" s="225"/>
      <c r="CY35" s="226"/>
      <c r="CZ35" s="1"/>
      <c r="DA35" s="1"/>
      <c r="DB35" s="95"/>
      <c r="DC35" s="93"/>
      <c r="DD35" s="93"/>
      <c r="DE35" s="93"/>
      <c r="DF35" s="95" t="str">
        <f t="shared" si="12"/>
        <v>Completar</v>
      </c>
      <c r="DG35" s="96" t="str">
        <f t="shared" si="13"/>
        <v>Completar</v>
      </c>
      <c r="DH35" s="96" t="str">
        <f t="shared" si="14"/>
        <v>Completar</v>
      </c>
      <c r="DI35" s="94"/>
      <c r="DJ35" s="95" t="str">
        <f t="shared" si="15"/>
        <v>Completar</v>
      </c>
      <c r="DK35" s="95" t="str">
        <f t="shared" si="76"/>
        <v>Completar</v>
      </c>
      <c r="DL35" s="165">
        <f t="shared" si="77"/>
        <v>0</v>
      </c>
      <c r="DM35" s="219" t="b">
        <f t="shared" si="78"/>
        <v>0</v>
      </c>
      <c r="DN35" s="188">
        <f t="shared" si="79"/>
        <v>0</v>
      </c>
      <c r="DO35" s="164">
        <f t="shared" si="80"/>
        <v>0</v>
      </c>
      <c r="DP35" s="164">
        <f t="shared" si="81"/>
        <v>0.25</v>
      </c>
      <c r="DQ35" s="164">
        <f t="shared" si="82"/>
        <v>0</v>
      </c>
      <c r="DR35" s="164">
        <f t="shared" si="82"/>
        <v>0</v>
      </c>
      <c r="DS35" s="166">
        <f t="shared" si="83"/>
        <v>0</v>
      </c>
      <c r="DT35" s="167"/>
      <c r="DV35" s="164">
        <v>23</v>
      </c>
      <c r="DW35" s="225"/>
      <c r="DX35" s="226"/>
      <c r="DY35" s="1"/>
      <c r="DZ35" s="1"/>
      <c r="EA35" s="95"/>
      <c r="EB35" s="93"/>
      <c r="EC35" s="93"/>
      <c r="ED35" s="93"/>
      <c r="EE35" s="95" t="str">
        <f t="shared" si="16"/>
        <v>Completar</v>
      </c>
      <c r="EF35" s="96" t="str">
        <f t="shared" si="17"/>
        <v>Completar</v>
      </c>
      <c r="EG35" s="96" t="str">
        <f t="shared" si="18"/>
        <v>Completar</v>
      </c>
      <c r="EH35" s="94"/>
      <c r="EI35" s="95" t="str">
        <f t="shared" si="19"/>
        <v>Completar</v>
      </c>
      <c r="EJ35" s="95" t="str">
        <f t="shared" si="84"/>
        <v>Completar</v>
      </c>
      <c r="EK35" s="165">
        <f t="shared" si="85"/>
        <v>0</v>
      </c>
      <c r="EL35" s="219" t="b">
        <f t="shared" si="86"/>
        <v>0</v>
      </c>
      <c r="EM35" s="188">
        <f t="shared" si="87"/>
        <v>0</v>
      </c>
      <c r="EN35" s="164">
        <f t="shared" si="88"/>
        <v>0</v>
      </c>
      <c r="EO35" s="164">
        <f t="shared" si="89"/>
        <v>0.25</v>
      </c>
      <c r="EP35" s="164">
        <f t="shared" si="90"/>
        <v>0</v>
      </c>
      <c r="EQ35" s="164">
        <f t="shared" si="90"/>
        <v>0</v>
      </c>
      <c r="ER35" s="166">
        <f t="shared" si="91"/>
        <v>0</v>
      </c>
      <c r="ES35" s="167"/>
      <c r="EU35" s="164">
        <v>23</v>
      </c>
      <c r="EV35" s="225"/>
      <c r="EW35" s="226"/>
      <c r="EX35" s="1"/>
      <c r="EY35" s="1"/>
      <c r="EZ35" s="95"/>
      <c r="FA35" s="93"/>
      <c r="FB35" s="93"/>
      <c r="FC35" s="93"/>
      <c r="FD35" s="95" t="str">
        <f t="shared" si="20"/>
        <v>Completar</v>
      </c>
      <c r="FE35" s="96" t="str">
        <f t="shared" si="21"/>
        <v>Completar</v>
      </c>
      <c r="FF35" s="96" t="str">
        <f t="shared" si="22"/>
        <v>Completar</v>
      </c>
      <c r="FG35" s="94"/>
      <c r="FH35" s="95" t="str">
        <f t="shared" si="23"/>
        <v>Completar</v>
      </c>
      <c r="FI35" s="95" t="str">
        <f t="shared" si="92"/>
        <v>Completar</v>
      </c>
      <c r="FJ35" s="165">
        <f t="shared" si="93"/>
        <v>0</v>
      </c>
      <c r="FK35" s="219" t="b">
        <f t="shared" si="94"/>
        <v>0</v>
      </c>
      <c r="FL35" s="188">
        <f t="shared" si="95"/>
        <v>0</v>
      </c>
      <c r="FM35" s="164">
        <f t="shared" si="96"/>
        <v>0</v>
      </c>
      <c r="FN35" s="164">
        <f t="shared" si="97"/>
        <v>0.25</v>
      </c>
      <c r="FO35" s="164">
        <f t="shared" si="98"/>
        <v>0</v>
      </c>
      <c r="FP35" s="164">
        <f t="shared" si="98"/>
        <v>0</v>
      </c>
      <c r="FQ35" s="166">
        <f t="shared" si="99"/>
        <v>0</v>
      </c>
      <c r="FR35" s="167"/>
      <c r="FT35" s="164">
        <v>23</v>
      </c>
      <c r="FU35" s="225"/>
      <c r="FV35" s="226"/>
      <c r="FW35" s="1"/>
      <c r="FX35" s="1"/>
      <c r="FY35" s="95"/>
      <c r="FZ35" s="93"/>
      <c r="GA35" s="93"/>
      <c r="GB35" s="93"/>
      <c r="GC35" s="95" t="str">
        <f t="shared" si="24"/>
        <v>Completar</v>
      </c>
      <c r="GD35" s="96" t="str">
        <f t="shared" si="25"/>
        <v>Completar</v>
      </c>
      <c r="GE35" s="96" t="str">
        <f t="shared" si="26"/>
        <v>Completar</v>
      </c>
      <c r="GF35" s="94"/>
      <c r="GG35" s="95" t="str">
        <f t="shared" si="27"/>
        <v>Completar</v>
      </c>
      <c r="GH35" s="95" t="str">
        <f t="shared" si="100"/>
        <v>Completar</v>
      </c>
      <c r="GI35" s="165">
        <f t="shared" si="101"/>
        <v>0</v>
      </c>
      <c r="GJ35" s="219" t="b">
        <f t="shared" si="102"/>
        <v>0</v>
      </c>
      <c r="GK35" s="188">
        <f t="shared" si="103"/>
        <v>0</v>
      </c>
      <c r="GL35" s="164">
        <f t="shared" si="104"/>
        <v>0</v>
      </c>
      <c r="GM35" s="164">
        <f t="shared" si="105"/>
        <v>0.25</v>
      </c>
      <c r="GN35" s="164">
        <f t="shared" si="106"/>
        <v>0</v>
      </c>
      <c r="GO35" s="164">
        <f t="shared" si="106"/>
        <v>0</v>
      </c>
      <c r="GP35" s="166">
        <f t="shared" si="107"/>
        <v>0</v>
      </c>
      <c r="GQ35" s="167"/>
      <c r="GS35" s="164">
        <v>23</v>
      </c>
      <c r="GT35" s="225"/>
      <c r="GU35" s="226"/>
      <c r="GV35" s="1"/>
      <c r="GW35" s="1"/>
      <c r="GX35" s="95"/>
      <c r="GY35" s="93"/>
      <c r="GZ35" s="93"/>
      <c r="HA35" s="93"/>
      <c r="HB35" s="95" t="str">
        <f t="shared" si="28"/>
        <v>Completar</v>
      </c>
      <c r="HC35" s="96" t="str">
        <f t="shared" si="29"/>
        <v>Completar</v>
      </c>
      <c r="HD35" s="96" t="str">
        <f t="shared" si="30"/>
        <v>Completar</v>
      </c>
      <c r="HE35" s="94"/>
      <c r="HF35" s="95" t="str">
        <f t="shared" si="31"/>
        <v>Completar</v>
      </c>
      <c r="HG35" s="95" t="str">
        <f t="shared" si="108"/>
        <v>Completar</v>
      </c>
      <c r="HH35" s="165">
        <f t="shared" si="109"/>
        <v>0</v>
      </c>
      <c r="HI35" s="219" t="b">
        <f t="shared" si="110"/>
        <v>0</v>
      </c>
      <c r="HJ35" s="188">
        <f t="shared" si="111"/>
        <v>0</v>
      </c>
      <c r="HK35" s="164">
        <f t="shared" si="112"/>
        <v>0</v>
      </c>
      <c r="HL35" s="164">
        <f t="shared" si="113"/>
        <v>0.25</v>
      </c>
      <c r="HM35" s="164">
        <f t="shared" si="114"/>
        <v>0</v>
      </c>
      <c r="HN35" s="164">
        <f t="shared" si="114"/>
        <v>0</v>
      </c>
      <c r="HO35" s="166">
        <f t="shared" si="115"/>
        <v>0</v>
      </c>
      <c r="HP35" s="167"/>
      <c r="HR35" s="164">
        <v>23</v>
      </c>
      <c r="HS35" s="225"/>
      <c r="HT35" s="226"/>
      <c r="HU35" s="1"/>
      <c r="HV35" s="1"/>
      <c r="HW35" s="95"/>
      <c r="HX35" s="93"/>
      <c r="HY35" s="93"/>
      <c r="HZ35" s="93"/>
      <c r="IA35" s="95" t="str">
        <f t="shared" si="32"/>
        <v>Completar</v>
      </c>
      <c r="IB35" s="96" t="str">
        <f t="shared" si="33"/>
        <v>Completar</v>
      </c>
      <c r="IC35" s="96" t="str">
        <f t="shared" si="34"/>
        <v>Completar</v>
      </c>
      <c r="ID35" s="94"/>
      <c r="IE35" s="95" t="str">
        <f t="shared" si="35"/>
        <v>Completar</v>
      </c>
      <c r="IF35" s="95" t="str">
        <f t="shared" si="116"/>
        <v>Completar</v>
      </c>
      <c r="IG35" s="165">
        <f t="shared" si="117"/>
        <v>0</v>
      </c>
      <c r="IH35" s="219" t="b">
        <f t="shared" si="118"/>
        <v>0</v>
      </c>
      <c r="II35" s="188">
        <f t="shared" si="119"/>
        <v>0</v>
      </c>
      <c r="IJ35" s="164">
        <f t="shared" si="120"/>
        <v>0</v>
      </c>
      <c r="IK35" s="164">
        <f t="shared" si="121"/>
        <v>0.25</v>
      </c>
      <c r="IL35" s="164">
        <f t="shared" si="122"/>
        <v>0</v>
      </c>
      <c r="IM35" s="164">
        <f t="shared" si="122"/>
        <v>0</v>
      </c>
      <c r="IN35" s="166">
        <f t="shared" si="123"/>
        <v>0</v>
      </c>
      <c r="IO35" s="167"/>
      <c r="IQ35" s="164">
        <v>23</v>
      </c>
      <c r="IR35" s="225"/>
      <c r="IS35" s="226"/>
      <c r="IT35" s="1"/>
      <c r="IU35" s="1"/>
      <c r="IV35" s="95"/>
      <c r="IW35" s="93"/>
      <c r="IX35" s="93"/>
      <c r="IY35" s="93"/>
      <c r="IZ35" s="95" t="str">
        <f t="shared" si="36"/>
        <v>Completar</v>
      </c>
      <c r="JA35" s="96" t="str">
        <f t="shared" si="37"/>
        <v>Completar</v>
      </c>
      <c r="JB35" s="96" t="str">
        <f t="shared" si="38"/>
        <v>Completar</v>
      </c>
      <c r="JC35" s="94"/>
      <c r="JD35" s="95" t="str">
        <f t="shared" si="39"/>
        <v>Completar</v>
      </c>
      <c r="JE35" s="95" t="str">
        <f t="shared" si="124"/>
        <v>Completar</v>
      </c>
      <c r="JF35" s="165">
        <f t="shared" si="125"/>
        <v>0</v>
      </c>
      <c r="JG35" s="219" t="b">
        <f t="shared" si="126"/>
        <v>0</v>
      </c>
      <c r="JH35" s="188">
        <f t="shared" si="127"/>
        <v>0</v>
      </c>
      <c r="JI35" s="164">
        <f t="shared" si="128"/>
        <v>0</v>
      </c>
      <c r="JJ35" s="164">
        <f t="shared" si="129"/>
        <v>0.25</v>
      </c>
      <c r="JK35" s="164">
        <f t="shared" si="130"/>
        <v>0</v>
      </c>
      <c r="JL35" s="164">
        <f t="shared" si="130"/>
        <v>0</v>
      </c>
      <c r="JM35" s="166">
        <f t="shared" si="131"/>
        <v>0</v>
      </c>
      <c r="JN35" s="167"/>
      <c r="JO35" s="126"/>
      <c r="JP35" s="164">
        <v>23</v>
      </c>
      <c r="JQ35" s="225"/>
      <c r="JR35" s="226"/>
      <c r="JS35" s="1"/>
      <c r="JT35" s="1"/>
      <c r="JU35" s="95"/>
      <c r="JV35" s="93"/>
      <c r="JW35" s="93"/>
      <c r="JX35" s="93"/>
      <c r="JY35" s="95" t="str">
        <f t="shared" si="40"/>
        <v>Completar</v>
      </c>
      <c r="JZ35" s="96" t="str">
        <f t="shared" si="41"/>
        <v>Completar</v>
      </c>
      <c r="KA35" s="96" t="str">
        <f t="shared" si="42"/>
        <v>Completar</v>
      </c>
      <c r="KB35" s="94"/>
      <c r="KC35" s="95" t="str">
        <f t="shared" si="43"/>
        <v>Completar</v>
      </c>
      <c r="KD35" s="95" t="str">
        <f t="shared" si="132"/>
        <v>Completar</v>
      </c>
      <c r="KE35" s="165">
        <f t="shared" si="133"/>
        <v>0</v>
      </c>
      <c r="KF35" s="219" t="b">
        <f t="shared" si="134"/>
        <v>0</v>
      </c>
      <c r="KG35" s="188">
        <f t="shared" si="135"/>
        <v>0</v>
      </c>
      <c r="KH35" s="164">
        <f t="shared" si="136"/>
        <v>0</v>
      </c>
      <c r="KI35" s="164">
        <f t="shared" si="137"/>
        <v>0.25</v>
      </c>
      <c r="KJ35" s="164">
        <f t="shared" si="138"/>
        <v>0</v>
      </c>
      <c r="KK35" s="164">
        <f t="shared" si="138"/>
        <v>0</v>
      </c>
      <c r="KL35" s="166">
        <f t="shared" si="139"/>
        <v>0</v>
      </c>
    </row>
    <row r="36" spans="1:298" x14ac:dyDescent="0.25">
      <c r="A36" s="164">
        <v>24</v>
      </c>
      <c r="B36" s="225"/>
      <c r="C36" s="226"/>
      <c r="D36" s="1"/>
      <c r="E36" s="1"/>
      <c r="F36" s="95"/>
      <c r="G36" s="93"/>
      <c r="H36" s="93"/>
      <c r="I36" s="93"/>
      <c r="J36" s="95"/>
      <c r="K36" s="96" t="str">
        <f>IFERROR(VLOOKUP(D36,'Situación inicial'!JI$13:JS$112,8,FALSE),"Completar")</f>
        <v>Completar</v>
      </c>
      <c r="L36" s="96" t="str">
        <f>IFERROR(VLOOKUP(D36,'Situación inicial'!JI$13:JS$112,9,FALSE),"Completar")</f>
        <v>Completar</v>
      </c>
      <c r="M36" s="94"/>
      <c r="N36" s="95" t="str">
        <f>IFERROR(VLOOKUP(D36,'Situación inicial'!JI$13:JS$112,11,FALSE),"Completar")</f>
        <v>Completar</v>
      </c>
      <c r="O36" s="95" t="str">
        <f>IFERROR(VLOOKUP(D36,'Situación inicial'!JI$13:JT$112,12,FALSE),"Completar")</f>
        <v>Completar</v>
      </c>
      <c r="P36" s="165">
        <f t="shared" si="44"/>
        <v>0</v>
      </c>
      <c r="Q36" s="219" t="b">
        <f t="shared" si="45"/>
        <v>0</v>
      </c>
      <c r="R36" s="188">
        <f t="shared" si="46"/>
        <v>0</v>
      </c>
      <c r="S36" s="164">
        <f t="shared" si="47"/>
        <v>0</v>
      </c>
      <c r="T36" s="164">
        <f t="shared" si="48"/>
        <v>0.25</v>
      </c>
      <c r="U36" s="164">
        <f t="shared" si="49"/>
        <v>0</v>
      </c>
      <c r="V36" s="164">
        <f t="shared" si="49"/>
        <v>0</v>
      </c>
      <c r="W36" s="166">
        <f t="shared" si="50"/>
        <v>0</v>
      </c>
      <c r="X36" s="168">
        <f>IFERROR(VLOOKUP(D36,'Situación inicial'!JI$13:JZ$112,18,FALSE),0)</f>
        <v>0</v>
      </c>
      <c r="Z36" s="164">
        <v>24</v>
      </c>
      <c r="AA36" s="225"/>
      <c r="AB36" s="226"/>
      <c r="AC36" s="1"/>
      <c r="AD36" s="1"/>
      <c r="AE36" s="95"/>
      <c r="AF36" s="93"/>
      <c r="AG36" s="93"/>
      <c r="AH36" s="93"/>
      <c r="AI36" s="95" t="str">
        <f t="shared" si="0"/>
        <v>Completar</v>
      </c>
      <c r="AJ36" s="96" t="str">
        <f t="shared" si="1"/>
        <v>Completar</v>
      </c>
      <c r="AK36" s="96" t="str">
        <f t="shared" si="2"/>
        <v>Completar</v>
      </c>
      <c r="AL36" s="94"/>
      <c r="AM36" s="95" t="str">
        <f t="shared" si="51"/>
        <v>Completar</v>
      </c>
      <c r="AN36" s="95" t="str">
        <f t="shared" si="52"/>
        <v>Completar</v>
      </c>
      <c r="AO36" s="165">
        <f t="shared" si="53"/>
        <v>0</v>
      </c>
      <c r="AP36" s="219" t="b">
        <f t="shared" si="54"/>
        <v>0</v>
      </c>
      <c r="AQ36" s="188">
        <f t="shared" si="55"/>
        <v>0</v>
      </c>
      <c r="AR36" s="164">
        <f t="shared" si="56"/>
        <v>0</v>
      </c>
      <c r="AS36" s="164">
        <f t="shared" si="57"/>
        <v>0.25</v>
      </c>
      <c r="AT36" s="164">
        <f t="shared" si="58"/>
        <v>0</v>
      </c>
      <c r="AU36" s="164">
        <f t="shared" si="58"/>
        <v>0</v>
      </c>
      <c r="AV36" s="166">
        <f t="shared" si="59"/>
        <v>0</v>
      </c>
      <c r="AW36" s="168">
        <f t="shared" si="3"/>
        <v>0</v>
      </c>
      <c r="AY36" s="164">
        <v>24</v>
      </c>
      <c r="AZ36" s="225"/>
      <c r="BA36" s="226"/>
      <c r="BB36" s="1"/>
      <c r="BC36" s="1"/>
      <c r="BD36" s="95"/>
      <c r="BE36" s="93"/>
      <c r="BF36" s="93"/>
      <c r="BG36" s="93"/>
      <c r="BH36" s="95" t="str">
        <f t="shared" si="4"/>
        <v>Completar</v>
      </c>
      <c r="BI36" s="96" t="str">
        <f t="shared" si="5"/>
        <v>Completar</v>
      </c>
      <c r="BJ36" s="96" t="str">
        <f t="shared" si="6"/>
        <v>Completar</v>
      </c>
      <c r="BK36" s="94"/>
      <c r="BL36" s="95" t="str">
        <f t="shared" si="7"/>
        <v>Completar</v>
      </c>
      <c r="BM36" s="95" t="str">
        <f t="shared" si="60"/>
        <v>Completar</v>
      </c>
      <c r="BN36" s="165">
        <f t="shared" si="61"/>
        <v>0</v>
      </c>
      <c r="BO36" s="219" t="b">
        <f t="shared" si="62"/>
        <v>0</v>
      </c>
      <c r="BP36" s="188">
        <f t="shared" si="63"/>
        <v>0</v>
      </c>
      <c r="BQ36" s="164">
        <f t="shared" si="64"/>
        <v>0</v>
      </c>
      <c r="BR36" s="164">
        <f t="shared" si="65"/>
        <v>0.25</v>
      </c>
      <c r="BS36" s="164">
        <f t="shared" si="66"/>
        <v>0</v>
      </c>
      <c r="BT36" s="164">
        <f t="shared" si="66"/>
        <v>0</v>
      </c>
      <c r="BU36" s="166">
        <f t="shared" si="67"/>
        <v>0</v>
      </c>
      <c r="BV36" s="167"/>
      <c r="BX36" s="164">
        <v>24</v>
      </c>
      <c r="BY36" s="225"/>
      <c r="BZ36" s="226"/>
      <c r="CA36" s="1"/>
      <c r="CB36" s="1"/>
      <c r="CC36" s="95"/>
      <c r="CD36" s="93"/>
      <c r="CE36" s="93"/>
      <c r="CF36" s="93"/>
      <c r="CG36" s="95" t="str">
        <f t="shared" si="8"/>
        <v>Completar</v>
      </c>
      <c r="CH36" s="96" t="str">
        <f t="shared" si="9"/>
        <v>Completar</v>
      </c>
      <c r="CI36" s="96" t="str">
        <f t="shared" si="10"/>
        <v>Completar</v>
      </c>
      <c r="CJ36" s="94"/>
      <c r="CK36" s="95" t="str">
        <f t="shared" si="11"/>
        <v>Completar</v>
      </c>
      <c r="CL36" s="95" t="str">
        <f t="shared" si="68"/>
        <v>Completar</v>
      </c>
      <c r="CM36" s="165">
        <f t="shared" si="69"/>
        <v>0</v>
      </c>
      <c r="CN36" s="219" t="b">
        <f t="shared" si="70"/>
        <v>0</v>
      </c>
      <c r="CO36" s="188">
        <f t="shared" si="71"/>
        <v>0</v>
      </c>
      <c r="CP36" s="164">
        <f t="shared" si="72"/>
        <v>0</v>
      </c>
      <c r="CQ36" s="164">
        <f t="shared" si="73"/>
        <v>0.25</v>
      </c>
      <c r="CR36" s="164">
        <f t="shared" si="74"/>
        <v>0</v>
      </c>
      <c r="CS36" s="164">
        <f t="shared" si="74"/>
        <v>0</v>
      </c>
      <c r="CT36" s="166">
        <f t="shared" si="75"/>
        <v>0</v>
      </c>
      <c r="CU36" s="167"/>
      <c r="CW36" s="164">
        <v>24</v>
      </c>
      <c r="CX36" s="225"/>
      <c r="CY36" s="226"/>
      <c r="CZ36" s="1"/>
      <c r="DA36" s="1"/>
      <c r="DB36" s="95"/>
      <c r="DC36" s="93"/>
      <c r="DD36" s="93"/>
      <c r="DE36" s="93"/>
      <c r="DF36" s="95" t="str">
        <f t="shared" si="12"/>
        <v>Completar</v>
      </c>
      <c r="DG36" s="96" t="str">
        <f t="shared" si="13"/>
        <v>Completar</v>
      </c>
      <c r="DH36" s="96" t="str">
        <f t="shared" si="14"/>
        <v>Completar</v>
      </c>
      <c r="DI36" s="94"/>
      <c r="DJ36" s="95" t="str">
        <f t="shared" si="15"/>
        <v>Completar</v>
      </c>
      <c r="DK36" s="95" t="str">
        <f t="shared" si="76"/>
        <v>Completar</v>
      </c>
      <c r="DL36" s="165">
        <f t="shared" si="77"/>
        <v>0</v>
      </c>
      <c r="DM36" s="219" t="b">
        <f t="shared" si="78"/>
        <v>0</v>
      </c>
      <c r="DN36" s="188">
        <f t="shared" si="79"/>
        <v>0</v>
      </c>
      <c r="DO36" s="164">
        <f t="shared" si="80"/>
        <v>0</v>
      </c>
      <c r="DP36" s="164">
        <f t="shared" si="81"/>
        <v>0.25</v>
      </c>
      <c r="DQ36" s="164">
        <f t="shared" si="82"/>
        <v>0</v>
      </c>
      <c r="DR36" s="164">
        <f t="shared" si="82"/>
        <v>0</v>
      </c>
      <c r="DS36" s="166">
        <f t="shared" si="83"/>
        <v>0</v>
      </c>
      <c r="DT36" s="167"/>
      <c r="DV36" s="164">
        <v>24</v>
      </c>
      <c r="DW36" s="225"/>
      <c r="DX36" s="226"/>
      <c r="DY36" s="1"/>
      <c r="DZ36" s="1"/>
      <c r="EA36" s="95"/>
      <c r="EB36" s="93"/>
      <c r="EC36" s="93"/>
      <c r="ED36" s="93"/>
      <c r="EE36" s="95" t="str">
        <f t="shared" si="16"/>
        <v>Completar</v>
      </c>
      <c r="EF36" s="96" t="str">
        <f t="shared" si="17"/>
        <v>Completar</v>
      </c>
      <c r="EG36" s="96" t="str">
        <f t="shared" si="18"/>
        <v>Completar</v>
      </c>
      <c r="EH36" s="94"/>
      <c r="EI36" s="95" t="str">
        <f t="shared" si="19"/>
        <v>Completar</v>
      </c>
      <c r="EJ36" s="95" t="str">
        <f t="shared" si="84"/>
        <v>Completar</v>
      </c>
      <c r="EK36" s="165">
        <f t="shared" si="85"/>
        <v>0</v>
      </c>
      <c r="EL36" s="219" t="b">
        <f t="shared" si="86"/>
        <v>0</v>
      </c>
      <c r="EM36" s="188">
        <f t="shared" si="87"/>
        <v>0</v>
      </c>
      <c r="EN36" s="164">
        <f t="shared" si="88"/>
        <v>0</v>
      </c>
      <c r="EO36" s="164">
        <f t="shared" si="89"/>
        <v>0.25</v>
      </c>
      <c r="EP36" s="164">
        <f t="shared" si="90"/>
        <v>0</v>
      </c>
      <c r="EQ36" s="164">
        <f t="shared" si="90"/>
        <v>0</v>
      </c>
      <c r="ER36" s="166">
        <f t="shared" si="91"/>
        <v>0</v>
      </c>
      <c r="ES36" s="167"/>
      <c r="EU36" s="164">
        <v>24</v>
      </c>
      <c r="EV36" s="225"/>
      <c r="EW36" s="226"/>
      <c r="EX36" s="1"/>
      <c r="EY36" s="1"/>
      <c r="EZ36" s="95"/>
      <c r="FA36" s="93"/>
      <c r="FB36" s="93"/>
      <c r="FC36" s="93"/>
      <c r="FD36" s="95" t="str">
        <f t="shared" si="20"/>
        <v>Completar</v>
      </c>
      <c r="FE36" s="96" t="str">
        <f t="shared" si="21"/>
        <v>Completar</v>
      </c>
      <c r="FF36" s="96" t="str">
        <f t="shared" si="22"/>
        <v>Completar</v>
      </c>
      <c r="FG36" s="94"/>
      <c r="FH36" s="95" t="str">
        <f t="shared" si="23"/>
        <v>Completar</v>
      </c>
      <c r="FI36" s="95" t="str">
        <f t="shared" si="92"/>
        <v>Completar</v>
      </c>
      <c r="FJ36" s="165">
        <f t="shared" si="93"/>
        <v>0</v>
      </c>
      <c r="FK36" s="219" t="b">
        <f t="shared" si="94"/>
        <v>0</v>
      </c>
      <c r="FL36" s="188">
        <f t="shared" si="95"/>
        <v>0</v>
      </c>
      <c r="FM36" s="164">
        <f t="shared" si="96"/>
        <v>0</v>
      </c>
      <c r="FN36" s="164">
        <f t="shared" si="97"/>
        <v>0.25</v>
      </c>
      <c r="FO36" s="164">
        <f t="shared" si="98"/>
        <v>0</v>
      </c>
      <c r="FP36" s="164">
        <f t="shared" si="98"/>
        <v>0</v>
      </c>
      <c r="FQ36" s="166">
        <f t="shared" si="99"/>
        <v>0</v>
      </c>
      <c r="FR36" s="167"/>
      <c r="FT36" s="164">
        <v>24</v>
      </c>
      <c r="FU36" s="225"/>
      <c r="FV36" s="226"/>
      <c r="FW36" s="1"/>
      <c r="FX36" s="1"/>
      <c r="FY36" s="95"/>
      <c r="FZ36" s="93"/>
      <c r="GA36" s="93"/>
      <c r="GB36" s="93"/>
      <c r="GC36" s="95" t="str">
        <f t="shared" si="24"/>
        <v>Completar</v>
      </c>
      <c r="GD36" s="96" t="str">
        <f t="shared" si="25"/>
        <v>Completar</v>
      </c>
      <c r="GE36" s="96" t="str">
        <f t="shared" si="26"/>
        <v>Completar</v>
      </c>
      <c r="GF36" s="94"/>
      <c r="GG36" s="95" t="str">
        <f t="shared" si="27"/>
        <v>Completar</v>
      </c>
      <c r="GH36" s="95" t="str">
        <f t="shared" si="100"/>
        <v>Completar</v>
      </c>
      <c r="GI36" s="165">
        <f t="shared" si="101"/>
        <v>0</v>
      </c>
      <c r="GJ36" s="219" t="b">
        <f t="shared" si="102"/>
        <v>0</v>
      </c>
      <c r="GK36" s="188">
        <f t="shared" si="103"/>
        <v>0</v>
      </c>
      <c r="GL36" s="164">
        <f t="shared" si="104"/>
        <v>0</v>
      </c>
      <c r="GM36" s="164">
        <f t="shared" si="105"/>
        <v>0.25</v>
      </c>
      <c r="GN36" s="164">
        <f t="shared" si="106"/>
        <v>0</v>
      </c>
      <c r="GO36" s="164">
        <f t="shared" si="106"/>
        <v>0</v>
      </c>
      <c r="GP36" s="166">
        <f t="shared" si="107"/>
        <v>0</v>
      </c>
      <c r="GQ36" s="167"/>
      <c r="GS36" s="164">
        <v>24</v>
      </c>
      <c r="GT36" s="225"/>
      <c r="GU36" s="226"/>
      <c r="GV36" s="1"/>
      <c r="GW36" s="1"/>
      <c r="GX36" s="95"/>
      <c r="GY36" s="93"/>
      <c r="GZ36" s="93"/>
      <c r="HA36" s="93"/>
      <c r="HB36" s="95" t="str">
        <f t="shared" si="28"/>
        <v>Completar</v>
      </c>
      <c r="HC36" s="96" t="str">
        <f t="shared" si="29"/>
        <v>Completar</v>
      </c>
      <c r="HD36" s="96" t="str">
        <f t="shared" si="30"/>
        <v>Completar</v>
      </c>
      <c r="HE36" s="94"/>
      <c r="HF36" s="95" t="str">
        <f t="shared" si="31"/>
        <v>Completar</v>
      </c>
      <c r="HG36" s="95" t="str">
        <f t="shared" si="108"/>
        <v>Completar</v>
      </c>
      <c r="HH36" s="165">
        <f t="shared" si="109"/>
        <v>0</v>
      </c>
      <c r="HI36" s="219" t="b">
        <f t="shared" si="110"/>
        <v>0</v>
      </c>
      <c r="HJ36" s="188">
        <f t="shared" si="111"/>
        <v>0</v>
      </c>
      <c r="HK36" s="164">
        <f t="shared" si="112"/>
        <v>0</v>
      </c>
      <c r="HL36" s="164">
        <f t="shared" si="113"/>
        <v>0.25</v>
      </c>
      <c r="HM36" s="164">
        <f t="shared" si="114"/>
        <v>0</v>
      </c>
      <c r="HN36" s="164">
        <f t="shared" si="114"/>
        <v>0</v>
      </c>
      <c r="HO36" s="166">
        <f t="shared" si="115"/>
        <v>0</v>
      </c>
      <c r="HP36" s="167"/>
      <c r="HR36" s="164">
        <v>24</v>
      </c>
      <c r="HS36" s="225"/>
      <c r="HT36" s="226"/>
      <c r="HU36" s="1"/>
      <c r="HV36" s="1"/>
      <c r="HW36" s="95"/>
      <c r="HX36" s="93"/>
      <c r="HY36" s="93"/>
      <c r="HZ36" s="93"/>
      <c r="IA36" s="95" t="str">
        <f t="shared" si="32"/>
        <v>Completar</v>
      </c>
      <c r="IB36" s="96" t="str">
        <f t="shared" si="33"/>
        <v>Completar</v>
      </c>
      <c r="IC36" s="96" t="str">
        <f t="shared" si="34"/>
        <v>Completar</v>
      </c>
      <c r="ID36" s="94"/>
      <c r="IE36" s="95" t="str">
        <f t="shared" si="35"/>
        <v>Completar</v>
      </c>
      <c r="IF36" s="95" t="str">
        <f t="shared" si="116"/>
        <v>Completar</v>
      </c>
      <c r="IG36" s="165">
        <f t="shared" si="117"/>
        <v>0</v>
      </c>
      <c r="IH36" s="219" t="b">
        <f t="shared" si="118"/>
        <v>0</v>
      </c>
      <c r="II36" s="188">
        <f t="shared" si="119"/>
        <v>0</v>
      </c>
      <c r="IJ36" s="164">
        <f t="shared" si="120"/>
        <v>0</v>
      </c>
      <c r="IK36" s="164">
        <f t="shared" si="121"/>
        <v>0.25</v>
      </c>
      <c r="IL36" s="164">
        <f t="shared" si="122"/>
        <v>0</v>
      </c>
      <c r="IM36" s="164">
        <f t="shared" si="122"/>
        <v>0</v>
      </c>
      <c r="IN36" s="166">
        <f t="shared" si="123"/>
        <v>0</v>
      </c>
      <c r="IO36" s="167"/>
      <c r="IQ36" s="164">
        <v>24</v>
      </c>
      <c r="IR36" s="225"/>
      <c r="IS36" s="226"/>
      <c r="IT36" s="1"/>
      <c r="IU36" s="1"/>
      <c r="IV36" s="95"/>
      <c r="IW36" s="93"/>
      <c r="IX36" s="93"/>
      <c r="IY36" s="93"/>
      <c r="IZ36" s="95" t="str">
        <f t="shared" si="36"/>
        <v>Completar</v>
      </c>
      <c r="JA36" s="96" t="str">
        <f t="shared" si="37"/>
        <v>Completar</v>
      </c>
      <c r="JB36" s="96" t="str">
        <f t="shared" si="38"/>
        <v>Completar</v>
      </c>
      <c r="JC36" s="94"/>
      <c r="JD36" s="95" t="str">
        <f t="shared" si="39"/>
        <v>Completar</v>
      </c>
      <c r="JE36" s="95" t="str">
        <f t="shared" si="124"/>
        <v>Completar</v>
      </c>
      <c r="JF36" s="165">
        <f t="shared" si="125"/>
        <v>0</v>
      </c>
      <c r="JG36" s="219" t="b">
        <f t="shared" si="126"/>
        <v>0</v>
      </c>
      <c r="JH36" s="188">
        <f t="shared" si="127"/>
        <v>0</v>
      </c>
      <c r="JI36" s="164">
        <f t="shared" si="128"/>
        <v>0</v>
      </c>
      <c r="JJ36" s="164">
        <f t="shared" si="129"/>
        <v>0.25</v>
      </c>
      <c r="JK36" s="164">
        <f t="shared" si="130"/>
        <v>0</v>
      </c>
      <c r="JL36" s="164">
        <f t="shared" si="130"/>
        <v>0</v>
      </c>
      <c r="JM36" s="166">
        <f t="shared" si="131"/>
        <v>0</v>
      </c>
      <c r="JN36" s="167"/>
      <c r="JO36" s="126"/>
      <c r="JP36" s="164">
        <v>24</v>
      </c>
      <c r="JQ36" s="225"/>
      <c r="JR36" s="226"/>
      <c r="JS36" s="1"/>
      <c r="JT36" s="1"/>
      <c r="JU36" s="95"/>
      <c r="JV36" s="93"/>
      <c r="JW36" s="93"/>
      <c r="JX36" s="93"/>
      <c r="JY36" s="95" t="str">
        <f t="shared" si="40"/>
        <v>Completar</v>
      </c>
      <c r="JZ36" s="96" t="str">
        <f t="shared" si="41"/>
        <v>Completar</v>
      </c>
      <c r="KA36" s="96" t="str">
        <f t="shared" si="42"/>
        <v>Completar</v>
      </c>
      <c r="KB36" s="94"/>
      <c r="KC36" s="95" t="str">
        <f t="shared" si="43"/>
        <v>Completar</v>
      </c>
      <c r="KD36" s="95" t="str">
        <f t="shared" si="132"/>
        <v>Completar</v>
      </c>
      <c r="KE36" s="165">
        <f t="shared" si="133"/>
        <v>0</v>
      </c>
      <c r="KF36" s="219" t="b">
        <f t="shared" si="134"/>
        <v>0</v>
      </c>
      <c r="KG36" s="188">
        <f t="shared" si="135"/>
        <v>0</v>
      </c>
      <c r="KH36" s="164">
        <f t="shared" si="136"/>
        <v>0</v>
      </c>
      <c r="KI36" s="164">
        <f t="shared" si="137"/>
        <v>0.25</v>
      </c>
      <c r="KJ36" s="164">
        <f t="shared" si="138"/>
        <v>0</v>
      </c>
      <c r="KK36" s="164">
        <f t="shared" si="138"/>
        <v>0</v>
      </c>
      <c r="KL36" s="166">
        <f t="shared" si="139"/>
        <v>0</v>
      </c>
    </row>
    <row r="37" spans="1:298" x14ac:dyDescent="0.25">
      <c r="A37" s="164">
        <v>25</v>
      </c>
      <c r="B37" s="225"/>
      <c r="C37" s="226"/>
      <c r="D37" s="1"/>
      <c r="E37" s="1"/>
      <c r="F37" s="95"/>
      <c r="G37" s="93"/>
      <c r="H37" s="93"/>
      <c r="I37" s="93"/>
      <c r="J37" s="95"/>
      <c r="K37" s="96" t="str">
        <f>IFERROR(VLOOKUP(D37,'Situación inicial'!JI$13:JS$112,8,FALSE),"Completar")</f>
        <v>Completar</v>
      </c>
      <c r="L37" s="96" t="str">
        <f>IFERROR(VLOOKUP(D37,'Situación inicial'!JI$13:JS$112,9,FALSE),"Completar")</f>
        <v>Completar</v>
      </c>
      <c r="M37" s="94"/>
      <c r="N37" s="95" t="str">
        <f>IFERROR(VLOOKUP(D37,'Situación inicial'!JI$13:JS$112,11,FALSE),"Completar")</f>
        <v>Completar</v>
      </c>
      <c r="O37" s="95" t="str">
        <f>IFERROR(VLOOKUP(D37,'Situación inicial'!JI$13:JT$112,12,FALSE),"Completar")</f>
        <v>Completar</v>
      </c>
      <c r="P37" s="165">
        <f t="shared" si="44"/>
        <v>0</v>
      </c>
      <c r="Q37" s="219" t="b">
        <f t="shared" si="45"/>
        <v>0</v>
      </c>
      <c r="R37" s="188">
        <f t="shared" si="46"/>
        <v>0</v>
      </c>
      <c r="S37" s="164">
        <f t="shared" si="47"/>
        <v>0</v>
      </c>
      <c r="T37" s="164">
        <f t="shared" si="48"/>
        <v>0.25</v>
      </c>
      <c r="U37" s="164">
        <f t="shared" si="49"/>
        <v>0</v>
      </c>
      <c r="V37" s="164">
        <f t="shared" si="49"/>
        <v>0</v>
      </c>
      <c r="W37" s="166">
        <f t="shared" si="50"/>
        <v>0</v>
      </c>
      <c r="X37" s="168">
        <f>IFERROR(VLOOKUP(D37,'Situación inicial'!JI$13:JZ$112,18,FALSE),0)</f>
        <v>0</v>
      </c>
      <c r="Z37" s="164">
        <v>25</v>
      </c>
      <c r="AA37" s="225"/>
      <c r="AB37" s="226"/>
      <c r="AC37" s="1"/>
      <c r="AD37" s="1"/>
      <c r="AE37" s="95"/>
      <c r="AF37" s="93"/>
      <c r="AG37" s="93"/>
      <c r="AH37" s="93"/>
      <c r="AI37" s="95" t="str">
        <f t="shared" si="0"/>
        <v>Completar</v>
      </c>
      <c r="AJ37" s="96" t="str">
        <f t="shared" si="1"/>
        <v>Completar</v>
      </c>
      <c r="AK37" s="96" t="str">
        <f t="shared" si="2"/>
        <v>Completar</v>
      </c>
      <c r="AL37" s="94"/>
      <c r="AM37" s="95" t="str">
        <f t="shared" si="51"/>
        <v>Completar</v>
      </c>
      <c r="AN37" s="95" t="str">
        <f t="shared" si="52"/>
        <v>Completar</v>
      </c>
      <c r="AO37" s="165">
        <f t="shared" si="53"/>
        <v>0</v>
      </c>
      <c r="AP37" s="219" t="b">
        <f t="shared" si="54"/>
        <v>0</v>
      </c>
      <c r="AQ37" s="188">
        <f t="shared" si="55"/>
        <v>0</v>
      </c>
      <c r="AR37" s="164">
        <f t="shared" si="56"/>
        <v>0</v>
      </c>
      <c r="AS37" s="164">
        <f t="shared" si="57"/>
        <v>0.25</v>
      </c>
      <c r="AT37" s="164">
        <f t="shared" si="58"/>
        <v>0</v>
      </c>
      <c r="AU37" s="164">
        <f t="shared" si="58"/>
        <v>0</v>
      </c>
      <c r="AV37" s="166">
        <f t="shared" si="59"/>
        <v>0</v>
      </c>
      <c r="AW37" s="168">
        <f t="shared" si="3"/>
        <v>0</v>
      </c>
      <c r="AY37" s="164">
        <v>25</v>
      </c>
      <c r="AZ37" s="225"/>
      <c r="BA37" s="226"/>
      <c r="BB37" s="1"/>
      <c r="BC37" s="1"/>
      <c r="BD37" s="95"/>
      <c r="BE37" s="93"/>
      <c r="BF37" s="93"/>
      <c r="BG37" s="93"/>
      <c r="BH37" s="95" t="str">
        <f t="shared" si="4"/>
        <v>Completar</v>
      </c>
      <c r="BI37" s="96" t="str">
        <f t="shared" si="5"/>
        <v>Completar</v>
      </c>
      <c r="BJ37" s="96" t="str">
        <f t="shared" si="6"/>
        <v>Completar</v>
      </c>
      <c r="BK37" s="94"/>
      <c r="BL37" s="95" t="str">
        <f t="shared" si="7"/>
        <v>Completar</v>
      </c>
      <c r="BM37" s="95" t="str">
        <f t="shared" si="60"/>
        <v>Completar</v>
      </c>
      <c r="BN37" s="165">
        <f t="shared" si="61"/>
        <v>0</v>
      </c>
      <c r="BO37" s="219" t="b">
        <f t="shared" si="62"/>
        <v>0</v>
      </c>
      <c r="BP37" s="188">
        <f t="shared" si="63"/>
        <v>0</v>
      </c>
      <c r="BQ37" s="164">
        <f t="shared" si="64"/>
        <v>0</v>
      </c>
      <c r="BR37" s="164">
        <f t="shared" si="65"/>
        <v>0.25</v>
      </c>
      <c r="BS37" s="164">
        <f t="shared" si="66"/>
        <v>0</v>
      </c>
      <c r="BT37" s="164">
        <f t="shared" si="66"/>
        <v>0</v>
      </c>
      <c r="BU37" s="166">
        <f t="shared" si="67"/>
        <v>0</v>
      </c>
      <c r="BV37" s="167"/>
      <c r="BX37" s="164">
        <v>25</v>
      </c>
      <c r="BY37" s="225"/>
      <c r="BZ37" s="226"/>
      <c r="CA37" s="1"/>
      <c r="CB37" s="1"/>
      <c r="CC37" s="95"/>
      <c r="CD37" s="93"/>
      <c r="CE37" s="93"/>
      <c r="CF37" s="93"/>
      <c r="CG37" s="95" t="str">
        <f t="shared" si="8"/>
        <v>Completar</v>
      </c>
      <c r="CH37" s="96" t="str">
        <f t="shared" si="9"/>
        <v>Completar</v>
      </c>
      <c r="CI37" s="96" t="str">
        <f t="shared" si="10"/>
        <v>Completar</v>
      </c>
      <c r="CJ37" s="94"/>
      <c r="CK37" s="95" t="str">
        <f t="shared" si="11"/>
        <v>Completar</v>
      </c>
      <c r="CL37" s="95" t="str">
        <f t="shared" si="68"/>
        <v>Completar</v>
      </c>
      <c r="CM37" s="165">
        <f t="shared" si="69"/>
        <v>0</v>
      </c>
      <c r="CN37" s="219" t="b">
        <f t="shared" si="70"/>
        <v>0</v>
      </c>
      <c r="CO37" s="188">
        <f t="shared" si="71"/>
        <v>0</v>
      </c>
      <c r="CP37" s="164">
        <f t="shared" si="72"/>
        <v>0</v>
      </c>
      <c r="CQ37" s="164">
        <f t="shared" si="73"/>
        <v>0.25</v>
      </c>
      <c r="CR37" s="164">
        <f t="shared" si="74"/>
        <v>0</v>
      </c>
      <c r="CS37" s="164">
        <f t="shared" si="74"/>
        <v>0</v>
      </c>
      <c r="CT37" s="166">
        <f t="shared" si="75"/>
        <v>0</v>
      </c>
      <c r="CU37" s="167"/>
      <c r="CW37" s="164">
        <v>25</v>
      </c>
      <c r="CX37" s="225"/>
      <c r="CY37" s="226"/>
      <c r="CZ37" s="1"/>
      <c r="DA37" s="1"/>
      <c r="DB37" s="95"/>
      <c r="DC37" s="93"/>
      <c r="DD37" s="93"/>
      <c r="DE37" s="93"/>
      <c r="DF37" s="95" t="str">
        <f t="shared" si="12"/>
        <v>Completar</v>
      </c>
      <c r="DG37" s="96" t="str">
        <f t="shared" si="13"/>
        <v>Completar</v>
      </c>
      <c r="DH37" s="96" t="str">
        <f t="shared" si="14"/>
        <v>Completar</v>
      </c>
      <c r="DI37" s="94"/>
      <c r="DJ37" s="95" t="str">
        <f t="shared" si="15"/>
        <v>Completar</v>
      </c>
      <c r="DK37" s="95" t="str">
        <f t="shared" si="76"/>
        <v>Completar</v>
      </c>
      <c r="DL37" s="165">
        <f t="shared" si="77"/>
        <v>0</v>
      </c>
      <c r="DM37" s="219" t="b">
        <f t="shared" si="78"/>
        <v>0</v>
      </c>
      <c r="DN37" s="188">
        <f t="shared" si="79"/>
        <v>0</v>
      </c>
      <c r="DO37" s="164">
        <f t="shared" si="80"/>
        <v>0</v>
      </c>
      <c r="DP37" s="164">
        <f t="shared" si="81"/>
        <v>0.25</v>
      </c>
      <c r="DQ37" s="164">
        <f t="shared" si="82"/>
        <v>0</v>
      </c>
      <c r="DR37" s="164">
        <f t="shared" si="82"/>
        <v>0</v>
      </c>
      <c r="DS37" s="166">
        <f t="shared" si="83"/>
        <v>0</v>
      </c>
      <c r="DT37" s="167"/>
      <c r="DV37" s="164">
        <v>25</v>
      </c>
      <c r="DW37" s="225"/>
      <c r="DX37" s="226"/>
      <c r="DY37" s="1"/>
      <c r="DZ37" s="1"/>
      <c r="EA37" s="95"/>
      <c r="EB37" s="93"/>
      <c r="EC37" s="93"/>
      <c r="ED37" s="93"/>
      <c r="EE37" s="95" t="str">
        <f t="shared" si="16"/>
        <v>Completar</v>
      </c>
      <c r="EF37" s="96" t="str">
        <f t="shared" si="17"/>
        <v>Completar</v>
      </c>
      <c r="EG37" s="96" t="str">
        <f t="shared" si="18"/>
        <v>Completar</v>
      </c>
      <c r="EH37" s="94"/>
      <c r="EI37" s="95" t="str">
        <f t="shared" si="19"/>
        <v>Completar</v>
      </c>
      <c r="EJ37" s="95" t="str">
        <f t="shared" si="84"/>
        <v>Completar</v>
      </c>
      <c r="EK37" s="165">
        <f t="shared" si="85"/>
        <v>0</v>
      </c>
      <c r="EL37" s="219" t="b">
        <f t="shared" si="86"/>
        <v>0</v>
      </c>
      <c r="EM37" s="188">
        <f t="shared" si="87"/>
        <v>0</v>
      </c>
      <c r="EN37" s="164">
        <f t="shared" si="88"/>
        <v>0</v>
      </c>
      <c r="EO37" s="164">
        <f t="shared" si="89"/>
        <v>0.25</v>
      </c>
      <c r="EP37" s="164">
        <f t="shared" si="90"/>
        <v>0</v>
      </c>
      <c r="EQ37" s="164">
        <f t="shared" si="90"/>
        <v>0</v>
      </c>
      <c r="ER37" s="166">
        <f t="shared" si="91"/>
        <v>0</v>
      </c>
      <c r="ES37" s="167"/>
      <c r="EU37" s="164">
        <v>25</v>
      </c>
      <c r="EV37" s="225"/>
      <c r="EW37" s="226"/>
      <c r="EX37" s="1"/>
      <c r="EY37" s="1"/>
      <c r="EZ37" s="95"/>
      <c r="FA37" s="93"/>
      <c r="FB37" s="93"/>
      <c r="FC37" s="93"/>
      <c r="FD37" s="95" t="str">
        <f t="shared" si="20"/>
        <v>Completar</v>
      </c>
      <c r="FE37" s="96" t="str">
        <f t="shared" si="21"/>
        <v>Completar</v>
      </c>
      <c r="FF37" s="96" t="str">
        <f t="shared" si="22"/>
        <v>Completar</v>
      </c>
      <c r="FG37" s="94"/>
      <c r="FH37" s="95" t="str">
        <f t="shared" si="23"/>
        <v>Completar</v>
      </c>
      <c r="FI37" s="95" t="str">
        <f t="shared" si="92"/>
        <v>Completar</v>
      </c>
      <c r="FJ37" s="165">
        <f t="shared" si="93"/>
        <v>0</v>
      </c>
      <c r="FK37" s="219" t="b">
        <f t="shared" si="94"/>
        <v>0</v>
      </c>
      <c r="FL37" s="188">
        <f t="shared" si="95"/>
        <v>0</v>
      </c>
      <c r="FM37" s="164">
        <f t="shared" si="96"/>
        <v>0</v>
      </c>
      <c r="FN37" s="164">
        <f t="shared" si="97"/>
        <v>0.25</v>
      </c>
      <c r="FO37" s="164">
        <f t="shared" si="98"/>
        <v>0</v>
      </c>
      <c r="FP37" s="164">
        <f t="shared" si="98"/>
        <v>0</v>
      </c>
      <c r="FQ37" s="166">
        <f t="shared" si="99"/>
        <v>0</v>
      </c>
      <c r="FR37" s="167"/>
      <c r="FT37" s="164">
        <v>25</v>
      </c>
      <c r="FU37" s="225"/>
      <c r="FV37" s="226"/>
      <c r="FW37" s="1"/>
      <c r="FX37" s="1"/>
      <c r="FY37" s="95"/>
      <c r="FZ37" s="93"/>
      <c r="GA37" s="93"/>
      <c r="GB37" s="93"/>
      <c r="GC37" s="95" t="str">
        <f t="shared" si="24"/>
        <v>Completar</v>
      </c>
      <c r="GD37" s="96" t="str">
        <f t="shared" si="25"/>
        <v>Completar</v>
      </c>
      <c r="GE37" s="96" t="str">
        <f t="shared" si="26"/>
        <v>Completar</v>
      </c>
      <c r="GF37" s="94"/>
      <c r="GG37" s="95" t="str">
        <f t="shared" si="27"/>
        <v>Completar</v>
      </c>
      <c r="GH37" s="95" t="str">
        <f t="shared" si="100"/>
        <v>Completar</v>
      </c>
      <c r="GI37" s="165">
        <f t="shared" si="101"/>
        <v>0</v>
      </c>
      <c r="GJ37" s="219" t="b">
        <f t="shared" si="102"/>
        <v>0</v>
      </c>
      <c r="GK37" s="188">
        <f t="shared" si="103"/>
        <v>0</v>
      </c>
      <c r="GL37" s="164">
        <f t="shared" si="104"/>
        <v>0</v>
      </c>
      <c r="GM37" s="164">
        <f t="shared" si="105"/>
        <v>0.25</v>
      </c>
      <c r="GN37" s="164">
        <f t="shared" si="106"/>
        <v>0</v>
      </c>
      <c r="GO37" s="164">
        <f t="shared" si="106"/>
        <v>0</v>
      </c>
      <c r="GP37" s="166">
        <f t="shared" si="107"/>
        <v>0</v>
      </c>
      <c r="GQ37" s="167"/>
      <c r="GS37" s="164">
        <v>25</v>
      </c>
      <c r="GT37" s="225"/>
      <c r="GU37" s="226"/>
      <c r="GV37" s="1"/>
      <c r="GW37" s="1"/>
      <c r="GX37" s="95"/>
      <c r="GY37" s="93"/>
      <c r="GZ37" s="93"/>
      <c r="HA37" s="93"/>
      <c r="HB37" s="95" t="str">
        <f t="shared" si="28"/>
        <v>Completar</v>
      </c>
      <c r="HC37" s="96" t="str">
        <f t="shared" si="29"/>
        <v>Completar</v>
      </c>
      <c r="HD37" s="96" t="str">
        <f t="shared" si="30"/>
        <v>Completar</v>
      </c>
      <c r="HE37" s="94"/>
      <c r="HF37" s="95" t="str">
        <f t="shared" si="31"/>
        <v>Completar</v>
      </c>
      <c r="HG37" s="95" t="str">
        <f t="shared" si="108"/>
        <v>Completar</v>
      </c>
      <c r="HH37" s="165">
        <f t="shared" si="109"/>
        <v>0</v>
      </c>
      <c r="HI37" s="219" t="b">
        <f t="shared" si="110"/>
        <v>0</v>
      </c>
      <c r="HJ37" s="188">
        <f t="shared" si="111"/>
        <v>0</v>
      </c>
      <c r="HK37" s="164">
        <f t="shared" si="112"/>
        <v>0</v>
      </c>
      <c r="HL37" s="164">
        <f t="shared" si="113"/>
        <v>0.25</v>
      </c>
      <c r="HM37" s="164">
        <f t="shared" si="114"/>
        <v>0</v>
      </c>
      <c r="HN37" s="164">
        <f t="shared" si="114"/>
        <v>0</v>
      </c>
      <c r="HO37" s="166">
        <f t="shared" si="115"/>
        <v>0</v>
      </c>
      <c r="HP37" s="167"/>
      <c r="HR37" s="164">
        <v>25</v>
      </c>
      <c r="HS37" s="225"/>
      <c r="HT37" s="226"/>
      <c r="HU37" s="1"/>
      <c r="HV37" s="1"/>
      <c r="HW37" s="95"/>
      <c r="HX37" s="93"/>
      <c r="HY37" s="93"/>
      <c r="HZ37" s="93"/>
      <c r="IA37" s="95" t="str">
        <f t="shared" si="32"/>
        <v>Completar</v>
      </c>
      <c r="IB37" s="96" t="str">
        <f t="shared" si="33"/>
        <v>Completar</v>
      </c>
      <c r="IC37" s="96" t="str">
        <f t="shared" si="34"/>
        <v>Completar</v>
      </c>
      <c r="ID37" s="94"/>
      <c r="IE37" s="95" t="str">
        <f t="shared" si="35"/>
        <v>Completar</v>
      </c>
      <c r="IF37" s="95" t="str">
        <f t="shared" si="116"/>
        <v>Completar</v>
      </c>
      <c r="IG37" s="165">
        <f t="shared" si="117"/>
        <v>0</v>
      </c>
      <c r="IH37" s="219" t="b">
        <f t="shared" si="118"/>
        <v>0</v>
      </c>
      <c r="II37" s="188">
        <f t="shared" si="119"/>
        <v>0</v>
      </c>
      <c r="IJ37" s="164">
        <f t="shared" si="120"/>
        <v>0</v>
      </c>
      <c r="IK37" s="164">
        <f t="shared" si="121"/>
        <v>0.25</v>
      </c>
      <c r="IL37" s="164">
        <f t="shared" si="122"/>
        <v>0</v>
      </c>
      <c r="IM37" s="164">
        <f t="shared" si="122"/>
        <v>0</v>
      </c>
      <c r="IN37" s="166">
        <f t="shared" si="123"/>
        <v>0</v>
      </c>
      <c r="IO37" s="167"/>
      <c r="IQ37" s="164">
        <v>25</v>
      </c>
      <c r="IR37" s="225"/>
      <c r="IS37" s="226"/>
      <c r="IT37" s="1"/>
      <c r="IU37" s="1"/>
      <c r="IV37" s="95"/>
      <c r="IW37" s="93"/>
      <c r="IX37" s="93"/>
      <c r="IY37" s="93"/>
      <c r="IZ37" s="95" t="str">
        <f t="shared" si="36"/>
        <v>Completar</v>
      </c>
      <c r="JA37" s="96" t="str">
        <f t="shared" si="37"/>
        <v>Completar</v>
      </c>
      <c r="JB37" s="96" t="str">
        <f t="shared" si="38"/>
        <v>Completar</v>
      </c>
      <c r="JC37" s="94"/>
      <c r="JD37" s="95" t="str">
        <f t="shared" si="39"/>
        <v>Completar</v>
      </c>
      <c r="JE37" s="95" t="str">
        <f t="shared" si="124"/>
        <v>Completar</v>
      </c>
      <c r="JF37" s="165">
        <f t="shared" si="125"/>
        <v>0</v>
      </c>
      <c r="JG37" s="219" t="b">
        <f t="shared" si="126"/>
        <v>0</v>
      </c>
      <c r="JH37" s="188">
        <f t="shared" si="127"/>
        <v>0</v>
      </c>
      <c r="JI37" s="164">
        <f t="shared" si="128"/>
        <v>0</v>
      </c>
      <c r="JJ37" s="164">
        <f t="shared" si="129"/>
        <v>0.25</v>
      </c>
      <c r="JK37" s="164">
        <f t="shared" si="130"/>
        <v>0</v>
      </c>
      <c r="JL37" s="164">
        <f t="shared" si="130"/>
        <v>0</v>
      </c>
      <c r="JM37" s="166">
        <f t="shared" si="131"/>
        <v>0</v>
      </c>
      <c r="JN37" s="167"/>
      <c r="JO37" s="126"/>
      <c r="JP37" s="164">
        <v>25</v>
      </c>
      <c r="JQ37" s="225"/>
      <c r="JR37" s="226"/>
      <c r="JS37" s="1"/>
      <c r="JT37" s="1"/>
      <c r="JU37" s="95"/>
      <c r="JV37" s="93"/>
      <c r="JW37" s="93"/>
      <c r="JX37" s="93"/>
      <c r="JY37" s="95" t="str">
        <f t="shared" si="40"/>
        <v>Completar</v>
      </c>
      <c r="JZ37" s="96" t="str">
        <f t="shared" si="41"/>
        <v>Completar</v>
      </c>
      <c r="KA37" s="96" t="str">
        <f t="shared" si="42"/>
        <v>Completar</v>
      </c>
      <c r="KB37" s="94"/>
      <c r="KC37" s="95" t="str">
        <f t="shared" si="43"/>
        <v>Completar</v>
      </c>
      <c r="KD37" s="95" t="str">
        <f t="shared" si="132"/>
        <v>Completar</v>
      </c>
      <c r="KE37" s="165">
        <f t="shared" si="133"/>
        <v>0</v>
      </c>
      <c r="KF37" s="219" t="b">
        <f t="shared" si="134"/>
        <v>0</v>
      </c>
      <c r="KG37" s="188">
        <f t="shared" si="135"/>
        <v>0</v>
      </c>
      <c r="KH37" s="164">
        <f t="shared" si="136"/>
        <v>0</v>
      </c>
      <c r="KI37" s="164">
        <f t="shared" si="137"/>
        <v>0.25</v>
      </c>
      <c r="KJ37" s="164">
        <f t="shared" si="138"/>
        <v>0</v>
      </c>
      <c r="KK37" s="164">
        <f t="shared" si="138"/>
        <v>0</v>
      </c>
      <c r="KL37" s="166">
        <f t="shared" si="139"/>
        <v>0</v>
      </c>
    </row>
    <row r="38" spans="1:298" x14ac:dyDescent="0.25">
      <c r="A38" s="164">
        <v>26</v>
      </c>
      <c r="B38" s="225"/>
      <c r="C38" s="226"/>
      <c r="D38" s="1"/>
      <c r="E38" s="1"/>
      <c r="F38" s="95"/>
      <c r="G38" s="93"/>
      <c r="H38" s="93"/>
      <c r="I38" s="93"/>
      <c r="J38" s="95"/>
      <c r="K38" s="96" t="str">
        <f>IFERROR(VLOOKUP(D38,'Situación inicial'!JI$13:JS$112,8,FALSE),"Completar")</f>
        <v>Completar</v>
      </c>
      <c r="L38" s="96" t="str">
        <f>IFERROR(VLOOKUP(D38,'Situación inicial'!JI$13:JS$112,9,FALSE),"Completar")</f>
        <v>Completar</v>
      </c>
      <c r="M38" s="94"/>
      <c r="N38" s="95" t="str">
        <f>IFERROR(VLOOKUP(D38,'Situación inicial'!JI$13:JS$112,11,FALSE),"Completar")</f>
        <v>Completar</v>
      </c>
      <c r="O38" s="95" t="str">
        <f>IFERROR(VLOOKUP(D38,'Situación inicial'!JI$13:JT$112,12,FALSE),"Completar")</f>
        <v>Completar</v>
      </c>
      <c r="P38" s="165">
        <f t="shared" si="44"/>
        <v>0</v>
      </c>
      <c r="Q38" s="219" t="b">
        <f t="shared" si="45"/>
        <v>0</v>
      </c>
      <c r="R38" s="188">
        <f t="shared" si="46"/>
        <v>0</v>
      </c>
      <c r="S38" s="164">
        <f t="shared" si="47"/>
        <v>0</v>
      </c>
      <c r="T38" s="164">
        <f t="shared" si="48"/>
        <v>0.25</v>
      </c>
      <c r="U38" s="164">
        <f t="shared" si="49"/>
        <v>0</v>
      </c>
      <c r="V38" s="164">
        <f t="shared" si="49"/>
        <v>0</v>
      </c>
      <c r="W38" s="166">
        <f t="shared" si="50"/>
        <v>0</v>
      </c>
      <c r="X38" s="168">
        <f>IFERROR(VLOOKUP(D38,'Situación inicial'!JI$13:JZ$112,18,FALSE),0)</f>
        <v>0</v>
      </c>
      <c r="Z38" s="164">
        <v>26</v>
      </c>
      <c r="AA38" s="225"/>
      <c r="AB38" s="226"/>
      <c r="AC38" s="1"/>
      <c r="AD38" s="1"/>
      <c r="AE38" s="95"/>
      <c r="AF38" s="93"/>
      <c r="AG38" s="93"/>
      <c r="AH38" s="93"/>
      <c r="AI38" s="95" t="str">
        <f t="shared" si="0"/>
        <v>Completar</v>
      </c>
      <c r="AJ38" s="96" t="str">
        <f t="shared" si="1"/>
        <v>Completar</v>
      </c>
      <c r="AK38" s="96" t="str">
        <f t="shared" si="2"/>
        <v>Completar</v>
      </c>
      <c r="AL38" s="94"/>
      <c r="AM38" s="95" t="str">
        <f t="shared" si="51"/>
        <v>Completar</v>
      </c>
      <c r="AN38" s="95" t="str">
        <f t="shared" si="52"/>
        <v>Completar</v>
      </c>
      <c r="AO38" s="165">
        <f t="shared" si="53"/>
        <v>0</v>
      </c>
      <c r="AP38" s="219" t="b">
        <f t="shared" si="54"/>
        <v>0</v>
      </c>
      <c r="AQ38" s="188">
        <f t="shared" si="55"/>
        <v>0</v>
      </c>
      <c r="AR38" s="164">
        <f t="shared" si="56"/>
        <v>0</v>
      </c>
      <c r="AS38" s="164">
        <f t="shared" si="57"/>
        <v>0.25</v>
      </c>
      <c r="AT38" s="164">
        <f t="shared" si="58"/>
        <v>0</v>
      </c>
      <c r="AU38" s="164">
        <f t="shared" si="58"/>
        <v>0</v>
      </c>
      <c r="AV38" s="166">
        <f t="shared" si="59"/>
        <v>0</v>
      </c>
      <c r="AW38" s="168">
        <f t="shared" si="3"/>
        <v>0</v>
      </c>
      <c r="AY38" s="164">
        <v>26</v>
      </c>
      <c r="AZ38" s="225"/>
      <c r="BA38" s="226"/>
      <c r="BB38" s="1"/>
      <c r="BC38" s="1"/>
      <c r="BD38" s="95"/>
      <c r="BE38" s="93"/>
      <c r="BF38" s="93"/>
      <c r="BG38" s="93"/>
      <c r="BH38" s="95" t="str">
        <f t="shared" si="4"/>
        <v>Completar</v>
      </c>
      <c r="BI38" s="96" t="str">
        <f t="shared" si="5"/>
        <v>Completar</v>
      </c>
      <c r="BJ38" s="96" t="str">
        <f t="shared" si="6"/>
        <v>Completar</v>
      </c>
      <c r="BK38" s="94"/>
      <c r="BL38" s="95" t="str">
        <f t="shared" si="7"/>
        <v>Completar</v>
      </c>
      <c r="BM38" s="95" t="str">
        <f t="shared" si="60"/>
        <v>Completar</v>
      </c>
      <c r="BN38" s="165">
        <f t="shared" si="61"/>
        <v>0</v>
      </c>
      <c r="BO38" s="219" t="b">
        <f t="shared" si="62"/>
        <v>0</v>
      </c>
      <c r="BP38" s="188">
        <f t="shared" si="63"/>
        <v>0</v>
      </c>
      <c r="BQ38" s="164">
        <f t="shared" si="64"/>
        <v>0</v>
      </c>
      <c r="BR38" s="164">
        <f t="shared" si="65"/>
        <v>0.25</v>
      </c>
      <c r="BS38" s="164">
        <f t="shared" si="66"/>
        <v>0</v>
      </c>
      <c r="BT38" s="164">
        <f t="shared" si="66"/>
        <v>0</v>
      </c>
      <c r="BU38" s="166">
        <f t="shared" si="67"/>
        <v>0</v>
      </c>
      <c r="BV38" s="167"/>
      <c r="BX38" s="164">
        <v>26</v>
      </c>
      <c r="BY38" s="225"/>
      <c r="BZ38" s="226"/>
      <c r="CA38" s="1"/>
      <c r="CB38" s="1"/>
      <c r="CC38" s="95"/>
      <c r="CD38" s="93"/>
      <c r="CE38" s="93"/>
      <c r="CF38" s="93"/>
      <c r="CG38" s="95" t="str">
        <f t="shared" si="8"/>
        <v>Completar</v>
      </c>
      <c r="CH38" s="96" t="str">
        <f t="shared" si="9"/>
        <v>Completar</v>
      </c>
      <c r="CI38" s="96" t="str">
        <f t="shared" si="10"/>
        <v>Completar</v>
      </c>
      <c r="CJ38" s="94"/>
      <c r="CK38" s="95" t="str">
        <f t="shared" si="11"/>
        <v>Completar</v>
      </c>
      <c r="CL38" s="95" t="str">
        <f t="shared" si="68"/>
        <v>Completar</v>
      </c>
      <c r="CM38" s="165">
        <f t="shared" si="69"/>
        <v>0</v>
      </c>
      <c r="CN38" s="219" t="b">
        <f t="shared" si="70"/>
        <v>0</v>
      </c>
      <c r="CO38" s="188">
        <f t="shared" si="71"/>
        <v>0</v>
      </c>
      <c r="CP38" s="164">
        <f t="shared" si="72"/>
        <v>0</v>
      </c>
      <c r="CQ38" s="164">
        <f t="shared" si="73"/>
        <v>0.25</v>
      </c>
      <c r="CR38" s="164">
        <f t="shared" si="74"/>
        <v>0</v>
      </c>
      <c r="CS38" s="164">
        <f t="shared" si="74"/>
        <v>0</v>
      </c>
      <c r="CT38" s="166">
        <f t="shared" si="75"/>
        <v>0</v>
      </c>
      <c r="CU38" s="167"/>
      <c r="CW38" s="164">
        <v>26</v>
      </c>
      <c r="CX38" s="225"/>
      <c r="CY38" s="226"/>
      <c r="CZ38" s="1"/>
      <c r="DA38" s="1"/>
      <c r="DB38" s="95"/>
      <c r="DC38" s="93"/>
      <c r="DD38" s="93"/>
      <c r="DE38" s="93"/>
      <c r="DF38" s="95" t="str">
        <f t="shared" si="12"/>
        <v>Completar</v>
      </c>
      <c r="DG38" s="96" t="str">
        <f t="shared" si="13"/>
        <v>Completar</v>
      </c>
      <c r="DH38" s="96" t="str">
        <f t="shared" si="14"/>
        <v>Completar</v>
      </c>
      <c r="DI38" s="94"/>
      <c r="DJ38" s="95" t="str">
        <f t="shared" si="15"/>
        <v>Completar</v>
      </c>
      <c r="DK38" s="95" t="str">
        <f t="shared" si="76"/>
        <v>Completar</v>
      </c>
      <c r="DL38" s="165">
        <f t="shared" si="77"/>
        <v>0</v>
      </c>
      <c r="DM38" s="219" t="b">
        <f t="shared" si="78"/>
        <v>0</v>
      </c>
      <c r="DN38" s="188">
        <f t="shared" si="79"/>
        <v>0</v>
      </c>
      <c r="DO38" s="164">
        <f t="shared" si="80"/>
        <v>0</v>
      </c>
      <c r="DP38" s="164">
        <f t="shared" si="81"/>
        <v>0.25</v>
      </c>
      <c r="DQ38" s="164">
        <f t="shared" si="82"/>
        <v>0</v>
      </c>
      <c r="DR38" s="164">
        <f t="shared" si="82"/>
        <v>0</v>
      </c>
      <c r="DS38" s="166">
        <f t="shared" si="83"/>
        <v>0</v>
      </c>
      <c r="DT38" s="167"/>
      <c r="DV38" s="164">
        <v>26</v>
      </c>
      <c r="DW38" s="225"/>
      <c r="DX38" s="226"/>
      <c r="DY38" s="1"/>
      <c r="DZ38" s="1"/>
      <c r="EA38" s="95"/>
      <c r="EB38" s="93"/>
      <c r="EC38" s="93"/>
      <c r="ED38" s="93"/>
      <c r="EE38" s="95" t="str">
        <f t="shared" si="16"/>
        <v>Completar</v>
      </c>
      <c r="EF38" s="96" t="str">
        <f t="shared" si="17"/>
        <v>Completar</v>
      </c>
      <c r="EG38" s="96" t="str">
        <f t="shared" si="18"/>
        <v>Completar</v>
      </c>
      <c r="EH38" s="94"/>
      <c r="EI38" s="95" t="str">
        <f t="shared" si="19"/>
        <v>Completar</v>
      </c>
      <c r="EJ38" s="95" t="str">
        <f t="shared" si="84"/>
        <v>Completar</v>
      </c>
      <c r="EK38" s="165">
        <f t="shared" si="85"/>
        <v>0</v>
      </c>
      <c r="EL38" s="219" t="b">
        <f t="shared" si="86"/>
        <v>0</v>
      </c>
      <c r="EM38" s="188">
        <f t="shared" si="87"/>
        <v>0</v>
      </c>
      <c r="EN38" s="164">
        <f t="shared" si="88"/>
        <v>0</v>
      </c>
      <c r="EO38" s="164">
        <f t="shared" si="89"/>
        <v>0.25</v>
      </c>
      <c r="EP38" s="164">
        <f t="shared" si="90"/>
        <v>0</v>
      </c>
      <c r="EQ38" s="164">
        <f t="shared" si="90"/>
        <v>0</v>
      </c>
      <c r="ER38" s="166">
        <f t="shared" si="91"/>
        <v>0</v>
      </c>
      <c r="ES38" s="167"/>
      <c r="EU38" s="164">
        <v>26</v>
      </c>
      <c r="EV38" s="225"/>
      <c r="EW38" s="226"/>
      <c r="EX38" s="1"/>
      <c r="EY38" s="1"/>
      <c r="EZ38" s="95"/>
      <c r="FA38" s="93"/>
      <c r="FB38" s="93"/>
      <c r="FC38" s="93"/>
      <c r="FD38" s="95" t="str">
        <f t="shared" si="20"/>
        <v>Completar</v>
      </c>
      <c r="FE38" s="96" t="str">
        <f t="shared" si="21"/>
        <v>Completar</v>
      </c>
      <c r="FF38" s="96" t="str">
        <f t="shared" si="22"/>
        <v>Completar</v>
      </c>
      <c r="FG38" s="94"/>
      <c r="FH38" s="95" t="str">
        <f t="shared" si="23"/>
        <v>Completar</v>
      </c>
      <c r="FI38" s="95" t="str">
        <f t="shared" si="92"/>
        <v>Completar</v>
      </c>
      <c r="FJ38" s="165">
        <f t="shared" si="93"/>
        <v>0</v>
      </c>
      <c r="FK38" s="219" t="b">
        <f t="shared" si="94"/>
        <v>0</v>
      </c>
      <c r="FL38" s="188">
        <f t="shared" si="95"/>
        <v>0</v>
      </c>
      <c r="FM38" s="164">
        <f t="shared" si="96"/>
        <v>0</v>
      </c>
      <c r="FN38" s="164">
        <f t="shared" si="97"/>
        <v>0.25</v>
      </c>
      <c r="FO38" s="164">
        <f t="shared" si="98"/>
        <v>0</v>
      </c>
      <c r="FP38" s="164">
        <f t="shared" si="98"/>
        <v>0</v>
      </c>
      <c r="FQ38" s="166">
        <f t="shared" si="99"/>
        <v>0</v>
      </c>
      <c r="FR38" s="167"/>
      <c r="FT38" s="164">
        <v>26</v>
      </c>
      <c r="FU38" s="225"/>
      <c r="FV38" s="226"/>
      <c r="FW38" s="1"/>
      <c r="FX38" s="1"/>
      <c r="FY38" s="95"/>
      <c r="FZ38" s="93"/>
      <c r="GA38" s="93"/>
      <c r="GB38" s="93"/>
      <c r="GC38" s="95" t="str">
        <f t="shared" si="24"/>
        <v>Completar</v>
      </c>
      <c r="GD38" s="96" t="str">
        <f t="shared" si="25"/>
        <v>Completar</v>
      </c>
      <c r="GE38" s="96" t="str">
        <f t="shared" si="26"/>
        <v>Completar</v>
      </c>
      <c r="GF38" s="94"/>
      <c r="GG38" s="95" t="str">
        <f t="shared" si="27"/>
        <v>Completar</v>
      </c>
      <c r="GH38" s="95" t="str">
        <f t="shared" si="100"/>
        <v>Completar</v>
      </c>
      <c r="GI38" s="165">
        <f t="shared" si="101"/>
        <v>0</v>
      </c>
      <c r="GJ38" s="219" t="b">
        <f t="shared" si="102"/>
        <v>0</v>
      </c>
      <c r="GK38" s="188">
        <f t="shared" si="103"/>
        <v>0</v>
      </c>
      <c r="GL38" s="164">
        <f t="shared" si="104"/>
        <v>0</v>
      </c>
      <c r="GM38" s="164">
        <f t="shared" si="105"/>
        <v>0.25</v>
      </c>
      <c r="GN38" s="164">
        <f t="shared" si="106"/>
        <v>0</v>
      </c>
      <c r="GO38" s="164">
        <f t="shared" si="106"/>
        <v>0</v>
      </c>
      <c r="GP38" s="166">
        <f t="shared" si="107"/>
        <v>0</v>
      </c>
      <c r="GQ38" s="167"/>
      <c r="GS38" s="164">
        <v>26</v>
      </c>
      <c r="GT38" s="225"/>
      <c r="GU38" s="226"/>
      <c r="GV38" s="1"/>
      <c r="GW38" s="1"/>
      <c r="GX38" s="95"/>
      <c r="GY38" s="93"/>
      <c r="GZ38" s="93"/>
      <c r="HA38" s="93"/>
      <c r="HB38" s="95" t="str">
        <f t="shared" si="28"/>
        <v>Completar</v>
      </c>
      <c r="HC38" s="96" t="str">
        <f t="shared" si="29"/>
        <v>Completar</v>
      </c>
      <c r="HD38" s="96" t="str">
        <f t="shared" si="30"/>
        <v>Completar</v>
      </c>
      <c r="HE38" s="94"/>
      <c r="HF38" s="95" t="str">
        <f t="shared" si="31"/>
        <v>Completar</v>
      </c>
      <c r="HG38" s="95" t="str">
        <f t="shared" si="108"/>
        <v>Completar</v>
      </c>
      <c r="HH38" s="165">
        <f t="shared" si="109"/>
        <v>0</v>
      </c>
      <c r="HI38" s="219" t="b">
        <f t="shared" si="110"/>
        <v>0</v>
      </c>
      <c r="HJ38" s="188">
        <f t="shared" si="111"/>
        <v>0</v>
      </c>
      <c r="HK38" s="164">
        <f t="shared" si="112"/>
        <v>0</v>
      </c>
      <c r="HL38" s="164">
        <f t="shared" si="113"/>
        <v>0.25</v>
      </c>
      <c r="HM38" s="164">
        <f t="shared" si="114"/>
        <v>0</v>
      </c>
      <c r="HN38" s="164">
        <f t="shared" si="114"/>
        <v>0</v>
      </c>
      <c r="HO38" s="166">
        <f t="shared" si="115"/>
        <v>0</v>
      </c>
      <c r="HP38" s="167"/>
      <c r="HR38" s="164">
        <v>26</v>
      </c>
      <c r="HS38" s="225"/>
      <c r="HT38" s="226"/>
      <c r="HU38" s="1"/>
      <c r="HV38" s="1"/>
      <c r="HW38" s="95"/>
      <c r="HX38" s="93"/>
      <c r="HY38" s="93"/>
      <c r="HZ38" s="93"/>
      <c r="IA38" s="95" t="str">
        <f t="shared" si="32"/>
        <v>Completar</v>
      </c>
      <c r="IB38" s="96" t="str">
        <f t="shared" si="33"/>
        <v>Completar</v>
      </c>
      <c r="IC38" s="96" t="str">
        <f t="shared" si="34"/>
        <v>Completar</v>
      </c>
      <c r="ID38" s="94"/>
      <c r="IE38" s="95" t="str">
        <f t="shared" si="35"/>
        <v>Completar</v>
      </c>
      <c r="IF38" s="95" t="str">
        <f t="shared" si="116"/>
        <v>Completar</v>
      </c>
      <c r="IG38" s="165">
        <f t="shared" si="117"/>
        <v>0</v>
      </c>
      <c r="IH38" s="219" t="b">
        <f t="shared" si="118"/>
        <v>0</v>
      </c>
      <c r="II38" s="188">
        <f t="shared" si="119"/>
        <v>0</v>
      </c>
      <c r="IJ38" s="164">
        <f t="shared" si="120"/>
        <v>0</v>
      </c>
      <c r="IK38" s="164">
        <f t="shared" si="121"/>
        <v>0.25</v>
      </c>
      <c r="IL38" s="164">
        <f t="shared" si="122"/>
        <v>0</v>
      </c>
      <c r="IM38" s="164">
        <f t="shared" si="122"/>
        <v>0</v>
      </c>
      <c r="IN38" s="166">
        <f t="shared" si="123"/>
        <v>0</v>
      </c>
      <c r="IO38" s="167"/>
      <c r="IQ38" s="164">
        <v>26</v>
      </c>
      <c r="IR38" s="225"/>
      <c r="IS38" s="226"/>
      <c r="IT38" s="1"/>
      <c r="IU38" s="1"/>
      <c r="IV38" s="95"/>
      <c r="IW38" s="93"/>
      <c r="IX38" s="93"/>
      <c r="IY38" s="93"/>
      <c r="IZ38" s="95" t="str">
        <f t="shared" si="36"/>
        <v>Completar</v>
      </c>
      <c r="JA38" s="96" t="str">
        <f t="shared" si="37"/>
        <v>Completar</v>
      </c>
      <c r="JB38" s="96" t="str">
        <f t="shared" si="38"/>
        <v>Completar</v>
      </c>
      <c r="JC38" s="94"/>
      <c r="JD38" s="95" t="str">
        <f t="shared" si="39"/>
        <v>Completar</v>
      </c>
      <c r="JE38" s="95" t="str">
        <f t="shared" si="124"/>
        <v>Completar</v>
      </c>
      <c r="JF38" s="165">
        <f t="shared" si="125"/>
        <v>0</v>
      </c>
      <c r="JG38" s="219" t="b">
        <f t="shared" si="126"/>
        <v>0</v>
      </c>
      <c r="JH38" s="188">
        <f t="shared" si="127"/>
        <v>0</v>
      </c>
      <c r="JI38" s="164">
        <f t="shared" si="128"/>
        <v>0</v>
      </c>
      <c r="JJ38" s="164">
        <f t="shared" si="129"/>
        <v>0.25</v>
      </c>
      <c r="JK38" s="164">
        <f t="shared" si="130"/>
        <v>0</v>
      </c>
      <c r="JL38" s="164">
        <f t="shared" si="130"/>
        <v>0</v>
      </c>
      <c r="JM38" s="166">
        <f t="shared" si="131"/>
        <v>0</v>
      </c>
      <c r="JN38" s="167"/>
      <c r="JO38" s="126"/>
      <c r="JP38" s="164">
        <v>26</v>
      </c>
      <c r="JQ38" s="225"/>
      <c r="JR38" s="226"/>
      <c r="JS38" s="1"/>
      <c r="JT38" s="1"/>
      <c r="JU38" s="95"/>
      <c r="JV38" s="93"/>
      <c r="JW38" s="93"/>
      <c r="JX38" s="93"/>
      <c r="JY38" s="95" t="str">
        <f t="shared" si="40"/>
        <v>Completar</v>
      </c>
      <c r="JZ38" s="96" t="str">
        <f t="shared" si="41"/>
        <v>Completar</v>
      </c>
      <c r="KA38" s="96" t="str">
        <f t="shared" si="42"/>
        <v>Completar</v>
      </c>
      <c r="KB38" s="94"/>
      <c r="KC38" s="95" t="str">
        <f t="shared" si="43"/>
        <v>Completar</v>
      </c>
      <c r="KD38" s="95" t="str">
        <f t="shared" si="132"/>
        <v>Completar</v>
      </c>
      <c r="KE38" s="165">
        <f t="shared" si="133"/>
        <v>0</v>
      </c>
      <c r="KF38" s="219" t="b">
        <f t="shared" si="134"/>
        <v>0</v>
      </c>
      <c r="KG38" s="188">
        <f t="shared" si="135"/>
        <v>0</v>
      </c>
      <c r="KH38" s="164">
        <f t="shared" si="136"/>
        <v>0</v>
      </c>
      <c r="KI38" s="164">
        <f t="shared" si="137"/>
        <v>0.25</v>
      </c>
      <c r="KJ38" s="164">
        <f t="shared" si="138"/>
        <v>0</v>
      </c>
      <c r="KK38" s="164">
        <f t="shared" si="138"/>
        <v>0</v>
      </c>
      <c r="KL38" s="166">
        <f t="shared" si="139"/>
        <v>0</v>
      </c>
    </row>
    <row r="39" spans="1:298" x14ac:dyDescent="0.25">
      <c r="A39" s="164">
        <v>27</v>
      </c>
      <c r="B39" s="225"/>
      <c r="C39" s="226"/>
      <c r="D39" s="1"/>
      <c r="E39" s="1"/>
      <c r="F39" s="95"/>
      <c r="G39" s="93"/>
      <c r="H39" s="93"/>
      <c r="I39" s="93"/>
      <c r="J39" s="95"/>
      <c r="K39" s="96" t="str">
        <f>IFERROR(VLOOKUP(D39,'Situación inicial'!JI$13:JS$112,8,FALSE),"Completar")</f>
        <v>Completar</v>
      </c>
      <c r="L39" s="96" t="str">
        <f>IFERROR(VLOOKUP(D39,'Situación inicial'!JI$13:JS$112,9,FALSE),"Completar")</f>
        <v>Completar</v>
      </c>
      <c r="M39" s="94"/>
      <c r="N39" s="95" t="str">
        <f>IFERROR(VLOOKUP(D39,'Situación inicial'!JI$13:JS$112,11,FALSE),"Completar")</f>
        <v>Completar</v>
      </c>
      <c r="O39" s="95" t="str">
        <f>IFERROR(VLOOKUP(D39,'Situación inicial'!JI$13:JT$112,12,FALSE),"Completar")</f>
        <v>Completar</v>
      </c>
      <c r="P39" s="165">
        <f t="shared" si="44"/>
        <v>0</v>
      </c>
      <c r="Q39" s="219" t="b">
        <f t="shared" si="45"/>
        <v>0</v>
      </c>
      <c r="R39" s="188">
        <f t="shared" si="46"/>
        <v>0</v>
      </c>
      <c r="S39" s="164">
        <f t="shared" si="47"/>
        <v>0</v>
      </c>
      <c r="T39" s="164">
        <f t="shared" si="48"/>
        <v>0.25</v>
      </c>
      <c r="U39" s="164">
        <f t="shared" si="49"/>
        <v>0</v>
      </c>
      <c r="V39" s="164">
        <f t="shared" si="49"/>
        <v>0</v>
      </c>
      <c r="W39" s="166">
        <f t="shared" si="50"/>
        <v>0</v>
      </c>
      <c r="X39" s="168">
        <f>IFERROR(VLOOKUP(D39,'Situación inicial'!JI$13:JZ$112,18,FALSE),0)</f>
        <v>0</v>
      </c>
      <c r="Z39" s="164">
        <v>27</v>
      </c>
      <c r="AA39" s="225"/>
      <c r="AB39" s="226"/>
      <c r="AC39" s="1"/>
      <c r="AD39" s="1"/>
      <c r="AE39" s="95"/>
      <c r="AF39" s="93"/>
      <c r="AG39" s="93"/>
      <c r="AH39" s="93"/>
      <c r="AI39" s="95" t="str">
        <f t="shared" si="0"/>
        <v>Completar</v>
      </c>
      <c r="AJ39" s="96" t="str">
        <f t="shared" si="1"/>
        <v>Completar</v>
      </c>
      <c r="AK39" s="96" t="str">
        <f t="shared" si="2"/>
        <v>Completar</v>
      </c>
      <c r="AL39" s="94"/>
      <c r="AM39" s="95" t="str">
        <f t="shared" si="51"/>
        <v>Completar</v>
      </c>
      <c r="AN39" s="95" t="str">
        <f t="shared" si="52"/>
        <v>Completar</v>
      </c>
      <c r="AO39" s="165">
        <f t="shared" si="53"/>
        <v>0</v>
      </c>
      <c r="AP39" s="219" t="b">
        <f t="shared" si="54"/>
        <v>0</v>
      </c>
      <c r="AQ39" s="188">
        <f t="shared" si="55"/>
        <v>0</v>
      </c>
      <c r="AR39" s="164">
        <f t="shared" si="56"/>
        <v>0</v>
      </c>
      <c r="AS39" s="164">
        <f t="shared" si="57"/>
        <v>0.25</v>
      </c>
      <c r="AT39" s="164">
        <f t="shared" si="58"/>
        <v>0</v>
      </c>
      <c r="AU39" s="164">
        <f t="shared" si="58"/>
        <v>0</v>
      </c>
      <c r="AV39" s="166">
        <f t="shared" si="59"/>
        <v>0</v>
      </c>
      <c r="AW39" s="168">
        <f t="shared" si="3"/>
        <v>0</v>
      </c>
      <c r="AY39" s="164">
        <v>27</v>
      </c>
      <c r="AZ39" s="225"/>
      <c r="BA39" s="226"/>
      <c r="BB39" s="1"/>
      <c r="BC39" s="1"/>
      <c r="BD39" s="95"/>
      <c r="BE39" s="93"/>
      <c r="BF39" s="93"/>
      <c r="BG39" s="93"/>
      <c r="BH39" s="95" t="str">
        <f t="shared" si="4"/>
        <v>Completar</v>
      </c>
      <c r="BI39" s="96" t="str">
        <f t="shared" si="5"/>
        <v>Completar</v>
      </c>
      <c r="BJ39" s="96" t="str">
        <f t="shared" si="6"/>
        <v>Completar</v>
      </c>
      <c r="BK39" s="94"/>
      <c r="BL39" s="95" t="str">
        <f t="shared" si="7"/>
        <v>Completar</v>
      </c>
      <c r="BM39" s="95" t="str">
        <f t="shared" si="60"/>
        <v>Completar</v>
      </c>
      <c r="BN39" s="165">
        <f t="shared" si="61"/>
        <v>0</v>
      </c>
      <c r="BO39" s="219" t="b">
        <f t="shared" si="62"/>
        <v>0</v>
      </c>
      <c r="BP39" s="188">
        <f t="shared" si="63"/>
        <v>0</v>
      </c>
      <c r="BQ39" s="164">
        <f t="shared" si="64"/>
        <v>0</v>
      </c>
      <c r="BR39" s="164">
        <f t="shared" si="65"/>
        <v>0.25</v>
      </c>
      <c r="BS39" s="164">
        <f t="shared" si="66"/>
        <v>0</v>
      </c>
      <c r="BT39" s="164">
        <f t="shared" si="66"/>
        <v>0</v>
      </c>
      <c r="BU39" s="166">
        <f t="shared" si="67"/>
        <v>0</v>
      </c>
      <c r="BV39" s="167"/>
      <c r="BX39" s="164">
        <v>27</v>
      </c>
      <c r="BY39" s="225"/>
      <c r="BZ39" s="226"/>
      <c r="CA39" s="1"/>
      <c r="CB39" s="1"/>
      <c r="CC39" s="95"/>
      <c r="CD39" s="93"/>
      <c r="CE39" s="93"/>
      <c r="CF39" s="93"/>
      <c r="CG39" s="95" t="str">
        <f t="shared" si="8"/>
        <v>Completar</v>
      </c>
      <c r="CH39" s="96" t="str">
        <f t="shared" si="9"/>
        <v>Completar</v>
      </c>
      <c r="CI39" s="96" t="str">
        <f t="shared" si="10"/>
        <v>Completar</v>
      </c>
      <c r="CJ39" s="94"/>
      <c r="CK39" s="95" t="str">
        <f t="shared" si="11"/>
        <v>Completar</v>
      </c>
      <c r="CL39" s="95" t="str">
        <f t="shared" si="68"/>
        <v>Completar</v>
      </c>
      <c r="CM39" s="165">
        <f t="shared" si="69"/>
        <v>0</v>
      </c>
      <c r="CN39" s="219" t="b">
        <f t="shared" si="70"/>
        <v>0</v>
      </c>
      <c r="CO39" s="188">
        <f t="shared" si="71"/>
        <v>0</v>
      </c>
      <c r="CP39" s="164">
        <f t="shared" si="72"/>
        <v>0</v>
      </c>
      <c r="CQ39" s="164">
        <f t="shared" si="73"/>
        <v>0.25</v>
      </c>
      <c r="CR39" s="164">
        <f t="shared" si="74"/>
        <v>0</v>
      </c>
      <c r="CS39" s="164">
        <f t="shared" si="74"/>
        <v>0</v>
      </c>
      <c r="CT39" s="166">
        <f t="shared" si="75"/>
        <v>0</v>
      </c>
      <c r="CU39" s="167"/>
      <c r="CW39" s="164">
        <v>27</v>
      </c>
      <c r="CX39" s="225"/>
      <c r="CY39" s="226"/>
      <c r="CZ39" s="1"/>
      <c r="DA39" s="1"/>
      <c r="DB39" s="95"/>
      <c r="DC39" s="93"/>
      <c r="DD39" s="93"/>
      <c r="DE39" s="93"/>
      <c r="DF39" s="95" t="str">
        <f t="shared" si="12"/>
        <v>Completar</v>
      </c>
      <c r="DG39" s="96" t="str">
        <f t="shared" si="13"/>
        <v>Completar</v>
      </c>
      <c r="DH39" s="96" t="str">
        <f t="shared" si="14"/>
        <v>Completar</v>
      </c>
      <c r="DI39" s="94"/>
      <c r="DJ39" s="95" t="str">
        <f t="shared" si="15"/>
        <v>Completar</v>
      </c>
      <c r="DK39" s="95" t="str">
        <f t="shared" si="76"/>
        <v>Completar</v>
      </c>
      <c r="DL39" s="165">
        <f t="shared" si="77"/>
        <v>0</v>
      </c>
      <c r="DM39" s="219" t="b">
        <f t="shared" si="78"/>
        <v>0</v>
      </c>
      <c r="DN39" s="188">
        <f t="shared" si="79"/>
        <v>0</v>
      </c>
      <c r="DO39" s="164">
        <f t="shared" si="80"/>
        <v>0</v>
      </c>
      <c r="DP39" s="164">
        <f t="shared" si="81"/>
        <v>0.25</v>
      </c>
      <c r="DQ39" s="164">
        <f t="shared" si="82"/>
        <v>0</v>
      </c>
      <c r="DR39" s="164">
        <f t="shared" si="82"/>
        <v>0</v>
      </c>
      <c r="DS39" s="166">
        <f t="shared" si="83"/>
        <v>0</v>
      </c>
      <c r="DT39" s="167"/>
      <c r="DV39" s="164">
        <v>27</v>
      </c>
      <c r="DW39" s="225"/>
      <c r="DX39" s="226"/>
      <c r="DY39" s="1"/>
      <c r="DZ39" s="1"/>
      <c r="EA39" s="95"/>
      <c r="EB39" s="93"/>
      <c r="EC39" s="93"/>
      <c r="ED39" s="93"/>
      <c r="EE39" s="95" t="str">
        <f t="shared" si="16"/>
        <v>Completar</v>
      </c>
      <c r="EF39" s="96" t="str">
        <f t="shared" si="17"/>
        <v>Completar</v>
      </c>
      <c r="EG39" s="96" t="str">
        <f t="shared" si="18"/>
        <v>Completar</v>
      </c>
      <c r="EH39" s="94"/>
      <c r="EI39" s="95" t="str">
        <f t="shared" si="19"/>
        <v>Completar</v>
      </c>
      <c r="EJ39" s="95" t="str">
        <f t="shared" si="84"/>
        <v>Completar</v>
      </c>
      <c r="EK39" s="165">
        <f t="shared" si="85"/>
        <v>0</v>
      </c>
      <c r="EL39" s="219" t="b">
        <f t="shared" si="86"/>
        <v>0</v>
      </c>
      <c r="EM39" s="188">
        <f t="shared" si="87"/>
        <v>0</v>
      </c>
      <c r="EN39" s="164">
        <f t="shared" si="88"/>
        <v>0</v>
      </c>
      <c r="EO39" s="164">
        <f t="shared" si="89"/>
        <v>0.25</v>
      </c>
      <c r="EP39" s="164">
        <f t="shared" si="90"/>
        <v>0</v>
      </c>
      <c r="EQ39" s="164">
        <f t="shared" si="90"/>
        <v>0</v>
      </c>
      <c r="ER39" s="166">
        <f t="shared" si="91"/>
        <v>0</v>
      </c>
      <c r="ES39" s="167"/>
      <c r="EU39" s="164">
        <v>27</v>
      </c>
      <c r="EV39" s="225"/>
      <c r="EW39" s="226"/>
      <c r="EX39" s="1"/>
      <c r="EY39" s="1"/>
      <c r="EZ39" s="95"/>
      <c r="FA39" s="93"/>
      <c r="FB39" s="93"/>
      <c r="FC39" s="93"/>
      <c r="FD39" s="95" t="str">
        <f t="shared" si="20"/>
        <v>Completar</v>
      </c>
      <c r="FE39" s="96" t="str">
        <f t="shared" si="21"/>
        <v>Completar</v>
      </c>
      <c r="FF39" s="96" t="str">
        <f t="shared" si="22"/>
        <v>Completar</v>
      </c>
      <c r="FG39" s="94"/>
      <c r="FH39" s="95" t="str">
        <f t="shared" si="23"/>
        <v>Completar</v>
      </c>
      <c r="FI39" s="95" t="str">
        <f t="shared" si="92"/>
        <v>Completar</v>
      </c>
      <c r="FJ39" s="165">
        <f t="shared" si="93"/>
        <v>0</v>
      </c>
      <c r="FK39" s="219" t="b">
        <f t="shared" si="94"/>
        <v>0</v>
      </c>
      <c r="FL39" s="188">
        <f t="shared" si="95"/>
        <v>0</v>
      </c>
      <c r="FM39" s="164">
        <f t="shared" si="96"/>
        <v>0</v>
      </c>
      <c r="FN39" s="164">
        <f t="shared" si="97"/>
        <v>0.25</v>
      </c>
      <c r="FO39" s="164">
        <f t="shared" si="98"/>
        <v>0</v>
      </c>
      <c r="FP39" s="164">
        <f t="shared" si="98"/>
        <v>0</v>
      </c>
      <c r="FQ39" s="166">
        <f t="shared" si="99"/>
        <v>0</v>
      </c>
      <c r="FR39" s="167"/>
      <c r="FT39" s="164">
        <v>27</v>
      </c>
      <c r="FU39" s="225"/>
      <c r="FV39" s="226"/>
      <c r="FW39" s="1"/>
      <c r="FX39" s="1"/>
      <c r="FY39" s="95"/>
      <c r="FZ39" s="93"/>
      <c r="GA39" s="93"/>
      <c r="GB39" s="93"/>
      <c r="GC39" s="95" t="str">
        <f t="shared" si="24"/>
        <v>Completar</v>
      </c>
      <c r="GD39" s="96" t="str">
        <f t="shared" si="25"/>
        <v>Completar</v>
      </c>
      <c r="GE39" s="96" t="str">
        <f t="shared" si="26"/>
        <v>Completar</v>
      </c>
      <c r="GF39" s="94"/>
      <c r="GG39" s="95" t="str">
        <f t="shared" si="27"/>
        <v>Completar</v>
      </c>
      <c r="GH39" s="95" t="str">
        <f t="shared" si="100"/>
        <v>Completar</v>
      </c>
      <c r="GI39" s="165">
        <f t="shared" si="101"/>
        <v>0</v>
      </c>
      <c r="GJ39" s="219" t="b">
        <f t="shared" si="102"/>
        <v>0</v>
      </c>
      <c r="GK39" s="188">
        <f t="shared" si="103"/>
        <v>0</v>
      </c>
      <c r="GL39" s="164">
        <f t="shared" si="104"/>
        <v>0</v>
      </c>
      <c r="GM39" s="164">
        <f t="shared" si="105"/>
        <v>0.25</v>
      </c>
      <c r="GN39" s="164">
        <f t="shared" si="106"/>
        <v>0</v>
      </c>
      <c r="GO39" s="164">
        <f t="shared" si="106"/>
        <v>0</v>
      </c>
      <c r="GP39" s="166">
        <f t="shared" si="107"/>
        <v>0</v>
      </c>
      <c r="GQ39" s="167"/>
      <c r="GS39" s="164">
        <v>27</v>
      </c>
      <c r="GT39" s="225"/>
      <c r="GU39" s="226"/>
      <c r="GV39" s="1"/>
      <c r="GW39" s="1"/>
      <c r="GX39" s="95"/>
      <c r="GY39" s="93"/>
      <c r="GZ39" s="93"/>
      <c r="HA39" s="93"/>
      <c r="HB39" s="95" t="str">
        <f t="shared" si="28"/>
        <v>Completar</v>
      </c>
      <c r="HC39" s="96" t="str">
        <f t="shared" si="29"/>
        <v>Completar</v>
      </c>
      <c r="HD39" s="96" t="str">
        <f t="shared" si="30"/>
        <v>Completar</v>
      </c>
      <c r="HE39" s="94"/>
      <c r="HF39" s="95" t="str">
        <f t="shared" si="31"/>
        <v>Completar</v>
      </c>
      <c r="HG39" s="95" t="str">
        <f t="shared" si="108"/>
        <v>Completar</v>
      </c>
      <c r="HH39" s="165">
        <f t="shared" si="109"/>
        <v>0</v>
      </c>
      <c r="HI39" s="219" t="b">
        <f t="shared" si="110"/>
        <v>0</v>
      </c>
      <c r="HJ39" s="188">
        <f t="shared" si="111"/>
        <v>0</v>
      </c>
      <c r="HK39" s="164">
        <f t="shared" si="112"/>
        <v>0</v>
      </c>
      <c r="HL39" s="164">
        <f t="shared" si="113"/>
        <v>0.25</v>
      </c>
      <c r="HM39" s="164">
        <f t="shared" si="114"/>
        <v>0</v>
      </c>
      <c r="HN39" s="164">
        <f t="shared" si="114"/>
        <v>0</v>
      </c>
      <c r="HO39" s="166">
        <f t="shared" si="115"/>
        <v>0</v>
      </c>
      <c r="HP39" s="167"/>
      <c r="HR39" s="164">
        <v>27</v>
      </c>
      <c r="HS39" s="225"/>
      <c r="HT39" s="226"/>
      <c r="HU39" s="1"/>
      <c r="HV39" s="1"/>
      <c r="HW39" s="95"/>
      <c r="HX39" s="93"/>
      <c r="HY39" s="93"/>
      <c r="HZ39" s="93"/>
      <c r="IA39" s="95" t="str">
        <f t="shared" si="32"/>
        <v>Completar</v>
      </c>
      <c r="IB39" s="96" t="str">
        <f t="shared" si="33"/>
        <v>Completar</v>
      </c>
      <c r="IC39" s="96" t="str">
        <f t="shared" si="34"/>
        <v>Completar</v>
      </c>
      <c r="ID39" s="94"/>
      <c r="IE39" s="95" t="str">
        <f t="shared" si="35"/>
        <v>Completar</v>
      </c>
      <c r="IF39" s="95" t="str">
        <f t="shared" si="116"/>
        <v>Completar</v>
      </c>
      <c r="IG39" s="165">
        <f t="shared" si="117"/>
        <v>0</v>
      </c>
      <c r="IH39" s="219" t="b">
        <f t="shared" si="118"/>
        <v>0</v>
      </c>
      <c r="II39" s="188">
        <f t="shared" si="119"/>
        <v>0</v>
      </c>
      <c r="IJ39" s="164">
        <f t="shared" si="120"/>
        <v>0</v>
      </c>
      <c r="IK39" s="164">
        <f t="shared" si="121"/>
        <v>0.25</v>
      </c>
      <c r="IL39" s="164">
        <f t="shared" si="122"/>
        <v>0</v>
      </c>
      <c r="IM39" s="164">
        <f t="shared" si="122"/>
        <v>0</v>
      </c>
      <c r="IN39" s="166">
        <f t="shared" si="123"/>
        <v>0</v>
      </c>
      <c r="IO39" s="167"/>
      <c r="IQ39" s="164">
        <v>27</v>
      </c>
      <c r="IR39" s="225"/>
      <c r="IS39" s="226"/>
      <c r="IT39" s="1"/>
      <c r="IU39" s="1"/>
      <c r="IV39" s="95"/>
      <c r="IW39" s="93"/>
      <c r="IX39" s="93"/>
      <c r="IY39" s="93"/>
      <c r="IZ39" s="95" t="str">
        <f t="shared" si="36"/>
        <v>Completar</v>
      </c>
      <c r="JA39" s="96" t="str">
        <f t="shared" si="37"/>
        <v>Completar</v>
      </c>
      <c r="JB39" s="96" t="str">
        <f t="shared" si="38"/>
        <v>Completar</v>
      </c>
      <c r="JC39" s="94"/>
      <c r="JD39" s="95" t="str">
        <f t="shared" si="39"/>
        <v>Completar</v>
      </c>
      <c r="JE39" s="95" t="str">
        <f t="shared" si="124"/>
        <v>Completar</v>
      </c>
      <c r="JF39" s="165">
        <f t="shared" si="125"/>
        <v>0</v>
      </c>
      <c r="JG39" s="219" t="b">
        <f t="shared" si="126"/>
        <v>0</v>
      </c>
      <c r="JH39" s="188">
        <f t="shared" si="127"/>
        <v>0</v>
      </c>
      <c r="JI39" s="164">
        <f t="shared" si="128"/>
        <v>0</v>
      </c>
      <c r="JJ39" s="164">
        <f t="shared" si="129"/>
        <v>0.25</v>
      </c>
      <c r="JK39" s="164">
        <f t="shared" si="130"/>
        <v>0</v>
      </c>
      <c r="JL39" s="164">
        <f t="shared" si="130"/>
        <v>0</v>
      </c>
      <c r="JM39" s="166">
        <f t="shared" si="131"/>
        <v>0</v>
      </c>
      <c r="JN39" s="167"/>
      <c r="JO39" s="126"/>
      <c r="JP39" s="164">
        <v>27</v>
      </c>
      <c r="JQ39" s="225"/>
      <c r="JR39" s="226"/>
      <c r="JS39" s="1"/>
      <c r="JT39" s="1"/>
      <c r="JU39" s="95"/>
      <c r="JV39" s="93"/>
      <c r="JW39" s="93"/>
      <c r="JX39" s="93"/>
      <c r="JY39" s="95" t="str">
        <f t="shared" si="40"/>
        <v>Completar</v>
      </c>
      <c r="JZ39" s="96" t="str">
        <f t="shared" si="41"/>
        <v>Completar</v>
      </c>
      <c r="KA39" s="96" t="str">
        <f t="shared" si="42"/>
        <v>Completar</v>
      </c>
      <c r="KB39" s="94"/>
      <c r="KC39" s="95" t="str">
        <f t="shared" si="43"/>
        <v>Completar</v>
      </c>
      <c r="KD39" s="95" t="str">
        <f t="shared" si="132"/>
        <v>Completar</v>
      </c>
      <c r="KE39" s="165">
        <f t="shared" si="133"/>
        <v>0</v>
      </c>
      <c r="KF39" s="219" t="b">
        <f t="shared" si="134"/>
        <v>0</v>
      </c>
      <c r="KG39" s="188">
        <f t="shared" si="135"/>
        <v>0</v>
      </c>
      <c r="KH39" s="164">
        <f t="shared" si="136"/>
        <v>0</v>
      </c>
      <c r="KI39" s="164">
        <f t="shared" si="137"/>
        <v>0.25</v>
      </c>
      <c r="KJ39" s="164">
        <f t="shared" si="138"/>
        <v>0</v>
      </c>
      <c r="KK39" s="164">
        <f t="shared" si="138"/>
        <v>0</v>
      </c>
      <c r="KL39" s="166">
        <f t="shared" si="139"/>
        <v>0</v>
      </c>
    </row>
    <row r="40" spans="1:298" x14ac:dyDescent="0.25">
      <c r="A40" s="164">
        <v>28</v>
      </c>
      <c r="B40" s="225"/>
      <c r="C40" s="226"/>
      <c r="D40" s="1"/>
      <c r="E40" s="1"/>
      <c r="F40" s="95"/>
      <c r="G40" s="93"/>
      <c r="H40" s="93"/>
      <c r="I40" s="93"/>
      <c r="J40" s="95"/>
      <c r="K40" s="96" t="str">
        <f>IFERROR(VLOOKUP(D40,'Situación inicial'!JI$13:JS$112,8,FALSE),"Completar")</f>
        <v>Completar</v>
      </c>
      <c r="L40" s="96" t="str">
        <f>IFERROR(VLOOKUP(D40,'Situación inicial'!JI$13:JS$112,9,FALSE),"Completar")</f>
        <v>Completar</v>
      </c>
      <c r="M40" s="94"/>
      <c r="N40" s="95" t="str">
        <f>IFERROR(VLOOKUP(D40,'Situación inicial'!JI$13:JS$112,11,FALSE),"Completar")</f>
        <v>Completar</v>
      </c>
      <c r="O40" s="95" t="str">
        <f>IFERROR(VLOOKUP(D40,'Situación inicial'!JI$13:JT$112,12,FALSE),"Completar")</f>
        <v>Completar</v>
      </c>
      <c r="P40" s="165">
        <f t="shared" si="44"/>
        <v>0</v>
      </c>
      <c r="Q40" s="219" t="b">
        <f t="shared" si="45"/>
        <v>0</v>
      </c>
      <c r="R40" s="188">
        <f t="shared" si="46"/>
        <v>0</v>
      </c>
      <c r="S40" s="164">
        <f t="shared" si="47"/>
        <v>0</v>
      </c>
      <c r="T40" s="164">
        <f t="shared" si="48"/>
        <v>0.25</v>
      </c>
      <c r="U40" s="164">
        <f t="shared" si="49"/>
        <v>0</v>
      </c>
      <c r="V40" s="164">
        <f t="shared" si="49"/>
        <v>0</v>
      </c>
      <c r="W40" s="166">
        <f t="shared" si="50"/>
        <v>0</v>
      </c>
      <c r="X40" s="168">
        <f>IFERROR(VLOOKUP(D40,'Situación inicial'!JI$13:JZ$112,18,FALSE),0)</f>
        <v>0</v>
      </c>
      <c r="Z40" s="164">
        <v>28</v>
      </c>
      <c r="AA40" s="225"/>
      <c r="AB40" s="226"/>
      <c r="AC40" s="1"/>
      <c r="AD40" s="1"/>
      <c r="AE40" s="95"/>
      <c r="AF40" s="93"/>
      <c r="AG40" s="93"/>
      <c r="AH40" s="93"/>
      <c r="AI40" s="95" t="str">
        <f t="shared" si="0"/>
        <v>Completar</v>
      </c>
      <c r="AJ40" s="96" t="str">
        <f t="shared" si="1"/>
        <v>Completar</v>
      </c>
      <c r="AK40" s="96" t="str">
        <f t="shared" si="2"/>
        <v>Completar</v>
      </c>
      <c r="AL40" s="94"/>
      <c r="AM40" s="95" t="str">
        <f t="shared" si="51"/>
        <v>Completar</v>
      </c>
      <c r="AN40" s="95" t="str">
        <f t="shared" si="52"/>
        <v>Completar</v>
      </c>
      <c r="AO40" s="165">
        <f t="shared" si="53"/>
        <v>0</v>
      </c>
      <c r="AP40" s="219" t="b">
        <f t="shared" si="54"/>
        <v>0</v>
      </c>
      <c r="AQ40" s="188">
        <f t="shared" si="55"/>
        <v>0</v>
      </c>
      <c r="AR40" s="164">
        <f t="shared" si="56"/>
        <v>0</v>
      </c>
      <c r="AS40" s="164">
        <f t="shared" si="57"/>
        <v>0.25</v>
      </c>
      <c r="AT40" s="164">
        <f t="shared" si="58"/>
        <v>0</v>
      </c>
      <c r="AU40" s="164">
        <f t="shared" si="58"/>
        <v>0</v>
      </c>
      <c r="AV40" s="166">
        <f t="shared" si="59"/>
        <v>0</v>
      </c>
      <c r="AW40" s="168">
        <f t="shared" si="3"/>
        <v>0</v>
      </c>
      <c r="AY40" s="164">
        <v>28</v>
      </c>
      <c r="AZ40" s="225"/>
      <c r="BA40" s="226"/>
      <c r="BB40" s="1"/>
      <c r="BC40" s="1"/>
      <c r="BD40" s="95"/>
      <c r="BE40" s="93"/>
      <c r="BF40" s="93"/>
      <c r="BG40" s="93"/>
      <c r="BH40" s="95" t="str">
        <f t="shared" si="4"/>
        <v>Completar</v>
      </c>
      <c r="BI40" s="96" t="str">
        <f t="shared" si="5"/>
        <v>Completar</v>
      </c>
      <c r="BJ40" s="96" t="str">
        <f t="shared" si="6"/>
        <v>Completar</v>
      </c>
      <c r="BK40" s="94"/>
      <c r="BL40" s="95" t="str">
        <f t="shared" si="7"/>
        <v>Completar</v>
      </c>
      <c r="BM40" s="95" t="str">
        <f t="shared" si="60"/>
        <v>Completar</v>
      </c>
      <c r="BN40" s="165">
        <f t="shared" si="61"/>
        <v>0</v>
      </c>
      <c r="BO40" s="219" t="b">
        <f t="shared" si="62"/>
        <v>0</v>
      </c>
      <c r="BP40" s="188">
        <f t="shared" si="63"/>
        <v>0</v>
      </c>
      <c r="BQ40" s="164">
        <f t="shared" si="64"/>
        <v>0</v>
      </c>
      <c r="BR40" s="164">
        <f t="shared" si="65"/>
        <v>0.25</v>
      </c>
      <c r="BS40" s="164">
        <f t="shared" si="66"/>
        <v>0</v>
      </c>
      <c r="BT40" s="164">
        <f t="shared" si="66"/>
        <v>0</v>
      </c>
      <c r="BU40" s="166">
        <f t="shared" si="67"/>
        <v>0</v>
      </c>
      <c r="BV40" s="167"/>
      <c r="BX40" s="164">
        <v>28</v>
      </c>
      <c r="BY40" s="225"/>
      <c r="BZ40" s="226"/>
      <c r="CA40" s="1"/>
      <c r="CB40" s="1"/>
      <c r="CC40" s="95"/>
      <c r="CD40" s="93"/>
      <c r="CE40" s="93"/>
      <c r="CF40" s="93"/>
      <c r="CG40" s="95" t="str">
        <f t="shared" si="8"/>
        <v>Completar</v>
      </c>
      <c r="CH40" s="96" t="str">
        <f t="shared" si="9"/>
        <v>Completar</v>
      </c>
      <c r="CI40" s="96" t="str">
        <f t="shared" si="10"/>
        <v>Completar</v>
      </c>
      <c r="CJ40" s="94"/>
      <c r="CK40" s="95" t="str">
        <f t="shared" si="11"/>
        <v>Completar</v>
      </c>
      <c r="CL40" s="95" t="str">
        <f t="shared" si="68"/>
        <v>Completar</v>
      </c>
      <c r="CM40" s="165">
        <f t="shared" si="69"/>
        <v>0</v>
      </c>
      <c r="CN40" s="219" t="b">
        <f t="shared" si="70"/>
        <v>0</v>
      </c>
      <c r="CO40" s="188">
        <f t="shared" si="71"/>
        <v>0</v>
      </c>
      <c r="CP40" s="164">
        <f t="shared" si="72"/>
        <v>0</v>
      </c>
      <c r="CQ40" s="164">
        <f t="shared" si="73"/>
        <v>0.25</v>
      </c>
      <c r="CR40" s="164">
        <f t="shared" si="74"/>
        <v>0</v>
      </c>
      <c r="CS40" s="164">
        <f t="shared" si="74"/>
        <v>0</v>
      </c>
      <c r="CT40" s="166">
        <f t="shared" si="75"/>
        <v>0</v>
      </c>
      <c r="CU40" s="167"/>
      <c r="CW40" s="164">
        <v>28</v>
      </c>
      <c r="CX40" s="225"/>
      <c r="CY40" s="226"/>
      <c r="CZ40" s="1"/>
      <c r="DA40" s="1"/>
      <c r="DB40" s="95"/>
      <c r="DC40" s="93"/>
      <c r="DD40" s="93"/>
      <c r="DE40" s="93"/>
      <c r="DF40" s="95" t="str">
        <f t="shared" si="12"/>
        <v>Completar</v>
      </c>
      <c r="DG40" s="96" t="str">
        <f t="shared" si="13"/>
        <v>Completar</v>
      </c>
      <c r="DH40" s="96" t="str">
        <f t="shared" si="14"/>
        <v>Completar</v>
      </c>
      <c r="DI40" s="94"/>
      <c r="DJ40" s="95" t="str">
        <f t="shared" si="15"/>
        <v>Completar</v>
      </c>
      <c r="DK40" s="95" t="str">
        <f t="shared" si="76"/>
        <v>Completar</v>
      </c>
      <c r="DL40" s="165">
        <f t="shared" si="77"/>
        <v>0</v>
      </c>
      <c r="DM40" s="219" t="b">
        <f t="shared" si="78"/>
        <v>0</v>
      </c>
      <c r="DN40" s="188">
        <f t="shared" si="79"/>
        <v>0</v>
      </c>
      <c r="DO40" s="164">
        <f t="shared" si="80"/>
        <v>0</v>
      </c>
      <c r="DP40" s="164">
        <f t="shared" si="81"/>
        <v>0.25</v>
      </c>
      <c r="DQ40" s="164">
        <f t="shared" si="82"/>
        <v>0</v>
      </c>
      <c r="DR40" s="164">
        <f t="shared" si="82"/>
        <v>0</v>
      </c>
      <c r="DS40" s="166">
        <f t="shared" si="83"/>
        <v>0</v>
      </c>
      <c r="DT40" s="167"/>
      <c r="DV40" s="164">
        <v>28</v>
      </c>
      <c r="DW40" s="225"/>
      <c r="DX40" s="226"/>
      <c r="DY40" s="1"/>
      <c r="DZ40" s="1"/>
      <c r="EA40" s="95"/>
      <c r="EB40" s="93"/>
      <c r="EC40" s="93"/>
      <c r="ED40" s="93"/>
      <c r="EE40" s="95" t="str">
        <f t="shared" si="16"/>
        <v>Completar</v>
      </c>
      <c r="EF40" s="96" t="str">
        <f t="shared" si="17"/>
        <v>Completar</v>
      </c>
      <c r="EG40" s="96" t="str">
        <f t="shared" si="18"/>
        <v>Completar</v>
      </c>
      <c r="EH40" s="94"/>
      <c r="EI40" s="95" t="str">
        <f t="shared" si="19"/>
        <v>Completar</v>
      </c>
      <c r="EJ40" s="95" t="str">
        <f t="shared" si="84"/>
        <v>Completar</v>
      </c>
      <c r="EK40" s="165">
        <f t="shared" si="85"/>
        <v>0</v>
      </c>
      <c r="EL40" s="219" t="b">
        <f t="shared" si="86"/>
        <v>0</v>
      </c>
      <c r="EM40" s="188">
        <f t="shared" si="87"/>
        <v>0</v>
      </c>
      <c r="EN40" s="164">
        <f t="shared" si="88"/>
        <v>0</v>
      </c>
      <c r="EO40" s="164">
        <f t="shared" si="89"/>
        <v>0.25</v>
      </c>
      <c r="EP40" s="164">
        <f t="shared" si="90"/>
        <v>0</v>
      </c>
      <c r="EQ40" s="164">
        <f t="shared" si="90"/>
        <v>0</v>
      </c>
      <c r="ER40" s="166">
        <f t="shared" si="91"/>
        <v>0</v>
      </c>
      <c r="ES40" s="167"/>
      <c r="EU40" s="164">
        <v>28</v>
      </c>
      <c r="EV40" s="225"/>
      <c r="EW40" s="226"/>
      <c r="EX40" s="1"/>
      <c r="EY40" s="1"/>
      <c r="EZ40" s="95"/>
      <c r="FA40" s="93"/>
      <c r="FB40" s="93"/>
      <c r="FC40" s="93"/>
      <c r="FD40" s="95" t="str">
        <f t="shared" si="20"/>
        <v>Completar</v>
      </c>
      <c r="FE40" s="96" t="str">
        <f t="shared" si="21"/>
        <v>Completar</v>
      </c>
      <c r="FF40" s="96" t="str">
        <f t="shared" si="22"/>
        <v>Completar</v>
      </c>
      <c r="FG40" s="94"/>
      <c r="FH40" s="95" t="str">
        <f t="shared" si="23"/>
        <v>Completar</v>
      </c>
      <c r="FI40" s="95" t="str">
        <f t="shared" si="92"/>
        <v>Completar</v>
      </c>
      <c r="FJ40" s="165">
        <f t="shared" si="93"/>
        <v>0</v>
      </c>
      <c r="FK40" s="219" t="b">
        <f t="shared" si="94"/>
        <v>0</v>
      </c>
      <c r="FL40" s="188">
        <f t="shared" si="95"/>
        <v>0</v>
      </c>
      <c r="FM40" s="164">
        <f t="shared" si="96"/>
        <v>0</v>
      </c>
      <c r="FN40" s="164">
        <f t="shared" si="97"/>
        <v>0.25</v>
      </c>
      <c r="FO40" s="164">
        <f t="shared" si="98"/>
        <v>0</v>
      </c>
      <c r="FP40" s="164">
        <f t="shared" si="98"/>
        <v>0</v>
      </c>
      <c r="FQ40" s="166">
        <f t="shared" si="99"/>
        <v>0</v>
      </c>
      <c r="FR40" s="167"/>
      <c r="FT40" s="164">
        <v>28</v>
      </c>
      <c r="FU40" s="225"/>
      <c r="FV40" s="226"/>
      <c r="FW40" s="1"/>
      <c r="FX40" s="1"/>
      <c r="FY40" s="95"/>
      <c r="FZ40" s="93"/>
      <c r="GA40" s="93"/>
      <c r="GB40" s="93"/>
      <c r="GC40" s="95" t="str">
        <f t="shared" si="24"/>
        <v>Completar</v>
      </c>
      <c r="GD40" s="96" t="str">
        <f t="shared" si="25"/>
        <v>Completar</v>
      </c>
      <c r="GE40" s="96" t="str">
        <f t="shared" si="26"/>
        <v>Completar</v>
      </c>
      <c r="GF40" s="94"/>
      <c r="GG40" s="95" t="str">
        <f t="shared" si="27"/>
        <v>Completar</v>
      </c>
      <c r="GH40" s="95" t="str">
        <f t="shared" si="100"/>
        <v>Completar</v>
      </c>
      <c r="GI40" s="165">
        <f t="shared" si="101"/>
        <v>0</v>
      </c>
      <c r="GJ40" s="219" t="b">
        <f t="shared" si="102"/>
        <v>0</v>
      </c>
      <c r="GK40" s="188">
        <f t="shared" si="103"/>
        <v>0</v>
      </c>
      <c r="GL40" s="164">
        <f t="shared" si="104"/>
        <v>0</v>
      </c>
      <c r="GM40" s="164">
        <f t="shared" si="105"/>
        <v>0.25</v>
      </c>
      <c r="GN40" s="164">
        <f t="shared" si="106"/>
        <v>0</v>
      </c>
      <c r="GO40" s="164">
        <f t="shared" si="106"/>
        <v>0</v>
      </c>
      <c r="GP40" s="166">
        <f t="shared" si="107"/>
        <v>0</v>
      </c>
      <c r="GQ40" s="167"/>
      <c r="GS40" s="164">
        <v>28</v>
      </c>
      <c r="GT40" s="225"/>
      <c r="GU40" s="226"/>
      <c r="GV40" s="1"/>
      <c r="GW40" s="1"/>
      <c r="GX40" s="95"/>
      <c r="GY40" s="93"/>
      <c r="GZ40" s="93"/>
      <c r="HA40" s="93"/>
      <c r="HB40" s="95" t="str">
        <f t="shared" si="28"/>
        <v>Completar</v>
      </c>
      <c r="HC40" s="96" t="str">
        <f t="shared" si="29"/>
        <v>Completar</v>
      </c>
      <c r="HD40" s="96" t="str">
        <f t="shared" si="30"/>
        <v>Completar</v>
      </c>
      <c r="HE40" s="94"/>
      <c r="HF40" s="95" t="str">
        <f t="shared" si="31"/>
        <v>Completar</v>
      </c>
      <c r="HG40" s="95" t="str">
        <f t="shared" si="108"/>
        <v>Completar</v>
      </c>
      <c r="HH40" s="165">
        <f t="shared" si="109"/>
        <v>0</v>
      </c>
      <c r="HI40" s="219" t="b">
        <f t="shared" si="110"/>
        <v>0</v>
      </c>
      <c r="HJ40" s="188">
        <f t="shared" si="111"/>
        <v>0</v>
      </c>
      <c r="HK40" s="164">
        <f t="shared" si="112"/>
        <v>0</v>
      </c>
      <c r="HL40" s="164">
        <f t="shared" si="113"/>
        <v>0.25</v>
      </c>
      <c r="HM40" s="164">
        <f t="shared" si="114"/>
        <v>0</v>
      </c>
      <c r="HN40" s="164">
        <f t="shared" si="114"/>
        <v>0</v>
      </c>
      <c r="HO40" s="166">
        <f t="shared" si="115"/>
        <v>0</v>
      </c>
      <c r="HP40" s="167"/>
      <c r="HR40" s="164">
        <v>28</v>
      </c>
      <c r="HS40" s="225"/>
      <c r="HT40" s="226"/>
      <c r="HU40" s="1"/>
      <c r="HV40" s="1"/>
      <c r="HW40" s="95"/>
      <c r="HX40" s="93"/>
      <c r="HY40" s="93"/>
      <c r="HZ40" s="93"/>
      <c r="IA40" s="95" t="str">
        <f t="shared" si="32"/>
        <v>Completar</v>
      </c>
      <c r="IB40" s="96" t="str">
        <f t="shared" si="33"/>
        <v>Completar</v>
      </c>
      <c r="IC40" s="96" t="str">
        <f t="shared" si="34"/>
        <v>Completar</v>
      </c>
      <c r="ID40" s="94"/>
      <c r="IE40" s="95" t="str">
        <f t="shared" si="35"/>
        <v>Completar</v>
      </c>
      <c r="IF40" s="95" t="str">
        <f t="shared" si="116"/>
        <v>Completar</v>
      </c>
      <c r="IG40" s="165">
        <f t="shared" si="117"/>
        <v>0</v>
      </c>
      <c r="IH40" s="219" t="b">
        <f t="shared" si="118"/>
        <v>0</v>
      </c>
      <c r="II40" s="188">
        <f t="shared" si="119"/>
        <v>0</v>
      </c>
      <c r="IJ40" s="164">
        <f t="shared" si="120"/>
        <v>0</v>
      </c>
      <c r="IK40" s="164">
        <f t="shared" si="121"/>
        <v>0.25</v>
      </c>
      <c r="IL40" s="164">
        <f t="shared" si="122"/>
        <v>0</v>
      </c>
      <c r="IM40" s="164">
        <f t="shared" si="122"/>
        <v>0</v>
      </c>
      <c r="IN40" s="166">
        <f t="shared" si="123"/>
        <v>0</v>
      </c>
      <c r="IO40" s="167"/>
      <c r="IQ40" s="164">
        <v>28</v>
      </c>
      <c r="IR40" s="225"/>
      <c r="IS40" s="226"/>
      <c r="IT40" s="1"/>
      <c r="IU40" s="1"/>
      <c r="IV40" s="95"/>
      <c r="IW40" s="93"/>
      <c r="IX40" s="93"/>
      <c r="IY40" s="93"/>
      <c r="IZ40" s="95" t="str">
        <f t="shared" si="36"/>
        <v>Completar</v>
      </c>
      <c r="JA40" s="96" t="str">
        <f t="shared" si="37"/>
        <v>Completar</v>
      </c>
      <c r="JB40" s="96" t="str">
        <f t="shared" si="38"/>
        <v>Completar</v>
      </c>
      <c r="JC40" s="94"/>
      <c r="JD40" s="95" t="str">
        <f t="shared" si="39"/>
        <v>Completar</v>
      </c>
      <c r="JE40" s="95" t="str">
        <f t="shared" si="124"/>
        <v>Completar</v>
      </c>
      <c r="JF40" s="165">
        <f t="shared" si="125"/>
        <v>0</v>
      </c>
      <c r="JG40" s="219" t="b">
        <f t="shared" si="126"/>
        <v>0</v>
      </c>
      <c r="JH40" s="188">
        <f t="shared" si="127"/>
        <v>0</v>
      </c>
      <c r="JI40" s="164">
        <f t="shared" si="128"/>
        <v>0</v>
      </c>
      <c r="JJ40" s="164">
        <f t="shared" si="129"/>
        <v>0.25</v>
      </c>
      <c r="JK40" s="164">
        <f t="shared" si="130"/>
        <v>0</v>
      </c>
      <c r="JL40" s="164">
        <f t="shared" si="130"/>
        <v>0</v>
      </c>
      <c r="JM40" s="166">
        <f t="shared" si="131"/>
        <v>0</v>
      </c>
      <c r="JN40" s="167"/>
      <c r="JO40" s="126"/>
      <c r="JP40" s="164">
        <v>28</v>
      </c>
      <c r="JQ40" s="225"/>
      <c r="JR40" s="226"/>
      <c r="JS40" s="1"/>
      <c r="JT40" s="1"/>
      <c r="JU40" s="95"/>
      <c r="JV40" s="93"/>
      <c r="JW40" s="93"/>
      <c r="JX40" s="93"/>
      <c r="JY40" s="95" t="str">
        <f t="shared" si="40"/>
        <v>Completar</v>
      </c>
      <c r="JZ40" s="96" t="str">
        <f t="shared" si="41"/>
        <v>Completar</v>
      </c>
      <c r="KA40" s="96" t="str">
        <f t="shared" si="42"/>
        <v>Completar</v>
      </c>
      <c r="KB40" s="94"/>
      <c r="KC40" s="95" t="str">
        <f t="shared" si="43"/>
        <v>Completar</v>
      </c>
      <c r="KD40" s="95" t="str">
        <f t="shared" si="132"/>
        <v>Completar</v>
      </c>
      <c r="KE40" s="165">
        <f t="shared" si="133"/>
        <v>0</v>
      </c>
      <c r="KF40" s="219" t="b">
        <f t="shared" si="134"/>
        <v>0</v>
      </c>
      <c r="KG40" s="188">
        <f t="shared" si="135"/>
        <v>0</v>
      </c>
      <c r="KH40" s="164">
        <f t="shared" si="136"/>
        <v>0</v>
      </c>
      <c r="KI40" s="164">
        <f t="shared" si="137"/>
        <v>0.25</v>
      </c>
      <c r="KJ40" s="164">
        <f t="shared" si="138"/>
        <v>0</v>
      </c>
      <c r="KK40" s="164">
        <f t="shared" si="138"/>
        <v>0</v>
      </c>
      <c r="KL40" s="166">
        <f t="shared" si="139"/>
        <v>0</v>
      </c>
    </row>
    <row r="41" spans="1:298" x14ac:dyDescent="0.25">
      <c r="A41" s="164">
        <v>29</v>
      </c>
      <c r="B41" s="225"/>
      <c r="C41" s="226"/>
      <c r="D41" s="1"/>
      <c r="E41" s="1"/>
      <c r="F41" s="95"/>
      <c r="G41" s="93"/>
      <c r="H41" s="93"/>
      <c r="I41" s="93"/>
      <c r="J41" s="95"/>
      <c r="K41" s="96" t="str">
        <f>IFERROR(VLOOKUP(D41,'Situación inicial'!JI$13:JS$112,8,FALSE),"Completar")</f>
        <v>Completar</v>
      </c>
      <c r="L41" s="96" t="str">
        <f>IFERROR(VLOOKUP(D41,'Situación inicial'!JI$13:JS$112,9,FALSE),"Completar")</f>
        <v>Completar</v>
      </c>
      <c r="M41" s="94"/>
      <c r="N41" s="95" t="str">
        <f>IFERROR(VLOOKUP(D41,'Situación inicial'!JI$13:JS$112,11,FALSE),"Completar")</f>
        <v>Completar</v>
      </c>
      <c r="O41" s="95" t="str">
        <f>IFERROR(VLOOKUP(D41,'Situación inicial'!JI$13:JT$112,12,FALSE),"Completar")</f>
        <v>Completar</v>
      </c>
      <c r="P41" s="165">
        <f t="shared" si="44"/>
        <v>0</v>
      </c>
      <c r="Q41" s="219" t="b">
        <f t="shared" si="45"/>
        <v>0</v>
      </c>
      <c r="R41" s="188">
        <f t="shared" si="46"/>
        <v>0</v>
      </c>
      <c r="S41" s="164">
        <f t="shared" si="47"/>
        <v>0</v>
      </c>
      <c r="T41" s="164">
        <f t="shared" si="48"/>
        <v>0.25</v>
      </c>
      <c r="U41" s="164">
        <f t="shared" si="49"/>
        <v>0</v>
      </c>
      <c r="V41" s="164">
        <f t="shared" si="49"/>
        <v>0</v>
      </c>
      <c r="W41" s="166">
        <f t="shared" si="50"/>
        <v>0</v>
      </c>
      <c r="X41" s="168">
        <f>IFERROR(VLOOKUP(D41,'Situación inicial'!JI$13:JZ$112,18,FALSE),0)</f>
        <v>0</v>
      </c>
      <c r="Z41" s="164">
        <v>29</v>
      </c>
      <c r="AA41" s="225"/>
      <c r="AB41" s="226"/>
      <c r="AC41" s="1"/>
      <c r="AD41" s="1"/>
      <c r="AE41" s="95"/>
      <c r="AF41" s="93"/>
      <c r="AG41" s="93"/>
      <c r="AH41" s="93"/>
      <c r="AI41" s="95" t="str">
        <f t="shared" si="0"/>
        <v>Completar</v>
      </c>
      <c r="AJ41" s="96" t="str">
        <f t="shared" si="1"/>
        <v>Completar</v>
      </c>
      <c r="AK41" s="96" t="str">
        <f t="shared" si="2"/>
        <v>Completar</v>
      </c>
      <c r="AL41" s="94"/>
      <c r="AM41" s="95" t="str">
        <f t="shared" si="51"/>
        <v>Completar</v>
      </c>
      <c r="AN41" s="95" t="str">
        <f t="shared" si="52"/>
        <v>Completar</v>
      </c>
      <c r="AO41" s="165">
        <f t="shared" si="53"/>
        <v>0</v>
      </c>
      <c r="AP41" s="219" t="b">
        <f t="shared" si="54"/>
        <v>0</v>
      </c>
      <c r="AQ41" s="188">
        <f t="shared" si="55"/>
        <v>0</v>
      </c>
      <c r="AR41" s="164">
        <f t="shared" si="56"/>
        <v>0</v>
      </c>
      <c r="AS41" s="164">
        <f t="shared" si="57"/>
        <v>0.25</v>
      </c>
      <c r="AT41" s="164">
        <f t="shared" si="58"/>
        <v>0</v>
      </c>
      <c r="AU41" s="164">
        <f t="shared" si="58"/>
        <v>0</v>
      </c>
      <c r="AV41" s="166">
        <f t="shared" si="59"/>
        <v>0</v>
      </c>
      <c r="AW41" s="168">
        <f t="shared" si="3"/>
        <v>0</v>
      </c>
      <c r="AY41" s="164">
        <v>29</v>
      </c>
      <c r="AZ41" s="225"/>
      <c r="BA41" s="226"/>
      <c r="BB41" s="1"/>
      <c r="BC41" s="1"/>
      <c r="BD41" s="95"/>
      <c r="BE41" s="93"/>
      <c r="BF41" s="93"/>
      <c r="BG41" s="93"/>
      <c r="BH41" s="95" t="str">
        <f t="shared" si="4"/>
        <v>Completar</v>
      </c>
      <c r="BI41" s="96" t="str">
        <f t="shared" si="5"/>
        <v>Completar</v>
      </c>
      <c r="BJ41" s="96" t="str">
        <f t="shared" si="6"/>
        <v>Completar</v>
      </c>
      <c r="BK41" s="94"/>
      <c r="BL41" s="95" t="str">
        <f t="shared" si="7"/>
        <v>Completar</v>
      </c>
      <c r="BM41" s="95" t="str">
        <f t="shared" si="60"/>
        <v>Completar</v>
      </c>
      <c r="BN41" s="165">
        <f t="shared" si="61"/>
        <v>0</v>
      </c>
      <c r="BO41" s="219" t="b">
        <f t="shared" si="62"/>
        <v>0</v>
      </c>
      <c r="BP41" s="188">
        <f t="shared" si="63"/>
        <v>0</v>
      </c>
      <c r="BQ41" s="164">
        <f t="shared" si="64"/>
        <v>0</v>
      </c>
      <c r="BR41" s="164">
        <f t="shared" si="65"/>
        <v>0.25</v>
      </c>
      <c r="BS41" s="164">
        <f t="shared" si="66"/>
        <v>0</v>
      </c>
      <c r="BT41" s="164">
        <f t="shared" si="66"/>
        <v>0</v>
      </c>
      <c r="BU41" s="166">
        <f t="shared" si="67"/>
        <v>0</v>
      </c>
      <c r="BV41" s="167"/>
      <c r="BX41" s="164">
        <v>29</v>
      </c>
      <c r="BY41" s="225"/>
      <c r="BZ41" s="226"/>
      <c r="CA41" s="1"/>
      <c r="CB41" s="1"/>
      <c r="CC41" s="95"/>
      <c r="CD41" s="93"/>
      <c r="CE41" s="93"/>
      <c r="CF41" s="93"/>
      <c r="CG41" s="95" t="str">
        <f t="shared" si="8"/>
        <v>Completar</v>
      </c>
      <c r="CH41" s="96" t="str">
        <f t="shared" si="9"/>
        <v>Completar</v>
      </c>
      <c r="CI41" s="96" t="str">
        <f t="shared" si="10"/>
        <v>Completar</v>
      </c>
      <c r="CJ41" s="94"/>
      <c r="CK41" s="95" t="str">
        <f t="shared" si="11"/>
        <v>Completar</v>
      </c>
      <c r="CL41" s="95" t="str">
        <f t="shared" si="68"/>
        <v>Completar</v>
      </c>
      <c r="CM41" s="165">
        <f t="shared" si="69"/>
        <v>0</v>
      </c>
      <c r="CN41" s="219" t="b">
        <f t="shared" si="70"/>
        <v>0</v>
      </c>
      <c r="CO41" s="188">
        <f t="shared" si="71"/>
        <v>0</v>
      </c>
      <c r="CP41" s="164">
        <f t="shared" si="72"/>
        <v>0</v>
      </c>
      <c r="CQ41" s="164">
        <f t="shared" si="73"/>
        <v>0.25</v>
      </c>
      <c r="CR41" s="164">
        <f t="shared" si="74"/>
        <v>0</v>
      </c>
      <c r="CS41" s="164">
        <f t="shared" si="74"/>
        <v>0</v>
      </c>
      <c r="CT41" s="166">
        <f t="shared" si="75"/>
        <v>0</v>
      </c>
      <c r="CU41" s="167"/>
      <c r="CW41" s="164">
        <v>29</v>
      </c>
      <c r="CX41" s="225"/>
      <c r="CY41" s="226"/>
      <c r="CZ41" s="1"/>
      <c r="DA41" s="1"/>
      <c r="DB41" s="95"/>
      <c r="DC41" s="93"/>
      <c r="DD41" s="93"/>
      <c r="DE41" s="93"/>
      <c r="DF41" s="95" t="str">
        <f t="shared" si="12"/>
        <v>Completar</v>
      </c>
      <c r="DG41" s="96" t="str">
        <f t="shared" si="13"/>
        <v>Completar</v>
      </c>
      <c r="DH41" s="96" t="str">
        <f t="shared" si="14"/>
        <v>Completar</v>
      </c>
      <c r="DI41" s="94"/>
      <c r="DJ41" s="95" t="str">
        <f t="shared" si="15"/>
        <v>Completar</v>
      </c>
      <c r="DK41" s="95" t="str">
        <f t="shared" si="76"/>
        <v>Completar</v>
      </c>
      <c r="DL41" s="165">
        <f t="shared" si="77"/>
        <v>0</v>
      </c>
      <c r="DM41" s="219" t="b">
        <f t="shared" si="78"/>
        <v>0</v>
      </c>
      <c r="DN41" s="188">
        <f t="shared" si="79"/>
        <v>0</v>
      </c>
      <c r="DO41" s="164">
        <f t="shared" si="80"/>
        <v>0</v>
      </c>
      <c r="DP41" s="164">
        <f t="shared" si="81"/>
        <v>0.25</v>
      </c>
      <c r="DQ41" s="164">
        <f t="shared" si="82"/>
        <v>0</v>
      </c>
      <c r="DR41" s="164">
        <f t="shared" si="82"/>
        <v>0</v>
      </c>
      <c r="DS41" s="166">
        <f t="shared" si="83"/>
        <v>0</v>
      </c>
      <c r="DT41" s="167"/>
      <c r="DV41" s="164">
        <v>29</v>
      </c>
      <c r="DW41" s="225"/>
      <c r="DX41" s="226"/>
      <c r="DY41" s="1"/>
      <c r="DZ41" s="1"/>
      <c r="EA41" s="95"/>
      <c r="EB41" s="93"/>
      <c r="EC41" s="93"/>
      <c r="ED41" s="93"/>
      <c r="EE41" s="95" t="str">
        <f t="shared" si="16"/>
        <v>Completar</v>
      </c>
      <c r="EF41" s="96" t="str">
        <f t="shared" si="17"/>
        <v>Completar</v>
      </c>
      <c r="EG41" s="96" t="str">
        <f t="shared" si="18"/>
        <v>Completar</v>
      </c>
      <c r="EH41" s="94"/>
      <c r="EI41" s="95" t="str">
        <f t="shared" si="19"/>
        <v>Completar</v>
      </c>
      <c r="EJ41" s="95" t="str">
        <f t="shared" si="84"/>
        <v>Completar</v>
      </c>
      <c r="EK41" s="165">
        <f t="shared" si="85"/>
        <v>0</v>
      </c>
      <c r="EL41" s="219" t="b">
        <f t="shared" si="86"/>
        <v>0</v>
      </c>
      <c r="EM41" s="188">
        <f t="shared" si="87"/>
        <v>0</v>
      </c>
      <c r="EN41" s="164">
        <f t="shared" si="88"/>
        <v>0</v>
      </c>
      <c r="EO41" s="164">
        <f t="shared" si="89"/>
        <v>0.25</v>
      </c>
      <c r="EP41" s="164">
        <f t="shared" si="90"/>
        <v>0</v>
      </c>
      <c r="EQ41" s="164">
        <f t="shared" si="90"/>
        <v>0</v>
      </c>
      <c r="ER41" s="166">
        <f t="shared" si="91"/>
        <v>0</v>
      </c>
      <c r="ES41" s="167"/>
      <c r="EU41" s="164">
        <v>29</v>
      </c>
      <c r="EV41" s="225"/>
      <c r="EW41" s="226"/>
      <c r="EX41" s="1"/>
      <c r="EY41" s="1"/>
      <c r="EZ41" s="95"/>
      <c r="FA41" s="93"/>
      <c r="FB41" s="93"/>
      <c r="FC41" s="93"/>
      <c r="FD41" s="95" t="str">
        <f t="shared" si="20"/>
        <v>Completar</v>
      </c>
      <c r="FE41" s="96" t="str">
        <f t="shared" si="21"/>
        <v>Completar</v>
      </c>
      <c r="FF41" s="96" t="str">
        <f t="shared" si="22"/>
        <v>Completar</v>
      </c>
      <c r="FG41" s="94"/>
      <c r="FH41" s="95" t="str">
        <f t="shared" si="23"/>
        <v>Completar</v>
      </c>
      <c r="FI41" s="95" t="str">
        <f t="shared" si="92"/>
        <v>Completar</v>
      </c>
      <c r="FJ41" s="165">
        <f t="shared" si="93"/>
        <v>0</v>
      </c>
      <c r="FK41" s="219" t="b">
        <f t="shared" si="94"/>
        <v>0</v>
      </c>
      <c r="FL41" s="188">
        <f t="shared" si="95"/>
        <v>0</v>
      </c>
      <c r="FM41" s="164">
        <f t="shared" si="96"/>
        <v>0</v>
      </c>
      <c r="FN41" s="164">
        <f t="shared" si="97"/>
        <v>0.25</v>
      </c>
      <c r="FO41" s="164">
        <f t="shared" si="98"/>
        <v>0</v>
      </c>
      <c r="FP41" s="164">
        <f t="shared" si="98"/>
        <v>0</v>
      </c>
      <c r="FQ41" s="166">
        <f t="shared" si="99"/>
        <v>0</v>
      </c>
      <c r="FR41" s="167"/>
      <c r="FT41" s="164">
        <v>29</v>
      </c>
      <c r="FU41" s="225"/>
      <c r="FV41" s="226"/>
      <c r="FW41" s="1"/>
      <c r="FX41" s="1"/>
      <c r="FY41" s="95"/>
      <c r="FZ41" s="93"/>
      <c r="GA41" s="93"/>
      <c r="GB41" s="93"/>
      <c r="GC41" s="95" t="str">
        <f t="shared" si="24"/>
        <v>Completar</v>
      </c>
      <c r="GD41" s="96" t="str">
        <f t="shared" si="25"/>
        <v>Completar</v>
      </c>
      <c r="GE41" s="96" t="str">
        <f t="shared" si="26"/>
        <v>Completar</v>
      </c>
      <c r="GF41" s="94"/>
      <c r="GG41" s="95" t="str">
        <f t="shared" si="27"/>
        <v>Completar</v>
      </c>
      <c r="GH41" s="95" t="str">
        <f t="shared" si="100"/>
        <v>Completar</v>
      </c>
      <c r="GI41" s="165">
        <f t="shared" si="101"/>
        <v>0</v>
      </c>
      <c r="GJ41" s="219" t="b">
        <f t="shared" si="102"/>
        <v>0</v>
      </c>
      <c r="GK41" s="188">
        <f t="shared" si="103"/>
        <v>0</v>
      </c>
      <c r="GL41" s="164">
        <f t="shared" si="104"/>
        <v>0</v>
      </c>
      <c r="GM41" s="164">
        <f t="shared" si="105"/>
        <v>0.25</v>
      </c>
      <c r="GN41" s="164">
        <f t="shared" si="106"/>
        <v>0</v>
      </c>
      <c r="GO41" s="164">
        <f t="shared" si="106"/>
        <v>0</v>
      </c>
      <c r="GP41" s="166">
        <f t="shared" si="107"/>
        <v>0</v>
      </c>
      <c r="GQ41" s="167"/>
      <c r="GS41" s="164">
        <v>29</v>
      </c>
      <c r="GT41" s="225"/>
      <c r="GU41" s="226"/>
      <c r="GV41" s="1"/>
      <c r="GW41" s="1"/>
      <c r="GX41" s="95"/>
      <c r="GY41" s="93"/>
      <c r="GZ41" s="93"/>
      <c r="HA41" s="93"/>
      <c r="HB41" s="95" t="str">
        <f t="shared" si="28"/>
        <v>Completar</v>
      </c>
      <c r="HC41" s="96" t="str">
        <f t="shared" si="29"/>
        <v>Completar</v>
      </c>
      <c r="HD41" s="96" t="str">
        <f t="shared" si="30"/>
        <v>Completar</v>
      </c>
      <c r="HE41" s="94"/>
      <c r="HF41" s="95" t="str">
        <f t="shared" si="31"/>
        <v>Completar</v>
      </c>
      <c r="HG41" s="95" t="str">
        <f t="shared" si="108"/>
        <v>Completar</v>
      </c>
      <c r="HH41" s="165">
        <f t="shared" si="109"/>
        <v>0</v>
      </c>
      <c r="HI41" s="219" t="b">
        <f t="shared" si="110"/>
        <v>0</v>
      </c>
      <c r="HJ41" s="188">
        <f t="shared" si="111"/>
        <v>0</v>
      </c>
      <c r="HK41" s="164">
        <f t="shared" si="112"/>
        <v>0</v>
      </c>
      <c r="HL41" s="164">
        <f t="shared" si="113"/>
        <v>0.25</v>
      </c>
      <c r="HM41" s="164">
        <f t="shared" si="114"/>
        <v>0</v>
      </c>
      <c r="HN41" s="164">
        <f t="shared" si="114"/>
        <v>0</v>
      </c>
      <c r="HO41" s="166">
        <f t="shared" si="115"/>
        <v>0</v>
      </c>
      <c r="HP41" s="167"/>
      <c r="HR41" s="164">
        <v>29</v>
      </c>
      <c r="HS41" s="225"/>
      <c r="HT41" s="226"/>
      <c r="HU41" s="1"/>
      <c r="HV41" s="1"/>
      <c r="HW41" s="95"/>
      <c r="HX41" s="93"/>
      <c r="HY41" s="93"/>
      <c r="HZ41" s="93"/>
      <c r="IA41" s="95" t="str">
        <f t="shared" si="32"/>
        <v>Completar</v>
      </c>
      <c r="IB41" s="96" t="str">
        <f t="shared" si="33"/>
        <v>Completar</v>
      </c>
      <c r="IC41" s="96" t="str">
        <f t="shared" si="34"/>
        <v>Completar</v>
      </c>
      <c r="ID41" s="94"/>
      <c r="IE41" s="95" t="str">
        <f t="shared" si="35"/>
        <v>Completar</v>
      </c>
      <c r="IF41" s="95" t="str">
        <f t="shared" si="116"/>
        <v>Completar</v>
      </c>
      <c r="IG41" s="165">
        <f t="shared" si="117"/>
        <v>0</v>
      </c>
      <c r="IH41" s="219" t="b">
        <f t="shared" si="118"/>
        <v>0</v>
      </c>
      <c r="II41" s="188">
        <f t="shared" si="119"/>
        <v>0</v>
      </c>
      <c r="IJ41" s="164">
        <f t="shared" si="120"/>
        <v>0</v>
      </c>
      <c r="IK41" s="164">
        <f t="shared" si="121"/>
        <v>0.25</v>
      </c>
      <c r="IL41" s="164">
        <f t="shared" si="122"/>
        <v>0</v>
      </c>
      <c r="IM41" s="164">
        <f t="shared" si="122"/>
        <v>0</v>
      </c>
      <c r="IN41" s="166">
        <f t="shared" si="123"/>
        <v>0</v>
      </c>
      <c r="IO41" s="167"/>
      <c r="IQ41" s="164">
        <v>29</v>
      </c>
      <c r="IR41" s="225"/>
      <c r="IS41" s="226"/>
      <c r="IT41" s="1"/>
      <c r="IU41" s="1"/>
      <c r="IV41" s="95"/>
      <c r="IW41" s="93"/>
      <c r="IX41" s="93"/>
      <c r="IY41" s="93"/>
      <c r="IZ41" s="95" t="str">
        <f t="shared" si="36"/>
        <v>Completar</v>
      </c>
      <c r="JA41" s="96" t="str">
        <f t="shared" si="37"/>
        <v>Completar</v>
      </c>
      <c r="JB41" s="96" t="str">
        <f t="shared" si="38"/>
        <v>Completar</v>
      </c>
      <c r="JC41" s="94"/>
      <c r="JD41" s="95" t="str">
        <f t="shared" si="39"/>
        <v>Completar</v>
      </c>
      <c r="JE41" s="95" t="str">
        <f t="shared" si="124"/>
        <v>Completar</v>
      </c>
      <c r="JF41" s="165">
        <f t="shared" si="125"/>
        <v>0</v>
      </c>
      <c r="JG41" s="219" t="b">
        <f t="shared" si="126"/>
        <v>0</v>
      </c>
      <c r="JH41" s="188">
        <f t="shared" si="127"/>
        <v>0</v>
      </c>
      <c r="JI41" s="164">
        <f t="shared" si="128"/>
        <v>0</v>
      </c>
      <c r="JJ41" s="164">
        <f t="shared" si="129"/>
        <v>0.25</v>
      </c>
      <c r="JK41" s="164">
        <f t="shared" si="130"/>
        <v>0</v>
      </c>
      <c r="JL41" s="164">
        <f t="shared" si="130"/>
        <v>0</v>
      </c>
      <c r="JM41" s="166">
        <f t="shared" si="131"/>
        <v>0</v>
      </c>
      <c r="JN41" s="167"/>
      <c r="JO41" s="126"/>
      <c r="JP41" s="164">
        <v>29</v>
      </c>
      <c r="JQ41" s="225"/>
      <c r="JR41" s="226"/>
      <c r="JS41" s="1"/>
      <c r="JT41" s="1"/>
      <c r="JU41" s="95"/>
      <c r="JV41" s="93"/>
      <c r="JW41" s="93"/>
      <c r="JX41" s="93"/>
      <c r="JY41" s="95" t="str">
        <f t="shared" si="40"/>
        <v>Completar</v>
      </c>
      <c r="JZ41" s="96" t="str">
        <f t="shared" si="41"/>
        <v>Completar</v>
      </c>
      <c r="KA41" s="96" t="str">
        <f t="shared" si="42"/>
        <v>Completar</v>
      </c>
      <c r="KB41" s="94"/>
      <c r="KC41" s="95" t="str">
        <f t="shared" si="43"/>
        <v>Completar</v>
      </c>
      <c r="KD41" s="95" t="str">
        <f t="shared" si="132"/>
        <v>Completar</v>
      </c>
      <c r="KE41" s="165">
        <f t="shared" si="133"/>
        <v>0</v>
      </c>
      <c r="KF41" s="219" t="b">
        <f t="shared" si="134"/>
        <v>0</v>
      </c>
      <c r="KG41" s="188">
        <f t="shared" si="135"/>
        <v>0</v>
      </c>
      <c r="KH41" s="164">
        <f t="shared" si="136"/>
        <v>0</v>
      </c>
      <c r="KI41" s="164">
        <f t="shared" si="137"/>
        <v>0.25</v>
      </c>
      <c r="KJ41" s="164">
        <f t="shared" si="138"/>
        <v>0</v>
      </c>
      <c r="KK41" s="164">
        <f t="shared" si="138"/>
        <v>0</v>
      </c>
      <c r="KL41" s="166">
        <f t="shared" si="139"/>
        <v>0</v>
      </c>
    </row>
    <row r="42" spans="1:298" x14ac:dyDescent="0.25">
      <c r="A42" s="164">
        <v>30</v>
      </c>
      <c r="B42" s="225"/>
      <c r="C42" s="226"/>
      <c r="D42" s="1"/>
      <c r="E42" s="1"/>
      <c r="F42" s="95"/>
      <c r="G42" s="93"/>
      <c r="H42" s="93"/>
      <c r="I42" s="93"/>
      <c r="J42" s="95"/>
      <c r="K42" s="96" t="str">
        <f>IFERROR(VLOOKUP(D42,'Situación inicial'!JI$13:JS$112,8,FALSE),"Completar")</f>
        <v>Completar</v>
      </c>
      <c r="L42" s="96" t="str">
        <f>IFERROR(VLOOKUP(D42,'Situación inicial'!JI$13:JS$112,9,FALSE),"Completar")</f>
        <v>Completar</v>
      </c>
      <c r="M42" s="94"/>
      <c r="N42" s="95" t="str">
        <f>IFERROR(VLOOKUP(D42,'Situación inicial'!JI$13:JS$112,11,FALSE),"Completar")</f>
        <v>Completar</v>
      </c>
      <c r="O42" s="95" t="str">
        <f>IFERROR(VLOOKUP(D42,'Situación inicial'!JI$13:JT$112,12,FALSE),"Completar")</f>
        <v>Completar</v>
      </c>
      <c r="P42" s="165">
        <f t="shared" si="44"/>
        <v>0</v>
      </c>
      <c r="Q42" s="219" t="b">
        <f t="shared" si="45"/>
        <v>0</v>
      </c>
      <c r="R42" s="188">
        <f t="shared" si="46"/>
        <v>0</v>
      </c>
      <c r="S42" s="164">
        <f t="shared" si="47"/>
        <v>0</v>
      </c>
      <c r="T42" s="164">
        <f t="shared" si="48"/>
        <v>0.25</v>
      </c>
      <c r="U42" s="164">
        <f t="shared" si="49"/>
        <v>0</v>
      </c>
      <c r="V42" s="164">
        <f t="shared" si="49"/>
        <v>0</v>
      </c>
      <c r="W42" s="166">
        <f t="shared" si="50"/>
        <v>0</v>
      </c>
      <c r="X42" s="168">
        <f>IFERROR(VLOOKUP(D42,'Situación inicial'!JI$13:JZ$112,18,FALSE),0)</f>
        <v>0</v>
      </c>
      <c r="Z42" s="164">
        <v>30</v>
      </c>
      <c r="AA42" s="225"/>
      <c r="AB42" s="226"/>
      <c r="AC42" s="1"/>
      <c r="AD42" s="1"/>
      <c r="AE42" s="95"/>
      <c r="AF42" s="93"/>
      <c r="AG42" s="93"/>
      <c r="AH42" s="93"/>
      <c r="AI42" s="95" t="str">
        <f t="shared" si="0"/>
        <v>Completar</v>
      </c>
      <c r="AJ42" s="96" t="str">
        <f t="shared" si="1"/>
        <v>Completar</v>
      </c>
      <c r="AK42" s="96" t="str">
        <f t="shared" si="2"/>
        <v>Completar</v>
      </c>
      <c r="AL42" s="94"/>
      <c r="AM42" s="95" t="str">
        <f t="shared" si="51"/>
        <v>Completar</v>
      </c>
      <c r="AN42" s="95" t="str">
        <f t="shared" si="52"/>
        <v>Completar</v>
      </c>
      <c r="AO42" s="165">
        <f t="shared" si="53"/>
        <v>0</v>
      </c>
      <c r="AP42" s="219" t="b">
        <f t="shared" si="54"/>
        <v>0</v>
      </c>
      <c r="AQ42" s="188">
        <f t="shared" si="55"/>
        <v>0</v>
      </c>
      <c r="AR42" s="164">
        <f t="shared" si="56"/>
        <v>0</v>
      </c>
      <c r="AS42" s="164">
        <f t="shared" si="57"/>
        <v>0.25</v>
      </c>
      <c r="AT42" s="164">
        <f t="shared" si="58"/>
        <v>0</v>
      </c>
      <c r="AU42" s="164">
        <f t="shared" si="58"/>
        <v>0</v>
      </c>
      <c r="AV42" s="166">
        <f t="shared" si="59"/>
        <v>0</v>
      </c>
      <c r="AW42" s="168">
        <f t="shared" si="3"/>
        <v>0</v>
      </c>
      <c r="AY42" s="164">
        <v>30</v>
      </c>
      <c r="AZ42" s="225"/>
      <c r="BA42" s="226"/>
      <c r="BB42" s="1"/>
      <c r="BC42" s="1"/>
      <c r="BD42" s="95"/>
      <c r="BE42" s="93"/>
      <c r="BF42" s="93"/>
      <c r="BG42" s="93"/>
      <c r="BH42" s="95" t="str">
        <f t="shared" si="4"/>
        <v>Completar</v>
      </c>
      <c r="BI42" s="96" t="str">
        <f t="shared" si="5"/>
        <v>Completar</v>
      </c>
      <c r="BJ42" s="96" t="str">
        <f t="shared" si="6"/>
        <v>Completar</v>
      </c>
      <c r="BK42" s="94"/>
      <c r="BL42" s="95" t="str">
        <f t="shared" si="7"/>
        <v>Completar</v>
      </c>
      <c r="BM42" s="95" t="str">
        <f t="shared" si="60"/>
        <v>Completar</v>
      </c>
      <c r="BN42" s="165">
        <f t="shared" si="61"/>
        <v>0</v>
      </c>
      <c r="BO42" s="219" t="b">
        <f t="shared" si="62"/>
        <v>0</v>
      </c>
      <c r="BP42" s="188">
        <f t="shared" si="63"/>
        <v>0</v>
      </c>
      <c r="BQ42" s="164">
        <f t="shared" si="64"/>
        <v>0</v>
      </c>
      <c r="BR42" s="164">
        <f t="shared" si="65"/>
        <v>0.25</v>
      </c>
      <c r="BS42" s="164">
        <f t="shared" si="66"/>
        <v>0</v>
      </c>
      <c r="BT42" s="164">
        <f t="shared" si="66"/>
        <v>0</v>
      </c>
      <c r="BU42" s="166">
        <f t="shared" si="67"/>
        <v>0</v>
      </c>
      <c r="BV42" s="167"/>
      <c r="BX42" s="164">
        <v>30</v>
      </c>
      <c r="BY42" s="225"/>
      <c r="BZ42" s="226"/>
      <c r="CA42" s="1"/>
      <c r="CB42" s="1"/>
      <c r="CC42" s="95"/>
      <c r="CD42" s="93"/>
      <c r="CE42" s="93"/>
      <c r="CF42" s="93"/>
      <c r="CG42" s="95" t="str">
        <f t="shared" si="8"/>
        <v>Completar</v>
      </c>
      <c r="CH42" s="96" t="str">
        <f t="shared" si="9"/>
        <v>Completar</v>
      </c>
      <c r="CI42" s="96" t="str">
        <f t="shared" si="10"/>
        <v>Completar</v>
      </c>
      <c r="CJ42" s="94"/>
      <c r="CK42" s="95" t="str">
        <f t="shared" si="11"/>
        <v>Completar</v>
      </c>
      <c r="CL42" s="95" t="str">
        <f t="shared" si="68"/>
        <v>Completar</v>
      </c>
      <c r="CM42" s="165">
        <f t="shared" si="69"/>
        <v>0</v>
      </c>
      <c r="CN42" s="219" t="b">
        <f t="shared" si="70"/>
        <v>0</v>
      </c>
      <c r="CO42" s="188">
        <f t="shared" si="71"/>
        <v>0</v>
      </c>
      <c r="CP42" s="164">
        <f t="shared" si="72"/>
        <v>0</v>
      </c>
      <c r="CQ42" s="164">
        <f t="shared" si="73"/>
        <v>0.25</v>
      </c>
      <c r="CR42" s="164">
        <f t="shared" si="74"/>
        <v>0</v>
      </c>
      <c r="CS42" s="164">
        <f t="shared" si="74"/>
        <v>0</v>
      </c>
      <c r="CT42" s="166">
        <f t="shared" si="75"/>
        <v>0</v>
      </c>
      <c r="CU42" s="167"/>
      <c r="CW42" s="164">
        <v>30</v>
      </c>
      <c r="CX42" s="225"/>
      <c r="CY42" s="226"/>
      <c r="CZ42" s="1"/>
      <c r="DA42" s="1"/>
      <c r="DB42" s="95"/>
      <c r="DC42" s="93"/>
      <c r="DD42" s="93"/>
      <c r="DE42" s="93"/>
      <c r="DF42" s="95" t="str">
        <f t="shared" si="12"/>
        <v>Completar</v>
      </c>
      <c r="DG42" s="96" t="str">
        <f t="shared" si="13"/>
        <v>Completar</v>
      </c>
      <c r="DH42" s="96" t="str">
        <f t="shared" si="14"/>
        <v>Completar</v>
      </c>
      <c r="DI42" s="94"/>
      <c r="DJ42" s="95" t="str">
        <f t="shared" si="15"/>
        <v>Completar</v>
      </c>
      <c r="DK42" s="95" t="str">
        <f t="shared" si="76"/>
        <v>Completar</v>
      </c>
      <c r="DL42" s="165">
        <f t="shared" si="77"/>
        <v>0</v>
      </c>
      <c r="DM42" s="219" t="b">
        <f t="shared" si="78"/>
        <v>0</v>
      </c>
      <c r="DN42" s="188">
        <f t="shared" si="79"/>
        <v>0</v>
      </c>
      <c r="DO42" s="164">
        <f t="shared" si="80"/>
        <v>0</v>
      </c>
      <c r="DP42" s="164">
        <f t="shared" si="81"/>
        <v>0.25</v>
      </c>
      <c r="DQ42" s="164">
        <f t="shared" si="82"/>
        <v>0</v>
      </c>
      <c r="DR42" s="164">
        <f t="shared" si="82"/>
        <v>0</v>
      </c>
      <c r="DS42" s="166">
        <f t="shared" si="83"/>
        <v>0</v>
      </c>
      <c r="DT42" s="167"/>
      <c r="DV42" s="164">
        <v>30</v>
      </c>
      <c r="DW42" s="225"/>
      <c r="DX42" s="226"/>
      <c r="DY42" s="1"/>
      <c r="DZ42" s="1"/>
      <c r="EA42" s="95"/>
      <c r="EB42" s="93"/>
      <c r="EC42" s="93"/>
      <c r="ED42" s="93"/>
      <c r="EE42" s="95" t="str">
        <f t="shared" si="16"/>
        <v>Completar</v>
      </c>
      <c r="EF42" s="96" t="str">
        <f t="shared" si="17"/>
        <v>Completar</v>
      </c>
      <c r="EG42" s="96" t="str">
        <f t="shared" si="18"/>
        <v>Completar</v>
      </c>
      <c r="EH42" s="94"/>
      <c r="EI42" s="95" t="str">
        <f t="shared" si="19"/>
        <v>Completar</v>
      </c>
      <c r="EJ42" s="95" t="str">
        <f t="shared" si="84"/>
        <v>Completar</v>
      </c>
      <c r="EK42" s="165">
        <f t="shared" si="85"/>
        <v>0</v>
      </c>
      <c r="EL42" s="219" t="b">
        <f t="shared" si="86"/>
        <v>0</v>
      </c>
      <c r="EM42" s="188">
        <f t="shared" si="87"/>
        <v>0</v>
      </c>
      <c r="EN42" s="164">
        <f t="shared" si="88"/>
        <v>0</v>
      </c>
      <c r="EO42" s="164">
        <f t="shared" si="89"/>
        <v>0.25</v>
      </c>
      <c r="EP42" s="164">
        <f t="shared" si="90"/>
        <v>0</v>
      </c>
      <c r="EQ42" s="164">
        <f t="shared" si="90"/>
        <v>0</v>
      </c>
      <c r="ER42" s="166">
        <f t="shared" si="91"/>
        <v>0</v>
      </c>
      <c r="ES42" s="167"/>
      <c r="EU42" s="164">
        <v>30</v>
      </c>
      <c r="EV42" s="225"/>
      <c r="EW42" s="226"/>
      <c r="EX42" s="1"/>
      <c r="EY42" s="1"/>
      <c r="EZ42" s="95"/>
      <c r="FA42" s="93"/>
      <c r="FB42" s="93"/>
      <c r="FC42" s="93"/>
      <c r="FD42" s="95" t="str">
        <f t="shared" si="20"/>
        <v>Completar</v>
      </c>
      <c r="FE42" s="96" t="str">
        <f t="shared" si="21"/>
        <v>Completar</v>
      </c>
      <c r="FF42" s="96" t="str">
        <f t="shared" si="22"/>
        <v>Completar</v>
      </c>
      <c r="FG42" s="94"/>
      <c r="FH42" s="95" t="str">
        <f t="shared" si="23"/>
        <v>Completar</v>
      </c>
      <c r="FI42" s="95" t="str">
        <f t="shared" si="92"/>
        <v>Completar</v>
      </c>
      <c r="FJ42" s="165">
        <f t="shared" si="93"/>
        <v>0</v>
      </c>
      <c r="FK42" s="219" t="b">
        <f t="shared" si="94"/>
        <v>0</v>
      </c>
      <c r="FL42" s="188">
        <f t="shared" si="95"/>
        <v>0</v>
      </c>
      <c r="FM42" s="164">
        <f t="shared" si="96"/>
        <v>0</v>
      </c>
      <c r="FN42" s="164">
        <f t="shared" si="97"/>
        <v>0.25</v>
      </c>
      <c r="FO42" s="164">
        <f t="shared" si="98"/>
        <v>0</v>
      </c>
      <c r="FP42" s="164">
        <f t="shared" si="98"/>
        <v>0</v>
      </c>
      <c r="FQ42" s="166">
        <f t="shared" si="99"/>
        <v>0</v>
      </c>
      <c r="FR42" s="167"/>
      <c r="FT42" s="164">
        <v>30</v>
      </c>
      <c r="FU42" s="225"/>
      <c r="FV42" s="226"/>
      <c r="FW42" s="1"/>
      <c r="FX42" s="1"/>
      <c r="FY42" s="95"/>
      <c r="FZ42" s="93"/>
      <c r="GA42" s="93"/>
      <c r="GB42" s="93"/>
      <c r="GC42" s="95" t="str">
        <f t="shared" si="24"/>
        <v>Completar</v>
      </c>
      <c r="GD42" s="96" t="str">
        <f t="shared" si="25"/>
        <v>Completar</v>
      </c>
      <c r="GE42" s="96" t="str">
        <f t="shared" si="26"/>
        <v>Completar</v>
      </c>
      <c r="GF42" s="94"/>
      <c r="GG42" s="95" t="str">
        <f t="shared" si="27"/>
        <v>Completar</v>
      </c>
      <c r="GH42" s="95" t="str">
        <f t="shared" si="100"/>
        <v>Completar</v>
      </c>
      <c r="GI42" s="165">
        <f t="shared" si="101"/>
        <v>0</v>
      </c>
      <c r="GJ42" s="219" t="b">
        <f t="shared" si="102"/>
        <v>0</v>
      </c>
      <c r="GK42" s="188">
        <f t="shared" si="103"/>
        <v>0</v>
      </c>
      <c r="GL42" s="164">
        <f t="shared" si="104"/>
        <v>0</v>
      </c>
      <c r="GM42" s="164">
        <f t="shared" si="105"/>
        <v>0.25</v>
      </c>
      <c r="GN42" s="164">
        <f t="shared" si="106"/>
        <v>0</v>
      </c>
      <c r="GO42" s="164">
        <f t="shared" si="106"/>
        <v>0</v>
      </c>
      <c r="GP42" s="166">
        <f t="shared" si="107"/>
        <v>0</v>
      </c>
      <c r="GQ42" s="167"/>
      <c r="GS42" s="164">
        <v>30</v>
      </c>
      <c r="GT42" s="225"/>
      <c r="GU42" s="226"/>
      <c r="GV42" s="1"/>
      <c r="GW42" s="1"/>
      <c r="GX42" s="95"/>
      <c r="GY42" s="93"/>
      <c r="GZ42" s="93"/>
      <c r="HA42" s="93"/>
      <c r="HB42" s="95" t="str">
        <f t="shared" si="28"/>
        <v>Completar</v>
      </c>
      <c r="HC42" s="96" t="str">
        <f t="shared" si="29"/>
        <v>Completar</v>
      </c>
      <c r="HD42" s="96" t="str">
        <f t="shared" si="30"/>
        <v>Completar</v>
      </c>
      <c r="HE42" s="94"/>
      <c r="HF42" s="95" t="str">
        <f t="shared" si="31"/>
        <v>Completar</v>
      </c>
      <c r="HG42" s="95" t="str">
        <f t="shared" si="108"/>
        <v>Completar</v>
      </c>
      <c r="HH42" s="165">
        <f t="shared" si="109"/>
        <v>0</v>
      </c>
      <c r="HI42" s="219" t="b">
        <f t="shared" si="110"/>
        <v>0</v>
      </c>
      <c r="HJ42" s="188">
        <f t="shared" si="111"/>
        <v>0</v>
      </c>
      <c r="HK42" s="164">
        <f t="shared" si="112"/>
        <v>0</v>
      </c>
      <c r="HL42" s="164">
        <f t="shared" si="113"/>
        <v>0.25</v>
      </c>
      <c r="HM42" s="164">
        <f t="shared" si="114"/>
        <v>0</v>
      </c>
      <c r="HN42" s="164">
        <f t="shared" si="114"/>
        <v>0</v>
      </c>
      <c r="HO42" s="166">
        <f t="shared" si="115"/>
        <v>0</v>
      </c>
      <c r="HP42" s="167"/>
      <c r="HR42" s="164">
        <v>30</v>
      </c>
      <c r="HS42" s="225"/>
      <c r="HT42" s="226"/>
      <c r="HU42" s="1"/>
      <c r="HV42" s="1"/>
      <c r="HW42" s="95"/>
      <c r="HX42" s="93"/>
      <c r="HY42" s="93"/>
      <c r="HZ42" s="93"/>
      <c r="IA42" s="95" t="str">
        <f t="shared" si="32"/>
        <v>Completar</v>
      </c>
      <c r="IB42" s="96" t="str">
        <f t="shared" si="33"/>
        <v>Completar</v>
      </c>
      <c r="IC42" s="96" t="str">
        <f t="shared" si="34"/>
        <v>Completar</v>
      </c>
      <c r="ID42" s="94"/>
      <c r="IE42" s="95" t="str">
        <f t="shared" si="35"/>
        <v>Completar</v>
      </c>
      <c r="IF42" s="95" t="str">
        <f t="shared" si="116"/>
        <v>Completar</v>
      </c>
      <c r="IG42" s="165">
        <f t="shared" si="117"/>
        <v>0</v>
      </c>
      <c r="IH42" s="219" t="b">
        <f t="shared" si="118"/>
        <v>0</v>
      </c>
      <c r="II42" s="188">
        <f t="shared" si="119"/>
        <v>0</v>
      </c>
      <c r="IJ42" s="164">
        <f t="shared" si="120"/>
        <v>0</v>
      </c>
      <c r="IK42" s="164">
        <f t="shared" si="121"/>
        <v>0.25</v>
      </c>
      <c r="IL42" s="164">
        <f t="shared" si="122"/>
        <v>0</v>
      </c>
      <c r="IM42" s="164">
        <f t="shared" si="122"/>
        <v>0</v>
      </c>
      <c r="IN42" s="166">
        <f t="shared" si="123"/>
        <v>0</v>
      </c>
      <c r="IO42" s="167"/>
      <c r="IQ42" s="164">
        <v>30</v>
      </c>
      <c r="IR42" s="225"/>
      <c r="IS42" s="226"/>
      <c r="IT42" s="1"/>
      <c r="IU42" s="1"/>
      <c r="IV42" s="95"/>
      <c r="IW42" s="93"/>
      <c r="IX42" s="93"/>
      <c r="IY42" s="93"/>
      <c r="IZ42" s="95" t="str">
        <f t="shared" si="36"/>
        <v>Completar</v>
      </c>
      <c r="JA42" s="96" t="str">
        <f t="shared" si="37"/>
        <v>Completar</v>
      </c>
      <c r="JB42" s="96" t="str">
        <f t="shared" si="38"/>
        <v>Completar</v>
      </c>
      <c r="JC42" s="94"/>
      <c r="JD42" s="95" t="str">
        <f t="shared" si="39"/>
        <v>Completar</v>
      </c>
      <c r="JE42" s="95" t="str">
        <f t="shared" si="124"/>
        <v>Completar</v>
      </c>
      <c r="JF42" s="165">
        <f t="shared" si="125"/>
        <v>0</v>
      </c>
      <c r="JG42" s="219" t="b">
        <f t="shared" si="126"/>
        <v>0</v>
      </c>
      <c r="JH42" s="188">
        <f t="shared" si="127"/>
        <v>0</v>
      </c>
      <c r="JI42" s="164">
        <f t="shared" si="128"/>
        <v>0</v>
      </c>
      <c r="JJ42" s="164">
        <f t="shared" si="129"/>
        <v>0.25</v>
      </c>
      <c r="JK42" s="164">
        <f t="shared" si="130"/>
        <v>0</v>
      </c>
      <c r="JL42" s="164">
        <f t="shared" si="130"/>
        <v>0</v>
      </c>
      <c r="JM42" s="166">
        <f t="shared" si="131"/>
        <v>0</v>
      </c>
      <c r="JN42" s="167"/>
      <c r="JO42" s="126"/>
      <c r="JP42" s="164">
        <v>30</v>
      </c>
      <c r="JQ42" s="225"/>
      <c r="JR42" s="226"/>
      <c r="JS42" s="1"/>
      <c r="JT42" s="1"/>
      <c r="JU42" s="95"/>
      <c r="JV42" s="93"/>
      <c r="JW42" s="93"/>
      <c r="JX42" s="93"/>
      <c r="JY42" s="95" t="str">
        <f t="shared" si="40"/>
        <v>Completar</v>
      </c>
      <c r="JZ42" s="96" t="str">
        <f t="shared" si="41"/>
        <v>Completar</v>
      </c>
      <c r="KA42" s="96" t="str">
        <f t="shared" si="42"/>
        <v>Completar</v>
      </c>
      <c r="KB42" s="94"/>
      <c r="KC42" s="95" t="str">
        <f t="shared" si="43"/>
        <v>Completar</v>
      </c>
      <c r="KD42" s="95" t="str">
        <f t="shared" si="132"/>
        <v>Completar</v>
      </c>
      <c r="KE42" s="165">
        <f t="shared" si="133"/>
        <v>0</v>
      </c>
      <c r="KF42" s="219" t="b">
        <f t="shared" si="134"/>
        <v>0</v>
      </c>
      <c r="KG42" s="188">
        <f t="shared" si="135"/>
        <v>0</v>
      </c>
      <c r="KH42" s="164">
        <f t="shared" si="136"/>
        <v>0</v>
      </c>
      <c r="KI42" s="164">
        <f t="shared" si="137"/>
        <v>0.25</v>
      </c>
      <c r="KJ42" s="164">
        <f t="shared" si="138"/>
        <v>0</v>
      </c>
      <c r="KK42" s="164">
        <f t="shared" si="138"/>
        <v>0</v>
      </c>
      <c r="KL42" s="166">
        <f t="shared" si="139"/>
        <v>0</v>
      </c>
    </row>
    <row r="43" spans="1:298" x14ac:dyDescent="0.25">
      <c r="A43" s="164">
        <v>31</v>
      </c>
      <c r="B43" s="225"/>
      <c r="C43" s="226"/>
      <c r="D43" s="1"/>
      <c r="E43" s="1"/>
      <c r="F43" s="95"/>
      <c r="G43" s="93"/>
      <c r="H43" s="93"/>
      <c r="I43" s="93"/>
      <c r="J43" s="95"/>
      <c r="K43" s="96" t="str">
        <f>IFERROR(VLOOKUP(D43,'Situación inicial'!JI$13:JS$112,8,FALSE),"Completar")</f>
        <v>Completar</v>
      </c>
      <c r="L43" s="96" t="str">
        <f>IFERROR(VLOOKUP(D43,'Situación inicial'!JI$13:JS$112,9,FALSE),"Completar")</f>
        <v>Completar</v>
      </c>
      <c r="M43" s="94"/>
      <c r="N43" s="95" t="str">
        <f>IFERROR(VLOOKUP(D43,'Situación inicial'!JI$13:JS$112,11,FALSE),"Completar")</f>
        <v>Completar</v>
      </c>
      <c r="O43" s="95" t="str">
        <f>IFERROR(VLOOKUP(D43,'Situación inicial'!JI$13:JT$112,12,FALSE),"Completar")</f>
        <v>Completar</v>
      </c>
      <c r="P43" s="165">
        <f t="shared" si="44"/>
        <v>0</v>
      </c>
      <c r="Q43" s="219" t="b">
        <f t="shared" si="45"/>
        <v>0</v>
      </c>
      <c r="R43" s="188">
        <f t="shared" si="46"/>
        <v>0</v>
      </c>
      <c r="S43" s="164">
        <f t="shared" si="47"/>
        <v>0</v>
      </c>
      <c r="T43" s="164">
        <f t="shared" si="48"/>
        <v>0.25</v>
      </c>
      <c r="U43" s="164">
        <f t="shared" si="49"/>
        <v>0</v>
      </c>
      <c r="V43" s="164">
        <f t="shared" si="49"/>
        <v>0</v>
      </c>
      <c r="W43" s="166">
        <f t="shared" si="50"/>
        <v>0</v>
      </c>
      <c r="X43" s="168">
        <f>IFERROR(VLOOKUP(D43,'Situación inicial'!JI$13:JZ$112,18,FALSE),0)</f>
        <v>0</v>
      </c>
      <c r="Z43" s="164">
        <v>31</v>
      </c>
      <c r="AA43" s="225"/>
      <c r="AB43" s="226"/>
      <c r="AC43" s="1"/>
      <c r="AD43" s="1"/>
      <c r="AE43" s="95"/>
      <c r="AF43" s="93"/>
      <c r="AG43" s="93"/>
      <c r="AH43" s="93"/>
      <c r="AI43" s="95" t="str">
        <f t="shared" si="0"/>
        <v>Completar</v>
      </c>
      <c r="AJ43" s="96" t="str">
        <f t="shared" si="1"/>
        <v>Completar</v>
      </c>
      <c r="AK43" s="96" t="str">
        <f t="shared" si="2"/>
        <v>Completar</v>
      </c>
      <c r="AL43" s="94"/>
      <c r="AM43" s="95" t="str">
        <f t="shared" si="51"/>
        <v>Completar</v>
      </c>
      <c r="AN43" s="95" t="str">
        <f t="shared" si="52"/>
        <v>Completar</v>
      </c>
      <c r="AO43" s="165">
        <f t="shared" si="53"/>
        <v>0</v>
      </c>
      <c r="AP43" s="219" t="b">
        <f t="shared" si="54"/>
        <v>0</v>
      </c>
      <c r="AQ43" s="188">
        <f t="shared" si="55"/>
        <v>0</v>
      </c>
      <c r="AR43" s="164">
        <f t="shared" si="56"/>
        <v>0</v>
      </c>
      <c r="AS43" s="164">
        <f t="shared" si="57"/>
        <v>0.25</v>
      </c>
      <c r="AT43" s="164">
        <f t="shared" si="58"/>
        <v>0</v>
      </c>
      <c r="AU43" s="164">
        <f t="shared" si="58"/>
        <v>0</v>
      </c>
      <c r="AV43" s="166">
        <f t="shared" si="59"/>
        <v>0</v>
      </c>
      <c r="AW43" s="168">
        <f t="shared" si="3"/>
        <v>0</v>
      </c>
      <c r="AY43" s="164">
        <v>31</v>
      </c>
      <c r="AZ43" s="225"/>
      <c r="BA43" s="226"/>
      <c r="BB43" s="1"/>
      <c r="BC43" s="1"/>
      <c r="BD43" s="95"/>
      <c r="BE43" s="93"/>
      <c r="BF43" s="93"/>
      <c r="BG43" s="93"/>
      <c r="BH43" s="95" t="str">
        <f t="shared" si="4"/>
        <v>Completar</v>
      </c>
      <c r="BI43" s="96" t="str">
        <f t="shared" si="5"/>
        <v>Completar</v>
      </c>
      <c r="BJ43" s="96" t="str">
        <f t="shared" si="6"/>
        <v>Completar</v>
      </c>
      <c r="BK43" s="94"/>
      <c r="BL43" s="95" t="str">
        <f t="shared" si="7"/>
        <v>Completar</v>
      </c>
      <c r="BM43" s="95" t="str">
        <f t="shared" si="60"/>
        <v>Completar</v>
      </c>
      <c r="BN43" s="165">
        <f t="shared" si="61"/>
        <v>0</v>
      </c>
      <c r="BO43" s="219" t="b">
        <f t="shared" si="62"/>
        <v>0</v>
      </c>
      <c r="BP43" s="188">
        <f t="shared" si="63"/>
        <v>0</v>
      </c>
      <c r="BQ43" s="164">
        <f t="shared" si="64"/>
        <v>0</v>
      </c>
      <c r="BR43" s="164">
        <f t="shared" si="65"/>
        <v>0.25</v>
      </c>
      <c r="BS43" s="164">
        <f t="shared" si="66"/>
        <v>0</v>
      </c>
      <c r="BT43" s="164">
        <f t="shared" si="66"/>
        <v>0</v>
      </c>
      <c r="BU43" s="166">
        <f t="shared" si="67"/>
        <v>0</v>
      </c>
      <c r="BV43" s="167"/>
      <c r="BX43" s="164">
        <v>31</v>
      </c>
      <c r="BY43" s="225"/>
      <c r="BZ43" s="226"/>
      <c r="CA43" s="1"/>
      <c r="CB43" s="1"/>
      <c r="CC43" s="95"/>
      <c r="CD43" s="93"/>
      <c r="CE43" s="93"/>
      <c r="CF43" s="93"/>
      <c r="CG43" s="95" t="str">
        <f t="shared" si="8"/>
        <v>Completar</v>
      </c>
      <c r="CH43" s="96" t="str">
        <f t="shared" si="9"/>
        <v>Completar</v>
      </c>
      <c r="CI43" s="96" t="str">
        <f t="shared" si="10"/>
        <v>Completar</v>
      </c>
      <c r="CJ43" s="94"/>
      <c r="CK43" s="95" t="str">
        <f t="shared" si="11"/>
        <v>Completar</v>
      </c>
      <c r="CL43" s="95" t="str">
        <f t="shared" si="68"/>
        <v>Completar</v>
      </c>
      <c r="CM43" s="165">
        <f t="shared" si="69"/>
        <v>0</v>
      </c>
      <c r="CN43" s="219" t="b">
        <f t="shared" si="70"/>
        <v>0</v>
      </c>
      <c r="CO43" s="188">
        <f t="shared" si="71"/>
        <v>0</v>
      </c>
      <c r="CP43" s="164">
        <f t="shared" si="72"/>
        <v>0</v>
      </c>
      <c r="CQ43" s="164">
        <f t="shared" si="73"/>
        <v>0.25</v>
      </c>
      <c r="CR43" s="164">
        <f t="shared" si="74"/>
        <v>0</v>
      </c>
      <c r="CS43" s="164">
        <f t="shared" si="74"/>
        <v>0</v>
      </c>
      <c r="CT43" s="166">
        <f t="shared" si="75"/>
        <v>0</v>
      </c>
      <c r="CU43" s="167"/>
      <c r="CW43" s="164">
        <v>31</v>
      </c>
      <c r="CX43" s="225"/>
      <c r="CY43" s="226"/>
      <c r="CZ43" s="1"/>
      <c r="DA43" s="1"/>
      <c r="DB43" s="95"/>
      <c r="DC43" s="93"/>
      <c r="DD43" s="93"/>
      <c r="DE43" s="93"/>
      <c r="DF43" s="95" t="str">
        <f t="shared" si="12"/>
        <v>Completar</v>
      </c>
      <c r="DG43" s="96" t="str">
        <f t="shared" si="13"/>
        <v>Completar</v>
      </c>
      <c r="DH43" s="96" t="str">
        <f t="shared" si="14"/>
        <v>Completar</v>
      </c>
      <c r="DI43" s="94"/>
      <c r="DJ43" s="95" t="str">
        <f t="shared" si="15"/>
        <v>Completar</v>
      </c>
      <c r="DK43" s="95" t="str">
        <f t="shared" si="76"/>
        <v>Completar</v>
      </c>
      <c r="DL43" s="165">
        <f t="shared" si="77"/>
        <v>0</v>
      </c>
      <c r="DM43" s="219" t="b">
        <f t="shared" si="78"/>
        <v>0</v>
      </c>
      <c r="DN43" s="188">
        <f t="shared" si="79"/>
        <v>0</v>
      </c>
      <c r="DO43" s="164">
        <f t="shared" si="80"/>
        <v>0</v>
      </c>
      <c r="DP43" s="164">
        <f t="shared" si="81"/>
        <v>0.25</v>
      </c>
      <c r="DQ43" s="164">
        <f t="shared" si="82"/>
        <v>0</v>
      </c>
      <c r="DR43" s="164">
        <f t="shared" si="82"/>
        <v>0</v>
      </c>
      <c r="DS43" s="166">
        <f t="shared" si="83"/>
        <v>0</v>
      </c>
      <c r="DT43" s="167"/>
      <c r="DV43" s="164">
        <v>31</v>
      </c>
      <c r="DW43" s="225"/>
      <c r="DX43" s="226"/>
      <c r="DY43" s="1"/>
      <c r="DZ43" s="1"/>
      <c r="EA43" s="95"/>
      <c r="EB43" s="93"/>
      <c r="EC43" s="93"/>
      <c r="ED43" s="93"/>
      <c r="EE43" s="95" t="str">
        <f t="shared" si="16"/>
        <v>Completar</v>
      </c>
      <c r="EF43" s="96" t="str">
        <f t="shared" si="17"/>
        <v>Completar</v>
      </c>
      <c r="EG43" s="96" t="str">
        <f t="shared" si="18"/>
        <v>Completar</v>
      </c>
      <c r="EH43" s="94"/>
      <c r="EI43" s="95" t="str">
        <f t="shared" si="19"/>
        <v>Completar</v>
      </c>
      <c r="EJ43" s="95" t="str">
        <f t="shared" si="84"/>
        <v>Completar</v>
      </c>
      <c r="EK43" s="165">
        <f t="shared" si="85"/>
        <v>0</v>
      </c>
      <c r="EL43" s="219" t="b">
        <f t="shared" si="86"/>
        <v>0</v>
      </c>
      <c r="EM43" s="188">
        <f t="shared" si="87"/>
        <v>0</v>
      </c>
      <c r="EN43" s="164">
        <f t="shared" si="88"/>
        <v>0</v>
      </c>
      <c r="EO43" s="164">
        <f t="shared" si="89"/>
        <v>0.25</v>
      </c>
      <c r="EP43" s="164">
        <f t="shared" si="90"/>
        <v>0</v>
      </c>
      <c r="EQ43" s="164">
        <f t="shared" si="90"/>
        <v>0</v>
      </c>
      <c r="ER43" s="166">
        <f t="shared" si="91"/>
        <v>0</v>
      </c>
      <c r="ES43" s="167"/>
      <c r="EU43" s="164">
        <v>31</v>
      </c>
      <c r="EV43" s="225"/>
      <c r="EW43" s="226"/>
      <c r="EX43" s="1"/>
      <c r="EY43" s="1"/>
      <c r="EZ43" s="95"/>
      <c r="FA43" s="93"/>
      <c r="FB43" s="93"/>
      <c r="FC43" s="93"/>
      <c r="FD43" s="95" t="str">
        <f t="shared" si="20"/>
        <v>Completar</v>
      </c>
      <c r="FE43" s="96" t="str">
        <f t="shared" si="21"/>
        <v>Completar</v>
      </c>
      <c r="FF43" s="96" t="str">
        <f t="shared" si="22"/>
        <v>Completar</v>
      </c>
      <c r="FG43" s="94"/>
      <c r="FH43" s="95" t="str">
        <f t="shared" si="23"/>
        <v>Completar</v>
      </c>
      <c r="FI43" s="95" t="str">
        <f t="shared" si="92"/>
        <v>Completar</v>
      </c>
      <c r="FJ43" s="165">
        <f t="shared" si="93"/>
        <v>0</v>
      </c>
      <c r="FK43" s="219" t="b">
        <f t="shared" si="94"/>
        <v>0</v>
      </c>
      <c r="FL43" s="188">
        <f t="shared" si="95"/>
        <v>0</v>
      </c>
      <c r="FM43" s="164">
        <f t="shared" si="96"/>
        <v>0</v>
      </c>
      <c r="FN43" s="164">
        <f t="shared" si="97"/>
        <v>0.25</v>
      </c>
      <c r="FO43" s="164">
        <f t="shared" si="98"/>
        <v>0</v>
      </c>
      <c r="FP43" s="164">
        <f t="shared" si="98"/>
        <v>0</v>
      </c>
      <c r="FQ43" s="166">
        <f t="shared" si="99"/>
        <v>0</v>
      </c>
      <c r="FR43" s="167"/>
      <c r="FT43" s="164">
        <v>31</v>
      </c>
      <c r="FU43" s="225"/>
      <c r="FV43" s="226"/>
      <c r="FW43" s="1"/>
      <c r="FX43" s="1"/>
      <c r="FY43" s="95"/>
      <c r="FZ43" s="93"/>
      <c r="GA43" s="93"/>
      <c r="GB43" s="93"/>
      <c r="GC43" s="95" t="str">
        <f t="shared" si="24"/>
        <v>Completar</v>
      </c>
      <c r="GD43" s="96" t="str">
        <f t="shared" si="25"/>
        <v>Completar</v>
      </c>
      <c r="GE43" s="96" t="str">
        <f t="shared" si="26"/>
        <v>Completar</v>
      </c>
      <c r="GF43" s="94"/>
      <c r="GG43" s="95" t="str">
        <f t="shared" si="27"/>
        <v>Completar</v>
      </c>
      <c r="GH43" s="95" t="str">
        <f t="shared" si="100"/>
        <v>Completar</v>
      </c>
      <c r="GI43" s="165">
        <f t="shared" si="101"/>
        <v>0</v>
      </c>
      <c r="GJ43" s="219" t="b">
        <f t="shared" si="102"/>
        <v>0</v>
      </c>
      <c r="GK43" s="188">
        <f t="shared" si="103"/>
        <v>0</v>
      </c>
      <c r="GL43" s="164">
        <f t="shared" si="104"/>
        <v>0</v>
      </c>
      <c r="GM43" s="164">
        <f t="shared" si="105"/>
        <v>0.25</v>
      </c>
      <c r="GN43" s="164">
        <f t="shared" si="106"/>
        <v>0</v>
      </c>
      <c r="GO43" s="164">
        <f t="shared" si="106"/>
        <v>0</v>
      </c>
      <c r="GP43" s="166">
        <f t="shared" si="107"/>
        <v>0</v>
      </c>
      <c r="GQ43" s="167"/>
      <c r="GS43" s="164">
        <v>31</v>
      </c>
      <c r="GT43" s="225"/>
      <c r="GU43" s="226"/>
      <c r="GV43" s="1"/>
      <c r="GW43" s="1"/>
      <c r="GX43" s="95"/>
      <c r="GY43" s="93"/>
      <c r="GZ43" s="93"/>
      <c r="HA43" s="93"/>
      <c r="HB43" s="95" t="str">
        <f t="shared" si="28"/>
        <v>Completar</v>
      </c>
      <c r="HC43" s="96" t="str">
        <f t="shared" si="29"/>
        <v>Completar</v>
      </c>
      <c r="HD43" s="96" t="str">
        <f t="shared" si="30"/>
        <v>Completar</v>
      </c>
      <c r="HE43" s="94"/>
      <c r="HF43" s="95" t="str">
        <f t="shared" si="31"/>
        <v>Completar</v>
      </c>
      <c r="HG43" s="95" t="str">
        <f t="shared" si="108"/>
        <v>Completar</v>
      </c>
      <c r="HH43" s="165">
        <f t="shared" si="109"/>
        <v>0</v>
      </c>
      <c r="HI43" s="219" t="b">
        <f t="shared" si="110"/>
        <v>0</v>
      </c>
      <c r="HJ43" s="188">
        <f t="shared" si="111"/>
        <v>0</v>
      </c>
      <c r="HK43" s="164">
        <f t="shared" si="112"/>
        <v>0</v>
      </c>
      <c r="HL43" s="164">
        <f t="shared" si="113"/>
        <v>0.25</v>
      </c>
      <c r="HM43" s="164">
        <f t="shared" si="114"/>
        <v>0</v>
      </c>
      <c r="HN43" s="164">
        <f t="shared" si="114"/>
        <v>0</v>
      </c>
      <c r="HO43" s="166">
        <f t="shared" si="115"/>
        <v>0</v>
      </c>
      <c r="HP43" s="167"/>
      <c r="HR43" s="164">
        <v>31</v>
      </c>
      <c r="HS43" s="225"/>
      <c r="HT43" s="226"/>
      <c r="HU43" s="1"/>
      <c r="HV43" s="1"/>
      <c r="HW43" s="95"/>
      <c r="HX43" s="93"/>
      <c r="HY43" s="93"/>
      <c r="HZ43" s="93"/>
      <c r="IA43" s="95" t="str">
        <f t="shared" si="32"/>
        <v>Completar</v>
      </c>
      <c r="IB43" s="96" t="str">
        <f t="shared" si="33"/>
        <v>Completar</v>
      </c>
      <c r="IC43" s="96" t="str">
        <f t="shared" si="34"/>
        <v>Completar</v>
      </c>
      <c r="ID43" s="94"/>
      <c r="IE43" s="95" t="str">
        <f t="shared" si="35"/>
        <v>Completar</v>
      </c>
      <c r="IF43" s="95" t="str">
        <f t="shared" si="116"/>
        <v>Completar</v>
      </c>
      <c r="IG43" s="165">
        <f t="shared" si="117"/>
        <v>0</v>
      </c>
      <c r="IH43" s="219" t="b">
        <f t="shared" si="118"/>
        <v>0</v>
      </c>
      <c r="II43" s="188">
        <f t="shared" si="119"/>
        <v>0</v>
      </c>
      <c r="IJ43" s="164">
        <f t="shared" si="120"/>
        <v>0</v>
      </c>
      <c r="IK43" s="164">
        <f t="shared" si="121"/>
        <v>0.25</v>
      </c>
      <c r="IL43" s="164">
        <f t="shared" si="122"/>
        <v>0</v>
      </c>
      <c r="IM43" s="164">
        <f t="shared" si="122"/>
        <v>0</v>
      </c>
      <c r="IN43" s="166">
        <f t="shared" si="123"/>
        <v>0</v>
      </c>
      <c r="IO43" s="167"/>
      <c r="IQ43" s="164">
        <v>31</v>
      </c>
      <c r="IR43" s="225"/>
      <c r="IS43" s="226"/>
      <c r="IT43" s="1"/>
      <c r="IU43" s="1"/>
      <c r="IV43" s="95"/>
      <c r="IW43" s="93"/>
      <c r="IX43" s="93"/>
      <c r="IY43" s="93"/>
      <c r="IZ43" s="95" t="str">
        <f t="shared" si="36"/>
        <v>Completar</v>
      </c>
      <c r="JA43" s="96" t="str">
        <f t="shared" si="37"/>
        <v>Completar</v>
      </c>
      <c r="JB43" s="96" t="str">
        <f t="shared" si="38"/>
        <v>Completar</v>
      </c>
      <c r="JC43" s="94"/>
      <c r="JD43" s="95" t="str">
        <f t="shared" si="39"/>
        <v>Completar</v>
      </c>
      <c r="JE43" s="95" t="str">
        <f t="shared" si="124"/>
        <v>Completar</v>
      </c>
      <c r="JF43" s="165">
        <f t="shared" si="125"/>
        <v>0</v>
      </c>
      <c r="JG43" s="219" t="b">
        <f t="shared" si="126"/>
        <v>0</v>
      </c>
      <c r="JH43" s="188">
        <f t="shared" si="127"/>
        <v>0</v>
      </c>
      <c r="JI43" s="164">
        <f t="shared" si="128"/>
        <v>0</v>
      </c>
      <c r="JJ43" s="164">
        <f t="shared" si="129"/>
        <v>0.25</v>
      </c>
      <c r="JK43" s="164">
        <f t="shared" si="130"/>
        <v>0</v>
      </c>
      <c r="JL43" s="164">
        <f t="shared" si="130"/>
        <v>0</v>
      </c>
      <c r="JM43" s="166">
        <f t="shared" si="131"/>
        <v>0</v>
      </c>
      <c r="JN43" s="167"/>
      <c r="JO43" s="126"/>
      <c r="JP43" s="164">
        <v>31</v>
      </c>
      <c r="JQ43" s="225"/>
      <c r="JR43" s="226"/>
      <c r="JS43" s="1"/>
      <c r="JT43" s="1"/>
      <c r="JU43" s="95"/>
      <c r="JV43" s="93"/>
      <c r="JW43" s="93"/>
      <c r="JX43" s="93"/>
      <c r="JY43" s="95" t="str">
        <f t="shared" si="40"/>
        <v>Completar</v>
      </c>
      <c r="JZ43" s="96" t="str">
        <f t="shared" si="41"/>
        <v>Completar</v>
      </c>
      <c r="KA43" s="96" t="str">
        <f t="shared" si="42"/>
        <v>Completar</v>
      </c>
      <c r="KB43" s="94"/>
      <c r="KC43" s="95" t="str">
        <f t="shared" si="43"/>
        <v>Completar</v>
      </c>
      <c r="KD43" s="95" t="str">
        <f t="shared" si="132"/>
        <v>Completar</v>
      </c>
      <c r="KE43" s="165">
        <f t="shared" si="133"/>
        <v>0</v>
      </c>
      <c r="KF43" s="219" t="b">
        <f t="shared" si="134"/>
        <v>0</v>
      </c>
      <c r="KG43" s="188">
        <f t="shared" si="135"/>
        <v>0</v>
      </c>
      <c r="KH43" s="164">
        <f t="shared" si="136"/>
        <v>0</v>
      </c>
      <c r="KI43" s="164">
        <f t="shared" si="137"/>
        <v>0.25</v>
      </c>
      <c r="KJ43" s="164">
        <f t="shared" si="138"/>
        <v>0</v>
      </c>
      <c r="KK43" s="164">
        <f t="shared" si="138"/>
        <v>0</v>
      </c>
      <c r="KL43" s="166">
        <f t="shared" si="139"/>
        <v>0</v>
      </c>
    </row>
    <row r="44" spans="1:298" x14ac:dyDescent="0.25">
      <c r="A44" s="164">
        <v>32</v>
      </c>
      <c r="B44" s="225"/>
      <c r="C44" s="226"/>
      <c r="D44" s="1"/>
      <c r="E44" s="1"/>
      <c r="F44" s="95"/>
      <c r="G44" s="93"/>
      <c r="H44" s="93"/>
      <c r="I44" s="93"/>
      <c r="J44" s="95"/>
      <c r="K44" s="96" t="str">
        <f>IFERROR(VLOOKUP(D44,'Situación inicial'!JI$13:JS$112,8,FALSE),"Completar")</f>
        <v>Completar</v>
      </c>
      <c r="L44" s="96" t="str">
        <f>IFERROR(VLOOKUP(D44,'Situación inicial'!JI$13:JS$112,9,FALSE),"Completar")</f>
        <v>Completar</v>
      </c>
      <c r="M44" s="94"/>
      <c r="N44" s="95" t="str">
        <f>IFERROR(VLOOKUP(D44,'Situación inicial'!JI$13:JS$112,11,FALSE),"Completar")</f>
        <v>Completar</v>
      </c>
      <c r="O44" s="95" t="str">
        <f>IFERROR(VLOOKUP(D44,'Situación inicial'!JI$13:JT$112,12,FALSE),"Completar")</f>
        <v>Completar</v>
      </c>
      <c r="P44" s="165">
        <f t="shared" si="44"/>
        <v>0</v>
      </c>
      <c r="Q44" s="219" t="b">
        <f t="shared" si="45"/>
        <v>0</v>
      </c>
      <c r="R44" s="188">
        <f t="shared" si="46"/>
        <v>0</v>
      </c>
      <c r="S44" s="164">
        <f t="shared" si="47"/>
        <v>0</v>
      </c>
      <c r="T44" s="164">
        <f t="shared" si="48"/>
        <v>0.25</v>
      </c>
      <c r="U44" s="164">
        <f t="shared" si="49"/>
        <v>0</v>
      </c>
      <c r="V44" s="164">
        <f t="shared" si="49"/>
        <v>0</v>
      </c>
      <c r="W44" s="166">
        <f t="shared" si="50"/>
        <v>0</v>
      </c>
      <c r="X44" s="168">
        <f>IFERROR(VLOOKUP(D44,'Situación inicial'!JI$13:JZ$112,18,FALSE),0)</f>
        <v>0</v>
      </c>
      <c r="Z44" s="164">
        <v>32</v>
      </c>
      <c r="AA44" s="225"/>
      <c r="AB44" s="226"/>
      <c r="AC44" s="1"/>
      <c r="AD44" s="1"/>
      <c r="AE44" s="95"/>
      <c r="AF44" s="93"/>
      <c r="AG44" s="93"/>
      <c r="AH44" s="93"/>
      <c r="AI44" s="95" t="str">
        <f t="shared" si="0"/>
        <v>Completar</v>
      </c>
      <c r="AJ44" s="96" t="str">
        <f t="shared" si="1"/>
        <v>Completar</v>
      </c>
      <c r="AK44" s="96" t="str">
        <f t="shared" si="2"/>
        <v>Completar</v>
      </c>
      <c r="AL44" s="94"/>
      <c r="AM44" s="95" t="str">
        <f t="shared" si="51"/>
        <v>Completar</v>
      </c>
      <c r="AN44" s="95" t="str">
        <f t="shared" si="52"/>
        <v>Completar</v>
      </c>
      <c r="AO44" s="165">
        <f t="shared" si="53"/>
        <v>0</v>
      </c>
      <c r="AP44" s="219" t="b">
        <f t="shared" si="54"/>
        <v>0</v>
      </c>
      <c r="AQ44" s="188">
        <f t="shared" si="55"/>
        <v>0</v>
      </c>
      <c r="AR44" s="164">
        <f t="shared" si="56"/>
        <v>0</v>
      </c>
      <c r="AS44" s="164">
        <f t="shared" si="57"/>
        <v>0.25</v>
      </c>
      <c r="AT44" s="164">
        <f t="shared" si="58"/>
        <v>0</v>
      </c>
      <c r="AU44" s="164">
        <f t="shared" si="58"/>
        <v>0</v>
      </c>
      <c r="AV44" s="166">
        <f t="shared" si="59"/>
        <v>0</v>
      </c>
      <c r="AW44" s="168">
        <f t="shared" si="3"/>
        <v>0</v>
      </c>
      <c r="AY44" s="164">
        <v>32</v>
      </c>
      <c r="AZ44" s="225"/>
      <c r="BA44" s="226"/>
      <c r="BB44" s="1"/>
      <c r="BC44" s="1"/>
      <c r="BD44" s="95"/>
      <c r="BE44" s="93"/>
      <c r="BF44" s="93"/>
      <c r="BG44" s="93"/>
      <c r="BH44" s="95" t="str">
        <f t="shared" si="4"/>
        <v>Completar</v>
      </c>
      <c r="BI44" s="96" t="str">
        <f t="shared" si="5"/>
        <v>Completar</v>
      </c>
      <c r="BJ44" s="96" t="str">
        <f t="shared" si="6"/>
        <v>Completar</v>
      </c>
      <c r="BK44" s="94"/>
      <c r="BL44" s="95" t="str">
        <f t="shared" si="7"/>
        <v>Completar</v>
      </c>
      <c r="BM44" s="95" t="str">
        <f t="shared" si="60"/>
        <v>Completar</v>
      </c>
      <c r="BN44" s="165">
        <f t="shared" si="61"/>
        <v>0</v>
      </c>
      <c r="BO44" s="219" t="b">
        <f t="shared" si="62"/>
        <v>0</v>
      </c>
      <c r="BP44" s="188">
        <f t="shared" si="63"/>
        <v>0</v>
      </c>
      <c r="BQ44" s="164">
        <f t="shared" si="64"/>
        <v>0</v>
      </c>
      <c r="BR44" s="164">
        <f t="shared" si="65"/>
        <v>0.25</v>
      </c>
      <c r="BS44" s="164">
        <f t="shared" si="66"/>
        <v>0</v>
      </c>
      <c r="BT44" s="164">
        <f t="shared" si="66"/>
        <v>0</v>
      </c>
      <c r="BU44" s="166">
        <f t="shared" si="67"/>
        <v>0</v>
      </c>
      <c r="BV44" s="167"/>
      <c r="BX44" s="164">
        <v>32</v>
      </c>
      <c r="BY44" s="225"/>
      <c r="BZ44" s="226"/>
      <c r="CA44" s="1"/>
      <c r="CB44" s="1"/>
      <c r="CC44" s="95"/>
      <c r="CD44" s="93"/>
      <c r="CE44" s="93"/>
      <c r="CF44" s="93"/>
      <c r="CG44" s="95" t="str">
        <f t="shared" si="8"/>
        <v>Completar</v>
      </c>
      <c r="CH44" s="96" t="str">
        <f t="shared" si="9"/>
        <v>Completar</v>
      </c>
      <c r="CI44" s="96" t="str">
        <f t="shared" si="10"/>
        <v>Completar</v>
      </c>
      <c r="CJ44" s="94"/>
      <c r="CK44" s="95" t="str">
        <f t="shared" si="11"/>
        <v>Completar</v>
      </c>
      <c r="CL44" s="95" t="str">
        <f t="shared" si="68"/>
        <v>Completar</v>
      </c>
      <c r="CM44" s="165">
        <f t="shared" si="69"/>
        <v>0</v>
      </c>
      <c r="CN44" s="219" t="b">
        <f t="shared" si="70"/>
        <v>0</v>
      </c>
      <c r="CO44" s="188">
        <f t="shared" si="71"/>
        <v>0</v>
      </c>
      <c r="CP44" s="164">
        <f t="shared" si="72"/>
        <v>0</v>
      </c>
      <c r="CQ44" s="164">
        <f t="shared" si="73"/>
        <v>0.25</v>
      </c>
      <c r="CR44" s="164">
        <f t="shared" si="74"/>
        <v>0</v>
      </c>
      <c r="CS44" s="164">
        <f t="shared" si="74"/>
        <v>0</v>
      </c>
      <c r="CT44" s="166">
        <f t="shared" si="75"/>
        <v>0</v>
      </c>
      <c r="CU44" s="167"/>
      <c r="CW44" s="164">
        <v>32</v>
      </c>
      <c r="CX44" s="225"/>
      <c r="CY44" s="226"/>
      <c r="CZ44" s="1"/>
      <c r="DA44" s="1"/>
      <c r="DB44" s="95"/>
      <c r="DC44" s="93"/>
      <c r="DD44" s="93"/>
      <c r="DE44" s="93"/>
      <c r="DF44" s="95" t="str">
        <f t="shared" si="12"/>
        <v>Completar</v>
      </c>
      <c r="DG44" s="96" t="str">
        <f t="shared" si="13"/>
        <v>Completar</v>
      </c>
      <c r="DH44" s="96" t="str">
        <f t="shared" si="14"/>
        <v>Completar</v>
      </c>
      <c r="DI44" s="94"/>
      <c r="DJ44" s="95" t="str">
        <f t="shared" si="15"/>
        <v>Completar</v>
      </c>
      <c r="DK44" s="95" t="str">
        <f t="shared" si="76"/>
        <v>Completar</v>
      </c>
      <c r="DL44" s="165">
        <f t="shared" si="77"/>
        <v>0</v>
      </c>
      <c r="DM44" s="219" t="b">
        <f t="shared" si="78"/>
        <v>0</v>
      </c>
      <c r="DN44" s="188">
        <f t="shared" si="79"/>
        <v>0</v>
      </c>
      <c r="DO44" s="164">
        <f t="shared" si="80"/>
        <v>0</v>
      </c>
      <c r="DP44" s="164">
        <f t="shared" si="81"/>
        <v>0.25</v>
      </c>
      <c r="DQ44" s="164">
        <f t="shared" si="82"/>
        <v>0</v>
      </c>
      <c r="DR44" s="164">
        <f t="shared" si="82"/>
        <v>0</v>
      </c>
      <c r="DS44" s="166">
        <f t="shared" si="83"/>
        <v>0</v>
      </c>
      <c r="DT44" s="167"/>
      <c r="DV44" s="164">
        <v>32</v>
      </c>
      <c r="DW44" s="225"/>
      <c r="DX44" s="226"/>
      <c r="DY44" s="1"/>
      <c r="DZ44" s="1"/>
      <c r="EA44" s="95"/>
      <c r="EB44" s="93"/>
      <c r="EC44" s="93"/>
      <c r="ED44" s="93"/>
      <c r="EE44" s="95" t="str">
        <f t="shared" si="16"/>
        <v>Completar</v>
      </c>
      <c r="EF44" s="96" t="str">
        <f t="shared" si="17"/>
        <v>Completar</v>
      </c>
      <c r="EG44" s="96" t="str">
        <f t="shared" si="18"/>
        <v>Completar</v>
      </c>
      <c r="EH44" s="94"/>
      <c r="EI44" s="95" t="str">
        <f t="shared" si="19"/>
        <v>Completar</v>
      </c>
      <c r="EJ44" s="95" t="str">
        <f t="shared" si="84"/>
        <v>Completar</v>
      </c>
      <c r="EK44" s="165">
        <f t="shared" si="85"/>
        <v>0</v>
      </c>
      <c r="EL44" s="219" t="b">
        <f t="shared" si="86"/>
        <v>0</v>
      </c>
      <c r="EM44" s="188">
        <f t="shared" si="87"/>
        <v>0</v>
      </c>
      <c r="EN44" s="164">
        <f t="shared" si="88"/>
        <v>0</v>
      </c>
      <c r="EO44" s="164">
        <f t="shared" si="89"/>
        <v>0.25</v>
      </c>
      <c r="EP44" s="164">
        <f t="shared" si="90"/>
        <v>0</v>
      </c>
      <c r="EQ44" s="164">
        <f t="shared" si="90"/>
        <v>0</v>
      </c>
      <c r="ER44" s="166">
        <f t="shared" si="91"/>
        <v>0</v>
      </c>
      <c r="ES44" s="167"/>
      <c r="EU44" s="164">
        <v>32</v>
      </c>
      <c r="EV44" s="225"/>
      <c r="EW44" s="226"/>
      <c r="EX44" s="1"/>
      <c r="EY44" s="1"/>
      <c r="EZ44" s="95"/>
      <c r="FA44" s="93"/>
      <c r="FB44" s="93"/>
      <c r="FC44" s="93"/>
      <c r="FD44" s="95" t="str">
        <f t="shared" si="20"/>
        <v>Completar</v>
      </c>
      <c r="FE44" s="96" t="str">
        <f t="shared" si="21"/>
        <v>Completar</v>
      </c>
      <c r="FF44" s="96" t="str">
        <f t="shared" si="22"/>
        <v>Completar</v>
      </c>
      <c r="FG44" s="94"/>
      <c r="FH44" s="95" t="str">
        <f t="shared" si="23"/>
        <v>Completar</v>
      </c>
      <c r="FI44" s="95" t="str">
        <f t="shared" si="92"/>
        <v>Completar</v>
      </c>
      <c r="FJ44" s="165">
        <f t="shared" si="93"/>
        <v>0</v>
      </c>
      <c r="FK44" s="219" t="b">
        <f t="shared" si="94"/>
        <v>0</v>
      </c>
      <c r="FL44" s="188">
        <f t="shared" si="95"/>
        <v>0</v>
      </c>
      <c r="FM44" s="164">
        <f t="shared" si="96"/>
        <v>0</v>
      </c>
      <c r="FN44" s="164">
        <f t="shared" si="97"/>
        <v>0.25</v>
      </c>
      <c r="FO44" s="164">
        <f t="shared" si="98"/>
        <v>0</v>
      </c>
      <c r="FP44" s="164">
        <f t="shared" si="98"/>
        <v>0</v>
      </c>
      <c r="FQ44" s="166">
        <f t="shared" si="99"/>
        <v>0</v>
      </c>
      <c r="FR44" s="167"/>
      <c r="FT44" s="164">
        <v>32</v>
      </c>
      <c r="FU44" s="225"/>
      <c r="FV44" s="226"/>
      <c r="FW44" s="1"/>
      <c r="FX44" s="1"/>
      <c r="FY44" s="95"/>
      <c r="FZ44" s="93"/>
      <c r="GA44" s="93"/>
      <c r="GB44" s="93"/>
      <c r="GC44" s="95" t="str">
        <f t="shared" si="24"/>
        <v>Completar</v>
      </c>
      <c r="GD44" s="96" t="str">
        <f t="shared" si="25"/>
        <v>Completar</v>
      </c>
      <c r="GE44" s="96" t="str">
        <f t="shared" si="26"/>
        <v>Completar</v>
      </c>
      <c r="GF44" s="94"/>
      <c r="GG44" s="95" t="str">
        <f t="shared" si="27"/>
        <v>Completar</v>
      </c>
      <c r="GH44" s="95" t="str">
        <f t="shared" si="100"/>
        <v>Completar</v>
      </c>
      <c r="GI44" s="165">
        <f t="shared" si="101"/>
        <v>0</v>
      </c>
      <c r="GJ44" s="219" t="b">
        <f t="shared" si="102"/>
        <v>0</v>
      </c>
      <c r="GK44" s="188">
        <f t="shared" si="103"/>
        <v>0</v>
      </c>
      <c r="GL44" s="164">
        <f t="shared" si="104"/>
        <v>0</v>
      </c>
      <c r="GM44" s="164">
        <f t="shared" si="105"/>
        <v>0.25</v>
      </c>
      <c r="GN44" s="164">
        <f t="shared" si="106"/>
        <v>0</v>
      </c>
      <c r="GO44" s="164">
        <f t="shared" si="106"/>
        <v>0</v>
      </c>
      <c r="GP44" s="166">
        <f t="shared" si="107"/>
        <v>0</v>
      </c>
      <c r="GQ44" s="167"/>
      <c r="GS44" s="164">
        <v>32</v>
      </c>
      <c r="GT44" s="225"/>
      <c r="GU44" s="226"/>
      <c r="GV44" s="1"/>
      <c r="GW44" s="1"/>
      <c r="GX44" s="95"/>
      <c r="GY44" s="93"/>
      <c r="GZ44" s="93"/>
      <c r="HA44" s="93"/>
      <c r="HB44" s="95" t="str">
        <f t="shared" si="28"/>
        <v>Completar</v>
      </c>
      <c r="HC44" s="96" t="str">
        <f t="shared" si="29"/>
        <v>Completar</v>
      </c>
      <c r="HD44" s="96" t="str">
        <f t="shared" si="30"/>
        <v>Completar</v>
      </c>
      <c r="HE44" s="94"/>
      <c r="HF44" s="95" t="str">
        <f t="shared" si="31"/>
        <v>Completar</v>
      </c>
      <c r="HG44" s="95" t="str">
        <f t="shared" si="108"/>
        <v>Completar</v>
      </c>
      <c r="HH44" s="165">
        <f t="shared" si="109"/>
        <v>0</v>
      </c>
      <c r="HI44" s="219" t="b">
        <f t="shared" si="110"/>
        <v>0</v>
      </c>
      <c r="HJ44" s="188">
        <f t="shared" si="111"/>
        <v>0</v>
      </c>
      <c r="HK44" s="164">
        <f t="shared" si="112"/>
        <v>0</v>
      </c>
      <c r="HL44" s="164">
        <f t="shared" si="113"/>
        <v>0.25</v>
      </c>
      <c r="HM44" s="164">
        <f t="shared" si="114"/>
        <v>0</v>
      </c>
      <c r="HN44" s="164">
        <f t="shared" si="114"/>
        <v>0</v>
      </c>
      <c r="HO44" s="166">
        <f t="shared" si="115"/>
        <v>0</v>
      </c>
      <c r="HP44" s="167"/>
      <c r="HR44" s="164">
        <v>32</v>
      </c>
      <c r="HS44" s="225"/>
      <c r="HT44" s="226"/>
      <c r="HU44" s="1"/>
      <c r="HV44" s="1"/>
      <c r="HW44" s="95"/>
      <c r="HX44" s="93"/>
      <c r="HY44" s="93"/>
      <c r="HZ44" s="93"/>
      <c r="IA44" s="95" t="str">
        <f t="shared" si="32"/>
        <v>Completar</v>
      </c>
      <c r="IB44" s="96" t="str">
        <f t="shared" si="33"/>
        <v>Completar</v>
      </c>
      <c r="IC44" s="96" t="str">
        <f t="shared" si="34"/>
        <v>Completar</v>
      </c>
      <c r="ID44" s="94"/>
      <c r="IE44" s="95" t="str">
        <f t="shared" si="35"/>
        <v>Completar</v>
      </c>
      <c r="IF44" s="95" t="str">
        <f t="shared" si="116"/>
        <v>Completar</v>
      </c>
      <c r="IG44" s="165">
        <f t="shared" si="117"/>
        <v>0</v>
      </c>
      <c r="IH44" s="219" t="b">
        <f t="shared" si="118"/>
        <v>0</v>
      </c>
      <c r="II44" s="188">
        <f t="shared" si="119"/>
        <v>0</v>
      </c>
      <c r="IJ44" s="164">
        <f t="shared" si="120"/>
        <v>0</v>
      </c>
      <c r="IK44" s="164">
        <f t="shared" si="121"/>
        <v>0.25</v>
      </c>
      <c r="IL44" s="164">
        <f t="shared" si="122"/>
        <v>0</v>
      </c>
      <c r="IM44" s="164">
        <f t="shared" si="122"/>
        <v>0</v>
      </c>
      <c r="IN44" s="166">
        <f t="shared" si="123"/>
        <v>0</v>
      </c>
      <c r="IO44" s="167"/>
      <c r="IQ44" s="164">
        <v>32</v>
      </c>
      <c r="IR44" s="225"/>
      <c r="IS44" s="226"/>
      <c r="IT44" s="1"/>
      <c r="IU44" s="1"/>
      <c r="IV44" s="95"/>
      <c r="IW44" s="93"/>
      <c r="IX44" s="93"/>
      <c r="IY44" s="93"/>
      <c r="IZ44" s="95" t="str">
        <f t="shared" si="36"/>
        <v>Completar</v>
      </c>
      <c r="JA44" s="96" t="str">
        <f t="shared" si="37"/>
        <v>Completar</v>
      </c>
      <c r="JB44" s="96" t="str">
        <f t="shared" si="38"/>
        <v>Completar</v>
      </c>
      <c r="JC44" s="94"/>
      <c r="JD44" s="95" t="str">
        <f t="shared" si="39"/>
        <v>Completar</v>
      </c>
      <c r="JE44" s="95" t="str">
        <f t="shared" si="124"/>
        <v>Completar</v>
      </c>
      <c r="JF44" s="165">
        <f t="shared" si="125"/>
        <v>0</v>
      </c>
      <c r="JG44" s="219" t="b">
        <f t="shared" si="126"/>
        <v>0</v>
      </c>
      <c r="JH44" s="188">
        <f t="shared" si="127"/>
        <v>0</v>
      </c>
      <c r="JI44" s="164">
        <f t="shared" si="128"/>
        <v>0</v>
      </c>
      <c r="JJ44" s="164">
        <f t="shared" si="129"/>
        <v>0.25</v>
      </c>
      <c r="JK44" s="164">
        <f t="shared" si="130"/>
        <v>0</v>
      </c>
      <c r="JL44" s="164">
        <f t="shared" si="130"/>
        <v>0</v>
      </c>
      <c r="JM44" s="166">
        <f t="shared" si="131"/>
        <v>0</v>
      </c>
      <c r="JN44" s="167"/>
      <c r="JO44" s="126"/>
      <c r="JP44" s="164">
        <v>32</v>
      </c>
      <c r="JQ44" s="225"/>
      <c r="JR44" s="226"/>
      <c r="JS44" s="1"/>
      <c r="JT44" s="1"/>
      <c r="JU44" s="95"/>
      <c r="JV44" s="93"/>
      <c r="JW44" s="93"/>
      <c r="JX44" s="93"/>
      <c r="JY44" s="95" t="str">
        <f t="shared" si="40"/>
        <v>Completar</v>
      </c>
      <c r="JZ44" s="96" t="str">
        <f t="shared" si="41"/>
        <v>Completar</v>
      </c>
      <c r="KA44" s="96" t="str">
        <f t="shared" si="42"/>
        <v>Completar</v>
      </c>
      <c r="KB44" s="94"/>
      <c r="KC44" s="95" t="str">
        <f t="shared" si="43"/>
        <v>Completar</v>
      </c>
      <c r="KD44" s="95" t="str">
        <f t="shared" si="132"/>
        <v>Completar</v>
      </c>
      <c r="KE44" s="165">
        <f t="shared" si="133"/>
        <v>0</v>
      </c>
      <c r="KF44" s="219" t="b">
        <f t="shared" si="134"/>
        <v>0</v>
      </c>
      <c r="KG44" s="188">
        <f t="shared" si="135"/>
        <v>0</v>
      </c>
      <c r="KH44" s="164">
        <f t="shared" si="136"/>
        <v>0</v>
      </c>
      <c r="KI44" s="164">
        <f t="shared" si="137"/>
        <v>0.25</v>
      </c>
      <c r="KJ44" s="164">
        <f t="shared" si="138"/>
        <v>0</v>
      </c>
      <c r="KK44" s="164">
        <f t="shared" si="138"/>
        <v>0</v>
      </c>
      <c r="KL44" s="166">
        <f t="shared" si="139"/>
        <v>0</v>
      </c>
    </row>
    <row r="45" spans="1:298" x14ac:dyDescent="0.25">
      <c r="A45" s="164">
        <v>33</v>
      </c>
      <c r="B45" s="225"/>
      <c r="C45" s="226"/>
      <c r="D45" s="1"/>
      <c r="E45" s="1"/>
      <c r="F45" s="95"/>
      <c r="G45" s="93"/>
      <c r="H45" s="93"/>
      <c r="I45" s="93"/>
      <c r="J45" s="95"/>
      <c r="K45" s="96" t="str">
        <f>IFERROR(VLOOKUP(D45,'Situación inicial'!JI$13:JS$112,8,FALSE),"Completar")</f>
        <v>Completar</v>
      </c>
      <c r="L45" s="96" t="str">
        <f>IFERROR(VLOOKUP(D45,'Situación inicial'!JI$13:JS$112,9,FALSE),"Completar")</f>
        <v>Completar</v>
      </c>
      <c r="M45" s="94"/>
      <c r="N45" s="95" t="str">
        <f>IFERROR(VLOOKUP(D45,'Situación inicial'!JI$13:JS$112,11,FALSE),"Completar")</f>
        <v>Completar</v>
      </c>
      <c r="O45" s="95" t="str">
        <f>IFERROR(VLOOKUP(D45,'Situación inicial'!JI$13:JT$112,12,FALSE),"Completar")</f>
        <v>Completar</v>
      </c>
      <c r="P45" s="165">
        <f t="shared" si="44"/>
        <v>0</v>
      </c>
      <c r="Q45" s="219" t="b">
        <f t="shared" si="45"/>
        <v>0</v>
      </c>
      <c r="R45" s="188">
        <f t="shared" si="46"/>
        <v>0</v>
      </c>
      <c r="S45" s="164">
        <f t="shared" si="47"/>
        <v>0</v>
      </c>
      <c r="T45" s="164">
        <f t="shared" si="48"/>
        <v>0.25</v>
      </c>
      <c r="U45" s="164">
        <f t="shared" si="49"/>
        <v>0</v>
      </c>
      <c r="V45" s="164">
        <f t="shared" si="49"/>
        <v>0</v>
      </c>
      <c r="W45" s="166">
        <f t="shared" si="50"/>
        <v>0</v>
      </c>
      <c r="X45" s="168">
        <f>IFERROR(VLOOKUP(D45,'Situación inicial'!JI$13:JZ$112,18,FALSE),0)</f>
        <v>0</v>
      </c>
      <c r="Z45" s="164">
        <v>33</v>
      </c>
      <c r="AA45" s="225"/>
      <c r="AB45" s="226"/>
      <c r="AC45" s="1"/>
      <c r="AD45" s="1"/>
      <c r="AE45" s="95"/>
      <c r="AF45" s="93"/>
      <c r="AG45" s="93"/>
      <c r="AH45" s="93"/>
      <c r="AI45" s="95" t="str">
        <f t="shared" si="0"/>
        <v>Completar</v>
      </c>
      <c r="AJ45" s="96" t="str">
        <f t="shared" si="1"/>
        <v>Completar</v>
      </c>
      <c r="AK45" s="96" t="str">
        <f t="shared" si="2"/>
        <v>Completar</v>
      </c>
      <c r="AL45" s="94"/>
      <c r="AM45" s="95" t="str">
        <f t="shared" si="51"/>
        <v>Completar</v>
      </c>
      <c r="AN45" s="95" t="str">
        <f t="shared" si="52"/>
        <v>Completar</v>
      </c>
      <c r="AO45" s="165">
        <f t="shared" si="53"/>
        <v>0</v>
      </c>
      <c r="AP45" s="219" t="b">
        <f t="shared" si="54"/>
        <v>0</v>
      </c>
      <c r="AQ45" s="188">
        <f t="shared" si="55"/>
        <v>0</v>
      </c>
      <c r="AR45" s="164">
        <f t="shared" si="56"/>
        <v>0</v>
      </c>
      <c r="AS45" s="164">
        <f t="shared" si="57"/>
        <v>0.25</v>
      </c>
      <c r="AT45" s="164">
        <f t="shared" si="58"/>
        <v>0</v>
      </c>
      <c r="AU45" s="164">
        <f t="shared" si="58"/>
        <v>0</v>
      </c>
      <c r="AV45" s="166">
        <f t="shared" si="59"/>
        <v>0</v>
      </c>
      <c r="AW45" s="168">
        <f t="shared" si="3"/>
        <v>0</v>
      </c>
      <c r="AY45" s="164">
        <v>33</v>
      </c>
      <c r="AZ45" s="225"/>
      <c r="BA45" s="226"/>
      <c r="BB45" s="1"/>
      <c r="BC45" s="1"/>
      <c r="BD45" s="95"/>
      <c r="BE45" s="93"/>
      <c r="BF45" s="93"/>
      <c r="BG45" s="93"/>
      <c r="BH45" s="95" t="str">
        <f t="shared" si="4"/>
        <v>Completar</v>
      </c>
      <c r="BI45" s="96" t="str">
        <f t="shared" si="5"/>
        <v>Completar</v>
      </c>
      <c r="BJ45" s="96" t="str">
        <f t="shared" si="6"/>
        <v>Completar</v>
      </c>
      <c r="BK45" s="94"/>
      <c r="BL45" s="95" t="str">
        <f t="shared" si="7"/>
        <v>Completar</v>
      </c>
      <c r="BM45" s="95" t="str">
        <f t="shared" si="60"/>
        <v>Completar</v>
      </c>
      <c r="BN45" s="165">
        <f t="shared" si="61"/>
        <v>0</v>
      </c>
      <c r="BO45" s="219" t="b">
        <f t="shared" si="62"/>
        <v>0</v>
      </c>
      <c r="BP45" s="188">
        <f t="shared" si="63"/>
        <v>0</v>
      </c>
      <c r="BQ45" s="164">
        <f t="shared" si="64"/>
        <v>0</v>
      </c>
      <c r="BR45" s="164">
        <f t="shared" si="65"/>
        <v>0.25</v>
      </c>
      <c r="BS45" s="164">
        <f t="shared" si="66"/>
        <v>0</v>
      </c>
      <c r="BT45" s="164">
        <f t="shared" si="66"/>
        <v>0</v>
      </c>
      <c r="BU45" s="166">
        <f t="shared" si="67"/>
        <v>0</v>
      </c>
      <c r="BV45" s="167"/>
      <c r="BX45" s="164">
        <v>33</v>
      </c>
      <c r="BY45" s="225"/>
      <c r="BZ45" s="226"/>
      <c r="CA45" s="1"/>
      <c r="CB45" s="1"/>
      <c r="CC45" s="95"/>
      <c r="CD45" s="93"/>
      <c r="CE45" s="93"/>
      <c r="CF45" s="93"/>
      <c r="CG45" s="95" t="str">
        <f t="shared" si="8"/>
        <v>Completar</v>
      </c>
      <c r="CH45" s="96" t="str">
        <f t="shared" si="9"/>
        <v>Completar</v>
      </c>
      <c r="CI45" s="96" t="str">
        <f t="shared" si="10"/>
        <v>Completar</v>
      </c>
      <c r="CJ45" s="94"/>
      <c r="CK45" s="95" t="str">
        <f t="shared" si="11"/>
        <v>Completar</v>
      </c>
      <c r="CL45" s="95" t="str">
        <f t="shared" si="68"/>
        <v>Completar</v>
      </c>
      <c r="CM45" s="165">
        <f t="shared" si="69"/>
        <v>0</v>
      </c>
      <c r="CN45" s="219" t="b">
        <f t="shared" si="70"/>
        <v>0</v>
      </c>
      <c r="CO45" s="188">
        <f t="shared" si="71"/>
        <v>0</v>
      </c>
      <c r="CP45" s="164">
        <f t="shared" si="72"/>
        <v>0</v>
      </c>
      <c r="CQ45" s="164">
        <f t="shared" si="73"/>
        <v>0.25</v>
      </c>
      <c r="CR45" s="164">
        <f t="shared" si="74"/>
        <v>0</v>
      </c>
      <c r="CS45" s="164">
        <f t="shared" si="74"/>
        <v>0</v>
      </c>
      <c r="CT45" s="166">
        <f t="shared" si="75"/>
        <v>0</v>
      </c>
      <c r="CU45" s="167"/>
      <c r="CW45" s="164">
        <v>33</v>
      </c>
      <c r="CX45" s="225"/>
      <c r="CY45" s="226"/>
      <c r="CZ45" s="1"/>
      <c r="DA45" s="1"/>
      <c r="DB45" s="95"/>
      <c r="DC45" s="93"/>
      <c r="DD45" s="93"/>
      <c r="DE45" s="93"/>
      <c r="DF45" s="95" t="str">
        <f t="shared" si="12"/>
        <v>Completar</v>
      </c>
      <c r="DG45" s="96" t="str">
        <f t="shared" si="13"/>
        <v>Completar</v>
      </c>
      <c r="DH45" s="96" t="str">
        <f t="shared" si="14"/>
        <v>Completar</v>
      </c>
      <c r="DI45" s="94"/>
      <c r="DJ45" s="95" t="str">
        <f t="shared" si="15"/>
        <v>Completar</v>
      </c>
      <c r="DK45" s="95" t="str">
        <f t="shared" si="76"/>
        <v>Completar</v>
      </c>
      <c r="DL45" s="165">
        <f t="shared" si="77"/>
        <v>0</v>
      </c>
      <c r="DM45" s="219" t="b">
        <f t="shared" si="78"/>
        <v>0</v>
      </c>
      <c r="DN45" s="188">
        <f t="shared" si="79"/>
        <v>0</v>
      </c>
      <c r="DO45" s="164">
        <f t="shared" si="80"/>
        <v>0</v>
      </c>
      <c r="DP45" s="164">
        <f t="shared" si="81"/>
        <v>0.25</v>
      </c>
      <c r="DQ45" s="164">
        <f t="shared" si="82"/>
        <v>0</v>
      </c>
      <c r="DR45" s="164">
        <f t="shared" si="82"/>
        <v>0</v>
      </c>
      <c r="DS45" s="166">
        <f t="shared" si="83"/>
        <v>0</v>
      </c>
      <c r="DT45" s="167"/>
      <c r="DV45" s="164">
        <v>33</v>
      </c>
      <c r="DW45" s="225"/>
      <c r="DX45" s="226"/>
      <c r="DY45" s="1"/>
      <c r="DZ45" s="1"/>
      <c r="EA45" s="95"/>
      <c r="EB45" s="93"/>
      <c r="EC45" s="93"/>
      <c r="ED45" s="93"/>
      <c r="EE45" s="95" t="str">
        <f t="shared" si="16"/>
        <v>Completar</v>
      </c>
      <c r="EF45" s="96" t="str">
        <f t="shared" si="17"/>
        <v>Completar</v>
      </c>
      <c r="EG45" s="96" t="str">
        <f t="shared" si="18"/>
        <v>Completar</v>
      </c>
      <c r="EH45" s="94"/>
      <c r="EI45" s="95" t="str">
        <f t="shared" si="19"/>
        <v>Completar</v>
      </c>
      <c r="EJ45" s="95" t="str">
        <f t="shared" si="84"/>
        <v>Completar</v>
      </c>
      <c r="EK45" s="165">
        <f t="shared" si="85"/>
        <v>0</v>
      </c>
      <c r="EL45" s="219" t="b">
        <f t="shared" si="86"/>
        <v>0</v>
      </c>
      <c r="EM45" s="188">
        <f t="shared" si="87"/>
        <v>0</v>
      </c>
      <c r="EN45" s="164">
        <f t="shared" si="88"/>
        <v>0</v>
      </c>
      <c r="EO45" s="164">
        <f t="shared" si="89"/>
        <v>0.25</v>
      </c>
      <c r="EP45" s="164">
        <f t="shared" si="90"/>
        <v>0</v>
      </c>
      <c r="EQ45" s="164">
        <f t="shared" si="90"/>
        <v>0</v>
      </c>
      <c r="ER45" s="166">
        <f t="shared" si="91"/>
        <v>0</v>
      </c>
      <c r="ES45" s="167"/>
      <c r="EU45" s="164">
        <v>33</v>
      </c>
      <c r="EV45" s="225"/>
      <c r="EW45" s="226"/>
      <c r="EX45" s="1"/>
      <c r="EY45" s="1"/>
      <c r="EZ45" s="95"/>
      <c r="FA45" s="93"/>
      <c r="FB45" s="93"/>
      <c r="FC45" s="93"/>
      <c r="FD45" s="95" t="str">
        <f t="shared" si="20"/>
        <v>Completar</v>
      </c>
      <c r="FE45" s="96" t="str">
        <f t="shared" si="21"/>
        <v>Completar</v>
      </c>
      <c r="FF45" s="96" t="str">
        <f t="shared" si="22"/>
        <v>Completar</v>
      </c>
      <c r="FG45" s="94"/>
      <c r="FH45" s="95" t="str">
        <f t="shared" si="23"/>
        <v>Completar</v>
      </c>
      <c r="FI45" s="95" t="str">
        <f t="shared" si="92"/>
        <v>Completar</v>
      </c>
      <c r="FJ45" s="165">
        <f t="shared" si="93"/>
        <v>0</v>
      </c>
      <c r="FK45" s="219" t="b">
        <f t="shared" si="94"/>
        <v>0</v>
      </c>
      <c r="FL45" s="188">
        <f t="shared" si="95"/>
        <v>0</v>
      </c>
      <c r="FM45" s="164">
        <f t="shared" si="96"/>
        <v>0</v>
      </c>
      <c r="FN45" s="164">
        <f t="shared" si="97"/>
        <v>0.25</v>
      </c>
      <c r="FO45" s="164">
        <f t="shared" si="98"/>
        <v>0</v>
      </c>
      <c r="FP45" s="164">
        <f t="shared" si="98"/>
        <v>0</v>
      </c>
      <c r="FQ45" s="166">
        <f t="shared" si="99"/>
        <v>0</v>
      </c>
      <c r="FR45" s="167"/>
      <c r="FT45" s="164">
        <v>33</v>
      </c>
      <c r="FU45" s="225"/>
      <c r="FV45" s="226"/>
      <c r="FW45" s="1"/>
      <c r="FX45" s="1"/>
      <c r="FY45" s="95"/>
      <c r="FZ45" s="93"/>
      <c r="GA45" s="93"/>
      <c r="GB45" s="93"/>
      <c r="GC45" s="95" t="str">
        <f t="shared" si="24"/>
        <v>Completar</v>
      </c>
      <c r="GD45" s="96" t="str">
        <f t="shared" si="25"/>
        <v>Completar</v>
      </c>
      <c r="GE45" s="96" t="str">
        <f t="shared" si="26"/>
        <v>Completar</v>
      </c>
      <c r="GF45" s="94"/>
      <c r="GG45" s="95" t="str">
        <f t="shared" si="27"/>
        <v>Completar</v>
      </c>
      <c r="GH45" s="95" t="str">
        <f t="shared" si="100"/>
        <v>Completar</v>
      </c>
      <c r="GI45" s="165">
        <f t="shared" si="101"/>
        <v>0</v>
      </c>
      <c r="GJ45" s="219" t="b">
        <f t="shared" si="102"/>
        <v>0</v>
      </c>
      <c r="GK45" s="188">
        <f t="shared" si="103"/>
        <v>0</v>
      </c>
      <c r="GL45" s="164">
        <f t="shared" si="104"/>
        <v>0</v>
      </c>
      <c r="GM45" s="164">
        <f t="shared" si="105"/>
        <v>0.25</v>
      </c>
      <c r="GN45" s="164">
        <f t="shared" si="106"/>
        <v>0</v>
      </c>
      <c r="GO45" s="164">
        <f t="shared" si="106"/>
        <v>0</v>
      </c>
      <c r="GP45" s="166">
        <f t="shared" si="107"/>
        <v>0</v>
      </c>
      <c r="GQ45" s="167"/>
      <c r="GS45" s="164">
        <v>33</v>
      </c>
      <c r="GT45" s="225"/>
      <c r="GU45" s="226"/>
      <c r="GV45" s="1"/>
      <c r="GW45" s="1"/>
      <c r="GX45" s="95"/>
      <c r="GY45" s="93"/>
      <c r="GZ45" s="93"/>
      <c r="HA45" s="93"/>
      <c r="HB45" s="95" t="str">
        <f t="shared" si="28"/>
        <v>Completar</v>
      </c>
      <c r="HC45" s="96" t="str">
        <f t="shared" si="29"/>
        <v>Completar</v>
      </c>
      <c r="HD45" s="96" t="str">
        <f t="shared" si="30"/>
        <v>Completar</v>
      </c>
      <c r="HE45" s="94"/>
      <c r="HF45" s="95" t="str">
        <f t="shared" si="31"/>
        <v>Completar</v>
      </c>
      <c r="HG45" s="95" t="str">
        <f t="shared" si="108"/>
        <v>Completar</v>
      </c>
      <c r="HH45" s="165">
        <f t="shared" si="109"/>
        <v>0</v>
      </c>
      <c r="HI45" s="219" t="b">
        <f t="shared" si="110"/>
        <v>0</v>
      </c>
      <c r="HJ45" s="188">
        <f t="shared" si="111"/>
        <v>0</v>
      </c>
      <c r="HK45" s="164">
        <f t="shared" si="112"/>
        <v>0</v>
      </c>
      <c r="HL45" s="164">
        <f t="shared" si="113"/>
        <v>0.25</v>
      </c>
      <c r="HM45" s="164">
        <f t="shared" si="114"/>
        <v>0</v>
      </c>
      <c r="HN45" s="164">
        <f t="shared" si="114"/>
        <v>0</v>
      </c>
      <c r="HO45" s="166">
        <f t="shared" si="115"/>
        <v>0</v>
      </c>
      <c r="HP45" s="167"/>
      <c r="HR45" s="164">
        <v>33</v>
      </c>
      <c r="HS45" s="225"/>
      <c r="HT45" s="226"/>
      <c r="HU45" s="1"/>
      <c r="HV45" s="1"/>
      <c r="HW45" s="95"/>
      <c r="HX45" s="93"/>
      <c r="HY45" s="93"/>
      <c r="HZ45" s="93"/>
      <c r="IA45" s="95" t="str">
        <f t="shared" si="32"/>
        <v>Completar</v>
      </c>
      <c r="IB45" s="96" t="str">
        <f t="shared" si="33"/>
        <v>Completar</v>
      </c>
      <c r="IC45" s="96" t="str">
        <f t="shared" si="34"/>
        <v>Completar</v>
      </c>
      <c r="ID45" s="94"/>
      <c r="IE45" s="95" t="str">
        <f t="shared" si="35"/>
        <v>Completar</v>
      </c>
      <c r="IF45" s="95" t="str">
        <f t="shared" si="116"/>
        <v>Completar</v>
      </c>
      <c r="IG45" s="165">
        <f t="shared" si="117"/>
        <v>0</v>
      </c>
      <c r="IH45" s="219" t="b">
        <f t="shared" si="118"/>
        <v>0</v>
      </c>
      <c r="II45" s="188">
        <f t="shared" si="119"/>
        <v>0</v>
      </c>
      <c r="IJ45" s="164">
        <f t="shared" si="120"/>
        <v>0</v>
      </c>
      <c r="IK45" s="164">
        <f t="shared" si="121"/>
        <v>0.25</v>
      </c>
      <c r="IL45" s="164">
        <f t="shared" si="122"/>
        <v>0</v>
      </c>
      <c r="IM45" s="164">
        <f t="shared" si="122"/>
        <v>0</v>
      </c>
      <c r="IN45" s="166">
        <f t="shared" si="123"/>
        <v>0</v>
      </c>
      <c r="IO45" s="167"/>
      <c r="IQ45" s="164">
        <v>33</v>
      </c>
      <c r="IR45" s="225"/>
      <c r="IS45" s="226"/>
      <c r="IT45" s="1"/>
      <c r="IU45" s="1"/>
      <c r="IV45" s="95"/>
      <c r="IW45" s="93"/>
      <c r="IX45" s="93"/>
      <c r="IY45" s="93"/>
      <c r="IZ45" s="95" t="str">
        <f t="shared" si="36"/>
        <v>Completar</v>
      </c>
      <c r="JA45" s="96" t="str">
        <f t="shared" si="37"/>
        <v>Completar</v>
      </c>
      <c r="JB45" s="96" t="str">
        <f t="shared" si="38"/>
        <v>Completar</v>
      </c>
      <c r="JC45" s="94"/>
      <c r="JD45" s="95" t="str">
        <f t="shared" si="39"/>
        <v>Completar</v>
      </c>
      <c r="JE45" s="95" t="str">
        <f t="shared" si="124"/>
        <v>Completar</v>
      </c>
      <c r="JF45" s="165">
        <f t="shared" si="125"/>
        <v>0</v>
      </c>
      <c r="JG45" s="219" t="b">
        <f t="shared" si="126"/>
        <v>0</v>
      </c>
      <c r="JH45" s="188">
        <f t="shared" si="127"/>
        <v>0</v>
      </c>
      <c r="JI45" s="164">
        <f t="shared" si="128"/>
        <v>0</v>
      </c>
      <c r="JJ45" s="164">
        <f t="shared" si="129"/>
        <v>0.25</v>
      </c>
      <c r="JK45" s="164">
        <f t="shared" si="130"/>
        <v>0</v>
      </c>
      <c r="JL45" s="164">
        <f t="shared" si="130"/>
        <v>0</v>
      </c>
      <c r="JM45" s="166">
        <f t="shared" si="131"/>
        <v>0</v>
      </c>
      <c r="JN45" s="167"/>
      <c r="JO45" s="126"/>
      <c r="JP45" s="164">
        <v>33</v>
      </c>
      <c r="JQ45" s="225"/>
      <c r="JR45" s="226"/>
      <c r="JS45" s="1"/>
      <c r="JT45" s="1"/>
      <c r="JU45" s="95"/>
      <c r="JV45" s="93"/>
      <c r="JW45" s="93"/>
      <c r="JX45" s="93"/>
      <c r="JY45" s="95" t="str">
        <f t="shared" si="40"/>
        <v>Completar</v>
      </c>
      <c r="JZ45" s="96" t="str">
        <f t="shared" si="41"/>
        <v>Completar</v>
      </c>
      <c r="KA45" s="96" t="str">
        <f t="shared" si="42"/>
        <v>Completar</v>
      </c>
      <c r="KB45" s="94"/>
      <c r="KC45" s="95" t="str">
        <f t="shared" si="43"/>
        <v>Completar</v>
      </c>
      <c r="KD45" s="95" t="str">
        <f t="shared" si="132"/>
        <v>Completar</v>
      </c>
      <c r="KE45" s="165">
        <f t="shared" si="133"/>
        <v>0</v>
      </c>
      <c r="KF45" s="219" t="b">
        <f t="shared" si="134"/>
        <v>0</v>
      </c>
      <c r="KG45" s="188">
        <f t="shared" si="135"/>
        <v>0</v>
      </c>
      <c r="KH45" s="164">
        <f t="shared" si="136"/>
        <v>0</v>
      </c>
      <c r="KI45" s="164">
        <f t="shared" si="137"/>
        <v>0.25</v>
      </c>
      <c r="KJ45" s="164">
        <f t="shared" si="138"/>
        <v>0</v>
      </c>
      <c r="KK45" s="164">
        <f t="shared" si="138"/>
        <v>0</v>
      </c>
      <c r="KL45" s="166">
        <f t="shared" si="139"/>
        <v>0</v>
      </c>
    </row>
    <row r="46" spans="1:298" x14ac:dyDescent="0.25">
      <c r="A46" s="164">
        <v>34</v>
      </c>
      <c r="B46" s="225"/>
      <c r="C46" s="226"/>
      <c r="D46" s="1"/>
      <c r="E46" s="1"/>
      <c r="F46" s="95"/>
      <c r="G46" s="93"/>
      <c r="H46" s="93"/>
      <c r="I46" s="93"/>
      <c r="J46" s="95"/>
      <c r="K46" s="96" t="str">
        <f>IFERROR(VLOOKUP(D46,'Situación inicial'!JI$13:JS$112,8,FALSE),"Completar")</f>
        <v>Completar</v>
      </c>
      <c r="L46" s="96" t="str">
        <f>IFERROR(VLOOKUP(D46,'Situación inicial'!JI$13:JS$112,9,FALSE),"Completar")</f>
        <v>Completar</v>
      </c>
      <c r="M46" s="94"/>
      <c r="N46" s="95" t="str">
        <f>IFERROR(VLOOKUP(D46,'Situación inicial'!JI$13:JS$112,11,FALSE),"Completar")</f>
        <v>Completar</v>
      </c>
      <c r="O46" s="95" t="str">
        <f>IFERROR(VLOOKUP(D46,'Situación inicial'!JI$13:JT$112,12,FALSE),"Completar")</f>
        <v>Completar</v>
      </c>
      <c r="P46" s="165">
        <f t="shared" si="44"/>
        <v>0</v>
      </c>
      <c r="Q46" s="219" t="b">
        <f t="shared" si="45"/>
        <v>0</v>
      </c>
      <c r="R46" s="188">
        <f t="shared" si="46"/>
        <v>0</v>
      </c>
      <c r="S46" s="164">
        <f t="shared" si="47"/>
        <v>0</v>
      </c>
      <c r="T46" s="164">
        <f t="shared" si="48"/>
        <v>0.25</v>
      </c>
      <c r="U46" s="164">
        <f t="shared" si="49"/>
        <v>0</v>
      </c>
      <c r="V46" s="164">
        <f t="shared" si="49"/>
        <v>0</v>
      </c>
      <c r="W46" s="166">
        <f t="shared" si="50"/>
        <v>0</v>
      </c>
      <c r="X46" s="168">
        <f>IFERROR(VLOOKUP(D46,'Situación inicial'!JI$13:JZ$112,18,FALSE),0)</f>
        <v>0</v>
      </c>
      <c r="Z46" s="164">
        <v>34</v>
      </c>
      <c r="AA46" s="225"/>
      <c r="AB46" s="226"/>
      <c r="AC46" s="1"/>
      <c r="AD46" s="1"/>
      <c r="AE46" s="95"/>
      <c r="AF46" s="93"/>
      <c r="AG46" s="93"/>
      <c r="AH46" s="93"/>
      <c r="AI46" s="95" t="str">
        <f t="shared" si="0"/>
        <v>Completar</v>
      </c>
      <c r="AJ46" s="96" t="str">
        <f t="shared" si="1"/>
        <v>Completar</v>
      </c>
      <c r="AK46" s="96" t="str">
        <f t="shared" si="2"/>
        <v>Completar</v>
      </c>
      <c r="AL46" s="94"/>
      <c r="AM46" s="95" t="str">
        <f t="shared" si="51"/>
        <v>Completar</v>
      </c>
      <c r="AN46" s="95" t="str">
        <f t="shared" si="52"/>
        <v>Completar</v>
      </c>
      <c r="AO46" s="165">
        <f t="shared" si="53"/>
        <v>0</v>
      </c>
      <c r="AP46" s="219" t="b">
        <f t="shared" si="54"/>
        <v>0</v>
      </c>
      <c r="AQ46" s="188">
        <f t="shared" si="55"/>
        <v>0</v>
      </c>
      <c r="AR46" s="164">
        <f t="shared" si="56"/>
        <v>0</v>
      </c>
      <c r="AS46" s="164">
        <f t="shared" si="57"/>
        <v>0.25</v>
      </c>
      <c r="AT46" s="164">
        <f t="shared" si="58"/>
        <v>0</v>
      </c>
      <c r="AU46" s="164">
        <f t="shared" si="58"/>
        <v>0</v>
      </c>
      <c r="AV46" s="166">
        <f t="shared" si="59"/>
        <v>0</v>
      </c>
      <c r="AW46" s="168">
        <f t="shared" si="3"/>
        <v>0</v>
      </c>
      <c r="AY46" s="164">
        <v>34</v>
      </c>
      <c r="AZ46" s="225"/>
      <c r="BA46" s="226"/>
      <c r="BB46" s="1"/>
      <c r="BC46" s="1"/>
      <c r="BD46" s="95"/>
      <c r="BE46" s="93"/>
      <c r="BF46" s="93"/>
      <c r="BG46" s="93"/>
      <c r="BH46" s="95" t="str">
        <f t="shared" si="4"/>
        <v>Completar</v>
      </c>
      <c r="BI46" s="96" t="str">
        <f t="shared" si="5"/>
        <v>Completar</v>
      </c>
      <c r="BJ46" s="96" t="str">
        <f t="shared" si="6"/>
        <v>Completar</v>
      </c>
      <c r="BK46" s="94"/>
      <c r="BL46" s="95" t="str">
        <f t="shared" si="7"/>
        <v>Completar</v>
      </c>
      <c r="BM46" s="95" t="str">
        <f t="shared" si="60"/>
        <v>Completar</v>
      </c>
      <c r="BN46" s="165">
        <f t="shared" si="61"/>
        <v>0</v>
      </c>
      <c r="BO46" s="219" t="b">
        <f t="shared" si="62"/>
        <v>0</v>
      </c>
      <c r="BP46" s="188">
        <f t="shared" si="63"/>
        <v>0</v>
      </c>
      <c r="BQ46" s="164">
        <f t="shared" si="64"/>
        <v>0</v>
      </c>
      <c r="BR46" s="164">
        <f t="shared" si="65"/>
        <v>0.25</v>
      </c>
      <c r="BS46" s="164">
        <f t="shared" si="66"/>
        <v>0</v>
      </c>
      <c r="BT46" s="164">
        <f t="shared" si="66"/>
        <v>0</v>
      </c>
      <c r="BU46" s="166">
        <f t="shared" si="67"/>
        <v>0</v>
      </c>
      <c r="BV46" s="167"/>
      <c r="BX46" s="164">
        <v>34</v>
      </c>
      <c r="BY46" s="225"/>
      <c r="BZ46" s="226"/>
      <c r="CA46" s="1"/>
      <c r="CB46" s="1"/>
      <c r="CC46" s="95"/>
      <c r="CD46" s="93"/>
      <c r="CE46" s="93"/>
      <c r="CF46" s="93"/>
      <c r="CG46" s="95" t="str">
        <f t="shared" si="8"/>
        <v>Completar</v>
      </c>
      <c r="CH46" s="96" t="str">
        <f t="shared" si="9"/>
        <v>Completar</v>
      </c>
      <c r="CI46" s="96" t="str">
        <f t="shared" si="10"/>
        <v>Completar</v>
      </c>
      <c r="CJ46" s="94"/>
      <c r="CK46" s="95" t="str">
        <f t="shared" si="11"/>
        <v>Completar</v>
      </c>
      <c r="CL46" s="95" t="str">
        <f t="shared" si="68"/>
        <v>Completar</v>
      </c>
      <c r="CM46" s="165">
        <f t="shared" si="69"/>
        <v>0</v>
      </c>
      <c r="CN46" s="219" t="b">
        <f t="shared" si="70"/>
        <v>0</v>
      </c>
      <c r="CO46" s="188">
        <f t="shared" si="71"/>
        <v>0</v>
      </c>
      <c r="CP46" s="164">
        <f t="shared" si="72"/>
        <v>0</v>
      </c>
      <c r="CQ46" s="164">
        <f t="shared" si="73"/>
        <v>0.25</v>
      </c>
      <c r="CR46" s="164">
        <f t="shared" si="74"/>
        <v>0</v>
      </c>
      <c r="CS46" s="164">
        <f t="shared" si="74"/>
        <v>0</v>
      </c>
      <c r="CT46" s="166">
        <f t="shared" si="75"/>
        <v>0</v>
      </c>
      <c r="CU46" s="167"/>
      <c r="CW46" s="164">
        <v>34</v>
      </c>
      <c r="CX46" s="225"/>
      <c r="CY46" s="226"/>
      <c r="CZ46" s="1"/>
      <c r="DA46" s="1"/>
      <c r="DB46" s="95"/>
      <c r="DC46" s="93"/>
      <c r="DD46" s="93"/>
      <c r="DE46" s="93"/>
      <c r="DF46" s="95" t="str">
        <f t="shared" si="12"/>
        <v>Completar</v>
      </c>
      <c r="DG46" s="96" t="str">
        <f t="shared" si="13"/>
        <v>Completar</v>
      </c>
      <c r="DH46" s="96" t="str">
        <f t="shared" si="14"/>
        <v>Completar</v>
      </c>
      <c r="DI46" s="94"/>
      <c r="DJ46" s="95" t="str">
        <f t="shared" si="15"/>
        <v>Completar</v>
      </c>
      <c r="DK46" s="95" t="str">
        <f t="shared" si="76"/>
        <v>Completar</v>
      </c>
      <c r="DL46" s="165">
        <f t="shared" si="77"/>
        <v>0</v>
      </c>
      <c r="DM46" s="219" t="b">
        <f t="shared" si="78"/>
        <v>0</v>
      </c>
      <c r="DN46" s="188">
        <f t="shared" si="79"/>
        <v>0</v>
      </c>
      <c r="DO46" s="164">
        <f t="shared" si="80"/>
        <v>0</v>
      </c>
      <c r="DP46" s="164">
        <f t="shared" si="81"/>
        <v>0.25</v>
      </c>
      <c r="DQ46" s="164">
        <f t="shared" si="82"/>
        <v>0</v>
      </c>
      <c r="DR46" s="164">
        <f t="shared" si="82"/>
        <v>0</v>
      </c>
      <c r="DS46" s="166">
        <f t="shared" si="83"/>
        <v>0</v>
      </c>
      <c r="DT46" s="167"/>
      <c r="DV46" s="164">
        <v>34</v>
      </c>
      <c r="DW46" s="225"/>
      <c r="DX46" s="226"/>
      <c r="DY46" s="1"/>
      <c r="DZ46" s="1"/>
      <c r="EA46" s="95"/>
      <c r="EB46" s="93"/>
      <c r="EC46" s="93"/>
      <c r="ED46" s="93"/>
      <c r="EE46" s="95" t="str">
        <f t="shared" si="16"/>
        <v>Completar</v>
      </c>
      <c r="EF46" s="96" t="str">
        <f t="shared" si="17"/>
        <v>Completar</v>
      </c>
      <c r="EG46" s="96" t="str">
        <f t="shared" si="18"/>
        <v>Completar</v>
      </c>
      <c r="EH46" s="94"/>
      <c r="EI46" s="95" t="str">
        <f t="shared" si="19"/>
        <v>Completar</v>
      </c>
      <c r="EJ46" s="95" t="str">
        <f t="shared" si="84"/>
        <v>Completar</v>
      </c>
      <c r="EK46" s="165">
        <f t="shared" si="85"/>
        <v>0</v>
      </c>
      <c r="EL46" s="219" t="b">
        <f t="shared" si="86"/>
        <v>0</v>
      </c>
      <c r="EM46" s="188">
        <f t="shared" si="87"/>
        <v>0</v>
      </c>
      <c r="EN46" s="164">
        <f t="shared" si="88"/>
        <v>0</v>
      </c>
      <c r="EO46" s="164">
        <f t="shared" si="89"/>
        <v>0.25</v>
      </c>
      <c r="EP46" s="164">
        <f t="shared" si="90"/>
        <v>0</v>
      </c>
      <c r="EQ46" s="164">
        <f t="shared" si="90"/>
        <v>0</v>
      </c>
      <c r="ER46" s="166">
        <f t="shared" si="91"/>
        <v>0</v>
      </c>
      <c r="ES46" s="167"/>
      <c r="EU46" s="164">
        <v>34</v>
      </c>
      <c r="EV46" s="225"/>
      <c r="EW46" s="226"/>
      <c r="EX46" s="1"/>
      <c r="EY46" s="1"/>
      <c r="EZ46" s="95"/>
      <c r="FA46" s="93"/>
      <c r="FB46" s="93"/>
      <c r="FC46" s="93"/>
      <c r="FD46" s="95" t="str">
        <f t="shared" si="20"/>
        <v>Completar</v>
      </c>
      <c r="FE46" s="96" t="str">
        <f t="shared" si="21"/>
        <v>Completar</v>
      </c>
      <c r="FF46" s="96" t="str">
        <f t="shared" si="22"/>
        <v>Completar</v>
      </c>
      <c r="FG46" s="94"/>
      <c r="FH46" s="95" t="str">
        <f t="shared" si="23"/>
        <v>Completar</v>
      </c>
      <c r="FI46" s="95" t="str">
        <f t="shared" si="92"/>
        <v>Completar</v>
      </c>
      <c r="FJ46" s="165">
        <f t="shared" si="93"/>
        <v>0</v>
      </c>
      <c r="FK46" s="219" t="b">
        <f t="shared" si="94"/>
        <v>0</v>
      </c>
      <c r="FL46" s="188">
        <f t="shared" si="95"/>
        <v>0</v>
      </c>
      <c r="FM46" s="164">
        <f t="shared" si="96"/>
        <v>0</v>
      </c>
      <c r="FN46" s="164">
        <f t="shared" si="97"/>
        <v>0.25</v>
      </c>
      <c r="FO46" s="164">
        <f t="shared" si="98"/>
        <v>0</v>
      </c>
      <c r="FP46" s="164">
        <f t="shared" si="98"/>
        <v>0</v>
      </c>
      <c r="FQ46" s="166">
        <f t="shared" si="99"/>
        <v>0</v>
      </c>
      <c r="FR46" s="167"/>
      <c r="FT46" s="164">
        <v>34</v>
      </c>
      <c r="FU46" s="225"/>
      <c r="FV46" s="226"/>
      <c r="FW46" s="1"/>
      <c r="FX46" s="1"/>
      <c r="FY46" s="95"/>
      <c r="FZ46" s="93"/>
      <c r="GA46" s="93"/>
      <c r="GB46" s="93"/>
      <c r="GC46" s="95" t="str">
        <f t="shared" si="24"/>
        <v>Completar</v>
      </c>
      <c r="GD46" s="96" t="str">
        <f t="shared" si="25"/>
        <v>Completar</v>
      </c>
      <c r="GE46" s="96" t="str">
        <f t="shared" si="26"/>
        <v>Completar</v>
      </c>
      <c r="GF46" s="94"/>
      <c r="GG46" s="95" t="str">
        <f t="shared" si="27"/>
        <v>Completar</v>
      </c>
      <c r="GH46" s="95" t="str">
        <f t="shared" si="100"/>
        <v>Completar</v>
      </c>
      <c r="GI46" s="165">
        <f t="shared" si="101"/>
        <v>0</v>
      </c>
      <c r="GJ46" s="219" t="b">
        <f t="shared" si="102"/>
        <v>0</v>
      </c>
      <c r="GK46" s="188">
        <f t="shared" si="103"/>
        <v>0</v>
      </c>
      <c r="GL46" s="164">
        <f t="shared" si="104"/>
        <v>0</v>
      </c>
      <c r="GM46" s="164">
        <f t="shared" si="105"/>
        <v>0.25</v>
      </c>
      <c r="GN46" s="164">
        <f t="shared" si="106"/>
        <v>0</v>
      </c>
      <c r="GO46" s="164">
        <f t="shared" si="106"/>
        <v>0</v>
      </c>
      <c r="GP46" s="166">
        <f t="shared" si="107"/>
        <v>0</v>
      </c>
      <c r="GQ46" s="167"/>
      <c r="GS46" s="164">
        <v>34</v>
      </c>
      <c r="GT46" s="225"/>
      <c r="GU46" s="226"/>
      <c r="GV46" s="1"/>
      <c r="GW46" s="1"/>
      <c r="GX46" s="95"/>
      <c r="GY46" s="93"/>
      <c r="GZ46" s="93"/>
      <c r="HA46" s="93"/>
      <c r="HB46" s="95" t="str">
        <f t="shared" si="28"/>
        <v>Completar</v>
      </c>
      <c r="HC46" s="96" t="str">
        <f t="shared" si="29"/>
        <v>Completar</v>
      </c>
      <c r="HD46" s="96" t="str">
        <f t="shared" si="30"/>
        <v>Completar</v>
      </c>
      <c r="HE46" s="94"/>
      <c r="HF46" s="95" t="str">
        <f t="shared" si="31"/>
        <v>Completar</v>
      </c>
      <c r="HG46" s="95" t="str">
        <f t="shared" si="108"/>
        <v>Completar</v>
      </c>
      <c r="HH46" s="165">
        <f t="shared" si="109"/>
        <v>0</v>
      </c>
      <c r="HI46" s="219" t="b">
        <f t="shared" si="110"/>
        <v>0</v>
      </c>
      <c r="HJ46" s="188">
        <f t="shared" si="111"/>
        <v>0</v>
      </c>
      <c r="HK46" s="164">
        <f t="shared" si="112"/>
        <v>0</v>
      </c>
      <c r="HL46" s="164">
        <f t="shared" si="113"/>
        <v>0.25</v>
      </c>
      <c r="HM46" s="164">
        <f t="shared" si="114"/>
        <v>0</v>
      </c>
      <c r="HN46" s="164">
        <f t="shared" si="114"/>
        <v>0</v>
      </c>
      <c r="HO46" s="166">
        <f t="shared" si="115"/>
        <v>0</v>
      </c>
      <c r="HP46" s="167"/>
      <c r="HR46" s="164">
        <v>34</v>
      </c>
      <c r="HS46" s="225"/>
      <c r="HT46" s="226"/>
      <c r="HU46" s="1"/>
      <c r="HV46" s="1"/>
      <c r="HW46" s="95"/>
      <c r="HX46" s="93"/>
      <c r="HY46" s="93"/>
      <c r="HZ46" s="93"/>
      <c r="IA46" s="95" t="str">
        <f t="shared" si="32"/>
        <v>Completar</v>
      </c>
      <c r="IB46" s="96" t="str">
        <f t="shared" si="33"/>
        <v>Completar</v>
      </c>
      <c r="IC46" s="96" t="str">
        <f t="shared" si="34"/>
        <v>Completar</v>
      </c>
      <c r="ID46" s="94"/>
      <c r="IE46" s="95" t="str">
        <f t="shared" si="35"/>
        <v>Completar</v>
      </c>
      <c r="IF46" s="95" t="str">
        <f t="shared" si="116"/>
        <v>Completar</v>
      </c>
      <c r="IG46" s="165">
        <f t="shared" si="117"/>
        <v>0</v>
      </c>
      <c r="IH46" s="219" t="b">
        <f t="shared" si="118"/>
        <v>0</v>
      </c>
      <c r="II46" s="188">
        <f t="shared" si="119"/>
        <v>0</v>
      </c>
      <c r="IJ46" s="164">
        <f t="shared" si="120"/>
        <v>0</v>
      </c>
      <c r="IK46" s="164">
        <f t="shared" si="121"/>
        <v>0.25</v>
      </c>
      <c r="IL46" s="164">
        <f t="shared" si="122"/>
        <v>0</v>
      </c>
      <c r="IM46" s="164">
        <f t="shared" si="122"/>
        <v>0</v>
      </c>
      <c r="IN46" s="166">
        <f t="shared" si="123"/>
        <v>0</v>
      </c>
      <c r="IO46" s="167"/>
      <c r="IQ46" s="164">
        <v>34</v>
      </c>
      <c r="IR46" s="225"/>
      <c r="IS46" s="226"/>
      <c r="IT46" s="1"/>
      <c r="IU46" s="1"/>
      <c r="IV46" s="95"/>
      <c r="IW46" s="93"/>
      <c r="IX46" s="93"/>
      <c r="IY46" s="93"/>
      <c r="IZ46" s="95" t="str">
        <f t="shared" si="36"/>
        <v>Completar</v>
      </c>
      <c r="JA46" s="96" t="str">
        <f t="shared" si="37"/>
        <v>Completar</v>
      </c>
      <c r="JB46" s="96" t="str">
        <f t="shared" si="38"/>
        <v>Completar</v>
      </c>
      <c r="JC46" s="94"/>
      <c r="JD46" s="95" t="str">
        <f t="shared" si="39"/>
        <v>Completar</v>
      </c>
      <c r="JE46" s="95" t="str">
        <f t="shared" si="124"/>
        <v>Completar</v>
      </c>
      <c r="JF46" s="165">
        <f t="shared" si="125"/>
        <v>0</v>
      </c>
      <c r="JG46" s="219" t="b">
        <f t="shared" si="126"/>
        <v>0</v>
      </c>
      <c r="JH46" s="188">
        <f t="shared" si="127"/>
        <v>0</v>
      </c>
      <c r="JI46" s="164">
        <f t="shared" si="128"/>
        <v>0</v>
      </c>
      <c r="JJ46" s="164">
        <f t="shared" si="129"/>
        <v>0.25</v>
      </c>
      <c r="JK46" s="164">
        <f t="shared" si="130"/>
        <v>0</v>
      </c>
      <c r="JL46" s="164">
        <f t="shared" si="130"/>
        <v>0</v>
      </c>
      <c r="JM46" s="166">
        <f t="shared" si="131"/>
        <v>0</v>
      </c>
      <c r="JN46" s="167"/>
      <c r="JO46" s="126"/>
      <c r="JP46" s="164">
        <v>34</v>
      </c>
      <c r="JQ46" s="225"/>
      <c r="JR46" s="226"/>
      <c r="JS46" s="1"/>
      <c r="JT46" s="1"/>
      <c r="JU46" s="95"/>
      <c r="JV46" s="93"/>
      <c r="JW46" s="93"/>
      <c r="JX46" s="93"/>
      <c r="JY46" s="95" t="str">
        <f t="shared" si="40"/>
        <v>Completar</v>
      </c>
      <c r="JZ46" s="96" t="str">
        <f t="shared" si="41"/>
        <v>Completar</v>
      </c>
      <c r="KA46" s="96" t="str">
        <f t="shared" si="42"/>
        <v>Completar</v>
      </c>
      <c r="KB46" s="94"/>
      <c r="KC46" s="95" t="str">
        <f t="shared" si="43"/>
        <v>Completar</v>
      </c>
      <c r="KD46" s="95" t="str">
        <f t="shared" si="132"/>
        <v>Completar</v>
      </c>
      <c r="KE46" s="165">
        <f t="shared" si="133"/>
        <v>0</v>
      </c>
      <c r="KF46" s="219" t="b">
        <f t="shared" si="134"/>
        <v>0</v>
      </c>
      <c r="KG46" s="188">
        <f t="shared" si="135"/>
        <v>0</v>
      </c>
      <c r="KH46" s="164">
        <f t="shared" si="136"/>
        <v>0</v>
      </c>
      <c r="KI46" s="164">
        <f t="shared" si="137"/>
        <v>0.25</v>
      </c>
      <c r="KJ46" s="164">
        <f t="shared" si="138"/>
        <v>0</v>
      </c>
      <c r="KK46" s="164">
        <f t="shared" si="138"/>
        <v>0</v>
      </c>
      <c r="KL46" s="166">
        <f t="shared" si="139"/>
        <v>0</v>
      </c>
    </row>
    <row r="47" spans="1:298" x14ac:dyDescent="0.25">
      <c r="A47" s="164">
        <v>35</v>
      </c>
      <c r="B47" s="225"/>
      <c r="C47" s="226"/>
      <c r="D47" s="1"/>
      <c r="E47" s="1"/>
      <c r="F47" s="95"/>
      <c r="G47" s="93"/>
      <c r="H47" s="93"/>
      <c r="I47" s="93"/>
      <c r="J47" s="95"/>
      <c r="K47" s="96" t="str">
        <f>IFERROR(VLOOKUP(D47,'Situación inicial'!JI$13:JS$112,8,FALSE),"Completar")</f>
        <v>Completar</v>
      </c>
      <c r="L47" s="96" t="str">
        <f>IFERROR(VLOOKUP(D47,'Situación inicial'!JI$13:JS$112,9,FALSE),"Completar")</f>
        <v>Completar</v>
      </c>
      <c r="M47" s="94"/>
      <c r="N47" s="95" t="str">
        <f>IFERROR(VLOOKUP(D47,'Situación inicial'!JI$13:JS$112,11,FALSE),"Completar")</f>
        <v>Completar</v>
      </c>
      <c r="O47" s="95" t="str">
        <f>IFERROR(VLOOKUP(D47,'Situación inicial'!JI$13:JT$112,12,FALSE),"Completar")</f>
        <v>Completar</v>
      </c>
      <c r="P47" s="165">
        <f t="shared" si="44"/>
        <v>0</v>
      </c>
      <c r="Q47" s="219" t="b">
        <f t="shared" si="45"/>
        <v>0</v>
      </c>
      <c r="R47" s="188">
        <f t="shared" si="46"/>
        <v>0</v>
      </c>
      <c r="S47" s="164">
        <f t="shared" si="47"/>
        <v>0</v>
      </c>
      <c r="T47" s="164">
        <f t="shared" si="48"/>
        <v>0.25</v>
      </c>
      <c r="U47" s="164">
        <f t="shared" si="49"/>
        <v>0</v>
      </c>
      <c r="V47" s="164">
        <f t="shared" si="49"/>
        <v>0</v>
      </c>
      <c r="W47" s="166">
        <f t="shared" si="50"/>
        <v>0</v>
      </c>
      <c r="X47" s="168">
        <f>IFERROR(VLOOKUP(D47,'Situación inicial'!JI$13:JZ$112,18,FALSE),0)</f>
        <v>0</v>
      </c>
      <c r="Z47" s="164">
        <v>35</v>
      </c>
      <c r="AA47" s="225"/>
      <c r="AB47" s="226"/>
      <c r="AC47" s="1"/>
      <c r="AD47" s="1"/>
      <c r="AE47" s="95"/>
      <c r="AF47" s="93"/>
      <c r="AG47" s="93"/>
      <c r="AH47" s="93"/>
      <c r="AI47" s="95" t="str">
        <f t="shared" si="0"/>
        <v>Completar</v>
      </c>
      <c r="AJ47" s="96" t="str">
        <f t="shared" si="1"/>
        <v>Completar</v>
      </c>
      <c r="AK47" s="96" t="str">
        <f t="shared" si="2"/>
        <v>Completar</v>
      </c>
      <c r="AL47" s="94"/>
      <c r="AM47" s="95" t="str">
        <f t="shared" si="51"/>
        <v>Completar</v>
      </c>
      <c r="AN47" s="95" t="str">
        <f t="shared" si="52"/>
        <v>Completar</v>
      </c>
      <c r="AO47" s="165">
        <f t="shared" si="53"/>
        <v>0</v>
      </c>
      <c r="AP47" s="219" t="b">
        <f t="shared" si="54"/>
        <v>0</v>
      </c>
      <c r="AQ47" s="188">
        <f t="shared" si="55"/>
        <v>0</v>
      </c>
      <c r="AR47" s="164">
        <f t="shared" si="56"/>
        <v>0</v>
      </c>
      <c r="AS47" s="164">
        <f t="shared" si="57"/>
        <v>0.25</v>
      </c>
      <c r="AT47" s="164">
        <f t="shared" si="58"/>
        <v>0</v>
      </c>
      <c r="AU47" s="164">
        <f t="shared" si="58"/>
        <v>0</v>
      </c>
      <c r="AV47" s="166">
        <f t="shared" si="59"/>
        <v>0</v>
      </c>
      <c r="AW47" s="168">
        <f t="shared" si="3"/>
        <v>0</v>
      </c>
      <c r="AY47" s="164">
        <v>35</v>
      </c>
      <c r="AZ47" s="225"/>
      <c r="BA47" s="226"/>
      <c r="BB47" s="1"/>
      <c r="BC47" s="1"/>
      <c r="BD47" s="95"/>
      <c r="BE47" s="93"/>
      <c r="BF47" s="93"/>
      <c r="BG47" s="93"/>
      <c r="BH47" s="95" t="str">
        <f t="shared" si="4"/>
        <v>Completar</v>
      </c>
      <c r="BI47" s="96" t="str">
        <f t="shared" si="5"/>
        <v>Completar</v>
      </c>
      <c r="BJ47" s="96" t="str">
        <f t="shared" si="6"/>
        <v>Completar</v>
      </c>
      <c r="BK47" s="94"/>
      <c r="BL47" s="95" t="str">
        <f t="shared" si="7"/>
        <v>Completar</v>
      </c>
      <c r="BM47" s="95" t="str">
        <f t="shared" si="60"/>
        <v>Completar</v>
      </c>
      <c r="BN47" s="165">
        <f t="shared" si="61"/>
        <v>0</v>
      </c>
      <c r="BO47" s="219" t="b">
        <f t="shared" si="62"/>
        <v>0</v>
      </c>
      <c r="BP47" s="188">
        <f t="shared" si="63"/>
        <v>0</v>
      </c>
      <c r="BQ47" s="164">
        <f t="shared" si="64"/>
        <v>0</v>
      </c>
      <c r="BR47" s="164">
        <f t="shared" si="65"/>
        <v>0.25</v>
      </c>
      <c r="BS47" s="164">
        <f t="shared" si="66"/>
        <v>0</v>
      </c>
      <c r="BT47" s="164">
        <f t="shared" si="66"/>
        <v>0</v>
      </c>
      <c r="BU47" s="166">
        <f t="shared" si="67"/>
        <v>0</v>
      </c>
      <c r="BV47" s="167"/>
      <c r="BX47" s="164">
        <v>35</v>
      </c>
      <c r="BY47" s="225"/>
      <c r="BZ47" s="226"/>
      <c r="CA47" s="1"/>
      <c r="CB47" s="1"/>
      <c r="CC47" s="95"/>
      <c r="CD47" s="93"/>
      <c r="CE47" s="93"/>
      <c r="CF47" s="93"/>
      <c r="CG47" s="95" t="str">
        <f t="shared" si="8"/>
        <v>Completar</v>
      </c>
      <c r="CH47" s="96" t="str">
        <f t="shared" si="9"/>
        <v>Completar</v>
      </c>
      <c r="CI47" s="96" t="str">
        <f t="shared" si="10"/>
        <v>Completar</v>
      </c>
      <c r="CJ47" s="94"/>
      <c r="CK47" s="95" t="str">
        <f t="shared" si="11"/>
        <v>Completar</v>
      </c>
      <c r="CL47" s="95" t="str">
        <f t="shared" si="68"/>
        <v>Completar</v>
      </c>
      <c r="CM47" s="165">
        <f t="shared" si="69"/>
        <v>0</v>
      </c>
      <c r="CN47" s="219" t="b">
        <f t="shared" si="70"/>
        <v>0</v>
      </c>
      <c r="CO47" s="188">
        <f t="shared" si="71"/>
        <v>0</v>
      </c>
      <c r="CP47" s="164">
        <f t="shared" si="72"/>
        <v>0</v>
      </c>
      <c r="CQ47" s="164">
        <f t="shared" si="73"/>
        <v>0.25</v>
      </c>
      <c r="CR47" s="164">
        <f t="shared" si="74"/>
        <v>0</v>
      </c>
      <c r="CS47" s="164">
        <f t="shared" si="74"/>
        <v>0</v>
      </c>
      <c r="CT47" s="166">
        <f t="shared" si="75"/>
        <v>0</v>
      </c>
      <c r="CU47" s="167"/>
      <c r="CW47" s="164">
        <v>35</v>
      </c>
      <c r="CX47" s="225"/>
      <c r="CY47" s="226"/>
      <c r="CZ47" s="1"/>
      <c r="DA47" s="1"/>
      <c r="DB47" s="95"/>
      <c r="DC47" s="93"/>
      <c r="DD47" s="93"/>
      <c r="DE47" s="93"/>
      <c r="DF47" s="95" t="str">
        <f t="shared" si="12"/>
        <v>Completar</v>
      </c>
      <c r="DG47" s="96" t="str">
        <f t="shared" si="13"/>
        <v>Completar</v>
      </c>
      <c r="DH47" s="96" t="str">
        <f t="shared" si="14"/>
        <v>Completar</v>
      </c>
      <c r="DI47" s="94"/>
      <c r="DJ47" s="95" t="str">
        <f t="shared" si="15"/>
        <v>Completar</v>
      </c>
      <c r="DK47" s="95" t="str">
        <f t="shared" si="76"/>
        <v>Completar</v>
      </c>
      <c r="DL47" s="165">
        <f t="shared" si="77"/>
        <v>0</v>
      </c>
      <c r="DM47" s="219" t="b">
        <f t="shared" si="78"/>
        <v>0</v>
      </c>
      <c r="DN47" s="188">
        <f t="shared" si="79"/>
        <v>0</v>
      </c>
      <c r="DO47" s="164">
        <f t="shared" si="80"/>
        <v>0</v>
      </c>
      <c r="DP47" s="164">
        <f t="shared" si="81"/>
        <v>0.25</v>
      </c>
      <c r="DQ47" s="164">
        <f t="shared" si="82"/>
        <v>0</v>
      </c>
      <c r="DR47" s="164">
        <f t="shared" si="82"/>
        <v>0</v>
      </c>
      <c r="DS47" s="166">
        <f t="shared" si="83"/>
        <v>0</v>
      </c>
      <c r="DT47" s="167"/>
      <c r="DV47" s="164">
        <v>35</v>
      </c>
      <c r="DW47" s="225"/>
      <c r="DX47" s="226"/>
      <c r="DY47" s="1"/>
      <c r="DZ47" s="1"/>
      <c r="EA47" s="95"/>
      <c r="EB47" s="93"/>
      <c r="EC47" s="93"/>
      <c r="ED47" s="93"/>
      <c r="EE47" s="95" t="str">
        <f t="shared" si="16"/>
        <v>Completar</v>
      </c>
      <c r="EF47" s="96" t="str">
        <f t="shared" si="17"/>
        <v>Completar</v>
      </c>
      <c r="EG47" s="96" t="str">
        <f t="shared" si="18"/>
        <v>Completar</v>
      </c>
      <c r="EH47" s="94"/>
      <c r="EI47" s="95" t="str">
        <f t="shared" si="19"/>
        <v>Completar</v>
      </c>
      <c r="EJ47" s="95" t="str">
        <f t="shared" si="84"/>
        <v>Completar</v>
      </c>
      <c r="EK47" s="165">
        <f t="shared" si="85"/>
        <v>0</v>
      </c>
      <c r="EL47" s="219" t="b">
        <f t="shared" si="86"/>
        <v>0</v>
      </c>
      <c r="EM47" s="188">
        <f t="shared" si="87"/>
        <v>0</v>
      </c>
      <c r="EN47" s="164">
        <f t="shared" si="88"/>
        <v>0</v>
      </c>
      <c r="EO47" s="164">
        <f t="shared" si="89"/>
        <v>0.25</v>
      </c>
      <c r="EP47" s="164">
        <f t="shared" si="90"/>
        <v>0</v>
      </c>
      <c r="EQ47" s="164">
        <f t="shared" si="90"/>
        <v>0</v>
      </c>
      <c r="ER47" s="166">
        <f t="shared" si="91"/>
        <v>0</v>
      </c>
      <c r="ES47" s="167"/>
      <c r="EU47" s="164">
        <v>35</v>
      </c>
      <c r="EV47" s="225"/>
      <c r="EW47" s="226"/>
      <c r="EX47" s="1"/>
      <c r="EY47" s="1"/>
      <c r="EZ47" s="95"/>
      <c r="FA47" s="93"/>
      <c r="FB47" s="93"/>
      <c r="FC47" s="93"/>
      <c r="FD47" s="95" t="str">
        <f t="shared" si="20"/>
        <v>Completar</v>
      </c>
      <c r="FE47" s="96" t="str">
        <f t="shared" si="21"/>
        <v>Completar</v>
      </c>
      <c r="FF47" s="96" t="str">
        <f t="shared" si="22"/>
        <v>Completar</v>
      </c>
      <c r="FG47" s="94"/>
      <c r="FH47" s="95" t="str">
        <f t="shared" si="23"/>
        <v>Completar</v>
      </c>
      <c r="FI47" s="95" t="str">
        <f t="shared" si="92"/>
        <v>Completar</v>
      </c>
      <c r="FJ47" s="165">
        <f t="shared" si="93"/>
        <v>0</v>
      </c>
      <c r="FK47" s="219" t="b">
        <f t="shared" si="94"/>
        <v>0</v>
      </c>
      <c r="FL47" s="188">
        <f t="shared" si="95"/>
        <v>0</v>
      </c>
      <c r="FM47" s="164">
        <f t="shared" si="96"/>
        <v>0</v>
      </c>
      <c r="FN47" s="164">
        <f t="shared" si="97"/>
        <v>0.25</v>
      </c>
      <c r="FO47" s="164">
        <f t="shared" si="98"/>
        <v>0</v>
      </c>
      <c r="FP47" s="164">
        <f t="shared" si="98"/>
        <v>0</v>
      </c>
      <c r="FQ47" s="166">
        <f t="shared" si="99"/>
        <v>0</v>
      </c>
      <c r="FR47" s="167"/>
      <c r="FT47" s="164">
        <v>35</v>
      </c>
      <c r="FU47" s="225"/>
      <c r="FV47" s="226"/>
      <c r="FW47" s="1"/>
      <c r="FX47" s="1"/>
      <c r="FY47" s="95"/>
      <c r="FZ47" s="93"/>
      <c r="GA47" s="93"/>
      <c r="GB47" s="93"/>
      <c r="GC47" s="95" t="str">
        <f t="shared" si="24"/>
        <v>Completar</v>
      </c>
      <c r="GD47" s="96" t="str">
        <f t="shared" si="25"/>
        <v>Completar</v>
      </c>
      <c r="GE47" s="96" t="str">
        <f t="shared" si="26"/>
        <v>Completar</v>
      </c>
      <c r="GF47" s="94"/>
      <c r="GG47" s="95" t="str">
        <f t="shared" si="27"/>
        <v>Completar</v>
      </c>
      <c r="GH47" s="95" t="str">
        <f t="shared" si="100"/>
        <v>Completar</v>
      </c>
      <c r="GI47" s="165">
        <f t="shared" si="101"/>
        <v>0</v>
      </c>
      <c r="GJ47" s="219" t="b">
        <f t="shared" si="102"/>
        <v>0</v>
      </c>
      <c r="GK47" s="188">
        <f t="shared" si="103"/>
        <v>0</v>
      </c>
      <c r="GL47" s="164">
        <f t="shared" si="104"/>
        <v>0</v>
      </c>
      <c r="GM47" s="164">
        <f t="shared" si="105"/>
        <v>0.25</v>
      </c>
      <c r="GN47" s="164">
        <f t="shared" si="106"/>
        <v>0</v>
      </c>
      <c r="GO47" s="164">
        <f t="shared" si="106"/>
        <v>0</v>
      </c>
      <c r="GP47" s="166">
        <f t="shared" si="107"/>
        <v>0</v>
      </c>
      <c r="GQ47" s="167"/>
      <c r="GS47" s="164">
        <v>35</v>
      </c>
      <c r="GT47" s="225"/>
      <c r="GU47" s="226"/>
      <c r="GV47" s="1"/>
      <c r="GW47" s="1"/>
      <c r="GX47" s="95"/>
      <c r="GY47" s="93"/>
      <c r="GZ47" s="93"/>
      <c r="HA47" s="93"/>
      <c r="HB47" s="95" t="str">
        <f t="shared" si="28"/>
        <v>Completar</v>
      </c>
      <c r="HC47" s="96" t="str">
        <f t="shared" si="29"/>
        <v>Completar</v>
      </c>
      <c r="HD47" s="96" t="str">
        <f t="shared" si="30"/>
        <v>Completar</v>
      </c>
      <c r="HE47" s="94"/>
      <c r="HF47" s="95" t="str">
        <f t="shared" si="31"/>
        <v>Completar</v>
      </c>
      <c r="HG47" s="95" t="str">
        <f t="shared" si="108"/>
        <v>Completar</v>
      </c>
      <c r="HH47" s="165">
        <f t="shared" si="109"/>
        <v>0</v>
      </c>
      <c r="HI47" s="219" t="b">
        <f t="shared" si="110"/>
        <v>0</v>
      </c>
      <c r="HJ47" s="188">
        <f t="shared" si="111"/>
        <v>0</v>
      </c>
      <c r="HK47" s="164">
        <f t="shared" si="112"/>
        <v>0</v>
      </c>
      <c r="HL47" s="164">
        <f t="shared" si="113"/>
        <v>0.25</v>
      </c>
      <c r="HM47" s="164">
        <f t="shared" si="114"/>
        <v>0</v>
      </c>
      <c r="HN47" s="164">
        <f t="shared" si="114"/>
        <v>0</v>
      </c>
      <c r="HO47" s="166">
        <f t="shared" si="115"/>
        <v>0</v>
      </c>
      <c r="HP47" s="167"/>
      <c r="HR47" s="164">
        <v>35</v>
      </c>
      <c r="HS47" s="225"/>
      <c r="HT47" s="226"/>
      <c r="HU47" s="1"/>
      <c r="HV47" s="1"/>
      <c r="HW47" s="95"/>
      <c r="HX47" s="93"/>
      <c r="HY47" s="93"/>
      <c r="HZ47" s="93"/>
      <c r="IA47" s="95" t="str">
        <f t="shared" si="32"/>
        <v>Completar</v>
      </c>
      <c r="IB47" s="96" t="str">
        <f t="shared" si="33"/>
        <v>Completar</v>
      </c>
      <c r="IC47" s="96" t="str">
        <f t="shared" si="34"/>
        <v>Completar</v>
      </c>
      <c r="ID47" s="94"/>
      <c r="IE47" s="95" t="str">
        <f t="shared" si="35"/>
        <v>Completar</v>
      </c>
      <c r="IF47" s="95" t="str">
        <f t="shared" si="116"/>
        <v>Completar</v>
      </c>
      <c r="IG47" s="165">
        <f t="shared" si="117"/>
        <v>0</v>
      </c>
      <c r="IH47" s="219" t="b">
        <f t="shared" si="118"/>
        <v>0</v>
      </c>
      <c r="II47" s="188">
        <f t="shared" si="119"/>
        <v>0</v>
      </c>
      <c r="IJ47" s="164">
        <f t="shared" si="120"/>
        <v>0</v>
      </c>
      <c r="IK47" s="164">
        <f t="shared" si="121"/>
        <v>0.25</v>
      </c>
      <c r="IL47" s="164">
        <f t="shared" si="122"/>
        <v>0</v>
      </c>
      <c r="IM47" s="164">
        <f t="shared" si="122"/>
        <v>0</v>
      </c>
      <c r="IN47" s="166">
        <f t="shared" si="123"/>
        <v>0</v>
      </c>
      <c r="IO47" s="167"/>
      <c r="IQ47" s="164">
        <v>35</v>
      </c>
      <c r="IR47" s="225"/>
      <c r="IS47" s="226"/>
      <c r="IT47" s="1"/>
      <c r="IU47" s="1"/>
      <c r="IV47" s="95"/>
      <c r="IW47" s="93"/>
      <c r="IX47" s="93"/>
      <c r="IY47" s="93"/>
      <c r="IZ47" s="95" t="str">
        <f t="shared" si="36"/>
        <v>Completar</v>
      </c>
      <c r="JA47" s="96" t="str">
        <f t="shared" si="37"/>
        <v>Completar</v>
      </c>
      <c r="JB47" s="96" t="str">
        <f t="shared" si="38"/>
        <v>Completar</v>
      </c>
      <c r="JC47" s="94"/>
      <c r="JD47" s="95" t="str">
        <f t="shared" si="39"/>
        <v>Completar</v>
      </c>
      <c r="JE47" s="95" t="str">
        <f t="shared" si="124"/>
        <v>Completar</v>
      </c>
      <c r="JF47" s="165">
        <f t="shared" si="125"/>
        <v>0</v>
      </c>
      <c r="JG47" s="219" t="b">
        <f t="shared" si="126"/>
        <v>0</v>
      </c>
      <c r="JH47" s="188">
        <f t="shared" si="127"/>
        <v>0</v>
      </c>
      <c r="JI47" s="164">
        <f t="shared" si="128"/>
        <v>0</v>
      </c>
      <c r="JJ47" s="164">
        <f t="shared" si="129"/>
        <v>0.25</v>
      </c>
      <c r="JK47" s="164">
        <f t="shared" si="130"/>
        <v>0</v>
      </c>
      <c r="JL47" s="164">
        <f t="shared" si="130"/>
        <v>0</v>
      </c>
      <c r="JM47" s="166">
        <f t="shared" si="131"/>
        <v>0</v>
      </c>
      <c r="JN47" s="167"/>
      <c r="JO47" s="126"/>
      <c r="JP47" s="164">
        <v>35</v>
      </c>
      <c r="JQ47" s="225"/>
      <c r="JR47" s="226"/>
      <c r="JS47" s="1"/>
      <c r="JT47" s="1"/>
      <c r="JU47" s="95"/>
      <c r="JV47" s="93"/>
      <c r="JW47" s="93"/>
      <c r="JX47" s="93"/>
      <c r="JY47" s="95" t="str">
        <f t="shared" si="40"/>
        <v>Completar</v>
      </c>
      <c r="JZ47" s="96" t="str">
        <f t="shared" si="41"/>
        <v>Completar</v>
      </c>
      <c r="KA47" s="96" t="str">
        <f t="shared" si="42"/>
        <v>Completar</v>
      </c>
      <c r="KB47" s="94"/>
      <c r="KC47" s="95" t="str">
        <f t="shared" si="43"/>
        <v>Completar</v>
      </c>
      <c r="KD47" s="95" t="str">
        <f t="shared" si="132"/>
        <v>Completar</v>
      </c>
      <c r="KE47" s="165">
        <f t="shared" si="133"/>
        <v>0</v>
      </c>
      <c r="KF47" s="219" t="b">
        <f t="shared" si="134"/>
        <v>0</v>
      </c>
      <c r="KG47" s="188">
        <f t="shared" si="135"/>
        <v>0</v>
      </c>
      <c r="KH47" s="164">
        <f t="shared" si="136"/>
        <v>0</v>
      </c>
      <c r="KI47" s="164">
        <f t="shared" si="137"/>
        <v>0.25</v>
      </c>
      <c r="KJ47" s="164">
        <f t="shared" si="138"/>
        <v>0</v>
      </c>
      <c r="KK47" s="164">
        <f t="shared" si="138"/>
        <v>0</v>
      </c>
      <c r="KL47" s="166">
        <f t="shared" si="139"/>
        <v>0</v>
      </c>
    </row>
    <row r="48" spans="1:298" x14ac:dyDescent="0.25">
      <c r="A48" s="164">
        <v>36</v>
      </c>
      <c r="B48" s="225"/>
      <c r="C48" s="226"/>
      <c r="D48" s="1"/>
      <c r="E48" s="1"/>
      <c r="F48" s="95"/>
      <c r="G48" s="93"/>
      <c r="H48" s="93"/>
      <c r="I48" s="93"/>
      <c r="J48" s="95"/>
      <c r="K48" s="96" t="str">
        <f>IFERROR(VLOOKUP(D48,'Situación inicial'!JI$13:JS$112,8,FALSE),"Completar")</f>
        <v>Completar</v>
      </c>
      <c r="L48" s="96" t="str">
        <f>IFERROR(VLOOKUP(D48,'Situación inicial'!JI$13:JS$112,9,FALSE),"Completar")</f>
        <v>Completar</v>
      </c>
      <c r="M48" s="94"/>
      <c r="N48" s="95" t="str">
        <f>IFERROR(VLOOKUP(D48,'Situación inicial'!JI$13:JS$112,11,FALSE),"Completar")</f>
        <v>Completar</v>
      </c>
      <c r="O48" s="95" t="str">
        <f>IFERROR(VLOOKUP(D48,'Situación inicial'!JI$13:JT$112,12,FALSE),"Completar")</f>
        <v>Completar</v>
      </c>
      <c r="P48" s="165">
        <f t="shared" si="44"/>
        <v>0</v>
      </c>
      <c r="Q48" s="219" t="b">
        <f t="shared" si="45"/>
        <v>0</v>
      </c>
      <c r="R48" s="188">
        <f t="shared" si="46"/>
        <v>0</v>
      </c>
      <c r="S48" s="164">
        <f t="shared" si="47"/>
        <v>0</v>
      </c>
      <c r="T48" s="164">
        <f t="shared" si="48"/>
        <v>0.25</v>
      </c>
      <c r="U48" s="164">
        <f t="shared" si="49"/>
        <v>0</v>
      </c>
      <c r="V48" s="164">
        <f t="shared" si="49"/>
        <v>0</v>
      </c>
      <c r="W48" s="166">
        <f t="shared" si="50"/>
        <v>0</v>
      </c>
      <c r="X48" s="168">
        <f>IFERROR(VLOOKUP(D48,'Situación inicial'!JI$13:JZ$112,18,FALSE),0)</f>
        <v>0</v>
      </c>
      <c r="Z48" s="164">
        <v>36</v>
      </c>
      <c r="AA48" s="225"/>
      <c r="AB48" s="226"/>
      <c r="AC48" s="1"/>
      <c r="AD48" s="1"/>
      <c r="AE48" s="95"/>
      <c r="AF48" s="93"/>
      <c r="AG48" s="93"/>
      <c r="AH48" s="93"/>
      <c r="AI48" s="95" t="str">
        <f t="shared" si="0"/>
        <v>Completar</v>
      </c>
      <c r="AJ48" s="96" t="str">
        <f t="shared" si="1"/>
        <v>Completar</v>
      </c>
      <c r="AK48" s="96" t="str">
        <f t="shared" si="2"/>
        <v>Completar</v>
      </c>
      <c r="AL48" s="94"/>
      <c r="AM48" s="95" t="str">
        <f t="shared" si="51"/>
        <v>Completar</v>
      </c>
      <c r="AN48" s="95" t="str">
        <f t="shared" si="52"/>
        <v>Completar</v>
      </c>
      <c r="AO48" s="165">
        <f t="shared" si="53"/>
        <v>0</v>
      </c>
      <c r="AP48" s="219" t="b">
        <f t="shared" si="54"/>
        <v>0</v>
      </c>
      <c r="AQ48" s="188">
        <f t="shared" si="55"/>
        <v>0</v>
      </c>
      <c r="AR48" s="164">
        <f t="shared" si="56"/>
        <v>0</v>
      </c>
      <c r="AS48" s="164">
        <f t="shared" si="57"/>
        <v>0.25</v>
      </c>
      <c r="AT48" s="164">
        <f t="shared" si="58"/>
        <v>0</v>
      </c>
      <c r="AU48" s="164">
        <f t="shared" si="58"/>
        <v>0</v>
      </c>
      <c r="AV48" s="166">
        <f t="shared" si="59"/>
        <v>0</v>
      </c>
      <c r="AW48" s="168">
        <f t="shared" si="3"/>
        <v>0</v>
      </c>
      <c r="AY48" s="164">
        <v>36</v>
      </c>
      <c r="AZ48" s="225"/>
      <c r="BA48" s="226"/>
      <c r="BB48" s="1"/>
      <c r="BC48" s="1"/>
      <c r="BD48" s="95"/>
      <c r="BE48" s="93"/>
      <c r="BF48" s="93"/>
      <c r="BG48" s="93"/>
      <c r="BH48" s="95" t="str">
        <f t="shared" si="4"/>
        <v>Completar</v>
      </c>
      <c r="BI48" s="96" t="str">
        <f t="shared" si="5"/>
        <v>Completar</v>
      </c>
      <c r="BJ48" s="96" t="str">
        <f t="shared" si="6"/>
        <v>Completar</v>
      </c>
      <c r="BK48" s="94"/>
      <c r="BL48" s="95" t="str">
        <f t="shared" si="7"/>
        <v>Completar</v>
      </c>
      <c r="BM48" s="95" t="str">
        <f t="shared" si="60"/>
        <v>Completar</v>
      </c>
      <c r="BN48" s="165">
        <f t="shared" si="61"/>
        <v>0</v>
      </c>
      <c r="BO48" s="219" t="b">
        <f t="shared" si="62"/>
        <v>0</v>
      </c>
      <c r="BP48" s="188">
        <f t="shared" si="63"/>
        <v>0</v>
      </c>
      <c r="BQ48" s="164">
        <f t="shared" si="64"/>
        <v>0</v>
      </c>
      <c r="BR48" s="164">
        <f t="shared" si="65"/>
        <v>0.25</v>
      </c>
      <c r="BS48" s="164">
        <f t="shared" si="66"/>
        <v>0</v>
      </c>
      <c r="BT48" s="164">
        <f t="shared" si="66"/>
        <v>0</v>
      </c>
      <c r="BU48" s="166">
        <f t="shared" si="67"/>
        <v>0</v>
      </c>
      <c r="BV48" s="167"/>
      <c r="BX48" s="164">
        <v>36</v>
      </c>
      <c r="BY48" s="225"/>
      <c r="BZ48" s="226"/>
      <c r="CA48" s="1"/>
      <c r="CB48" s="1"/>
      <c r="CC48" s="95"/>
      <c r="CD48" s="93"/>
      <c r="CE48" s="93"/>
      <c r="CF48" s="93"/>
      <c r="CG48" s="95" t="str">
        <f t="shared" si="8"/>
        <v>Completar</v>
      </c>
      <c r="CH48" s="96" t="str">
        <f t="shared" si="9"/>
        <v>Completar</v>
      </c>
      <c r="CI48" s="96" t="str">
        <f t="shared" si="10"/>
        <v>Completar</v>
      </c>
      <c r="CJ48" s="94"/>
      <c r="CK48" s="95" t="str">
        <f t="shared" si="11"/>
        <v>Completar</v>
      </c>
      <c r="CL48" s="95" t="str">
        <f t="shared" si="68"/>
        <v>Completar</v>
      </c>
      <c r="CM48" s="165">
        <f t="shared" si="69"/>
        <v>0</v>
      </c>
      <c r="CN48" s="219" t="b">
        <f t="shared" si="70"/>
        <v>0</v>
      </c>
      <c r="CO48" s="188">
        <f t="shared" si="71"/>
        <v>0</v>
      </c>
      <c r="CP48" s="164">
        <f t="shared" si="72"/>
        <v>0</v>
      </c>
      <c r="CQ48" s="164">
        <f t="shared" si="73"/>
        <v>0.25</v>
      </c>
      <c r="CR48" s="164">
        <f t="shared" si="74"/>
        <v>0</v>
      </c>
      <c r="CS48" s="164">
        <f t="shared" si="74"/>
        <v>0</v>
      </c>
      <c r="CT48" s="166">
        <f t="shared" si="75"/>
        <v>0</v>
      </c>
      <c r="CU48" s="167"/>
      <c r="CW48" s="164">
        <v>36</v>
      </c>
      <c r="CX48" s="225"/>
      <c r="CY48" s="226"/>
      <c r="CZ48" s="1"/>
      <c r="DA48" s="1"/>
      <c r="DB48" s="95"/>
      <c r="DC48" s="93"/>
      <c r="DD48" s="93"/>
      <c r="DE48" s="93"/>
      <c r="DF48" s="95" t="str">
        <f t="shared" si="12"/>
        <v>Completar</v>
      </c>
      <c r="DG48" s="96" t="str">
        <f t="shared" si="13"/>
        <v>Completar</v>
      </c>
      <c r="DH48" s="96" t="str">
        <f t="shared" si="14"/>
        <v>Completar</v>
      </c>
      <c r="DI48" s="94"/>
      <c r="DJ48" s="95" t="str">
        <f t="shared" si="15"/>
        <v>Completar</v>
      </c>
      <c r="DK48" s="95" t="str">
        <f t="shared" si="76"/>
        <v>Completar</v>
      </c>
      <c r="DL48" s="165">
        <f t="shared" si="77"/>
        <v>0</v>
      </c>
      <c r="DM48" s="219" t="b">
        <f t="shared" si="78"/>
        <v>0</v>
      </c>
      <c r="DN48" s="188">
        <f t="shared" si="79"/>
        <v>0</v>
      </c>
      <c r="DO48" s="164">
        <f t="shared" si="80"/>
        <v>0</v>
      </c>
      <c r="DP48" s="164">
        <f t="shared" si="81"/>
        <v>0.25</v>
      </c>
      <c r="DQ48" s="164">
        <f t="shared" si="82"/>
        <v>0</v>
      </c>
      <c r="DR48" s="164">
        <f t="shared" si="82"/>
        <v>0</v>
      </c>
      <c r="DS48" s="166">
        <f t="shared" si="83"/>
        <v>0</v>
      </c>
      <c r="DT48" s="167"/>
      <c r="DV48" s="164">
        <v>36</v>
      </c>
      <c r="DW48" s="225"/>
      <c r="DX48" s="226"/>
      <c r="DY48" s="1"/>
      <c r="DZ48" s="1"/>
      <c r="EA48" s="95"/>
      <c r="EB48" s="93"/>
      <c r="EC48" s="93"/>
      <c r="ED48" s="93"/>
      <c r="EE48" s="95" t="str">
        <f t="shared" si="16"/>
        <v>Completar</v>
      </c>
      <c r="EF48" s="96" t="str">
        <f t="shared" si="17"/>
        <v>Completar</v>
      </c>
      <c r="EG48" s="96" t="str">
        <f t="shared" si="18"/>
        <v>Completar</v>
      </c>
      <c r="EH48" s="94"/>
      <c r="EI48" s="95" t="str">
        <f t="shared" si="19"/>
        <v>Completar</v>
      </c>
      <c r="EJ48" s="95" t="str">
        <f t="shared" si="84"/>
        <v>Completar</v>
      </c>
      <c r="EK48" s="165">
        <f t="shared" si="85"/>
        <v>0</v>
      </c>
      <c r="EL48" s="219" t="b">
        <f t="shared" si="86"/>
        <v>0</v>
      </c>
      <c r="EM48" s="188">
        <f t="shared" si="87"/>
        <v>0</v>
      </c>
      <c r="EN48" s="164">
        <f t="shared" si="88"/>
        <v>0</v>
      </c>
      <c r="EO48" s="164">
        <f t="shared" si="89"/>
        <v>0.25</v>
      </c>
      <c r="EP48" s="164">
        <f t="shared" si="90"/>
        <v>0</v>
      </c>
      <c r="EQ48" s="164">
        <f t="shared" si="90"/>
        <v>0</v>
      </c>
      <c r="ER48" s="166">
        <f t="shared" si="91"/>
        <v>0</v>
      </c>
      <c r="ES48" s="167"/>
      <c r="EU48" s="164">
        <v>36</v>
      </c>
      <c r="EV48" s="225"/>
      <c r="EW48" s="226"/>
      <c r="EX48" s="1"/>
      <c r="EY48" s="1"/>
      <c r="EZ48" s="95"/>
      <c r="FA48" s="93"/>
      <c r="FB48" s="93"/>
      <c r="FC48" s="93"/>
      <c r="FD48" s="95" t="str">
        <f t="shared" si="20"/>
        <v>Completar</v>
      </c>
      <c r="FE48" s="96" t="str">
        <f t="shared" si="21"/>
        <v>Completar</v>
      </c>
      <c r="FF48" s="96" t="str">
        <f t="shared" si="22"/>
        <v>Completar</v>
      </c>
      <c r="FG48" s="94"/>
      <c r="FH48" s="95" t="str">
        <f t="shared" si="23"/>
        <v>Completar</v>
      </c>
      <c r="FI48" s="95" t="str">
        <f t="shared" si="92"/>
        <v>Completar</v>
      </c>
      <c r="FJ48" s="165">
        <f t="shared" si="93"/>
        <v>0</v>
      </c>
      <c r="FK48" s="219" t="b">
        <f t="shared" si="94"/>
        <v>0</v>
      </c>
      <c r="FL48" s="188">
        <f t="shared" si="95"/>
        <v>0</v>
      </c>
      <c r="FM48" s="164">
        <f t="shared" si="96"/>
        <v>0</v>
      </c>
      <c r="FN48" s="164">
        <f t="shared" si="97"/>
        <v>0.25</v>
      </c>
      <c r="FO48" s="164">
        <f t="shared" si="98"/>
        <v>0</v>
      </c>
      <c r="FP48" s="164">
        <f t="shared" si="98"/>
        <v>0</v>
      </c>
      <c r="FQ48" s="166">
        <f t="shared" si="99"/>
        <v>0</v>
      </c>
      <c r="FR48" s="167"/>
      <c r="FT48" s="164">
        <v>36</v>
      </c>
      <c r="FU48" s="225"/>
      <c r="FV48" s="226"/>
      <c r="FW48" s="1"/>
      <c r="FX48" s="1"/>
      <c r="FY48" s="95"/>
      <c r="FZ48" s="93"/>
      <c r="GA48" s="93"/>
      <c r="GB48" s="93"/>
      <c r="GC48" s="95" t="str">
        <f t="shared" si="24"/>
        <v>Completar</v>
      </c>
      <c r="GD48" s="96" t="str">
        <f t="shared" si="25"/>
        <v>Completar</v>
      </c>
      <c r="GE48" s="96" t="str">
        <f t="shared" si="26"/>
        <v>Completar</v>
      </c>
      <c r="GF48" s="94"/>
      <c r="GG48" s="95" t="str">
        <f t="shared" si="27"/>
        <v>Completar</v>
      </c>
      <c r="GH48" s="95" t="str">
        <f t="shared" si="100"/>
        <v>Completar</v>
      </c>
      <c r="GI48" s="165">
        <f t="shared" si="101"/>
        <v>0</v>
      </c>
      <c r="GJ48" s="219" t="b">
        <f t="shared" si="102"/>
        <v>0</v>
      </c>
      <c r="GK48" s="188">
        <f t="shared" si="103"/>
        <v>0</v>
      </c>
      <c r="GL48" s="164">
        <f t="shared" si="104"/>
        <v>0</v>
      </c>
      <c r="GM48" s="164">
        <f t="shared" si="105"/>
        <v>0.25</v>
      </c>
      <c r="GN48" s="164">
        <f t="shared" si="106"/>
        <v>0</v>
      </c>
      <c r="GO48" s="164">
        <f t="shared" si="106"/>
        <v>0</v>
      </c>
      <c r="GP48" s="166">
        <f t="shared" si="107"/>
        <v>0</v>
      </c>
      <c r="GQ48" s="167"/>
      <c r="GS48" s="164">
        <v>36</v>
      </c>
      <c r="GT48" s="225"/>
      <c r="GU48" s="226"/>
      <c r="GV48" s="1"/>
      <c r="GW48" s="1"/>
      <c r="GX48" s="95"/>
      <c r="GY48" s="93"/>
      <c r="GZ48" s="93"/>
      <c r="HA48" s="93"/>
      <c r="HB48" s="95" t="str">
        <f t="shared" si="28"/>
        <v>Completar</v>
      </c>
      <c r="HC48" s="96" t="str">
        <f t="shared" si="29"/>
        <v>Completar</v>
      </c>
      <c r="HD48" s="96" t="str">
        <f t="shared" si="30"/>
        <v>Completar</v>
      </c>
      <c r="HE48" s="94"/>
      <c r="HF48" s="95" t="str">
        <f t="shared" si="31"/>
        <v>Completar</v>
      </c>
      <c r="HG48" s="95" t="str">
        <f t="shared" si="108"/>
        <v>Completar</v>
      </c>
      <c r="HH48" s="165">
        <f t="shared" si="109"/>
        <v>0</v>
      </c>
      <c r="HI48" s="219" t="b">
        <f t="shared" si="110"/>
        <v>0</v>
      </c>
      <c r="HJ48" s="188">
        <f t="shared" si="111"/>
        <v>0</v>
      </c>
      <c r="HK48" s="164">
        <f t="shared" si="112"/>
        <v>0</v>
      </c>
      <c r="HL48" s="164">
        <f t="shared" si="113"/>
        <v>0.25</v>
      </c>
      <c r="HM48" s="164">
        <f t="shared" si="114"/>
        <v>0</v>
      </c>
      <c r="HN48" s="164">
        <f t="shared" si="114"/>
        <v>0</v>
      </c>
      <c r="HO48" s="166">
        <f t="shared" si="115"/>
        <v>0</v>
      </c>
      <c r="HP48" s="167"/>
      <c r="HR48" s="164">
        <v>36</v>
      </c>
      <c r="HS48" s="225"/>
      <c r="HT48" s="226"/>
      <c r="HU48" s="1"/>
      <c r="HV48" s="1"/>
      <c r="HW48" s="95"/>
      <c r="HX48" s="93"/>
      <c r="HY48" s="93"/>
      <c r="HZ48" s="93"/>
      <c r="IA48" s="95" t="str">
        <f t="shared" si="32"/>
        <v>Completar</v>
      </c>
      <c r="IB48" s="96" t="str">
        <f t="shared" si="33"/>
        <v>Completar</v>
      </c>
      <c r="IC48" s="96" t="str">
        <f t="shared" si="34"/>
        <v>Completar</v>
      </c>
      <c r="ID48" s="94"/>
      <c r="IE48" s="95" t="str">
        <f t="shared" si="35"/>
        <v>Completar</v>
      </c>
      <c r="IF48" s="95" t="str">
        <f t="shared" si="116"/>
        <v>Completar</v>
      </c>
      <c r="IG48" s="165">
        <f t="shared" si="117"/>
        <v>0</v>
      </c>
      <c r="IH48" s="219" t="b">
        <f t="shared" si="118"/>
        <v>0</v>
      </c>
      <c r="II48" s="188">
        <f t="shared" si="119"/>
        <v>0</v>
      </c>
      <c r="IJ48" s="164">
        <f t="shared" si="120"/>
        <v>0</v>
      </c>
      <c r="IK48" s="164">
        <f t="shared" si="121"/>
        <v>0.25</v>
      </c>
      <c r="IL48" s="164">
        <f t="shared" si="122"/>
        <v>0</v>
      </c>
      <c r="IM48" s="164">
        <f t="shared" si="122"/>
        <v>0</v>
      </c>
      <c r="IN48" s="166">
        <f t="shared" si="123"/>
        <v>0</v>
      </c>
      <c r="IO48" s="167"/>
      <c r="IQ48" s="164">
        <v>36</v>
      </c>
      <c r="IR48" s="225"/>
      <c r="IS48" s="226"/>
      <c r="IT48" s="1"/>
      <c r="IU48" s="1"/>
      <c r="IV48" s="95"/>
      <c r="IW48" s="93"/>
      <c r="IX48" s="93"/>
      <c r="IY48" s="93"/>
      <c r="IZ48" s="95" t="str">
        <f t="shared" si="36"/>
        <v>Completar</v>
      </c>
      <c r="JA48" s="96" t="str">
        <f t="shared" si="37"/>
        <v>Completar</v>
      </c>
      <c r="JB48" s="96" t="str">
        <f t="shared" si="38"/>
        <v>Completar</v>
      </c>
      <c r="JC48" s="94"/>
      <c r="JD48" s="95" t="str">
        <f t="shared" si="39"/>
        <v>Completar</v>
      </c>
      <c r="JE48" s="95" t="str">
        <f t="shared" si="124"/>
        <v>Completar</v>
      </c>
      <c r="JF48" s="165">
        <f t="shared" si="125"/>
        <v>0</v>
      </c>
      <c r="JG48" s="219" t="b">
        <f t="shared" si="126"/>
        <v>0</v>
      </c>
      <c r="JH48" s="188">
        <f t="shared" si="127"/>
        <v>0</v>
      </c>
      <c r="JI48" s="164">
        <f t="shared" si="128"/>
        <v>0</v>
      </c>
      <c r="JJ48" s="164">
        <f t="shared" si="129"/>
        <v>0.25</v>
      </c>
      <c r="JK48" s="164">
        <f t="shared" si="130"/>
        <v>0</v>
      </c>
      <c r="JL48" s="164">
        <f t="shared" si="130"/>
        <v>0</v>
      </c>
      <c r="JM48" s="166">
        <f t="shared" si="131"/>
        <v>0</v>
      </c>
      <c r="JN48" s="167"/>
      <c r="JO48" s="126"/>
      <c r="JP48" s="164">
        <v>36</v>
      </c>
      <c r="JQ48" s="225"/>
      <c r="JR48" s="226"/>
      <c r="JS48" s="1"/>
      <c r="JT48" s="1"/>
      <c r="JU48" s="95"/>
      <c r="JV48" s="93"/>
      <c r="JW48" s="93"/>
      <c r="JX48" s="93"/>
      <c r="JY48" s="95" t="str">
        <f t="shared" si="40"/>
        <v>Completar</v>
      </c>
      <c r="JZ48" s="96" t="str">
        <f t="shared" si="41"/>
        <v>Completar</v>
      </c>
      <c r="KA48" s="96" t="str">
        <f t="shared" si="42"/>
        <v>Completar</v>
      </c>
      <c r="KB48" s="94"/>
      <c r="KC48" s="95" t="str">
        <f t="shared" si="43"/>
        <v>Completar</v>
      </c>
      <c r="KD48" s="95" t="str">
        <f t="shared" si="132"/>
        <v>Completar</v>
      </c>
      <c r="KE48" s="165">
        <f t="shared" si="133"/>
        <v>0</v>
      </c>
      <c r="KF48" s="219" t="b">
        <f t="shared" si="134"/>
        <v>0</v>
      </c>
      <c r="KG48" s="188">
        <f t="shared" si="135"/>
        <v>0</v>
      </c>
      <c r="KH48" s="164">
        <f t="shared" si="136"/>
        <v>0</v>
      </c>
      <c r="KI48" s="164">
        <f t="shared" si="137"/>
        <v>0.25</v>
      </c>
      <c r="KJ48" s="164">
        <f t="shared" si="138"/>
        <v>0</v>
      </c>
      <c r="KK48" s="164">
        <f t="shared" si="138"/>
        <v>0</v>
      </c>
      <c r="KL48" s="166">
        <f t="shared" si="139"/>
        <v>0</v>
      </c>
    </row>
    <row r="49" spans="1:298" x14ac:dyDescent="0.25">
      <c r="A49" s="164">
        <v>37</v>
      </c>
      <c r="B49" s="225"/>
      <c r="C49" s="226"/>
      <c r="D49" s="1"/>
      <c r="E49" s="1"/>
      <c r="F49" s="95"/>
      <c r="G49" s="93"/>
      <c r="H49" s="93"/>
      <c r="I49" s="93"/>
      <c r="J49" s="95"/>
      <c r="K49" s="96" t="str">
        <f>IFERROR(VLOOKUP(D49,'Situación inicial'!JI$13:JS$112,8,FALSE),"Completar")</f>
        <v>Completar</v>
      </c>
      <c r="L49" s="96" t="str">
        <f>IFERROR(VLOOKUP(D49,'Situación inicial'!JI$13:JS$112,9,FALSE),"Completar")</f>
        <v>Completar</v>
      </c>
      <c r="M49" s="94"/>
      <c r="N49" s="95" t="str">
        <f>IFERROR(VLOOKUP(D49,'Situación inicial'!JI$13:JS$112,11,FALSE),"Completar")</f>
        <v>Completar</v>
      </c>
      <c r="O49" s="95" t="str">
        <f>IFERROR(VLOOKUP(D49,'Situación inicial'!JI$13:JT$112,12,FALSE),"Completar")</f>
        <v>Completar</v>
      </c>
      <c r="P49" s="165">
        <f t="shared" si="44"/>
        <v>0</v>
      </c>
      <c r="Q49" s="219" t="b">
        <f t="shared" si="45"/>
        <v>0</v>
      </c>
      <c r="R49" s="188">
        <f t="shared" si="46"/>
        <v>0</v>
      </c>
      <c r="S49" s="164">
        <f t="shared" si="47"/>
        <v>0</v>
      </c>
      <c r="T49" s="164">
        <f t="shared" si="48"/>
        <v>0.25</v>
      </c>
      <c r="U49" s="164">
        <f t="shared" si="49"/>
        <v>0</v>
      </c>
      <c r="V49" s="164">
        <f t="shared" si="49"/>
        <v>0</v>
      </c>
      <c r="W49" s="166">
        <f t="shared" si="50"/>
        <v>0</v>
      </c>
      <c r="X49" s="168">
        <f>IFERROR(VLOOKUP(D49,'Situación inicial'!JI$13:JZ$112,18,FALSE),0)</f>
        <v>0</v>
      </c>
      <c r="Z49" s="164">
        <v>37</v>
      </c>
      <c r="AA49" s="225"/>
      <c r="AB49" s="226"/>
      <c r="AC49" s="1"/>
      <c r="AD49" s="1"/>
      <c r="AE49" s="95"/>
      <c r="AF49" s="93"/>
      <c r="AG49" s="93"/>
      <c r="AH49" s="93"/>
      <c r="AI49" s="95" t="str">
        <f t="shared" si="0"/>
        <v>Completar</v>
      </c>
      <c r="AJ49" s="96" t="str">
        <f t="shared" si="1"/>
        <v>Completar</v>
      </c>
      <c r="AK49" s="96" t="str">
        <f t="shared" si="2"/>
        <v>Completar</v>
      </c>
      <c r="AL49" s="94"/>
      <c r="AM49" s="95" t="str">
        <f t="shared" si="51"/>
        <v>Completar</v>
      </c>
      <c r="AN49" s="95" t="str">
        <f t="shared" si="52"/>
        <v>Completar</v>
      </c>
      <c r="AO49" s="165">
        <f t="shared" si="53"/>
        <v>0</v>
      </c>
      <c r="AP49" s="219" t="b">
        <f t="shared" si="54"/>
        <v>0</v>
      </c>
      <c r="AQ49" s="188">
        <f t="shared" si="55"/>
        <v>0</v>
      </c>
      <c r="AR49" s="164">
        <f t="shared" si="56"/>
        <v>0</v>
      </c>
      <c r="AS49" s="164">
        <f t="shared" si="57"/>
        <v>0.25</v>
      </c>
      <c r="AT49" s="164">
        <f t="shared" si="58"/>
        <v>0</v>
      </c>
      <c r="AU49" s="164">
        <f t="shared" si="58"/>
        <v>0</v>
      </c>
      <c r="AV49" s="166">
        <f t="shared" si="59"/>
        <v>0</v>
      </c>
      <c r="AW49" s="168">
        <f t="shared" si="3"/>
        <v>0</v>
      </c>
      <c r="AY49" s="164">
        <v>37</v>
      </c>
      <c r="AZ49" s="225"/>
      <c r="BA49" s="226"/>
      <c r="BB49" s="1"/>
      <c r="BC49" s="1"/>
      <c r="BD49" s="95"/>
      <c r="BE49" s="93"/>
      <c r="BF49" s="93"/>
      <c r="BG49" s="93"/>
      <c r="BH49" s="95" t="str">
        <f t="shared" si="4"/>
        <v>Completar</v>
      </c>
      <c r="BI49" s="96" t="str">
        <f t="shared" si="5"/>
        <v>Completar</v>
      </c>
      <c r="BJ49" s="96" t="str">
        <f t="shared" si="6"/>
        <v>Completar</v>
      </c>
      <c r="BK49" s="94"/>
      <c r="BL49" s="95" t="str">
        <f t="shared" si="7"/>
        <v>Completar</v>
      </c>
      <c r="BM49" s="95" t="str">
        <f t="shared" si="60"/>
        <v>Completar</v>
      </c>
      <c r="BN49" s="165">
        <f t="shared" si="61"/>
        <v>0</v>
      </c>
      <c r="BO49" s="219" t="b">
        <f t="shared" si="62"/>
        <v>0</v>
      </c>
      <c r="BP49" s="188">
        <f t="shared" si="63"/>
        <v>0</v>
      </c>
      <c r="BQ49" s="164">
        <f t="shared" si="64"/>
        <v>0</v>
      </c>
      <c r="BR49" s="164">
        <f t="shared" si="65"/>
        <v>0.25</v>
      </c>
      <c r="BS49" s="164">
        <f t="shared" si="66"/>
        <v>0</v>
      </c>
      <c r="BT49" s="164">
        <f t="shared" si="66"/>
        <v>0</v>
      </c>
      <c r="BU49" s="166">
        <f t="shared" si="67"/>
        <v>0</v>
      </c>
      <c r="BV49" s="167"/>
      <c r="BX49" s="164">
        <v>37</v>
      </c>
      <c r="BY49" s="225"/>
      <c r="BZ49" s="226"/>
      <c r="CA49" s="1"/>
      <c r="CB49" s="1"/>
      <c r="CC49" s="95"/>
      <c r="CD49" s="93"/>
      <c r="CE49" s="93"/>
      <c r="CF49" s="93"/>
      <c r="CG49" s="95" t="str">
        <f t="shared" si="8"/>
        <v>Completar</v>
      </c>
      <c r="CH49" s="96" t="str">
        <f t="shared" si="9"/>
        <v>Completar</v>
      </c>
      <c r="CI49" s="96" t="str">
        <f t="shared" si="10"/>
        <v>Completar</v>
      </c>
      <c r="CJ49" s="94"/>
      <c r="CK49" s="95" t="str">
        <f t="shared" si="11"/>
        <v>Completar</v>
      </c>
      <c r="CL49" s="95" t="str">
        <f t="shared" si="68"/>
        <v>Completar</v>
      </c>
      <c r="CM49" s="165">
        <f t="shared" si="69"/>
        <v>0</v>
      </c>
      <c r="CN49" s="219" t="b">
        <f t="shared" si="70"/>
        <v>0</v>
      </c>
      <c r="CO49" s="188">
        <f t="shared" si="71"/>
        <v>0</v>
      </c>
      <c r="CP49" s="164">
        <f t="shared" si="72"/>
        <v>0</v>
      </c>
      <c r="CQ49" s="164">
        <f t="shared" si="73"/>
        <v>0.25</v>
      </c>
      <c r="CR49" s="164">
        <f t="shared" si="74"/>
        <v>0</v>
      </c>
      <c r="CS49" s="164">
        <f t="shared" si="74"/>
        <v>0</v>
      </c>
      <c r="CT49" s="166">
        <f t="shared" si="75"/>
        <v>0</v>
      </c>
      <c r="CU49" s="167"/>
      <c r="CW49" s="164">
        <v>37</v>
      </c>
      <c r="CX49" s="225"/>
      <c r="CY49" s="226"/>
      <c r="CZ49" s="1"/>
      <c r="DA49" s="1"/>
      <c r="DB49" s="95"/>
      <c r="DC49" s="93"/>
      <c r="DD49" s="93"/>
      <c r="DE49" s="93"/>
      <c r="DF49" s="95" t="str">
        <f t="shared" si="12"/>
        <v>Completar</v>
      </c>
      <c r="DG49" s="96" t="str">
        <f t="shared" si="13"/>
        <v>Completar</v>
      </c>
      <c r="DH49" s="96" t="str">
        <f t="shared" si="14"/>
        <v>Completar</v>
      </c>
      <c r="DI49" s="94"/>
      <c r="DJ49" s="95" t="str">
        <f t="shared" si="15"/>
        <v>Completar</v>
      </c>
      <c r="DK49" s="95" t="str">
        <f t="shared" si="76"/>
        <v>Completar</v>
      </c>
      <c r="DL49" s="165">
        <f t="shared" si="77"/>
        <v>0</v>
      </c>
      <c r="DM49" s="219" t="b">
        <f t="shared" si="78"/>
        <v>0</v>
      </c>
      <c r="DN49" s="188">
        <f t="shared" si="79"/>
        <v>0</v>
      </c>
      <c r="DO49" s="164">
        <f t="shared" si="80"/>
        <v>0</v>
      </c>
      <c r="DP49" s="164">
        <f t="shared" si="81"/>
        <v>0.25</v>
      </c>
      <c r="DQ49" s="164">
        <f t="shared" si="82"/>
        <v>0</v>
      </c>
      <c r="DR49" s="164">
        <f t="shared" si="82"/>
        <v>0</v>
      </c>
      <c r="DS49" s="166">
        <f t="shared" si="83"/>
        <v>0</v>
      </c>
      <c r="DT49" s="167"/>
      <c r="DV49" s="164">
        <v>37</v>
      </c>
      <c r="DW49" s="225"/>
      <c r="DX49" s="226"/>
      <c r="DY49" s="1"/>
      <c r="DZ49" s="1"/>
      <c r="EA49" s="95"/>
      <c r="EB49" s="93"/>
      <c r="EC49" s="93"/>
      <c r="ED49" s="93"/>
      <c r="EE49" s="95" t="str">
        <f t="shared" si="16"/>
        <v>Completar</v>
      </c>
      <c r="EF49" s="96" t="str">
        <f t="shared" si="17"/>
        <v>Completar</v>
      </c>
      <c r="EG49" s="96" t="str">
        <f t="shared" si="18"/>
        <v>Completar</v>
      </c>
      <c r="EH49" s="94"/>
      <c r="EI49" s="95" t="str">
        <f t="shared" si="19"/>
        <v>Completar</v>
      </c>
      <c r="EJ49" s="95" t="str">
        <f t="shared" si="84"/>
        <v>Completar</v>
      </c>
      <c r="EK49" s="165">
        <f t="shared" si="85"/>
        <v>0</v>
      </c>
      <c r="EL49" s="219" t="b">
        <f t="shared" si="86"/>
        <v>0</v>
      </c>
      <c r="EM49" s="188">
        <f t="shared" si="87"/>
        <v>0</v>
      </c>
      <c r="EN49" s="164">
        <f t="shared" si="88"/>
        <v>0</v>
      </c>
      <c r="EO49" s="164">
        <f t="shared" si="89"/>
        <v>0.25</v>
      </c>
      <c r="EP49" s="164">
        <f t="shared" si="90"/>
        <v>0</v>
      </c>
      <c r="EQ49" s="164">
        <f t="shared" si="90"/>
        <v>0</v>
      </c>
      <c r="ER49" s="166">
        <f t="shared" si="91"/>
        <v>0</v>
      </c>
      <c r="ES49" s="167"/>
      <c r="EU49" s="164">
        <v>37</v>
      </c>
      <c r="EV49" s="225"/>
      <c r="EW49" s="226"/>
      <c r="EX49" s="1"/>
      <c r="EY49" s="1"/>
      <c r="EZ49" s="95"/>
      <c r="FA49" s="93"/>
      <c r="FB49" s="93"/>
      <c r="FC49" s="93"/>
      <c r="FD49" s="95" t="str">
        <f t="shared" si="20"/>
        <v>Completar</v>
      </c>
      <c r="FE49" s="96" t="str">
        <f t="shared" si="21"/>
        <v>Completar</v>
      </c>
      <c r="FF49" s="96" t="str">
        <f t="shared" si="22"/>
        <v>Completar</v>
      </c>
      <c r="FG49" s="94"/>
      <c r="FH49" s="95" t="str">
        <f t="shared" si="23"/>
        <v>Completar</v>
      </c>
      <c r="FI49" s="95" t="str">
        <f t="shared" si="92"/>
        <v>Completar</v>
      </c>
      <c r="FJ49" s="165">
        <f t="shared" si="93"/>
        <v>0</v>
      </c>
      <c r="FK49" s="219" t="b">
        <f t="shared" si="94"/>
        <v>0</v>
      </c>
      <c r="FL49" s="188">
        <f t="shared" si="95"/>
        <v>0</v>
      </c>
      <c r="FM49" s="164">
        <f t="shared" si="96"/>
        <v>0</v>
      </c>
      <c r="FN49" s="164">
        <f t="shared" si="97"/>
        <v>0.25</v>
      </c>
      <c r="FO49" s="164">
        <f t="shared" si="98"/>
        <v>0</v>
      </c>
      <c r="FP49" s="164">
        <f t="shared" si="98"/>
        <v>0</v>
      </c>
      <c r="FQ49" s="166">
        <f t="shared" si="99"/>
        <v>0</v>
      </c>
      <c r="FR49" s="167"/>
      <c r="FT49" s="164">
        <v>37</v>
      </c>
      <c r="FU49" s="225"/>
      <c r="FV49" s="226"/>
      <c r="FW49" s="1"/>
      <c r="FX49" s="1"/>
      <c r="FY49" s="95"/>
      <c r="FZ49" s="93"/>
      <c r="GA49" s="93"/>
      <c r="GB49" s="93"/>
      <c r="GC49" s="95" t="str">
        <f t="shared" si="24"/>
        <v>Completar</v>
      </c>
      <c r="GD49" s="96" t="str">
        <f t="shared" si="25"/>
        <v>Completar</v>
      </c>
      <c r="GE49" s="96" t="str">
        <f t="shared" si="26"/>
        <v>Completar</v>
      </c>
      <c r="GF49" s="94"/>
      <c r="GG49" s="95" t="str">
        <f t="shared" si="27"/>
        <v>Completar</v>
      </c>
      <c r="GH49" s="95" t="str">
        <f t="shared" si="100"/>
        <v>Completar</v>
      </c>
      <c r="GI49" s="165">
        <f t="shared" si="101"/>
        <v>0</v>
      </c>
      <c r="GJ49" s="219" t="b">
        <f t="shared" si="102"/>
        <v>0</v>
      </c>
      <c r="GK49" s="188">
        <f t="shared" si="103"/>
        <v>0</v>
      </c>
      <c r="GL49" s="164">
        <f t="shared" si="104"/>
        <v>0</v>
      </c>
      <c r="GM49" s="164">
        <f t="shared" si="105"/>
        <v>0.25</v>
      </c>
      <c r="GN49" s="164">
        <f t="shared" si="106"/>
        <v>0</v>
      </c>
      <c r="GO49" s="164">
        <f t="shared" si="106"/>
        <v>0</v>
      </c>
      <c r="GP49" s="166">
        <f t="shared" si="107"/>
        <v>0</v>
      </c>
      <c r="GQ49" s="167"/>
      <c r="GS49" s="164">
        <v>37</v>
      </c>
      <c r="GT49" s="225"/>
      <c r="GU49" s="226"/>
      <c r="GV49" s="1"/>
      <c r="GW49" s="1"/>
      <c r="GX49" s="95"/>
      <c r="GY49" s="93"/>
      <c r="GZ49" s="93"/>
      <c r="HA49" s="93"/>
      <c r="HB49" s="95" t="str">
        <f t="shared" si="28"/>
        <v>Completar</v>
      </c>
      <c r="HC49" s="96" t="str">
        <f t="shared" si="29"/>
        <v>Completar</v>
      </c>
      <c r="HD49" s="96" t="str">
        <f t="shared" si="30"/>
        <v>Completar</v>
      </c>
      <c r="HE49" s="94"/>
      <c r="HF49" s="95" t="str">
        <f t="shared" si="31"/>
        <v>Completar</v>
      </c>
      <c r="HG49" s="95" t="str">
        <f t="shared" si="108"/>
        <v>Completar</v>
      </c>
      <c r="HH49" s="165">
        <f t="shared" si="109"/>
        <v>0</v>
      </c>
      <c r="HI49" s="219" t="b">
        <f t="shared" si="110"/>
        <v>0</v>
      </c>
      <c r="HJ49" s="188">
        <f t="shared" si="111"/>
        <v>0</v>
      </c>
      <c r="HK49" s="164">
        <f t="shared" si="112"/>
        <v>0</v>
      </c>
      <c r="HL49" s="164">
        <f t="shared" si="113"/>
        <v>0.25</v>
      </c>
      <c r="HM49" s="164">
        <f t="shared" si="114"/>
        <v>0</v>
      </c>
      <c r="HN49" s="164">
        <f t="shared" si="114"/>
        <v>0</v>
      </c>
      <c r="HO49" s="166">
        <f t="shared" si="115"/>
        <v>0</v>
      </c>
      <c r="HP49" s="167"/>
      <c r="HR49" s="164">
        <v>37</v>
      </c>
      <c r="HS49" s="225"/>
      <c r="HT49" s="226"/>
      <c r="HU49" s="1"/>
      <c r="HV49" s="1"/>
      <c r="HW49" s="95"/>
      <c r="HX49" s="93"/>
      <c r="HY49" s="93"/>
      <c r="HZ49" s="93"/>
      <c r="IA49" s="95" t="str">
        <f t="shared" si="32"/>
        <v>Completar</v>
      </c>
      <c r="IB49" s="96" t="str">
        <f t="shared" si="33"/>
        <v>Completar</v>
      </c>
      <c r="IC49" s="96" t="str">
        <f t="shared" si="34"/>
        <v>Completar</v>
      </c>
      <c r="ID49" s="94"/>
      <c r="IE49" s="95" t="str">
        <f t="shared" si="35"/>
        <v>Completar</v>
      </c>
      <c r="IF49" s="95" t="str">
        <f t="shared" si="116"/>
        <v>Completar</v>
      </c>
      <c r="IG49" s="165">
        <f t="shared" si="117"/>
        <v>0</v>
      </c>
      <c r="IH49" s="219" t="b">
        <f t="shared" si="118"/>
        <v>0</v>
      </c>
      <c r="II49" s="188">
        <f t="shared" si="119"/>
        <v>0</v>
      </c>
      <c r="IJ49" s="164">
        <f t="shared" si="120"/>
        <v>0</v>
      </c>
      <c r="IK49" s="164">
        <f t="shared" si="121"/>
        <v>0.25</v>
      </c>
      <c r="IL49" s="164">
        <f t="shared" si="122"/>
        <v>0</v>
      </c>
      <c r="IM49" s="164">
        <f t="shared" si="122"/>
        <v>0</v>
      </c>
      <c r="IN49" s="166">
        <f t="shared" si="123"/>
        <v>0</v>
      </c>
      <c r="IO49" s="167"/>
      <c r="IQ49" s="164">
        <v>37</v>
      </c>
      <c r="IR49" s="225"/>
      <c r="IS49" s="226"/>
      <c r="IT49" s="1"/>
      <c r="IU49" s="1"/>
      <c r="IV49" s="95"/>
      <c r="IW49" s="93"/>
      <c r="IX49" s="93"/>
      <c r="IY49" s="93"/>
      <c r="IZ49" s="95" t="str">
        <f t="shared" si="36"/>
        <v>Completar</v>
      </c>
      <c r="JA49" s="96" t="str">
        <f t="shared" si="37"/>
        <v>Completar</v>
      </c>
      <c r="JB49" s="96" t="str">
        <f t="shared" si="38"/>
        <v>Completar</v>
      </c>
      <c r="JC49" s="94"/>
      <c r="JD49" s="95" t="str">
        <f t="shared" si="39"/>
        <v>Completar</v>
      </c>
      <c r="JE49" s="95" t="str">
        <f t="shared" si="124"/>
        <v>Completar</v>
      </c>
      <c r="JF49" s="165">
        <f t="shared" si="125"/>
        <v>0</v>
      </c>
      <c r="JG49" s="219" t="b">
        <f t="shared" si="126"/>
        <v>0</v>
      </c>
      <c r="JH49" s="188">
        <f t="shared" si="127"/>
        <v>0</v>
      </c>
      <c r="JI49" s="164">
        <f t="shared" si="128"/>
        <v>0</v>
      </c>
      <c r="JJ49" s="164">
        <f t="shared" si="129"/>
        <v>0.25</v>
      </c>
      <c r="JK49" s="164">
        <f t="shared" si="130"/>
        <v>0</v>
      </c>
      <c r="JL49" s="164">
        <f t="shared" si="130"/>
        <v>0</v>
      </c>
      <c r="JM49" s="166">
        <f t="shared" si="131"/>
        <v>0</v>
      </c>
      <c r="JN49" s="167"/>
      <c r="JO49" s="126"/>
      <c r="JP49" s="164">
        <v>37</v>
      </c>
      <c r="JQ49" s="225"/>
      <c r="JR49" s="226"/>
      <c r="JS49" s="1"/>
      <c r="JT49" s="1"/>
      <c r="JU49" s="95"/>
      <c r="JV49" s="93"/>
      <c r="JW49" s="93"/>
      <c r="JX49" s="93"/>
      <c r="JY49" s="95" t="str">
        <f t="shared" si="40"/>
        <v>Completar</v>
      </c>
      <c r="JZ49" s="96" t="str">
        <f t="shared" si="41"/>
        <v>Completar</v>
      </c>
      <c r="KA49" s="96" t="str">
        <f t="shared" si="42"/>
        <v>Completar</v>
      </c>
      <c r="KB49" s="94"/>
      <c r="KC49" s="95" t="str">
        <f t="shared" si="43"/>
        <v>Completar</v>
      </c>
      <c r="KD49" s="95" t="str">
        <f t="shared" si="132"/>
        <v>Completar</v>
      </c>
      <c r="KE49" s="165">
        <f t="shared" si="133"/>
        <v>0</v>
      </c>
      <c r="KF49" s="219" t="b">
        <f t="shared" si="134"/>
        <v>0</v>
      </c>
      <c r="KG49" s="188">
        <f t="shared" si="135"/>
        <v>0</v>
      </c>
      <c r="KH49" s="164">
        <f t="shared" si="136"/>
        <v>0</v>
      </c>
      <c r="KI49" s="164">
        <f t="shared" si="137"/>
        <v>0.25</v>
      </c>
      <c r="KJ49" s="164">
        <f t="shared" si="138"/>
        <v>0</v>
      </c>
      <c r="KK49" s="164">
        <f t="shared" si="138"/>
        <v>0</v>
      </c>
      <c r="KL49" s="166">
        <f t="shared" si="139"/>
        <v>0</v>
      </c>
    </row>
    <row r="50" spans="1:298" x14ac:dyDescent="0.25">
      <c r="A50" s="164">
        <v>38</v>
      </c>
      <c r="B50" s="225"/>
      <c r="C50" s="226"/>
      <c r="D50" s="1"/>
      <c r="E50" s="1"/>
      <c r="F50" s="95"/>
      <c r="G50" s="93"/>
      <c r="H50" s="93"/>
      <c r="I50" s="93"/>
      <c r="J50" s="95"/>
      <c r="K50" s="96" t="str">
        <f>IFERROR(VLOOKUP(D50,'Situación inicial'!JI$13:JS$112,8,FALSE),"Completar")</f>
        <v>Completar</v>
      </c>
      <c r="L50" s="96" t="str">
        <f>IFERROR(VLOOKUP(D50,'Situación inicial'!JI$13:JS$112,9,FALSE),"Completar")</f>
        <v>Completar</v>
      </c>
      <c r="M50" s="94"/>
      <c r="N50" s="95" t="str">
        <f>IFERROR(VLOOKUP(D50,'Situación inicial'!JI$13:JS$112,11,FALSE),"Completar")</f>
        <v>Completar</v>
      </c>
      <c r="O50" s="95" t="str">
        <f>IFERROR(VLOOKUP(D50,'Situación inicial'!JI$13:JT$112,12,FALSE),"Completar")</f>
        <v>Completar</v>
      </c>
      <c r="P50" s="165">
        <f t="shared" si="44"/>
        <v>0</v>
      </c>
      <c r="Q50" s="219" t="b">
        <f t="shared" si="45"/>
        <v>0</v>
      </c>
      <c r="R50" s="188">
        <f t="shared" si="46"/>
        <v>0</v>
      </c>
      <c r="S50" s="164">
        <f t="shared" si="47"/>
        <v>0</v>
      </c>
      <c r="T50" s="164">
        <f t="shared" si="48"/>
        <v>0.25</v>
      </c>
      <c r="U50" s="164">
        <f t="shared" si="49"/>
        <v>0</v>
      </c>
      <c r="V50" s="164">
        <f t="shared" si="49"/>
        <v>0</v>
      </c>
      <c r="W50" s="166">
        <f t="shared" si="50"/>
        <v>0</v>
      </c>
      <c r="X50" s="168">
        <f>IFERROR(VLOOKUP(D50,'Situación inicial'!JI$13:JZ$112,18,FALSE),0)</f>
        <v>0</v>
      </c>
      <c r="Z50" s="164">
        <v>38</v>
      </c>
      <c r="AA50" s="225"/>
      <c r="AB50" s="226"/>
      <c r="AC50" s="1"/>
      <c r="AD50" s="1"/>
      <c r="AE50" s="95"/>
      <c r="AF50" s="93"/>
      <c r="AG50" s="93"/>
      <c r="AH50" s="93"/>
      <c r="AI50" s="95" t="str">
        <f t="shared" si="0"/>
        <v>Completar</v>
      </c>
      <c r="AJ50" s="96" t="str">
        <f t="shared" si="1"/>
        <v>Completar</v>
      </c>
      <c r="AK50" s="96" t="str">
        <f t="shared" si="2"/>
        <v>Completar</v>
      </c>
      <c r="AL50" s="94"/>
      <c r="AM50" s="95" t="str">
        <f t="shared" si="51"/>
        <v>Completar</v>
      </c>
      <c r="AN50" s="95" t="str">
        <f t="shared" si="52"/>
        <v>Completar</v>
      </c>
      <c r="AO50" s="165">
        <f t="shared" si="53"/>
        <v>0</v>
      </c>
      <c r="AP50" s="219" t="b">
        <f t="shared" si="54"/>
        <v>0</v>
      </c>
      <c r="AQ50" s="188">
        <f t="shared" si="55"/>
        <v>0</v>
      </c>
      <c r="AR50" s="164">
        <f t="shared" si="56"/>
        <v>0</v>
      </c>
      <c r="AS50" s="164">
        <f t="shared" si="57"/>
        <v>0.25</v>
      </c>
      <c r="AT50" s="164">
        <f t="shared" si="58"/>
        <v>0</v>
      </c>
      <c r="AU50" s="164">
        <f t="shared" si="58"/>
        <v>0</v>
      </c>
      <c r="AV50" s="166">
        <f t="shared" si="59"/>
        <v>0</v>
      </c>
      <c r="AW50" s="168">
        <f t="shared" si="3"/>
        <v>0</v>
      </c>
      <c r="AY50" s="164">
        <v>38</v>
      </c>
      <c r="AZ50" s="225"/>
      <c r="BA50" s="226"/>
      <c r="BB50" s="1"/>
      <c r="BC50" s="1"/>
      <c r="BD50" s="95"/>
      <c r="BE50" s="93"/>
      <c r="BF50" s="93"/>
      <c r="BG50" s="93"/>
      <c r="BH50" s="95" t="str">
        <f t="shared" si="4"/>
        <v>Completar</v>
      </c>
      <c r="BI50" s="96" t="str">
        <f t="shared" si="5"/>
        <v>Completar</v>
      </c>
      <c r="BJ50" s="96" t="str">
        <f t="shared" si="6"/>
        <v>Completar</v>
      </c>
      <c r="BK50" s="94"/>
      <c r="BL50" s="95" t="str">
        <f t="shared" si="7"/>
        <v>Completar</v>
      </c>
      <c r="BM50" s="95" t="str">
        <f t="shared" si="60"/>
        <v>Completar</v>
      </c>
      <c r="BN50" s="165">
        <f t="shared" si="61"/>
        <v>0</v>
      </c>
      <c r="BO50" s="219" t="b">
        <f t="shared" si="62"/>
        <v>0</v>
      </c>
      <c r="BP50" s="188">
        <f t="shared" si="63"/>
        <v>0</v>
      </c>
      <c r="BQ50" s="164">
        <f t="shared" si="64"/>
        <v>0</v>
      </c>
      <c r="BR50" s="164">
        <f t="shared" si="65"/>
        <v>0.25</v>
      </c>
      <c r="BS50" s="164">
        <f t="shared" si="66"/>
        <v>0</v>
      </c>
      <c r="BT50" s="164">
        <f t="shared" si="66"/>
        <v>0</v>
      </c>
      <c r="BU50" s="166">
        <f t="shared" si="67"/>
        <v>0</v>
      </c>
      <c r="BV50" s="167"/>
      <c r="BX50" s="164">
        <v>38</v>
      </c>
      <c r="BY50" s="225"/>
      <c r="BZ50" s="226"/>
      <c r="CA50" s="1"/>
      <c r="CB50" s="1"/>
      <c r="CC50" s="95"/>
      <c r="CD50" s="93"/>
      <c r="CE50" s="93"/>
      <c r="CF50" s="93"/>
      <c r="CG50" s="95" t="str">
        <f t="shared" si="8"/>
        <v>Completar</v>
      </c>
      <c r="CH50" s="96" t="str">
        <f t="shared" si="9"/>
        <v>Completar</v>
      </c>
      <c r="CI50" s="96" t="str">
        <f t="shared" si="10"/>
        <v>Completar</v>
      </c>
      <c r="CJ50" s="94"/>
      <c r="CK50" s="95" t="str">
        <f t="shared" si="11"/>
        <v>Completar</v>
      </c>
      <c r="CL50" s="95" t="str">
        <f t="shared" si="68"/>
        <v>Completar</v>
      </c>
      <c r="CM50" s="165">
        <f t="shared" si="69"/>
        <v>0</v>
      </c>
      <c r="CN50" s="219" t="b">
        <f t="shared" si="70"/>
        <v>0</v>
      </c>
      <c r="CO50" s="188">
        <f t="shared" si="71"/>
        <v>0</v>
      </c>
      <c r="CP50" s="164">
        <f t="shared" si="72"/>
        <v>0</v>
      </c>
      <c r="CQ50" s="164">
        <f t="shared" si="73"/>
        <v>0.25</v>
      </c>
      <c r="CR50" s="164">
        <f t="shared" si="74"/>
        <v>0</v>
      </c>
      <c r="CS50" s="164">
        <f t="shared" si="74"/>
        <v>0</v>
      </c>
      <c r="CT50" s="166">
        <f t="shared" si="75"/>
        <v>0</v>
      </c>
      <c r="CU50" s="167"/>
      <c r="CW50" s="164">
        <v>38</v>
      </c>
      <c r="CX50" s="225"/>
      <c r="CY50" s="226"/>
      <c r="CZ50" s="1"/>
      <c r="DA50" s="1"/>
      <c r="DB50" s="95"/>
      <c r="DC50" s="93"/>
      <c r="DD50" s="93"/>
      <c r="DE50" s="93"/>
      <c r="DF50" s="95" t="str">
        <f t="shared" si="12"/>
        <v>Completar</v>
      </c>
      <c r="DG50" s="96" t="str">
        <f t="shared" si="13"/>
        <v>Completar</v>
      </c>
      <c r="DH50" s="96" t="str">
        <f t="shared" si="14"/>
        <v>Completar</v>
      </c>
      <c r="DI50" s="94"/>
      <c r="DJ50" s="95" t="str">
        <f t="shared" si="15"/>
        <v>Completar</v>
      </c>
      <c r="DK50" s="95" t="str">
        <f t="shared" si="76"/>
        <v>Completar</v>
      </c>
      <c r="DL50" s="165">
        <f t="shared" si="77"/>
        <v>0</v>
      </c>
      <c r="DM50" s="219" t="b">
        <f t="shared" si="78"/>
        <v>0</v>
      </c>
      <c r="DN50" s="188">
        <f t="shared" si="79"/>
        <v>0</v>
      </c>
      <c r="DO50" s="164">
        <f t="shared" si="80"/>
        <v>0</v>
      </c>
      <c r="DP50" s="164">
        <f t="shared" si="81"/>
        <v>0.25</v>
      </c>
      <c r="DQ50" s="164">
        <f t="shared" si="82"/>
        <v>0</v>
      </c>
      <c r="DR50" s="164">
        <f t="shared" si="82"/>
        <v>0</v>
      </c>
      <c r="DS50" s="166">
        <f t="shared" si="83"/>
        <v>0</v>
      </c>
      <c r="DT50" s="167"/>
      <c r="DV50" s="164">
        <v>38</v>
      </c>
      <c r="DW50" s="225"/>
      <c r="DX50" s="226"/>
      <c r="DY50" s="1"/>
      <c r="DZ50" s="1"/>
      <c r="EA50" s="95"/>
      <c r="EB50" s="93"/>
      <c r="EC50" s="93"/>
      <c r="ED50" s="93"/>
      <c r="EE50" s="95" t="str">
        <f t="shared" si="16"/>
        <v>Completar</v>
      </c>
      <c r="EF50" s="96" t="str">
        <f t="shared" si="17"/>
        <v>Completar</v>
      </c>
      <c r="EG50" s="96" t="str">
        <f t="shared" si="18"/>
        <v>Completar</v>
      </c>
      <c r="EH50" s="94"/>
      <c r="EI50" s="95" t="str">
        <f t="shared" si="19"/>
        <v>Completar</v>
      </c>
      <c r="EJ50" s="95" t="str">
        <f t="shared" si="84"/>
        <v>Completar</v>
      </c>
      <c r="EK50" s="165">
        <f t="shared" si="85"/>
        <v>0</v>
      </c>
      <c r="EL50" s="219" t="b">
        <f t="shared" si="86"/>
        <v>0</v>
      </c>
      <c r="EM50" s="188">
        <f t="shared" si="87"/>
        <v>0</v>
      </c>
      <c r="EN50" s="164">
        <f t="shared" si="88"/>
        <v>0</v>
      </c>
      <c r="EO50" s="164">
        <f t="shared" si="89"/>
        <v>0.25</v>
      </c>
      <c r="EP50" s="164">
        <f t="shared" si="90"/>
        <v>0</v>
      </c>
      <c r="EQ50" s="164">
        <f t="shared" si="90"/>
        <v>0</v>
      </c>
      <c r="ER50" s="166">
        <f t="shared" si="91"/>
        <v>0</v>
      </c>
      <c r="ES50" s="167"/>
      <c r="EU50" s="164">
        <v>38</v>
      </c>
      <c r="EV50" s="225"/>
      <c r="EW50" s="226"/>
      <c r="EX50" s="1"/>
      <c r="EY50" s="1"/>
      <c r="EZ50" s="95"/>
      <c r="FA50" s="93"/>
      <c r="FB50" s="93"/>
      <c r="FC50" s="93"/>
      <c r="FD50" s="95" t="str">
        <f t="shared" si="20"/>
        <v>Completar</v>
      </c>
      <c r="FE50" s="96" t="str">
        <f t="shared" si="21"/>
        <v>Completar</v>
      </c>
      <c r="FF50" s="96" t="str">
        <f t="shared" si="22"/>
        <v>Completar</v>
      </c>
      <c r="FG50" s="94"/>
      <c r="FH50" s="95" t="str">
        <f t="shared" si="23"/>
        <v>Completar</v>
      </c>
      <c r="FI50" s="95" t="str">
        <f t="shared" si="92"/>
        <v>Completar</v>
      </c>
      <c r="FJ50" s="165">
        <f t="shared" si="93"/>
        <v>0</v>
      </c>
      <c r="FK50" s="219" t="b">
        <f t="shared" si="94"/>
        <v>0</v>
      </c>
      <c r="FL50" s="188">
        <f t="shared" si="95"/>
        <v>0</v>
      </c>
      <c r="FM50" s="164">
        <f t="shared" si="96"/>
        <v>0</v>
      </c>
      <c r="FN50" s="164">
        <f t="shared" si="97"/>
        <v>0.25</v>
      </c>
      <c r="FO50" s="164">
        <f t="shared" si="98"/>
        <v>0</v>
      </c>
      <c r="FP50" s="164">
        <f t="shared" si="98"/>
        <v>0</v>
      </c>
      <c r="FQ50" s="166">
        <f t="shared" si="99"/>
        <v>0</v>
      </c>
      <c r="FR50" s="167"/>
      <c r="FT50" s="164">
        <v>38</v>
      </c>
      <c r="FU50" s="225"/>
      <c r="FV50" s="226"/>
      <c r="FW50" s="1"/>
      <c r="FX50" s="1"/>
      <c r="FY50" s="95"/>
      <c r="FZ50" s="93"/>
      <c r="GA50" s="93"/>
      <c r="GB50" s="93"/>
      <c r="GC50" s="95" t="str">
        <f t="shared" si="24"/>
        <v>Completar</v>
      </c>
      <c r="GD50" s="96" t="str">
        <f t="shared" si="25"/>
        <v>Completar</v>
      </c>
      <c r="GE50" s="96" t="str">
        <f t="shared" si="26"/>
        <v>Completar</v>
      </c>
      <c r="GF50" s="94"/>
      <c r="GG50" s="95" t="str">
        <f t="shared" si="27"/>
        <v>Completar</v>
      </c>
      <c r="GH50" s="95" t="str">
        <f t="shared" si="100"/>
        <v>Completar</v>
      </c>
      <c r="GI50" s="165">
        <f t="shared" si="101"/>
        <v>0</v>
      </c>
      <c r="GJ50" s="219" t="b">
        <f t="shared" si="102"/>
        <v>0</v>
      </c>
      <c r="GK50" s="188">
        <f t="shared" si="103"/>
        <v>0</v>
      </c>
      <c r="GL50" s="164">
        <f t="shared" si="104"/>
        <v>0</v>
      </c>
      <c r="GM50" s="164">
        <f t="shared" si="105"/>
        <v>0.25</v>
      </c>
      <c r="GN50" s="164">
        <f t="shared" si="106"/>
        <v>0</v>
      </c>
      <c r="GO50" s="164">
        <f t="shared" si="106"/>
        <v>0</v>
      </c>
      <c r="GP50" s="166">
        <f t="shared" si="107"/>
        <v>0</v>
      </c>
      <c r="GQ50" s="167"/>
      <c r="GS50" s="164">
        <v>38</v>
      </c>
      <c r="GT50" s="225"/>
      <c r="GU50" s="226"/>
      <c r="GV50" s="1"/>
      <c r="GW50" s="1"/>
      <c r="GX50" s="95"/>
      <c r="GY50" s="93"/>
      <c r="GZ50" s="93"/>
      <c r="HA50" s="93"/>
      <c r="HB50" s="95" t="str">
        <f t="shared" si="28"/>
        <v>Completar</v>
      </c>
      <c r="HC50" s="96" t="str">
        <f t="shared" si="29"/>
        <v>Completar</v>
      </c>
      <c r="HD50" s="96" t="str">
        <f t="shared" si="30"/>
        <v>Completar</v>
      </c>
      <c r="HE50" s="94"/>
      <c r="HF50" s="95" t="str">
        <f t="shared" si="31"/>
        <v>Completar</v>
      </c>
      <c r="HG50" s="95" t="str">
        <f t="shared" si="108"/>
        <v>Completar</v>
      </c>
      <c r="HH50" s="165">
        <f t="shared" si="109"/>
        <v>0</v>
      </c>
      <c r="HI50" s="219" t="b">
        <f t="shared" si="110"/>
        <v>0</v>
      </c>
      <c r="HJ50" s="188">
        <f t="shared" si="111"/>
        <v>0</v>
      </c>
      <c r="HK50" s="164">
        <f t="shared" si="112"/>
        <v>0</v>
      </c>
      <c r="HL50" s="164">
        <f t="shared" si="113"/>
        <v>0.25</v>
      </c>
      <c r="HM50" s="164">
        <f t="shared" si="114"/>
        <v>0</v>
      </c>
      <c r="HN50" s="164">
        <f t="shared" si="114"/>
        <v>0</v>
      </c>
      <c r="HO50" s="166">
        <f t="shared" si="115"/>
        <v>0</v>
      </c>
      <c r="HP50" s="167"/>
      <c r="HR50" s="164">
        <v>38</v>
      </c>
      <c r="HS50" s="225"/>
      <c r="HT50" s="226"/>
      <c r="HU50" s="1"/>
      <c r="HV50" s="1"/>
      <c r="HW50" s="95"/>
      <c r="HX50" s="93"/>
      <c r="HY50" s="93"/>
      <c r="HZ50" s="93"/>
      <c r="IA50" s="95" t="str">
        <f t="shared" si="32"/>
        <v>Completar</v>
      </c>
      <c r="IB50" s="96" t="str">
        <f t="shared" si="33"/>
        <v>Completar</v>
      </c>
      <c r="IC50" s="96" t="str">
        <f t="shared" si="34"/>
        <v>Completar</v>
      </c>
      <c r="ID50" s="94"/>
      <c r="IE50" s="95" t="str">
        <f t="shared" si="35"/>
        <v>Completar</v>
      </c>
      <c r="IF50" s="95" t="str">
        <f t="shared" si="116"/>
        <v>Completar</v>
      </c>
      <c r="IG50" s="165">
        <f t="shared" si="117"/>
        <v>0</v>
      </c>
      <c r="IH50" s="219" t="b">
        <f t="shared" si="118"/>
        <v>0</v>
      </c>
      <c r="II50" s="188">
        <f t="shared" si="119"/>
        <v>0</v>
      </c>
      <c r="IJ50" s="164">
        <f t="shared" si="120"/>
        <v>0</v>
      </c>
      <c r="IK50" s="164">
        <f t="shared" si="121"/>
        <v>0.25</v>
      </c>
      <c r="IL50" s="164">
        <f t="shared" si="122"/>
        <v>0</v>
      </c>
      <c r="IM50" s="164">
        <f t="shared" si="122"/>
        <v>0</v>
      </c>
      <c r="IN50" s="166">
        <f t="shared" si="123"/>
        <v>0</v>
      </c>
      <c r="IO50" s="167"/>
      <c r="IQ50" s="164">
        <v>38</v>
      </c>
      <c r="IR50" s="225"/>
      <c r="IS50" s="226"/>
      <c r="IT50" s="1"/>
      <c r="IU50" s="1"/>
      <c r="IV50" s="95"/>
      <c r="IW50" s="93"/>
      <c r="IX50" s="93"/>
      <c r="IY50" s="93"/>
      <c r="IZ50" s="95" t="str">
        <f t="shared" si="36"/>
        <v>Completar</v>
      </c>
      <c r="JA50" s="96" t="str">
        <f t="shared" si="37"/>
        <v>Completar</v>
      </c>
      <c r="JB50" s="96" t="str">
        <f t="shared" si="38"/>
        <v>Completar</v>
      </c>
      <c r="JC50" s="94"/>
      <c r="JD50" s="95" t="str">
        <f t="shared" si="39"/>
        <v>Completar</v>
      </c>
      <c r="JE50" s="95" t="str">
        <f t="shared" si="124"/>
        <v>Completar</v>
      </c>
      <c r="JF50" s="165">
        <f t="shared" si="125"/>
        <v>0</v>
      </c>
      <c r="JG50" s="219" t="b">
        <f t="shared" si="126"/>
        <v>0</v>
      </c>
      <c r="JH50" s="188">
        <f t="shared" si="127"/>
        <v>0</v>
      </c>
      <c r="JI50" s="164">
        <f t="shared" si="128"/>
        <v>0</v>
      </c>
      <c r="JJ50" s="164">
        <f t="shared" si="129"/>
        <v>0.25</v>
      </c>
      <c r="JK50" s="164">
        <f t="shared" si="130"/>
        <v>0</v>
      </c>
      <c r="JL50" s="164">
        <f t="shared" si="130"/>
        <v>0</v>
      </c>
      <c r="JM50" s="166">
        <f t="shared" si="131"/>
        <v>0</v>
      </c>
      <c r="JN50" s="167"/>
      <c r="JO50" s="126"/>
      <c r="JP50" s="164">
        <v>38</v>
      </c>
      <c r="JQ50" s="225"/>
      <c r="JR50" s="226"/>
      <c r="JS50" s="1"/>
      <c r="JT50" s="1"/>
      <c r="JU50" s="95"/>
      <c r="JV50" s="93"/>
      <c r="JW50" s="93"/>
      <c r="JX50" s="93"/>
      <c r="JY50" s="95" t="str">
        <f t="shared" si="40"/>
        <v>Completar</v>
      </c>
      <c r="JZ50" s="96" t="str">
        <f t="shared" si="41"/>
        <v>Completar</v>
      </c>
      <c r="KA50" s="96" t="str">
        <f t="shared" si="42"/>
        <v>Completar</v>
      </c>
      <c r="KB50" s="94"/>
      <c r="KC50" s="95" t="str">
        <f t="shared" si="43"/>
        <v>Completar</v>
      </c>
      <c r="KD50" s="95" t="str">
        <f t="shared" si="132"/>
        <v>Completar</v>
      </c>
      <c r="KE50" s="165">
        <f t="shared" si="133"/>
        <v>0</v>
      </c>
      <c r="KF50" s="219" t="b">
        <f t="shared" si="134"/>
        <v>0</v>
      </c>
      <c r="KG50" s="188">
        <f t="shared" si="135"/>
        <v>0</v>
      </c>
      <c r="KH50" s="164">
        <f t="shared" si="136"/>
        <v>0</v>
      </c>
      <c r="KI50" s="164">
        <f t="shared" si="137"/>
        <v>0.25</v>
      </c>
      <c r="KJ50" s="164">
        <f t="shared" si="138"/>
        <v>0</v>
      </c>
      <c r="KK50" s="164">
        <f t="shared" si="138"/>
        <v>0</v>
      </c>
      <c r="KL50" s="166">
        <f t="shared" si="139"/>
        <v>0</v>
      </c>
    </row>
    <row r="51" spans="1:298" x14ac:dyDescent="0.25">
      <c r="A51" s="164">
        <v>39</v>
      </c>
      <c r="B51" s="225"/>
      <c r="C51" s="226"/>
      <c r="D51" s="1"/>
      <c r="E51" s="1"/>
      <c r="F51" s="95"/>
      <c r="G51" s="93"/>
      <c r="H51" s="93"/>
      <c r="I51" s="93"/>
      <c r="J51" s="95"/>
      <c r="K51" s="96" t="str">
        <f>IFERROR(VLOOKUP(D51,'Situación inicial'!JI$13:JS$112,8,FALSE),"Completar")</f>
        <v>Completar</v>
      </c>
      <c r="L51" s="96" t="str">
        <f>IFERROR(VLOOKUP(D51,'Situación inicial'!JI$13:JS$112,9,FALSE),"Completar")</f>
        <v>Completar</v>
      </c>
      <c r="M51" s="94"/>
      <c r="N51" s="95" t="str">
        <f>IFERROR(VLOOKUP(D51,'Situación inicial'!JI$13:JS$112,11,FALSE),"Completar")</f>
        <v>Completar</v>
      </c>
      <c r="O51" s="95" t="str">
        <f>IFERROR(VLOOKUP(D51,'Situación inicial'!JI$13:JT$112,12,FALSE),"Completar")</f>
        <v>Completar</v>
      </c>
      <c r="P51" s="165">
        <f t="shared" si="44"/>
        <v>0</v>
      </c>
      <c r="Q51" s="219" t="b">
        <f t="shared" si="45"/>
        <v>0</v>
      </c>
      <c r="R51" s="188">
        <f t="shared" si="46"/>
        <v>0</v>
      </c>
      <c r="S51" s="164">
        <f t="shared" si="47"/>
        <v>0</v>
      </c>
      <c r="T51" s="164">
        <f t="shared" si="48"/>
        <v>0.25</v>
      </c>
      <c r="U51" s="164">
        <f t="shared" si="49"/>
        <v>0</v>
      </c>
      <c r="V51" s="164">
        <f t="shared" si="49"/>
        <v>0</v>
      </c>
      <c r="W51" s="166">
        <f t="shared" si="50"/>
        <v>0</v>
      </c>
      <c r="X51" s="168">
        <f>IFERROR(VLOOKUP(D51,'Situación inicial'!JI$13:JZ$112,18,FALSE),0)</f>
        <v>0</v>
      </c>
      <c r="Z51" s="164">
        <v>39</v>
      </c>
      <c r="AA51" s="225"/>
      <c r="AB51" s="226"/>
      <c r="AC51" s="1"/>
      <c r="AD51" s="1"/>
      <c r="AE51" s="95"/>
      <c r="AF51" s="93"/>
      <c r="AG51" s="93"/>
      <c r="AH51" s="93"/>
      <c r="AI51" s="95" t="str">
        <f t="shared" si="0"/>
        <v>Completar</v>
      </c>
      <c r="AJ51" s="96" t="str">
        <f t="shared" si="1"/>
        <v>Completar</v>
      </c>
      <c r="AK51" s="96" t="str">
        <f t="shared" si="2"/>
        <v>Completar</v>
      </c>
      <c r="AL51" s="94"/>
      <c r="AM51" s="95" t="str">
        <f t="shared" si="51"/>
        <v>Completar</v>
      </c>
      <c r="AN51" s="95" t="str">
        <f t="shared" si="52"/>
        <v>Completar</v>
      </c>
      <c r="AO51" s="165">
        <f t="shared" si="53"/>
        <v>0</v>
      </c>
      <c r="AP51" s="219" t="b">
        <f t="shared" si="54"/>
        <v>0</v>
      </c>
      <c r="AQ51" s="188">
        <f t="shared" si="55"/>
        <v>0</v>
      </c>
      <c r="AR51" s="164">
        <f t="shared" si="56"/>
        <v>0</v>
      </c>
      <c r="AS51" s="164">
        <f t="shared" si="57"/>
        <v>0.25</v>
      </c>
      <c r="AT51" s="164">
        <f t="shared" si="58"/>
        <v>0</v>
      </c>
      <c r="AU51" s="164">
        <f t="shared" si="58"/>
        <v>0</v>
      </c>
      <c r="AV51" s="166">
        <f t="shared" si="59"/>
        <v>0</v>
      </c>
      <c r="AW51" s="168">
        <f t="shared" si="3"/>
        <v>0</v>
      </c>
      <c r="AY51" s="164">
        <v>39</v>
      </c>
      <c r="AZ51" s="225"/>
      <c r="BA51" s="226"/>
      <c r="BB51" s="1"/>
      <c r="BC51" s="1"/>
      <c r="BD51" s="95"/>
      <c r="BE51" s="93"/>
      <c r="BF51" s="93"/>
      <c r="BG51" s="93"/>
      <c r="BH51" s="95" t="str">
        <f t="shared" si="4"/>
        <v>Completar</v>
      </c>
      <c r="BI51" s="96" t="str">
        <f t="shared" si="5"/>
        <v>Completar</v>
      </c>
      <c r="BJ51" s="96" t="str">
        <f t="shared" si="6"/>
        <v>Completar</v>
      </c>
      <c r="BK51" s="94"/>
      <c r="BL51" s="95" t="str">
        <f t="shared" si="7"/>
        <v>Completar</v>
      </c>
      <c r="BM51" s="95" t="str">
        <f t="shared" si="60"/>
        <v>Completar</v>
      </c>
      <c r="BN51" s="165">
        <f t="shared" si="61"/>
        <v>0</v>
      </c>
      <c r="BO51" s="219" t="b">
        <f t="shared" si="62"/>
        <v>0</v>
      </c>
      <c r="BP51" s="188">
        <f t="shared" si="63"/>
        <v>0</v>
      </c>
      <c r="BQ51" s="164">
        <f t="shared" si="64"/>
        <v>0</v>
      </c>
      <c r="BR51" s="164">
        <f t="shared" si="65"/>
        <v>0.25</v>
      </c>
      <c r="BS51" s="164">
        <f t="shared" si="66"/>
        <v>0</v>
      </c>
      <c r="BT51" s="164">
        <f t="shared" si="66"/>
        <v>0</v>
      </c>
      <c r="BU51" s="166">
        <f t="shared" si="67"/>
        <v>0</v>
      </c>
      <c r="BV51" s="167"/>
      <c r="BX51" s="164">
        <v>39</v>
      </c>
      <c r="BY51" s="225"/>
      <c r="BZ51" s="226"/>
      <c r="CA51" s="1"/>
      <c r="CB51" s="1"/>
      <c r="CC51" s="95"/>
      <c r="CD51" s="93"/>
      <c r="CE51" s="93"/>
      <c r="CF51" s="93"/>
      <c r="CG51" s="95" t="str">
        <f t="shared" si="8"/>
        <v>Completar</v>
      </c>
      <c r="CH51" s="96" t="str">
        <f t="shared" si="9"/>
        <v>Completar</v>
      </c>
      <c r="CI51" s="96" t="str">
        <f t="shared" si="10"/>
        <v>Completar</v>
      </c>
      <c r="CJ51" s="94"/>
      <c r="CK51" s="95" t="str">
        <f t="shared" si="11"/>
        <v>Completar</v>
      </c>
      <c r="CL51" s="95" t="str">
        <f t="shared" si="68"/>
        <v>Completar</v>
      </c>
      <c r="CM51" s="165">
        <f t="shared" si="69"/>
        <v>0</v>
      </c>
      <c r="CN51" s="219" t="b">
        <f t="shared" si="70"/>
        <v>0</v>
      </c>
      <c r="CO51" s="188">
        <f t="shared" si="71"/>
        <v>0</v>
      </c>
      <c r="CP51" s="164">
        <f t="shared" si="72"/>
        <v>0</v>
      </c>
      <c r="CQ51" s="164">
        <f t="shared" si="73"/>
        <v>0.25</v>
      </c>
      <c r="CR51" s="164">
        <f t="shared" si="74"/>
        <v>0</v>
      </c>
      <c r="CS51" s="164">
        <f t="shared" si="74"/>
        <v>0</v>
      </c>
      <c r="CT51" s="166">
        <f t="shared" si="75"/>
        <v>0</v>
      </c>
      <c r="CU51" s="167"/>
      <c r="CW51" s="164">
        <v>39</v>
      </c>
      <c r="CX51" s="225"/>
      <c r="CY51" s="226"/>
      <c r="CZ51" s="1"/>
      <c r="DA51" s="1"/>
      <c r="DB51" s="95"/>
      <c r="DC51" s="93"/>
      <c r="DD51" s="93"/>
      <c r="DE51" s="93"/>
      <c r="DF51" s="95" t="str">
        <f t="shared" si="12"/>
        <v>Completar</v>
      </c>
      <c r="DG51" s="96" t="str">
        <f t="shared" si="13"/>
        <v>Completar</v>
      </c>
      <c r="DH51" s="96" t="str">
        <f t="shared" si="14"/>
        <v>Completar</v>
      </c>
      <c r="DI51" s="94"/>
      <c r="DJ51" s="95" t="str">
        <f t="shared" si="15"/>
        <v>Completar</v>
      </c>
      <c r="DK51" s="95" t="str">
        <f t="shared" si="76"/>
        <v>Completar</v>
      </c>
      <c r="DL51" s="165">
        <f t="shared" si="77"/>
        <v>0</v>
      </c>
      <c r="DM51" s="219" t="b">
        <f t="shared" si="78"/>
        <v>0</v>
      </c>
      <c r="DN51" s="188">
        <f t="shared" si="79"/>
        <v>0</v>
      </c>
      <c r="DO51" s="164">
        <f t="shared" si="80"/>
        <v>0</v>
      </c>
      <c r="DP51" s="164">
        <f t="shared" si="81"/>
        <v>0.25</v>
      </c>
      <c r="DQ51" s="164">
        <f t="shared" si="82"/>
        <v>0</v>
      </c>
      <c r="DR51" s="164">
        <f t="shared" si="82"/>
        <v>0</v>
      </c>
      <c r="DS51" s="166">
        <f t="shared" si="83"/>
        <v>0</v>
      </c>
      <c r="DT51" s="167"/>
      <c r="DV51" s="164">
        <v>39</v>
      </c>
      <c r="DW51" s="225"/>
      <c r="DX51" s="226"/>
      <c r="DY51" s="1"/>
      <c r="DZ51" s="1"/>
      <c r="EA51" s="95"/>
      <c r="EB51" s="93"/>
      <c r="EC51" s="93"/>
      <c r="ED51" s="93"/>
      <c r="EE51" s="95" t="str">
        <f t="shared" si="16"/>
        <v>Completar</v>
      </c>
      <c r="EF51" s="96" t="str">
        <f t="shared" si="17"/>
        <v>Completar</v>
      </c>
      <c r="EG51" s="96" t="str">
        <f t="shared" si="18"/>
        <v>Completar</v>
      </c>
      <c r="EH51" s="94"/>
      <c r="EI51" s="95" t="str">
        <f t="shared" si="19"/>
        <v>Completar</v>
      </c>
      <c r="EJ51" s="95" t="str">
        <f t="shared" si="84"/>
        <v>Completar</v>
      </c>
      <c r="EK51" s="165">
        <f t="shared" si="85"/>
        <v>0</v>
      </c>
      <c r="EL51" s="219" t="b">
        <f t="shared" si="86"/>
        <v>0</v>
      </c>
      <c r="EM51" s="188">
        <f t="shared" si="87"/>
        <v>0</v>
      </c>
      <c r="EN51" s="164">
        <f t="shared" si="88"/>
        <v>0</v>
      </c>
      <c r="EO51" s="164">
        <f t="shared" si="89"/>
        <v>0.25</v>
      </c>
      <c r="EP51" s="164">
        <f t="shared" si="90"/>
        <v>0</v>
      </c>
      <c r="EQ51" s="164">
        <f t="shared" si="90"/>
        <v>0</v>
      </c>
      <c r="ER51" s="166">
        <f t="shared" si="91"/>
        <v>0</v>
      </c>
      <c r="ES51" s="167"/>
      <c r="EU51" s="164">
        <v>39</v>
      </c>
      <c r="EV51" s="225"/>
      <c r="EW51" s="226"/>
      <c r="EX51" s="1"/>
      <c r="EY51" s="1"/>
      <c r="EZ51" s="95"/>
      <c r="FA51" s="93"/>
      <c r="FB51" s="93"/>
      <c r="FC51" s="93"/>
      <c r="FD51" s="95" t="str">
        <f t="shared" si="20"/>
        <v>Completar</v>
      </c>
      <c r="FE51" s="96" t="str">
        <f t="shared" si="21"/>
        <v>Completar</v>
      </c>
      <c r="FF51" s="96" t="str">
        <f t="shared" si="22"/>
        <v>Completar</v>
      </c>
      <c r="FG51" s="94"/>
      <c r="FH51" s="95" t="str">
        <f t="shared" si="23"/>
        <v>Completar</v>
      </c>
      <c r="FI51" s="95" t="str">
        <f t="shared" si="92"/>
        <v>Completar</v>
      </c>
      <c r="FJ51" s="165">
        <f t="shared" si="93"/>
        <v>0</v>
      </c>
      <c r="FK51" s="219" t="b">
        <f t="shared" si="94"/>
        <v>0</v>
      </c>
      <c r="FL51" s="188">
        <f t="shared" si="95"/>
        <v>0</v>
      </c>
      <c r="FM51" s="164">
        <f t="shared" si="96"/>
        <v>0</v>
      </c>
      <c r="FN51" s="164">
        <f t="shared" si="97"/>
        <v>0.25</v>
      </c>
      <c r="FO51" s="164">
        <f t="shared" si="98"/>
        <v>0</v>
      </c>
      <c r="FP51" s="164">
        <f t="shared" si="98"/>
        <v>0</v>
      </c>
      <c r="FQ51" s="166">
        <f t="shared" si="99"/>
        <v>0</v>
      </c>
      <c r="FR51" s="167"/>
      <c r="FT51" s="164">
        <v>39</v>
      </c>
      <c r="FU51" s="225"/>
      <c r="FV51" s="226"/>
      <c r="FW51" s="1"/>
      <c r="FX51" s="1"/>
      <c r="FY51" s="95"/>
      <c r="FZ51" s="93"/>
      <c r="GA51" s="93"/>
      <c r="GB51" s="93"/>
      <c r="GC51" s="95" t="str">
        <f t="shared" si="24"/>
        <v>Completar</v>
      </c>
      <c r="GD51" s="96" t="str">
        <f t="shared" si="25"/>
        <v>Completar</v>
      </c>
      <c r="GE51" s="96" t="str">
        <f t="shared" si="26"/>
        <v>Completar</v>
      </c>
      <c r="GF51" s="94"/>
      <c r="GG51" s="95" t="str">
        <f t="shared" si="27"/>
        <v>Completar</v>
      </c>
      <c r="GH51" s="95" t="str">
        <f t="shared" si="100"/>
        <v>Completar</v>
      </c>
      <c r="GI51" s="165">
        <f t="shared" si="101"/>
        <v>0</v>
      </c>
      <c r="GJ51" s="219" t="b">
        <f t="shared" si="102"/>
        <v>0</v>
      </c>
      <c r="GK51" s="188">
        <f t="shared" si="103"/>
        <v>0</v>
      </c>
      <c r="GL51" s="164">
        <f t="shared" si="104"/>
        <v>0</v>
      </c>
      <c r="GM51" s="164">
        <f t="shared" si="105"/>
        <v>0.25</v>
      </c>
      <c r="GN51" s="164">
        <f t="shared" si="106"/>
        <v>0</v>
      </c>
      <c r="GO51" s="164">
        <f t="shared" si="106"/>
        <v>0</v>
      </c>
      <c r="GP51" s="166">
        <f t="shared" si="107"/>
        <v>0</v>
      </c>
      <c r="GQ51" s="167"/>
      <c r="GS51" s="164">
        <v>39</v>
      </c>
      <c r="GT51" s="225"/>
      <c r="GU51" s="226"/>
      <c r="GV51" s="1"/>
      <c r="GW51" s="1"/>
      <c r="GX51" s="95"/>
      <c r="GY51" s="93"/>
      <c r="GZ51" s="93"/>
      <c r="HA51" s="93"/>
      <c r="HB51" s="95" t="str">
        <f t="shared" si="28"/>
        <v>Completar</v>
      </c>
      <c r="HC51" s="96" t="str">
        <f t="shared" si="29"/>
        <v>Completar</v>
      </c>
      <c r="HD51" s="96" t="str">
        <f t="shared" si="30"/>
        <v>Completar</v>
      </c>
      <c r="HE51" s="94"/>
      <c r="HF51" s="95" t="str">
        <f t="shared" si="31"/>
        <v>Completar</v>
      </c>
      <c r="HG51" s="95" t="str">
        <f t="shared" si="108"/>
        <v>Completar</v>
      </c>
      <c r="HH51" s="165">
        <f t="shared" si="109"/>
        <v>0</v>
      </c>
      <c r="HI51" s="219" t="b">
        <f t="shared" si="110"/>
        <v>0</v>
      </c>
      <c r="HJ51" s="188">
        <f t="shared" si="111"/>
        <v>0</v>
      </c>
      <c r="HK51" s="164">
        <f t="shared" si="112"/>
        <v>0</v>
      </c>
      <c r="HL51" s="164">
        <f t="shared" si="113"/>
        <v>0.25</v>
      </c>
      <c r="HM51" s="164">
        <f t="shared" si="114"/>
        <v>0</v>
      </c>
      <c r="HN51" s="164">
        <f t="shared" si="114"/>
        <v>0</v>
      </c>
      <c r="HO51" s="166">
        <f t="shared" si="115"/>
        <v>0</v>
      </c>
      <c r="HP51" s="167"/>
      <c r="HR51" s="164">
        <v>39</v>
      </c>
      <c r="HS51" s="225"/>
      <c r="HT51" s="226"/>
      <c r="HU51" s="1"/>
      <c r="HV51" s="1"/>
      <c r="HW51" s="95"/>
      <c r="HX51" s="93"/>
      <c r="HY51" s="93"/>
      <c r="HZ51" s="93"/>
      <c r="IA51" s="95" t="str">
        <f t="shared" si="32"/>
        <v>Completar</v>
      </c>
      <c r="IB51" s="96" t="str">
        <f t="shared" si="33"/>
        <v>Completar</v>
      </c>
      <c r="IC51" s="96" t="str">
        <f t="shared" si="34"/>
        <v>Completar</v>
      </c>
      <c r="ID51" s="94"/>
      <c r="IE51" s="95" t="str">
        <f t="shared" si="35"/>
        <v>Completar</v>
      </c>
      <c r="IF51" s="95" t="str">
        <f t="shared" si="116"/>
        <v>Completar</v>
      </c>
      <c r="IG51" s="165">
        <f t="shared" si="117"/>
        <v>0</v>
      </c>
      <c r="IH51" s="219" t="b">
        <f t="shared" si="118"/>
        <v>0</v>
      </c>
      <c r="II51" s="188">
        <f t="shared" si="119"/>
        <v>0</v>
      </c>
      <c r="IJ51" s="164">
        <f t="shared" si="120"/>
        <v>0</v>
      </c>
      <c r="IK51" s="164">
        <f t="shared" si="121"/>
        <v>0.25</v>
      </c>
      <c r="IL51" s="164">
        <f t="shared" si="122"/>
        <v>0</v>
      </c>
      <c r="IM51" s="164">
        <f t="shared" si="122"/>
        <v>0</v>
      </c>
      <c r="IN51" s="166">
        <f t="shared" si="123"/>
        <v>0</v>
      </c>
      <c r="IO51" s="167"/>
      <c r="IQ51" s="164">
        <v>39</v>
      </c>
      <c r="IR51" s="225"/>
      <c r="IS51" s="226"/>
      <c r="IT51" s="1"/>
      <c r="IU51" s="1"/>
      <c r="IV51" s="95"/>
      <c r="IW51" s="93"/>
      <c r="IX51" s="93"/>
      <c r="IY51" s="93"/>
      <c r="IZ51" s="95" t="str">
        <f t="shared" si="36"/>
        <v>Completar</v>
      </c>
      <c r="JA51" s="96" t="str">
        <f t="shared" si="37"/>
        <v>Completar</v>
      </c>
      <c r="JB51" s="96" t="str">
        <f t="shared" si="38"/>
        <v>Completar</v>
      </c>
      <c r="JC51" s="94"/>
      <c r="JD51" s="95" t="str">
        <f t="shared" si="39"/>
        <v>Completar</v>
      </c>
      <c r="JE51" s="95" t="str">
        <f t="shared" si="124"/>
        <v>Completar</v>
      </c>
      <c r="JF51" s="165">
        <f t="shared" si="125"/>
        <v>0</v>
      </c>
      <c r="JG51" s="219" t="b">
        <f t="shared" si="126"/>
        <v>0</v>
      </c>
      <c r="JH51" s="188">
        <f t="shared" si="127"/>
        <v>0</v>
      </c>
      <c r="JI51" s="164">
        <f t="shared" si="128"/>
        <v>0</v>
      </c>
      <c r="JJ51" s="164">
        <f t="shared" si="129"/>
        <v>0.25</v>
      </c>
      <c r="JK51" s="164">
        <f t="shared" si="130"/>
        <v>0</v>
      </c>
      <c r="JL51" s="164">
        <f t="shared" si="130"/>
        <v>0</v>
      </c>
      <c r="JM51" s="166">
        <f t="shared" si="131"/>
        <v>0</v>
      </c>
      <c r="JN51" s="167"/>
      <c r="JO51" s="126"/>
      <c r="JP51" s="164">
        <v>39</v>
      </c>
      <c r="JQ51" s="225"/>
      <c r="JR51" s="226"/>
      <c r="JS51" s="1"/>
      <c r="JT51" s="1"/>
      <c r="JU51" s="95"/>
      <c r="JV51" s="93"/>
      <c r="JW51" s="93"/>
      <c r="JX51" s="93"/>
      <c r="JY51" s="95" t="str">
        <f t="shared" si="40"/>
        <v>Completar</v>
      </c>
      <c r="JZ51" s="96" t="str">
        <f t="shared" si="41"/>
        <v>Completar</v>
      </c>
      <c r="KA51" s="96" t="str">
        <f t="shared" si="42"/>
        <v>Completar</v>
      </c>
      <c r="KB51" s="94"/>
      <c r="KC51" s="95" t="str">
        <f t="shared" si="43"/>
        <v>Completar</v>
      </c>
      <c r="KD51" s="95" t="str">
        <f t="shared" si="132"/>
        <v>Completar</v>
      </c>
      <c r="KE51" s="165">
        <f t="shared" si="133"/>
        <v>0</v>
      </c>
      <c r="KF51" s="219" t="b">
        <f t="shared" si="134"/>
        <v>0</v>
      </c>
      <c r="KG51" s="188">
        <f t="shared" si="135"/>
        <v>0</v>
      </c>
      <c r="KH51" s="164">
        <f t="shared" si="136"/>
        <v>0</v>
      </c>
      <c r="KI51" s="164">
        <f t="shared" si="137"/>
        <v>0.25</v>
      </c>
      <c r="KJ51" s="164">
        <f t="shared" si="138"/>
        <v>0</v>
      </c>
      <c r="KK51" s="164">
        <f t="shared" si="138"/>
        <v>0</v>
      </c>
      <c r="KL51" s="166">
        <f t="shared" si="139"/>
        <v>0</v>
      </c>
    </row>
    <row r="52" spans="1:298" x14ac:dyDescent="0.25">
      <c r="A52" s="164">
        <v>40</v>
      </c>
      <c r="B52" s="225"/>
      <c r="C52" s="226"/>
      <c r="D52" s="1"/>
      <c r="E52" s="1"/>
      <c r="F52" s="95"/>
      <c r="G52" s="93"/>
      <c r="H52" s="93"/>
      <c r="I52" s="93"/>
      <c r="J52" s="95"/>
      <c r="K52" s="96" t="str">
        <f>IFERROR(VLOOKUP(D52,'Situación inicial'!JI$13:JS$112,8,FALSE),"Completar")</f>
        <v>Completar</v>
      </c>
      <c r="L52" s="96" t="str">
        <f>IFERROR(VLOOKUP(D52,'Situación inicial'!JI$13:JS$112,9,FALSE),"Completar")</f>
        <v>Completar</v>
      </c>
      <c r="M52" s="94"/>
      <c r="N52" s="95" t="str">
        <f>IFERROR(VLOOKUP(D52,'Situación inicial'!JI$13:JS$112,11,FALSE),"Completar")</f>
        <v>Completar</v>
      </c>
      <c r="O52" s="95" t="str">
        <f>IFERROR(VLOOKUP(D52,'Situación inicial'!JI$13:JT$112,12,FALSE),"Completar")</f>
        <v>Completar</v>
      </c>
      <c r="P52" s="165">
        <f t="shared" si="44"/>
        <v>0</v>
      </c>
      <c r="Q52" s="219" t="b">
        <f t="shared" si="45"/>
        <v>0</v>
      </c>
      <c r="R52" s="188">
        <f t="shared" si="46"/>
        <v>0</v>
      </c>
      <c r="S52" s="164">
        <f t="shared" si="47"/>
        <v>0</v>
      </c>
      <c r="T52" s="164">
        <f t="shared" si="48"/>
        <v>0.25</v>
      </c>
      <c r="U52" s="164">
        <f t="shared" si="49"/>
        <v>0</v>
      </c>
      <c r="V52" s="164">
        <f t="shared" si="49"/>
        <v>0</v>
      </c>
      <c r="W52" s="166">
        <f t="shared" si="50"/>
        <v>0</v>
      </c>
      <c r="X52" s="168">
        <f>IFERROR(VLOOKUP(D52,'Situación inicial'!JI$13:JZ$112,18,FALSE),0)</f>
        <v>0</v>
      </c>
      <c r="Z52" s="164">
        <v>40</v>
      </c>
      <c r="AA52" s="225"/>
      <c r="AB52" s="226"/>
      <c r="AC52" s="1"/>
      <c r="AD52" s="1"/>
      <c r="AE52" s="95"/>
      <c r="AF52" s="93"/>
      <c r="AG52" s="93"/>
      <c r="AH52" s="93"/>
      <c r="AI52" s="95" t="str">
        <f t="shared" si="0"/>
        <v>Completar</v>
      </c>
      <c r="AJ52" s="96" t="str">
        <f t="shared" si="1"/>
        <v>Completar</v>
      </c>
      <c r="AK52" s="96" t="str">
        <f t="shared" si="2"/>
        <v>Completar</v>
      </c>
      <c r="AL52" s="94"/>
      <c r="AM52" s="95" t="str">
        <f t="shared" si="51"/>
        <v>Completar</v>
      </c>
      <c r="AN52" s="95" t="str">
        <f t="shared" si="52"/>
        <v>Completar</v>
      </c>
      <c r="AO52" s="165">
        <f t="shared" si="53"/>
        <v>0</v>
      </c>
      <c r="AP52" s="219" t="b">
        <f t="shared" si="54"/>
        <v>0</v>
      </c>
      <c r="AQ52" s="188">
        <f t="shared" si="55"/>
        <v>0</v>
      </c>
      <c r="AR52" s="164">
        <f t="shared" si="56"/>
        <v>0</v>
      </c>
      <c r="AS52" s="164">
        <f t="shared" si="57"/>
        <v>0.25</v>
      </c>
      <c r="AT52" s="164">
        <f t="shared" si="58"/>
        <v>0</v>
      </c>
      <c r="AU52" s="164">
        <f t="shared" si="58"/>
        <v>0</v>
      </c>
      <c r="AV52" s="166">
        <f t="shared" si="59"/>
        <v>0</v>
      </c>
      <c r="AW52" s="168">
        <f t="shared" si="3"/>
        <v>0</v>
      </c>
      <c r="AY52" s="164">
        <v>40</v>
      </c>
      <c r="AZ52" s="225"/>
      <c r="BA52" s="226"/>
      <c r="BB52" s="1"/>
      <c r="BC52" s="1"/>
      <c r="BD52" s="95"/>
      <c r="BE52" s="93"/>
      <c r="BF52" s="93"/>
      <c r="BG52" s="93"/>
      <c r="BH52" s="95" t="str">
        <f t="shared" si="4"/>
        <v>Completar</v>
      </c>
      <c r="BI52" s="96" t="str">
        <f t="shared" si="5"/>
        <v>Completar</v>
      </c>
      <c r="BJ52" s="96" t="str">
        <f t="shared" si="6"/>
        <v>Completar</v>
      </c>
      <c r="BK52" s="94"/>
      <c r="BL52" s="95" t="str">
        <f t="shared" si="7"/>
        <v>Completar</v>
      </c>
      <c r="BM52" s="95" t="str">
        <f t="shared" si="60"/>
        <v>Completar</v>
      </c>
      <c r="BN52" s="165">
        <f t="shared" si="61"/>
        <v>0</v>
      </c>
      <c r="BO52" s="219" t="b">
        <f t="shared" si="62"/>
        <v>0</v>
      </c>
      <c r="BP52" s="188">
        <f t="shared" si="63"/>
        <v>0</v>
      </c>
      <c r="BQ52" s="164">
        <f t="shared" si="64"/>
        <v>0</v>
      </c>
      <c r="BR52" s="164">
        <f t="shared" si="65"/>
        <v>0.25</v>
      </c>
      <c r="BS52" s="164">
        <f t="shared" si="66"/>
        <v>0</v>
      </c>
      <c r="BT52" s="164">
        <f t="shared" si="66"/>
        <v>0</v>
      </c>
      <c r="BU52" s="166">
        <f t="shared" si="67"/>
        <v>0</v>
      </c>
      <c r="BV52" s="167"/>
      <c r="BX52" s="164">
        <v>40</v>
      </c>
      <c r="BY52" s="225"/>
      <c r="BZ52" s="226"/>
      <c r="CA52" s="1"/>
      <c r="CB52" s="1"/>
      <c r="CC52" s="95"/>
      <c r="CD52" s="93"/>
      <c r="CE52" s="93"/>
      <c r="CF52" s="93"/>
      <c r="CG52" s="95" t="str">
        <f t="shared" si="8"/>
        <v>Completar</v>
      </c>
      <c r="CH52" s="96" t="str">
        <f t="shared" si="9"/>
        <v>Completar</v>
      </c>
      <c r="CI52" s="96" t="str">
        <f t="shared" si="10"/>
        <v>Completar</v>
      </c>
      <c r="CJ52" s="94"/>
      <c r="CK52" s="95" t="str">
        <f t="shared" si="11"/>
        <v>Completar</v>
      </c>
      <c r="CL52" s="95" t="str">
        <f t="shared" si="68"/>
        <v>Completar</v>
      </c>
      <c r="CM52" s="165">
        <f t="shared" si="69"/>
        <v>0</v>
      </c>
      <c r="CN52" s="219" t="b">
        <f t="shared" si="70"/>
        <v>0</v>
      </c>
      <c r="CO52" s="188">
        <f t="shared" si="71"/>
        <v>0</v>
      </c>
      <c r="CP52" s="164">
        <f t="shared" si="72"/>
        <v>0</v>
      </c>
      <c r="CQ52" s="164">
        <f t="shared" si="73"/>
        <v>0.25</v>
      </c>
      <c r="CR52" s="164">
        <f t="shared" si="74"/>
        <v>0</v>
      </c>
      <c r="CS52" s="164">
        <f t="shared" si="74"/>
        <v>0</v>
      </c>
      <c r="CT52" s="166">
        <f t="shared" si="75"/>
        <v>0</v>
      </c>
      <c r="CU52" s="167"/>
      <c r="CW52" s="164">
        <v>40</v>
      </c>
      <c r="CX52" s="225"/>
      <c r="CY52" s="226"/>
      <c r="CZ52" s="1"/>
      <c r="DA52" s="1"/>
      <c r="DB52" s="95"/>
      <c r="DC52" s="93"/>
      <c r="DD52" s="93"/>
      <c r="DE52" s="93"/>
      <c r="DF52" s="95" t="str">
        <f t="shared" si="12"/>
        <v>Completar</v>
      </c>
      <c r="DG52" s="96" t="str">
        <f t="shared" si="13"/>
        <v>Completar</v>
      </c>
      <c r="DH52" s="96" t="str">
        <f t="shared" si="14"/>
        <v>Completar</v>
      </c>
      <c r="DI52" s="94"/>
      <c r="DJ52" s="95" t="str">
        <f t="shared" si="15"/>
        <v>Completar</v>
      </c>
      <c r="DK52" s="95" t="str">
        <f t="shared" si="76"/>
        <v>Completar</v>
      </c>
      <c r="DL52" s="165">
        <f t="shared" si="77"/>
        <v>0</v>
      </c>
      <c r="DM52" s="219" t="b">
        <f t="shared" si="78"/>
        <v>0</v>
      </c>
      <c r="DN52" s="188">
        <f t="shared" si="79"/>
        <v>0</v>
      </c>
      <c r="DO52" s="164">
        <f t="shared" si="80"/>
        <v>0</v>
      </c>
      <c r="DP52" s="164">
        <f t="shared" si="81"/>
        <v>0.25</v>
      </c>
      <c r="DQ52" s="164">
        <f t="shared" si="82"/>
        <v>0</v>
      </c>
      <c r="DR52" s="164">
        <f t="shared" si="82"/>
        <v>0</v>
      </c>
      <c r="DS52" s="166">
        <f t="shared" si="83"/>
        <v>0</v>
      </c>
      <c r="DT52" s="167"/>
      <c r="DV52" s="164">
        <v>40</v>
      </c>
      <c r="DW52" s="225"/>
      <c r="DX52" s="226"/>
      <c r="DY52" s="1"/>
      <c r="DZ52" s="1"/>
      <c r="EA52" s="95"/>
      <c r="EB52" s="93"/>
      <c r="EC52" s="93"/>
      <c r="ED52" s="93"/>
      <c r="EE52" s="95" t="str">
        <f t="shared" si="16"/>
        <v>Completar</v>
      </c>
      <c r="EF52" s="96" t="str">
        <f t="shared" si="17"/>
        <v>Completar</v>
      </c>
      <c r="EG52" s="96" t="str">
        <f t="shared" si="18"/>
        <v>Completar</v>
      </c>
      <c r="EH52" s="94"/>
      <c r="EI52" s="95" t="str">
        <f t="shared" si="19"/>
        <v>Completar</v>
      </c>
      <c r="EJ52" s="95" t="str">
        <f t="shared" si="84"/>
        <v>Completar</v>
      </c>
      <c r="EK52" s="165">
        <f t="shared" si="85"/>
        <v>0</v>
      </c>
      <c r="EL52" s="219" t="b">
        <f t="shared" si="86"/>
        <v>0</v>
      </c>
      <c r="EM52" s="188">
        <f t="shared" si="87"/>
        <v>0</v>
      </c>
      <c r="EN52" s="164">
        <f t="shared" si="88"/>
        <v>0</v>
      </c>
      <c r="EO52" s="164">
        <f t="shared" si="89"/>
        <v>0.25</v>
      </c>
      <c r="EP52" s="164">
        <f t="shared" si="90"/>
        <v>0</v>
      </c>
      <c r="EQ52" s="164">
        <f t="shared" si="90"/>
        <v>0</v>
      </c>
      <c r="ER52" s="166">
        <f t="shared" si="91"/>
        <v>0</v>
      </c>
      <c r="ES52" s="167"/>
      <c r="EU52" s="164">
        <v>40</v>
      </c>
      <c r="EV52" s="225"/>
      <c r="EW52" s="226"/>
      <c r="EX52" s="1"/>
      <c r="EY52" s="1"/>
      <c r="EZ52" s="95"/>
      <c r="FA52" s="93"/>
      <c r="FB52" s="93"/>
      <c r="FC52" s="93"/>
      <c r="FD52" s="95" t="str">
        <f t="shared" si="20"/>
        <v>Completar</v>
      </c>
      <c r="FE52" s="96" t="str">
        <f t="shared" si="21"/>
        <v>Completar</v>
      </c>
      <c r="FF52" s="96" t="str">
        <f t="shared" si="22"/>
        <v>Completar</v>
      </c>
      <c r="FG52" s="94"/>
      <c r="FH52" s="95" t="str">
        <f t="shared" si="23"/>
        <v>Completar</v>
      </c>
      <c r="FI52" s="95" t="str">
        <f t="shared" si="92"/>
        <v>Completar</v>
      </c>
      <c r="FJ52" s="165">
        <f t="shared" si="93"/>
        <v>0</v>
      </c>
      <c r="FK52" s="219" t="b">
        <f t="shared" si="94"/>
        <v>0</v>
      </c>
      <c r="FL52" s="188">
        <f t="shared" si="95"/>
        <v>0</v>
      </c>
      <c r="FM52" s="164">
        <f t="shared" si="96"/>
        <v>0</v>
      </c>
      <c r="FN52" s="164">
        <f t="shared" si="97"/>
        <v>0.25</v>
      </c>
      <c r="FO52" s="164">
        <f t="shared" si="98"/>
        <v>0</v>
      </c>
      <c r="FP52" s="164">
        <f t="shared" si="98"/>
        <v>0</v>
      </c>
      <c r="FQ52" s="166">
        <f t="shared" si="99"/>
        <v>0</v>
      </c>
      <c r="FR52" s="167"/>
      <c r="FT52" s="164">
        <v>40</v>
      </c>
      <c r="FU52" s="225"/>
      <c r="FV52" s="226"/>
      <c r="FW52" s="1"/>
      <c r="FX52" s="1"/>
      <c r="FY52" s="95"/>
      <c r="FZ52" s="93"/>
      <c r="GA52" s="93"/>
      <c r="GB52" s="93"/>
      <c r="GC52" s="95" t="str">
        <f t="shared" si="24"/>
        <v>Completar</v>
      </c>
      <c r="GD52" s="96" t="str">
        <f t="shared" si="25"/>
        <v>Completar</v>
      </c>
      <c r="GE52" s="96" t="str">
        <f t="shared" si="26"/>
        <v>Completar</v>
      </c>
      <c r="GF52" s="94"/>
      <c r="GG52" s="95" t="str">
        <f t="shared" si="27"/>
        <v>Completar</v>
      </c>
      <c r="GH52" s="95" t="str">
        <f t="shared" si="100"/>
        <v>Completar</v>
      </c>
      <c r="GI52" s="165">
        <f t="shared" si="101"/>
        <v>0</v>
      </c>
      <c r="GJ52" s="219" t="b">
        <f t="shared" si="102"/>
        <v>0</v>
      </c>
      <c r="GK52" s="188">
        <f t="shared" si="103"/>
        <v>0</v>
      </c>
      <c r="GL52" s="164">
        <f t="shared" si="104"/>
        <v>0</v>
      </c>
      <c r="GM52" s="164">
        <f t="shared" si="105"/>
        <v>0.25</v>
      </c>
      <c r="GN52" s="164">
        <f t="shared" si="106"/>
        <v>0</v>
      </c>
      <c r="GO52" s="164">
        <f t="shared" si="106"/>
        <v>0</v>
      </c>
      <c r="GP52" s="166">
        <f t="shared" si="107"/>
        <v>0</v>
      </c>
      <c r="GQ52" s="167"/>
      <c r="GS52" s="164">
        <v>40</v>
      </c>
      <c r="GT52" s="225"/>
      <c r="GU52" s="226"/>
      <c r="GV52" s="1"/>
      <c r="GW52" s="1"/>
      <c r="GX52" s="95"/>
      <c r="GY52" s="93"/>
      <c r="GZ52" s="93"/>
      <c r="HA52" s="93"/>
      <c r="HB52" s="95" t="str">
        <f t="shared" si="28"/>
        <v>Completar</v>
      </c>
      <c r="HC52" s="96" t="str">
        <f t="shared" si="29"/>
        <v>Completar</v>
      </c>
      <c r="HD52" s="96" t="str">
        <f t="shared" si="30"/>
        <v>Completar</v>
      </c>
      <c r="HE52" s="94"/>
      <c r="HF52" s="95" t="str">
        <f t="shared" si="31"/>
        <v>Completar</v>
      </c>
      <c r="HG52" s="95" t="str">
        <f t="shared" si="108"/>
        <v>Completar</v>
      </c>
      <c r="HH52" s="165">
        <f t="shared" si="109"/>
        <v>0</v>
      </c>
      <c r="HI52" s="219" t="b">
        <f t="shared" si="110"/>
        <v>0</v>
      </c>
      <c r="HJ52" s="188">
        <f t="shared" si="111"/>
        <v>0</v>
      </c>
      <c r="HK52" s="164">
        <f t="shared" si="112"/>
        <v>0</v>
      </c>
      <c r="HL52" s="164">
        <f t="shared" si="113"/>
        <v>0.25</v>
      </c>
      <c r="HM52" s="164">
        <f t="shared" si="114"/>
        <v>0</v>
      </c>
      <c r="HN52" s="164">
        <f t="shared" si="114"/>
        <v>0</v>
      </c>
      <c r="HO52" s="166">
        <f t="shared" si="115"/>
        <v>0</v>
      </c>
      <c r="HP52" s="167"/>
      <c r="HR52" s="164">
        <v>40</v>
      </c>
      <c r="HS52" s="225"/>
      <c r="HT52" s="226"/>
      <c r="HU52" s="1"/>
      <c r="HV52" s="1"/>
      <c r="HW52" s="95"/>
      <c r="HX52" s="93"/>
      <c r="HY52" s="93"/>
      <c r="HZ52" s="93"/>
      <c r="IA52" s="95" t="str">
        <f t="shared" si="32"/>
        <v>Completar</v>
      </c>
      <c r="IB52" s="96" t="str">
        <f t="shared" si="33"/>
        <v>Completar</v>
      </c>
      <c r="IC52" s="96" t="str">
        <f t="shared" si="34"/>
        <v>Completar</v>
      </c>
      <c r="ID52" s="94"/>
      <c r="IE52" s="95" t="str">
        <f t="shared" si="35"/>
        <v>Completar</v>
      </c>
      <c r="IF52" s="95" t="str">
        <f t="shared" si="116"/>
        <v>Completar</v>
      </c>
      <c r="IG52" s="165">
        <f t="shared" si="117"/>
        <v>0</v>
      </c>
      <c r="IH52" s="219" t="b">
        <f t="shared" si="118"/>
        <v>0</v>
      </c>
      <c r="II52" s="188">
        <f t="shared" si="119"/>
        <v>0</v>
      </c>
      <c r="IJ52" s="164">
        <f t="shared" si="120"/>
        <v>0</v>
      </c>
      <c r="IK52" s="164">
        <f t="shared" si="121"/>
        <v>0.25</v>
      </c>
      <c r="IL52" s="164">
        <f t="shared" si="122"/>
        <v>0</v>
      </c>
      <c r="IM52" s="164">
        <f t="shared" si="122"/>
        <v>0</v>
      </c>
      <c r="IN52" s="166">
        <f t="shared" si="123"/>
        <v>0</v>
      </c>
      <c r="IO52" s="167"/>
      <c r="IQ52" s="164">
        <v>40</v>
      </c>
      <c r="IR52" s="225"/>
      <c r="IS52" s="226"/>
      <c r="IT52" s="1"/>
      <c r="IU52" s="1"/>
      <c r="IV52" s="95"/>
      <c r="IW52" s="93"/>
      <c r="IX52" s="93"/>
      <c r="IY52" s="93"/>
      <c r="IZ52" s="95" t="str">
        <f t="shared" si="36"/>
        <v>Completar</v>
      </c>
      <c r="JA52" s="96" t="str">
        <f t="shared" si="37"/>
        <v>Completar</v>
      </c>
      <c r="JB52" s="96" t="str">
        <f t="shared" si="38"/>
        <v>Completar</v>
      </c>
      <c r="JC52" s="94"/>
      <c r="JD52" s="95" t="str">
        <f t="shared" si="39"/>
        <v>Completar</v>
      </c>
      <c r="JE52" s="95" t="str">
        <f t="shared" si="124"/>
        <v>Completar</v>
      </c>
      <c r="JF52" s="165">
        <f t="shared" si="125"/>
        <v>0</v>
      </c>
      <c r="JG52" s="219" t="b">
        <f t="shared" si="126"/>
        <v>0</v>
      </c>
      <c r="JH52" s="188">
        <f t="shared" si="127"/>
        <v>0</v>
      </c>
      <c r="JI52" s="164">
        <f t="shared" si="128"/>
        <v>0</v>
      </c>
      <c r="JJ52" s="164">
        <f t="shared" si="129"/>
        <v>0.25</v>
      </c>
      <c r="JK52" s="164">
        <f t="shared" si="130"/>
        <v>0</v>
      </c>
      <c r="JL52" s="164">
        <f t="shared" si="130"/>
        <v>0</v>
      </c>
      <c r="JM52" s="166">
        <f t="shared" si="131"/>
        <v>0</v>
      </c>
      <c r="JN52" s="167"/>
      <c r="JO52" s="126"/>
      <c r="JP52" s="164">
        <v>40</v>
      </c>
      <c r="JQ52" s="225"/>
      <c r="JR52" s="226"/>
      <c r="JS52" s="1"/>
      <c r="JT52" s="1"/>
      <c r="JU52" s="95"/>
      <c r="JV52" s="93"/>
      <c r="JW52" s="93"/>
      <c r="JX52" s="93"/>
      <c r="JY52" s="95" t="str">
        <f t="shared" si="40"/>
        <v>Completar</v>
      </c>
      <c r="JZ52" s="96" t="str">
        <f t="shared" si="41"/>
        <v>Completar</v>
      </c>
      <c r="KA52" s="96" t="str">
        <f t="shared" si="42"/>
        <v>Completar</v>
      </c>
      <c r="KB52" s="94"/>
      <c r="KC52" s="95" t="str">
        <f t="shared" si="43"/>
        <v>Completar</v>
      </c>
      <c r="KD52" s="95" t="str">
        <f t="shared" si="132"/>
        <v>Completar</v>
      </c>
      <c r="KE52" s="165">
        <f t="shared" si="133"/>
        <v>0</v>
      </c>
      <c r="KF52" s="219" t="b">
        <f t="shared" si="134"/>
        <v>0</v>
      </c>
      <c r="KG52" s="188">
        <f t="shared" si="135"/>
        <v>0</v>
      </c>
      <c r="KH52" s="164">
        <f t="shared" si="136"/>
        <v>0</v>
      </c>
      <c r="KI52" s="164">
        <f t="shared" si="137"/>
        <v>0.25</v>
      </c>
      <c r="KJ52" s="164">
        <f t="shared" si="138"/>
        <v>0</v>
      </c>
      <c r="KK52" s="164">
        <f t="shared" si="138"/>
        <v>0</v>
      </c>
      <c r="KL52" s="166">
        <f t="shared" si="139"/>
        <v>0</v>
      </c>
    </row>
    <row r="53" spans="1:298" x14ac:dyDescent="0.25">
      <c r="A53" s="164">
        <v>41</v>
      </c>
      <c r="B53" s="225"/>
      <c r="C53" s="226"/>
      <c r="D53" s="1"/>
      <c r="E53" s="1"/>
      <c r="F53" s="95"/>
      <c r="G53" s="93"/>
      <c r="H53" s="93"/>
      <c r="I53" s="93"/>
      <c r="J53" s="95"/>
      <c r="K53" s="96" t="str">
        <f>IFERROR(VLOOKUP(D53,'Situación inicial'!JI$13:JS$112,8,FALSE),"Completar")</f>
        <v>Completar</v>
      </c>
      <c r="L53" s="96" t="str">
        <f>IFERROR(VLOOKUP(D53,'Situación inicial'!JI$13:JS$112,9,FALSE),"Completar")</f>
        <v>Completar</v>
      </c>
      <c r="M53" s="94"/>
      <c r="N53" s="95" t="str">
        <f>IFERROR(VLOOKUP(D53,'Situación inicial'!JI$13:JS$112,11,FALSE),"Completar")</f>
        <v>Completar</v>
      </c>
      <c r="O53" s="95" t="str">
        <f>IFERROR(VLOOKUP(D53,'Situación inicial'!JI$13:JT$112,12,FALSE),"Completar")</f>
        <v>Completar</v>
      </c>
      <c r="P53" s="165">
        <f t="shared" si="44"/>
        <v>0</v>
      </c>
      <c r="Q53" s="219" t="b">
        <f t="shared" si="45"/>
        <v>0</v>
      </c>
      <c r="R53" s="188">
        <f t="shared" si="46"/>
        <v>0</v>
      </c>
      <c r="S53" s="164">
        <f t="shared" si="47"/>
        <v>0</v>
      </c>
      <c r="T53" s="164">
        <f t="shared" si="48"/>
        <v>0.25</v>
      </c>
      <c r="U53" s="164">
        <f t="shared" si="49"/>
        <v>0</v>
      </c>
      <c r="V53" s="164">
        <f t="shared" si="49"/>
        <v>0</v>
      </c>
      <c r="W53" s="166">
        <f t="shared" si="50"/>
        <v>0</v>
      </c>
      <c r="X53" s="168">
        <f>IFERROR(VLOOKUP(D53,'Situación inicial'!JI$13:JZ$112,18,FALSE),0)</f>
        <v>0</v>
      </c>
      <c r="Z53" s="164">
        <v>41</v>
      </c>
      <c r="AA53" s="225"/>
      <c r="AB53" s="226"/>
      <c r="AC53" s="1"/>
      <c r="AD53" s="1"/>
      <c r="AE53" s="95"/>
      <c r="AF53" s="93"/>
      <c r="AG53" s="93"/>
      <c r="AH53" s="93"/>
      <c r="AI53" s="95" t="str">
        <f t="shared" si="0"/>
        <v>Completar</v>
      </c>
      <c r="AJ53" s="96" t="str">
        <f t="shared" si="1"/>
        <v>Completar</v>
      </c>
      <c r="AK53" s="96" t="str">
        <f t="shared" si="2"/>
        <v>Completar</v>
      </c>
      <c r="AL53" s="94"/>
      <c r="AM53" s="95" t="str">
        <f t="shared" si="51"/>
        <v>Completar</v>
      </c>
      <c r="AN53" s="95" t="str">
        <f t="shared" si="52"/>
        <v>Completar</v>
      </c>
      <c r="AO53" s="165">
        <f t="shared" si="53"/>
        <v>0</v>
      </c>
      <c r="AP53" s="219" t="b">
        <f t="shared" si="54"/>
        <v>0</v>
      </c>
      <c r="AQ53" s="188">
        <f t="shared" si="55"/>
        <v>0</v>
      </c>
      <c r="AR53" s="164">
        <f t="shared" si="56"/>
        <v>0</v>
      </c>
      <c r="AS53" s="164">
        <f t="shared" si="57"/>
        <v>0.25</v>
      </c>
      <c r="AT53" s="164">
        <f t="shared" si="58"/>
        <v>0</v>
      </c>
      <c r="AU53" s="164">
        <f t="shared" si="58"/>
        <v>0</v>
      </c>
      <c r="AV53" s="166">
        <f t="shared" si="59"/>
        <v>0</v>
      </c>
      <c r="AW53" s="168">
        <f t="shared" si="3"/>
        <v>0</v>
      </c>
      <c r="AY53" s="164">
        <v>41</v>
      </c>
      <c r="AZ53" s="225"/>
      <c r="BA53" s="226"/>
      <c r="BB53" s="1"/>
      <c r="BC53" s="1"/>
      <c r="BD53" s="95"/>
      <c r="BE53" s="93"/>
      <c r="BF53" s="93"/>
      <c r="BG53" s="93"/>
      <c r="BH53" s="95" t="str">
        <f t="shared" si="4"/>
        <v>Completar</v>
      </c>
      <c r="BI53" s="96" t="str">
        <f t="shared" si="5"/>
        <v>Completar</v>
      </c>
      <c r="BJ53" s="96" t="str">
        <f t="shared" si="6"/>
        <v>Completar</v>
      </c>
      <c r="BK53" s="94"/>
      <c r="BL53" s="95" t="str">
        <f t="shared" si="7"/>
        <v>Completar</v>
      </c>
      <c r="BM53" s="95" t="str">
        <f t="shared" si="60"/>
        <v>Completar</v>
      </c>
      <c r="BN53" s="165">
        <f t="shared" si="61"/>
        <v>0</v>
      </c>
      <c r="BO53" s="219" t="b">
        <f t="shared" si="62"/>
        <v>0</v>
      </c>
      <c r="BP53" s="188">
        <f t="shared" si="63"/>
        <v>0</v>
      </c>
      <c r="BQ53" s="164">
        <f t="shared" si="64"/>
        <v>0</v>
      </c>
      <c r="BR53" s="164">
        <f t="shared" si="65"/>
        <v>0.25</v>
      </c>
      <c r="BS53" s="164">
        <f t="shared" si="66"/>
        <v>0</v>
      </c>
      <c r="BT53" s="164">
        <f t="shared" si="66"/>
        <v>0</v>
      </c>
      <c r="BU53" s="166">
        <f t="shared" si="67"/>
        <v>0</v>
      </c>
      <c r="BV53" s="167"/>
      <c r="BX53" s="164">
        <v>41</v>
      </c>
      <c r="BY53" s="225"/>
      <c r="BZ53" s="226"/>
      <c r="CA53" s="1"/>
      <c r="CB53" s="1"/>
      <c r="CC53" s="95"/>
      <c r="CD53" s="93"/>
      <c r="CE53" s="93"/>
      <c r="CF53" s="93"/>
      <c r="CG53" s="95" t="str">
        <f t="shared" si="8"/>
        <v>Completar</v>
      </c>
      <c r="CH53" s="96" t="str">
        <f t="shared" si="9"/>
        <v>Completar</v>
      </c>
      <c r="CI53" s="96" t="str">
        <f t="shared" si="10"/>
        <v>Completar</v>
      </c>
      <c r="CJ53" s="94"/>
      <c r="CK53" s="95" t="str">
        <f t="shared" si="11"/>
        <v>Completar</v>
      </c>
      <c r="CL53" s="95" t="str">
        <f t="shared" si="68"/>
        <v>Completar</v>
      </c>
      <c r="CM53" s="165">
        <f t="shared" si="69"/>
        <v>0</v>
      </c>
      <c r="CN53" s="219" t="b">
        <f t="shared" si="70"/>
        <v>0</v>
      </c>
      <c r="CO53" s="188">
        <f t="shared" si="71"/>
        <v>0</v>
      </c>
      <c r="CP53" s="164">
        <f t="shared" si="72"/>
        <v>0</v>
      </c>
      <c r="CQ53" s="164">
        <f t="shared" si="73"/>
        <v>0.25</v>
      </c>
      <c r="CR53" s="164">
        <f t="shared" si="74"/>
        <v>0</v>
      </c>
      <c r="CS53" s="164">
        <f t="shared" si="74"/>
        <v>0</v>
      </c>
      <c r="CT53" s="166">
        <f t="shared" si="75"/>
        <v>0</v>
      </c>
      <c r="CU53" s="167"/>
      <c r="CW53" s="164">
        <v>41</v>
      </c>
      <c r="CX53" s="225"/>
      <c r="CY53" s="226"/>
      <c r="CZ53" s="1"/>
      <c r="DA53" s="1"/>
      <c r="DB53" s="95"/>
      <c r="DC53" s="93"/>
      <c r="DD53" s="93"/>
      <c r="DE53" s="93"/>
      <c r="DF53" s="95" t="str">
        <f t="shared" si="12"/>
        <v>Completar</v>
      </c>
      <c r="DG53" s="96" t="str">
        <f t="shared" si="13"/>
        <v>Completar</v>
      </c>
      <c r="DH53" s="96" t="str">
        <f t="shared" si="14"/>
        <v>Completar</v>
      </c>
      <c r="DI53" s="94"/>
      <c r="DJ53" s="95" t="str">
        <f t="shared" si="15"/>
        <v>Completar</v>
      </c>
      <c r="DK53" s="95" t="str">
        <f t="shared" si="76"/>
        <v>Completar</v>
      </c>
      <c r="DL53" s="165">
        <f t="shared" si="77"/>
        <v>0</v>
      </c>
      <c r="DM53" s="219" t="b">
        <f t="shared" si="78"/>
        <v>0</v>
      </c>
      <c r="DN53" s="188">
        <f t="shared" si="79"/>
        <v>0</v>
      </c>
      <c r="DO53" s="164">
        <f t="shared" si="80"/>
        <v>0</v>
      </c>
      <c r="DP53" s="164">
        <f t="shared" si="81"/>
        <v>0.25</v>
      </c>
      <c r="DQ53" s="164">
        <f t="shared" si="82"/>
        <v>0</v>
      </c>
      <c r="DR53" s="164">
        <f t="shared" si="82"/>
        <v>0</v>
      </c>
      <c r="DS53" s="166">
        <f t="shared" si="83"/>
        <v>0</v>
      </c>
      <c r="DT53" s="167"/>
      <c r="DV53" s="164">
        <v>41</v>
      </c>
      <c r="DW53" s="225"/>
      <c r="DX53" s="226"/>
      <c r="DY53" s="1"/>
      <c r="DZ53" s="1"/>
      <c r="EA53" s="95"/>
      <c r="EB53" s="93"/>
      <c r="EC53" s="93"/>
      <c r="ED53" s="93"/>
      <c r="EE53" s="95" t="str">
        <f t="shared" si="16"/>
        <v>Completar</v>
      </c>
      <c r="EF53" s="96" t="str">
        <f t="shared" si="17"/>
        <v>Completar</v>
      </c>
      <c r="EG53" s="96" t="str">
        <f t="shared" si="18"/>
        <v>Completar</v>
      </c>
      <c r="EH53" s="94"/>
      <c r="EI53" s="95" t="str">
        <f t="shared" si="19"/>
        <v>Completar</v>
      </c>
      <c r="EJ53" s="95" t="str">
        <f t="shared" si="84"/>
        <v>Completar</v>
      </c>
      <c r="EK53" s="165">
        <f t="shared" si="85"/>
        <v>0</v>
      </c>
      <c r="EL53" s="219" t="b">
        <f t="shared" si="86"/>
        <v>0</v>
      </c>
      <c r="EM53" s="188">
        <f t="shared" si="87"/>
        <v>0</v>
      </c>
      <c r="EN53" s="164">
        <f t="shared" si="88"/>
        <v>0</v>
      </c>
      <c r="EO53" s="164">
        <f t="shared" si="89"/>
        <v>0.25</v>
      </c>
      <c r="EP53" s="164">
        <f t="shared" si="90"/>
        <v>0</v>
      </c>
      <c r="EQ53" s="164">
        <f t="shared" si="90"/>
        <v>0</v>
      </c>
      <c r="ER53" s="166">
        <f t="shared" si="91"/>
        <v>0</v>
      </c>
      <c r="ES53" s="167"/>
      <c r="EU53" s="164">
        <v>41</v>
      </c>
      <c r="EV53" s="225"/>
      <c r="EW53" s="226"/>
      <c r="EX53" s="1"/>
      <c r="EY53" s="1"/>
      <c r="EZ53" s="95"/>
      <c r="FA53" s="93"/>
      <c r="FB53" s="93"/>
      <c r="FC53" s="93"/>
      <c r="FD53" s="95" t="str">
        <f t="shared" si="20"/>
        <v>Completar</v>
      </c>
      <c r="FE53" s="96" t="str">
        <f t="shared" si="21"/>
        <v>Completar</v>
      </c>
      <c r="FF53" s="96" t="str">
        <f t="shared" si="22"/>
        <v>Completar</v>
      </c>
      <c r="FG53" s="94"/>
      <c r="FH53" s="95" t="str">
        <f t="shared" si="23"/>
        <v>Completar</v>
      </c>
      <c r="FI53" s="95" t="str">
        <f t="shared" si="92"/>
        <v>Completar</v>
      </c>
      <c r="FJ53" s="165">
        <f t="shared" si="93"/>
        <v>0</v>
      </c>
      <c r="FK53" s="219" t="b">
        <f t="shared" si="94"/>
        <v>0</v>
      </c>
      <c r="FL53" s="188">
        <f t="shared" si="95"/>
        <v>0</v>
      </c>
      <c r="FM53" s="164">
        <f t="shared" si="96"/>
        <v>0</v>
      </c>
      <c r="FN53" s="164">
        <f t="shared" si="97"/>
        <v>0.25</v>
      </c>
      <c r="FO53" s="164">
        <f t="shared" si="98"/>
        <v>0</v>
      </c>
      <c r="FP53" s="164">
        <f t="shared" si="98"/>
        <v>0</v>
      </c>
      <c r="FQ53" s="166">
        <f t="shared" si="99"/>
        <v>0</v>
      </c>
      <c r="FR53" s="167"/>
      <c r="FT53" s="164">
        <v>41</v>
      </c>
      <c r="FU53" s="225"/>
      <c r="FV53" s="226"/>
      <c r="FW53" s="1"/>
      <c r="FX53" s="1"/>
      <c r="FY53" s="95"/>
      <c r="FZ53" s="93"/>
      <c r="GA53" s="93"/>
      <c r="GB53" s="93"/>
      <c r="GC53" s="95" t="str">
        <f t="shared" si="24"/>
        <v>Completar</v>
      </c>
      <c r="GD53" s="96" t="str">
        <f t="shared" si="25"/>
        <v>Completar</v>
      </c>
      <c r="GE53" s="96" t="str">
        <f t="shared" si="26"/>
        <v>Completar</v>
      </c>
      <c r="GF53" s="94"/>
      <c r="GG53" s="95" t="str">
        <f t="shared" si="27"/>
        <v>Completar</v>
      </c>
      <c r="GH53" s="95" t="str">
        <f t="shared" si="100"/>
        <v>Completar</v>
      </c>
      <c r="GI53" s="165">
        <f t="shared" si="101"/>
        <v>0</v>
      </c>
      <c r="GJ53" s="219" t="b">
        <f t="shared" si="102"/>
        <v>0</v>
      </c>
      <c r="GK53" s="188">
        <f t="shared" si="103"/>
        <v>0</v>
      </c>
      <c r="GL53" s="164">
        <f t="shared" si="104"/>
        <v>0</v>
      </c>
      <c r="GM53" s="164">
        <f t="shared" si="105"/>
        <v>0.25</v>
      </c>
      <c r="GN53" s="164">
        <f t="shared" si="106"/>
        <v>0</v>
      </c>
      <c r="GO53" s="164">
        <f t="shared" si="106"/>
        <v>0</v>
      </c>
      <c r="GP53" s="166">
        <f t="shared" si="107"/>
        <v>0</v>
      </c>
      <c r="GQ53" s="167"/>
      <c r="GS53" s="164">
        <v>41</v>
      </c>
      <c r="GT53" s="225"/>
      <c r="GU53" s="226"/>
      <c r="GV53" s="1"/>
      <c r="GW53" s="1"/>
      <c r="GX53" s="95"/>
      <c r="GY53" s="93"/>
      <c r="GZ53" s="93"/>
      <c r="HA53" s="93"/>
      <c r="HB53" s="95" t="str">
        <f t="shared" si="28"/>
        <v>Completar</v>
      </c>
      <c r="HC53" s="96" t="str">
        <f t="shared" si="29"/>
        <v>Completar</v>
      </c>
      <c r="HD53" s="96" t="str">
        <f t="shared" si="30"/>
        <v>Completar</v>
      </c>
      <c r="HE53" s="94"/>
      <c r="HF53" s="95" t="str">
        <f t="shared" si="31"/>
        <v>Completar</v>
      </c>
      <c r="HG53" s="95" t="str">
        <f t="shared" si="108"/>
        <v>Completar</v>
      </c>
      <c r="HH53" s="165">
        <f t="shared" si="109"/>
        <v>0</v>
      </c>
      <c r="HI53" s="219" t="b">
        <f t="shared" si="110"/>
        <v>0</v>
      </c>
      <c r="HJ53" s="188">
        <f t="shared" si="111"/>
        <v>0</v>
      </c>
      <c r="HK53" s="164">
        <f t="shared" si="112"/>
        <v>0</v>
      </c>
      <c r="HL53" s="164">
        <f t="shared" si="113"/>
        <v>0.25</v>
      </c>
      <c r="HM53" s="164">
        <f t="shared" si="114"/>
        <v>0</v>
      </c>
      <c r="HN53" s="164">
        <f t="shared" si="114"/>
        <v>0</v>
      </c>
      <c r="HO53" s="166">
        <f t="shared" si="115"/>
        <v>0</v>
      </c>
      <c r="HP53" s="167"/>
      <c r="HR53" s="164">
        <v>41</v>
      </c>
      <c r="HS53" s="225"/>
      <c r="HT53" s="226"/>
      <c r="HU53" s="1"/>
      <c r="HV53" s="1"/>
      <c r="HW53" s="95"/>
      <c r="HX53" s="93"/>
      <c r="HY53" s="93"/>
      <c r="HZ53" s="93"/>
      <c r="IA53" s="95" t="str">
        <f t="shared" si="32"/>
        <v>Completar</v>
      </c>
      <c r="IB53" s="96" t="str">
        <f t="shared" si="33"/>
        <v>Completar</v>
      </c>
      <c r="IC53" s="96" t="str">
        <f t="shared" si="34"/>
        <v>Completar</v>
      </c>
      <c r="ID53" s="94"/>
      <c r="IE53" s="95" t="str">
        <f t="shared" si="35"/>
        <v>Completar</v>
      </c>
      <c r="IF53" s="95" t="str">
        <f t="shared" si="116"/>
        <v>Completar</v>
      </c>
      <c r="IG53" s="165">
        <f t="shared" si="117"/>
        <v>0</v>
      </c>
      <c r="IH53" s="219" t="b">
        <f t="shared" si="118"/>
        <v>0</v>
      </c>
      <c r="II53" s="188">
        <f t="shared" si="119"/>
        <v>0</v>
      </c>
      <c r="IJ53" s="164">
        <f t="shared" si="120"/>
        <v>0</v>
      </c>
      <c r="IK53" s="164">
        <f t="shared" si="121"/>
        <v>0.25</v>
      </c>
      <c r="IL53" s="164">
        <f t="shared" si="122"/>
        <v>0</v>
      </c>
      <c r="IM53" s="164">
        <f t="shared" si="122"/>
        <v>0</v>
      </c>
      <c r="IN53" s="166">
        <f t="shared" si="123"/>
        <v>0</v>
      </c>
      <c r="IO53" s="167"/>
      <c r="IQ53" s="164">
        <v>41</v>
      </c>
      <c r="IR53" s="225"/>
      <c r="IS53" s="226"/>
      <c r="IT53" s="1"/>
      <c r="IU53" s="1"/>
      <c r="IV53" s="95"/>
      <c r="IW53" s="93"/>
      <c r="IX53" s="93"/>
      <c r="IY53" s="93"/>
      <c r="IZ53" s="95" t="str">
        <f t="shared" si="36"/>
        <v>Completar</v>
      </c>
      <c r="JA53" s="96" t="str">
        <f t="shared" si="37"/>
        <v>Completar</v>
      </c>
      <c r="JB53" s="96" t="str">
        <f t="shared" si="38"/>
        <v>Completar</v>
      </c>
      <c r="JC53" s="94"/>
      <c r="JD53" s="95" t="str">
        <f t="shared" si="39"/>
        <v>Completar</v>
      </c>
      <c r="JE53" s="95" t="str">
        <f t="shared" si="124"/>
        <v>Completar</v>
      </c>
      <c r="JF53" s="165">
        <f t="shared" si="125"/>
        <v>0</v>
      </c>
      <c r="JG53" s="219" t="b">
        <f t="shared" si="126"/>
        <v>0</v>
      </c>
      <c r="JH53" s="188">
        <f t="shared" si="127"/>
        <v>0</v>
      </c>
      <c r="JI53" s="164">
        <f t="shared" si="128"/>
        <v>0</v>
      </c>
      <c r="JJ53" s="164">
        <f t="shared" si="129"/>
        <v>0.25</v>
      </c>
      <c r="JK53" s="164">
        <f t="shared" si="130"/>
        <v>0</v>
      </c>
      <c r="JL53" s="164">
        <f t="shared" si="130"/>
        <v>0</v>
      </c>
      <c r="JM53" s="166">
        <f t="shared" si="131"/>
        <v>0</v>
      </c>
      <c r="JN53" s="167"/>
      <c r="JO53" s="126"/>
      <c r="JP53" s="164">
        <v>41</v>
      </c>
      <c r="JQ53" s="225"/>
      <c r="JR53" s="226"/>
      <c r="JS53" s="1"/>
      <c r="JT53" s="1"/>
      <c r="JU53" s="95"/>
      <c r="JV53" s="93"/>
      <c r="JW53" s="93"/>
      <c r="JX53" s="93"/>
      <c r="JY53" s="95" t="str">
        <f t="shared" si="40"/>
        <v>Completar</v>
      </c>
      <c r="JZ53" s="96" t="str">
        <f t="shared" si="41"/>
        <v>Completar</v>
      </c>
      <c r="KA53" s="96" t="str">
        <f t="shared" si="42"/>
        <v>Completar</v>
      </c>
      <c r="KB53" s="94"/>
      <c r="KC53" s="95" t="str">
        <f t="shared" si="43"/>
        <v>Completar</v>
      </c>
      <c r="KD53" s="95" t="str">
        <f t="shared" si="132"/>
        <v>Completar</v>
      </c>
      <c r="KE53" s="165">
        <f t="shared" si="133"/>
        <v>0</v>
      </c>
      <c r="KF53" s="219" t="b">
        <f t="shared" si="134"/>
        <v>0</v>
      </c>
      <c r="KG53" s="188">
        <f t="shared" si="135"/>
        <v>0</v>
      </c>
      <c r="KH53" s="164">
        <f t="shared" si="136"/>
        <v>0</v>
      </c>
      <c r="KI53" s="164">
        <f t="shared" si="137"/>
        <v>0.25</v>
      </c>
      <c r="KJ53" s="164">
        <f t="shared" si="138"/>
        <v>0</v>
      </c>
      <c r="KK53" s="164">
        <f t="shared" si="138"/>
        <v>0</v>
      </c>
      <c r="KL53" s="166">
        <f t="shared" si="139"/>
        <v>0</v>
      </c>
    </row>
    <row r="54" spans="1:298" x14ac:dyDescent="0.25">
      <c r="A54" s="164">
        <v>42</v>
      </c>
      <c r="B54" s="225"/>
      <c r="C54" s="226"/>
      <c r="D54" s="1"/>
      <c r="E54" s="1"/>
      <c r="F54" s="95"/>
      <c r="G54" s="93"/>
      <c r="H54" s="93"/>
      <c r="I54" s="93"/>
      <c r="J54" s="95"/>
      <c r="K54" s="96" t="str">
        <f>IFERROR(VLOOKUP(D54,'Situación inicial'!JI$13:JS$112,8,FALSE),"Completar")</f>
        <v>Completar</v>
      </c>
      <c r="L54" s="96" t="str">
        <f>IFERROR(VLOOKUP(D54,'Situación inicial'!JI$13:JS$112,9,FALSE),"Completar")</f>
        <v>Completar</v>
      </c>
      <c r="M54" s="94"/>
      <c r="N54" s="95" t="str">
        <f>IFERROR(VLOOKUP(D54,'Situación inicial'!JI$13:JS$112,11,FALSE),"Completar")</f>
        <v>Completar</v>
      </c>
      <c r="O54" s="95" t="str">
        <f>IFERROR(VLOOKUP(D54,'Situación inicial'!JI$13:JT$112,12,FALSE),"Completar")</f>
        <v>Completar</v>
      </c>
      <c r="P54" s="165">
        <f t="shared" si="44"/>
        <v>0</v>
      </c>
      <c r="Q54" s="219" t="b">
        <f t="shared" si="45"/>
        <v>0</v>
      </c>
      <c r="R54" s="188">
        <f t="shared" si="46"/>
        <v>0</v>
      </c>
      <c r="S54" s="164">
        <f t="shared" si="47"/>
        <v>0</v>
      </c>
      <c r="T54" s="164">
        <f t="shared" si="48"/>
        <v>0.25</v>
      </c>
      <c r="U54" s="164">
        <f t="shared" si="49"/>
        <v>0</v>
      </c>
      <c r="V54" s="164">
        <f t="shared" si="49"/>
        <v>0</v>
      </c>
      <c r="W54" s="166">
        <f t="shared" si="50"/>
        <v>0</v>
      </c>
      <c r="X54" s="168">
        <f>IFERROR(VLOOKUP(D54,'Situación inicial'!JI$13:JZ$112,18,FALSE),0)</f>
        <v>0</v>
      </c>
      <c r="Z54" s="164">
        <v>42</v>
      </c>
      <c r="AA54" s="225"/>
      <c r="AB54" s="226"/>
      <c r="AC54" s="1"/>
      <c r="AD54" s="1"/>
      <c r="AE54" s="95"/>
      <c r="AF54" s="93"/>
      <c r="AG54" s="93"/>
      <c r="AH54" s="93"/>
      <c r="AI54" s="95" t="str">
        <f t="shared" si="0"/>
        <v>Completar</v>
      </c>
      <c r="AJ54" s="96" t="str">
        <f t="shared" si="1"/>
        <v>Completar</v>
      </c>
      <c r="AK54" s="96" t="str">
        <f t="shared" si="2"/>
        <v>Completar</v>
      </c>
      <c r="AL54" s="94"/>
      <c r="AM54" s="95" t="str">
        <f t="shared" si="51"/>
        <v>Completar</v>
      </c>
      <c r="AN54" s="95" t="str">
        <f t="shared" si="52"/>
        <v>Completar</v>
      </c>
      <c r="AO54" s="165">
        <f t="shared" si="53"/>
        <v>0</v>
      </c>
      <c r="AP54" s="219" t="b">
        <f t="shared" si="54"/>
        <v>0</v>
      </c>
      <c r="AQ54" s="188">
        <f t="shared" si="55"/>
        <v>0</v>
      </c>
      <c r="AR54" s="164">
        <f t="shared" si="56"/>
        <v>0</v>
      </c>
      <c r="AS54" s="164">
        <f t="shared" si="57"/>
        <v>0.25</v>
      </c>
      <c r="AT54" s="164">
        <f t="shared" si="58"/>
        <v>0</v>
      </c>
      <c r="AU54" s="164">
        <f t="shared" si="58"/>
        <v>0</v>
      </c>
      <c r="AV54" s="166">
        <f t="shared" si="59"/>
        <v>0</v>
      </c>
      <c r="AW54" s="168">
        <f t="shared" si="3"/>
        <v>0</v>
      </c>
      <c r="AY54" s="164">
        <v>42</v>
      </c>
      <c r="AZ54" s="225"/>
      <c r="BA54" s="226"/>
      <c r="BB54" s="1"/>
      <c r="BC54" s="1"/>
      <c r="BD54" s="95"/>
      <c r="BE54" s="93"/>
      <c r="BF54" s="93"/>
      <c r="BG54" s="93"/>
      <c r="BH54" s="95" t="str">
        <f t="shared" si="4"/>
        <v>Completar</v>
      </c>
      <c r="BI54" s="96" t="str">
        <f t="shared" si="5"/>
        <v>Completar</v>
      </c>
      <c r="BJ54" s="96" t="str">
        <f t="shared" si="6"/>
        <v>Completar</v>
      </c>
      <c r="BK54" s="94"/>
      <c r="BL54" s="95" t="str">
        <f t="shared" si="7"/>
        <v>Completar</v>
      </c>
      <c r="BM54" s="95" t="str">
        <f t="shared" si="60"/>
        <v>Completar</v>
      </c>
      <c r="BN54" s="165">
        <f t="shared" si="61"/>
        <v>0</v>
      </c>
      <c r="BO54" s="219" t="b">
        <f t="shared" si="62"/>
        <v>0</v>
      </c>
      <c r="BP54" s="188">
        <f t="shared" si="63"/>
        <v>0</v>
      </c>
      <c r="BQ54" s="164">
        <f t="shared" si="64"/>
        <v>0</v>
      </c>
      <c r="BR54" s="164">
        <f t="shared" si="65"/>
        <v>0.25</v>
      </c>
      <c r="BS54" s="164">
        <f t="shared" si="66"/>
        <v>0</v>
      </c>
      <c r="BT54" s="164">
        <f t="shared" si="66"/>
        <v>0</v>
      </c>
      <c r="BU54" s="166">
        <f t="shared" si="67"/>
        <v>0</v>
      </c>
      <c r="BV54" s="167"/>
      <c r="BX54" s="164">
        <v>42</v>
      </c>
      <c r="BY54" s="225"/>
      <c r="BZ54" s="226"/>
      <c r="CA54" s="1"/>
      <c r="CB54" s="1"/>
      <c r="CC54" s="95"/>
      <c r="CD54" s="93"/>
      <c r="CE54" s="93"/>
      <c r="CF54" s="93"/>
      <c r="CG54" s="95" t="str">
        <f t="shared" si="8"/>
        <v>Completar</v>
      </c>
      <c r="CH54" s="96" t="str">
        <f t="shared" si="9"/>
        <v>Completar</v>
      </c>
      <c r="CI54" s="96" t="str">
        <f t="shared" si="10"/>
        <v>Completar</v>
      </c>
      <c r="CJ54" s="94"/>
      <c r="CK54" s="95" t="str">
        <f t="shared" si="11"/>
        <v>Completar</v>
      </c>
      <c r="CL54" s="95" t="str">
        <f t="shared" si="68"/>
        <v>Completar</v>
      </c>
      <c r="CM54" s="165">
        <f t="shared" si="69"/>
        <v>0</v>
      </c>
      <c r="CN54" s="219" t="b">
        <f t="shared" si="70"/>
        <v>0</v>
      </c>
      <c r="CO54" s="188">
        <f t="shared" si="71"/>
        <v>0</v>
      </c>
      <c r="CP54" s="164">
        <f t="shared" si="72"/>
        <v>0</v>
      </c>
      <c r="CQ54" s="164">
        <f t="shared" si="73"/>
        <v>0.25</v>
      </c>
      <c r="CR54" s="164">
        <f t="shared" si="74"/>
        <v>0</v>
      </c>
      <c r="CS54" s="164">
        <f t="shared" si="74"/>
        <v>0</v>
      </c>
      <c r="CT54" s="166">
        <f t="shared" si="75"/>
        <v>0</v>
      </c>
      <c r="CU54" s="167"/>
      <c r="CW54" s="164">
        <v>42</v>
      </c>
      <c r="CX54" s="225"/>
      <c r="CY54" s="226"/>
      <c r="CZ54" s="1"/>
      <c r="DA54" s="1"/>
      <c r="DB54" s="95"/>
      <c r="DC54" s="93"/>
      <c r="DD54" s="93"/>
      <c r="DE54" s="93"/>
      <c r="DF54" s="95" t="str">
        <f t="shared" si="12"/>
        <v>Completar</v>
      </c>
      <c r="DG54" s="96" t="str">
        <f t="shared" si="13"/>
        <v>Completar</v>
      </c>
      <c r="DH54" s="96" t="str">
        <f t="shared" si="14"/>
        <v>Completar</v>
      </c>
      <c r="DI54" s="94"/>
      <c r="DJ54" s="95" t="str">
        <f t="shared" si="15"/>
        <v>Completar</v>
      </c>
      <c r="DK54" s="95" t="str">
        <f t="shared" si="76"/>
        <v>Completar</v>
      </c>
      <c r="DL54" s="165">
        <f t="shared" si="77"/>
        <v>0</v>
      </c>
      <c r="DM54" s="219" t="b">
        <f t="shared" si="78"/>
        <v>0</v>
      </c>
      <c r="DN54" s="188">
        <f t="shared" si="79"/>
        <v>0</v>
      </c>
      <c r="DO54" s="164">
        <f t="shared" si="80"/>
        <v>0</v>
      </c>
      <c r="DP54" s="164">
        <f t="shared" si="81"/>
        <v>0.25</v>
      </c>
      <c r="DQ54" s="164">
        <f t="shared" si="82"/>
        <v>0</v>
      </c>
      <c r="DR54" s="164">
        <f t="shared" si="82"/>
        <v>0</v>
      </c>
      <c r="DS54" s="166">
        <f t="shared" si="83"/>
        <v>0</v>
      </c>
      <c r="DT54" s="167"/>
      <c r="DV54" s="164">
        <v>42</v>
      </c>
      <c r="DW54" s="225"/>
      <c r="DX54" s="226"/>
      <c r="DY54" s="1"/>
      <c r="DZ54" s="1"/>
      <c r="EA54" s="95"/>
      <c r="EB54" s="93"/>
      <c r="EC54" s="93"/>
      <c r="ED54" s="93"/>
      <c r="EE54" s="95" t="str">
        <f t="shared" si="16"/>
        <v>Completar</v>
      </c>
      <c r="EF54" s="96" t="str">
        <f t="shared" si="17"/>
        <v>Completar</v>
      </c>
      <c r="EG54" s="96" t="str">
        <f t="shared" si="18"/>
        <v>Completar</v>
      </c>
      <c r="EH54" s="94"/>
      <c r="EI54" s="95" t="str">
        <f t="shared" si="19"/>
        <v>Completar</v>
      </c>
      <c r="EJ54" s="95" t="str">
        <f t="shared" si="84"/>
        <v>Completar</v>
      </c>
      <c r="EK54" s="165">
        <f t="shared" si="85"/>
        <v>0</v>
      </c>
      <c r="EL54" s="219" t="b">
        <f t="shared" si="86"/>
        <v>0</v>
      </c>
      <c r="EM54" s="188">
        <f t="shared" si="87"/>
        <v>0</v>
      </c>
      <c r="EN54" s="164">
        <f t="shared" si="88"/>
        <v>0</v>
      </c>
      <c r="EO54" s="164">
        <f t="shared" si="89"/>
        <v>0.25</v>
      </c>
      <c r="EP54" s="164">
        <f t="shared" si="90"/>
        <v>0</v>
      </c>
      <c r="EQ54" s="164">
        <f t="shared" si="90"/>
        <v>0</v>
      </c>
      <c r="ER54" s="166">
        <f t="shared" si="91"/>
        <v>0</v>
      </c>
      <c r="ES54" s="167"/>
      <c r="EU54" s="164">
        <v>42</v>
      </c>
      <c r="EV54" s="225"/>
      <c r="EW54" s="226"/>
      <c r="EX54" s="1"/>
      <c r="EY54" s="1"/>
      <c r="EZ54" s="95"/>
      <c r="FA54" s="93"/>
      <c r="FB54" s="93"/>
      <c r="FC54" s="93"/>
      <c r="FD54" s="95" t="str">
        <f t="shared" si="20"/>
        <v>Completar</v>
      </c>
      <c r="FE54" s="96" t="str">
        <f t="shared" si="21"/>
        <v>Completar</v>
      </c>
      <c r="FF54" s="96" t="str">
        <f t="shared" si="22"/>
        <v>Completar</v>
      </c>
      <c r="FG54" s="94"/>
      <c r="FH54" s="95" t="str">
        <f t="shared" si="23"/>
        <v>Completar</v>
      </c>
      <c r="FI54" s="95" t="str">
        <f t="shared" si="92"/>
        <v>Completar</v>
      </c>
      <c r="FJ54" s="165">
        <f t="shared" si="93"/>
        <v>0</v>
      </c>
      <c r="FK54" s="219" t="b">
        <f t="shared" si="94"/>
        <v>0</v>
      </c>
      <c r="FL54" s="188">
        <f t="shared" si="95"/>
        <v>0</v>
      </c>
      <c r="FM54" s="164">
        <f t="shared" si="96"/>
        <v>0</v>
      </c>
      <c r="FN54" s="164">
        <f t="shared" si="97"/>
        <v>0.25</v>
      </c>
      <c r="FO54" s="164">
        <f t="shared" si="98"/>
        <v>0</v>
      </c>
      <c r="FP54" s="164">
        <f t="shared" si="98"/>
        <v>0</v>
      </c>
      <c r="FQ54" s="166">
        <f t="shared" si="99"/>
        <v>0</v>
      </c>
      <c r="FR54" s="167"/>
      <c r="FT54" s="164">
        <v>42</v>
      </c>
      <c r="FU54" s="225"/>
      <c r="FV54" s="226"/>
      <c r="FW54" s="1"/>
      <c r="FX54" s="1"/>
      <c r="FY54" s="95"/>
      <c r="FZ54" s="93"/>
      <c r="GA54" s="93"/>
      <c r="GB54" s="93"/>
      <c r="GC54" s="95" t="str">
        <f t="shared" si="24"/>
        <v>Completar</v>
      </c>
      <c r="GD54" s="96" t="str">
        <f t="shared" si="25"/>
        <v>Completar</v>
      </c>
      <c r="GE54" s="96" t="str">
        <f t="shared" si="26"/>
        <v>Completar</v>
      </c>
      <c r="GF54" s="94"/>
      <c r="GG54" s="95" t="str">
        <f t="shared" si="27"/>
        <v>Completar</v>
      </c>
      <c r="GH54" s="95" t="str">
        <f t="shared" si="100"/>
        <v>Completar</v>
      </c>
      <c r="GI54" s="165">
        <f t="shared" si="101"/>
        <v>0</v>
      </c>
      <c r="GJ54" s="219" t="b">
        <f t="shared" si="102"/>
        <v>0</v>
      </c>
      <c r="GK54" s="188">
        <f t="shared" si="103"/>
        <v>0</v>
      </c>
      <c r="GL54" s="164">
        <f t="shared" si="104"/>
        <v>0</v>
      </c>
      <c r="GM54" s="164">
        <f t="shared" si="105"/>
        <v>0.25</v>
      </c>
      <c r="GN54" s="164">
        <f t="shared" si="106"/>
        <v>0</v>
      </c>
      <c r="GO54" s="164">
        <f t="shared" si="106"/>
        <v>0</v>
      </c>
      <c r="GP54" s="166">
        <f t="shared" si="107"/>
        <v>0</v>
      </c>
      <c r="GQ54" s="167"/>
      <c r="GS54" s="164">
        <v>42</v>
      </c>
      <c r="GT54" s="225"/>
      <c r="GU54" s="226"/>
      <c r="GV54" s="1"/>
      <c r="GW54" s="1"/>
      <c r="GX54" s="95"/>
      <c r="GY54" s="93"/>
      <c r="GZ54" s="93"/>
      <c r="HA54" s="93"/>
      <c r="HB54" s="95" t="str">
        <f t="shared" si="28"/>
        <v>Completar</v>
      </c>
      <c r="HC54" s="96" t="str">
        <f t="shared" si="29"/>
        <v>Completar</v>
      </c>
      <c r="HD54" s="96" t="str">
        <f t="shared" si="30"/>
        <v>Completar</v>
      </c>
      <c r="HE54" s="94"/>
      <c r="HF54" s="95" t="str">
        <f t="shared" si="31"/>
        <v>Completar</v>
      </c>
      <c r="HG54" s="95" t="str">
        <f t="shared" si="108"/>
        <v>Completar</v>
      </c>
      <c r="HH54" s="165">
        <f t="shared" si="109"/>
        <v>0</v>
      </c>
      <c r="HI54" s="219" t="b">
        <f t="shared" si="110"/>
        <v>0</v>
      </c>
      <c r="HJ54" s="188">
        <f t="shared" si="111"/>
        <v>0</v>
      </c>
      <c r="HK54" s="164">
        <f t="shared" si="112"/>
        <v>0</v>
      </c>
      <c r="HL54" s="164">
        <f t="shared" si="113"/>
        <v>0.25</v>
      </c>
      <c r="HM54" s="164">
        <f t="shared" si="114"/>
        <v>0</v>
      </c>
      <c r="HN54" s="164">
        <f t="shared" si="114"/>
        <v>0</v>
      </c>
      <c r="HO54" s="166">
        <f t="shared" si="115"/>
        <v>0</v>
      </c>
      <c r="HP54" s="167"/>
      <c r="HR54" s="164">
        <v>42</v>
      </c>
      <c r="HS54" s="225"/>
      <c r="HT54" s="226"/>
      <c r="HU54" s="1"/>
      <c r="HV54" s="1"/>
      <c r="HW54" s="95"/>
      <c r="HX54" s="93"/>
      <c r="HY54" s="93"/>
      <c r="HZ54" s="93"/>
      <c r="IA54" s="95" t="str">
        <f t="shared" si="32"/>
        <v>Completar</v>
      </c>
      <c r="IB54" s="96" t="str">
        <f t="shared" si="33"/>
        <v>Completar</v>
      </c>
      <c r="IC54" s="96" t="str">
        <f t="shared" si="34"/>
        <v>Completar</v>
      </c>
      <c r="ID54" s="94"/>
      <c r="IE54" s="95" t="str">
        <f t="shared" si="35"/>
        <v>Completar</v>
      </c>
      <c r="IF54" s="95" t="str">
        <f t="shared" si="116"/>
        <v>Completar</v>
      </c>
      <c r="IG54" s="165">
        <f t="shared" si="117"/>
        <v>0</v>
      </c>
      <c r="IH54" s="219" t="b">
        <f t="shared" si="118"/>
        <v>0</v>
      </c>
      <c r="II54" s="188">
        <f t="shared" si="119"/>
        <v>0</v>
      </c>
      <c r="IJ54" s="164">
        <f t="shared" si="120"/>
        <v>0</v>
      </c>
      <c r="IK54" s="164">
        <f t="shared" si="121"/>
        <v>0.25</v>
      </c>
      <c r="IL54" s="164">
        <f t="shared" si="122"/>
        <v>0</v>
      </c>
      <c r="IM54" s="164">
        <f t="shared" si="122"/>
        <v>0</v>
      </c>
      <c r="IN54" s="166">
        <f t="shared" si="123"/>
        <v>0</v>
      </c>
      <c r="IO54" s="167"/>
      <c r="IQ54" s="164">
        <v>42</v>
      </c>
      <c r="IR54" s="225"/>
      <c r="IS54" s="226"/>
      <c r="IT54" s="1"/>
      <c r="IU54" s="1"/>
      <c r="IV54" s="95"/>
      <c r="IW54" s="93"/>
      <c r="IX54" s="93"/>
      <c r="IY54" s="93"/>
      <c r="IZ54" s="95" t="str">
        <f t="shared" si="36"/>
        <v>Completar</v>
      </c>
      <c r="JA54" s="96" t="str">
        <f t="shared" si="37"/>
        <v>Completar</v>
      </c>
      <c r="JB54" s="96" t="str">
        <f t="shared" si="38"/>
        <v>Completar</v>
      </c>
      <c r="JC54" s="94"/>
      <c r="JD54" s="95" t="str">
        <f t="shared" si="39"/>
        <v>Completar</v>
      </c>
      <c r="JE54" s="95" t="str">
        <f t="shared" si="124"/>
        <v>Completar</v>
      </c>
      <c r="JF54" s="165">
        <f t="shared" si="125"/>
        <v>0</v>
      </c>
      <c r="JG54" s="219" t="b">
        <f t="shared" si="126"/>
        <v>0</v>
      </c>
      <c r="JH54" s="188">
        <f t="shared" si="127"/>
        <v>0</v>
      </c>
      <c r="JI54" s="164">
        <f t="shared" si="128"/>
        <v>0</v>
      </c>
      <c r="JJ54" s="164">
        <f t="shared" si="129"/>
        <v>0.25</v>
      </c>
      <c r="JK54" s="164">
        <f t="shared" si="130"/>
        <v>0</v>
      </c>
      <c r="JL54" s="164">
        <f t="shared" si="130"/>
        <v>0</v>
      </c>
      <c r="JM54" s="166">
        <f t="shared" si="131"/>
        <v>0</v>
      </c>
      <c r="JN54" s="167"/>
      <c r="JO54" s="126"/>
      <c r="JP54" s="164">
        <v>42</v>
      </c>
      <c r="JQ54" s="225"/>
      <c r="JR54" s="226"/>
      <c r="JS54" s="1"/>
      <c r="JT54" s="1"/>
      <c r="JU54" s="95"/>
      <c r="JV54" s="93"/>
      <c r="JW54" s="93"/>
      <c r="JX54" s="93"/>
      <c r="JY54" s="95" t="str">
        <f t="shared" si="40"/>
        <v>Completar</v>
      </c>
      <c r="JZ54" s="96" t="str">
        <f t="shared" si="41"/>
        <v>Completar</v>
      </c>
      <c r="KA54" s="96" t="str">
        <f t="shared" si="42"/>
        <v>Completar</v>
      </c>
      <c r="KB54" s="94"/>
      <c r="KC54" s="95" t="str">
        <f t="shared" si="43"/>
        <v>Completar</v>
      </c>
      <c r="KD54" s="95" t="str">
        <f t="shared" si="132"/>
        <v>Completar</v>
      </c>
      <c r="KE54" s="165">
        <f t="shared" si="133"/>
        <v>0</v>
      </c>
      <c r="KF54" s="219" t="b">
        <f t="shared" si="134"/>
        <v>0</v>
      </c>
      <c r="KG54" s="188">
        <f t="shared" si="135"/>
        <v>0</v>
      </c>
      <c r="KH54" s="164">
        <f t="shared" si="136"/>
        <v>0</v>
      </c>
      <c r="KI54" s="164">
        <f t="shared" si="137"/>
        <v>0.25</v>
      </c>
      <c r="KJ54" s="164">
        <f t="shared" si="138"/>
        <v>0</v>
      </c>
      <c r="KK54" s="164">
        <f t="shared" si="138"/>
        <v>0</v>
      </c>
      <c r="KL54" s="166">
        <f t="shared" si="139"/>
        <v>0</v>
      </c>
    </row>
    <row r="55" spans="1:298" x14ac:dyDescent="0.25">
      <c r="A55" s="164">
        <v>43</v>
      </c>
      <c r="B55" s="225"/>
      <c r="C55" s="226"/>
      <c r="D55" s="1"/>
      <c r="E55" s="1"/>
      <c r="F55" s="95"/>
      <c r="G55" s="93"/>
      <c r="H55" s="93"/>
      <c r="I55" s="93"/>
      <c r="J55" s="95"/>
      <c r="K55" s="96" t="str">
        <f>IFERROR(VLOOKUP(D55,'Situación inicial'!JI$13:JS$112,8,FALSE),"Completar")</f>
        <v>Completar</v>
      </c>
      <c r="L55" s="96" t="str">
        <f>IFERROR(VLOOKUP(D55,'Situación inicial'!JI$13:JS$112,9,FALSE),"Completar")</f>
        <v>Completar</v>
      </c>
      <c r="M55" s="94"/>
      <c r="N55" s="95" t="str">
        <f>IFERROR(VLOOKUP(D55,'Situación inicial'!JI$13:JS$112,11,FALSE),"Completar")</f>
        <v>Completar</v>
      </c>
      <c r="O55" s="95" t="str">
        <f>IFERROR(VLOOKUP(D55,'Situación inicial'!JI$13:JT$112,12,FALSE),"Completar")</f>
        <v>Completar</v>
      </c>
      <c r="P55" s="165">
        <f t="shared" si="44"/>
        <v>0</v>
      </c>
      <c r="Q55" s="219" t="b">
        <f t="shared" si="45"/>
        <v>0</v>
      </c>
      <c r="R55" s="188">
        <f t="shared" si="46"/>
        <v>0</v>
      </c>
      <c r="S55" s="164">
        <f t="shared" si="47"/>
        <v>0</v>
      </c>
      <c r="T55" s="164">
        <f t="shared" si="48"/>
        <v>0.25</v>
      </c>
      <c r="U55" s="164">
        <f t="shared" si="49"/>
        <v>0</v>
      </c>
      <c r="V55" s="164">
        <f t="shared" si="49"/>
        <v>0</v>
      </c>
      <c r="W55" s="166">
        <f t="shared" si="50"/>
        <v>0</v>
      </c>
      <c r="X55" s="168">
        <f>IFERROR(VLOOKUP(D55,'Situación inicial'!JI$13:JZ$112,18,FALSE),0)</f>
        <v>0</v>
      </c>
      <c r="Z55" s="164">
        <v>43</v>
      </c>
      <c r="AA55" s="225"/>
      <c r="AB55" s="226"/>
      <c r="AC55" s="1"/>
      <c r="AD55" s="1"/>
      <c r="AE55" s="95"/>
      <c r="AF55" s="93"/>
      <c r="AG55" s="93"/>
      <c r="AH55" s="93"/>
      <c r="AI55" s="95" t="str">
        <f t="shared" si="0"/>
        <v>Completar</v>
      </c>
      <c r="AJ55" s="96" t="str">
        <f t="shared" si="1"/>
        <v>Completar</v>
      </c>
      <c r="AK55" s="96" t="str">
        <f t="shared" si="2"/>
        <v>Completar</v>
      </c>
      <c r="AL55" s="94"/>
      <c r="AM55" s="95" t="str">
        <f t="shared" si="51"/>
        <v>Completar</v>
      </c>
      <c r="AN55" s="95" t="str">
        <f t="shared" si="52"/>
        <v>Completar</v>
      </c>
      <c r="AO55" s="165">
        <f t="shared" si="53"/>
        <v>0</v>
      </c>
      <c r="AP55" s="219" t="b">
        <f t="shared" si="54"/>
        <v>0</v>
      </c>
      <c r="AQ55" s="188">
        <f t="shared" si="55"/>
        <v>0</v>
      </c>
      <c r="AR55" s="164">
        <f t="shared" si="56"/>
        <v>0</v>
      </c>
      <c r="AS55" s="164">
        <f t="shared" si="57"/>
        <v>0.25</v>
      </c>
      <c r="AT55" s="164">
        <f t="shared" si="58"/>
        <v>0</v>
      </c>
      <c r="AU55" s="164">
        <f t="shared" si="58"/>
        <v>0</v>
      </c>
      <c r="AV55" s="166">
        <f t="shared" si="59"/>
        <v>0</v>
      </c>
      <c r="AW55" s="168">
        <f t="shared" si="3"/>
        <v>0</v>
      </c>
      <c r="AY55" s="164">
        <v>43</v>
      </c>
      <c r="AZ55" s="225"/>
      <c r="BA55" s="226"/>
      <c r="BB55" s="1"/>
      <c r="BC55" s="1"/>
      <c r="BD55" s="95"/>
      <c r="BE55" s="93"/>
      <c r="BF55" s="93"/>
      <c r="BG55" s="93"/>
      <c r="BH55" s="95" t="str">
        <f t="shared" si="4"/>
        <v>Completar</v>
      </c>
      <c r="BI55" s="96" t="str">
        <f t="shared" si="5"/>
        <v>Completar</v>
      </c>
      <c r="BJ55" s="96" t="str">
        <f t="shared" si="6"/>
        <v>Completar</v>
      </c>
      <c r="BK55" s="94"/>
      <c r="BL55" s="95" t="str">
        <f t="shared" si="7"/>
        <v>Completar</v>
      </c>
      <c r="BM55" s="95" t="str">
        <f t="shared" si="60"/>
        <v>Completar</v>
      </c>
      <c r="BN55" s="165">
        <f t="shared" si="61"/>
        <v>0</v>
      </c>
      <c r="BO55" s="219" t="b">
        <f t="shared" si="62"/>
        <v>0</v>
      </c>
      <c r="BP55" s="188">
        <f t="shared" si="63"/>
        <v>0</v>
      </c>
      <c r="BQ55" s="164">
        <f t="shared" si="64"/>
        <v>0</v>
      </c>
      <c r="BR55" s="164">
        <f t="shared" si="65"/>
        <v>0.25</v>
      </c>
      <c r="BS55" s="164">
        <f t="shared" si="66"/>
        <v>0</v>
      </c>
      <c r="BT55" s="164">
        <f t="shared" si="66"/>
        <v>0</v>
      </c>
      <c r="BU55" s="166">
        <f t="shared" si="67"/>
        <v>0</v>
      </c>
      <c r="BV55" s="167"/>
      <c r="BX55" s="164">
        <v>43</v>
      </c>
      <c r="BY55" s="225"/>
      <c r="BZ55" s="226"/>
      <c r="CA55" s="1"/>
      <c r="CB55" s="1"/>
      <c r="CC55" s="95"/>
      <c r="CD55" s="93"/>
      <c r="CE55" s="93"/>
      <c r="CF55" s="93"/>
      <c r="CG55" s="95" t="str">
        <f t="shared" si="8"/>
        <v>Completar</v>
      </c>
      <c r="CH55" s="96" t="str">
        <f t="shared" si="9"/>
        <v>Completar</v>
      </c>
      <c r="CI55" s="96" t="str">
        <f t="shared" si="10"/>
        <v>Completar</v>
      </c>
      <c r="CJ55" s="94"/>
      <c r="CK55" s="95" t="str">
        <f t="shared" si="11"/>
        <v>Completar</v>
      </c>
      <c r="CL55" s="95" t="str">
        <f t="shared" si="68"/>
        <v>Completar</v>
      </c>
      <c r="CM55" s="165">
        <f t="shared" si="69"/>
        <v>0</v>
      </c>
      <c r="CN55" s="219" t="b">
        <f t="shared" si="70"/>
        <v>0</v>
      </c>
      <c r="CO55" s="188">
        <f t="shared" si="71"/>
        <v>0</v>
      </c>
      <c r="CP55" s="164">
        <f t="shared" si="72"/>
        <v>0</v>
      </c>
      <c r="CQ55" s="164">
        <f t="shared" si="73"/>
        <v>0.25</v>
      </c>
      <c r="CR55" s="164">
        <f t="shared" si="74"/>
        <v>0</v>
      </c>
      <c r="CS55" s="164">
        <f t="shared" si="74"/>
        <v>0</v>
      </c>
      <c r="CT55" s="166">
        <f t="shared" si="75"/>
        <v>0</v>
      </c>
      <c r="CU55" s="167"/>
      <c r="CW55" s="164">
        <v>43</v>
      </c>
      <c r="CX55" s="225"/>
      <c r="CY55" s="226"/>
      <c r="CZ55" s="1"/>
      <c r="DA55" s="1"/>
      <c r="DB55" s="95"/>
      <c r="DC55" s="93"/>
      <c r="DD55" s="93"/>
      <c r="DE55" s="93"/>
      <c r="DF55" s="95" t="str">
        <f t="shared" si="12"/>
        <v>Completar</v>
      </c>
      <c r="DG55" s="96" t="str">
        <f t="shared" si="13"/>
        <v>Completar</v>
      </c>
      <c r="DH55" s="96" t="str">
        <f t="shared" si="14"/>
        <v>Completar</v>
      </c>
      <c r="DI55" s="94"/>
      <c r="DJ55" s="95" t="str">
        <f t="shared" si="15"/>
        <v>Completar</v>
      </c>
      <c r="DK55" s="95" t="str">
        <f t="shared" si="76"/>
        <v>Completar</v>
      </c>
      <c r="DL55" s="165">
        <f t="shared" si="77"/>
        <v>0</v>
      </c>
      <c r="DM55" s="219" t="b">
        <f t="shared" si="78"/>
        <v>0</v>
      </c>
      <c r="DN55" s="188">
        <f t="shared" si="79"/>
        <v>0</v>
      </c>
      <c r="DO55" s="164">
        <f t="shared" si="80"/>
        <v>0</v>
      </c>
      <c r="DP55" s="164">
        <f t="shared" si="81"/>
        <v>0.25</v>
      </c>
      <c r="DQ55" s="164">
        <f t="shared" si="82"/>
        <v>0</v>
      </c>
      <c r="DR55" s="164">
        <f t="shared" si="82"/>
        <v>0</v>
      </c>
      <c r="DS55" s="166">
        <f t="shared" si="83"/>
        <v>0</v>
      </c>
      <c r="DT55" s="167"/>
      <c r="DV55" s="164">
        <v>43</v>
      </c>
      <c r="DW55" s="225"/>
      <c r="DX55" s="226"/>
      <c r="DY55" s="1"/>
      <c r="DZ55" s="1"/>
      <c r="EA55" s="95"/>
      <c r="EB55" s="93"/>
      <c r="EC55" s="93"/>
      <c r="ED55" s="93"/>
      <c r="EE55" s="95" t="str">
        <f t="shared" si="16"/>
        <v>Completar</v>
      </c>
      <c r="EF55" s="96" t="str">
        <f t="shared" si="17"/>
        <v>Completar</v>
      </c>
      <c r="EG55" s="96" t="str">
        <f t="shared" si="18"/>
        <v>Completar</v>
      </c>
      <c r="EH55" s="94"/>
      <c r="EI55" s="95" t="str">
        <f t="shared" si="19"/>
        <v>Completar</v>
      </c>
      <c r="EJ55" s="95" t="str">
        <f t="shared" si="84"/>
        <v>Completar</v>
      </c>
      <c r="EK55" s="165">
        <f t="shared" si="85"/>
        <v>0</v>
      </c>
      <c r="EL55" s="219" t="b">
        <f t="shared" si="86"/>
        <v>0</v>
      </c>
      <c r="EM55" s="188">
        <f t="shared" si="87"/>
        <v>0</v>
      </c>
      <c r="EN55" s="164">
        <f t="shared" si="88"/>
        <v>0</v>
      </c>
      <c r="EO55" s="164">
        <f t="shared" si="89"/>
        <v>0.25</v>
      </c>
      <c r="EP55" s="164">
        <f t="shared" si="90"/>
        <v>0</v>
      </c>
      <c r="EQ55" s="164">
        <f t="shared" si="90"/>
        <v>0</v>
      </c>
      <c r="ER55" s="166">
        <f t="shared" si="91"/>
        <v>0</v>
      </c>
      <c r="ES55" s="167"/>
      <c r="EU55" s="164">
        <v>43</v>
      </c>
      <c r="EV55" s="225"/>
      <c r="EW55" s="226"/>
      <c r="EX55" s="1"/>
      <c r="EY55" s="1"/>
      <c r="EZ55" s="95"/>
      <c r="FA55" s="93"/>
      <c r="FB55" s="93"/>
      <c r="FC55" s="93"/>
      <c r="FD55" s="95" t="str">
        <f t="shared" si="20"/>
        <v>Completar</v>
      </c>
      <c r="FE55" s="96" t="str">
        <f t="shared" si="21"/>
        <v>Completar</v>
      </c>
      <c r="FF55" s="96" t="str">
        <f t="shared" si="22"/>
        <v>Completar</v>
      </c>
      <c r="FG55" s="94"/>
      <c r="FH55" s="95" t="str">
        <f t="shared" si="23"/>
        <v>Completar</v>
      </c>
      <c r="FI55" s="95" t="str">
        <f t="shared" si="92"/>
        <v>Completar</v>
      </c>
      <c r="FJ55" s="165">
        <f t="shared" si="93"/>
        <v>0</v>
      </c>
      <c r="FK55" s="219" t="b">
        <f t="shared" si="94"/>
        <v>0</v>
      </c>
      <c r="FL55" s="188">
        <f t="shared" si="95"/>
        <v>0</v>
      </c>
      <c r="FM55" s="164">
        <f t="shared" si="96"/>
        <v>0</v>
      </c>
      <c r="FN55" s="164">
        <f t="shared" si="97"/>
        <v>0.25</v>
      </c>
      <c r="FO55" s="164">
        <f t="shared" si="98"/>
        <v>0</v>
      </c>
      <c r="FP55" s="164">
        <f t="shared" si="98"/>
        <v>0</v>
      </c>
      <c r="FQ55" s="166">
        <f t="shared" si="99"/>
        <v>0</v>
      </c>
      <c r="FR55" s="167"/>
      <c r="FT55" s="164">
        <v>43</v>
      </c>
      <c r="FU55" s="225"/>
      <c r="FV55" s="226"/>
      <c r="FW55" s="1"/>
      <c r="FX55" s="1"/>
      <c r="FY55" s="95"/>
      <c r="FZ55" s="93"/>
      <c r="GA55" s="93"/>
      <c r="GB55" s="93"/>
      <c r="GC55" s="95" t="str">
        <f t="shared" si="24"/>
        <v>Completar</v>
      </c>
      <c r="GD55" s="96" t="str">
        <f t="shared" si="25"/>
        <v>Completar</v>
      </c>
      <c r="GE55" s="96" t="str">
        <f t="shared" si="26"/>
        <v>Completar</v>
      </c>
      <c r="GF55" s="94"/>
      <c r="GG55" s="95" t="str">
        <f t="shared" si="27"/>
        <v>Completar</v>
      </c>
      <c r="GH55" s="95" t="str">
        <f t="shared" si="100"/>
        <v>Completar</v>
      </c>
      <c r="GI55" s="165">
        <f t="shared" si="101"/>
        <v>0</v>
      </c>
      <c r="GJ55" s="219" t="b">
        <f t="shared" si="102"/>
        <v>0</v>
      </c>
      <c r="GK55" s="188">
        <f t="shared" si="103"/>
        <v>0</v>
      </c>
      <c r="GL55" s="164">
        <f t="shared" si="104"/>
        <v>0</v>
      </c>
      <c r="GM55" s="164">
        <f t="shared" si="105"/>
        <v>0.25</v>
      </c>
      <c r="GN55" s="164">
        <f t="shared" si="106"/>
        <v>0</v>
      </c>
      <c r="GO55" s="164">
        <f t="shared" si="106"/>
        <v>0</v>
      </c>
      <c r="GP55" s="166">
        <f t="shared" si="107"/>
        <v>0</v>
      </c>
      <c r="GQ55" s="167"/>
      <c r="GS55" s="164">
        <v>43</v>
      </c>
      <c r="GT55" s="225"/>
      <c r="GU55" s="226"/>
      <c r="GV55" s="1"/>
      <c r="GW55" s="1"/>
      <c r="GX55" s="95"/>
      <c r="GY55" s="93"/>
      <c r="GZ55" s="93"/>
      <c r="HA55" s="93"/>
      <c r="HB55" s="95" t="str">
        <f t="shared" si="28"/>
        <v>Completar</v>
      </c>
      <c r="HC55" s="96" t="str">
        <f t="shared" si="29"/>
        <v>Completar</v>
      </c>
      <c r="HD55" s="96" t="str">
        <f t="shared" si="30"/>
        <v>Completar</v>
      </c>
      <c r="HE55" s="94"/>
      <c r="HF55" s="95" t="str">
        <f t="shared" si="31"/>
        <v>Completar</v>
      </c>
      <c r="HG55" s="95" t="str">
        <f t="shared" si="108"/>
        <v>Completar</v>
      </c>
      <c r="HH55" s="165">
        <f t="shared" si="109"/>
        <v>0</v>
      </c>
      <c r="HI55" s="219" t="b">
        <f t="shared" si="110"/>
        <v>0</v>
      </c>
      <c r="HJ55" s="188">
        <f t="shared" si="111"/>
        <v>0</v>
      </c>
      <c r="HK55" s="164">
        <f t="shared" si="112"/>
        <v>0</v>
      </c>
      <c r="HL55" s="164">
        <f t="shared" si="113"/>
        <v>0.25</v>
      </c>
      <c r="HM55" s="164">
        <f t="shared" si="114"/>
        <v>0</v>
      </c>
      <c r="HN55" s="164">
        <f t="shared" si="114"/>
        <v>0</v>
      </c>
      <c r="HO55" s="166">
        <f t="shared" si="115"/>
        <v>0</v>
      </c>
      <c r="HP55" s="167"/>
      <c r="HR55" s="164">
        <v>43</v>
      </c>
      <c r="HS55" s="225"/>
      <c r="HT55" s="226"/>
      <c r="HU55" s="1"/>
      <c r="HV55" s="1"/>
      <c r="HW55" s="95"/>
      <c r="HX55" s="93"/>
      <c r="HY55" s="93"/>
      <c r="HZ55" s="93"/>
      <c r="IA55" s="95" t="str">
        <f t="shared" si="32"/>
        <v>Completar</v>
      </c>
      <c r="IB55" s="96" t="str">
        <f t="shared" si="33"/>
        <v>Completar</v>
      </c>
      <c r="IC55" s="96" t="str">
        <f t="shared" si="34"/>
        <v>Completar</v>
      </c>
      <c r="ID55" s="94"/>
      <c r="IE55" s="95" t="str">
        <f t="shared" si="35"/>
        <v>Completar</v>
      </c>
      <c r="IF55" s="95" t="str">
        <f t="shared" si="116"/>
        <v>Completar</v>
      </c>
      <c r="IG55" s="165">
        <f t="shared" si="117"/>
        <v>0</v>
      </c>
      <c r="IH55" s="219" t="b">
        <f t="shared" si="118"/>
        <v>0</v>
      </c>
      <c r="II55" s="188">
        <f t="shared" si="119"/>
        <v>0</v>
      </c>
      <c r="IJ55" s="164">
        <f t="shared" si="120"/>
        <v>0</v>
      </c>
      <c r="IK55" s="164">
        <f t="shared" si="121"/>
        <v>0.25</v>
      </c>
      <c r="IL55" s="164">
        <f t="shared" si="122"/>
        <v>0</v>
      </c>
      <c r="IM55" s="164">
        <f t="shared" si="122"/>
        <v>0</v>
      </c>
      <c r="IN55" s="166">
        <f t="shared" si="123"/>
        <v>0</v>
      </c>
      <c r="IO55" s="167"/>
      <c r="IQ55" s="164">
        <v>43</v>
      </c>
      <c r="IR55" s="225"/>
      <c r="IS55" s="226"/>
      <c r="IT55" s="1"/>
      <c r="IU55" s="1"/>
      <c r="IV55" s="95"/>
      <c r="IW55" s="93"/>
      <c r="IX55" s="93"/>
      <c r="IY55" s="93"/>
      <c r="IZ55" s="95" t="str">
        <f t="shared" si="36"/>
        <v>Completar</v>
      </c>
      <c r="JA55" s="96" t="str">
        <f t="shared" si="37"/>
        <v>Completar</v>
      </c>
      <c r="JB55" s="96" t="str">
        <f t="shared" si="38"/>
        <v>Completar</v>
      </c>
      <c r="JC55" s="94"/>
      <c r="JD55" s="95" t="str">
        <f t="shared" si="39"/>
        <v>Completar</v>
      </c>
      <c r="JE55" s="95" t="str">
        <f t="shared" si="124"/>
        <v>Completar</v>
      </c>
      <c r="JF55" s="165">
        <f t="shared" si="125"/>
        <v>0</v>
      </c>
      <c r="JG55" s="219" t="b">
        <f t="shared" si="126"/>
        <v>0</v>
      </c>
      <c r="JH55" s="188">
        <f t="shared" si="127"/>
        <v>0</v>
      </c>
      <c r="JI55" s="164">
        <f t="shared" si="128"/>
        <v>0</v>
      </c>
      <c r="JJ55" s="164">
        <f t="shared" si="129"/>
        <v>0.25</v>
      </c>
      <c r="JK55" s="164">
        <f t="shared" si="130"/>
        <v>0</v>
      </c>
      <c r="JL55" s="164">
        <f t="shared" si="130"/>
        <v>0</v>
      </c>
      <c r="JM55" s="166">
        <f t="shared" si="131"/>
        <v>0</v>
      </c>
      <c r="JN55" s="167"/>
      <c r="JO55" s="126"/>
      <c r="JP55" s="164">
        <v>43</v>
      </c>
      <c r="JQ55" s="225"/>
      <c r="JR55" s="226"/>
      <c r="JS55" s="1"/>
      <c r="JT55" s="1"/>
      <c r="JU55" s="95"/>
      <c r="JV55" s="93"/>
      <c r="JW55" s="93"/>
      <c r="JX55" s="93"/>
      <c r="JY55" s="95" t="str">
        <f t="shared" si="40"/>
        <v>Completar</v>
      </c>
      <c r="JZ55" s="96" t="str">
        <f t="shared" si="41"/>
        <v>Completar</v>
      </c>
      <c r="KA55" s="96" t="str">
        <f t="shared" si="42"/>
        <v>Completar</v>
      </c>
      <c r="KB55" s="94"/>
      <c r="KC55" s="95" t="str">
        <f t="shared" si="43"/>
        <v>Completar</v>
      </c>
      <c r="KD55" s="95" t="str">
        <f t="shared" si="132"/>
        <v>Completar</v>
      </c>
      <c r="KE55" s="165">
        <f t="shared" si="133"/>
        <v>0</v>
      </c>
      <c r="KF55" s="219" t="b">
        <f t="shared" si="134"/>
        <v>0</v>
      </c>
      <c r="KG55" s="188">
        <f t="shared" si="135"/>
        <v>0</v>
      </c>
      <c r="KH55" s="164">
        <f t="shared" si="136"/>
        <v>0</v>
      </c>
      <c r="KI55" s="164">
        <f t="shared" si="137"/>
        <v>0.25</v>
      </c>
      <c r="KJ55" s="164">
        <f t="shared" si="138"/>
        <v>0</v>
      </c>
      <c r="KK55" s="164">
        <f t="shared" si="138"/>
        <v>0</v>
      </c>
      <c r="KL55" s="166">
        <f t="shared" si="139"/>
        <v>0</v>
      </c>
    </row>
    <row r="56" spans="1:298" x14ac:dyDescent="0.25">
      <c r="A56" s="164">
        <v>44</v>
      </c>
      <c r="B56" s="225"/>
      <c r="C56" s="226"/>
      <c r="D56" s="1"/>
      <c r="E56" s="1"/>
      <c r="F56" s="95"/>
      <c r="G56" s="93"/>
      <c r="H56" s="93"/>
      <c r="I56" s="93"/>
      <c r="J56" s="95"/>
      <c r="K56" s="96" t="str">
        <f>IFERROR(VLOOKUP(D56,'Situación inicial'!JI$13:JS$112,8,FALSE),"Completar")</f>
        <v>Completar</v>
      </c>
      <c r="L56" s="96" t="str">
        <f>IFERROR(VLOOKUP(D56,'Situación inicial'!JI$13:JS$112,9,FALSE),"Completar")</f>
        <v>Completar</v>
      </c>
      <c r="M56" s="94"/>
      <c r="N56" s="95" t="str">
        <f>IFERROR(VLOOKUP(D56,'Situación inicial'!JI$13:JS$112,11,FALSE),"Completar")</f>
        <v>Completar</v>
      </c>
      <c r="O56" s="95" t="str">
        <f>IFERROR(VLOOKUP(D56,'Situación inicial'!JI$13:JT$112,12,FALSE),"Completar")</f>
        <v>Completar</v>
      </c>
      <c r="P56" s="165">
        <f t="shared" si="44"/>
        <v>0</v>
      </c>
      <c r="Q56" s="219" t="b">
        <f t="shared" si="45"/>
        <v>0</v>
      </c>
      <c r="R56" s="188">
        <f t="shared" si="46"/>
        <v>0</v>
      </c>
      <c r="S56" s="164">
        <f t="shared" si="47"/>
        <v>0</v>
      </c>
      <c r="T56" s="164">
        <f t="shared" si="48"/>
        <v>0.25</v>
      </c>
      <c r="U56" s="164">
        <f t="shared" si="49"/>
        <v>0</v>
      </c>
      <c r="V56" s="164">
        <f t="shared" si="49"/>
        <v>0</v>
      </c>
      <c r="W56" s="166">
        <f t="shared" si="50"/>
        <v>0</v>
      </c>
      <c r="X56" s="168">
        <f>IFERROR(VLOOKUP(D56,'Situación inicial'!JI$13:JZ$112,18,FALSE),0)</f>
        <v>0</v>
      </c>
      <c r="Z56" s="164">
        <v>44</v>
      </c>
      <c r="AA56" s="225"/>
      <c r="AB56" s="226"/>
      <c r="AC56" s="1"/>
      <c r="AD56" s="1"/>
      <c r="AE56" s="95"/>
      <c r="AF56" s="93"/>
      <c r="AG56" s="93"/>
      <c r="AH56" s="93"/>
      <c r="AI56" s="95" t="str">
        <f t="shared" si="0"/>
        <v>Completar</v>
      </c>
      <c r="AJ56" s="96" t="str">
        <f t="shared" si="1"/>
        <v>Completar</v>
      </c>
      <c r="AK56" s="96" t="str">
        <f t="shared" si="2"/>
        <v>Completar</v>
      </c>
      <c r="AL56" s="94"/>
      <c r="AM56" s="95" t="str">
        <f t="shared" si="51"/>
        <v>Completar</v>
      </c>
      <c r="AN56" s="95" t="str">
        <f t="shared" si="52"/>
        <v>Completar</v>
      </c>
      <c r="AO56" s="165">
        <f t="shared" si="53"/>
        <v>0</v>
      </c>
      <c r="AP56" s="219" t="b">
        <f t="shared" si="54"/>
        <v>0</v>
      </c>
      <c r="AQ56" s="188">
        <f t="shared" si="55"/>
        <v>0</v>
      </c>
      <c r="AR56" s="164">
        <f t="shared" si="56"/>
        <v>0</v>
      </c>
      <c r="AS56" s="164">
        <f t="shared" si="57"/>
        <v>0.25</v>
      </c>
      <c r="AT56" s="164">
        <f t="shared" si="58"/>
        <v>0</v>
      </c>
      <c r="AU56" s="164">
        <f t="shared" si="58"/>
        <v>0</v>
      </c>
      <c r="AV56" s="166">
        <f t="shared" si="59"/>
        <v>0</v>
      </c>
      <c r="AW56" s="168">
        <f t="shared" si="3"/>
        <v>0</v>
      </c>
      <c r="AY56" s="164">
        <v>44</v>
      </c>
      <c r="AZ56" s="225"/>
      <c r="BA56" s="226"/>
      <c r="BB56" s="1"/>
      <c r="BC56" s="1"/>
      <c r="BD56" s="95"/>
      <c r="BE56" s="93"/>
      <c r="BF56" s="93"/>
      <c r="BG56" s="93"/>
      <c r="BH56" s="95" t="str">
        <f t="shared" si="4"/>
        <v>Completar</v>
      </c>
      <c r="BI56" s="96" t="str">
        <f t="shared" si="5"/>
        <v>Completar</v>
      </c>
      <c r="BJ56" s="96" t="str">
        <f t="shared" si="6"/>
        <v>Completar</v>
      </c>
      <c r="BK56" s="94"/>
      <c r="BL56" s="95" t="str">
        <f t="shared" si="7"/>
        <v>Completar</v>
      </c>
      <c r="BM56" s="95" t="str">
        <f t="shared" si="60"/>
        <v>Completar</v>
      </c>
      <c r="BN56" s="165">
        <f t="shared" si="61"/>
        <v>0</v>
      </c>
      <c r="BO56" s="219" t="b">
        <f t="shared" si="62"/>
        <v>0</v>
      </c>
      <c r="BP56" s="188">
        <f t="shared" si="63"/>
        <v>0</v>
      </c>
      <c r="BQ56" s="164">
        <f t="shared" si="64"/>
        <v>0</v>
      </c>
      <c r="BR56" s="164">
        <f t="shared" si="65"/>
        <v>0.25</v>
      </c>
      <c r="BS56" s="164">
        <f t="shared" si="66"/>
        <v>0</v>
      </c>
      <c r="BT56" s="164">
        <f t="shared" si="66"/>
        <v>0</v>
      </c>
      <c r="BU56" s="166">
        <f t="shared" si="67"/>
        <v>0</v>
      </c>
      <c r="BV56" s="167"/>
      <c r="BX56" s="164">
        <v>44</v>
      </c>
      <c r="BY56" s="225"/>
      <c r="BZ56" s="226"/>
      <c r="CA56" s="1"/>
      <c r="CB56" s="1"/>
      <c r="CC56" s="95"/>
      <c r="CD56" s="93"/>
      <c r="CE56" s="93"/>
      <c r="CF56" s="93"/>
      <c r="CG56" s="95" t="str">
        <f t="shared" si="8"/>
        <v>Completar</v>
      </c>
      <c r="CH56" s="96" t="str">
        <f t="shared" si="9"/>
        <v>Completar</v>
      </c>
      <c r="CI56" s="96" t="str">
        <f t="shared" si="10"/>
        <v>Completar</v>
      </c>
      <c r="CJ56" s="94"/>
      <c r="CK56" s="95" t="str">
        <f t="shared" si="11"/>
        <v>Completar</v>
      </c>
      <c r="CL56" s="95" t="str">
        <f t="shared" si="68"/>
        <v>Completar</v>
      </c>
      <c r="CM56" s="165">
        <f t="shared" si="69"/>
        <v>0</v>
      </c>
      <c r="CN56" s="219" t="b">
        <f t="shared" si="70"/>
        <v>0</v>
      </c>
      <c r="CO56" s="188">
        <f t="shared" si="71"/>
        <v>0</v>
      </c>
      <c r="CP56" s="164">
        <f t="shared" si="72"/>
        <v>0</v>
      </c>
      <c r="CQ56" s="164">
        <f t="shared" si="73"/>
        <v>0.25</v>
      </c>
      <c r="CR56" s="164">
        <f t="shared" si="74"/>
        <v>0</v>
      </c>
      <c r="CS56" s="164">
        <f t="shared" si="74"/>
        <v>0</v>
      </c>
      <c r="CT56" s="166">
        <f t="shared" si="75"/>
        <v>0</v>
      </c>
      <c r="CU56" s="167"/>
      <c r="CW56" s="164">
        <v>44</v>
      </c>
      <c r="CX56" s="225"/>
      <c r="CY56" s="226"/>
      <c r="CZ56" s="1"/>
      <c r="DA56" s="1"/>
      <c r="DB56" s="95"/>
      <c r="DC56" s="93"/>
      <c r="DD56" s="93"/>
      <c r="DE56" s="93"/>
      <c r="DF56" s="95" t="str">
        <f t="shared" si="12"/>
        <v>Completar</v>
      </c>
      <c r="DG56" s="96" t="str">
        <f t="shared" si="13"/>
        <v>Completar</v>
      </c>
      <c r="DH56" s="96" t="str">
        <f t="shared" si="14"/>
        <v>Completar</v>
      </c>
      <c r="DI56" s="94"/>
      <c r="DJ56" s="95" t="str">
        <f t="shared" si="15"/>
        <v>Completar</v>
      </c>
      <c r="DK56" s="95" t="str">
        <f t="shared" si="76"/>
        <v>Completar</v>
      </c>
      <c r="DL56" s="165">
        <f t="shared" si="77"/>
        <v>0</v>
      </c>
      <c r="DM56" s="219" t="b">
        <f t="shared" si="78"/>
        <v>0</v>
      </c>
      <c r="DN56" s="188">
        <f t="shared" si="79"/>
        <v>0</v>
      </c>
      <c r="DO56" s="164">
        <f t="shared" si="80"/>
        <v>0</v>
      </c>
      <c r="DP56" s="164">
        <f t="shared" si="81"/>
        <v>0.25</v>
      </c>
      <c r="DQ56" s="164">
        <f t="shared" si="82"/>
        <v>0</v>
      </c>
      <c r="DR56" s="164">
        <f t="shared" si="82"/>
        <v>0</v>
      </c>
      <c r="DS56" s="166">
        <f t="shared" si="83"/>
        <v>0</v>
      </c>
      <c r="DT56" s="167"/>
      <c r="DV56" s="164">
        <v>44</v>
      </c>
      <c r="DW56" s="225"/>
      <c r="DX56" s="226"/>
      <c r="DY56" s="1"/>
      <c r="DZ56" s="1"/>
      <c r="EA56" s="95"/>
      <c r="EB56" s="93"/>
      <c r="EC56" s="93"/>
      <c r="ED56" s="93"/>
      <c r="EE56" s="95" t="str">
        <f t="shared" si="16"/>
        <v>Completar</v>
      </c>
      <c r="EF56" s="96" t="str">
        <f t="shared" si="17"/>
        <v>Completar</v>
      </c>
      <c r="EG56" s="96" t="str">
        <f t="shared" si="18"/>
        <v>Completar</v>
      </c>
      <c r="EH56" s="94"/>
      <c r="EI56" s="95" t="str">
        <f t="shared" si="19"/>
        <v>Completar</v>
      </c>
      <c r="EJ56" s="95" t="str">
        <f t="shared" si="84"/>
        <v>Completar</v>
      </c>
      <c r="EK56" s="165">
        <f t="shared" si="85"/>
        <v>0</v>
      </c>
      <c r="EL56" s="219" t="b">
        <f t="shared" si="86"/>
        <v>0</v>
      </c>
      <c r="EM56" s="188">
        <f t="shared" si="87"/>
        <v>0</v>
      </c>
      <c r="EN56" s="164">
        <f t="shared" si="88"/>
        <v>0</v>
      </c>
      <c r="EO56" s="164">
        <f t="shared" si="89"/>
        <v>0.25</v>
      </c>
      <c r="EP56" s="164">
        <f t="shared" si="90"/>
        <v>0</v>
      </c>
      <c r="EQ56" s="164">
        <f t="shared" si="90"/>
        <v>0</v>
      </c>
      <c r="ER56" s="166">
        <f t="shared" si="91"/>
        <v>0</v>
      </c>
      <c r="ES56" s="167"/>
      <c r="EU56" s="164">
        <v>44</v>
      </c>
      <c r="EV56" s="225"/>
      <c r="EW56" s="226"/>
      <c r="EX56" s="1"/>
      <c r="EY56" s="1"/>
      <c r="EZ56" s="95"/>
      <c r="FA56" s="93"/>
      <c r="FB56" s="93"/>
      <c r="FC56" s="93"/>
      <c r="FD56" s="95" t="str">
        <f t="shared" si="20"/>
        <v>Completar</v>
      </c>
      <c r="FE56" s="96" t="str">
        <f t="shared" si="21"/>
        <v>Completar</v>
      </c>
      <c r="FF56" s="96" t="str">
        <f t="shared" si="22"/>
        <v>Completar</v>
      </c>
      <c r="FG56" s="94"/>
      <c r="FH56" s="95" t="str">
        <f t="shared" si="23"/>
        <v>Completar</v>
      </c>
      <c r="FI56" s="95" t="str">
        <f t="shared" si="92"/>
        <v>Completar</v>
      </c>
      <c r="FJ56" s="165">
        <f t="shared" si="93"/>
        <v>0</v>
      </c>
      <c r="FK56" s="219" t="b">
        <f t="shared" si="94"/>
        <v>0</v>
      </c>
      <c r="FL56" s="188">
        <f t="shared" si="95"/>
        <v>0</v>
      </c>
      <c r="FM56" s="164">
        <f t="shared" si="96"/>
        <v>0</v>
      </c>
      <c r="FN56" s="164">
        <f t="shared" si="97"/>
        <v>0.25</v>
      </c>
      <c r="FO56" s="164">
        <f t="shared" si="98"/>
        <v>0</v>
      </c>
      <c r="FP56" s="164">
        <f t="shared" si="98"/>
        <v>0</v>
      </c>
      <c r="FQ56" s="166">
        <f t="shared" si="99"/>
        <v>0</v>
      </c>
      <c r="FR56" s="167"/>
      <c r="FT56" s="164">
        <v>44</v>
      </c>
      <c r="FU56" s="225"/>
      <c r="FV56" s="226"/>
      <c r="FW56" s="1"/>
      <c r="FX56" s="1"/>
      <c r="FY56" s="95"/>
      <c r="FZ56" s="93"/>
      <c r="GA56" s="93"/>
      <c r="GB56" s="93"/>
      <c r="GC56" s="95" t="str">
        <f t="shared" si="24"/>
        <v>Completar</v>
      </c>
      <c r="GD56" s="96" t="str">
        <f t="shared" si="25"/>
        <v>Completar</v>
      </c>
      <c r="GE56" s="96" t="str">
        <f t="shared" si="26"/>
        <v>Completar</v>
      </c>
      <c r="GF56" s="94"/>
      <c r="GG56" s="95" t="str">
        <f t="shared" si="27"/>
        <v>Completar</v>
      </c>
      <c r="GH56" s="95" t="str">
        <f t="shared" si="100"/>
        <v>Completar</v>
      </c>
      <c r="GI56" s="165">
        <f t="shared" si="101"/>
        <v>0</v>
      </c>
      <c r="GJ56" s="219" t="b">
        <f t="shared" si="102"/>
        <v>0</v>
      </c>
      <c r="GK56" s="188">
        <f t="shared" si="103"/>
        <v>0</v>
      </c>
      <c r="GL56" s="164">
        <f t="shared" si="104"/>
        <v>0</v>
      </c>
      <c r="GM56" s="164">
        <f t="shared" si="105"/>
        <v>0.25</v>
      </c>
      <c r="GN56" s="164">
        <f t="shared" si="106"/>
        <v>0</v>
      </c>
      <c r="GO56" s="164">
        <f t="shared" si="106"/>
        <v>0</v>
      </c>
      <c r="GP56" s="166">
        <f t="shared" si="107"/>
        <v>0</v>
      </c>
      <c r="GQ56" s="167"/>
      <c r="GS56" s="164">
        <v>44</v>
      </c>
      <c r="GT56" s="225"/>
      <c r="GU56" s="226"/>
      <c r="GV56" s="1"/>
      <c r="GW56" s="1"/>
      <c r="GX56" s="95"/>
      <c r="GY56" s="93"/>
      <c r="GZ56" s="93"/>
      <c r="HA56" s="93"/>
      <c r="HB56" s="95" t="str">
        <f t="shared" si="28"/>
        <v>Completar</v>
      </c>
      <c r="HC56" s="96" t="str">
        <f t="shared" si="29"/>
        <v>Completar</v>
      </c>
      <c r="HD56" s="96" t="str">
        <f t="shared" si="30"/>
        <v>Completar</v>
      </c>
      <c r="HE56" s="94"/>
      <c r="HF56" s="95" t="str">
        <f t="shared" si="31"/>
        <v>Completar</v>
      </c>
      <c r="HG56" s="95" t="str">
        <f t="shared" si="108"/>
        <v>Completar</v>
      </c>
      <c r="HH56" s="165">
        <f t="shared" si="109"/>
        <v>0</v>
      </c>
      <c r="HI56" s="219" t="b">
        <f t="shared" si="110"/>
        <v>0</v>
      </c>
      <c r="HJ56" s="188">
        <f t="shared" si="111"/>
        <v>0</v>
      </c>
      <c r="HK56" s="164">
        <f t="shared" si="112"/>
        <v>0</v>
      </c>
      <c r="HL56" s="164">
        <f t="shared" si="113"/>
        <v>0.25</v>
      </c>
      <c r="HM56" s="164">
        <f t="shared" si="114"/>
        <v>0</v>
      </c>
      <c r="HN56" s="164">
        <f t="shared" si="114"/>
        <v>0</v>
      </c>
      <c r="HO56" s="166">
        <f t="shared" si="115"/>
        <v>0</v>
      </c>
      <c r="HP56" s="167"/>
      <c r="HR56" s="164">
        <v>44</v>
      </c>
      <c r="HS56" s="225"/>
      <c r="HT56" s="226"/>
      <c r="HU56" s="1"/>
      <c r="HV56" s="1"/>
      <c r="HW56" s="95"/>
      <c r="HX56" s="93"/>
      <c r="HY56" s="93"/>
      <c r="HZ56" s="93"/>
      <c r="IA56" s="95" t="str">
        <f t="shared" si="32"/>
        <v>Completar</v>
      </c>
      <c r="IB56" s="96" t="str">
        <f t="shared" si="33"/>
        <v>Completar</v>
      </c>
      <c r="IC56" s="96" t="str">
        <f t="shared" si="34"/>
        <v>Completar</v>
      </c>
      <c r="ID56" s="94"/>
      <c r="IE56" s="95" t="str">
        <f t="shared" si="35"/>
        <v>Completar</v>
      </c>
      <c r="IF56" s="95" t="str">
        <f t="shared" si="116"/>
        <v>Completar</v>
      </c>
      <c r="IG56" s="165">
        <f t="shared" si="117"/>
        <v>0</v>
      </c>
      <c r="IH56" s="219" t="b">
        <f t="shared" si="118"/>
        <v>0</v>
      </c>
      <c r="II56" s="188">
        <f t="shared" si="119"/>
        <v>0</v>
      </c>
      <c r="IJ56" s="164">
        <f t="shared" si="120"/>
        <v>0</v>
      </c>
      <c r="IK56" s="164">
        <f t="shared" si="121"/>
        <v>0.25</v>
      </c>
      <c r="IL56" s="164">
        <f t="shared" si="122"/>
        <v>0</v>
      </c>
      <c r="IM56" s="164">
        <f t="shared" si="122"/>
        <v>0</v>
      </c>
      <c r="IN56" s="166">
        <f t="shared" si="123"/>
        <v>0</v>
      </c>
      <c r="IO56" s="167"/>
      <c r="IQ56" s="164">
        <v>44</v>
      </c>
      <c r="IR56" s="225"/>
      <c r="IS56" s="226"/>
      <c r="IT56" s="1"/>
      <c r="IU56" s="1"/>
      <c r="IV56" s="95"/>
      <c r="IW56" s="93"/>
      <c r="IX56" s="93"/>
      <c r="IY56" s="93"/>
      <c r="IZ56" s="95" t="str">
        <f t="shared" si="36"/>
        <v>Completar</v>
      </c>
      <c r="JA56" s="96" t="str">
        <f t="shared" si="37"/>
        <v>Completar</v>
      </c>
      <c r="JB56" s="96" t="str">
        <f t="shared" si="38"/>
        <v>Completar</v>
      </c>
      <c r="JC56" s="94"/>
      <c r="JD56" s="95" t="str">
        <f t="shared" si="39"/>
        <v>Completar</v>
      </c>
      <c r="JE56" s="95" t="str">
        <f t="shared" si="124"/>
        <v>Completar</v>
      </c>
      <c r="JF56" s="165">
        <f t="shared" si="125"/>
        <v>0</v>
      </c>
      <c r="JG56" s="219" t="b">
        <f t="shared" si="126"/>
        <v>0</v>
      </c>
      <c r="JH56" s="188">
        <f t="shared" si="127"/>
        <v>0</v>
      </c>
      <c r="JI56" s="164">
        <f t="shared" si="128"/>
        <v>0</v>
      </c>
      <c r="JJ56" s="164">
        <f t="shared" si="129"/>
        <v>0.25</v>
      </c>
      <c r="JK56" s="164">
        <f t="shared" si="130"/>
        <v>0</v>
      </c>
      <c r="JL56" s="164">
        <f t="shared" si="130"/>
        <v>0</v>
      </c>
      <c r="JM56" s="166">
        <f t="shared" si="131"/>
        <v>0</v>
      </c>
      <c r="JN56" s="167"/>
      <c r="JO56" s="126"/>
      <c r="JP56" s="164">
        <v>44</v>
      </c>
      <c r="JQ56" s="225"/>
      <c r="JR56" s="226"/>
      <c r="JS56" s="1"/>
      <c r="JT56" s="1"/>
      <c r="JU56" s="95"/>
      <c r="JV56" s="93"/>
      <c r="JW56" s="93"/>
      <c r="JX56" s="93"/>
      <c r="JY56" s="95" t="str">
        <f t="shared" si="40"/>
        <v>Completar</v>
      </c>
      <c r="JZ56" s="96" t="str">
        <f t="shared" si="41"/>
        <v>Completar</v>
      </c>
      <c r="KA56" s="96" t="str">
        <f t="shared" si="42"/>
        <v>Completar</v>
      </c>
      <c r="KB56" s="94"/>
      <c r="KC56" s="95" t="str">
        <f t="shared" si="43"/>
        <v>Completar</v>
      </c>
      <c r="KD56" s="95" t="str">
        <f t="shared" si="132"/>
        <v>Completar</v>
      </c>
      <c r="KE56" s="165">
        <f t="shared" si="133"/>
        <v>0</v>
      </c>
      <c r="KF56" s="219" t="b">
        <f t="shared" si="134"/>
        <v>0</v>
      </c>
      <c r="KG56" s="188">
        <f t="shared" si="135"/>
        <v>0</v>
      </c>
      <c r="KH56" s="164">
        <f t="shared" si="136"/>
        <v>0</v>
      </c>
      <c r="KI56" s="164">
        <f t="shared" si="137"/>
        <v>0.25</v>
      </c>
      <c r="KJ56" s="164">
        <f t="shared" si="138"/>
        <v>0</v>
      </c>
      <c r="KK56" s="164">
        <f t="shared" si="138"/>
        <v>0</v>
      </c>
      <c r="KL56" s="166">
        <f t="shared" si="139"/>
        <v>0</v>
      </c>
    </row>
    <row r="57" spans="1:298" x14ac:dyDescent="0.25">
      <c r="A57" s="164">
        <v>45</v>
      </c>
      <c r="B57" s="225"/>
      <c r="C57" s="226"/>
      <c r="D57" s="1"/>
      <c r="E57" s="1"/>
      <c r="F57" s="95"/>
      <c r="G57" s="93"/>
      <c r="H57" s="93"/>
      <c r="I57" s="93"/>
      <c r="J57" s="95"/>
      <c r="K57" s="96" t="str">
        <f>IFERROR(VLOOKUP(D57,'Situación inicial'!JI$13:JS$112,8,FALSE),"Completar")</f>
        <v>Completar</v>
      </c>
      <c r="L57" s="96" t="str">
        <f>IFERROR(VLOOKUP(D57,'Situación inicial'!JI$13:JS$112,9,FALSE),"Completar")</f>
        <v>Completar</v>
      </c>
      <c r="M57" s="94"/>
      <c r="N57" s="95" t="str">
        <f>IFERROR(VLOOKUP(D57,'Situación inicial'!JI$13:JS$112,11,FALSE),"Completar")</f>
        <v>Completar</v>
      </c>
      <c r="O57" s="95" t="str">
        <f>IFERROR(VLOOKUP(D57,'Situación inicial'!JI$13:JT$112,12,FALSE),"Completar")</f>
        <v>Completar</v>
      </c>
      <c r="P57" s="165">
        <f t="shared" si="44"/>
        <v>0</v>
      </c>
      <c r="Q57" s="219" t="b">
        <f t="shared" si="45"/>
        <v>0</v>
      </c>
      <c r="R57" s="188">
        <f t="shared" si="46"/>
        <v>0</v>
      </c>
      <c r="S57" s="164">
        <f t="shared" si="47"/>
        <v>0</v>
      </c>
      <c r="T57" s="164">
        <f t="shared" si="48"/>
        <v>0.25</v>
      </c>
      <c r="U57" s="164">
        <f t="shared" si="49"/>
        <v>0</v>
      </c>
      <c r="V57" s="164">
        <f t="shared" si="49"/>
        <v>0</v>
      </c>
      <c r="W57" s="166">
        <f t="shared" si="50"/>
        <v>0</v>
      </c>
      <c r="X57" s="168">
        <f>IFERROR(VLOOKUP(D57,'Situación inicial'!JI$13:JZ$112,18,FALSE),0)</f>
        <v>0</v>
      </c>
      <c r="Z57" s="164">
        <v>45</v>
      </c>
      <c r="AA57" s="225"/>
      <c r="AB57" s="226"/>
      <c r="AC57" s="1"/>
      <c r="AD57" s="1"/>
      <c r="AE57" s="95"/>
      <c r="AF57" s="93"/>
      <c r="AG57" s="93"/>
      <c r="AH57" s="93"/>
      <c r="AI57" s="95" t="str">
        <f t="shared" si="0"/>
        <v>Completar</v>
      </c>
      <c r="AJ57" s="96" t="str">
        <f t="shared" si="1"/>
        <v>Completar</v>
      </c>
      <c r="AK57" s="96" t="str">
        <f t="shared" si="2"/>
        <v>Completar</v>
      </c>
      <c r="AL57" s="94"/>
      <c r="AM57" s="95" t="str">
        <f t="shared" si="51"/>
        <v>Completar</v>
      </c>
      <c r="AN57" s="95" t="str">
        <f t="shared" si="52"/>
        <v>Completar</v>
      </c>
      <c r="AO57" s="165">
        <f t="shared" si="53"/>
        <v>0</v>
      </c>
      <c r="AP57" s="219" t="b">
        <f t="shared" si="54"/>
        <v>0</v>
      </c>
      <c r="AQ57" s="188">
        <f t="shared" si="55"/>
        <v>0</v>
      </c>
      <c r="AR57" s="164">
        <f t="shared" si="56"/>
        <v>0</v>
      </c>
      <c r="AS57" s="164">
        <f t="shared" si="57"/>
        <v>0.25</v>
      </c>
      <c r="AT57" s="164">
        <f t="shared" si="58"/>
        <v>0</v>
      </c>
      <c r="AU57" s="164">
        <f t="shared" si="58"/>
        <v>0</v>
      </c>
      <c r="AV57" s="166">
        <f t="shared" si="59"/>
        <v>0</v>
      </c>
      <c r="AW57" s="168">
        <f t="shared" si="3"/>
        <v>0</v>
      </c>
      <c r="AY57" s="164">
        <v>45</v>
      </c>
      <c r="AZ57" s="225"/>
      <c r="BA57" s="226"/>
      <c r="BB57" s="1"/>
      <c r="BC57" s="1"/>
      <c r="BD57" s="95"/>
      <c r="BE57" s="93"/>
      <c r="BF57" s="93"/>
      <c r="BG57" s="93"/>
      <c r="BH57" s="95" t="str">
        <f t="shared" si="4"/>
        <v>Completar</v>
      </c>
      <c r="BI57" s="96" t="str">
        <f t="shared" si="5"/>
        <v>Completar</v>
      </c>
      <c r="BJ57" s="96" t="str">
        <f t="shared" si="6"/>
        <v>Completar</v>
      </c>
      <c r="BK57" s="94"/>
      <c r="BL57" s="95" t="str">
        <f t="shared" si="7"/>
        <v>Completar</v>
      </c>
      <c r="BM57" s="95" t="str">
        <f t="shared" si="60"/>
        <v>Completar</v>
      </c>
      <c r="BN57" s="165">
        <f t="shared" si="61"/>
        <v>0</v>
      </c>
      <c r="BO57" s="219" t="b">
        <f t="shared" si="62"/>
        <v>0</v>
      </c>
      <c r="BP57" s="188">
        <f t="shared" si="63"/>
        <v>0</v>
      </c>
      <c r="BQ57" s="164">
        <f t="shared" si="64"/>
        <v>0</v>
      </c>
      <c r="BR57" s="164">
        <f t="shared" si="65"/>
        <v>0.25</v>
      </c>
      <c r="BS57" s="164">
        <f t="shared" si="66"/>
        <v>0</v>
      </c>
      <c r="BT57" s="164">
        <f t="shared" si="66"/>
        <v>0</v>
      </c>
      <c r="BU57" s="166">
        <f t="shared" si="67"/>
        <v>0</v>
      </c>
      <c r="BV57" s="167"/>
      <c r="BX57" s="164">
        <v>45</v>
      </c>
      <c r="BY57" s="225"/>
      <c r="BZ57" s="226"/>
      <c r="CA57" s="1"/>
      <c r="CB57" s="1"/>
      <c r="CC57" s="95"/>
      <c r="CD57" s="93"/>
      <c r="CE57" s="93"/>
      <c r="CF57" s="93"/>
      <c r="CG57" s="95" t="str">
        <f t="shared" si="8"/>
        <v>Completar</v>
      </c>
      <c r="CH57" s="96" t="str">
        <f t="shared" si="9"/>
        <v>Completar</v>
      </c>
      <c r="CI57" s="96" t="str">
        <f t="shared" si="10"/>
        <v>Completar</v>
      </c>
      <c r="CJ57" s="94"/>
      <c r="CK57" s="95" t="str">
        <f t="shared" si="11"/>
        <v>Completar</v>
      </c>
      <c r="CL57" s="95" t="str">
        <f t="shared" si="68"/>
        <v>Completar</v>
      </c>
      <c r="CM57" s="165">
        <f t="shared" si="69"/>
        <v>0</v>
      </c>
      <c r="CN57" s="219" t="b">
        <f t="shared" si="70"/>
        <v>0</v>
      </c>
      <c r="CO57" s="188">
        <f t="shared" si="71"/>
        <v>0</v>
      </c>
      <c r="CP57" s="164">
        <f t="shared" si="72"/>
        <v>0</v>
      </c>
      <c r="CQ57" s="164">
        <f t="shared" si="73"/>
        <v>0.25</v>
      </c>
      <c r="CR57" s="164">
        <f t="shared" si="74"/>
        <v>0</v>
      </c>
      <c r="CS57" s="164">
        <f t="shared" si="74"/>
        <v>0</v>
      </c>
      <c r="CT57" s="166">
        <f t="shared" si="75"/>
        <v>0</v>
      </c>
      <c r="CU57" s="167"/>
      <c r="CW57" s="164">
        <v>45</v>
      </c>
      <c r="CX57" s="225"/>
      <c r="CY57" s="226"/>
      <c r="CZ57" s="1"/>
      <c r="DA57" s="1"/>
      <c r="DB57" s="95"/>
      <c r="DC57" s="93"/>
      <c r="DD57" s="93"/>
      <c r="DE57" s="93"/>
      <c r="DF57" s="95" t="str">
        <f t="shared" si="12"/>
        <v>Completar</v>
      </c>
      <c r="DG57" s="96" t="str">
        <f t="shared" si="13"/>
        <v>Completar</v>
      </c>
      <c r="DH57" s="96" t="str">
        <f t="shared" si="14"/>
        <v>Completar</v>
      </c>
      <c r="DI57" s="94"/>
      <c r="DJ57" s="95" t="str">
        <f t="shared" si="15"/>
        <v>Completar</v>
      </c>
      <c r="DK57" s="95" t="str">
        <f t="shared" si="76"/>
        <v>Completar</v>
      </c>
      <c r="DL57" s="165">
        <f t="shared" si="77"/>
        <v>0</v>
      </c>
      <c r="DM57" s="219" t="b">
        <f t="shared" si="78"/>
        <v>0</v>
      </c>
      <c r="DN57" s="188">
        <f t="shared" si="79"/>
        <v>0</v>
      </c>
      <c r="DO57" s="164">
        <f t="shared" si="80"/>
        <v>0</v>
      </c>
      <c r="DP57" s="164">
        <f t="shared" si="81"/>
        <v>0.25</v>
      </c>
      <c r="DQ57" s="164">
        <f t="shared" si="82"/>
        <v>0</v>
      </c>
      <c r="DR57" s="164">
        <f t="shared" si="82"/>
        <v>0</v>
      </c>
      <c r="DS57" s="166">
        <f t="shared" si="83"/>
        <v>0</v>
      </c>
      <c r="DT57" s="167"/>
      <c r="DV57" s="164">
        <v>45</v>
      </c>
      <c r="DW57" s="225"/>
      <c r="DX57" s="226"/>
      <c r="DY57" s="1"/>
      <c r="DZ57" s="1"/>
      <c r="EA57" s="95"/>
      <c r="EB57" s="93"/>
      <c r="EC57" s="93"/>
      <c r="ED57" s="93"/>
      <c r="EE57" s="95" t="str">
        <f t="shared" si="16"/>
        <v>Completar</v>
      </c>
      <c r="EF57" s="96" t="str">
        <f t="shared" si="17"/>
        <v>Completar</v>
      </c>
      <c r="EG57" s="96" t="str">
        <f t="shared" si="18"/>
        <v>Completar</v>
      </c>
      <c r="EH57" s="94"/>
      <c r="EI57" s="95" t="str">
        <f t="shared" si="19"/>
        <v>Completar</v>
      </c>
      <c r="EJ57" s="95" t="str">
        <f t="shared" si="84"/>
        <v>Completar</v>
      </c>
      <c r="EK57" s="165">
        <f t="shared" si="85"/>
        <v>0</v>
      </c>
      <c r="EL57" s="219" t="b">
        <f t="shared" si="86"/>
        <v>0</v>
      </c>
      <c r="EM57" s="188">
        <f t="shared" si="87"/>
        <v>0</v>
      </c>
      <c r="EN57" s="164">
        <f t="shared" si="88"/>
        <v>0</v>
      </c>
      <c r="EO57" s="164">
        <f t="shared" si="89"/>
        <v>0.25</v>
      </c>
      <c r="EP57" s="164">
        <f t="shared" si="90"/>
        <v>0</v>
      </c>
      <c r="EQ57" s="164">
        <f t="shared" si="90"/>
        <v>0</v>
      </c>
      <c r="ER57" s="166">
        <f t="shared" si="91"/>
        <v>0</v>
      </c>
      <c r="ES57" s="167"/>
      <c r="EU57" s="164">
        <v>45</v>
      </c>
      <c r="EV57" s="225"/>
      <c r="EW57" s="226"/>
      <c r="EX57" s="1"/>
      <c r="EY57" s="1"/>
      <c r="EZ57" s="95"/>
      <c r="FA57" s="93"/>
      <c r="FB57" s="93"/>
      <c r="FC57" s="93"/>
      <c r="FD57" s="95" t="str">
        <f t="shared" si="20"/>
        <v>Completar</v>
      </c>
      <c r="FE57" s="96" t="str">
        <f t="shared" si="21"/>
        <v>Completar</v>
      </c>
      <c r="FF57" s="96" t="str">
        <f t="shared" si="22"/>
        <v>Completar</v>
      </c>
      <c r="FG57" s="94"/>
      <c r="FH57" s="95" t="str">
        <f t="shared" si="23"/>
        <v>Completar</v>
      </c>
      <c r="FI57" s="95" t="str">
        <f t="shared" si="92"/>
        <v>Completar</v>
      </c>
      <c r="FJ57" s="165">
        <f t="shared" si="93"/>
        <v>0</v>
      </c>
      <c r="FK57" s="219" t="b">
        <f t="shared" si="94"/>
        <v>0</v>
      </c>
      <c r="FL57" s="188">
        <f t="shared" si="95"/>
        <v>0</v>
      </c>
      <c r="FM57" s="164">
        <f t="shared" si="96"/>
        <v>0</v>
      </c>
      <c r="FN57" s="164">
        <f t="shared" si="97"/>
        <v>0.25</v>
      </c>
      <c r="FO57" s="164">
        <f t="shared" si="98"/>
        <v>0</v>
      </c>
      <c r="FP57" s="164">
        <f t="shared" si="98"/>
        <v>0</v>
      </c>
      <c r="FQ57" s="166">
        <f t="shared" si="99"/>
        <v>0</v>
      </c>
      <c r="FR57" s="167"/>
      <c r="FT57" s="164">
        <v>45</v>
      </c>
      <c r="FU57" s="225"/>
      <c r="FV57" s="226"/>
      <c r="FW57" s="1"/>
      <c r="FX57" s="1"/>
      <c r="FY57" s="95"/>
      <c r="FZ57" s="93"/>
      <c r="GA57" s="93"/>
      <c r="GB57" s="93"/>
      <c r="GC57" s="95" t="str">
        <f t="shared" si="24"/>
        <v>Completar</v>
      </c>
      <c r="GD57" s="96" t="str">
        <f t="shared" si="25"/>
        <v>Completar</v>
      </c>
      <c r="GE57" s="96" t="str">
        <f t="shared" si="26"/>
        <v>Completar</v>
      </c>
      <c r="GF57" s="94"/>
      <c r="GG57" s="95" t="str">
        <f t="shared" si="27"/>
        <v>Completar</v>
      </c>
      <c r="GH57" s="95" t="str">
        <f t="shared" si="100"/>
        <v>Completar</v>
      </c>
      <c r="GI57" s="165">
        <f t="shared" si="101"/>
        <v>0</v>
      </c>
      <c r="GJ57" s="219" t="b">
        <f t="shared" si="102"/>
        <v>0</v>
      </c>
      <c r="GK57" s="188">
        <f t="shared" si="103"/>
        <v>0</v>
      </c>
      <c r="GL57" s="164">
        <f t="shared" si="104"/>
        <v>0</v>
      </c>
      <c r="GM57" s="164">
        <f t="shared" si="105"/>
        <v>0.25</v>
      </c>
      <c r="GN57" s="164">
        <f t="shared" si="106"/>
        <v>0</v>
      </c>
      <c r="GO57" s="164">
        <f t="shared" si="106"/>
        <v>0</v>
      </c>
      <c r="GP57" s="166">
        <f t="shared" si="107"/>
        <v>0</v>
      </c>
      <c r="GQ57" s="167"/>
      <c r="GS57" s="164">
        <v>45</v>
      </c>
      <c r="GT57" s="225"/>
      <c r="GU57" s="226"/>
      <c r="GV57" s="1"/>
      <c r="GW57" s="1"/>
      <c r="GX57" s="95"/>
      <c r="GY57" s="93"/>
      <c r="GZ57" s="93"/>
      <c r="HA57" s="93"/>
      <c r="HB57" s="95" t="str">
        <f t="shared" si="28"/>
        <v>Completar</v>
      </c>
      <c r="HC57" s="96" t="str">
        <f t="shared" si="29"/>
        <v>Completar</v>
      </c>
      <c r="HD57" s="96" t="str">
        <f t="shared" si="30"/>
        <v>Completar</v>
      </c>
      <c r="HE57" s="94"/>
      <c r="HF57" s="95" t="str">
        <f t="shared" si="31"/>
        <v>Completar</v>
      </c>
      <c r="HG57" s="95" t="str">
        <f t="shared" si="108"/>
        <v>Completar</v>
      </c>
      <c r="HH57" s="165">
        <f t="shared" si="109"/>
        <v>0</v>
      </c>
      <c r="HI57" s="219" t="b">
        <f t="shared" si="110"/>
        <v>0</v>
      </c>
      <c r="HJ57" s="188">
        <f t="shared" si="111"/>
        <v>0</v>
      </c>
      <c r="HK57" s="164">
        <f t="shared" si="112"/>
        <v>0</v>
      </c>
      <c r="HL57" s="164">
        <f t="shared" si="113"/>
        <v>0.25</v>
      </c>
      <c r="HM57" s="164">
        <f t="shared" si="114"/>
        <v>0</v>
      </c>
      <c r="HN57" s="164">
        <f t="shared" si="114"/>
        <v>0</v>
      </c>
      <c r="HO57" s="166">
        <f t="shared" si="115"/>
        <v>0</v>
      </c>
      <c r="HP57" s="167"/>
      <c r="HR57" s="164">
        <v>45</v>
      </c>
      <c r="HS57" s="225"/>
      <c r="HT57" s="226"/>
      <c r="HU57" s="1"/>
      <c r="HV57" s="1"/>
      <c r="HW57" s="95"/>
      <c r="HX57" s="93"/>
      <c r="HY57" s="93"/>
      <c r="HZ57" s="93"/>
      <c r="IA57" s="95" t="str">
        <f t="shared" si="32"/>
        <v>Completar</v>
      </c>
      <c r="IB57" s="96" t="str">
        <f t="shared" si="33"/>
        <v>Completar</v>
      </c>
      <c r="IC57" s="96" t="str">
        <f t="shared" si="34"/>
        <v>Completar</v>
      </c>
      <c r="ID57" s="94"/>
      <c r="IE57" s="95" t="str">
        <f t="shared" si="35"/>
        <v>Completar</v>
      </c>
      <c r="IF57" s="95" t="str">
        <f t="shared" si="116"/>
        <v>Completar</v>
      </c>
      <c r="IG57" s="165">
        <f t="shared" si="117"/>
        <v>0</v>
      </c>
      <c r="IH57" s="219" t="b">
        <f t="shared" si="118"/>
        <v>0</v>
      </c>
      <c r="II57" s="188">
        <f t="shared" si="119"/>
        <v>0</v>
      </c>
      <c r="IJ57" s="164">
        <f t="shared" si="120"/>
        <v>0</v>
      </c>
      <c r="IK57" s="164">
        <f t="shared" si="121"/>
        <v>0.25</v>
      </c>
      <c r="IL57" s="164">
        <f t="shared" si="122"/>
        <v>0</v>
      </c>
      <c r="IM57" s="164">
        <f t="shared" si="122"/>
        <v>0</v>
      </c>
      <c r="IN57" s="166">
        <f t="shared" si="123"/>
        <v>0</v>
      </c>
      <c r="IO57" s="167"/>
      <c r="IQ57" s="164">
        <v>45</v>
      </c>
      <c r="IR57" s="225"/>
      <c r="IS57" s="226"/>
      <c r="IT57" s="1"/>
      <c r="IU57" s="1"/>
      <c r="IV57" s="95"/>
      <c r="IW57" s="93"/>
      <c r="IX57" s="93"/>
      <c r="IY57" s="93"/>
      <c r="IZ57" s="95" t="str">
        <f t="shared" si="36"/>
        <v>Completar</v>
      </c>
      <c r="JA57" s="96" t="str">
        <f t="shared" si="37"/>
        <v>Completar</v>
      </c>
      <c r="JB57" s="96" t="str">
        <f t="shared" si="38"/>
        <v>Completar</v>
      </c>
      <c r="JC57" s="94"/>
      <c r="JD57" s="95" t="str">
        <f t="shared" si="39"/>
        <v>Completar</v>
      </c>
      <c r="JE57" s="95" t="str">
        <f t="shared" si="124"/>
        <v>Completar</v>
      </c>
      <c r="JF57" s="165">
        <f t="shared" si="125"/>
        <v>0</v>
      </c>
      <c r="JG57" s="219" t="b">
        <f t="shared" si="126"/>
        <v>0</v>
      </c>
      <c r="JH57" s="188">
        <f t="shared" si="127"/>
        <v>0</v>
      </c>
      <c r="JI57" s="164">
        <f t="shared" si="128"/>
        <v>0</v>
      </c>
      <c r="JJ57" s="164">
        <f t="shared" si="129"/>
        <v>0.25</v>
      </c>
      <c r="JK57" s="164">
        <f t="shared" si="130"/>
        <v>0</v>
      </c>
      <c r="JL57" s="164">
        <f t="shared" si="130"/>
        <v>0</v>
      </c>
      <c r="JM57" s="166">
        <f t="shared" si="131"/>
        <v>0</v>
      </c>
      <c r="JN57" s="167"/>
      <c r="JO57" s="126"/>
      <c r="JP57" s="164">
        <v>45</v>
      </c>
      <c r="JQ57" s="225"/>
      <c r="JR57" s="226"/>
      <c r="JS57" s="1"/>
      <c r="JT57" s="1"/>
      <c r="JU57" s="95"/>
      <c r="JV57" s="93"/>
      <c r="JW57" s="93"/>
      <c r="JX57" s="93"/>
      <c r="JY57" s="95" t="str">
        <f t="shared" si="40"/>
        <v>Completar</v>
      </c>
      <c r="JZ57" s="96" t="str">
        <f t="shared" si="41"/>
        <v>Completar</v>
      </c>
      <c r="KA57" s="96" t="str">
        <f t="shared" si="42"/>
        <v>Completar</v>
      </c>
      <c r="KB57" s="94"/>
      <c r="KC57" s="95" t="str">
        <f t="shared" si="43"/>
        <v>Completar</v>
      </c>
      <c r="KD57" s="95" t="str">
        <f t="shared" si="132"/>
        <v>Completar</v>
      </c>
      <c r="KE57" s="165">
        <f t="shared" si="133"/>
        <v>0</v>
      </c>
      <c r="KF57" s="219" t="b">
        <f t="shared" si="134"/>
        <v>0</v>
      </c>
      <c r="KG57" s="188">
        <f t="shared" si="135"/>
        <v>0</v>
      </c>
      <c r="KH57" s="164">
        <f t="shared" si="136"/>
        <v>0</v>
      </c>
      <c r="KI57" s="164">
        <f t="shared" si="137"/>
        <v>0.25</v>
      </c>
      <c r="KJ57" s="164">
        <f t="shared" si="138"/>
        <v>0</v>
      </c>
      <c r="KK57" s="164">
        <f t="shared" si="138"/>
        <v>0</v>
      </c>
      <c r="KL57" s="166">
        <f t="shared" si="139"/>
        <v>0</v>
      </c>
    </row>
    <row r="58" spans="1:298" x14ac:dyDescent="0.25">
      <c r="A58" s="164">
        <v>46</v>
      </c>
      <c r="B58" s="225"/>
      <c r="C58" s="226"/>
      <c r="D58" s="1"/>
      <c r="E58" s="1"/>
      <c r="F58" s="95"/>
      <c r="G58" s="93"/>
      <c r="H58" s="93"/>
      <c r="I58" s="93"/>
      <c r="J58" s="95"/>
      <c r="K58" s="96" t="str">
        <f>IFERROR(VLOOKUP(D58,'Situación inicial'!JI$13:JS$112,8,FALSE),"Completar")</f>
        <v>Completar</v>
      </c>
      <c r="L58" s="96" t="str">
        <f>IFERROR(VLOOKUP(D58,'Situación inicial'!JI$13:JS$112,9,FALSE),"Completar")</f>
        <v>Completar</v>
      </c>
      <c r="M58" s="94"/>
      <c r="N58" s="95" t="str">
        <f>IFERROR(VLOOKUP(D58,'Situación inicial'!JI$13:JS$112,11,FALSE),"Completar")</f>
        <v>Completar</v>
      </c>
      <c r="O58" s="95" t="str">
        <f>IFERROR(VLOOKUP(D58,'Situación inicial'!JI$13:JT$112,12,FALSE),"Completar")</f>
        <v>Completar</v>
      </c>
      <c r="P58" s="165">
        <f t="shared" si="44"/>
        <v>0</v>
      </c>
      <c r="Q58" s="219" t="b">
        <f t="shared" si="45"/>
        <v>0</v>
      </c>
      <c r="R58" s="188">
        <f t="shared" si="46"/>
        <v>0</v>
      </c>
      <c r="S58" s="164">
        <f t="shared" si="47"/>
        <v>0</v>
      </c>
      <c r="T58" s="164">
        <f t="shared" si="48"/>
        <v>0.25</v>
      </c>
      <c r="U58" s="164">
        <f t="shared" si="49"/>
        <v>0</v>
      </c>
      <c r="V58" s="164">
        <f t="shared" si="49"/>
        <v>0</v>
      </c>
      <c r="W58" s="166">
        <f t="shared" si="50"/>
        <v>0</v>
      </c>
      <c r="X58" s="168">
        <f>IFERROR(VLOOKUP(D58,'Situación inicial'!JI$13:JZ$112,18,FALSE),0)</f>
        <v>0</v>
      </c>
      <c r="Z58" s="164">
        <v>46</v>
      </c>
      <c r="AA58" s="225"/>
      <c r="AB58" s="226"/>
      <c r="AC58" s="1"/>
      <c r="AD58" s="1"/>
      <c r="AE58" s="95"/>
      <c r="AF58" s="93"/>
      <c r="AG58" s="93"/>
      <c r="AH58" s="93"/>
      <c r="AI58" s="95" t="str">
        <f t="shared" si="0"/>
        <v>Completar</v>
      </c>
      <c r="AJ58" s="96" t="str">
        <f t="shared" si="1"/>
        <v>Completar</v>
      </c>
      <c r="AK58" s="96" t="str">
        <f t="shared" si="2"/>
        <v>Completar</v>
      </c>
      <c r="AL58" s="94"/>
      <c r="AM58" s="95" t="str">
        <f t="shared" si="51"/>
        <v>Completar</v>
      </c>
      <c r="AN58" s="95" t="str">
        <f t="shared" si="52"/>
        <v>Completar</v>
      </c>
      <c r="AO58" s="165">
        <f t="shared" si="53"/>
        <v>0</v>
      </c>
      <c r="AP58" s="219" t="b">
        <f t="shared" si="54"/>
        <v>0</v>
      </c>
      <c r="AQ58" s="188">
        <f t="shared" si="55"/>
        <v>0</v>
      </c>
      <c r="AR58" s="164">
        <f t="shared" si="56"/>
        <v>0</v>
      </c>
      <c r="AS58" s="164">
        <f t="shared" si="57"/>
        <v>0.25</v>
      </c>
      <c r="AT58" s="164">
        <f t="shared" si="58"/>
        <v>0</v>
      </c>
      <c r="AU58" s="164">
        <f t="shared" si="58"/>
        <v>0</v>
      </c>
      <c r="AV58" s="166">
        <f t="shared" si="59"/>
        <v>0</v>
      </c>
      <c r="AW58" s="168">
        <f t="shared" si="3"/>
        <v>0</v>
      </c>
      <c r="AY58" s="164">
        <v>46</v>
      </c>
      <c r="AZ58" s="225"/>
      <c r="BA58" s="226"/>
      <c r="BB58" s="1"/>
      <c r="BC58" s="1"/>
      <c r="BD58" s="95"/>
      <c r="BE58" s="93"/>
      <c r="BF58" s="93"/>
      <c r="BG58" s="93"/>
      <c r="BH58" s="95" t="str">
        <f t="shared" si="4"/>
        <v>Completar</v>
      </c>
      <c r="BI58" s="96" t="str">
        <f t="shared" si="5"/>
        <v>Completar</v>
      </c>
      <c r="BJ58" s="96" t="str">
        <f t="shared" si="6"/>
        <v>Completar</v>
      </c>
      <c r="BK58" s="94"/>
      <c r="BL58" s="95" t="str">
        <f t="shared" si="7"/>
        <v>Completar</v>
      </c>
      <c r="BM58" s="95" t="str">
        <f t="shared" si="60"/>
        <v>Completar</v>
      </c>
      <c r="BN58" s="165">
        <f t="shared" si="61"/>
        <v>0</v>
      </c>
      <c r="BO58" s="219" t="b">
        <f t="shared" si="62"/>
        <v>0</v>
      </c>
      <c r="BP58" s="188">
        <f t="shared" si="63"/>
        <v>0</v>
      </c>
      <c r="BQ58" s="164">
        <f t="shared" si="64"/>
        <v>0</v>
      </c>
      <c r="BR58" s="164">
        <f t="shared" si="65"/>
        <v>0.25</v>
      </c>
      <c r="BS58" s="164">
        <f t="shared" si="66"/>
        <v>0</v>
      </c>
      <c r="BT58" s="164">
        <f t="shared" si="66"/>
        <v>0</v>
      </c>
      <c r="BU58" s="166">
        <f t="shared" si="67"/>
        <v>0</v>
      </c>
      <c r="BV58" s="167"/>
      <c r="BX58" s="164">
        <v>46</v>
      </c>
      <c r="BY58" s="225"/>
      <c r="BZ58" s="226"/>
      <c r="CA58" s="1"/>
      <c r="CB58" s="1"/>
      <c r="CC58" s="95"/>
      <c r="CD58" s="93"/>
      <c r="CE58" s="93"/>
      <c r="CF58" s="93"/>
      <c r="CG58" s="95" t="str">
        <f t="shared" si="8"/>
        <v>Completar</v>
      </c>
      <c r="CH58" s="96" t="str">
        <f t="shared" si="9"/>
        <v>Completar</v>
      </c>
      <c r="CI58" s="96" t="str">
        <f t="shared" si="10"/>
        <v>Completar</v>
      </c>
      <c r="CJ58" s="94"/>
      <c r="CK58" s="95" t="str">
        <f t="shared" si="11"/>
        <v>Completar</v>
      </c>
      <c r="CL58" s="95" t="str">
        <f t="shared" si="68"/>
        <v>Completar</v>
      </c>
      <c r="CM58" s="165">
        <f t="shared" si="69"/>
        <v>0</v>
      </c>
      <c r="CN58" s="219" t="b">
        <f t="shared" si="70"/>
        <v>0</v>
      </c>
      <c r="CO58" s="188">
        <f t="shared" si="71"/>
        <v>0</v>
      </c>
      <c r="CP58" s="164">
        <f t="shared" si="72"/>
        <v>0</v>
      </c>
      <c r="CQ58" s="164">
        <f t="shared" si="73"/>
        <v>0.25</v>
      </c>
      <c r="CR58" s="164">
        <f t="shared" si="74"/>
        <v>0</v>
      </c>
      <c r="CS58" s="164">
        <f t="shared" si="74"/>
        <v>0</v>
      </c>
      <c r="CT58" s="166">
        <f t="shared" si="75"/>
        <v>0</v>
      </c>
      <c r="CU58" s="167"/>
      <c r="CW58" s="164">
        <v>46</v>
      </c>
      <c r="CX58" s="225"/>
      <c r="CY58" s="226"/>
      <c r="CZ58" s="1"/>
      <c r="DA58" s="1"/>
      <c r="DB58" s="95"/>
      <c r="DC58" s="93"/>
      <c r="DD58" s="93"/>
      <c r="DE58" s="93"/>
      <c r="DF58" s="95" t="str">
        <f t="shared" si="12"/>
        <v>Completar</v>
      </c>
      <c r="DG58" s="96" t="str">
        <f t="shared" si="13"/>
        <v>Completar</v>
      </c>
      <c r="DH58" s="96" t="str">
        <f t="shared" si="14"/>
        <v>Completar</v>
      </c>
      <c r="DI58" s="94"/>
      <c r="DJ58" s="95" t="str">
        <f t="shared" si="15"/>
        <v>Completar</v>
      </c>
      <c r="DK58" s="95" t="str">
        <f t="shared" si="76"/>
        <v>Completar</v>
      </c>
      <c r="DL58" s="165">
        <f t="shared" si="77"/>
        <v>0</v>
      </c>
      <c r="DM58" s="219" t="b">
        <f t="shared" si="78"/>
        <v>0</v>
      </c>
      <c r="DN58" s="188">
        <f t="shared" si="79"/>
        <v>0</v>
      </c>
      <c r="DO58" s="164">
        <f t="shared" si="80"/>
        <v>0</v>
      </c>
      <c r="DP58" s="164">
        <f t="shared" si="81"/>
        <v>0.25</v>
      </c>
      <c r="DQ58" s="164">
        <f t="shared" si="82"/>
        <v>0</v>
      </c>
      <c r="DR58" s="164">
        <f t="shared" si="82"/>
        <v>0</v>
      </c>
      <c r="DS58" s="166">
        <f t="shared" si="83"/>
        <v>0</v>
      </c>
      <c r="DT58" s="167"/>
      <c r="DV58" s="164">
        <v>46</v>
      </c>
      <c r="DW58" s="225"/>
      <c r="DX58" s="226"/>
      <c r="DY58" s="1"/>
      <c r="DZ58" s="1"/>
      <c r="EA58" s="95"/>
      <c r="EB58" s="93"/>
      <c r="EC58" s="93"/>
      <c r="ED58" s="93"/>
      <c r="EE58" s="95" t="str">
        <f t="shared" si="16"/>
        <v>Completar</v>
      </c>
      <c r="EF58" s="96" t="str">
        <f t="shared" si="17"/>
        <v>Completar</v>
      </c>
      <c r="EG58" s="96" t="str">
        <f t="shared" si="18"/>
        <v>Completar</v>
      </c>
      <c r="EH58" s="94"/>
      <c r="EI58" s="95" t="str">
        <f t="shared" si="19"/>
        <v>Completar</v>
      </c>
      <c r="EJ58" s="95" t="str">
        <f t="shared" si="84"/>
        <v>Completar</v>
      </c>
      <c r="EK58" s="165">
        <f t="shared" si="85"/>
        <v>0</v>
      </c>
      <c r="EL58" s="219" t="b">
        <f t="shared" si="86"/>
        <v>0</v>
      </c>
      <c r="EM58" s="188">
        <f t="shared" si="87"/>
        <v>0</v>
      </c>
      <c r="EN58" s="164">
        <f t="shared" si="88"/>
        <v>0</v>
      </c>
      <c r="EO58" s="164">
        <f t="shared" si="89"/>
        <v>0.25</v>
      </c>
      <c r="EP58" s="164">
        <f t="shared" si="90"/>
        <v>0</v>
      </c>
      <c r="EQ58" s="164">
        <f t="shared" si="90"/>
        <v>0</v>
      </c>
      <c r="ER58" s="166">
        <f t="shared" si="91"/>
        <v>0</v>
      </c>
      <c r="ES58" s="167"/>
      <c r="EU58" s="164">
        <v>46</v>
      </c>
      <c r="EV58" s="225"/>
      <c r="EW58" s="226"/>
      <c r="EX58" s="1"/>
      <c r="EY58" s="1"/>
      <c r="EZ58" s="95"/>
      <c r="FA58" s="93"/>
      <c r="FB58" s="93"/>
      <c r="FC58" s="93"/>
      <c r="FD58" s="95" t="str">
        <f t="shared" si="20"/>
        <v>Completar</v>
      </c>
      <c r="FE58" s="96" t="str">
        <f t="shared" si="21"/>
        <v>Completar</v>
      </c>
      <c r="FF58" s="96" t="str">
        <f t="shared" si="22"/>
        <v>Completar</v>
      </c>
      <c r="FG58" s="94"/>
      <c r="FH58" s="95" t="str">
        <f t="shared" si="23"/>
        <v>Completar</v>
      </c>
      <c r="FI58" s="95" t="str">
        <f t="shared" si="92"/>
        <v>Completar</v>
      </c>
      <c r="FJ58" s="165">
        <f t="shared" si="93"/>
        <v>0</v>
      </c>
      <c r="FK58" s="219" t="b">
        <f t="shared" si="94"/>
        <v>0</v>
      </c>
      <c r="FL58" s="188">
        <f t="shared" si="95"/>
        <v>0</v>
      </c>
      <c r="FM58" s="164">
        <f t="shared" si="96"/>
        <v>0</v>
      </c>
      <c r="FN58" s="164">
        <f t="shared" si="97"/>
        <v>0.25</v>
      </c>
      <c r="FO58" s="164">
        <f t="shared" si="98"/>
        <v>0</v>
      </c>
      <c r="FP58" s="164">
        <f t="shared" si="98"/>
        <v>0</v>
      </c>
      <c r="FQ58" s="166">
        <f t="shared" si="99"/>
        <v>0</v>
      </c>
      <c r="FR58" s="167"/>
      <c r="FT58" s="164">
        <v>46</v>
      </c>
      <c r="FU58" s="225"/>
      <c r="FV58" s="226"/>
      <c r="FW58" s="1"/>
      <c r="FX58" s="1"/>
      <c r="FY58" s="95"/>
      <c r="FZ58" s="93"/>
      <c r="GA58" s="93"/>
      <c r="GB58" s="93"/>
      <c r="GC58" s="95" t="str">
        <f t="shared" si="24"/>
        <v>Completar</v>
      </c>
      <c r="GD58" s="96" t="str">
        <f t="shared" si="25"/>
        <v>Completar</v>
      </c>
      <c r="GE58" s="96" t="str">
        <f t="shared" si="26"/>
        <v>Completar</v>
      </c>
      <c r="GF58" s="94"/>
      <c r="GG58" s="95" t="str">
        <f t="shared" si="27"/>
        <v>Completar</v>
      </c>
      <c r="GH58" s="95" t="str">
        <f t="shared" si="100"/>
        <v>Completar</v>
      </c>
      <c r="GI58" s="165">
        <f t="shared" si="101"/>
        <v>0</v>
      </c>
      <c r="GJ58" s="219" t="b">
        <f t="shared" si="102"/>
        <v>0</v>
      </c>
      <c r="GK58" s="188">
        <f t="shared" si="103"/>
        <v>0</v>
      </c>
      <c r="GL58" s="164">
        <f t="shared" si="104"/>
        <v>0</v>
      </c>
      <c r="GM58" s="164">
        <f t="shared" si="105"/>
        <v>0.25</v>
      </c>
      <c r="GN58" s="164">
        <f t="shared" si="106"/>
        <v>0</v>
      </c>
      <c r="GO58" s="164">
        <f t="shared" si="106"/>
        <v>0</v>
      </c>
      <c r="GP58" s="166">
        <f t="shared" si="107"/>
        <v>0</v>
      </c>
      <c r="GQ58" s="167"/>
      <c r="GS58" s="164">
        <v>46</v>
      </c>
      <c r="GT58" s="225"/>
      <c r="GU58" s="226"/>
      <c r="GV58" s="1"/>
      <c r="GW58" s="1"/>
      <c r="GX58" s="95"/>
      <c r="GY58" s="93"/>
      <c r="GZ58" s="93"/>
      <c r="HA58" s="93"/>
      <c r="HB58" s="95" t="str">
        <f t="shared" si="28"/>
        <v>Completar</v>
      </c>
      <c r="HC58" s="96" t="str">
        <f t="shared" si="29"/>
        <v>Completar</v>
      </c>
      <c r="HD58" s="96" t="str">
        <f t="shared" si="30"/>
        <v>Completar</v>
      </c>
      <c r="HE58" s="94"/>
      <c r="HF58" s="95" t="str">
        <f t="shared" si="31"/>
        <v>Completar</v>
      </c>
      <c r="HG58" s="95" t="str">
        <f t="shared" si="108"/>
        <v>Completar</v>
      </c>
      <c r="HH58" s="165">
        <f t="shared" si="109"/>
        <v>0</v>
      </c>
      <c r="HI58" s="219" t="b">
        <f t="shared" si="110"/>
        <v>0</v>
      </c>
      <c r="HJ58" s="188">
        <f t="shared" si="111"/>
        <v>0</v>
      </c>
      <c r="HK58" s="164">
        <f t="shared" si="112"/>
        <v>0</v>
      </c>
      <c r="HL58" s="164">
        <f t="shared" si="113"/>
        <v>0.25</v>
      </c>
      <c r="HM58" s="164">
        <f t="shared" si="114"/>
        <v>0</v>
      </c>
      <c r="HN58" s="164">
        <f t="shared" si="114"/>
        <v>0</v>
      </c>
      <c r="HO58" s="166">
        <f t="shared" si="115"/>
        <v>0</v>
      </c>
      <c r="HP58" s="167"/>
      <c r="HR58" s="164">
        <v>46</v>
      </c>
      <c r="HS58" s="225"/>
      <c r="HT58" s="226"/>
      <c r="HU58" s="1"/>
      <c r="HV58" s="1"/>
      <c r="HW58" s="95"/>
      <c r="HX58" s="93"/>
      <c r="HY58" s="93"/>
      <c r="HZ58" s="93"/>
      <c r="IA58" s="95" t="str">
        <f t="shared" si="32"/>
        <v>Completar</v>
      </c>
      <c r="IB58" s="96" t="str">
        <f t="shared" si="33"/>
        <v>Completar</v>
      </c>
      <c r="IC58" s="96" t="str">
        <f t="shared" si="34"/>
        <v>Completar</v>
      </c>
      <c r="ID58" s="94"/>
      <c r="IE58" s="95" t="str">
        <f t="shared" si="35"/>
        <v>Completar</v>
      </c>
      <c r="IF58" s="95" t="str">
        <f t="shared" si="116"/>
        <v>Completar</v>
      </c>
      <c r="IG58" s="165">
        <f t="shared" si="117"/>
        <v>0</v>
      </c>
      <c r="IH58" s="219" t="b">
        <f t="shared" si="118"/>
        <v>0</v>
      </c>
      <c r="II58" s="188">
        <f t="shared" si="119"/>
        <v>0</v>
      </c>
      <c r="IJ58" s="164">
        <f t="shared" si="120"/>
        <v>0</v>
      </c>
      <c r="IK58" s="164">
        <f t="shared" si="121"/>
        <v>0.25</v>
      </c>
      <c r="IL58" s="164">
        <f t="shared" si="122"/>
        <v>0</v>
      </c>
      <c r="IM58" s="164">
        <f t="shared" si="122"/>
        <v>0</v>
      </c>
      <c r="IN58" s="166">
        <f t="shared" si="123"/>
        <v>0</v>
      </c>
      <c r="IO58" s="167"/>
      <c r="IQ58" s="164">
        <v>46</v>
      </c>
      <c r="IR58" s="225"/>
      <c r="IS58" s="226"/>
      <c r="IT58" s="1"/>
      <c r="IU58" s="1"/>
      <c r="IV58" s="95"/>
      <c r="IW58" s="93"/>
      <c r="IX58" s="93"/>
      <c r="IY58" s="93"/>
      <c r="IZ58" s="95" t="str">
        <f t="shared" si="36"/>
        <v>Completar</v>
      </c>
      <c r="JA58" s="96" t="str">
        <f t="shared" si="37"/>
        <v>Completar</v>
      </c>
      <c r="JB58" s="96" t="str">
        <f t="shared" si="38"/>
        <v>Completar</v>
      </c>
      <c r="JC58" s="94"/>
      <c r="JD58" s="95" t="str">
        <f t="shared" si="39"/>
        <v>Completar</v>
      </c>
      <c r="JE58" s="95" t="str">
        <f t="shared" si="124"/>
        <v>Completar</v>
      </c>
      <c r="JF58" s="165">
        <f t="shared" si="125"/>
        <v>0</v>
      </c>
      <c r="JG58" s="219" t="b">
        <f t="shared" si="126"/>
        <v>0</v>
      </c>
      <c r="JH58" s="188">
        <f t="shared" si="127"/>
        <v>0</v>
      </c>
      <c r="JI58" s="164">
        <f t="shared" si="128"/>
        <v>0</v>
      </c>
      <c r="JJ58" s="164">
        <f t="shared" si="129"/>
        <v>0.25</v>
      </c>
      <c r="JK58" s="164">
        <f t="shared" si="130"/>
        <v>0</v>
      </c>
      <c r="JL58" s="164">
        <f t="shared" si="130"/>
        <v>0</v>
      </c>
      <c r="JM58" s="166">
        <f t="shared" si="131"/>
        <v>0</v>
      </c>
      <c r="JN58" s="167"/>
      <c r="JO58" s="126"/>
      <c r="JP58" s="164">
        <v>46</v>
      </c>
      <c r="JQ58" s="225"/>
      <c r="JR58" s="226"/>
      <c r="JS58" s="1"/>
      <c r="JT58" s="1"/>
      <c r="JU58" s="95"/>
      <c r="JV58" s="93"/>
      <c r="JW58" s="93"/>
      <c r="JX58" s="93"/>
      <c r="JY58" s="95" t="str">
        <f t="shared" si="40"/>
        <v>Completar</v>
      </c>
      <c r="JZ58" s="96" t="str">
        <f t="shared" si="41"/>
        <v>Completar</v>
      </c>
      <c r="KA58" s="96" t="str">
        <f t="shared" si="42"/>
        <v>Completar</v>
      </c>
      <c r="KB58" s="94"/>
      <c r="KC58" s="95" t="str">
        <f t="shared" si="43"/>
        <v>Completar</v>
      </c>
      <c r="KD58" s="95" t="str">
        <f t="shared" si="132"/>
        <v>Completar</v>
      </c>
      <c r="KE58" s="165">
        <f t="shared" si="133"/>
        <v>0</v>
      </c>
      <c r="KF58" s="219" t="b">
        <f t="shared" si="134"/>
        <v>0</v>
      </c>
      <c r="KG58" s="188">
        <f t="shared" si="135"/>
        <v>0</v>
      </c>
      <c r="KH58" s="164">
        <f t="shared" si="136"/>
        <v>0</v>
      </c>
      <c r="KI58" s="164">
        <f t="shared" si="137"/>
        <v>0.25</v>
      </c>
      <c r="KJ58" s="164">
        <f t="shared" si="138"/>
        <v>0</v>
      </c>
      <c r="KK58" s="164">
        <f t="shared" si="138"/>
        <v>0</v>
      </c>
      <c r="KL58" s="166">
        <f t="shared" si="139"/>
        <v>0</v>
      </c>
    </row>
    <row r="59" spans="1:298" x14ac:dyDescent="0.25">
      <c r="A59" s="164">
        <v>47</v>
      </c>
      <c r="B59" s="225"/>
      <c r="C59" s="226"/>
      <c r="D59" s="1"/>
      <c r="E59" s="1"/>
      <c r="F59" s="95"/>
      <c r="G59" s="93"/>
      <c r="H59" s="93"/>
      <c r="I59" s="93"/>
      <c r="J59" s="95"/>
      <c r="K59" s="96" t="str">
        <f>IFERROR(VLOOKUP(D59,'Situación inicial'!JI$13:JS$112,8,FALSE),"Completar")</f>
        <v>Completar</v>
      </c>
      <c r="L59" s="96" t="str">
        <f>IFERROR(VLOOKUP(D59,'Situación inicial'!JI$13:JS$112,9,FALSE),"Completar")</f>
        <v>Completar</v>
      </c>
      <c r="M59" s="94"/>
      <c r="N59" s="95" t="str">
        <f>IFERROR(VLOOKUP(D59,'Situación inicial'!JI$13:JS$112,11,FALSE),"Completar")</f>
        <v>Completar</v>
      </c>
      <c r="O59" s="95" t="str">
        <f>IFERROR(VLOOKUP(D59,'Situación inicial'!JI$13:JT$112,12,FALSE),"Completar")</f>
        <v>Completar</v>
      </c>
      <c r="P59" s="165">
        <f t="shared" si="44"/>
        <v>0</v>
      </c>
      <c r="Q59" s="219" t="b">
        <f t="shared" si="45"/>
        <v>0</v>
      </c>
      <c r="R59" s="188">
        <f t="shared" si="46"/>
        <v>0</v>
      </c>
      <c r="S59" s="164">
        <f t="shared" si="47"/>
        <v>0</v>
      </c>
      <c r="T59" s="164">
        <f t="shared" si="48"/>
        <v>0.25</v>
      </c>
      <c r="U59" s="164">
        <f t="shared" si="49"/>
        <v>0</v>
      </c>
      <c r="V59" s="164">
        <f t="shared" si="49"/>
        <v>0</v>
      </c>
      <c r="W59" s="166">
        <f t="shared" si="50"/>
        <v>0</v>
      </c>
      <c r="X59" s="168">
        <f>IFERROR(VLOOKUP(D59,'Situación inicial'!JI$13:JZ$112,18,FALSE),0)</f>
        <v>0</v>
      </c>
      <c r="Z59" s="164">
        <v>47</v>
      </c>
      <c r="AA59" s="225"/>
      <c r="AB59" s="226"/>
      <c r="AC59" s="1"/>
      <c r="AD59" s="1"/>
      <c r="AE59" s="95"/>
      <c r="AF59" s="93"/>
      <c r="AG59" s="93"/>
      <c r="AH59" s="93"/>
      <c r="AI59" s="95" t="str">
        <f t="shared" si="0"/>
        <v>Completar</v>
      </c>
      <c r="AJ59" s="96" t="str">
        <f t="shared" si="1"/>
        <v>Completar</v>
      </c>
      <c r="AK59" s="96" t="str">
        <f t="shared" si="2"/>
        <v>Completar</v>
      </c>
      <c r="AL59" s="94"/>
      <c r="AM59" s="95" t="str">
        <f t="shared" si="51"/>
        <v>Completar</v>
      </c>
      <c r="AN59" s="95" t="str">
        <f t="shared" si="52"/>
        <v>Completar</v>
      </c>
      <c r="AO59" s="165">
        <f t="shared" si="53"/>
        <v>0</v>
      </c>
      <c r="AP59" s="219" t="b">
        <f t="shared" si="54"/>
        <v>0</v>
      </c>
      <c r="AQ59" s="188">
        <f t="shared" si="55"/>
        <v>0</v>
      </c>
      <c r="AR59" s="164">
        <f t="shared" si="56"/>
        <v>0</v>
      </c>
      <c r="AS59" s="164">
        <f t="shared" si="57"/>
        <v>0.25</v>
      </c>
      <c r="AT59" s="164">
        <f t="shared" si="58"/>
        <v>0</v>
      </c>
      <c r="AU59" s="164">
        <f t="shared" si="58"/>
        <v>0</v>
      </c>
      <c r="AV59" s="166">
        <f t="shared" si="59"/>
        <v>0</v>
      </c>
      <c r="AW59" s="168">
        <f t="shared" si="3"/>
        <v>0</v>
      </c>
      <c r="AY59" s="164">
        <v>47</v>
      </c>
      <c r="AZ59" s="225"/>
      <c r="BA59" s="226"/>
      <c r="BB59" s="1"/>
      <c r="BC59" s="1"/>
      <c r="BD59" s="95"/>
      <c r="BE59" s="93"/>
      <c r="BF59" s="93"/>
      <c r="BG59" s="93"/>
      <c r="BH59" s="95" t="str">
        <f t="shared" si="4"/>
        <v>Completar</v>
      </c>
      <c r="BI59" s="96" t="str">
        <f t="shared" si="5"/>
        <v>Completar</v>
      </c>
      <c r="BJ59" s="96" t="str">
        <f t="shared" si="6"/>
        <v>Completar</v>
      </c>
      <c r="BK59" s="94"/>
      <c r="BL59" s="95" t="str">
        <f t="shared" si="7"/>
        <v>Completar</v>
      </c>
      <c r="BM59" s="95" t="str">
        <f t="shared" si="60"/>
        <v>Completar</v>
      </c>
      <c r="BN59" s="165">
        <f t="shared" si="61"/>
        <v>0</v>
      </c>
      <c r="BO59" s="219" t="b">
        <f t="shared" si="62"/>
        <v>0</v>
      </c>
      <c r="BP59" s="188">
        <f t="shared" si="63"/>
        <v>0</v>
      </c>
      <c r="BQ59" s="164">
        <f t="shared" si="64"/>
        <v>0</v>
      </c>
      <c r="BR59" s="164">
        <f t="shared" si="65"/>
        <v>0.25</v>
      </c>
      <c r="BS59" s="164">
        <f t="shared" si="66"/>
        <v>0</v>
      </c>
      <c r="BT59" s="164">
        <f t="shared" si="66"/>
        <v>0</v>
      </c>
      <c r="BU59" s="166">
        <f t="shared" si="67"/>
        <v>0</v>
      </c>
      <c r="BV59" s="167"/>
      <c r="BX59" s="164">
        <v>47</v>
      </c>
      <c r="BY59" s="225"/>
      <c r="BZ59" s="226"/>
      <c r="CA59" s="1"/>
      <c r="CB59" s="1"/>
      <c r="CC59" s="95"/>
      <c r="CD59" s="93"/>
      <c r="CE59" s="93"/>
      <c r="CF59" s="93"/>
      <c r="CG59" s="95" t="str">
        <f t="shared" si="8"/>
        <v>Completar</v>
      </c>
      <c r="CH59" s="96" t="str">
        <f t="shared" si="9"/>
        <v>Completar</v>
      </c>
      <c r="CI59" s="96" t="str">
        <f t="shared" si="10"/>
        <v>Completar</v>
      </c>
      <c r="CJ59" s="94"/>
      <c r="CK59" s="95" t="str">
        <f t="shared" si="11"/>
        <v>Completar</v>
      </c>
      <c r="CL59" s="95" t="str">
        <f t="shared" si="68"/>
        <v>Completar</v>
      </c>
      <c r="CM59" s="165">
        <f t="shared" si="69"/>
        <v>0</v>
      </c>
      <c r="CN59" s="219" t="b">
        <f t="shared" si="70"/>
        <v>0</v>
      </c>
      <c r="CO59" s="188">
        <f t="shared" si="71"/>
        <v>0</v>
      </c>
      <c r="CP59" s="164">
        <f t="shared" si="72"/>
        <v>0</v>
      </c>
      <c r="CQ59" s="164">
        <f t="shared" si="73"/>
        <v>0.25</v>
      </c>
      <c r="CR59" s="164">
        <f t="shared" si="74"/>
        <v>0</v>
      </c>
      <c r="CS59" s="164">
        <f t="shared" si="74"/>
        <v>0</v>
      </c>
      <c r="CT59" s="166">
        <f t="shared" si="75"/>
        <v>0</v>
      </c>
      <c r="CU59" s="167"/>
      <c r="CW59" s="164">
        <v>47</v>
      </c>
      <c r="CX59" s="225"/>
      <c r="CY59" s="226"/>
      <c r="CZ59" s="1"/>
      <c r="DA59" s="1"/>
      <c r="DB59" s="95"/>
      <c r="DC59" s="93"/>
      <c r="DD59" s="93"/>
      <c r="DE59" s="93"/>
      <c r="DF59" s="95" t="str">
        <f t="shared" si="12"/>
        <v>Completar</v>
      </c>
      <c r="DG59" s="96" t="str">
        <f t="shared" si="13"/>
        <v>Completar</v>
      </c>
      <c r="DH59" s="96" t="str">
        <f t="shared" si="14"/>
        <v>Completar</v>
      </c>
      <c r="DI59" s="94"/>
      <c r="DJ59" s="95" t="str">
        <f t="shared" si="15"/>
        <v>Completar</v>
      </c>
      <c r="DK59" s="95" t="str">
        <f t="shared" si="76"/>
        <v>Completar</v>
      </c>
      <c r="DL59" s="165">
        <f t="shared" si="77"/>
        <v>0</v>
      </c>
      <c r="DM59" s="219" t="b">
        <f t="shared" si="78"/>
        <v>0</v>
      </c>
      <c r="DN59" s="188">
        <f t="shared" si="79"/>
        <v>0</v>
      </c>
      <c r="DO59" s="164">
        <f t="shared" si="80"/>
        <v>0</v>
      </c>
      <c r="DP59" s="164">
        <f t="shared" si="81"/>
        <v>0.25</v>
      </c>
      <c r="DQ59" s="164">
        <f t="shared" si="82"/>
        <v>0</v>
      </c>
      <c r="DR59" s="164">
        <f t="shared" si="82"/>
        <v>0</v>
      </c>
      <c r="DS59" s="166">
        <f t="shared" si="83"/>
        <v>0</v>
      </c>
      <c r="DT59" s="167"/>
      <c r="DV59" s="164">
        <v>47</v>
      </c>
      <c r="DW59" s="225"/>
      <c r="DX59" s="226"/>
      <c r="DY59" s="1"/>
      <c r="DZ59" s="1"/>
      <c r="EA59" s="95"/>
      <c r="EB59" s="93"/>
      <c r="EC59" s="93"/>
      <c r="ED59" s="93"/>
      <c r="EE59" s="95" t="str">
        <f t="shared" si="16"/>
        <v>Completar</v>
      </c>
      <c r="EF59" s="96" t="str">
        <f t="shared" si="17"/>
        <v>Completar</v>
      </c>
      <c r="EG59" s="96" t="str">
        <f t="shared" si="18"/>
        <v>Completar</v>
      </c>
      <c r="EH59" s="94"/>
      <c r="EI59" s="95" t="str">
        <f t="shared" si="19"/>
        <v>Completar</v>
      </c>
      <c r="EJ59" s="95" t="str">
        <f t="shared" si="84"/>
        <v>Completar</v>
      </c>
      <c r="EK59" s="165">
        <f t="shared" si="85"/>
        <v>0</v>
      </c>
      <c r="EL59" s="219" t="b">
        <f t="shared" si="86"/>
        <v>0</v>
      </c>
      <c r="EM59" s="188">
        <f t="shared" si="87"/>
        <v>0</v>
      </c>
      <c r="EN59" s="164">
        <f t="shared" si="88"/>
        <v>0</v>
      </c>
      <c r="EO59" s="164">
        <f t="shared" si="89"/>
        <v>0.25</v>
      </c>
      <c r="EP59" s="164">
        <f t="shared" si="90"/>
        <v>0</v>
      </c>
      <c r="EQ59" s="164">
        <f t="shared" si="90"/>
        <v>0</v>
      </c>
      <c r="ER59" s="166">
        <f t="shared" si="91"/>
        <v>0</v>
      </c>
      <c r="ES59" s="167"/>
      <c r="EU59" s="164">
        <v>47</v>
      </c>
      <c r="EV59" s="225"/>
      <c r="EW59" s="226"/>
      <c r="EX59" s="1"/>
      <c r="EY59" s="1"/>
      <c r="EZ59" s="95"/>
      <c r="FA59" s="93"/>
      <c r="FB59" s="93"/>
      <c r="FC59" s="93"/>
      <c r="FD59" s="95" t="str">
        <f t="shared" si="20"/>
        <v>Completar</v>
      </c>
      <c r="FE59" s="96" t="str">
        <f t="shared" si="21"/>
        <v>Completar</v>
      </c>
      <c r="FF59" s="96" t="str">
        <f t="shared" si="22"/>
        <v>Completar</v>
      </c>
      <c r="FG59" s="94"/>
      <c r="FH59" s="95" t="str">
        <f t="shared" si="23"/>
        <v>Completar</v>
      </c>
      <c r="FI59" s="95" t="str">
        <f t="shared" si="92"/>
        <v>Completar</v>
      </c>
      <c r="FJ59" s="165">
        <f t="shared" si="93"/>
        <v>0</v>
      </c>
      <c r="FK59" s="219" t="b">
        <f t="shared" si="94"/>
        <v>0</v>
      </c>
      <c r="FL59" s="188">
        <f t="shared" si="95"/>
        <v>0</v>
      </c>
      <c r="FM59" s="164">
        <f t="shared" si="96"/>
        <v>0</v>
      </c>
      <c r="FN59" s="164">
        <f t="shared" si="97"/>
        <v>0.25</v>
      </c>
      <c r="FO59" s="164">
        <f t="shared" si="98"/>
        <v>0</v>
      </c>
      <c r="FP59" s="164">
        <f t="shared" si="98"/>
        <v>0</v>
      </c>
      <c r="FQ59" s="166">
        <f t="shared" si="99"/>
        <v>0</v>
      </c>
      <c r="FR59" s="167"/>
      <c r="FT59" s="164">
        <v>47</v>
      </c>
      <c r="FU59" s="225"/>
      <c r="FV59" s="226"/>
      <c r="FW59" s="1"/>
      <c r="FX59" s="1"/>
      <c r="FY59" s="95"/>
      <c r="FZ59" s="93"/>
      <c r="GA59" s="93"/>
      <c r="GB59" s="93"/>
      <c r="GC59" s="95" t="str">
        <f t="shared" si="24"/>
        <v>Completar</v>
      </c>
      <c r="GD59" s="96" t="str">
        <f t="shared" si="25"/>
        <v>Completar</v>
      </c>
      <c r="GE59" s="96" t="str">
        <f t="shared" si="26"/>
        <v>Completar</v>
      </c>
      <c r="GF59" s="94"/>
      <c r="GG59" s="95" t="str">
        <f t="shared" si="27"/>
        <v>Completar</v>
      </c>
      <c r="GH59" s="95" t="str">
        <f t="shared" si="100"/>
        <v>Completar</v>
      </c>
      <c r="GI59" s="165">
        <f t="shared" si="101"/>
        <v>0</v>
      </c>
      <c r="GJ59" s="219" t="b">
        <f t="shared" si="102"/>
        <v>0</v>
      </c>
      <c r="GK59" s="188">
        <f t="shared" si="103"/>
        <v>0</v>
      </c>
      <c r="GL59" s="164">
        <f t="shared" si="104"/>
        <v>0</v>
      </c>
      <c r="GM59" s="164">
        <f t="shared" si="105"/>
        <v>0.25</v>
      </c>
      <c r="GN59" s="164">
        <f t="shared" si="106"/>
        <v>0</v>
      </c>
      <c r="GO59" s="164">
        <f t="shared" si="106"/>
        <v>0</v>
      </c>
      <c r="GP59" s="166">
        <f t="shared" si="107"/>
        <v>0</v>
      </c>
      <c r="GQ59" s="167"/>
      <c r="GS59" s="164">
        <v>47</v>
      </c>
      <c r="GT59" s="225"/>
      <c r="GU59" s="226"/>
      <c r="GV59" s="1"/>
      <c r="GW59" s="1"/>
      <c r="GX59" s="95"/>
      <c r="GY59" s="93"/>
      <c r="GZ59" s="93"/>
      <c r="HA59" s="93"/>
      <c r="HB59" s="95" t="str">
        <f t="shared" si="28"/>
        <v>Completar</v>
      </c>
      <c r="HC59" s="96" t="str">
        <f t="shared" si="29"/>
        <v>Completar</v>
      </c>
      <c r="HD59" s="96" t="str">
        <f t="shared" si="30"/>
        <v>Completar</v>
      </c>
      <c r="HE59" s="94"/>
      <c r="HF59" s="95" t="str">
        <f t="shared" si="31"/>
        <v>Completar</v>
      </c>
      <c r="HG59" s="95" t="str">
        <f t="shared" si="108"/>
        <v>Completar</v>
      </c>
      <c r="HH59" s="165">
        <f t="shared" si="109"/>
        <v>0</v>
      </c>
      <c r="HI59" s="219" t="b">
        <f t="shared" si="110"/>
        <v>0</v>
      </c>
      <c r="HJ59" s="188">
        <f t="shared" si="111"/>
        <v>0</v>
      </c>
      <c r="HK59" s="164">
        <f t="shared" si="112"/>
        <v>0</v>
      </c>
      <c r="HL59" s="164">
        <f t="shared" si="113"/>
        <v>0.25</v>
      </c>
      <c r="HM59" s="164">
        <f t="shared" si="114"/>
        <v>0</v>
      </c>
      <c r="HN59" s="164">
        <f t="shared" si="114"/>
        <v>0</v>
      </c>
      <c r="HO59" s="166">
        <f t="shared" si="115"/>
        <v>0</v>
      </c>
      <c r="HP59" s="167"/>
      <c r="HR59" s="164">
        <v>47</v>
      </c>
      <c r="HS59" s="225"/>
      <c r="HT59" s="226"/>
      <c r="HU59" s="1"/>
      <c r="HV59" s="1"/>
      <c r="HW59" s="95"/>
      <c r="HX59" s="93"/>
      <c r="HY59" s="93"/>
      <c r="HZ59" s="93"/>
      <c r="IA59" s="95" t="str">
        <f t="shared" si="32"/>
        <v>Completar</v>
      </c>
      <c r="IB59" s="96" t="str">
        <f t="shared" si="33"/>
        <v>Completar</v>
      </c>
      <c r="IC59" s="96" t="str">
        <f t="shared" si="34"/>
        <v>Completar</v>
      </c>
      <c r="ID59" s="94"/>
      <c r="IE59" s="95" t="str">
        <f t="shared" si="35"/>
        <v>Completar</v>
      </c>
      <c r="IF59" s="95" t="str">
        <f t="shared" si="116"/>
        <v>Completar</v>
      </c>
      <c r="IG59" s="165">
        <f t="shared" si="117"/>
        <v>0</v>
      </c>
      <c r="IH59" s="219" t="b">
        <f t="shared" si="118"/>
        <v>0</v>
      </c>
      <c r="II59" s="188">
        <f t="shared" si="119"/>
        <v>0</v>
      </c>
      <c r="IJ59" s="164">
        <f t="shared" si="120"/>
        <v>0</v>
      </c>
      <c r="IK59" s="164">
        <f t="shared" si="121"/>
        <v>0.25</v>
      </c>
      <c r="IL59" s="164">
        <f t="shared" si="122"/>
        <v>0</v>
      </c>
      <c r="IM59" s="164">
        <f t="shared" si="122"/>
        <v>0</v>
      </c>
      <c r="IN59" s="166">
        <f t="shared" si="123"/>
        <v>0</v>
      </c>
      <c r="IO59" s="167"/>
      <c r="IQ59" s="164">
        <v>47</v>
      </c>
      <c r="IR59" s="225"/>
      <c r="IS59" s="226"/>
      <c r="IT59" s="1"/>
      <c r="IU59" s="1"/>
      <c r="IV59" s="95"/>
      <c r="IW59" s="93"/>
      <c r="IX59" s="93"/>
      <c r="IY59" s="93"/>
      <c r="IZ59" s="95" t="str">
        <f t="shared" si="36"/>
        <v>Completar</v>
      </c>
      <c r="JA59" s="96" t="str">
        <f t="shared" si="37"/>
        <v>Completar</v>
      </c>
      <c r="JB59" s="96" t="str">
        <f t="shared" si="38"/>
        <v>Completar</v>
      </c>
      <c r="JC59" s="94"/>
      <c r="JD59" s="95" t="str">
        <f t="shared" si="39"/>
        <v>Completar</v>
      </c>
      <c r="JE59" s="95" t="str">
        <f t="shared" si="124"/>
        <v>Completar</v>
      </c>
      <c r="JF59" s="165">
        <f t="shared" si="125"/>
        <v>0</v>
      </c>
      <c r="JG59" s="219" t="b">
        <f t="shared" si="126"/>
        <v>0</v>
      </c>
      <c r="JH59" s="188">
        <f t="shared" si="127"/>
        <v>0</v>
      </c>
      <c r="JI59" s="164">
        <f t="shared" si="128"/>
        <v>0</v>
      </c>
      <c r="JJ59" s="164">
        <f t="shared" si="129"/>
        <v>0.25</v>
      </c>
      <c r="JK59" s="164">
        <f t="shared" si="130"/>
        <v>0</v>
      </c>
      <c r="JL59" s="164">
        <f t="shared" si="130"/>
        <v>0</v>
      </c>
      <c r="JM59" s="166">
        <f t="shared" si="131"/>
        <v>0</v>
      </c>
      <c r="JN59" s="167"/>
      <c r="JO59" s="126"/>
      <c r="JP59" s="164">
        <v>47</v>
      </c>
      <c r="JQ59" s="225"/>
      <c r="JR59" s="226"/>
      <c r="JS59" s="1"/>
      <c r="JT59" s="1"/>
      <c r="JU59" s="95"/>
      <c r="JV59" s="93"/>
      <c r="JW59" s="93"/>
      <c r="JX59" s="93"/>
      <c r="JY59" s="95" t="str">
        <f t="shared" si="40"/>
        <v>Completar</v>
      </c>
      <c r="JZ59" s="96" t="str">
        <f t="shared" si="41"/>
        <v>Completar</v>
      </c>
      <c r="KA59" s="96" t="str">
        <f t="shared" si="42"/>
        <v>Completar</v>
      </c>
      <c r="KB59" s="94"/>
      <c r="KC59" s="95" t="str">
        <f t="shared" si="43"/>
        <v>Completar</v>
      </c>
      <c r="KD59" s="95" t="str">
        <f t="shared" si="132"/>
        <v>Completar</v>
      </c>
      <c r="KE59" s="165">
        <f t="shared" si="133"/>
        <v>0</v>
      </c>
      <c r="KF59" s="219" t="b">
        <f t="shared" si="134"/>
        <v>0</v>
      </c>
      <c r="KG59" s="188">
        <f t="shared" si="135"/>
        <v>0</v>
      </c>
      <c r="KH59" s="164">
        <f t="shared" si="136"/>
        <v>0</v>
      </c>
      <c r="KI59" s="164">
        <f t="shared" si="137"/>
        <v>0.25</v>
      </c>
      <c r="KJ59" s="164">
        <f t="shared" si="138"/>
        <v>0</v>
      </c>
      <c r="KK59" s="164">
        <f t="shared" si="138"/>
        <v>0</v>
      </c>
      <c r="KL59" s="166">
        <f t="shared" si="139"/>
        <v>0</v>
      </c>
    </row>
    <row r="60" spans="1:298" x14ac:dyDescent="0.25">
      <c r="A60" s="164">
        <v>48</v>
      </c>
      <c r="B60" s="225"/>
      <c r="C60" s="226"/>
      <c r="D60" s="1"/>
      <c r="E60" s="1"/>
      <c r="F60" s="95"/>
      <c r="G60" s="93"/>
      <c r="H60" s="93"/>
      <c r="I60" s="93"/>
      <c r="J60" s="95"/>
      <c r="K60" s="96" t="str">
        <f>IFERROR(VLOOKUP(D60,'Situación inicial'!JI$13:JS$112,8,FALSE),"Completar")</f>
        <v>Completar</v>
      </c>
      <c r="L60" s="96" t="str">
        <f>IFERROR(VLOOKUP(D60,'Situación inicial'!JI$13:JS$112,9,FALSE),"Completar")</f>
        <v>Completar</v>
      </c>
      <c r="M60" s="94"/>
      <c r="N60" s="95" t="str">
        <f>IFERROR(VLOOKUP(D60,'Situación inicial'!JI$13:JS$112,11,FALSE),"Completar")</f>
        <v>Completar</v>
      </c>
      <c r="O60" s="95" t="str">
        <f>IFERROR(VLOOKUP(D60,'Situación inicial'!JI$13:JT$112,12,FALSE),"Completar")</f>
        <v>Completar</v>
      </c>
      <c r="P60" s="165">
        <f t="shared" si="44"/>
        <v>0</v>
      </c>
      <c r="Q60" s="219" t="b">
        <f t="shared" si="45"/>
        <v>0</v>
      </c>
      <c r="R60" s="188">
        <f t="shared" si="46"/>
        <v>0</v>
      </c>
      <c r="S60" s="164">
        <f t="shared" si="47"/>
        <v>0</v>
      </c>
      <c r="T60" s="164">
        <f t="shared" si="48"/>
        <v>0.25</v>
      </c>
      <c r="U60" s="164">
        <f t="shared" si="49"/>
        <v>0</v>
      </c>
      <c r="V60" s="164">
        <f t="shared" si="49"/>
        <v>0</v>
      </c>
      <c r="W60" s="166">
        <f t="shared" si="50"/>
        <v>0</v>
      </c>
      <c r="X60" s="168">
        <f>IFERROR(VLOOKUP(D60,'Situación inicial'!JI$13:JZ$112,18,FALSE),0)</f>
        <v>0</v>
      </c>
      <c r="Z60" s="164">
        <v>48</v>
      </c>
      <c r="AA60" s="225"/>
      <c r="AB60" s="226"/>
      <c r="AC60" s="1"/>
      <c r="AD60" s="1"/>
      <c r="AE60" s="95"/>
      <c r="AF60" s="93"/>
      <c r="AG60" s="93"/>
      <c r="AH60" s="93"/>
      <c r="AI60" s="95" t="str">
        <f t="shared" si="0"/>
        <v>Completar</v>
      </c>
      <c r="AJ60" s="96" t="str">
        <f t="shared" si="1"/>
        <v>Completar</v>
      </c>
      <c r="AK60" s="96" t="str">
        <f t="shared" si="2"/>
        <v>Completar</v>
      </c>
      <c r="AL60" s="94"/>
      <c r="AM60" s="95" t="str">
        <f t="shared" si="51"/>
        <v>Completar</v>
      </c>
      <c r="AN60" s="95" t="str">
        <f t="shared" si="52"/>
        <v>Completar</v>
      </c>
      <c r="AO60" s="165">
        <f t="shared" si="53"/>
        <v>0</v>
      </c>
      <c r="AP60" s="219" t="b">
        <f t="shared" si="54"/>
        <v>0</v>
      </c>
      <c r="AQ60" s="188">
        <f t="shared" si="55"/>
        <v>0</v>
      </c>
      <c r="AR60" s="164">
        <f t="shared" si="56"/>
        <v>0</v>
      </c>
      <c r="AS60" s="164">
        <f t="shared" si="57"/>
        <v>0.25</v>
      </c>
      <c r="AT60" s="164">
        <f t="shared" si="58"/>
        <v>0</v>
      </c>
      <c r="AU60" s="164">
        <f t="shared" si="58"/>
        <v>0</v>
      </c>
      <c r="AV60" s="166">
        <f t="shared" si="59"/>
        <v>0</v>
      </c>
      <c r="AW60" s="168">
        <f t="shared" si="3"/>
        <v>0</v>
      </c>
      <c r="AY60" s="164">
        <v>48</v>
      </c>
      <c r="AZ60" s="225"/>
      <c r="BA60" s="226"/>
      <c r="BB60" s="1"/>
      <c r="BC60" s="1"/>
      <c r="BD60" s="95"/>
      <c r="BE60" s="93"/>
      <c r="BF60" s="93"/>
      <c r="BG60" s="93"/>
      <c r="BH60" s="95" t="str">
        <f t="shared" si="4"/>
        <v>Completar</v>
      </c>
      <c r="BI60" s="96" t="str">
        <f t="shared" si="5"/>
        <v>Completar</v>
      </c>
      <c r="BJ60" s="96" t="str">
        <f t="shared" si="6"/>
        <v>Completar</v>
      </c>
      <c r="BK60" s="94"/>
      <c r="BL60" s="95" t="str">
        <f t="shared" si="7"/>
        <v>Completar</v>
      </c>
      <c r="BM60" s="95" t="str">
        <f t="shared" si="60"/>
        <v>Completar</v>
      </c>
      <c r="BN60" s="165">
        <f t="shared" si="61"/>
        <v>0</v>
      </c>
      <c r="BO60" s="219" t="b">
        <f t="shared" si="62"/>
        <v>0</v>
      </c>
      <c r="BP60" s="188">
        <f t="shared" si="63"/>
        <v>0</v>
      </c>
      <c r="BQ60" s="164">
        <f t="shared" si="64"/>
        <v>0</v>
      </c>
      <c r="BR60" s="164">
        <f t="shared" si="65"/>
        <v>0.25</v>
      </c>
      <c r="BS60" s="164">
        <f t="shared" si="66"/>
        <v>0</v>
      </c>
      <c r="BT60" s="164">
        <f t="shared" si="66"/>
        <v>0</v>
      </c>
      <c r="BU60" s="166">
        <f t="shared" si="67"/>
        <v>0</v>
      </c>
      <c r="BV60" s="167"/>
      <c r="BX60" s="164">
        <v>48</v>
      </c>
      <c r="BY60" s="225"/>
      <c r="BZ60" s="226"/>
      <c r="CA60" s="1"/>
      <c r="CB60" s="1"/>
      <c r="CC60" s="95"/>
      <c r="CD60" s="93"/>
      <c r="CE60" s="93"/>
      <c r="CF60" s="93"/>
      <c r="CG60" s="95" t="str">
        <f t="shared" si="8"/>
        <v>Completar</v>
      </c>
      <c r="CH60" s="96" t="str">
        <f t="shared" si="9"/>
        <v>Completar</v>
      </c>
      <c r="CI60" s="96" t="str">
        <f t="shared" si="10"/>
        <v>Completar</v>
      </c>
      <c r="CJ60" s="94"/>
      <c r="CK60" s="95" t="str">
        <f t="shared" si="11"/>
        <v>Completar</v>
      </c>
      <c r="CL60" s="95" t="str">
        <f t="shared" si="68"/>
        <v>Completar</v>
      </c>
      <c r="CM60" s="165">
        <f t="shared" si="69"/>
        <v>0</v>
      </c>
      <c r="CN60" s="219" t="b">
        <f t="shared" si="70"/>
        <v>0</v>
      </c>
      <c r="CO60" s="188">
        <f t="shared" si="71"/>
        <v>0</v>
      </c>
      <c r="CP60" s="164">
        <f t="shared" si="72"/>
        <v>0</v>
      </c>
      <c r="CQ60" s="164">
        <f t="shared" si="73"/>
        <v>0.25</v>
      </c>
      <c r="CR60" s="164">
        <f t="shared" si="74"/>
        <v>0</v>
      </c>
      <c r="CS60" s="164">
        <f t="shared" si="74"/>
        <v>0</v>
      </c>
      <c r="CT60" s="166">
        <f t="shared" si="75"/>
        <v>0</v>
      </c>
      <c r="CU60" s="167"/>
      <c r="CW60" s="164">
        <v>48</v>
      </c>
      <c r="CX60" s="225"/>
      <c r="CY60" s="226"/>
      <c r="CZ60" s="1"/>
      <c r="DA60" s="1"/>
      <c r="DB60" s="95"/>
      <c r="DC60" s="93"/>
      <c r="DD60" s="93"/>
      <c r="DE60" s="93"/>
      <c r="DF60" s="95" t="str">
        <f t="shared" si="12"/>
        <v>Completar</v>
      </c>
      <c r="DG60" s="96" t="str">
        <f t="shared" si="13"/>
        <v>Completar</v>
      </c>
      <c r="DH60" s="96" t="str">
        <f t="shared" si="14"/>
        <v>Completar</v>
      </c>
      <c r="DI60" s="94"/>
      <c r="DJ60" s="95" t="str">
        <f t="shared" si="15"/>
        <v>Completar</v>
      </c>
      <c r="DK60" s="95" t="str">
        <f t="shared" si="76"/>
        <v>Completar</v>
      </c>
      <c r="DL60" s="165">
        <f t="shared" si="77"/>
        <v>0</v>
      </c>
      <c r="DM60" s="219" t="b">
        <f t="shared" si="78"/>
        <v>0</v>
      </c>
      <c r="DN60" s="188">
        <f t="shared" si="79"/>
        <v>0</v>
      </c>
      <c r="DO60" s="164">
        <f t="shared" si="80"/>
        <v>0</v>
      </c>
      <c r="DP60" s="164">
        <f t="shared" si="81"/>
        <v>0.25</v>
      </c>
      <c r="DQ60" s="164">
        <f t="shared" si="82"/>
        <v>0</v>
      </c>
      <c r="DR60" s="164">
        <f t="shared" si="82"/>
        <v>0</v>
      </c>
      <c r="DS60" s="166">
        <f t="shared" si="83"/>
        <v>0</v>
      </c>
      <c r="DT60" s="167"/>
      <c r="DV60" s="164">
        <v>48</v>
      </c>
      <c r="DW60" s="225"/>
      <c r="DX60" s="226"/>
      <c r="DY60" s="1"/>
      <c r="DZ60" s="1"/>
      <c r="EA60" s="95"/>
      <c r="EB60" s="93"/>
      <c r="EC60" s="93"/>
      <c r="ED60" s="93"/>
      <c r="EE60" s="95" t="str">
        <f t="shared" si="16"/>
        <v>Completar</v>
      </c>
      <c r="EF60" s="96" t="str">
        <f t="shared" si="17"/>
        <v>Completar</v>
      </c>
      <c r="EG60" s="96" t="str">
        <f t="shared" si="18"/>
        <v>Completar</v>
      </c>
      <c r="EH60" s="94"/>
      <c r="EI60" s="95" t="str">
        <f t="shared" si="19"/>
        <v>Completar</v>
      </c>
      <c r="EJ60" s="95" t="str">
        <f t="shared" si="84"/>
        <v>Completar</v>
      </c>
      <c r="EK60" s="165">
        <f t="shared" si="85"/>
        <v>0</v>
      </c>
      <c r="EL60" s="219" t="b">
        <f t="shared" si="86"/>
        <v>0</v>
      </c>
      <c r="EM60" s="188">
        <f t="shared" si="87"/>
        <v>0</v>
      </c>
      <c r="EN60" s="164">
        <f t="shared" si="88"/>
        <v>0</v>
      </c>
      <c r="EO60" s="164">
        <f t="shared" si="89"/>
        <v>0.25</v>
      </c>
      <c r="EP60" s="164">
        <f t="shared" si="90"/>
        <v>0</v>
      </c>
      <c r="EQ60" s="164">
        <f t="shared" si="90"/>
        <v>0</v>
      </c>
      <c r="ER60" s="166">
        <f t="shared" si="91"/>
        <v>0</v>
      </c>
      <c r="ES60" s="167"/>
      <c r="EU60" s="164">
        <v>48</v>
      </c>
      <c r="EV60" s="225"/>
      <c r="EW60" s="226"/>
      <c r="EX60" s="1"/>
      <c r="EY60" s="1"/>
      <c r="EZ60" s="95"/>
      <c r="FA60" s="93"/>
      <c r="FB60" s="93"/>
      <c r="FC60" s="93"/>
      <c r="FD60" s="95" t="str">
        <f t="shared" si="20"/>
        <v>Completar</v>
      </c>
      <c r="FE60" s="96" t="str">
        <f t="shared" si="21"/>
        <v>Completar</v>
      </c>
      <c r="FF60" s="96" t="str">
        <f t="shared" si="22"/>
        <v>Completar</v>
      </c>
      <c r="FG60" s="94"/>
      <c r="FH60" s="95" t="str">
        <f t="shared" si="23"/>
        <v>Completar</v>
      </c>
      <c r="FI60" s="95" t="str">
        <f t="shared" si="92"/>
        <v>Completar</v>
      </c>
      <c r="FJ60" s="165">
        <f t="shared" si="93"/>
        <v>0</v>
      </c>
      <c r="FK60" s="219" t="b">
        <f t="shared" si="94"/>
        <v>0</v>
      </c>
      <c r="FL60" s="188">
        <f t="shared" si="95"/>
        <v>0</v>
      </c>
      <c r="FM60" s="164">
        <f t="shared" si="96"/>
        <v>0</v>
      </c>
      <c r="FN60" s="164">
        <f t="shared" si="97"/>
        <v>0.25</v>
      </c>
      <c r="FO60" s="164">
        <f t="shared" si="98"/>
        <v>0</v>
      </c>
      <c r="FP60" s="164">
        <f t="shared" si="98"/>
        <v>0</v>
      </c>
      <c r="FQ60" s="166">
        <f t="shared" si="99"/>
        <v>0</v>
      </c>
      <c r="FR60" s="167"/>
      <c r="FT60" s="164">
        <v>48</v>
      </c>
      <c r="FU60" s="225"/>
      <c r="FV60" s="226"/>
      <c r="FW60" s="1"/>
      <c r="FX60" s="1"/>
      <c r="FY60" s="95"/>
      <c r="FZ60" s="93"/>
      <c r="GA60" s="93"/>
      <c r="GB60" s="93"/>
      <c r="GC60" s="95" t="str">
        <f t="shared" si="24"/>
        <v>Completar</v>
      </c>
      <c r="GD60" s="96" t="str">
        <f t="shared" si="25"/>
        <v>Completar</v>
      </c>
      <c r="GE60" s="96" t="str">
        <f t="shared" si="26"/>
        <v>Completar</v>
      </c>
      <c r="GF60" s="94"/>
      <c r="GG60" s="95" t="str">
        <f t="shared" si="27"/>
        <v>Completar</v>
      </c>
      <c r="GH60" s="95" t="str">
        <f t="shared" si="100"/>
        <v>Completar</v>
      </c>
      <c r="GI60" s="165">
        <f t="shared" si="101"/>
        <v>0</v>
      </c>
      <c r="GJ60" s="219" t="b">
        <f t="shared" si="102"/>
        <v>0</v>
      </c>
      <c r="GK60" s="188">
        <f t="shared" si="103"/>
        <v>0</v>
      </c>
      <c r="GL60" s="164">
        <f t="shared" si="104"/>
        <v>0</v>
      </c>
      <c r="GM60" s="164">
        <f t="shared" si="105"/>
        <v>0.25</v>
      </c>
      <c r="GN60" s="164">
        <f t="shared" si="106"/>
        <v>0</v>
      </c>
      <c r="GO60" s="164">
        <f t="shared" si="106"/>
        <v>0</v>
      </c>
      <c r="GP60" s="166">
        <f t="shared" si="107"/>
        <v>0</v>
      </c>
      <c r="GQ60" s="167"/>
      <c r="GS60" s="164">
        <v>48</v>
      </c>
      <c r="GT60" s="225"/>
      <c r="GU60" s="226"/>
      <c r="GV60" s="1"/>
      <c r="GW60" s="1"/>
      <c r="GX60" s="95"/>
      <c r="GY60" s="93"/>
      <c r="GZ60" s="93"/>
      <c r="HA60" s="93"/>
      <c r="HB60" s="95" t="str">
        <f t="shared" si="28"/>
        <v>Completar</v>
      </c>
      <c r="HC60" s="96" t="str">
        <f t="shared" si="29"/>
        <v>Completar</v>
      </c>
      <c r="HD60" s="96" t="str">
        <f t="shared" si="30"/>
        <v>Completar</v>
      </c>
      <c r="HE60" s="94"/>
      <c r="HF60" s="95" t="str">
        <f t="shared" si="31"/>
        <v>Completar</v>
      </c>
      <c r="HG60" s="95" t="str">
        <f t="shared" si="108"/>
        <v>Completar</v>
      </c>
      <c r="HH60" s="165">
        <f t="shared" si="109"/>
        <v>0</v>
      </c>
      <c r="HI60" s="219" t="b">
        <f t="shared" si="110"/>
        <v>0</v>
      </c>
      <c r="HJ60" s="188">
        <f t="shared" si="111"/>
        <v>0</v>
      </c>
      <c r="HK60" s="164">
        <f t="shared" si="112"/>
        <v>0</v>
      </c>
      <c r="HL60" s="164">
        <f t="shared" si="113"/>
        <v>0.25</v>
      </c>
      <c r="HM60" s="164">
        <f t="shared" si="114"/>
        <v>0</v>
      </c>
      <c r="HN60" s="164">
        <f t="shared" si="114"/>
        <v>0</v>
      </c>
      <c r="HO60" s="166">
        <f t="shared" si="115"/>
        <v>0</v>
      </c>
      <c r="HP60" s="167"/>
      <c r="HR60" s="164">
        <v>48</v>
      </c>
      <c r="HS60" s="225"/>
      <c r="HT60" s="226"/>
      <c r="HU60" s="1"/>
      <c r="HV60" s="1"/>
      <c r="HW60" s="95"/>
      <c r="HX60" s="93"/>
      <c r="HY60" s="93"/>
      <c r="HZ60" s="93"/>
      <c r="IA60" s="95" t="str">
        <f t="shared" si="32"/>
        <v>Completar</v>
      </c>
      <c r="IB60" s="96" t="str">
        <f t="shared" si="33"/>
        <v>Completar</v>
      </c>
      <c r="IC60" s="96" t="str">
        <f t="shared" si="34"/>
        <v>Completar</v>
      </c>
      <c r="ID60" s="94"/>
      <c r="IE60" s="95" t="str">
        <f t="shared" si="35"/>
        <v>Completar</v>
      </c>
      <c r="IF60" s="95" t="str">
        <f t="shared" si="116"/>
        <v>Completar</v>
      </c>
      <c r="IG60" s="165">
        <f t="shared" si="117"/>
        <v>0</v>
      </c>
      <c r="IH60" s="219" t="b">
        <f t="shared" si="118"/>
        <v>0</v>
      </c>
      <c r="II60" s="188">
        <f t="shared" si="119"/>
        <v>0</v>
      </c>
      <c r="IJ60" s="164">
        <f t="shared" si="120"/>
        <v>0</v>
      </c>
      <c r="IK60" s="164">
        <f t="shared" si="121"/>
        <v>0.25</v>
      </c>
      <c r="IL60" s="164">
        <f t="shared" si="122"/>
        <v>0</v>
      </c>
      <c r="IM60" s="164">
        <f t="shared" si="122"/>
        <v>0</v>
      </c>
      <c r="IN60" s="166">
        <f t="shared" si="123"/>
        <v>0</v>
      </c>
      <c r="IO60" s="167"/>
      <c r="IQ60" s="164">
        <v>48</v>
      </c>
      <c r="IR60" s="225"/>
      <c r="IS60" s="226"/>
      <c r="IT60" s="1"/>
      <c r="IU60" s="1"/>
      <c r="IV60" s="95"/>
      <c r="IW60" s="93"/>
      <c r="IX60" s="93"/>
      <c r="IY60" s="93"/>
      <c r="IZ60" s="95" t="str">
        <f t="shared" si="36"/>
        <v>Completar</v>
      </c>
      <c r="JA60" s="96" t="str">
        <f t="shared" si="37"/>
        <v>Completar</v>
      </c>
      <c r="JB60" s="96" t="str">
        <f t="shared" si="38"/>
        <v>Completar</v>
      </c>
      <c r="JC60" s="94"/>
      <c r="JD60" s="95" t="str">
        <f t="shared" si="39"/>
        <v>Completar</v>
      </c>
      <c r="JE60" s="95" t="str">
        <f t="shared" si="124"/>
        <v>Completar</v>
      </c>
      <c r="JF60" s="165">
        <f t="shared" si="125"/>
        <v>0</v>
      </c>
      <c r="JG60" s="219" t="b">
        <f t="shared" si="126"/>
        <v>0</v>
      </c>
      <c r="JH60" s="188">
        <f t="shared" si="127"/>
        <v>0</v>
      </c>
      <c r="JI60" s="164">
        <f t="shared" si="128"/>
        <v>0</v>
      </c>
      <c r="JJ60" s="164">
        <f t="shared" si="129"/>
        <v>0.25</v>
      </c>
      <c r="JK60" s="164">
        <f t="shared" si="130"/>
        <v>0</v>
      </c>
      <c r="JL60" s="164">
        <f t="shared" si="130"/>
        <v>0</v>
      </c>
      <c r="JM60" s="166">
        <f t="shared" si="131"/>
        <v>0</v>
      </c>
      <c r="JN60" s="167"/>
      <c r="JO60" s="126"/>
      <c r="JP60" s="164">
        <v>48</v>
      </c>
      <c r="JQ60" s="225"/>
      <c r="JR60" s="226"/>
      <c r="JS60" s="1"/>
      <c r="JT60" s="1"/>
      <c r="JU60" s="95"/>
      <c r="JV60" s="93"/>
      <c r="JW60" s="93"/>
      <c r="JX60" s="93"/>
      <c r="JY60" s="95" t="str">
        <f t="shared" si="40"/>
        <v>Completar</v>
      </c>
      <c r="JZ60" s="96" t="str">
        <f t="shared" si="41"/>
        <v>Completar</v>
      </c>
      <c r="KA60" s="96" t="str">
        <f t="shared" si="42"/>
        <v>Completar</v>
      </c>
      <c r="KB60" s="94"/>
      <c r="KC60" s="95" t="str">
        <f t="shared" si="43"/>
        <v>Completar</v>
      </c>
      <c r="KD60" s="95" t="str">
        <f t="shared" si="132"/>
        <v>Completar</v>
      </c>
      <c r="KE60" s="165">
        <f t="shared" si="133"/>
        <v>0</v>
      </c>
      <c r="KF60" s="219" t="b">
        <f t="shared" si="134"/>
        <v>0</v>
      </c>
      <c r="KG60" s="188">
        <f t="shared" si="135"/>
        <v>0</v>
      </c>
      <c r="KH60" s="164">
        <f t="shared" si="136"/>
        <v>0</v>
      </c>
      <c r="KI60" s="164">
        <f t="shared" si="137"/>
        <v>0.25</v>
      </c>
      <c r="KJ60" s="164">
        <f t="shared" si="138"/>
        <v>0</v>
      </c>
      <c r="KK60" s="164">
        <f t="shared" si="138"/>
        <v>0</v>
      </c>
      <c r="KL60" s="166">
        <f t="shared" si="139"/>
        <v>0</v>
      </c>
    </row>
    <row r="61" spans="1:298" x14ac:dyDescent="0.25">
      <c r="A61" s="164">
        <v>49</v>
      </c>
      <c r="B61" s="225"/>
      <c r="C61" s="226"/>
      <c r="D61" s="1"/>
      <c r="E61" s="1"/>
      <c r="F61" s="95"/>
      <c r="G61" s="93"/>
      <c r="H61" s="93"/>
      <c r="I61" s="93"/>
      <c r="J61" s="95"/>
      <c r="K61" s="96" t="str">
        <f>IFERROR(VLOOKUP(D61,'Situación inicial'!JI$13:JS$112,8,FALSE),"Completar")</f>
        <v>Completar</v>
      </c>
      <c r="L61" s="96" t="str">
        <f>IFERROR(VLOOKUP(D61,'Situación inicial'!JI$13:JS$112,9,FALSE),"Completar")</f>
        <v>Completar</v>
      </c>
      <c r="M61" s="94"/>
      <c r="N61" s="95" t="str">
        <f>IFERROR(VLOOKUP(D61,'Situación inicial'!JI$13:JS$112,11,FALSE),"Completar")</f>
        <v>Completar</v>
      </c>
      <c r="O61" s="95" t="str">
        <f>IFERROR(VLOOKUP(D61,'Situación inicial'!JI$13:JT$112,12,FALSE),"Completar")</f>
        <v>Completar</v>
      </c>
      <c r="P61" s="165">
        <f t="shared" si="44"/>
        <v>0</v>
      </c>
      <c r="Q61" s="219" t="b">
        <f t="shared" si="45"/>
        <v>0</v>
      </c>
      <c r="R61" s="188">
        <f t="shared" si="46"/>
        <v>0</v>
      </c>
      <c r="S61" s="164">
        <f t="shared" si="47"/>
        <v>0</v>
      </c>
      <c r="T61" s="164">
        <f t="shared" si="48"/>
        <v>0.25</v>
      </c>
      <c r="U61" s="164">
        <f t="shared" si="49"/>
        <v>0</v>
      </c>
      <c r="V61" s="164">
        <f t="shared" si="49"/>
        <v>0</v>
      </c>
      <c r="W61" s="166">
        <f t="shared" si="50"/>
        <v>0</v>
      </c>
      <c r="X61" s="168">
        <f>IFERROR(VLOOKUP(D61,'Situación inicial'!JI$13:JZ$112,18,FALSE),0)</f>
        <v>0</v>
      </c>
      <c r="Z61" s="164">
        <v>49</v>
      </c>
      <c r="AA61" s="225"/>
      <c r="AB61" s="226"/>
      <c r="AC61" s="1"/>
      <c r="AD61" s="1"/>
      <c r="AE61" s="95"/>
      <c r="AF61" s="93"/>
      <c r="AG61" s="93"/>
      <c r="AH61" s="93"/>
      <c r="AI61" s="95" t="str">
        <f t="shared" si="0"/>
        <v>Completar</v>
      </c>
      <c r="AJ61" s="96" t="str">
        <f t="shared" si="1"/>
        <v>Completar</v>
      </c>
      <c r="AK61" s="96" t="str">
        <f t="shared" si="2"/>
        <v>Completar</v>
      </c>
      <c r="AL61" s="94"/>
      <c r="AM61" s="95" t="str">
        <f t="shared" si="51"/>
        <v>Completar</v>
      </c>
      <c r="AN61" s="95" t="str">
        <f t="shared" si="52"/>
        <v>Completar</v>
      </c>
      <c r="AO61" s="165">
        <f t="shared" si="53"/>
        <v>0</v>
      </c>
      <c r="AP61" s="219" t="b">
        <f t="shared" si="54"/>
        <v>0</v>
      </c>
      <c r="AQ61" s="188">
        <f t="shared" si="55"/>
        <v>0</v>
      </c>
      <c r="AR61" s="164">
        <f t="shared" si="56"/>
        <v>0</v>
      </c>
      <c r="AS61" s="164">
        <f t="shared" si="57"/>
        <v>0.25</v>
      </c>
      <c r="AT61" s="164">
        <f t="shared" si="58"/>
        <v>0</v>
      </c>
      <c r="AU61" s="164">
        <f t="shared" si="58"/>
        <v>0</v>
      </c>
      <c r="AV61" s="166">
        <f t="shared" si="59"/>
        <v>0</v>
      </c>
      <c r="AW61" s="168">
        <f t="shared" si="3"/>
        <v>0</v>
      </c>
      <c r="AY61" s="164">
        <v>49</v>
      </c>
      <c r="AZ61" s="225"/>
      <c r="BA61" s="226"/>
      <c r="BB61" s="1"/>
      <c r="BC61" s="1"/>
      <c r="BD61" s="95"/>
      <c r="BE61" s="93"/>
      <c r="BF61" s="93"/>
      <c r="BG61" s="93"/>
      <c r="BH61" s="95" t="str">
        <f t="shared" si="4"/>
        <v>Completar</v>
      </c>
      <c r="BI61" s="96" t="str">
        <f t="shared" si="5"/>
        <v>Completar</v>
      </c>
      <c r="BJ61" s="96" t="str">
        <f t="shared" si="6"/>
        <v>Completar</v>
      </c>
      <c r="BK61" s="94"/>
      <c r="BL61" s="95" t="str">
        <f t="shared" si="7"/>
        <v>Completar</v>
      </c>
      <c r="BM61" s="95" t="str">
        <f t="shared" si="60"/>
        <v>Completar</v>
      </c>
      <c r="BN61" s="165">
        <f t="shared" si="61"/>
        <v>0</v>
      </c>
      <c r="BO61" s="219" t="b">
        <f t="shared" si="62"/>
        <v>0</v>
      </c>
      <c r="BP61" s="188">
        <f t="shared" si="63"/>
        <v>0</v>
      </c>
      <c r="BQ61" s="164">
        <f t="shared" si="64"/>
        <v>0</v>
      </c>
      <c r="BR61" s="164">
        <f t="shared" si="65"/>
        <v>0.25</v>
      </c>
      <c r="BS61" s="164">
        <f t="shared" si="66"/>
        <v>0</v>
      </c>
      <c r="BT61" s="164">
        <f t="shared" si="66"/>
        <v>0</v>
      </c>
      <c r="BU61" s="166">
        <f t="shared" si="67"/>
        <v>0</v>
      </c>
      <c r="BV61" s="167"/>
      <c r="BX61" s="164">
        <v>49</v>
      </c>
      <c r="BY61" s="225"/>
      <c r="BZ61" s="226"/>
      <c r="CA61" s="1"/>
      <c r="CB61" s="1"/>
      <c r="CC61" s="95"/>
      <c r="CD61" s="93"/>
      <c r="CE61" s="93"/>
      <c r="CF61" s="93"/>
      <c r="CG61" s="95" t="str">
        <f t="shared" si="8"/>
        <v>Completar</v>
      </c>
      <c r="CH61" s="96" t="str">
        <f t="shared" si="9"/>
        <v>Completar</v>
      </c>
      <c r="CI61" s="96" t="str">
        <f t="shared" si="10"/>
        <v>Completar</v>
      </c>
      <c r="CJ61" s="94"/>
      <c r="CK61" s="95" t="str">
        <f t="shared" si="11"/>
        <v>Completar</v>
      </c>
      <c r="CL61" s="95" t="str">
        <f t="shared" si="68"/>
        <v>Completar</v>
      </c>
      <c r="CM61" s="165">
        <f t="shared" si="69"/>
        <v>0</v>
      </c>
      <c r="CN61" s="219" t="b">
        <f t="shared" si="70"/>
        <v>0</v>
      </c>
      <c r="CO61" s="188">
        <f t="shared" si="71"/>
        <v>0</v>
      </c>
      <c r="CP61" s="164">
        <f t="shared" si="72"/>
        <v>0</v>
      </c>
      <c r="CQ61" s="164">
        <f t="shared" si="73"/>
        <v>0.25</v>
      </c>
      <c r="CR61" s="164">
        <f t="shared" si="74"/>
        <v>0</v>
      </c>
      <c r="CS61" s="164">
        <f t="shared" si="74"/>
        <v>0</v>
      </c>
      <c r="CT61" s="166">
        <f t="shared" si="75"/>
        <v>0</v>
      </c>
      <c r="CU61" s="167"/>
      <c r="CW61" s="164">
        <v>49</v>
      </c>
      <c r="CX61" s="225"/>
      <c r="CY61" s="226"/>
      <c r="CZ61" s="1"/>
      <c r="DA61" s="1"/>
      <c r="DB61" s="95"/>
      <c r="DC61" s="93"/>
      <c r="DD61" s="93"/>
      <c r="DE61" s="93"/>
      <c r="DF61" s="95" t="str">
        <f t="shared" si="12"/>
        <v>Completar</v>
      </c>
      <c r="DG61" s="96" t="str">
        <f t="shared" si="13"/>
        <v>Completar</v>
      </c>
      <c r="DH61" s="96" t="str">
        <f t="shared" si="14"/>
        <v>Completar</v>
      </c>
      <c r="DI61" s="94"/>
      <c r="DJ61" s="95" t="str">
        <f t="shared" si="15"/>
        <v>Completar</v>
      </c>
      <c r="DK61" s="95" t="str">
        <f t="shared" si="76"/>
        <v>Completar</v>
      </c>
      <c r="DL61" s="165">
        <f t="shared" si="77"/>
        <v>0</v>
      </c>
      <c r="DM61" s="219" t="b">
        <f t="shared" si="78"/>
        <v>0</v>
      </c>
      <c r="DN61" s="188">
        <f t="shared" si="79"/>
        <v>0</v>
      </c>
      <c r="DO61" s="164">
        <f t="shared" si="80"/>
        <v>0</v>
      </c>
      <c r="DP61" s="164">
        <f t="shared" si="81"/>
        <v>0.25</v>
      </c>
      <c r="DQ61" s="164">
        <f t="shared" si="82"/>
        <v>0</v>
      </c>
      <c r="DR61" s="164">
        <f t="shared" si="82"/>
        <v>0</v>
      </c>
      <c r="DS61" s="166">
        <f t="shared" si="83"/>
        <v>0</v>
      </c>
      <c r="DT61" s="167"/>
      <c r="DV61" s="164">
        <v>49</v>
      </c>
      <c r="DW61" s="225"/>
      <c r="DX61" s="226"/>
      <c r="DY61" s="1"/>
      <c r="DZ61" s="1"/>
      <c r="EA61" s="95"/>
      <c r="EB61" s="93"/>
      <c r="EC61" s="93"/>
      <c r="ED61" s="93"/>
      <c r="EE61" s="95" t="str">
        <f t="shared" si="16"/>
        <v>Completar</v>
      </c>
      <c r="EF61" s="96" t="str">
        <f t="shared" si="17"/>
        <v>Completar</v>
      </c>
      <c r="EG61" s="96" t="str">
        <f t="shared" si="18"/>
        <v>Completar</v>
      </c>
      <c r="EH61" s="94"/>
      <c r="EI61" s="95" t="str">
        <f t="shared" si="19"/>
        <v>Completar</v>
      </c>
      <c r="EJ61" s="95" t="str">
        <f t="shared" si="84"/>
        <v>Completar</v>
      </c>
      <c r="EK61" s="165">
        <f t="shared" si="85"/>
        <v>0</v>
      </c>
      <c r="EL61" s="219" t="b">
        <f t="shared" si="86"/>
        <v>0</v>
      </c>
      <c r="EM61" s="188">
        <f t="shared" si="87"/>
        <v>0</v>
      </c>
      <c r="EN61" s="164">
        <f t="shared" si="88"/>
        <v>0</v>
      </c>
      <c r="EO61" s="164">
        <f t="shared" si="89"/>
        <v>0.25</v>
      </c>
      <c r="EP61" s="164">
        <f t="shared" si="90"/>
        <v>0</v>
      </c>
      <c r="EQ61" s="164">
        <f t="shared" si="90"/>
        <v>0</v>
      </c>
      <c r="ER61" s="166">
        <f t="shared" si="91"/>
        <v>0</v>
      </c>
      <c r="ES61" s="167"/>
      <c r="EU61" s="164">
        <v>49</v>
      </c>
      <c r="EV61" s="225"/>
      <c r="EW61" s="226"/>
      <c r="EX61" s="1"/>
      <c r="EY61" s="1"/>
      <c r="EZ61" s="95"/>
      <c r="FA61" s="93"/>
      <c r="FB61" s="93"/>
      <c r="FC61" s="93"/>
      <c r="FD61" s="95" t="str">
        <f t="shared" si="20"/>
        <v>Completar</v>
      </c>
      <c r="FE61" s="96" t="str">
        <f t="shared" si="21"/>
        <v>Completar</v>
      </c>
      <c r="FF61" s="96" t="str">
        <f t="shared" si="22"/>
        <v>Completar</v>
      </c>
      <c r="FG61" s="94"/>
      <c r="FH61" s="95" t="str">
        <f t="shared" si="23"/>
        <v>Completar</v>
      </c>
      <c r="FI61" s="95" t="str">
        <f t="shared" si="92"/>
        <v>Completar</v>
      </c>
      <c r="FJ61" s="165">
        <f t="shared" si="93"/>
        <v>0</v>
      </c>
      <c r="FK61" s="219" t="b">
        <f t="shared" si="94"/>
        <v>0</v>
      </c>
      <c r="FL61" s="188">
        <f t="shared" si="95"/>
        <v>0</v>
      </c>
      <c r="FM61" s="164">
        <f t="shared" si="96"/>
        <v>0</v>
      </c>
      <c r="FN61" s="164">
        <f t="shared" si="97"/>
        <v>0.25</v>
      </c>
      <c r="FO61" s="164">
        <f t="shared" si="98"/>
        <v>0</v>
      </c>
      <c r="FP61" s="164">
        <f t="shared" si="98"/>
        <v>0</v>
      </c>
      <c r="FQ61" s="166">
        <f t="shared" si="99"/>
        <v>0</v>
      </c>
      <c r="FR61" s="167"/>
      <c r="FT61" s="164">
        <v>49</v>
      </c>
      <c r="FU61" s="225"/>
      <c r="FV61" s="226"/>
      <c r="FW61" s="1"/>
      <c r="FX61" s="1"/>
      <c r="FY61" s="95"/>
      <c r="FZ61" s="93"/>
      <c r="GA61" s="93"/>
      <c r="GB61" s="93"/>
      <c r="GC61" s="95" t="str">
        <f t="shared" si="24"/>
        <v>Completar</v>
      </c>
      <c r="GD61" s="96" t="str">
        <f t="shared" si="25"/>
        <v>Completar</v>
      </c>
      <c r="GE61" s="96" t="str">
        <f t="shared" si="26"/>
        <v>Completar</v>
      </c>
      <c r="GF61" s="94"/>
      <c r="GG61" s="95" t="str">
        <f t="shared" si="27"/>
        <v>Completar</v>
      </c>
      <c r="GH61" s="95" t="str">
        <f t="shared" si="100"/>
        <v>Completar</v>
      </c>
      <c r="GI61" s="165">
        <f t="shared" si="101"/>
        <v>0</v>
      </c>
      <c r="GJ61" s="219" t="b">
        <f t="shared" si="102"/>
        <v>0</v>
      </c>
      <c r="GK61" s="188">
        <f t="shared" si="103"/>
        <v>0</v>
      </c>
      <c r="GL61" s="164">
        <f t="shared" si="104"/>
        <v>0</v>
      </c>
      <c r="GM61" s="164">
        <f t="shared" si="105"/>
        <v>0.25</v>
      </c>
      <c r="GN61" s="164">
        <f t="shared" si="106"/>
        <v>0</v>
      </c>
      <c r="GO61" s="164">
        <f t="shared" si="106"/>
        <v>0</v>
      </c>
      <c r="GP61" s="166">
        <f t="shared" si="107"/>
        <v>0</v>
      </c>
      <c r="GQ61" s="167"/>
      <c r="GS61" s="164">
        <v>49</v>
      </c>
      <c r="GT61" s="225"/>
      <c r="GU61" s="226"/>
      <c r="GV61" s="1"/>
      <c r="GW61" s="1"/>
      <c r="GX61" s="95"/>
      <c r="GY61" s="93"/>
      <c r="GZ61" s="93"/>
      <c r="HA61" s="93"/>
      <c r="HB61" s="95" t="str">
        <f t="shared" si="28"/>
        <v>Completar</v>
      </c>
      <c r="HC61" s="96" t="str">
        <f t="shared" si="29"/>
        <v>Completar</v>
      </c>
      <c r="HD61" s="96" t="str">
        <f t="shared" si="30"/>
        <v>Completar</v>
      </c>
      <c r="HE61" s="94"/>
      <c r="HF61" s="95" t="str">
        <f t="shared" si="31"/>
        <v>Completar</v>
      </c>
      <c r="HG61" s="95" t="str">
        <f t="shared" si="108"/>
        <v>Completar</v>
      </c>
      <c r="HH61" s="165">
        <f t="shared" si="109"/>
        <v>0</v>
      </c>
      <c r="HI61" s="219" t="b">
        <f t="shared" si="110"/>
        <v>0</v>
      </c>
      <c r="HJ61" s="188">
        <f t="shared" si="111"/>
        <v>0</v>
      </c>
      <c r="HK61" s="164">
        <f t="shared" si="112"/>
        <v>0</v>
      </c>
      <c r="HL61" s="164">
        <f t="shared" si="113"/>
        <v>0.25</v>
      </c>
      <c r="HM61" s="164">
        <f t="shared" si="114"/>
        <v>0</v>
      </c>
      <c r="HN61" s="164">
        <f t="shared" si="114"/>
        <v>0</v>
      </c>
      <c r="HO61" s="166">
        <f t="shared" si="115"/>
        <v>0</v>
      </c>
      <c r="HP61" s="167"/>
      <c r="HR61" s="164">
        <v>49</v>
      </c>
      <c r="HS61" s="225"/>
      <c r="HT61" s="226"/>
      <c r="HU61" s="1"/>
      <c r="HV61" s="1"/>
      <c r="HW61" s="95"/>
      <c r="HX61" s="93"/>
      <c r="HY61" s="93"/>
      <c r="HZ61" s="93"/>
      <c r="IA61" s="95" t="str">
        <f t="shared" si="32"/>
        <v>Completar</v>
      </c>
      <c r="IB61" s="96" t="str">
        <f t="shared" si="33"/>
        <v>Completar</v>
      </c>
      <c r="IC61" s="96" t="str">
        <f t="shared" si="34"/>
        <v>Completar</v>
      </c>
      <c r="ID61" s="94"/>
      <c r="IE61" s="95" t="str">
        <f t="shared" si="35"/>
        <v>Completar</v>
      </c>
      <c r="IF61" s="95" t="str">
        <f t="shared" si="116"/>
        <v>Completar</v>
      </c>
      <c r="IG61" s="165">
        <f t="shared" si="117"/>
        <v>0</v>
      </c>
      <c r="IH61" s="219" t="b">
        <f t="shared" si="118"/>
        <v>0</v>
      </c>
      <c r="II61" s="188">
        <f t="shared" si="119"/>
        <v>0</v>
      </c>
      <c r="IJ61" s="164">
        <f t="shared" si="120"/>
        <v>0</v>
      </c>
      <c r="IK61" s="164">
        <f t="shared" si="121"/>
        <v>0.25</v>
      </c>
      <c r="IL61" s="164">
        <f t="shared" si="122"/>
        <v>0</v>
      </c>
      <c r="IM61" s="164">
        <f t="shared" si="122"/>
        <v>0</v>
      </c>
      <c r="IN61" s="166">
        <f t="shared" si="123"/>
        <v>0</v>
      </c>
      <c r="IO61" s="167"/>
      <c r="IQ61" s="164">
        <v>49</v>
      </c>
      <c r="IR61" s="225"/>
      <c r="IS61" s="226"/>
      <c r="IT61" s="1"/>
      <c r="IU61" s="1"/>
      <c r="IV61" s="95"/>
      <c r="IW61" s="93"/>
      <c r="IX61" s="93"/>
      <c r="IY61" s="93"/>
      <c r="IZ61" s="95" t="str">
        <f t="shared" si="36"/>
        <v>Completar</v>
      </c>
      <c r="JA61" s="96" t="str">
        <f t="shared" si="37"/>
        <v>Completar</v>
      </c>
      <c r="JB61" s="96" t="str">
        <f t="shared" si="38"/>
        <v>Completar</v>
      </c>
      <c r="JC61" s="94"/>
      <c r="JD61" s="95" t="str">
        <f t="shared" si="39"/>
        <v>Completar</v>
      </c>
      <c r="JE61" s="95" t="str">
        <f t="shared" si="124"/>
        <v>Completar</v>
      </c>
      <c r="JF61" s="165">
        <f t="shared" si="125"/>
        <v>0</v>
      </c>
      <c r="JG61" s="219" t="b">
        <f t="shared" si="126"/>
        <v>0</v>
      </c>
      <c r="JH61" s="188">
        <f t="shared" si="127"/>
        <v>0</v>
      </c>
      <c r="JI61" s="164">
        <f t="shared" si="128"/>
        <v>0</v>
      </c>
      <c r="JJ61" s="164">
        <f t="shared" si="129"/>
        <v>0.25</v>
      </c>
      <c r="JK61" s="164">
        <f t="shared" si="130"/>
        <v>0</v>
      </c>
      <c r="JL61" s="164">
        <f t="shared" si="130"/>
        <v>0</v>
      </c>
      <c r="JM61" s="166">
        <f t="shared" si="131"/>
        <v>0</v>
      </c>
      <c r="JN61" s="167"/>
      <c r="JO61" s="126"/>
      <c r="JP61" s="164">
        <v>49</v>
      </c>
      <c r="JQ61" s="225"/>
      <c r="JR61" s="226"/>
      <c r="JS61" s="1"/>
      <c r="JT61" s="1"/>
      <c r="JU61" s="95"/>
      <c r="JV61" s="93"/>
      <c r="JW61" s="93"/>
      <c r="JX61" s="93"/>
      <c r="JY61" s="95" t="str">
        <f t="shared" si="40"/>
        <v>Completar</v>
      </c>
      <c r="JZ61" s="96" t="str">
        <f t="shared" si="41"/>
        <v>Completar</v>
      </c>
      <c r="KA61" s="96" t="str">
        <f t="shared" si="42"/>
        <v>Completar</v>
      </c>
      <c r="KB61" s="94"/>
      <c r="KC61" s="95" t="str">
        <f t="shared" si="43"/>
        <v>Completar</v>
      </c>
      <c r="KD61" s="95" t="str">
        <f t="shared" si="132"/>
        <v>Completar</v>
      </c>
      <c r="KE61" s="165">
        <f t="shared" si="133"/>
        <v>0</v>
      </c>
      <c r="KF61" s="219" t="b">
        <f t="shared" si="134"/>
        <v>0</v>
      </c>
      <c r="KG61" s="188">
        <f t="shared" si="135"/>
        <v>0</v>
      </c>
      <c r="KH61" s="164">
        <f t="shared" si="136"/>
        <v>0</v>
      </c>
      <c r="KI61" s="164">
        <f t="shared" si="137"/>
        <v>0.25</v>
      </c>
      <c r="KJ61" s="164">
        <f t="shared" si="138"/>
        <v>0</v>
      </c>
      <c r="KK61" s="164">
        <f t="shared" si="138"/>
        <v>0</v>
      </c>
      <c r="KL61" s="166">
        <f t="shared" si="139"/>
        <v>0</v>
      </c>
    </row>
    <row r="62" spans="1:298" x14ac:dyDescent="0.25">
      <c r="A62" s="164">
        <v>50</v>
      </c>
      <c r="B62" s="225"/>
      <c r="C62" s="226"/>
      <c r="D62" s="1"/>
      <c r="E62" s="1"/>
      <c r="F62" s="95"/>
      <c r="G62" s="93"/>
      <c r="H62" s="93"/>
      <c r="I62" s="93"/>
      <c r="J62" s="95"/>
      <c r="K62" s="96" t="str">
        <f>IFERROR(VLOOKUP(D62,'Situación inicial'!JI$13:JS$112,8,FALSE),"Completar")</f>
        <v>Completar</v>
      </c>
      <c r="L62" s="96" t="str">
        <f>IFERROR(VLOOKUP(D62,'Situación inicial'!JI$13:JS$112,9,FALSE),"Completar")</f>
        <v>Completar</v>
      </c>
      <c r="M62" s="94"/>
      <c r="N62" s="95" t="str">
        <f>IFERROR(VLOOKUP(D62,'Situación inicial'!JI$13:JS$112,11,FALSE),"Completar")</f>
        <v>Completar</v>
      </c>
      <c r="O62" s="95" t="str">
        <f>IFERROR(VLOOKUP(D62,'Situación inicial'!JI$13:JT$112,12,FALSE),"Completar")</f>
        <v>Completar</v>
      </c>
      <c r="P62" s="165">
        <f t="shared" si="44"/>
        <v>0</v>
      </c>
      <c r="Q62" s="219" t="b">
        <f t="shared" si="45"/>
        <v>0</v>
      </c>
      <c r="R62" s="188">
        <f t="shared" si="46"/>
        <v>0</v>
      </c>
      <c r="S62" s="164">
        <f t="shared" si="47"/>
        <v>0</v>
      </c>
      <c r="T62" s="164">
        <f t="shared" si="48"/>
        <v>0.25</v>
      </c>
      <c r="U62" s="164">
        <f t="shared" si="49"/>
        <v>0</v>
      </c>
      <c r="V62" s="164">
        <f t="shared" si="49"/>
        <v>0</v>
      </c>
      <c r="W62" s="166">
        <f t="shared" si="50"/>
        <v>0</v>
      </c>
      <c r="X62" s="168">
        <f>IFERROR(VLOOKUP(D62,'Situación inicial'!JI$13:JZ$112,18,FALSE),0)</f>
        <v>0</v>
      </c>
      <c r="Z62" s="164">
        <v>50</v>
      </c>
      <c r="AA62" s="225"/>
      <c r="AB62" s="226"/>
      <c r="AC62" s="1"/>
      <c r="AD62" s="1"/>
      <c r="AE62" s="95"/>
      <c r="AF62" s="93"/>
      <c r="AG62" s="93"/>
      <c r="AH62" s="93"/>
      <c r="AI62" s="95" t="str">
        <f t="shared" si="0"/>
        <v>Completar</v>
      </c>
      <c r="AJ62" s="96" t="str">
        <f t="shared" si="1"/>
        <v>Completar</v>
      </c>
      <c r="AK62" s="96" t="str">
        <f t="shared" si="2"/>
        <v>Completar</v>
      </c>
      <c r="AL62" s="94"/>
      <c r="AM62" s="95" t="str">
        <f t="shared" si="51"/>
        <v>Completar</v>
      </c>
      <c r="AN62" s="95" t="str">
        <f t="shared" si="52"/>
        <v>Completar</v>
      </c>
      <c r="AO62" s="165">
        <f t="shared" si="53"/>
        <v>0</v>
      </c>
      <c r="AP62" s="219" t="b">
        <f t="shared" si="54"/>
        <v>0</v>
      </c>
      <c r="AQ62" s="188">
        <f t="shared" si="55"/>
        <v>0</v>
      </c>
      <c r="AR62" s="164">
        <f t="shared" si="56"/>
        <v>0</v>
      </c>
      <c r="AS62" s="164">
        <f t="shared" si="57"/>
        <v>0.25</v>
      </c>
      <c r="AT62" s="164">
        <f t="shared" si="58"/>
        <v>0</v>
      </c>
      <c r="AU62" s="164">
        <f t="shared" si="58"/>
        <v>0</v>
      </c>
      <c r="AV62" s="166">
        <f t="shared" si="59"/>
        <v>0</v>
      </c>
      <c r="AW62" s="168">
        <f t="shared" si="3"/>
        <v>0</v>
      </c>
      <c r="AY62" s="164">
        <v>50</v>
      </c>
      <c r="AZ62" s="225"/>
      <c r="BA62" s="226"/>
      <c r="BB62" s="1"/>
      <c r="BC62" s="1"/>
      <c r="BD62" s="95"/>
      <c r="BE62" s="93"/>
      <c r="BF62" s="93"/>
      <c r="BG62" s="93"/>
      <c r="BH62" s="95" t="str">
        <f t="shared" si="4"/>
        <v>Completar</v>
      </c>
      <c r="BI62" s="96" t="str">
        <f t="shared" si="5"/>
        <v>Completar</v>
      </c>
      <c r="BJ62" s="96" t="str">
        <f t="shared" si="6"/>
        <v>Completar</v>
      </c>
      <c r="BK62" s="94"/>
      <c r="BL62" s="95" t="str">
        <f t="shared" si="7"/>
        <v>Completar</v>
      </c>
      <c r="BM62" s="95" t="str">
        <f t="shared" si="60"/>
        <v>Completar</v>
      </c>
      <c r="BN62" s="165">
        <f t="shared" si="61"/>
        <v>0</v>
      </c>
      <c r="BO62" s="219" t="b">
        <f t="shared" si="62"/>
        <v>0</v>
      </c>
      <c r="BP62" s="188">
        <f t="shared" si="63"/>
        <v>0</v>
      </c>
      <c r="BQ62" s="164">
        <f t="shared" si="64"/>
        <v>0</v>
      </c>
      <c r="BR62" s="164">
        <f t="shared" si="65"/>
        <v>0.25</v>
      </c>
      <c r="BS62" s="164">
        <f t="shared" si="66"/>
        <v>0</v>
      </c>
      <c r="BT62" s="164">
        <f t="shared" si="66"/>
        <v>0</v>
      </c>
      <c r="BU62" s="166">
        <f t="shared" si="67"/>
        <v>0</v>
      </c>
      <c r="BV62" s="167"/>
      <c r="BX62" s="164">
        <v>50</v>
      </c>
      <c r="BY62" s="225"/>
      <c r="BZ62" s="226"/>
      <c r="CA62" s="1"/>
      <c r="CB62" s="1"/>
      <c r="CC62" s="95"/>
      <c r="CD62" s="93"/>
      <c r="CE62" s="93"/>
      <c r="CF62" s="93"/>
      <c r="CG62" s="95" t="str">
        <f t="shared" si="8"/>
        <v>Completar</v>
      </c>
      <c r="CH62" s="96" t="str">
        <f t="shared" si="9"/>
        <v>Completar</v>
      </c>
      <c r="CI62" s="96" t="str">
        <f t="shared" si="10"/>
        <v>Completar</v>
      </c>
      <c r="CJ62" s="94"/>
      <c r="CK62" s="95" t="str">
        <f t="shared" si="11"/>
        <v>Completar</v>
      </c>
      <c r="CL62" s="95" t="str">
        <f t="shared" si="68"/>
        <v>Completar</v>
      </c>
      <c r="CM62" s="165">
        <f t="shared" si="69"/>
        <v>0</v>
      </c>
      <c r="CN62" s="219" t="b">
        <f t="shared" si="70"/>
        <v>0</v>
      </c>
      <c r="CO62" s="188">
        <f t="shared" si="71"/>
        <v>0</v>
      </c>
      <c r="CP62" s="164">
        <f t="shared" si="72"/>
        <v>0</v>
      </c>
      <c r="CQ62" s="164">
        <f t="shared" si="73"/>
        <v>0.25</v>
      </c>
      <c r="CR62" s="164">
        <f t="shared" si="74"/>
        <v>0</v>
      </c>
      <c r="CS62" s="164">
        <f t="shared" si="74"/>
        <v>0</v>
      </c>
      <c r="CT62" s="166">
        <f t="shared" si="75"/>
        <v>0</v>
      </c>
      <c r="CU62" s="167"/>
      <c r="CW62" s="164">
        <v>50</v>
      </c>
      <c r="CX62" s="225"/>
      <c r="CY62" s="226"/>
      <c r="CZ62" s="1"/>
      <c r="DA62" s="1"/>
      <c r="DB62" s="95"/>
      <c r="DC62" s="93"/>
      <c r="DD62" s="93"/>
      <c r="DE62" s="93"/>
      <c r="DF62" s="95" t="str">
        <f t="shared" si="12"/>
        <v>Completar</v>
      </c>
      <c r="DG62" s="96" t="str">
        <f t="shared" si="13"/>
        <v>Completar</v>
      </c>
      <c r="DH62" s="96" t="str">
        <f t="shared" si="14"/>
        <v>Completar</v>
      </c>
      <c r="DI62" s="94"/>
      <c r="DJ62" s="95" t="str">
        <f t="shared" si="15"/>
        <v>Completar</v>
      </c>
      <c r="DK62" s="95" t="str">
        <f t="shared" si="76"/>
        <v>Completar</v>
      </c>
      <c r="DL62" s="165">
        <f t="shared" si="77"/>
        <v>0</v>
      </c>
      <c r="DM62" s="219" t="b">
        <f t="shared" si="78"/>
        <v>0</v>
      </c>
      <c r="DN62" s="188">
        <f t="shared" si="79"/>
        <v>0</v>
      </c>
      <c r="DO62" s="164">
        <f t="shared" si="80"/>
        <v>0</v>
      </c>
      <c r="DP62" s="164">
        <f t="shared" si="81"/>
        <v>0.25</v>
      </c>
      <c r="DQ62" s="164">
        <f t="shared" si="82"/>
        <v>0</v>
      </c>
      <c r="DR62" s="164">
        <f t="shared" si="82"/>
        <v>0</v>
      </c>
      <c r="DS62" s="166">
        <f t="shared" si="83"/>
        <v>0</v>
      </c>
      <c r="DT62" s="167"/>
      <c r="DV62" s="164">
        <v>50</v>
      </c>
      <c r="DW62" s="225"/>
      <c r="DX62" s="226"/>
      <c r="DY62" s="1"/>
      <c r="DZ62" s="1"/>
      <c r="EA62" s="95"/>
      <c r="EB62" s="93"/>
      <c r="EC62" s="93"/>
      <c r="ED62" s="93"/>
      <c r="EE62" s="95" t="str">
        <f t="shared" si="16"/>
        <v>Completar</v>
      </c>
      <c r="EF62" s="96" t="str">
        <f t="shared" si="17"/>
        <v>Completar</v>
      </c>
      <c r="EG62" s="96" t="str">
        <f t="shared" si="18"/>
        <v>Completar</v>
      </c>
      <c r="EH62" s="94"/>
      <c r="EI62" s="95" t="str">
        <f t="shared" si="19"/>
        <v>Completar</v>
      </c>
      <c r="EJ62" s="95" t="str">
        <f t="shared" si="84"/>
        <v>Completar</v>
      </c>
      <c r="EK62" s="165">
        <f t="shared" si="85"/>
        <v>0</v>
      </c>
      <c r="EL62" s="219" t="b">
        <f t="shared" si="86"/>
        <v>0</v>
      </c>
      <c r="EM62" s="188">
        <f t="shared" si="87"/>
        <v>0</v>
      </c>
      <c r="EN62" s="164">
        <f t="shared" si="88"/>
        <v>0</v>
      </c>
      <c r="EO62" s="164">
        <f t="shared" si="89"/>
        <v>0.25</v>
      </c>
      <c r="EP62" s="164">
        <f t="shared" si="90"/>
        <v>0</v>
      </c>
      <c r="EQ62" s="164">
        <f t="shared" si="90"/>
        <v>0</v>
      </c>
      <c r="ER62" s="166">
        <f t="shared" si="91"/>
        <v>0</v>
      </c>
      <c r="ES62" s="167"/>
      <c r="EU62" s="164">
        <v>50</v>
      </c>
      <c r="EV62" s="225"/>
      <c r="EW62" s="226"/>
      <c r="EX62" s="1"/>
      <c r="EY62" s="1"/>
      <c r="EZ62" s="95"/>
      <c r="FA62" s="93"/>
      <c r="FB62" s="93"/>
      <c r="FC62" s="93"/>
      <c r="FD62" s="95" t="str">
        <f t="shared" si="20"/>
        <v>Completar</v>
      </c>
      <c r="FE62" s="96" t="str">
        <f t="shared" si="21"/>
        <v>Completar</v>
      </c>
      <c r="FF62" s="96" t="str">
        <f t="shared" si="22"/>
        <v>Completar</v>
      </c>
      <c r="FG62" s="94"/>
      <c r="FH62" s="95" t="str">
        <f t="shared" si="23"/>
        <v>Completar</v>
      </c>
      <c r="FI62" s="95" t="str">
        <f t="shared" si="92"/>
        <v>Completar</v>
      </c>
      <c r="FJ62" s="165">
        <f t="shared" si="93"/>
        <v>0</v>
      </c>
      <c r="FK62" s="219" t="b">
        <f t="shared" si="94"/>
        <v>0</v>
      </c>
      <c r="FL62" s="188">
        <f t="shared" si="95"/>
        <v>0</v>
      </c>
      <c r="FM62" s="164">
        <f t="shared" si="96"/>
        <v>0</v>
      </c>
      <c r="FN62" s="164">
        <f t="shared" si="97"/>
        <v>0.25</v>
      </c>
      <c r="FO62" s="164">
        <f t="shared" si="98"/>
        <v>0</v>
      </c>
      <c r="FP62" s="164">
        <f t="shared" si="98"/>
        <v>0</v>
      </c>
      <c r="FQ62" s="166">
        <f t="shared" si="99"/>
        <v>0</v>
      </c>
      <c r="FR62" s="167"/>
      <c r="FT62" s="164">
        <v>50</v>
      </c>
      <c r="FU62" s="225"/>
      <c r="FV62" s="226"/>
      <c r="FW62" s="1"/>
      <c r="FX62" s="1"/>
      <c r="FY62" s="95"/>
      <c r="FZ62" s="93"/>
      <c r="GA62" s="93"/>
      <c r="GB62" s="93"/>
      <c r="GC62" s="95" t="str">
        <f t="shared" si="24"/>
        <v>Completar</v>
      </c>
      <c r="GD62" s="96" t="str">
        <f t="shared" si="25"/>
        <v>Completar</v>
      </c>
      <c r="GE62" s="96" t="str">
        <f t="shared" si="26"/>
        <v>Completar</v>
      </c>
      <c r="GF62" s="94"/>
      <c r="GG62" s="95" t="str">
        <f t="shared" si="27"/>
        <v>Completar</v>
      </c>
      <c r="GH62" s="95" t="str">
        <f t="shared" si="100"/>
        <v>Completar</v>
      </c>
      <c r="GI62" s="165">
        <f t="shared" si="101"/>
        <v>0</v>
      </c>
      <c r="GJ62" s="219" t="b">
        <f t="shared" si="102"/>
        <v>0</v>
      </c>
      <c r="GK62" s="188">
        <f t="shared" si="103"/>
        <v>0</v>
      </c>
      <c r="GL62" s="164">
        <f t="shared" si="104"/>
        <v>0</v>
      </c>
      <c r="GM62" s="164">
        <f t="shared" si="105"/>
        <v>0.25</v>
      </c>
      <c r="GN62" s="164">
        <f t="shared" si="106"/>
        <v>0</v>
      </c>
      <c r="GO62" s="164">
        <f t="shared" si="106"/>
        <v>0</v>
      </c>
      <c r="GP62" s="166">
        <f t="shared" si="107"/>
        <v>0</v>
      </c>
      <c r="GQ62" s="167"/>
      <c r="GS62" s="164">
        <v>50</v>
      </c>
      <c r="GT62" s="225"/>
      <c r="GU62" s="226"/>
      <c r="GV62" s="1"/>
      <c r="GW62" s="1"/>
      <c r="GX62" s="95"/>
      <c r="GY62" s="93"/>
      <c r="GZ62" s="93"/>
      <c r="HA62" s="93"/>
      <c r="HB62" s="95" t="str">
        <f t="shared" si="28"/>
        <v>Completar</v>
      </c>
      <c r="HC62" s="96" t="str">
        <f t="shared" si="29"/>
        <v>Completar</v>
      </c>
      <c r="HD62" s="96" t="str">
        <f t="shared" si="30"/>
        <v>Completar</v>
      </c>
      <c r="HE62" s="94"/>
      <c r="HF62" s="95" t="str">
        <f t="shared" si="31"/>
        <v>Completar</v>
      </c>
      <c r="HG62" s="95" t="str">
        <f t="shared" si="108"/>
        <v>Completar</v>
      </c>
      <c r="HH62" s="165">
        <f t="shared" si="109"/>
        <v>0</v>
      </c>
      <c r="HI62" s="219" t="b">
        <f t="shared" si="110"/>
        <v>0</v>
      </c>
      <c r="HJ62" s="188">
        <f t="shared" si="111"/>
        <v>0</v>
      </c>
      <c r="HK62" s="164">
        <f t="shared" si="112"/>
        <v>0</v>
      </c>
      <c r="HL62" s="164">
        <f t="shared" si="113"/>
        <v>0.25</v>
      </c>
      <c r="HM62" s="164">
        <f t="shared" si="114"/>
        <v>0</v>
      </c>
      <c r="HN62" s="164">
        <f t="shared" si="114"/>
        <v>0</v>
      </c>
      <c r="HO62" s="166">
        <f t="shared" si="115"/>
        <v>0</v>
      </c>
      <c r="HP62" s="167"/>
      <c r="HR62" s="164">
        <v>50</v>
      </c>
      <c r="HS62" s="225"/>
      <c r="HT62" s="226"/>
      <c r="HU62" s="1"/>
      <c r="HV62" s="1"/>
      <c r="HW62" s="95"/>
      <c r="HX62" s="93"/>
      <c r="HY62" s="93"/>
      <c r="HZ62" s="93"/>
      <c r="IA62" s="95" t="str">
        <f t="shared" si="32"/>
        <v>Completar</v>
      </c>
      <c r="IB62" s="96" t="str">
        <f t="shared" si="33"/>
        <v>Completar</v>
      </c>
      <c r="IC62" s="96" t="str">
        <f t="shared" si="34"/>
        <v>Completar</v>
      </c>
      <c r="ID62" s="94"/>
      <c r="IE62" s="95" t="str">
        <f t="shared" si="35"/>
        <v>Completar</v>
      </c>
      <c r="IF62" s="95" t="str">
        <f t="shared" si="116"/>
        <v>Completar</v>
      </c>
      <c r="IG62" s="165">
        <f t="shared" si="117"/>
        <v>0</v>
      </c>
      <c r="IH62" s="219" t="b">
        <f t="shared" si="118"/>
        <v>0</v>
      </c>
      <c r="II62" s="188">
        <f t="shared" si="119"/>
        <v>0</v>
      </c>
      <c r="IJ62" s="164">
        <f t="shared" si="120"/>
        <v>0</v>
      </c>
      <c r="IK62" s="164">
        <f t="shared" si="121"/>
        <v>0.25</v>
      </c>
      <c r="IL62" s="164">
        <f t="shared" si="122"/>
        <v>0</v>
      </c>
      <c r="IM62" s="164">
        <f t="shared" si="122"/>
        <v>0</v>
      </c>
      <c r="IN62" s="166">
        <f t="shared" si="123"/>
        <v>0</v>
      </c>
      <c r="IO62" s="167"/>
      <c r="IQ62" s="164">
        <v>50</v>
      </c>
      <c r="IR62" s="225"/>
      <c r="IS62" s="226"/>
      <c r="IT62" s="1"/>
      <c r="IU62" s="1"/>
      <c r="IV62" s="95"/>
      <c r="IW62" s="93"/>
      <c r="IX62" s="93"/>
      <c r="IY62" s="93"/>
      <c r="IZ62" s="95" t="str">
        <f t="shared" si="36"/>
        <v>Completar</v>
      </c>
      <c r="JA62" s="96" t="str">
        <f t="shared" si="37"/>
        <v>Completar</v>
      </c>
      <c r="JB62" s="96" t="str">
        <f t="shared" si="38"/>
        <v>Completar</v>
      </c>
      <c r="JC62" s="94"/>
      <c r="JD62" s="95" t="str">
        <f t="shared" si="39"/>
        <v>Completar</v>
      </c>
      <c r="JE62" s="95" t="str">
        <f t="shared" si="124"/>
        <v>Completar</v>
      </c>
      <c r="JF62" s="165">
        <f t="shared" si="125"/>
        <v>0</v>
      </c>
      <c r="JG62" s="219" t="b">
        <f t="shared" si="126"/>
        <v>0</v>
      </c>
      <c r="JH62" s="188">
        <f t="shared" si="127"/>
        <v>0</v>
      </c>
      <c r="JI62" s="164">
        <f t="shared" si="128"/>
        <v>0</v>
      </c>
      <c r="JJ62" s="164">
        <f t="shared" si="129"/>
        <v>0.25</v>
      </c>
      <c r="JK62" s="164">
        <f t="shared" si="130"/>
        <v>0</v>
      </c>
      <c r="JL62" s="164">
        <f t="shared" si="130"/>
        <v>0</v>
      </c>
      <c r="JM62" s="166">
        <f t="shared" si="131"/>
        <v>0</v>
      </c>
      <c r="JN62" s="167"/>
      <c r="JO62" s="126"/>
      <c r="JP62" s="164">
        <v>50</v>
      </c>
      <c r="JQ62" s="225"/>
      <c r="JR62" s="226"/>
      <c r="JS62" s="1"/>
      <c r="JT62" s="1"/>
      <c r="JU62" s="95"/>
      <c r="JV62" s="93"/>
      <c r="JW62" s="93"/>
      <c r="JX62" s="93"/>
      <c r="JY62" s="95" t="str">
        <f t="shared" si="40"/>
        <v>Completar</v>
      </c>
      <c r="JZ62" s="96" t="str">
        <f t="shared" si="41"/>
        <v>Completar</v>
      </c>
      <c r="KA62" s="96" t="str">
        <f t="shared" si="42"/>
        <v>Completar</v>
      </c>
      <c r="KB62" s="94"/>
      <c r="KC62" s="95" t="str">
        <f t="shared" si="43"/>
        <v>Completar</v>
      </c>
      <c r="KD62" s="95" t="str">
        <f t="shared" si="132"/>
        <v>Completar</v>
      </c>
      <c r="KE62" s="165">
        <f t="shared" si="133"/>
        <v>0</v>
      </c>
      <c r="KF62" s="219" t="b">
        <f t="shared" si="134"/>
        <v>0</v>
      </c>
      <c r="KG62" s="188">
        <f t="shared" si="135"/>
        <v>0</v>
      </c>
      <c r="KH62" s="164">
        <f t="shared" si="136"/>
        <v>0</v>
      </c>
      <c r="KI62" s="164">
        <f t="shared" si="137"/>
        <v>0.25</v>
      </c>
      <c r="KJ62" s="164">
        <f t="shared" si="138"/>
        <v>0</v>
      </c>
      <c r="KK62" s="164">
        <f t="shared" si="138"/>
        <v>0</v>
      </c>
      <c r="KL62" s="166">
        <f t="shared" si="139"/>
        <v>0</v>
      </c>
    </row>
    <row r="63" spans="1:298" x14ac:dyDescent="0.25">
      <c r="A63" s="164">
        <v>51</v>
      </c>
      <c r="B63" s="225"/>
      <c r="C63" s="226"/>
      <c r="D63" s="1"/>
      <c r="E63" s="1"/>
      <c r="F63" s="95"/>
      <c r="G63" s="93"/>
      <c r="H63" s="93"/>
      <c r="I63" s="93"/>
      <c r="J63" s="95"/>
      <c r="K63" s="96" t="str">
        <f>IFERROR(VLOOKUP(D63,'Situación inicial'!JI$13:JS$112,8,FALSE),"Completar")</f>
        <v>Completar</v>
      </c>
      <c r="L63" s="96" t="str">
        <f>IFERROR(VLOOKUP(D63,'Situación inicial'!JI$13:JS$112,9,FALSE),"Completar")</f>
        <v>Completar</v>
      </c>
      <c r="M63" s="94"/>
      <c r="N63" s="95" t="str">
        <f>IFERROR(VLOOKUP(D63,'Situación inicial'!JI$13:JS$112,11,FALSE),"Completar")</f>
        <v>Completar</v>
      </c>
      <c r="O63" s="95" t="str">
        <f>IFERROR(VLOOKUP(D63,'Situación inicial'!JI$13:JT$112,12,FALSE),"Completar")</f>
        <v>Completar</v>
      </c>
      <c r="P63" s="165">
        <f t="shared" si="44"/>
        <v>0</v>
      </c>
      <c r="Q63" s="219" t="b">
        <f t="shared" si="45"/>
        <v>0</v>
      </c>
      <c r="R63" s="188">
        <f t="shared" si="46"/>
        <v>0</v>
      </c>
      <c r="S63" s="164">
        <f t="shared" si="47"/>
        <v>0</v>
      </c>
      <c r="T63" s="164">
        <f t="shared" si="48"/>
        <v>0.25</v>
      </c>
      <c r="U63" s="164">
        <f t="shared" si="49"/>
        <v>0</v>
      </c>
      <c r="V63" s="164">
        <f t="shared" si="49"/>
        <v>0</v>
      </c>
      <c r="W63" s="166">
        <f t="shared" si="50"/>
        <v>0</v>
      </c>
      <c r="X63" s="168">
        <f>IFERROR(VLOOKUP(D63,'Situación inicial'!JI$13:JZ$112,18,FALSE),0)</f>
        <v>0</v>
      </c>
      <c r="Z63" s="164">
        <v>51</v>
      </c>
      <c r="AA63" s="225"/>
      <c r="AB63" s="226"/>
      <c r="AC63" s="1"/>
      <c r="AD63" s="1"/>
      <c r="AE63" s="95"/>
      <c r="AF63" s="93"/>
      <c r="AG63" s="93"/>
      <c r="AH63" s="93"/>
      <c r="AI63" s="95" t="str">
        <f t="shared" si="0"/>
        <v>Completar</v>
      </c>
      <c r="AJ63" s="96" t="str">
        <f t="shared" si="1"/>
        <v>Completar</v>
      </c>
      <c r="AK63" s="96" t="str">
        <f t="shared" si="2"/>
        <v>Completar</v>
      </c>
      <c r="AL63" s="94"/>
      <c r="AM63" s="95" t="str">
        <f t="shared" si="51"/>
        <v>Completar</v>
      </c>
      <c r="AN63" s="95" t="str">
        <f t="shared" si="52"/>
        <v>Completar</v>
      </c>
      <c r="AO63" s="165">
        <f t="shared" si="53"/>
        <v>0</v>
      </c>
      <c r="AP63" s="219" t="b">
        <f t="shared" si="54"/>
        <v>0</v>
      </c>
      <c r="AQ63" s="188">
        <f t="shared" si="55"/>
        <v>0</v>
      </c>
      <c r="AR63" s="164">
        <f t="shared" si="56"/>
        <v>0</v>
      </c>
      <c r="AS63" s="164">
        <f t="shared" si="57"/>
        <v>0.25</v>
      </c>
      <c r="AT63" s="164">
        <f t="shared" si="58"/>
        <v>0</v>
      </c>
      <c r="AU63" s="164">
        <f t="shared" si="58"/>
        <v>0</v>
      </c>
      <c r="AV63" s="166">
        <f t="shared" si="59"/>
        <v>0</v>
      </c>
      <c r="AW63" s="168">
        <f t="shared" si="3"/>
        <v>0</v>
      </c>
      <c r="AY63" s="164">
        <v>51</v>
      </c>
      <c r="AZ63" s="225"/>
      <c r="BA63" s="226"/>
      <c r="BB63" s="1"/>
      <c r="BC63" s="1"/>
      <c r="BD63" s="95"/>
      <c r="BE63" s="93"/>
      <c r="BF63" s="93"/>
      <c r="BG63" s="93"/>
      <c r="BH63" s="95" t="str">
        <f t="shared" si="4"/>
        <v>Completar</v>
      </c>
      <c r="BI63" s="96" t="str">
        <f t="shared" si="5"/>
        <v>Completar</v>
      </c>
      <c r="BJ63" s="96" t="str">
        <f t="shared" si="6"/>
        <v>Completar</v>
      </c>
      <c r="BK63" s="94"/>
      <c r="BL63" s="95" t="str">
        <f t="shared" si="7"/>
        <v>Completar</v>
      </c>
      <c r="BM63" s="95" t="str">
        <f t="shared" si="60"/>
        <v>Completar</v>
      </c>
      <c r="BN63" s="165">
        <f t="shared" si="61"/>
        <v>0</v>
      </c>
      <c r="BO63" s="219" t="b">
        <f t="shared" si="62"/>
        <v>0</v>
      </c>
      <c r="BP63" s="188">
        <f t="shared" si="63"/>
        <v>0</v>
      </c>
      <c r="BQ63" s="164">
        <f t="shared" si="64"/>
        <v>0</v>
      </c>
      <c r="BR63" s="164">
        <f t="shared" si="65"/>
        <v>0.25</v>
      </c>
      <c r="BS63" s="164">
        <f t="shared" si="66"/>
        <v>0</v>
      </c>
      <c r="BT63" s="164">
        <f t="shared" si="66"/>
        <v>0</v>
      </c>
      <c r="BU63" s="166">
        <f t="shared" si="67"/>
        <v>0</v>
      </c>
      <c r="BV63" s="167"/>
      <c r="BX63" s="164">
        <v>51</v>
      </c>
      <c r="BY63" s="225"/>
      <c r="BZ63" s="226"/>
      <c r="CA63" s="1"/>
      <c r="CB63" s="1"/>
      <c r="CC63" s="95"/>
      <c r="CD63" s="93"/>
      <c r="CE63" s="93"/>
      <c r="CF63" s="93"/>
      <c r="CG63" s="95" t="str">
        <f t="shared" si="8"/>
        <v>Completar</v>
      </c>
      <c r="CH63" s="96" t="str">
        <f t="shared" si="9"/>
        <v>Completar</v>
      </c>
      <c r="CI63" s="96" t="str">
        <f t="shared" si="10"/>
        <v>Completar</v>
      </c>
      <c r="CJ63" s="94"/>
      <c r="CK63" s="95" t="str">
        <f t="shared" si="11"/>
        <v>Completar</v>
      </c>
      <c r="CL63" s="95" t="str">
        <f t="shared" si="68"/>
        <v>Completar</v>
      </c>
      <c r="CM63" s="165">
        <f t="shared" si="69"/>
        <v>0</v>
      </c>
      <c r="CN63" s="219" t="b">
        <f t="shared" si="70"/>
        <v>0</v>
      </c>
      <c r="CO63" s="188">
        <f t="shared" si="71"/>
        <v>0</v>
      </c>
      <c r="CP63" s="164">
        <f t="shared" si="72"/>
        <v>0</v>
      </c>
      <c r="CQ63" s="164">
        <f t="shared" si="73"/>
        <v>0.25</v>
      </c>
      <c r="CR63" s="164">
        <f t="shared" si="74"/>
        <v>0</v>
      </c>
      <c r="CS63" s="164">
        <f t="shared" si="74"/>
        <v>0</v>
      </c>
      <c r="CT63" s="166">
        <f t="shared" si="75"/>
        <v>0</v>
      </c>
      <c r="CU63" s="167"/>
      <c r="CW63" s="164">
        <v>51</v>
      </c>
      <c r="CX63" s="225"/>
      <c r="CY63" s="226"/>
      <c r="CZ63" s="1"/>
      <c r="DA63" s="1"/>
      <c r="DB63" s="95"/>
      <c r="DC63" s="93"/>
      <c r="DD63" s="93"/>
      <c r="DE63" s="93"/>
      <c r="DF63" s="95" t="str">
        <f t="shared" si="12"/>
        <v>Completar</v>
      </c>
      <c r="DG63" s="96" t="str">
        <f t="shared" si="13"/>
        <v>Completar</v>
      </c>
      <c r="DH63" s="96" t="str">
        <f t="shared" si="14"/>
        <v>Completar</v>
      </c>
      <c r="DI63" s="94"/>
      <c r="DJ63" s="95" t="str">
        <f t="shared" si="15"/>
        <v>Completar</v>
      </c>
      <c r="DK63" s="95" t="str">
        <f t="shared" si="76"/>
        <v>Completar</v>
      </c>
      <c r="DL63" s="165">
        <f t="shared" si="77"/>
        <v>0</v>
      </c>
      <c r="DM63" s="219" t="b">
        <f t="shared" si="78"/>
        <v>0</v>
      </c>
      <c r="DN63" s="188">
        <f t="shared" si="79"/>
        <v>0</v>
      </c>
      <c r="DO63" s="164">
        <f t="shared" si="80"/>
        <v>0</v>
      </c>
      <c r="DP63" s="164">
        <f t="shared" si="81"/>
        <v>0.25</v>
      </c>
      <c r="DQ63" s="164">
        <f t="shared" si="82"/>
        <v>0</v>
      </c>
      <c r="DR63" s="164">
        <f t="shared" si="82"/>
        <v>0</v>
      </c>
      <c r="DS63" s="166">
        <f t="shared" si="83"/>
        <v>0</v>
      </c>
      <c r="DT63" s="167"/>
      <c r="DV63" s="164">
        <v>51</v>
      </c>
      <c r="DW63" s="225"/>
      <c r="DX63" s="226"/>
      <c r="DY63" s="1"/>
      <c r="DZ63" s="1"/>
      <c r="EA63" s="95"/>
      <c r="EB63" s="93"/>
      <c r="EC63" s="93"/>
      <c r="ED63" s="93"/>
      <c r="EE63" s="95" t="str">
        <f t="shared" si="16"/>
        <v>Completar</v>
      </c>
      <c r="EF63" s="96" t="str">
        <f t="shared" si="17"/>
        <v>Completar</v>
      </c>
      <c r="EG63" s="96" t="str">
        <f t="shared" si="18"/>
        <v>Completar</v>
      </c>
      <c r="EH63" s="94"/>
      <c r="EI63" s="95" t="str">
        <f t="shared" si="19"/>
        <v>Completar</v>
      </c>
      <c r="EJ63" s="95" t="str">
        <f t="shared" si="84"/>
        <v>Completar</v>
      </c>
      <c r="EK63" s="165">
        <f t="shared" si="85"/>
        <v>0</v>
      </c>
      <c r="EL63" s="219" t="b">
        <f t="shared" si="86"/>
        <v>0</v>
      </c>
      <c r="EM63" s="188">
        <f t="shared" si="87"/>
        <v>0</v>
      </c>
      <c r="EN63" s="164">
        <f t="shared" si="88"/>
        <v>0</v>
      </c>
      <c r="EO63" s="164">
        <f t="shared" si="89"/>
        <v>0.25</v>
      </c>
      <c r="EP63" s="164">
        <f t="shared" si="90"/>
        <v>0</v>
      </c>
      <c r="EQ63" s="164">
        <f t="shared" si="90"/>
        <v>0</v>
      </c>
      <c r="ER63" s="166">
        <f t="shared" si="91"/>
        <v>0</v>
      </c>
      <c r="ES63" s="167"/>
      <c r="EU63" s="164">
        <v>51</v>
      </c>
      <c r="EV63" s="225"/>
      <c r="EW63" s="226"/>
      <c r="EX63" s="1"/>
      <c r="EY63" s="1"/>
      <c r="EZ63" s="95"/>
      <c r="FA63" s="93"/>
      <c r="FB63" s="93"/>
      <c r="FC63" s="93"/>
      <c r="FD63" s="95" t="str">
        <f t="shared" si="20"/>
        <v>Completar</v>
      </c>
      <c r="FE63" s="96" t="str">
        <f t="shared" si="21"/>
        <v>Completar</v>
      </c>
      <c r="FF63" s="96" t="str">
        <f t="shared" si="22"/>
        <v>Completar</v>
      </c>
      <c r="FG63" s="94"/>
      <c r="FH63" s="95" t="str">
        <f t="shared" si="23"/>
        <v>Completar</v>
      </c>
      <c r="FI63" s="95" t="str">
        <f t="shared" si="92"/>
        <v>Completar</v>
      </c>
      <c r="FJ63" s="165">
        <f t="shared" si="93"/>
        <v>0</v>
      </c>
      <c r="FK63" s="219" t="b">
        <f t="shared" si="94"/>
        <v>0</v>
      </c>
      <c r="FL63" s="188">
        <f t="shared" si="95"/>
        <v>0</v>
      </c>
      <c r="FM63" s="164">
        <f t="shared" si="96"/>
        <v>0</v>
      </c>
      <c r="FN63" s="164">
        <f t="shared" si="97"/>
        <v>0.25</v>
      </c>
      <c r="FO63" s="164">
        <f t="shared" si="98"/>
        <v>0</v>
      </c>
      <c r="FP63" s="164">
        <f t="shared" si="98"/>
        <v>0</v>
      </c>
      <c r="FQ63" s="166">
        <f t="shared" si="99"/>
        <v>0</v>
      </c>
      <c r="FR63" s="167"/>
      <c r="FT63" s="164">
        <v>51</v>
      </c>
      <c r="FU63" s="225"/>
      <c r="FV63" s="226"/>
      <c r="FW63" s="1"/>
      <c r="FX63" s="1"/>
      <c r="FY63" s="95"/>
      <c r="FZ63" s="93"/>
      <c r="GA63" s="93"/>
      <c r="GB63" s="93"/>
      <c r="GC63" s="95" t="str">
        <f t="shared" si="24"/>
        <v>Completar</v>
      </c>
      <c r="GD63" s="96" t="str">
        <f t="shared" si="25"/>
        <v>Completar</v>
      </c>
      <c r="GE63" s="96" t="str">
        <f t="shared" si="26"/>
        <v>Completar</v>
      </c>
      <c r="GF63" s="94"/>
      <c r="GG63" s="95" t="str">
        <f t="shared" si="27"/>
        <v>Completar</v>
      </c>
      <c r="GH63" s="95" t="str">
        <f t="shared" si="100"/>
        <v>Completar</v>
      </c>
      <c r="GI63" s="165">
        <f t="shared" si="101"/>
        <v>0</v>
      </c>
      <c r="GJ63" s="219" t="b">
        <f t="shared" si="102"/>
        <v>0</v>
      </c>
      <c r="GK63" s="188">
        <f t="shared" si="103"/>
        <v>0</v>
      </c>
      <c r="GL63" s="164">
        <f t="shared" si="104"/>
        <v>0</v>
      </c>
      <c r="GM63" s="164">
        <f t="shared" si="105"/>
        <v>0.25</v>
      </c>
      <c r="GN63" s="164">
        <f t="shared" si="106"/>
        <v>0</v>
      </c>
      <c r="GO63" s="164">
        <f t="shared" si="106"/>
        <v>0</v>
      </c>
      <c r="GP63" s="166">
        <f t="shared" si="107"/>
        <v>0</v>
      </c>
      <c r="GQ63" s="167"/>
      <c r="GS63" s="164">
        <v>51</v>
      </c>
      <c r="GT63" s="225"/>
      <c r="GU63" s="226"/>
      <c r="GV63" s="1"/>
      <c r="GW63" s="1"/>
      <c r="GX63" s="95"/>
      <c r="GY63" s="93"/>
      <c r="GZ63" s="93"/>
      <c r="HA63" s="93"/>
      <c r="HB63" s="95" t="str">
        <f t="shared" si="28"/>
        <v>Completar</v>
      </c>
      <c r="HC63" s="96" t="str">
        <f t="shared" si="29"/>
        <v>Completar</v>
      </c>
      <c r="HD63" s="96" t="str">
        <f t="shared" si="30"/>
        <v>Completar</v>
      </c>
      <c r="HE63" s="94"/>
      <c r="HF63" s="95" t="str">
        <f t="shared" si="31"/>
        <v>Completar</v>
      </c>
      <c r="HG63" s="95" t="str">
        <f t="shared" si="108"/>
        <v>Completar</v>
      </c>
      <c r="HH63" s="165">
        <f t="shared" si="109"/>
        <v>0</v>
      </c>
      <c r="HI63" s="219" t="b">
        <f t="shared" si="110"/>
        <v>0</v>
      </c>
      <c r="HJ63" s="188">
        <f t="shared" si="111"/>
        <v>0</v>
      </c>
      <c r="HK63" s="164">
        <f t="shared" si="112"/>
        <v>0</v>
      </c>
      <c r="HL63" s="164">
        <f t="shared" si="113"/>
        <v>0.25</v>
      </c>
      <c r="HM63" s="164">
        <f t="shared" si="114"/>
        <v>0</v>
      </c>
      <c r="HN63" s="164">
        <f t="shared" si="114"/>
        <v>0</v>
      </c>
      <c r="HO63" s="166">
        <f t="shared" si="115"/>
        <v>0</v>
      </c>
      <c r="HP63" s="167"/>
      <c r="HR63" s="164">
        <v>51</v>
      </c>
      <c r="HS63" s="225"/>
      <c r="HT63" s="226"/>
      <c r="HU63" s="1"/>
      <c r="HV63" s="1"/>
      <c r="HW63" s="95"/>
      <c r="HX63" s="93"/>
      <c r="HY63" s="93"/>
      <c r="HZ63" s="93"/>
      <c r="IA63" s="95" t="str">
        <f t="shared" si="32"/>
        <v>Completar</v>
      </c>
      <c r="IB63" s="96" t="str">
        <f t="shared" si="33"/>
        <v>Completar</v>
      </c>
      <c r="IC63" s="96" t="str">
        <f t="shared" si="34"/>
        <v>Completar</v>
      </c>
      <c r="ID63" s="94"/>
      <c r="IE63" s="95" t="str">
        <f t="shared" si="35"/>
        <v>Completar</v>
      </c>
      <c r="IF63" s="95" t="str">
        <f t="shared" si="116"/>
        <v>Completar</v>
      </c>
      <c r="IG63" s="165">
        <f t="shared" si="117"/>
        <v>0</v>
      </c>
      <c r="IH63" s="219" t="b">
        <f t="shared" si="118"/>
        <v>0</v>
      </c>
      <c r="II63" s="188">
        <f t="shared" si="119"/>
        <v>0</v>
      </c>
      <c r="IJ63" s="164">
        <f t="shared" si="120"/>
        <v>0</v>
      </c>
      <c r="IK63" s="164">
        <f t="shared" si="121"/>
        <v>0.25</v>
      </c>
      <c r="IL63" s="164">
        <f t="shared" si="122"/>
        <v>0</v>
      </c>
      <c r="IM63" s="164">
        <f t="shared" si="122"/>
        <v>0</v>
      </c>
      <c r="IN63" s="166">
        <f t="shared" si="123"/>
        <v>0</v>
      </c>
      <c r="IO63" s="167"/>
      <c r="IQ63" s="164">
        <v>51</v>
      </c>
      <c r="IR63" s="225"/>
      <c r="IS63" s="226"/>
      <c r="IT63" s="1"/>
      <c r="IU63" s="1"/>
      <c r="IV63" s="95"/>
      <c r="IW63" s="93"/>
      <c r="IX63" s="93"/>
      <c r="IY63" s="93"/>
      <c r="IZ63" s="95" t="str">
        <f t="shared" si="36"/>
        <v>Completar</v>
      </c>
      <c r="JA63" s="96" t="str">
        <f t="shared" si="37"/>
        <v>Completar</v>
      </c>
      <c r="JB63" s="96" t="str">
        <f t="shared" si="38"/>
        <v>Completar</v>
      </c>
      <c r="JC63" s="94"/>
      <c r="JD63" s="95" t="str">
        <f t="shared" si="39"/>
        <v>Completar</v>
      </c>
      <c r="JE63" s="95" t="str">
        <f t="shared" si="124"/>
        <v>Completar</v>
      </c>
      <c r="JF63" s="165">
        <f t="shared" si="125"/>
        <v>0</v>
      </c>
      <c r="JG63" s="219" t="b">
        <f t="shared" si="126"/>
        <v>0</v>
      </c>
      <c r="JH63" s="188">
        <f t="shared" si="127"/>
        <v>0</v>
      </c>
      <c r="JI63" s="164">
        <f t="shared" si="128"/>
        <v>0</v>
      </c>
      <c r="JJ63" s="164">
        <f t="shared" si="129"/>
        <v>0.25</v>
      </c>
      <c r="JK63" s="164">
        <f t="shared" si="130"/>
        <v>0</v>
      </c>
      <c r="JL63" s="164">
        <f t="shared" si="130"/>
        <v>0</v>
      </c>
      <c r="JM63" s="166">
        <f t="shared" si="131"/>
        <v>0</v>
      </c>
      <c r="JN63" s="167"/>
      <c r="JO63" s="126"/>
      <c r="JP63" s="164">
        <v>51</v>
      </c>
      <c r="JQ63" s="225"/>
      <c r="JR63" s="226"/>
      <c r="JS63" s="1"/>
      <c r="JT63" s="1"/>
      <c r="JU63" s="95"/>
      <c r="JV63" s="93"/>
      <c r="JW63" s="93"/>
      <c r="JX63" s="93"/>
      <c r="JY63" s="95" t="str">
        <f t="shared" si="40"/>
        <v>Completar</v>
      </c>
      <c r="JZ63" s="96" t="str">
        <f t="shared" si="41"/>
        <v>Completar</v>
      </c>
      <c r="KA63" s="96" t="str">
        <f t="shared" si="42"/>
        <v>Completar</v>
      </c>
      <c r="KB63" s="94"/>
      <c r="KC63" s="95" t="str">
        <f t="shared" si="43"/>
        <v>Completar</v>
      </c>
      <c r="KD63" s="95" t="str">
        <f t="shared" si="132"/>
        <v>Completar</v>
      </c>
      <c r="KE63" s="165">
        <f t="shared" si="133"/>
        <v>0</v>
      </c>
      <c r="KF63" s="219" t="b">
        <f t="shared" si="134"/>
        <v>0</v>
      </c>
      <c r="KG63" s="188">
        <f t="shared" si="135"/>
        <v>0</v>
      </c>
      <c r="KH63" s="164">
        <f t="shared" si="136"/>
        <v>0</v>
      </c>
      <c r="KI63" s="164">
        <f t="shared" si="137"/>
        <v>0.25</v>
      </c>
      <c r="KJ63" s="164">
        <f t="shared" si="138"/>
        <v>0</v>
      </c>
      <c r="KK63" s="164">
        <f t="shared" si="138"/>
        <v>0</v>
      </c>
      <c r="KL63" s="166">
        <f t="shared" si="139"/>
        <v>0</v>
      </c>
    </row>
    <row r="64" spans="1:298" x14ac:dyDescent="0.25">
      <c r="A64" s="164">
        <v>52</v>
      </c>
      <c r="B64" s="225"/>
      <c r="C64" s="226"/>
      <c r="D64" s="1"/>
      <c r="E64" s="1"/>
      <c r="F64" s="95"/>
      <c r="G64" s="93"/>
      <c r="H64" s="93"/>
      <c r="I64" s="93"/>
      <c r="J64" s="95"/>
      <c r="K64" s="96" t="str">
        <f>IFERROR(VLOOKUP(D64,'Situación inicial'!JI$13:JS$112,8,FALSE),"Completar")</f>
        <v>Completar</v>
      </c>
      <c r="L64" s="96" t="str">
        <f>IFERROR(VLOOKUP(D64,'Situación inicial'!JI$13:JS$112,9,FALSE),"Completar")</f>
        <v>Completar</v>
      </c>
      <c r="M64" s="94"/>
      <c r="N64" s="95" t="str">
        <f>IFERROR(VLOOKUP(D64,'Situación inicial'!JI$13:JS$112,11,FALSE),"Completar")</f>
        <v>Completar</v>
      </c>
      <c r="O64" s="95" t="str">
        <f>IFERROR(VLOOKUP(D64,'Situación inicial'!JI$13:JT$112,12,FALSE),"Completar")</f>
        <v>Completar</v>
      </c>
      <c r="P64" s="165">
        <f t="shared" si="44"/>
        <v>0</v>
      </c>
      <c r="Q64" s="219" t="b">
        <f t="shared" si="45"/>
        <v>0</v>
      </c>
      <c r="R64" s="188">
        <f t="shared" si="46"/>
        <v>0</v>
      </c>
      <c r="S64" s="164">
        <f t="shared" si="47"/>
        <v>0</v>
      </c>
      <c r="T64" s="164">
        <f t="shared" si="48"/>
        <v>0.25</v>
      </c>
      <c r="U64" s="164">
        <f t="shared" si="49"/>
        <v>0</v>
      </c>
      <c r="V64" s="164">
        <f t="shared" si="49"/>
        <v>0</v>
      </c>
      <c r="W64" s="166">
        <f t="shared" si="50"/>
        <v>0</v>
      </c>
      <c r="X64" s="168">
        <f>IFERROR(VLOOKUP(D64,'Situación inicial'!JI$13:JZ$112,18,FALSE),0)</f>
        <v>0</v>
      </c>
      <c r="Z64" s="164">
        <v>52</v>
      </c>
      <c r="AA64" s="225"/>
      <c r="AB64" s="226"/>
      <c r="AC64" s="1"/>
      <c r="AD64" s="1"/>
      <c r="AE64" s="95"/>
      <c r="AF64" s="93"/>
      <c r="AG64" s="93"/>
      <c r="AH64" s="93"/>
      <c r="AI64" s="95" t="str">
        <f t="shared" si="0"/>
        <v>Completar</v>
      </c>
      <c r="AJ64" s="96" t="str">
        <f t="shared" si="1"/>
        <v>Completar</v>
      </c>
      <c r="AK64" s="96" t="str">
        <f t="shared" si="2"/>
        <v>Completar</v>
      </c>
      <c r="AL64" s="94"/>
      <c r="AM64" s="95" t="str">
        <f t="shared" si="51"/>
        <v>Completar</v>
      </c>
      <c r="AN64" s="95" t="str">
        <f t="shared" si="52"/>
        <v>Completar</v>
      </c>
      <c r="AO64" s="165">
        <f t="shared" si="53"/>
        <v>0</v>
      </c>
      <c r="AP64" s="219" t="b">
        <f t="shared" si="54"/>
        <v>0</v>
      </c>
      <c r="AQ64" s="188">
        <f t="shared" si="55"/>
        <v>0</v>
      </c>
      <c r="AR64" s="164">
        <f t="shared" si="56"/>
        <v>0</v>
      </c>
      <c r="AS64" s="164">
        <f t="shared" si="57"/>
        <v>0.25</v>
      </c>
      <c r="AT64" s="164">
        <f t="shared" si="58"/>
        <v>0</v>
      </c>
      <c r="AU64" s="164">
        <f t="shared" si="58"/>
        <v>0</v>
      </c>
      <c r="AV64" s="166">
        <f t="shared" si="59"/>
        <v>0</v>
      </c>
      <c r="AW64" s="168">
        <f t="shared" si="3"/>
        <v>0</v>
      </c>
      <c r="AY64" s="164">
        <v>52</v>
      </c>
      <c r="AZ64" s="225"/>
      <c r="BA64" s="226"/>
      <c r="BB64" s="1"/>
      <c r="BC64" s="1"/>
      <c r="BD64" s="95"/>
      <c r="BE64" s="93"/>
      <c r="BF64" s="93"/>
      <c r="BG64" s="93"/>
      <c r="BH64" s="95" t="str">
        <f t="shared" si="4"/>
        <v>Completar</v>
      </c>
      <c r="BI64" s="96" t="str">
        <f t="shared" si="5"/>
        <v>Completar</v>
      </c>
      <c r="BJ64" s="96" t="str">
        <f t="shared" si="6"/>
        <v>Completar</v>
      </c>
      <c r="BK64" s="94"/>
      <c r="BL64" s="95" t="str">
        <f t="shared" si="7"/>
        <v>Completar</v>
      </c>
      <c r="BM64" s="95" t="str">
        <f t="shared" si="60"/>
        <v>Completar</v>
      </c>
      <c r="BN64" s="165">
        <f t="shared" si="61"/>
        <v>0</v>
      </c>
      <c r="BO64" s="219" t="b">
        <f t="shared" si="62"/>
        <v>0</v>
      </c>
      <c r="BP64" s="188">
        <f t="shared" si="63"/>
        <v>0</v>
      </c>
      <c r="BQ64" s="164">
        <f t="shared" si="64"/>
        <v>0</v>
      </c>
      <c r="BR64" s="164">
        <f t="shared" si="65"/>
        <v>0.25</v>
      </c>
      <c r="BS64" s="164">
        <f t="shared" si="66"/>
        <v>0</v>
      </c>
      <c r="BT64" s="164">
        <f t="shared" si="66"/>
        <v>0</v>
      </c>
      <c r="BU64" s="166">
        <f t="shared" si="67"/>
        <v>0</v>
      </c>
      <c r="BV64" s="167"/>
      <c r="BX64" s="164">
        <v>52</v>
      </c>
      <c r="BY64" s="225"/>
      <c r="BZ64" s="226"/>
      <c r="CA64" s="1"/>
      <c r="CB64" s="1"/>
      <c r="CC64" s="95"/>
      <c r="CD64" s="93"/>
      <c r="CE64" s="93"/>
      <c r="CF64" s="93"/>
      <c r="CG64" s="95" t="str">
        <f t="shared" si="8"/>
        <v>Completar</v>
      </c>
      <c r="CH64" s="96" t="str">
        <f t="shared" si="9"/>
        <v>Completar</v>
      </c>
      <c r="CI64" s="96" t="str">
        <f t="shared" si="10"/>
        <v>Completar</v>
      </c>
      <c r="CJ64" s="94"/>
      <c r="CK64" s="95" t="str">
        <f t="shared" si="11"/>
        <v>Completar</v>
      </c>
      <c r="CL64" s="95" t="str">
        <f t="shared" si="68"/>
        <v>Completar</v>
      </c>
      <c r="CM64" s="165">
        <f t="shared" si="69"/>
        <v>0</v>
      </c>
      <c r="CN64" s="219" t="b">
        <f t="shared" si="70"/>
        <v>0</v>
      </c>
      <c r="CO64" s="188">
        <f t="shared" si="71"/>
        <v>0</v>
      </c>
      <c r="CP64" s="164">
        <f t="shared" si="72"/>
        <v>0</v>
      </c>
      <c r="CQ64" s="164">
        <f t="shared" si="73"/>
        <v>0.25</v>
      </c>
      <c r="CR64" s="164">
        <f t="shared" si="74"/>
        <v>0</v>
      </c>
      <c r="CS64" s="164">
        <f t="shared" si="74"/>
        <v>0</v>
      </c>
      <c r="CT64" s="166">
        <f t="shared" si="75"/>
        <v>0</v>
      </c>
      <c r="CU64" s="167"/>
      <c r="CW64" s="164">
        <v>52</v>
      </c>
      <c r="CX64" s="225"/>
      <c r="CY64" s="226"/>
      <c r="CZ64" s="1"/>
      <c r="DA64" s="1"/>
      <c r="DB64" s="95"/>
      <c r="DC64" s="93"/>
      <c r="DD64" s="93"/>
      <c r="DE64" s="93"/>
      <c r="DF64" s="95" t="str">
        <f t="shared" si="12"/>
        <v>Completar</v>
      </c>
      <c r="DG64" s="96" t="str">
        <f t="shared" si="13"/>
        <v>Completar</v>
      </c>
      <c r="DH64" s="96" t="str">
        <f t="shared" si="14"/>
        <v>Completar</v>
      </c>
      <c r="DI64" s="94"/>
      <c r="DJ64" s="95" t="str">
        <f t="shared" si="15"/>
        <v>Completar</v>
      </c>
      <c r="DK64" s="95" t="str">
        <f t="shared" si="76"/>
        <v>Completar</v>
      </c>
      <c r="DL64" s="165">
        <f t="shared" si="77"/>
        <v>0</v>
      </c>
      <c r="DM64" s="219" t="b">
        <f t="shared" si="78"/>
        <v>0</v>
      </c>
      <c r="DN64" s="188">
        <f t="shared" si="79"/>
        <v>0</v>
      </c>
      <c r="DO64" s="164">
        <f t="shared" si="80"/>
        <v>0</v>
      </c>
      <c r="DP64" s="164">
        <f t="shared" si="81"/>
        <v>0.25</v>
      </c>
      <c r="DQ64" s="164">
        <f t="shared" si="82"/>
        <v>0</v>
      </c>
      <c r="DR64" s="164">
        <f t="shared" si="82"/>
        <v>0</v>
      </c>
      <c r="DS64" s="166">
        <f t="shared" si="83"/>
        <v>0</v>
      </c>
      <c r="DT64" s="167"/>
      <c r="DV64" s="164">
        <v>52</v>
      </c>
      <c r="DW64" s="225"/>
      <c r="DX64" s="226"/>
      <c r="DY64" s="1"/>
      <c r="DZ64" s="1"/>
      <c r="EA64" s="95"/>
      <c r="EB64" s="93"/>
      <c r="EC64" s="93"/>
      <c r="ED64" s="93"/>
      <c r="EE64" s="95" t="str">
        <f t="shared" si="16"/>
        <v>Completar</v>
      </c>
      <c r="EF64" s="96" t="str">
        <f t="shared" si="17"/>
        <v>Completar</v>
      </c>
      <c r="EG64" s="96" t="str">
        <f t="shared" si="18"/>
        <v>Completar</v>
      </c>
      <c r="EH64" s="94"/>
      <c r="EI64" s="95" t="str">
        <f t="shared" si="19"/>
        <v>Completar</v>
      </c>
      <c r="EJ64" s="95" t="str">
        <f t="shared" si="84"/>
        <v>Completar</v>
      </c>
      <c r="EK64" s="165">
        <f t="shared" si="85"/>
        <v>0</v>
      </c>
      <c r="EL64" s="219" t="b">
        <f t="shared" si="86"/>
        <v>0</v>
      </c>
      <c r="EM64" s="188">
        <f t="shared" si="87"/>
        <v>0</v>
      </c>
      <c r="EN64" s="164">
        <f t="shared" si="88"/>
        <v>0</v>
      </c>
      <c r="EO64" s="164">
        <f t="shared" si="89"/>
        <v>0.25</v>
      </c>
      <c r="EP64" s="164">
        <f t="shared" si="90"/>
        <v>0</v>
      </c>
      <c r="EQ64" s="164">
        <f t="shared" si="90"/>
        <v>0</v>
      </c>
      <c r="ER64" s="166">
        <f t="shared" si="91"/>
        <v>0</v>
      </c>
      <c r="ES64" s="167"/>
      <c r="EU64" s="164">
        <v>52</v>
      </c>
      <c r="EV64" s="225"/>
      <c r="EW64" s="226"/>
      <c r="EX64" s="1"/>
      <c r="EY64" s="1"/>
      <c r="EZ64" s="95"/>
      <c r="FA64" s="93"/>
      <c r="FB64" s="93"/>
      <c r="FC64" s="93"/>
      <c r="FD64" s="95" t="str">
        <f t="shared" si="20"/>
        <v>Completar</v>
      </c>
      <c r="FE64" s="96" t="str">
        <f t="shared" si="21"/>
        <v>Completar</v>
      </c>
      <c r="FF64" s="96" t="str">
        <f t="shared" si="22"/>
        <v>Completar</v>
      </c>
      <c r="FG64" s="94"/>
      <c r="FH64" s="95" t="str">
        <f t="shared" si="23"/>
        <v>Completar</v>
      </c>
      <c r="FI64" s="95" t="str">
        <f t="shared" si="92"/>
        <v>Completar</v>
      </c>
      <c r="FJ64" s="165">
        <f t="shared" si="93"/>
        <v>0</v>
      </c>
      <c r="FK64" s="219" t="b">
        <f t="shared" si="94"/>
        <v>0</v>
      </c>
      <c r="FL64" s="188">
        <f t="shared" si="95"/>
        <v>0</v>
      </c>
      <c r="FM64" s="164">
        <f t="shared" si="96"/>
        <v>0</v>
      </c>
      <c r="FN64" s="164">
        <f t="shared" si="97"/>
        <v>0.25</v>
      </c>
      <c r="FO64" s="164">
        <f t="shared" si="98"/>
        <v>0</v>
      </c>
      <c r="FP64" s="164">
        <f t="shared" si="98"/>
        <v>0</v>
      </c>
      <c r="FQ64" s="166">
        <f t="shared" si="99"/>
        <v>0</v>
      </c>
      <c r="FR64" s="167"/>
      <c r="FT64" s="164">
        <v>52</v>
      </c>
      <c r="FU64" s="225"/>
      <c r="FV64" s="226"/>
      <c r="FW64" s="1"/>
      <c r="FX64" s="1"/>
      <c r="FY64" s="95"/>
      <c r="FZ64" s="93"/>
      <c r="GA64" s="93"/>
      <c r="GB64" s="93"/>
      <c r="GC64" s="95" t="str">
        <f t="shared" si="24"/>
        <v>Completar</v>
      </c>
      <c r="GD64" s="96" t="str">
        <f t="shared" si="25"/>
        <v>Completar</v>
      </c>
      <c r="GE64" s="96" t="str">
        <f t="shared" si="26"/>
        <v>Completar</v>
      </c>
      <c r="GF64" s="94"/>
      <c r="GG64" s="95" t="str">
        <f t="shared" si="27"/>
        <v>Completar</v>
      </c>
      <c r="GH64" s="95" t="str">
        <f t="shared" si="100"/>
        <v>Completar</v>
      </c>
      <c r="GI64" s="165">
        <f t="shared" si="101"/>
        <v>0</v>
      </c>
      <c r="GJ64" s="219" t="b">
        <f t="shared" si="102"/>
        <v>0</v>
      </c>
      <c r="GK64" s="188">
        <f t="shared" si="103"/>
        <v>0</v>
      </c>
      <c r="GL64" s="164">
        <f t="shared" si="104"/>
        <v>0</v>
      </c>
      <c r="GM64" s="164">
        <f t="shared" si="105"/>
        <v>0.25</v>
      </c>
      <c r="GN64" s="164">
        <f t="shared" si="106"/>
        <v>0</v>
      </c>
      <c r="GO64" s="164">
        <f t="shared" si="106"/>
        <v>0</v>
      </c>
      <c r="GP64" s="166">
        <f t="shared" si="107"/>
        <v>0</v>
      </c>
      <c r="GQ64" s="167"/>
      <c r="GS64" s="164">
        <v>52</v>
      </c>
      <c r="GT64" s="225"/>
      <c r="GU64" s="226"/>
      <c r="GV64" s="1"/>
      <c r="GW64" s="1"/>
      <c r="GX64" s="95"/>
      <c r="GY64" s="93"/>
      <c r="GZ64" s="93"/>
      <c r="HA64" s="93"/>
      <c r="HB64" s="95" t="str">
        <f t="shared" si="28"/>
        <v>Completar</v>
      </c>
      <c r="HC64" s="96" t="str">
        <f t="shared" si="29"/>
        <v>Completar</v>
      </c>
      <c r="HD64" s="96" t="str">
        <f t="shared" si="30"/>
        <v>Completar</v>
      </c>
      <c r="HE64" s="94"/>
      <c r="HF64" s="95" t="str">
        <f t="shared" si="31"/>
        <v>Completar</v>
      </c>
      <c r="HG64" s="95" t="str">
        <f t="shared" si="108"/>
        <v>Completar</v>
      </c>
      <c r="HH64" s="165">
        <f t="shared" si="109"/>
        <v>0</v>
      </c>
      <c r="HI64" s="219" t="b">
        <f t="shared" si="110"/>
        <v>0</v>
      </c>
      <c r="HJ64" s="188">
        <f t="shared" si="111"/>
        <v>0</v>
      </c>
      <c r="HK64" s="164">
        <f t="shared" si="112"/>
        <v>0</v>
      </c>
      <c r="HL64" s="164">
        <f t="shared" si="113"/>
        <v>0.25</v>
      </c>
      <c r="HM64" s="164">
        <f t="shared" si="114"/>
        <v>0</v>
      </c>
      <c r="HN64" s="164">
        <f t="shared" si="114"/>
        <v>0</v>
      </c>
      <c r="HO64" s="166">
        <f t="shared" si="115"/>
        <v>0</v>
      </c>
      <c r="HP64" s="167"/>
      <c r="HR64" s="164">
        <v>52</v>
      </c>
      <c r="HS64" s="225"/>
      <c r="HT64" s="226"/>
      <c r="HU64" s="1"/>
      <c r="HV64" s="1"/>
      <c r="HW64" s="95"/>
      <c r="HX64" s="93"/>
      <c r="HY64" s="93"/>
      <c r="HZ64" s="93"/>
      <c r="IA64" s="95" t="str">
        <f t="shared" si="32"/>
        <v>Completar</v>
      </c>
      <c r="IB64" s="96" t="str">
        <f t="shared" si="33"/>
        <v>Completar</v>
      </c>
      <c r="IC64" s="96" t="str">
        <f t="shared" si="34"/>
        <v>Completar</v>
      </c>
      <c r="ID64" s="94"/>
      <c r="IE64" s="95" t="str">
        <f t="shared" si="35"/>
        <v>Completar</v>
      </c>
      <c r="IF64" s="95" t="str">
        <f t="shared" si="116"/>
        <v>Completar</v>
      </c>
      <c r="IG64" s="165">
        <f t="shared" si="117"/>
        <v>0</v>
      </c>
      <c r="IH64" s="219" t="b">
        <f t="shared" si="118"/>
        <v>0</v>
      </c>
      <c r="II64" s="188">
        <f t="shared" si="119"/>
        <v>0</v>
      </c>
      <c r="IJ64" s="164">
        <f t="shared" si="120"/>
        <v>0</v>
      </c>
      <c r="IK64" s="164">
        <f t="shared" si="121"/>
        <v>0.25</v>
      </c>
      <c r="IL64" s="164">
        <f t="shared" si="122"/>
        <v>0</v>
      </c>
      <c r="IM64" s="164">
        <f t="shared" si="122"/>
        <v>0</v>
      </c>
      <c r="IN64" s="166">
        <f t="shared" si="123"/>
        <v>0</v>
      </c>
      <c r="IO64" s="167"/>
      <c r="IQ64" s="164">
        <v>52</v>
      </c>
      <c r="IR64" s="225"/>
      <c r="IS64" s="226"/>
      <c r="IT64" s="1"/>
      <c r="IU64" s="1"/>
      <c r="IV64" s="95"/>
      <c r="IW64" s="93"/>
      <c r="IX64" s="93"/>
      <c r="IY64" s="93"/>
      <c r="IZ64" s="95" t="str">
        <f t="shared" si="36"/>
        <v>Completar</v>
      </c>
      <c r="JA64" s="96" t="str">
        <f t="shared" si="37"/>
        <v>Completar</v>
      </c>
      <c r="JB64" s="96" t="str">
        <f t="shared" si="38"/>
        <v>Completar</v>
      </c>
      <c r="JC64" s="94"/>
      <c r="JD64" s="95" t="str">
        <f t="shared" si="39"/>
        <v>Completar</v>
      </c>
      <c r="JE64" s="95" t="str">
        <f t="shared" si="124"/>
        <v>Completar</v>
      </c>
      <c r="JF64" s="165">
        <f t="shared" si="125"/>
        <v>0</v>
      </c>
      <c r="JG64" s="219" t="b">
        <f t="shared" si="126"/>
        <v>0</v>
      </c>
      <c r="JH64" s="188">
        <f t="shared" si="127"/>
        <v>0</v>
      </c>
      <c r="JI64" s="164">
        <f t="shared" si="128"/>
        <v>0</v>
      </c>
      <c r="JJ64" s="164">
        <f t="shared" si="129"/>
        <v>0.25</v>
      </c>
      <c r="JK64" s="164">
        <f t="shared" si="130"/>
        <v>0</v>
      </c>
      <c r="JL64" s="164">
        <f t="shared" si="130"/>
        <v>0</v>
      </c>
      <c r="JM64" s="166">
        <f t="shared" si="131"/>
        <v>0</v>
      </c>
      <c r="JN64" s="167"/>
      <c r="JO64" s="126"/>
      <c r="JP64" s="164">
        <v>52</v>
      </c>
      <c r="JQ64" s="225"/>
      <c r="JR64" s="226"/>
      <c r="JS64" s="1"/>
      <c r="JT64" s="1"/>
      <c r="JU64" s="95"/>
      <c r="JV64" s="93"/>
      <c r="JW64" s="93"/>
      <c r="JX64" s="93"/>
      <c r="JY64" s="95" t="str">
        <f t="shared" si="40"/>
        <v>Completar</v>
      </c>
      <c r="JZ64" s="96" t="str">
        <f t="shared" si="41"/>
        <v>Completar</v>
      </c>
      <c r="KA64" s="96" t="str">
        <f t="shared" si="42"/>
        <v>Completar</v>
      </c>
      <c r="KB64" s="94"/>
      <c r="KC64" s="95" t="str">
        <f t="shared" si="43"/>
        <v>Completar</v>
      </c>
      <c r="KD64" s="95" t="str">
        <f t="shared" si="132"/>
        <v>Completar</v>
      </c>
      <c r="KE64" s="165">
        <f t="shared" si="133"/>
        <v>0</v>
      </c>
      <c r="KF64" s="219" t="b">
        <f t="shared" si="134"/>
        <v>0</v>
      </c>
      <c r="KG64" s="188">
        <f t="shared" si="135"/>
        <v>0</v>
      </c>
      <c r="KH64" s="164">
        <f t="shared" si="136"/>
        <v>0</v>
      </c>
      <c r="KI64" s="164">
        <f t="shared" si="137"/>
        <v>0.25</v>
      </c>
      <c r="KJ64" s="164">
        <f t="shared" si="138"/>
        <v>0</v>
      </c>
      <c r="KK64" s="164">
        <f t="shared" si="138"/>
        <v>0</v>
      </c>
      <c r="KL64" s="166">
        <f t="shared" si="139"/>
        <v>0</v>
      </c>
    </row>
    <row r="65" spans="1:298" x14ac:dyDescent="0.25">
      <c r="A65" s="164">
        <v>53</v>
      </c>
      <c r="B65" s="225"/>
      <c r="C65" s="226"/>
      <c r="D65" s="1"/>
      <c r="E65" s="1"/>
      <c r="F65" s="95"/>
      <c r="G65" s="93"/>
      <c r="H65" s="93"/>
      <c r="I65" s="93"/>
      <c r="J65" s="95"/>
      <c r="K65" s="96" t="str">
        <f>IFERROR(VLOOKUP(D65,'Situación inicial'!JI$13:JS$112,8,FALSE),"Completar")</f>
        <v>Completar</v>
      </c>
      <c r="L65" s="96" t="str">
        <f>IFERROR(VLOOKUP(D65,'Situación inicial'!JI$13:JS$112,9,FALSE),"Completar")</f>
        <v>Completar</v>
      </c>
      <c r="M65" s="94"/>
      <c r="N65" s="95" t="str">
        <f>IFERROR(VLOOKUP(D65,'Situación inicial'!JI$13:JS$112,11,FALSE),"Completar")</f>
        <v>Completar</v>
      </c>
      <c r="O65" s="95" t="str">
        <f>IFERROR(VLOOKUP(D65,'Situación inicial'!JI$13:JT$112,12,FALSE),"Completar")</f>
        <v>Completar</v>
      </c>
      <c r="P65" s="165">
        <f t="shared" si="44"/>
        <v>0</v>
      </c>
      <c r="Q65" s="219" t="b">
        <f t="shared" si="45"/>
        <v>0</v>
      </c>
      <c r="R65" s="188">
        <f t="shared" si="46"/>
        <v>0</v>
      </c>
      <c r="S65" s="164">
        <f t="shared" si="47"/>
        <v>0</v>
      </c>
      <c r="T65" s="164">
        <f t="shared" si="48"/>
        <v>0.25</v>
      </c>
      <c r="U65" s="164">
        <f t="shared" si="49"/>
        <v>0</v>
      </c>
      <c r="V65" s="164">
        <f t="shared" si="49"/>
        <v>0</v>
      </c>
      <c r="W65" s="166">
        <f t="shared" si="50"/>
        <v>0</v>
      </c>
      <c r="X65" s="168">
        <f>IFERROR(VLOOKUP(D65,'Situación inicial'!JI$13:JZ$112,18,FALSE),0)</f>
        <v>0</v>
      </c>
      <c r="Z65" s="164">
        <v>53</v>
      </c>
      <c r="AA65" s="225"/>
      <c r="AB65" s="226"/>
      <c r="AC65" s="1"/>
      <c r="AD65" s="1"/>
      <c r="AE65" s="95"/>
      <c r="AF65" s="93"/>
      <c r="AG65" s="93"/>
      <c r="AH65" s="93"/>
      <c r="AI65" s="95" t="str">
        <f t="shared" si="0"/>
        <v>Completar</v>
      </c>
      <c r="AJ65" s="96" t="str">
        <f t="shared" si="1"/>
        <v>Completar</v>
      </c>
      <c r="AK65" s="96" t="str">
        <f t="shared" si="2"/>
        <v>Completar</v>
      </c>
      <c r="AL65" s="94"/>
      <c r="AM65" s="95" t="str">
        <f t="shared" si="51"/>
        <v>Completar</v>
      </c>
      <c r="AN65" s="95" t="str">
        <f t="shared" si="52"/>
        <v>Completar</v>
      </c>
      <c r="AO65" s="165">
        <f t="shared" si="53"/>
        <v>0</v>
      </c>
      <c r="AP65" s="219" t="b">
        <f t="shared" si="54"/>
        <v>0</v>
      </c>
      <c r="AQ65" s="188">
        <f t="shared" si="55"/>
        <v>0</v>
      </c>
      <c r="AR65" s="164">
        <f t="shared" si="56"/>
        <v>0</v>
      </c>
      <c r="AS65" s="164">
        <f t="shared" si="57"/>
        <v>0.25</v>
      </c>
      <c r="AT65" s="164">
        <f t="shared" si="58"/>
        <v>0</v>
      </c>
      <c r="AU65" s="164">
        <f t="shared" si="58"/>
        <v>0</v>
      </c>
      <c r="AV65" s="166">
        <f t="shared" si="59"/>
        <v>0</v>
      </c>
      <c r="AW65" s="168">
        <f t="shared" si="3"/>
        <v>0</v>
      </c>
      <c r="AY65" s="164">
        <v>53</v>
      </c>
      <c r="AZ65" s="225"/>
      <c r="BA65" s="226"/>
      <c r="BB65" s="1"/>
      <c r="BC65" s="1"/>
      <c r="BD65" s="95"/>
      <c r="BE65" s="93"/>
      <c r="BF65" s="93"/>
      <c r="BG65" s="93"/>
      <c r="BH65" s="95" t="str">
        <f t="shared" si="4"/>
        <v>Completar</v>
      </c>
      <c r="BI65" s="96" t="str">
        <f t="shared" si="5"/>
        <v>Completar</v>
      </c>
      <c r="BJ65" s="96" t="str">
        <f t="shared" si="6"/>
        <v>Completar</v>
      </c>
      <c r="BK65" s="94"/>
      <c r="BL65" s="95" t="str">
        <f t="shared" si="7"/>
        <v>Completar</v>
      </c>
      <c r="BM65" s="95" t="str">
        <f t="shared" si="60"/>
        <v>Completar</v>
      </c>
      <c r="BN65" s="165">
        <f t="shared" si="61"/>
        <v>0</v>
      </c>
      <c r="BO65" s="219" t="b">
        <f t="shared" si="62"/>
        <v>0</v>
      </c>
      <c r="BP65" s="188">
        <f t="shared" si="63"/>
        <v>0</v>
      </c>
      <c r="BQ65" s="164">
        <f t="shared" si="64"/>
        <v>0</v>
      </c>
      <c r="BR65" s="164">
        <f t="shared" si="65"/>
        <v>0.25</v>
      </c>
      <c r="BS65" s="164">
        <f t="shared" si="66"/>
        <v>0</v>
      </c>
      <c r="BT65" s="164">
        <f t="shared" si="66"/>
        <v>0</v>
      </c>
      <c r="BU65" s="166">
        <f t="shared" si="67"/>
        <v>0</v>
      </c>
      <c r="BV65" s="167"/>
      <c r="BX65" s="164">
        <v>53</v>
      </c>
      <c r="BY65" s="225"/>
      <c r="BZ65" s="226"/>
      <c r="CA65" s="1"/>
      <c r="CB65" s="1"/>
      <c r="CC65" s="95"/>
      <c r="CD65" s="93"/>
      <c r="CE65" s="93"/>
      <c r="CF65" s="93"/>
      <c r="CG65" s="95" t="str">
        <f t="shared" si="8"/>
        <v>Completar</v>
      </c>
      <c r="CH65" s="96" t="str">
        <f t="shared" si="9"/>
        <v>Completar</v>
      </c>
      <c r="CI65" s="96" t="str">
        <f t="shared" si="10"/>
        <v>Completar</v>
      </c>
      <c r="CJ65" s="94"/>
      <c r="CK65" s="95" t="str">
        <f t="shared" si="11"/>
        <v>Completar</v>
      </c>
      <c r="CL65" s="95" t="str">
        <f t="shared" si="68"/>
        <v>Completar</v>
      </c>
      <c r="CM65" s="165">
        <f t="shared" si="69"/>
        <v>0</v>
      </c>
      <c r="CN65" s="219" t="b">
        <f t="shared" si="70"/>
        <v>0</v>
      </c>
      <c r="CO65" s="188">
        <f t="shared" si="71"/>
        <v>0</v>
      </c>
      <c r="CP65" s="164">
        <f t="shared" si="72"/>
        <v>0</v>
      </c>
      <c r="CQ65" s="164">
        <f t="shared" si="73"/>
        <v>0.25</v>
      </c>
      <c r="CR65" s="164">
        <f t="shared" si="74"/>
        <v>0</v>
      </c>
      <c r="CS65" s="164">
        <f t="shared" si="74"/>
        <v>0</v>
      </c>
      <c r="CT65" s="166">
        <f t="shared" si="75"/>
        <v>0</v>
      </c>
      <c r="CU65" s="167"/>
      <c r="CW65" s="164">
        <v>53</v>
      </c>
      <c r="CX65" s="225"/>
      <c r="CY65" s="226"/>
      <c r="CZ65" s="1"/>
      <c r="DA65" s="1"/>
      <c r="DB65" s="95"/>
      <c r="DC65" s="93"/>
      <c r="DD65" s="93"/>
      <c r="DE65" s="93"/>
      <c r="DF65" s="95" t="str">
        <f t="shared" si="12"/>
        <v>Completar</v>
      </c>
      <c r="DG65" s="96" t="str">
        <f t="shared" si="13"/>
        <v>Completar</v>
      </c>
      <c r="DH65" s="96" t="str">
        <f t="shared" si="14"/>
        <v>Completar</v>
      </c>
      <c r="DI65" s="94"/>
      <c r="DJ65" s="95" t="str">
        <f t="shared" si="15"/>
        <v>Completar</v>
      </c>
      <c r="DK65" s="95" t="str">
        <f t="shared" si="76"/>
        <v>Completar</v>
      </c>
      <c r="DL65" s="165">
        <f t="shared" si="77"/>
        <v>0</v>
      </c>
      <c r="DM65" s="219" t="b">
        <f t="shared" si="78"/>
        <v>0</v>
      </c>
      <c r="DN65" s="188">
        <f t="shared" si="79"/>
        <v>0</v>
      </c>
      <c r="DO65" s="164">
        <f t="shared" si="80"/>
        <v>0</v>
      </c>
      <c r="DP65" s="164">
        <f t="shared" si="81"/>
        <v>0.25</v>
      </c>
      <c r="DQ65" s="164">
        <f t="shared" si="82"/>
        <v>0</v>
      </c>
      <c r="DR65" s="164">
        <f t="shared" si="82"/>
        <v>0</v>
      </c>
      <c r="DS65" s="166">
        <f t="shared" si="83"/>
        <v>0</v>
      </c>
      <c r="DT65" s="167"/>
      <c r="DV65" s="164">
        <v>53</v>
      </c>
      <c r="DW65" s="225"/>
      <c r="DX65" s="226"/>
      <c r="DY65" s="1"/>
      <c r="DZ65" s="1"/>
      <c r="EA65" s="95"/>
      <c r="EB65" s="93"/>
      <c r="EC65" s="93"/>
      <c r="ED65" s="93"/>
      <c r="EE65" s="95" t="str">
        <f t="shared" si="16"/>
        <v>Completar</v>
      </c>
      <c r="EF65" s="96" t="str">
        <f t="shared" si="17"/>
        <v>Completar</v>
      </c>
      <c r="EG65" s="96" t="str">
        <f t="shared" si="18"/>
        <v>Completar</v>
      </c>
      <c r="EH65" s="94"/>
      <c r="EI65" s="95" t="str">
        <f t="shared" si="19"/>
        <v>Completar</v>
      </c>
      <c r="EJ65" s="95" t="str">
        <f t="shared" si="84"/>
        <v>Completar</v>
      </c>
      <c r="EK65" s="165">
        <f t="shared" si="85"/>
        <v>0</v>
      </c>
      <c r="EL65" s="219" t="b">
        <f t="shared" si="86"/>
        <v>0</v>
      </c>
      <c r="EM65" s="188">
        <f t="shared" si="87"/>
        <v>0</v>
      </c>
      <c r="EN65" s="164">
        <f t="shared" si="88"/>
        <v>0</v>
      </c>
      <c r="EO65" s="164">
        <f t="shared" si="89"/>
        <v>0.25</v>
      </c>
      <c r="EP65" s="164">
        <f t="shared" si="90"/>
        <v>0</v>
      </c>
      <c r="EQ65" s="164">
        <f t="shared" si="90"/>
        <v>0</v>
      </c>
      <c r="ER65" s="166">
        <f t="shared" si="91"/>
        <v>0</v>
      </c>
      <c r="ES65" s="167"/>
      <c r="EU65" s="164">
        <v>53</v>
      </c>
      <c r="EV65" s="225"/>
      <c r="EW65" s="226"/>
      <c r="EX65" s="1"/>
      <c r="EY65" s="1"/>
      <c r="EZ65" s="95"/>
      <c r="FA65" s="93"/>
      <c r="FB65" s="93"/>
      <c r="FC65" s="93"/>
      <c r="FD65" s="95" t="str">
        <f t="shared" si="20"/>
        <v>Completar</v>
      </c>
      <c r="FE65" s="96" t="str">
        <f t="shared" si="21"/>
        <v>Completar</v>
      </c>
      <c r="FF65" s="96" t="str">
        <f t="shared" si="22"/>
        <v>Completar</v>
      </c>
      <c r="FG65" s="94"/>
      <c r="FH65" s="95" t="str">
        <f t="shared" si="23"/>
        <v>Completar</v>
      </c>
      <c r="FI65" s="95" t="str">
        <f t="shared" si="92"/>
        <v>Completar</v>
      </c>
      <c r="FJ65" s="165">
        <f t="shared" si="93"/>
        <v>0</v>
      </c>
      <c r="FK65" s="219" t="b">
        <f t="shared" si="94"/>
        <v>0</v>
      </c>
      <c r="FL65" s="188">
        <f t="shared" si="95"/>
        <v>0</v>
      </c>
      <c r="FM65" s="164">
        <f t="shared" si="96"/>
        <v>0</v>
      </c>
      <c r="FN65" s="164">
        <f t="shared" si="97"/>
        <v>0.25</v>
      </c>
      <c r="FO65" s="164">
        <f t="shared" si="98"/>
        <v>0</v>
      </c>
      <c r="FP65" s="164">
        <f t="shared" si="98"/>
        <v>0</v>
      </c>
      <c r="FQ65" s="166">
        <f t="shared" si="99"/>
        <v>0</v>
      </c>
      <c r="FR65" s="167"/>
      <c r="FT65" s="164">
        <v>53</v>
      </c>
      <c r="FU65" s="225"/>
      <c r="FV65" s="226"/>
      <c r="FW65" s="1"/>
      <c r="FX65" s="1"/>
      <c r="FY65" s="95"/>
      <c r="FZ65" s="93"/>
      <c r="GA65" s="93"/>
      <c r="GB65" s="93"/>
      <c r="GC65" s="95" t="str">
        <f t="shared" si="24"/>
        <v>Completar</v>
      </c>
      <c r="GD65" s="96" t="str">
        <f t="shared" si="25"/>
        <v>Completar</v>
      </c>
      <c r="GE65" s="96" t="str">
        <f t="shared" si="26"/>
        <v>Completar</v>
      </c>
      <c r="GF65" s="94"/>
      <c r="GG65" s="95" t="str">
        <f t="shared" si="27"/>
        <v>Completar</v>
      </c>
      <c r="GH65" s="95" t="str">
        <f t="shared" si="100"/>
        <v>Completar</v>
      </c>
      <c r="GI65" s="165">
        <f t="shared" si="101"/>
        <v>0</v>
      </c>
      <c r="GJ65" s="219" t="b">
        <f t="shared" si="102"/>
        <v>0</v>
      </c>
      <c r="GK65" s="188">
        <f t="shared" si="103"/>
        <v>0</v>
      </c>
      <c r="GL65" s="164">
        <f t="shared" si="104"/>
        <v>0</v>
      </c>
      <c r="GM65" s="164">
        <f t="shared" si="105"/>
        <v>0.25</v>
      </c>
      <c r="GN65" s="164">
        <f t="shared" si="106"/>
        <v>0</v>
      </c>
      <c r="GO65" s="164">
        <f t="shared" si="106"/>
        <v>0</v>
      </c>
      <c r="GP65" s="166">
        <f t="shared" si="107"/>
        <v>0</v>
      </c>
      <c r="GQ65" s="167"/>
      <c r="GS65" s="164">
        <v>53</v>
      </c>
      <c r="GT65" s="225"/>
      <c r="GU65" s="226"/>
      <c r="GV65" s="1"/>
      <c r="GW65" s="1"/>
      <c r="GX65" s="95"/>
      <c r="GY65" s="93"/>
      <c r="GZ65" s="93"/>
      <c r="HA65" s="93"/>
      <c r="HB65" s="95" t="str">
        <f t="shared" si="28"/>
        <v>Completar</v>
      </c>
      <c r="HC65" s="96" t="str">
        <f t="shared" si="29"/>
        <v>Completar</v>
      </c>
      <c r="HD65" s="96" t="str">
        <f t="shared" si="30"/>
        <v>Completar</v>
      </c>
      <c r="HE65" s="94"/>
      <c r="HF65" s="95" t="str">
        <f t="shared" si="31"/>
        <v>Completar</v>
      </c>
      <c r="HG65" s="95" t="str">
        <f t="shared" si="108"/>
        <v>Completar</v>
      </c>
      <c r="HH65" s="165">
        <f t="shared" si="109"/>
        <v>0</v>
      </c>
      <c r="HI65" s="219" t="b">
        <f t="shared" si="110"/>
        <v>0</v>
      </c>
      <c r="HJ65" s="188">
        <f t="shared" si="111"/>
        <v>0</v>
      </c>
      <c r="HK65" s="164">
        <f t="shared" si="112"/>
        <v>0</v>
      </c>
      <c r="HL65" s="164">
        <f t="shared" si="113"/>
        <v>0.25</v>
      </c>
      <c r="HM65" s="164">
        <f t="shared" si="114"/>
        <v>0</v>
      </c>
      <c r="HN65" s="164">
        <f t="shared" si="114"/>
        <v>0</v>
      </c>
      <c r="HO65" s="166">
        <f t="shared" si="115"/>
        <v>0</v>
      </c>
      <c r="HP65" s="167"/>
      <c r="HR65" s="164">
        <v>53</v>
      </c>
      <c r="HS65" s="225"/>
      <c r="HT65" s="226"/>
      <c r="HU65" s="1"/>
      <c r="HV65" s="1"/>
      <c r="HW65" s="95"/>
      <c r="HX65" s="93"/>
      <c r="HY65" s="93"/>
      <c r="HZ65" s="93"/>
      <c r="IA65" s="95" t="str">
        <f t="shared" si="32"/>
        <v>Completar</v>
      </c>
      <c r="IB65" s="96" t="str">
        <f t="shared" si="33"/>
        <v>Completar</v>
      </c>
      <c r="IC65" s="96" t="str">
        <f t="shared" si="34"/>
        <v>Completar</v>
      </c>
      <c r="ID65" s="94"/>
      <c r="IE65" s="95" t="str">
        <f t="shared" si="35"/>
        <v>Completar</v>
      </c>
      <c r="IF65" s="95" t="str">
        <f t="shared" si="116"/>
        <v>Completar</v>
      </c>
      <c r="IG65" s="165">
        <f t="shared" si="117"/>
        <v>0</v>
      </c>
      <c r="IH65" s="219" t="b">
        <f t="shared" si="118"/>
        <v>0</v>
      </c>
      <c r="II65" s="188">
        <f t="shared" si="119"/>
        <v>0</v>
      </c>
      <c r="IJ65" s="164">
        <f t="shared" si="120"/>
        <v>0</v>
      </c>
      <c r="IK65" s="164">
        <f t="shared" si="121"/>
        <v>0.25</v>
      </c>
      <c r="IL65" s="164">
        <f t="shared" si="122"/>
        <v>0</v>
      </c>
      <c r="IM65" s="164">
        <f t="shared" si="122"/>
        <v>0</v>
      </c>
      <c r="IN65" s="166">
        <f t="shared" si="123"/>
        <v>0</v>
      </c>
      <c r="IO65" s="167"/>
      <c r="IQ65" s="164">
        <v>53</v>
      </c>
      <c r="IR65" s="225"/>
      <c r="IS65" s="226"/>
      <c r="IT65" s="1"/>
      <c r="IU65" s="1"/>
      <c r="IV65" s="95"/>
      <c r="IW65" s="93"/>
      <c r="IX65" s="93"/>
      <c r="IY65" s="93"/>
      <c r="IZ65" s="95" t="str">
        <f t="shared" si="36"/>
        <v>Completar</v>
      </c>
      <c r="JA65" s="96" t="str">
        <f t="shared" si="37"/>
        <v>Completar</v>
      </c>
      <c r="JB65" s="96" t="str">
        <f t="shared" si="38"/>
        <v>Completar</v>
      </c>
      <c r="JC65" s="94"/>
      <c r="JD65" s="95" t="str">
        <f t="shared" si="39"/>
        <v>Completar</v>
      </c>
      <c r="JE65" s="95" t="str">
        <f t="shared" si="124"/>
        <v>Completar</v>
      </c>
      <c r="JF65" s="165">
        <f t="shared" si="125"/>
        <v>0</v>
      </c>
      <c r="JG65" s="219" t="b">
        <f t="shared" si="126"/>
        <v>0</v>
      </c>
      <c r="JH65" s="188">
        <f t="shared" si="127"/>
        <v>0</v>
      </c>
      <c r="JI65" s="164">
        <f t="shared" si="128"/>
        <v>0</v>
      </c>
      <c r="JJ65" s="164">
        <f t="shared" si="129"/>
        <v>0.25</v>
      </c>
      <c r="JK65" s="164">
        <f t="shared" si="130"/>
        <v>0</v>
      </c>
      <c r="JL65" s="164">
        <f t="shared" si="130"/>
        <v>0</v>
      </c>
      <c r="JM65" s="166">
        <f t="shared" si="131"/>
        <v>0</v>
      </c>
      <c r="JN65" s="167"/>
      <c r="JO65" s="126"/>
      <c r="JP65" s="164">
        <v>53</v>
      </c>
      <c r="JQ65" s="225"/>
      <c r="JR65" s="226"/>
      <c r="JS65" s="1"/>
      <c r="JT65" s="1"/>
      <c r="JU65" s="95"/>
      <c r="JV65" s="93"/>
      <c r="JW65" s="93"/>
      <c r="JX65" s="93"/>
      <c r="JY65" s="95" t="str">
        <f t="shared" si="40"/>
        <v>Completar</v>
      </c>
      <c r="JZ65" s="96" t="str">
        <f t="shared" si="41"/>
        <v>Completar</v>
      </c>
      <c r="KA65" s="96" t="str">
        <f t="shared" si="42"/>
        <v>Completar</v>
      </c>
      <c r="KB65" s="94"/>
      <c r="KC65" s="95" t="str">
        <f t="shared" si="43"/>
        <v>Completar</v>
      </c>
      <c r="KD65" s="95" t="str">
        <f t="shared" si="132"/>
        <v>Completar</v>
      </c>
      <c r="KE65" s="165">
        <f t="shared" si="133"/>
        <v>0</v>
      </c>
      <c r="KF65" s="219" t="b">
        <f t="shared" si="134"/>
        <v>0</v>
      </c>
      <c r="KG65" s="188">
        <f t="shared" si="135"/>
        <v>0</v>
      </c>
      <c r="KH65" s="164">
        <f t="shared" si="136"/>
        <v>0</v>
      </c>
      <c r="KI65" s="164">
        <f t="shared" si="137"/>
        <v>0.25</v>
      </c>
      <c r="KJ65" s="164">
        <f t="shared" si="138"/>
        <v>0</v>
      </c>
      <c r="KK65" s="164">
        <f t="shared" si="138"/>
        <v>0</v>
      </c>
      <c r="KL65" s="166">
        <f t="shared" si="139"/>
        <v>0</v>
      </c>
    </row>
    <row r="66" spans="1:298" x14ac:dyDescent="0.25">
      <c r="A66" s="164">
        <v>54</v>
      </c>
      <c r="B66" s="225"/>
      <c r="C66" s="226"/>
      <c r="D66" s="1"/>
      <c r="E66" s="1"/>
      <c r="F66" s="95"/>
      <c r="G66" s="93"/>
      <c r="H66" s="93"/>
      <c r="I66" s="93"/>
      <c r="J66" s="95"/>
      <c r="K66" s="96" t="str">
        <f>IFERROR(VLOOKUP(D66,'Situación inicial'!JI$13:JS$112,8,FALSE),"Completar")</f>
        <v>Completar</v>
      </c>
      <c r="L66" s="96" t="str">
        <f>IFERROR(VLOOKUP(D66,'Situación inicial'!JI$13:JS$112,9,FALSE),"Completar")</f>
        <v>Completar</v>
      </c>
      <c r="M66" s="94"/>
      <c r="N66" s="95" t="str">
        <f>IFERROR(VLOOKUP(D66,'Situación inicial'!JI$13:JS$112,11,FALSE),"Completar")</f>
        <v>Completar</v>
      </c>
      <c r="O66" s="95" t="str">
        <f>IFERROR(VLOOKUP(D66,'Situación inicial'!JI$13:JT$112,12,FALSE),"Completar")</f>
        <v>Completar</v>
      </c>
      <c r="P66" s="165">
        <f t="shared" si="44"/>
        <v>0</v>
      </c>
      <c r="Q66" s="219" t="b">
        <f t="shared" si="45"/>
        <v>0</v>
      </c>
      <c r="R66" s="188">
        <f t="shared" si="46"/>
        <v>0</v>
      </c>
      <c r="S66" s="164">
        <f t="shared" si="47"/>
        <v>0</v>
      </c>
      <c r="T66" s="164">
        <f t="shared" si="48"/>
        <v>0.25</v>
      </c>
      <c r="U66" s="164">
        <f t="shared" si="49"/>
        <v>0</v>
      </c>
      <c r="V66" s="164">
        <f t="shared" si="49"/>
        <v>0</v>
      </c>
      <c r="W66" s="166">
        <f t="shared" si="50"/>
        <v>0</v>
      </c>
      <c r="X66" s="168">
        <f>IFERROR(VLOOKUP(D66,'Situación inicial'!JI$13:JZ$112,18,FALSE),0)</f>
        <v>0</v>
      </c>
      <c r="Z66" s="164">
        <v>54</v>
      </c>
      <c r="AA66" s="225"/>
      <c r="AB66" s="226"/>
      <c r="AC66" s="1"/>
      <c r="AD66" s="1"/>
      <c r="AE66" s="95"/>
      <c r="AF66" s="93"/>
      <c r="AG66" s="93"/>
      <c r="AH66" s="93"/>
      <c r="AI66" s="95" t="str">
        <f t="shared" si="0"/>
        <v>Completar</v>
      </c>
      <c r="AJ66" s="96" t="str">
        <f t="shared" si="1"/>
        <v>Completar</v>
      </c>
      <c r="AK66" s="96" t="str">
        <f t="shared" si="2"/>
        <v>Completar</v>
      </c>
      <c r="AL66" s="94"/>
      <c r="AM66" s="95" t="str">
        <f t="shared" si="51"/>
        <v>Completar</v>
      </c>
      <c r="AN66" s="95" t="str">
        <f t="shared" si="52"/>
        <v>Completar</v>
      </c>
      <c r="AO66" s="165">
        <f t="shared" si="53"/>
        <v>0</v>
      </c>
      <c r="AP66" s="219" t="b">
        <f t="shared" si="54"/>
        <v>0</v>
      </c>
      <c r="AQ66" s="188">
        <f t="shared" si="55"/>
        <v>0</v>
      </c>
      <c r="AR66" s="164">
        <f t="shared" si="56"/>
        <v>0</v>
      </c>
      <c r="AS66" s="164">
        <f t="shared" si="57"/>
        <v>0.25</v>
      </c>
      <c r="AT66" s="164">
        <f t="shared" si="58"/>
        <v>0</v>
      </c>
      <c r="AU66" s="164">
        <f t="shared" si="58"/>
        <v>0</v>
      </c>
      <c r="AV66" s="166">
        <f t="shared" si="59"/>
        <v>0</v>
      </c>
      <c r="AW66" s="168">
        <f t="shared" si="3"/>
        <v>0</v>
      </c>
      <c r="AY66" s="164">
        <v>54</v>
      </c>
      <c r="AZ66" s="225"/>
      <c r="BA66" s="226"/>
      <c r="BB66" s="1"/>
      <c r="BC66" s="1"/>
      <c r="BD66" s="95"/>
      <c r="BE66" s="93"/>
      <c r="BF66" s="93"/>
      <c r="BG66" s="93"/>
      <c r="BH66" s="95" t="str">
        <f t="shared" si="4"/>
        <v>Completar</v>
      </c>
      <c r="BI66" s="96" t="str">
        <f t="shared" si="5"/>
        <v>Completar</v>
      </c>
      <c r="BJ66" s="96" t="str">
        <f t="shared" si="6"/>
        <v>Completar</v>
      </c>
      <c r="BK66" s="94"/>
      <c r="BL66" s="95" t="str">
        <f t="shared" si="7"/>
        <v>Completar</v>
      </c>
      <c r="BM66" s="95" t="str">
        <f t="shared" si="60"/>
        <v>Completar</v>
      </c>
      <c r="BN66" s="165">
        <f t="shared" si="61"/>
        <v>0</v>
      </c>
      <c r="BO66" s="219" t="b">
        <f t="shared" si="62"/>
        <v>0</v>
      </c>
      <c r="BP66" s="188">
        <f t="shared" si="63"/>
        <v>0</v>
      </c>
      <c r="BQ66" s="164">
        <f t="shared" si="64"/>
        <v>0</v>
      </c>
      <c r="BR66" s="164">
        <f t="shared" si="65"/>
        <v>0.25</v>
      </c>
      <c r="BS66" s="164">
        <f t="shared" si="66"/>
        <v>0</v>
      </c>
      <c r="BT66" s="164">
        <f t="shared" si="66"/>
        <v>0</v>
      </c>
      <c r="BU66" s="166">
        <f t="shared" si="67"/>
        <v>0</v>
      </c>
      <c r="BV66" s="167"/>
      <c r="BX66" s="164">
        <v>54</v>
      </c>
      <c r="BY66" s="225"/>
      <c r="BZ66" s="226"/>
      <c r="CA66" s="1"/>
      <c r="CB66" s="1"/>
      <c r="CC66" s="95"/>
      <c r="CD66" s="93"/>
      <c r="CE66" s="93"/>
      <c r="CF66" s="93"/>
      <c r="CG66" s="95" t="str">
        <f t="shared" si="8"/>
        <v>Completar</v>
      </c>
      <c r="CH66" s="96" t="str">
        <f t="shared" si="9"/>
        <v>Completar</v>
      </c>
      <c r="CI66" s="96" t="str">
        <f t="shared" si="10"/>
        <v>Completar</v>
      </c>
      <c r="CJ66" s="94"/>
      <c r="CK66" s="95" t="str">
        <f t="shared" si="11"/>
        <v>Completar</v>
      </c>
      <c r="CL66" s="95" t="str">
        <f t="shared" si="68"/>
        <v>Completar</v>
      </c>
      <c r="CM66" s="165">
        <f t="shared" si="69"/>
        <v>0</v>
      </c>
      <c r="CN66" s="219" t="b">
        <f t="shared" si="70"/>
        <v>0</v>
      </c>
      <c r="CO66" s="188">
        <f t="shared" si="71"/>
        <v>0</v>
      </c>
      <c r="CP66" s="164">
        <f t="shared" si="72"/>
        <v>0</v>
      </c>
      <c r="CQ66" s="164">
        <f t="shared" si="73"/>
        <v>0.25</v>
      </c>
      <c r="CR66" s="164">
        <f t="shared" si="74"/>
        <v>0</v>
      </c>
      <c r="CS66" s="164">
        <f t="shared" si="74"/>
        <v>0</v>
      </c>
      <c r="CT66" s="166">
        <f t="shared" si="75"/>
        <v>0</v>
      </c>
      <c r="CU66" s="167"/>
      <c r="CW66" s="164">
        <v>54</v>
      </c>
      <c r="CX66" s="225"/>
      <c r="CY66" s="226"/>
      <c r="CZ66" s="1"/>
      <c r="DA66" s="1"/>
      <c r="DB66" s="95"/>
      <c r="DC66" s="93"/>
      <c r="DD66" s="93"/>
      <c r="DE66" s="93"/>
      <c r="DF66" s="95" t="str">
        <f t="shared" si="12"/>
        <v>Completar</v>
      </c>
      <c r="DG66" s="96" t="str">
        <f t="shared" si="13"/>
        <v>Completar</v>
      </c>
      <c r="DH66" s="96" t="str">
        <f t="shared" si="14"/>
        <v>Completar</v>
      </c>
      <c r="DI66" s="94"/>
      <c r="DJ66" s="95" t="str">
        <f t="shared" si="15"/>
        <v>Completar</v>
      </c>
      <c r="DK66" s="95" t="str">
        <f t="shared" si="76"/>
        <v>Completar</v>
      </c>
      <c r="DL66" s="165">
        <f t="shared" si="77"/>
        <v>0</v>
      </c>
      <c r="DM66" s="219" t="b">
        <f t="shared" si="78"/>
        <v>0</v>
      </c>
      <c r="DN66" s="188">
        <f t="shared" si="79"/>
        <v>0</v>
      </c>
      <c r="DO66" s="164">
        <f t="shared" si="80"/>
        <v>0</v>
      </c>
      <c r="DP66" s="164">
        <f t="shared" si="81"/>
        <v>0.25</v>
      </c>
      <c r="DQ66" s="164">
        <f t="shared" si="82"/>
        <v>0</v>
      </c>
      <c r="DR66" s="164">
        <f t="shared" si="82"/>
        <v>0</v>
      </c>
      <c r="DS66" s="166">
        <f t="shared" si="83"/>
        <v>0</v>
      </c>
      <c r="DT66" s="167"/>
      <c r="DV66" s="164">
        <v>54</v>
      </c>
      <c r="DW66" s="225"/>
      <c r="DX66" s="226"/>
      <c r="DY66" s="1"/>
      <c r="DZ66" s="1"/>
      <c r="EA66" s="95"/>
      <c r="EB66" s="93"/>
      <c r="EC66" s="93"/>
      <c r="ED66" s="93"/>
      <c r="EE66" s="95" t="str">
        <f t="shared" si="16"/>
        <v>Completar</v>
      </c>
      <c r="EF66" s="96" t="str">
        <f t="shared" si="17"/>
        <v>Completar</v>
      </c>
      <c r="EG66" s="96" t="str">
        <f t="shared" si="18"/>
        <v>Completar</v>
      </c>
      <c r="EH66" s="94"/>
      <c r="EI66" s="95" t="str">
        <f t="shared" si="19"/>
        <v>Completar</v>
      </c>
      <c r="EJ66" s="95" t="str">
        <f t="shared" si="84"/>
        <v>Completar</v>
      </c>
      <c r="EK66" s="165">
        <f t="shared" si="85"/>
        <v>0</v>
      </c>
      <c r="EL66" s="219" t="b">
        <f t="shared" si="86"/>
        <v>0</v>
      </c>
      <c r="EM66" s="188">
        <f t="shared" si="87"/>
        <v>0</v>
      </c>
      <c r="EN66" s="164">
        <f t="shared" si="88"/>
        <v>0</v>
      </c>
      <c r="EO66" s="164">
        <f t="shared" si="89"/>
        <v>0.25</v>
      </c>
      <c r="EP66" s="164">
        <f t="shared" si="90"/>
        <v>0</v>
      </c>
      <c r="EQ66" s="164">
        <f t="shared" si="90"/>
        <v>0</v>
      </c>
      <c r="ER66" s="166">
        <f t="shared" si="91"/>
        <v>0</v>
      </c>
      <c r="ES66" s="167"/>
      <c r="EU66" s="164">
        <v>54</v>
      </c>
      <c r="EV66" s="225"/>
      <c r="EW66" s="226"/>
      <c r="EX66" s="1"/>
      <c r="EY66" s="1"/>
      <c r="EZ66" s="95"/>
      <c r="FA66" s="93"/>
      <c r="FB66" s="93"/>
      <c r="FC66" s="93"/>
      <c r="FD66" s="95" t="str">
        <f t="shared" si="20"/>
        <v>Completar</v>
      </c>
      <c r="FE66" s="96" t="str">
        <f t="shared" si="21"/>
        <v>Completar</v>
      </c>
      <c r="FF66" s="96" t="str">
        <f t="shared" si="22"/>
        <v>Completar</v>
      </c>
      <c r="FG66" s="94"/>
      <c r="FH66" s="95" t="str">
        <f t="shared" si="23"/>
        <v>Completar</v>
      </c>
      <c r="FI66" s="95" t="str">
        <f t="shared" si="92"/>
        <v>Completar</v>
      </c>
      <c r="FJ66" s="165">
        <f t="shared" si="93"/>
        <v>0</v>
      </c>
      <c r="FK66" s="219" t="b">
        <f t="shared" si="94"/>
        <v>0</v>
      </c>
      <c r="FL66" s="188">
        <f t="shared" si="95"/>
        <v>0</v>
      </c>
      <c r="FM66" s="164">
        <f t="shared" si="96"/>
        <v>0</v>
      </c>
      <c r="FN66" s="164">
        <f t="shared" si="97"/>
        <v>0.25</v>
      </c>
      <c r="FO66" s="164">
        <f t="shared" si="98"/>
        <v>0</v>
      </c>
      <c r="FP66" s="164">
        <f t="shared" si="98"/>
        <v>0</v>
      </c>
      <c r="FQ66" s="166">
        <f t="shared" si="99"/>
        <v>0</v>
      </c>
      <c r="FR66" s="167"/>
      <c r="FT66" s="164">
        <v>54</v>
      </c>
      <c r="FU66" s="225"/>
      <c r="FV66" s="226"/>
      <c r="FW66" s="1"/>
      <c r="FX66" s="1"/>
      <c r="FY66" s="95"/>
      <c r="FZ66" s="93"/>
      <c r="GA66" s="93"/>
      <c r="GB66" s="93"/>
      <c r="GC66" s="95" t="str">
        <f t="shared" si="24"/>
        <v>Completar</v>
      </c>
      <c r="GD66" s="96" t="str">
        <f t="shared" si="25"/>
        <v>Completar</v>
      </c>
      <c r="GE66" s="96" t="str">
        <f t="shared" si="26"/>
        <v>Completar</v>
      </c>
      <c r="GF66" s="94"/>
      <c r="GG66" s="95" t="str">
        <f t="shared" si="27"/>
        <v>Completar</v>
      </c>
      <c r="GH66" s="95" t="str">
        <f t="shared" si="100"/>
        <v>Completar</v>
      </c>
      <c r="GI66" s="165">
        <f t="shared" si="101"/>
        <v>0</v>
      </c>
      <c r="GJ66" s="219" t="b">
        <f t="shared" si="102"/>
        <v>0</v>
      </c>
      <c r="GK66" s="188">
        <f t="shared" si="103"/>
        <v>0</v>
      </c>
      <c r="GL66" s="164">
        <f t="shared" si="104"/>
        <v>0</v>
      </c>
      <c r="GM66" s="164">
        <f t="shared" si="105"/>
        <v>0.25</v>
      </c>
      <c r="GN66" s="164">
        <f t="shared" si="106"/>
        <v>0</v>
      </c>
      <c r="GO66" s="164">
        <f t="shared" si="106"/>
        <v>0</v>
      </c>
      <c r="GP66" s="166">
        <f t="shared" si="107"/>
        <v>0</v>
      </c>
      <c r="GQ66" s="167"/>
      <c r="GS66" s="164">
        <v>54</v>
      </c>
      <c r="GT66" s="225"/>
      <c r="GU66" s="226"/>
      <c r="GV66" s="1"/>
      <c r="GW66" s="1"/>
      <c r="GX66" s="95"/>
      <c r="GY66" s="93"/>
      <c r="GZ66" s="93"/>
      <c r="HA66" s="93"/>
      <c r="HB66" s="95" t="str">
        <f t="shared" si="28"/>
        <v>Completar</v>
      </c>
      <c r="HC66" s="96" t="str">
        <f t="shared" si="29"/>
        <v>Completar</v>
      </c>
      <c r="HD66" s="96" t="str">
        <f t="shared" si="30"/>
        <v>Completar</v>
      </c>
      <c r="HE66" s="94"/>
      <c r="HF66" s="95" t="str">
        <f t="shared" si="31"/>
        <v>Completar</v>
      </c>
      <c r="HG66" s="95" t="str">
        <f t="shared" si="108"/>
        <v>Completar</v>
      </c>
      <c r="HH66" s="165">
        <f t="shared" si="109"/>
        <v>0</v>
      </c>
      <c r="HI66" s="219" t="b">
        <f t="shared" si="110"/>
        <v>0</v>
      </c>
      <c r="HJ66" s="188">
        <f t="shared" si="111"/>
        <v>0</v>
      </c>
      <c r="HK66" s="164">
        <f t="shared" si="112"/>
        <v>0</v>
      </c>
      <c r="HL66" s="164">
        <f t="shared" si="113"/>
        <v>0.25</v>
      </c>
      <c r="HM66" s="164">
        <f t="shared" si="114"/>
        <v>0</v>
      </c>
      <c r="HN66" s="164">
        <f t="shared" si="114"/>
        <v>0</v>
      </c>
      <c r="HO66" s="166">
        <f t="shared" si="115"/>
        <v>0</v>
      </c>
      <c r="HP66" s="167"/>
      <c r="HR66" s="164">
        <v>54</v>
      </c>
      <c r="HS66" s="225"/>
      <c r="HT66" s="226"/>
      <c r="HU66" s="1"/>
      <c r="HV66" s="1"/>
      <c r="HW66" s="95"/>
      <c r="HX66" s="93"/>
      <c r="HY66" s="93"/>
      <c r="HZ66" s="93"/>
      <c r="IA66" s="95" t="str">
        <f t="shared" si="32"/>
        <v>Completar</v>
      </c>
      <c r="IB66" s="96" t="str">
        <f t="shared" si="33"/>
        <v>Completar</v>
      </c>
      <c r="IC66" s="96" t="str">
        <f t="shared" si="34"/>
        <v>Completar</v>
      </c>
      <c r="ID66" s="94"/>
      <c r="IE66" s="95" t="str">
        <f t="shared" si="35"/>
        <v>Completar</v>
      </c>
      <c r="IF66" s="95" t="str">
        <f t="shared" si="116"/>
        <v>Completar</v>
      </c>
      <c r="IG66" s="165">
        <f t="shared" si="117"/>
        <v>0</v>
      </c>
      <c r="IH66" s="219" t="b">
        <f t="shared" si="118"/>
        <v>0</v>
      </c>
      <c r="II66" s="188">
        <f t="shared" si="119"/>
        <v>0</v>
      </c>
      <c r="IJ66" s="164">
        <f t="shared" si="120"/>
        <v>0</v>
      </c>
      <c r="IK66" s="164">
        <f t="shared" si="121"/>
        <v>0.25</v>
      </c>
      <c r="IL66" s="164">
        <f t="shared" si="122"/>
        <v>0</v>
      </c>
      <c r="IM66" s="164">
        <f t="shared" si="122"/>
        <v>0</v>
      </c>
      <c r="IN66" s="166">
        <f t="shared" si="123"/>
        <v>0</v>
      </c>
      <c r="IO66" s="167"/>
      <c r="IQ66" s="164">
        <v>54</v>
      </c>
      <c r="IR66" s="225"/>
      <c r="IS66" s="226"/>
      <c r="IT66" s="1"/>
      <c r="IU66" s="1"/>
      <c r="IV66" s="95"/>
      <c r="IW66" s="93"/>
      <c r="IX66" s="93"/>
      <c r="IY66" s="93"/>
      <c r="IZ66" s="95" t="str">
        <f t="shared" si="36"/>
        <v>Completar</v>
      </c>
      <c r="JA66" s="96" t="str">
        <f t="shared" si="37"/>
        <v>Completar</v>
      </c>
      <c r="JB66" s="96" t="str">
        <f t="shared" si="38"/>
        <v>Completar</v>
      </c>
      <c r="JC66" s="94"/>
      <c r="JD66" s="95" t="str">
        <f t="shared" si="39"/>
        <v>Completar</v>
      </c>
      <c r="JE66" s="95" t="str">
        <f t="shared" si="124"/>
        <v>Completar</v>
      </c>
      <c r="JF66" s="165">
        <f t="shared" si="125"/>
        <v>0</v>
      </c>
      <c r="JG66" s="219" t="b">
        <f t="shared" si="126"/>
        <v>0</v>
      </c>
      <c r="JH66" s="188">
        <f t="shared" si="127"/>
        <v>0</v>
      </c>
      <c r="JI66" s="164">
        <f t="shared" si="128"/>
        <v>0</v>
      </c>
      <c r="JJ66" s="164">
        <f t="shared" si="129"/>
        <v>0.25</v>
      </c>
      <c r="JK66" s="164">
        <f t="shared" si="130"/>
        <v>0</v>
      </c>
      <c r="JL66" s="164">
        <f t="shared" si="130"/>
        <v>0</v>
      </c>
      <c r="JM66" s="166">
        <f t="shared" si="131"/>
        <v>0</v>
      </c>
      <c r="JN66" s="167"/>
      <c r="JO66" s="126"/>
      <c r="JP66" s="164">
        <v>54</v>
      </c>
      <c r="JQ66" s="225"/>
      <c r="JR66" s="226"/>
      <c r="JS66" s="1"/>
      <c r="JT66" s="1"/>
      <c r="JU66" s="95"/>
      <c r="JV66" s="93"/>
      <c r="JW66" s="93"/>
      <c r="JX66" s="93"/>
      <c r="JY66" s="95" t="str">
        <f t="shared" si="40"/>
        <v>Completar</v>
      </c>
      <c r="JZ66" s="96" t="str">
        <f t="shared" si="41"/>
        <v>Completar</v>
      </c>
      <c r="KA66" s="96" t="str">
        <f t="shared" si="42"/>
        <v>Completar</v>
      </c>
      <c r="KB66" s="94"/>
      <c r="KC66" s="95" t="str">
        <f t="shared" si="43"/>
        <v>Completar</v>
      </c>
      <c r="KD66" s="95" t="str">
        <f t="shared" si="132"/>
        <v>Completar</v>
      </c>
      <c r="KE66" s="165">
        <f t="shared" si="133"/>
        <v>0</v>
      </c>
      <c r="KF66" s="219" t="b">
        <f t="shared" si="134"/>
        <v>0</v>
      </c>
      <c r="KG66" s="188">
        <f t="shared" si="135"/>
        <v>0</v>
      </c>
      <c r="KH66" s="164">
        <f t="shared" si="136"/>
        <v>0</v>
      </c>
      <c r="KI66" s="164">
        <f t="shared" si="137"/>
        <v>0.25</v>
      </c>
      <c r="KJ66" s="164">
        <f t="shared" si="138"/>
        <v>0</v>
      </c>
      <c r="KK66" s="164">
        <f t="shared" si="138"/>
        <v>0</v>
      </c>
      <c r="KL66" s="166">
        <f t="shared" si="139"/>
        <v>0</v>
      </c>
    </row>
    <row r="67" spans="1:298" x14ac:dyDescent="0.25">
      <c r="A67" s="164">
        <v>55</v>
      </c>
      <c r="B67" s="225"/>
      <c r="C67" s="226"/>
      <c r="D67" s="1"/>
      <c r="E67" s="1"/>
      <c r="F67" s="95"/>
      <c r="G67" s="93"/>
      <c r="H67" s="93"/>
      <c r="I67" s="93"/>
      <c r="J67" s="95"/>
      <c r="K67" s="96" t="str">
        <f>IFERROR(VLOOKUP(D67,'Situación inicial'!JI$13:JS$112,8,FALSE),"Completar")</f>
        <v>Completar</v>
      </c>
      <c r="L67" s="96" t="str">
        <f>IFERROR(VLOOKUP(D67,'Situación inicial'!JI$13:JS$112,9,FALSE),"Completar")</f>
        <v>Completar</v>
      </c>
      <c r="M67" s="94"/>
      <c r="N67" s="95" t="str">
        <f>IFERROR(VLOOKUP(D67,'Situación inicial'!JI$13:JS$112,11,FALSE),"Completar")</f>
        <v>Completar</v>
      </c>
      <c r="O67" s="95" t="str">
        <f>IFERROR(VLOOKUP(D67,'Situación inicial'!JI$13:JT$112,12,FALSE),"Completar")</f>
        <v>Completar</v>
      </c>
      <c r="P67" s="165">
        <f t="shared" si="44"/>
        <v>0</v>
      </c>
      <c r="Q67" s="219" t="b">
        <f t="shared" si="45"/>
        <v>0</v>
      </c>
      <c r="R67" s="188">
        <f t="shared" si="46"/>
        <v>0</v>
      </c>
      <c r="S67" s="164">
        <f t="shared" si="47"/>
        <v>0</v>
      </c>
      <c r="T67" s="164">
        <f t="shared" si="48"/>
        <v>0.25</v>
      </c>
      <c r="U67" s="164">
        <f t="shared" si="49"/>
        <v>0</v>
      </c>
      <c r="V67" s="164">
        <f t="shared" si="49"/>
        <v>0</v>
      </c>
      <c r="W67" s="166">
        <f t="shared" si="50"/>
        <v>0</v>
      </c>
      <c r="X67" s="168">
        <f>IFERROR(VLOOKUP(D67,'Situación inicial'!JI$13:JZ$112,18,FALSE),0)</f>
        <v>0</v>
      </c>
      <c r="Z67" s="164">
        <v>55</v>
      </c>
      <c r="AA67" s="225"/>
      <c r="AB67" s="226"/>
      <c r="AC67" s="1"/>
      <c r="AD67" s="1"/>
      <c r="AE67" s="95"/>
      <c r="AF67" s="93"/>
      <c r="AG67" s="93"/>
      <c r="AH67" s="93"/>
      <c r="AI67" s="95" t="str">
        <f t="shared" si="0"/>
        <v>Completar</v>
      </c>
      <c r="AJ67" s="96" t="str">
        <f t="shared" si="1"/>
        <v>Completar</v>
      </c>
      <c r="AK67" s="96" t="str">
        <f t="shared" si="2"/>
        <v>Completar</v>
      </c>
      <c r="AL67" s="94"/>
      <c r="AM67" s="95" t="str">
        <f t="shared" si="51"/>
        <v>Completar</v>
      </c>
      <c r="AN67" s="95" t="str">
        <f t="shared" si="52"/>
        <v>Completar</v>
      </c>
      <c r="AO67" s="165">
        <f t="shared" si="53"/>
        <v>0</v>
      </c>
      <c r="AP67" s="219" t="b">
        <f t="shared" si="54"/>
        <v>0</v>
      </c>
      <c r="AQ67" s="188">
        <f t="shared" si="55"/>
        <v>0</v>
      </c>
      <c r="AR67" s="164">
        <f t="shared" si="56"/>
        <v>0</v>
      </c>
      <c r="AS67" s="164">
        <f t="shared" si="57"/>
        <v>0.25</v>
      </c>
      <c r="AT67" s="164">
        <f t="shared" si="58"/>
        <v>0</v>
      </c>
      <c r="AU67" s="164">
        <f t="shared" si="58"/>
        <v>0</v>
      </c>
      <c r="AV67" s="166">
        <f t="shared" si="59"/>
        <v>0</v>
      </c>
      <c r="AW67" s="168">
        <f t="shared" si="3"/>
        <v>0</v>
      </c>
      <c r="AY67" s="164">
        <v>55</v>
      </c>
      <c r="AZ67" s="225"/>
      <c r="BA67" s="226"/>
      <c r="BB67" s="1"/>
      <c r="BC67" s="1"/>
      <c r="BD67" s="95"/>
      <c r="BE67" s="93"/>
      <c r="BF67" s="93"/>
      <c r="BG67" s="93"/>
      <c r="BH67" s="95" t="str">
        <f t="shared" si="4"/>
        <v>Completar</v>
      </c>
      <c r="BI67" s="96" t="str">
        <f t="shared" si="5"/>
        <v>Completar</v>
      </c>
      <c r="BJ67" s="96" t="str">
        <f t="shared" si="6"/>
        <v>Completar</v>
      </c>
      <c r="BK67" s="94"/>
      <c r="BL67" s="95" t="str">
        <f t="shared" si="7"/>
        <v>Completar</v>
      </c>
      <c r="BM67" s="95" t="str">
        <f t="shared" si="60"/>
        <v>Completar</v>
      </c>
      <c r="BN67" s="165">
        <f t="shared" si="61"/>
        <v>0</v>
      </c>
      <c r="BO67" s="219" t="b">
        <f t="shared" si="62"/>
        <v>0</v>
      </c>
      <c r="BP67" s="188">
        <f t="shared" si="63"/>
        <v>0</v>
      </c>
      <c r="BQ67" s="164">
        <f t="shared" si="64"/>
        <v>0</v>
      </c>
      <c r="BR67" s="164">
        <f t="shared" si="65"/>
        <v>0.25</v>
      </c>
      <c r="BS67" s="164">
        <f t="shared" si="66"/>
        <v>0</v>
      </c>
      <c r="BT67" s="164">
        <f t="shared" si="66"/>
        <v>0</v>
      </c>
      <c r="BU67" s="166">
        <f t="shared" si="67"/>
        <v>0</v>
      </c>
      <c r="BV67" s="167"/>
      <c r="BX67" s="164">
        <v>55</v>
      </c>
      <c r="BY67" s="225"/>
      <c r="BZ67" s="226"/>
      <c r="CA67" s="1"/>
      <c r="CB67" s="1"/>
      <c r="CC67" s="95"/>
      <c r="CD67" s="93"/>
      <c r="CE67" s="93"/>
      <c r="CF67" s="93"/>
      <c r="CG67" s="95" t="str">
        <f t="shared" si="8"/>
        <v>Completar</v>
      </c>
      <c r="CH67" s="96" t="str">
        <f t="shared" si="9"/>
        <v>Completar</v>
      </c>
      <c r="CI67" s="96" t="str">
        <f t="shared" si="10"/>
        <v>Completar</v>
      </c>
      <c r="CJ67" s="94"/>
      <c r="CK67" s="95" t="str">
        <f t="shared" si="11"/>
        <v>Completar</v>
      </c>
      <c r="CL67" s="95" t="str">
        <f t="shared" si="68"/>
        <v>Completar</v>
      </c>
      <c r="CM67" s="165">
        <f t="shared" si="69"/>
        <v>0</v>
      </c>
      <c r="CN67" s="219" t="b">
        <f t="shared" si="70"/>
        <v>0</v>
      </c>
      <c r="CO67" s="188">
        <f t="shared" si="71"/>
        <v>0</v>
      </c>
      <c r="CP67" s="164">
        <f t="shared" si="72"/>
        <v>0</v>
      </c>
      <c r="CQ67" s="164">
        <f t="shared" si="73"/>
        <v>0.25</v>
      </c>
      <c r="CR67" s="164">
        <f t="shared" si="74"/>
        <v>0</v>
      </c>
      <c r="CS67" s="164">
        <f t="shared" si="74"/>
        <v>0</v>
      </c>
      <c r="CT67" s="166">
        <f t="shared" si="75"/>
        <v>0</v>
      </c>
      <c r="CU67" s="167"/>
      <c r="CW67" s="164">
        <v>55</v>
      </c>
      <c r="CX67" s="225"/>
      <c r="CY67" s="226"/>
      <c r="CZ67" s="1"/>
      <c r="DA67" s="1"/>
      <c r="DB67" s="95"/>
      <c r="DC67" s="93"/>
      <c r="DD67" s="93"/>
      <c r="DE67" s="93"/>
      <c r="DF67" s="95" t="str">
        <f t="shared" si="12"/>
        <v>Completar</v>
      </c>
      <c r="DG67" s="96" t="str">
        <f t="shared" si="13"/>
        <v>Completar</v>
      </c>
      <c r="DH67" s="96" t="str">
        <f t="shared" si="14"/>
        <v>Completar</v>
      </c>
      <c r="DI67" s="94"/>
      <c r="DJ67" s="95" t="str">
        <f t="shared" si="15"/>
        <v>Completar</v>
      </c>
      <c r="DK67" s="95" t="str">
        <f t="shared" si="76"/>
        <v>Completar</v>
      </c>
      <c r="DL67" s="165">
        <f t="shared" si="77"/>
        <v>0</v>
      </c>
      <c r="DM67" s="219" t="b">
        <f t="shared" si="78"/>
        <v>0</v>
      </c>
      <c r="DN67" s="188">
        <f t="shared" si="79"/>
        <v>0</v>
      </c>
      <c r="DO67" s="164">
        <f t="shared" si="80"/>
        <v>0</v>
      </c>
      <c r="DP67" s="164">
        <f t="shared" si="81"/>
        <v>0.25</v>
      </c>
      <c r="DQ67" s="164">
        <f t="shared" si="82"/>
        <v>0</v>
      </c>
      <c r="DR67" s="164">
        <f t="shared" si="82"/>
        <v>0</v>
      </c>
      <c r="DS67" s="166">
        <f t="shared" si="83"/>
        <v>0</v>
      </c>
      <c r="DT67" s="167"/>
      <c r="DV67" s="164">
        <v>55</v>
      </c>
      <c r="DW67" s="225"/>
      <c r="DX67" s="226"/>
      <c r="DY67" s="1"/>
      <c r="DZ67" s="1"/>
      <c r="EA67" s="95"/>
      <c r="EB67" s="93"/>
      <c r="EC67" s="93"/>
      <c r="ED67" s="93"/>
      <c r="EE67" s="95" t="str">
        <f t="shared" si="16"/>
        <v>Completar</v>
      </c>
      <c r="EF67" s="96" t="str">
        <f t="shared" si="17"/>
        <v>Completar</v>
      </c>
      <c r="EG67" s="96" t="str">
        <f t="shared" si="18"/>
        <v>Completar</v>
      </c>
      <c r="EH67" s="94"/>
      <c r="EI67" s="95" t="str">
        <f t="shared" si="19"/>
        <v>Completar</v>
      </c>
      <c r="EJ67" s="95" t="str">
        <f t="shared" si="84"/>
        <v>Completar</v>
      </c>
      <c r="EK67" s="165">
        <f t="shared" si="85"/>
        <v>0</v>
      </c>
      <c r="EL67" s="219" t="b">
        <f t="shared" si="86"/>
        <v>0</v>
      </c>
      <c r="EM67" s="188">
        <f t="shared" si="87"/>
        <v>0</v>
      </c>
      <c r="EN67" s="164">
        <f t="shared" si="88"/>
        <v>0</v>
      </c>
      <c r="EO67" s="164">
        <f t="shared" si="89"/>
        <v>0.25</v>
      </c>
      <c r="EP67" s="164">
        <f t="shared" si="90"/>
        <v>0</v>
      </c>
      <c r="EQ67" s="164">
        <f t="shared" si="90"/>
        <v>0</v>
      </c>
      <c r="ER67" s="166">
        <f t="shared" si="91"/>
        <v>0</v>
      </c>
      <c r="ES67" s="167"/>
      <c r="EU67" s="164">
        <v>55</v>
      </c>
      <c r="EV67" s="225"/>
      <c r="EW67" s="226"/>
      <c r="EX67" s="1"/>
      <c r="EY67" s="1"/>
      <c r="EZ67" s="95"/>
      <c r="FA67" s="93"/>
      <c r="FB67" s="93"/>
      <c r="FC67" s="93"/>
      <c r="FD67" s="95" t="str">
        <f t="shared" si="20"/>
        <v>Completar</v>
      </c>
      <c r="FE67" s="96" t="str">
        <f t="shared" si="21"/>
        <v>Completar</v>
      </c>
      <c r="FF67" s="96" t="str">
        <f t="shared" si="22"/>
        <v>Completar</v>
      </c>
      <c r="FG67" s="94"/>
      <c r="FH67" s="95" t="str">
        <f t="shared" si="23"/>
        <v>Completar</v>
      </c>
      <c r="FI67" s="95" t="str">
        <f t="shared" si="92"/>
        <v>Completar</v>
      </c>
      <c r="FJ67" s="165">
        <f t="shared" si="93"/>
        <v>0</v>
      </c>
      <c r="FK67" s="219" t="b">
        <f t="shared" si="94"/>
        <v>0</v>
      </c>
      <c r="FL67" s="188">
        <f t="shared" si="95"/>
        <v>0</v>
      </c>
      <c r="FM67" s="164">
        <f t="shared" si="96"/>
        <v>0</v>
      </c>
      <c r="FN67" s="164">
        <f t="shared" si="97"/>
        <v>0.25</v>
      </c>
      <c r="FO67" s="164">
        <f t="shared" si="98"/>
        <v>0</v>
      </c>
      <c r="FP67" s="164">
        <f t="shared" si="98"/>
        <v>0</v>
      </c>
      <c r="FQ67" s="166">
        <f t="shared" si="99"/>
        <v>0</v>
      </c>
      <c r="FR67" s="167"/>
      <c r="FT67" s="164">
        <v>55</v>
      </c>
      <c r="FU67" s="225"/>
      <c r="FV67" s="226"/>
      <c r="FW67" s="1"/>
      <c r="FX67" s="1"/>
      <c r="FY67" s="95"/>
      <c r="FZ67" s="93"/>
      <c r="GA67" s="93"/>
      <c r="GB67" s="93"/>
      <c r="GC67" s="95" t="str">
        <f t="shared" si="24"/>
        <v>Completar</v>
      </c>
      <c r="GD67" s="96" t="str">
        <f t="shared" si="25"/>
        <v>Completar</v>
      </c>
      <c r="GE67" s="96" t="str">
        <f t="shared" si="26"/>
        <v>Completar</v>
      </c>
      <c r="GF67" s="94"/>
      <c r="GG67" s="95" t="str">
        <f t="shared" si="27"/>
        <v>Completar</v>
      </c>
      <c r="GH67" s="95" t="str">
        <f t="shared" si="100"/>
        <v>Completar</v>
      </c>
      <c r="GI67" s="165">
        <f t="shared" si="101"/>
        <v>0</v>
      </c>
      <c r="GJ67" s="219" t="b">
        <f t="shared" si="102"/>
        <v>0</v>
      </c>
      <c r="GK67" s="188">
        <f t="shared" si="103"/>
        <v>0</v>
      </c>
      <c r="GL67" s="164">
        <f t="shared" si="104"/>
        <v>0</v>
      </c>
      <c r="GM67" s="164">
        <f t="shared" si="105"/>
        <v>0.25</v>
      </c>
      <c r="GN67" s="164">
        <f t="shared" si="106"/>
        <v>0</v>
      </c>
      <c r="GO67" s="164">
        <f t="shared" si="106"/>
        <v>0</v>
      </c>
      <c r="GP67" s="166">
        <f t="shared" si="107"/>
        <v>0</v>
      </c>
      <c r="GQ67" s="167"/>
      <c r="GS67" s="164">
        <v>55</v>
      </c>
      <c r="GT67" s="225"/>
      <c r="GU67" s="226"/>
      <c r="GV67" s="1"/>
      <c r="GW67" s="1"/>
      <c r="GX67" s="95"/>
      <c r="GY67" s="93"/>
      <c r="GZ67" s="93"/>
      <c r="HA67" s="93"/>
      <c r="HB67" s="95" t="str">
        <f t="shared" si="28"/>
        <v>Completar</v>
      </c>
      <c r="HC67" s="96" t="str">
        <f t="shared" si="29"/>
        <v>Completar</v>
      </c>
      <c r="HD67" s="96" t="str">
        <f t="shared" si="30"/>
        <v>Completar</v>
      </c>
      <c r="HE67" s="94"/>
      <c r="HF67" s="95" t="str">
        <f t="shared" si="31"/>
        <v>Completar</v>
      </c>
      <c r="HG67" s="95" t="str">
        <f t="shared" si="108"/>
        <v>Completar</v>
      </c>
      <c r="HH67" s="165">
        <f t="shared" si="109"/>
        <v>0</v>
      </c>
      <c r="HI67" s="219" t="b">
        <f t="shared" si="110"/>
        <v>0</v>
      </c>
      <c r="HJ67" s="188">
        <f t="shared" si="111"/>
        <v>0</v>
      </c>
      <c r="HK67" s="164">
        <f t="shared" si="112"/>
        <v>0</v>
      </c>
      <c r="HL67" s="164">
        <f t="shared" si="113"/>
        <v>0.25</v>
      </c>
      <c r="HM67" s="164">
        <f t="shared" si="114"/>
        <v>0</v>
      </c>
      <c r="HN67" s="164">
        <f t="shared" si="114"/>
        <v>0</v>
      </c>
      <c r="HO67" s="166">
        <f t="shared" si="115"/>
        <v>0</v>
      </c>
      <c r="HP67" s="167"/>
      <c r="HR67" s="164">
        <v>55</v>
      </c>
      <c r="HS67" s="225"/>
      <c r="HT67" s="226"/>
      <c r="HU67" s="1"/>
      <c r="HV67" s="1"/>
      <c r="HW67" s="95"/>
      <c r="HX67" s="93"/>
      <c r="HY67" s="93"/>
      <c r="HZ67" s="93"/>
      <c r="IA67" s="95" t="str">
        <f t="shared" si="32"/>
        <v>Completar</v>
      </c>
      <c r="IB67" s="96" t="str">
        <f t="shared" si="33"/>
        <v>Completar</v>
      </c>
      <c r="IC67" s="96" t="str">
        <f t="shared" si="34"/>
        <v>Completar</v>
      </c>
      <c r="ID67" s="94"/>
      <c r="IE67" s="95" t="str">
        <f t="shared" si="35"/>
        <v>Completar</v>
      </c>
      <c r="IF67" s="95" t="str">
        <f t="shared" si="116"/>
        <v>Completar</v>
      </c>
      <c r="IG67" s="165">
        <f t="shared" si="117"/>
        <v>0</v>
      </c>
      <c r="IH67" s="219" t="b">
        <f t="shared" si="118"/>
        <v>0</v>
      </c>
      <c r="II67" s="188">
        <f t="shared" si="119"/>
        <v>0</v>
      </c>
      <c r="IJ67" s="164">
        <f t="shared" si="120"/>
        <v>0</v>
      </c>
      <c r="IK67" s="164">
        <f t="shared" si="121"/>
        <v>0.25</v>
      </c>
      <c r="IL67" s="164">
        <f t="shared" si="122"/>
        <v>0</v>
      </c>
      <c r="IM67" s="164">
        <f t="shared" si="122"/>
        <v>0</v>
      </c>
      <c r="IN67" s="166">
        <f t="shared" si="123"/>
        <v>0</v>
      </c>
      <c r="IO67" s="167"/>
      <c r="IQ67" s="164">
        <v>55</v>
      </c>
      <c r="IR67" s="225"/>
      <c r="IS67" s="226"/>
      <c r="IT67" s="1"/>
      <c r="IU67" s="1"/>
      <c r="IV67" s="95"/>
      <c r="IW67" s="93"/>
      <c r="IX67" s="93"/>
      <c r="IY67" s="93"/>
      <c r="IZ67" s="95" t="str">
        <f t="shared" si="36"/>
        <v>Completar</v>
      </c>
      <c r="JA67" s="96" t="str">
        <f t="shared" si="37"/>
        <v>Completar</v>
      </c>
      <c r="JB67" s="96" t="str">
        <f t="shared" si="38"/>
        <v>Completar</v>
      </c>
      <c r="JC67" s="94"/>
      <c r="JD67" s="95" t="str">
        <f t="shared" si="39"/>
        <v>Completar</v>
      </c>
      <c r="JE67" s="95" t="str">
        <f t="shared" si="124"/>
        <v>Completar</v>
      </c>
      <c r="JF67" s="165">
        <f t="shared" si="125"/>
        <v>0</v>
      </c>
      <c r="JG67" s="219" t="b">
        <f t="shared" si="126"/>
        <v>0</v>
      </c>
      <c r="JH67" s="188">
        <f t="shared" si="127"/>
        <v>0</v>
      </c>
      <c r="JI67" s="164">
        <f t="shared" si="128"/>
        <v>0</v>
      </c>
      <c r="JJ67" s="164">
        <f t="shared" si="129"/>
        <v>0.25</v>
      </c>
      <c r="JK67" s="164">
        <f t="shared" si="130"/>
        <v>0</v>
      </c>
      <c r="JL67" s="164">
        <f t="shared" si="130"/>
        <v>0</v>
      </c>
      <c r="JM67" s="166">
        <f t="shared" si="131"/>
        <v>0</v>
      </c>
      <c r="JN67" s="167"/>
      <c r="JO67" s="126"/>
      <c r="JP67" s="164">
        <v>55</v>
      </c>
      <c r="JQ67" s="225"/>
      <c r="JR67" s="226"/>
      <c r="JS67" s="1"/>
      <c r="JT67" s="1"/>
      <c r="JU67" s="95"/>
      <c r="JV67" s="93"/>
      <c r="JW67" s="93"/>
      <c r="JX67" s="93"/>
      <c r="JY67" s="95" t="str">
        <f t="shared" si="40"/>
        <v>Completar</v>
      </c>
      <c r="JZ67" s="96" t="str">
        <f t="shared" si="41"/>
        <v>Completar</v>
      </c>
      <c r="KA67" s="96" t="str">
        <f t="shared" si="42"/>
        <v>Completar</v>
      </c>
      <c r="KB67" s="94"/>
      <c r="KC67" s="95" t="str">
        <f t="shared" si="43"/>
        <v>Completar</v>
      </c>
      <c r="KD67" s="95" t="str">
        <f t="shared" si="132"/>
        <v>Completar</v>
      </c>
      <c r="KE67" s="165">
        <f t="shared" si="133"/>
        <v>0</v>
      </c>
      <c r="KF67" s="219" t="b">
        <f t="shared" si="134"/>
        <v>0</v>
      </c>
      <c r="KG67" s="188">
        <f t="shared" si="135"/>
        <v>0</v>
      </c>
      <c r="KH67" s="164">
        <f t="shared" si="136"/>
        <v>0</v>
      </c>
      <c r="KI67" s="164">
        <f t="shared" si="137"/>
        <v>0.25</v>
      </c>
      <c r="KJ67" s="164">
        <f t="shared" si="138"/>
        <v>0</v>
      </c>
      <c r="KK67" s="164">
        <f t="shared" si="138"/>
        <v>0</v>
      </c>
      <c r="KL67" s="166">
        <f t="shared" si="139"/>
        <v>0</v>
      </c>
    </row>
    <row r="68" spans="1:298" x14ac:dyDescent="0.25">
      <c r="A68" s="164">
        <v>56</v>
      </c>
      <c r="B68" s="225"/>
      <c r="C68" s="226"/>
      <c r="D68" s="1"/>
      <c r="E68" s="1"/>
      <c r="F68" s="95"/>
      <c r="G68" s="93"/>
      <c r="H68" s="93"/>
      <c r="I68" s="93"/>
      <c r="J68" s="95"/>
      <c r="K68" s="96" t="str">
        <f>IFERROR(VLOOKUP(D68,'Situación inicial'!JI$13:JS$112,8,FALSE),"Completar")</f>
        <v>Completar</v>
      </c>
      <c r="L68" s="96" t="str">
        <f>IFERROR(VLOOKUP(D68,'Situación inicial'!JI$13:JS$112,9,FALSE),"Completar")</f>
        <v>Completar</v>
      </c>
      <c r="M68" s="94"/>
      <c r="N68" s="95" t="str">
        <f>IFERROR(VLOOKUP(D68,'Situación inicial'!JI$13:JS$112,11,FALSE),"Completar")</f>
        <v>Completar</v>
      </c>
      <c r="O68" s="95" t="str">
        <f>IFERROR(VLOOKUP(D68,'Situación inicial'!JI$13:JT$112,12,FALSE),"Completar")</f>
        <v>Completar</v>
      </c>
      <c r="P68" s="165">
        <f t="shared" si="44"/>
        <v>0</v>
      </c>
      <c r="Q68" s="219" t="b">
        <f t="shared" si="45"/>
        <v>0</v>
      </c>
      <c r="R68" s="188">
        <f t="shared" si="46"/>
        <v>0</v>
      </c>
      <c r="S68" s="164">
        <f t="shared" si="47"/>
        <v>0</v>
      </c>
      <c r="T68" s="164">
        <f t="shared" si="48"/>
        <v>0.25</v>
      </c>
      <c r="U68" s="164">
        <f t="shared" si="49"/>
        <v>0</v>
      </c>
      <c r="V68" s="164">
        <f t="shared" si="49"/>
        <v>0</v>
      </c>
      <c r="W68" s="166">
        <f t="shared" si="50"/>
        <v>0</v>
      </c>
      <c r="X68" s="168">
        <f>IFERROR(VLOOKUP(D68,'Situación inicial'!JI$13:JZ$112,18,FALSE),0)</f>
        <v>0</v>
      </c>
      <c r="Z68" s="164">
        <v>56</v>
      </c>
      <c r="AA68" s="225"/>
      <c r="AB68" s="226"/>
      <c r="AC68" s="1"/>
      <c r="AD68" s="1"/>
      <c r="AE68" s="95"/>
      <c r="AF68" s="93"/>
      <c r="AG68" s="93"/>
      <c r="AH68" s="93"/>
      <c r="AI68" s="95" t="str">
        <f t="shared" si="0"/>
        <v>Completar</v>
      </c>
      <c r="AJ68" s="96" t="str">
        <f t="shared" si="1"/>
        <v>Completar</v>
      </c>
      <c r="AK68" s="96" t="str">
        <f t="shared" si="2"/>
        <v>Completar</v>
      </c>
      <c r="AL68" s="94"/>
      <c r="AM68" s="95" t="str">
        <f t="shared" si="51"/>
        <v>Completar</v>
      </c>
      <c r="AN68" s="95" t="str">
        <f t="shared" si="52"/>
        <v>Completar</v>
      </c>
      <c r="AO68" s="165">
        <f t="shared" si="53"/>
        <v>0</v>
      </c>
      <c r="AP68" s="219" t="b">
        <f t="shared" si="54"/>
        <v>0</v>
      </c>
      <c r="AQ68" s="188">
        <f t="shared" si="55"/>
        <v>0</v>
      </c>
      <c r="AR68" s="164">
        <f t="shared" si="56"/>
        <v>0</v>
      </c>
      <c r="AS68" s="164">
        <f t="shared" si="57"/>
        <v>0.25</v>
      </c>
      <c r="AT68" s="164">
        <f t="shared" si="58"/>
        <v>0</v>
      </c>
      <c r="AU68" s="164">
        <f t="shared" si="58"/>
        <v>0</v>
      </c>
      <c r="AV68" s="166">
        <f t="shared" si="59"/>
        <v>0</v>
      </c>
      <c r="AW68" s="168">
        <f t="shared" si="3"/>
        <v>0</v>
      </c>
      <c r="AY68" s="164">
        <v>56</v>
      </c>
      <c r="AZ68" s="225"/>
      <c r="BA68" s="226"/>
      <c r="BB68" s="1"/>
      <c r="BC68" s="1"/>
      <c r="BD68" s="95"/>
      <c r="BE68" s="93"/>
      <c r="BF68" s="93"/>
      <c r="BG68" s="93"/>
      <c r="BH68" s="95" t="str">
        <f t="shared" si="4"/>
        <v>Completar</v>
      </c>
      <c r="BI68" s="96" t="str">
        <f t="shared" si="5"/>
        <v>Completar</v>
      </c>
      <c r="BJ68" s="96" t="str">
        <f t="shared" si="6"/>
        <v>Completar</v>
      </c>
      <c r="BK68" s="94"/>
      <c r="BL68" s="95" t="str">
        <f t="shared" si="7"/>
        <v>Completar</v>
      </c>
      <c r="BM68" s="95" t="str">
        <f t="shared" si="60"/>
        <v>Completar</v>
      </c>
      <c r="BN68" s="165">
        <f t="shared" si="61"/>
        <v>0</v>
      </c>
      <c r="BO68" s="219" t="b">
        <f t="shared" si="62"/>
        <v>0</v>
      </c>
      <c r="BP68" s="188">
        <f t="shared" si="63"/>
        <v>0</v>
      </c>
      <c r="BQ68" s="164">
        <f t="shared" si="64"/>
        <v>0</v>
      </c>
      <c r="BR68" s="164">
        <f t="shared" si="65"/>
        <v>0.25</v>
      </c>
      <c r="BS68" s="164">
        <f t="shared" si="66"/>
        <v>0</v>
      </c>
      <c r="BT68" s="164">
        <f t="shared" si="66"/>
        <v>0</v>
      </c>
      <c r="BU68" s="166">
        <f t="shared" si="67"/>
        <v>0</v>
      </c>
      <c r="BV68" s="167"/>
      <c r="BX68" s="164">
        <v>56</v>
      </c>
      <c r="BY68" s="225"/>
      <c r="BZ68" s="226"/>
      <c r="CA68" s="1"/>
      <c r="CB68" s="1"/>
      <c r="CC68" s="95"/>
      <c r="CD68" s="93"/>
      <c r="CE68" s="93"/>
      <c r="CF68" s="93"/>
      <c r="CG68" s="95" t="str">
        <f t="shared" si="8"/>
        <v>Completar</v>
      </c>
      <c r="CH68" s="96" t="str">
        <f t="shared" si="9"/>
        <v>Completar</v>
      </c>
      <c r="CI68" s="96" t="str">
        <f t="shared" si="10"/>
        <v>Completar</v>
      </c>
      <c r="CJ68" s="94"/>
      <c r="CK68" s="95" t="str">
        <f t="shared" si="11"/>
        <v>Completar</v>
      </c>
      <c r="CL68" s="95" t="str">
        <f t="shared" si="68"/>
        <v>Completar</v>
      </c>
      <c r="CM68" s="165">
        <f t="shared" si="69"/>
        <v>0</v>
      </c>
      <c r="CN68" s="219" t="b">
        <f t="shared" si="70"/>
        <v>0</v>
      </c>
      <c r="CO68" s="188">
        <f t="shared" si="71"/>
        <v>0</v>
      </c>
      <c r="CP68" s="164">
        <f t="shared" si="72"/>
        <v>0</v>
      </c>
      <c r="CQ68" s="164">
        <f t="shared" si="73"/>
        <v>0.25</v>
      </c>
      <c r="CR68" s="164">
        <f t="shared" si="74"/>
        <v>0</v>
      </c>
      <c r="CS68" s="164">
        <f t="shared" si="74"/>
        <v>0</v>
      </c>
      <c r="CT68" s="166">
        <f t="shared" si="75"/>
        <v>0</v>
      </c>
      <c r="CU68" s="167"/>
      <c r="CW68" s="164">
        <v>56</v>
      </c>
      <c r="CX68" s="225"/>
      <c r="CY68" s="226"/>
      <c r="CZ68" s="1"/>
      <c r="DA68" s="1"/>
      <c r="DB68" s="95"/>
      <c r="DC68" s="93"/>
      <c r="DD68" s="93"/>
      <c r="DE68" s="93"/>
      <c r="DF68" s="95" t="str">
        <f t="shared" si="12"/>
        <v>Completar</v>
      </c>
      <c r="DG68" s="96" t="str">
        <f t="shared" si="13"/>
        <v>Completar</v>
      </c>
      <c r="DH68" s="96" t="str">
        <f t="shared" si="14"/>
        <v>Completar</v>
      </c>
      <c r="DI68" s="94"/>
      <c r="DJ68" s="95" t="str">
        <f t="shared" si="15"/>
        <v>Completar</v>
      </c>
      <c r="DK68" s="95" t="str">
        <f t="shared" si="76"/>
        <v>Completar</v>
      </c>
      <c r="DL68" s="165">
        <f t="shared" si="77"/>
        <v>0</v>
      </c>
      <c r="DM68" s="219" t="b">
        <f t="shared" si="78"/>
        <v>0</v>
      </c>
      <c r="DN68" s="188">
        <f t="shared" si="79"/>
        <v>0</v>
      </c>
      <c r="DO68" s="164">
        <f t="shared" si="80"/>
        <v>0</v>
      </c>
      <c r="DP68" s="164">
        <f t="shared" si="81"/>
        <v>0.25</v>
      </c>
      <c r="DQ68" s="164">
        <f t="shared" si="82"/>
        <v>0</v>
      </c>
      <c r="DR68" s="164">
        <f t="shared" si="82"/>
        <v>0</v>
      </c>
      <c r="DS68" s="166">
        <f t="shared" si="83"/>
        <v>0</v>
      </c>
      <c r="DT68" s="167"/>
      <c r="DV68" s="164">
        <v>56</v>
      </c>
      <c r="DW68" s="225"/>
      <c r="DX68" s="226"/>
      <c r="DY68" s="1"/>
      <c r="DZ68" s="1"/>
      <c r="EA68" s="95"/>
      <c r="EB68" s="93"/>
      <c r="EC68" s="93"/>
      <c r="ED68" s="93"/>
      <c r="EE68" s="95" t="str">
        <f t="shared" si="16"/>
        <v>Completar</v>
      </c>
      <c r="EF68" s="96" t="str">
        <f t="shared" si="17"/>
        <v>Completar</v>
      </c>
      <c r="EG68" s="96" t="str">
        <f t="shared" si="18"/>
        <v>Completar</v>
      </c>
      <c r="EH68" s="94"/>
      <c r="EI68" s="95" t="str">
        <f t="shared" si="19"/>
        <v>Completar</v>
      </c>
      <c r="EJ68" s="95" t="str">
        <f t="shared" si="84"/>
        <v>Completar</v>
      </c>
      <c r="EK68" s="165">
        <f t="shared" si="85"/>
        <v>0</v>
      </c>
      <c r="EL68" s="219" t="b">
        <f t="shared" si="86"/>
        <v>0</v>
      </c>
      <c r="EM68" s="188">
        <f t="shared" si="87"/>
        <v>0</v>
      </c>
      <c r="EN68" s="164">
        <f t="shared" si="88"/>
        <v>0</v>
      </c>
      <c r="EO68" s="164">
        <f t="shared" si="89"/>
        <v>0.25</v>
      </c>
      <c r="EP68" s="164">
        <f t="shared" si="90"/>
        <v>0</v>
      </c>
      <c r="EQ68" s="164">
        <f t="shared" si="90"/>
        <v>0</v>
      </c>
      <c r="ER68" s="166">
        <f t="shared" si="91"/>
        <v>0</v>
      </c>
      <c r="ES68" s="167"/>
      <c r="EU68" s="164">
        <v>56</v>
      </c>
      <c r="EV68" s="225"/>
      <c r="EW68" s="226"/>
      <c r="EX68" s="1"/>
      <c r="EY68" s="1"/>
      <c r="EZ68" s="95"/>
      <c r="FA68" s="93"/>
      <c r="FB68" s="93"/>
      <c r="FC68" s="93"/>
      <c r="FD68" s="95" t="str">
        <f t="shared" si="20"/>
        <v>Completar</v>
      </c>
      <c r="FE68" s="96" t="str">
        <f t="shared" si="21"/>
        <v>Completar</v>
      </c>
      <c r="FF68" s="96" t="str">
        <f t="shared" si="22"/>
        <v>Completar</v>
      </c>
      <c r="FG68" s="94"/>
      <c r="FH68" s="95" t="str">
        <f t="shared" si="23"/>
        <v>Completar</v>
      </c>
      <c r="FI68" s="95" t="str">
        <f t="shared" si="92"/>
        <v>Completar</v>
      </c>
      <c r="FJ68" s="165">
        <f t="shared" si="93"/>
        <v>0</v>
      </c>
      <c r="FK68" s="219" t="b">
        <f t="shared" si="94"/>
        <v>0</v>
      </c>
      <c r="FL68" s="188">
        <f t="shared" si="95"/>
        <v>0</v>
      </c>
      <c r="FM68" s="164">
        <f t="shared" si="96"/>
        <v>0</v>
      </c>
      <c r="FN68" s="164">
        <f t="shared" si="97"/>
        <v>0.25</v>
      </c>
      <c r="FO68" s="164">
        <f t="shared" si="98"/>
        <v>0</v>
      </c>
      <c r="FP68" s="164">
        <f t="shared" si="98"/>
        <v>0</v>
      </c>
      <c r="FQ68" s="166">
        <f t="shared" si="99"/>
        <v>0</v>
      </c>
      <c r="FR68" s="167"/>
      <c r="FT68" s="164">
        <v>56</v>
      </c>
      <c r="FU68" s="225"/>
      <c r="FV68" s="226"/>
      <c r="FW68" s="1"/>
      <c r="FX68" s="1"/>
      <c r="FY68" s="95"/>
      <c r="FZ68" s="93"/>
      <c r="GA68" s="93"/>
      <c r="GB68" s="93"/>
      <c r="GC68" s="95" t="str">
        <f t="shared" si="24"/>
        <v>Completar</v>
      </c>
      <c r="GD68" s="96" t="str">
        <f t="shared" si="25"/>
        <v>Completar</v>
      </c>
      <c r="GE68" s="96" t="str">
        <f t="shared" si="26"/>
        <v>Completar</v>
      </c>
      <c r="GF68" s="94"/>
      <c r="GG68" s="95" t="str">
        <f t="shared" si="27"/>
        <v>Completar</v>
      </c>
      <c r="GH68" s="95" t="str">
        <f t="shared" si="100"/>
        <v>Completar</v>
      </c>
      <c r="GI68" s="165">
        <f t="shared" si="101"/>
        <v>0</v>
      </c>
      <c r="GJ68" s="219" t="b">
        <f t="shared" si="102"/>
        <v>0</v>
      </c>
      <c r="GK68" s="188">
        <f t="shared" si="103"/>
        <v>0</v>
      </c>
      <c r="GL68" s="164">
        <f t="shared" si="104"/>
        <v>0</v>
      </c>
      <c r="GM68" s="164">
        <f t="shared" si="105"/>
        <v>0.25</v>
      </c>
      <c r="GN68" s="164">
        <f t="shared" si="106"/>
        <v>0</v>
      </c>
      <c r="GO68" s="164">
        <f t="shared" si="106"/>
        <v>0</v>
      </c>
      <c r="GP68" s="166">
        <f t="shared" si="107"/>
        <v>0</v>
      </c>
      <c r="GQ68" s="167"/>
      <c r="GS68" s="164">
        <v>56</v>
      </c>
      <c r="GT68" s="225"/>
      <c r="GU68" s="226"/>
      <c r="GV68" s="1"/>
      <c r="GW68" s="1"/>
      <c r="GX68" s="95"/>
      <c r="GY68" s="93"/>
      <c r="GZ68" s="93"/>
      <c r="HA68" s="93"/>
      <c r="HB68" s="95" t="str">
        <f t="shared" si="28"/>
        <v>Completar</v>
      </c>
      <c r="HC68" s="96" t="str">
        <f t="shared" si="29"/>
        <v>Completar</v>
      </c>
      <c r="HD68" s="96" t="str">
        <f t="shared" si="30"/>
        <v>Completar</v>
      </c>
      <c r="HE68" s="94"/>
      <c r="HF68" s="95" t="str">
        <f t="shared" si="31"/>
        <v>Completar</v>
      </c>
      <c r="HG68" s="95" t="str">
        <f t="shared" si="108"/>
        <v>Completar</v>
      </c>
      <c r="HH68" s="165">
        <f t="shared" si="109"/>
        <v>0</v>
      </c>
      <c r="HI68" s="219" t="b">
        <f t="shared" si="110"/>
        <v>0</v>
      </c>
      <c r="HJ68" s="188">
        <f t="shared" si="111"/>
        <v>0</v>
      </c>
      <c r="HK68" s="164">
        <f t="shared" si="112"/>
        <v>0</v>
      </c>
      <c r="HL68" s="164">
        <f t="shared" si="113"/>
        <v>0.25</v>
      </c>
      <c r="HM68" s="164">
        <f t="shared" si="114"/>
        <v>0</v>
      </c>
      <c r="HN68" s="164">
        <f t="shared" si="114"/>
        <v>0</v>
      </c>
      <c r="HO68" s="166">
        <f t="shared" si="115"/>
        <v>0</v>
      </c>
      <c r="HP68" s="167"/>
      <c r="HR68" s="164">
        <v>56</v>
      </c>
      <c r="HS68" s="225"/>
      <c r="HT68" s="226"/>
      <c r="HU68" s="1"/>
      <c r="HV68" s="1"/>
      <c r="HW68" s="95"/>
      <c r="HX68" s="93"/>
      <c r="HY68" s="93"/>
      <c r="HZ68" s="93"/>
      <c r="IA68" s="95" t="str">
        <f t="shared" si="32"/>
        <v>Completar</v>
      </c>
      <c r="IB68" s="96" t="str">
        <f t="shared" si="33"/>
        <v>Completar</v>
      </c>
      <c r="IC68" s="96" t="str">
        <f t="shared" si="34"/>
        <v>Completar</v>
      </c>
      <c r="ID68" s="94"/>
      <c r="IE68" s="95" t="str">
        <f t="shared" si="35"/>
        <v>Completar</v>
      </c>
      <c r="IF68" s="95" t="str">
        <f t="shared" si="116"/>
        <v>Completar</v>
      </c>
      <c r="IG68" s="165">
        <f t="shared" si="117"/>
        <v>0</v>
      </c>
      <c r="IH68" s="219" t="b">
        <f t="shared" si="118"/>
        <v>0</v>
      </c>
      <c r="II68" s="188">
        <f t="shared" si="119"/>
        <v>0</v>
      </c>
      <c r="IJ68" s="164">
        <f t="shared" si="120"/>
        <v>0</v>
      </c>
      <c r="IK68" s="164">
        <f t="shared" si="121"/>
        <v>0.25</v>
      </c>
      <c r="IL68" s="164">
        <f t="shared" si="122"/>
        <v>0</v>
      </c>
      <c r="IM68" s="164">
        <f t="shared" si="122"/>
        <v>0</v>
      </c>
      <c r="IN68" s="166">
        <f t="shared" si="123"/>
        <v>0</v>
      </c>
      <c r="IO68" s="167"/>
      <c r="IQ68" s="164">
        <v>56</v>
      </c>
      <c r="IR68" s="225"/>
      <c r="IS68" s="226"/>
      <c r="IT68" s="1"/>
      <c r="IU68" s="1"/>
      <c r="IV68" s="95"/>
      <c r="IW68" s="93"/>
      <c r="IX68" s="93"/>
      <c r="IY68" s="93"/>
      <c r="IZ68" s="95" t="str">
        <f t="shared" si="36"/>
        <v>Completar</v>
      </c>
      <c r="JA68" s="96" t="str">
        <f t="shared" si="37"/>
        <v>Completar</v>
      </c>
      <c r="JB68" s="96" t="str">
        <f t="shared" si="38"/>
        <v>Completar</v>
      </c>
      <c r="JC68" s="94"/>
      <c r="JD68" s="95" t="str">
        <f t="shared" si="39"/>
        <v>Completar</v>
      </c>
      <c r="JE68" s="95" t="str">
        <f t="shared" si="124"/>
        <v>Completar</v>
      </c>
      <c r="JF68" s="165">
        <f t="shared" si="125"/>
        <v>0</v>
      </c>
      <c r="JG68" s="219" t="b">
        <f t="shared" si="126"/>
        <v>0</v>
      </c>
      <c r="JH68" s="188">
        <f t="shared" si="127"/>
        <v>0</v>
      </c>
      <c r="JI68" s="164">
        <f t="shared" si="128"/>
        <v>0</v>
      </c>
      <c r="JJ68" s="164">
        <f t="shared" si="129"/>
        <v>0.25</v>
      </c>
      <c r="JK68" s="164">
        <f t="shared" si="130"/>
        <v>0</v>
      </c>
      <c r="JL68" s="164">
        <f t="shared" si="130"/>
        <v>0</v>
      </c>
      <c r="JM68" s="166">
        <f t="shared" si="131"/>
        <v>0</v>
      </c>
      <c r="JN68" s="167"/>
      <c r="JO68" s="126"/>
      <c r="JP68" s="164">
        <v>56</v>
      </c>
      <c r="JQ68" s="225"/>
      <c r="JR68" s="226"/>
      <c r="JS68" s="1"/>
      <c r="JT68" s="1"/>
      <c r="JU68" s="95"/>
      <c r="JV68" s="93"/>
      <c r="JW68" s="93"/>
      <c r="JX68" s="93"/>
      <c r="JY68" s="95" t="str">
        <f t="shared" si="40"/>
        <v>Completar</v>
      </c>
      <c r="JZ68" s="96" t="str">
        <f t="shared" si="41"/>
        <v>Completar</v>
      </c>
      <c r="KA68" s="96" t="str">
        <f t="shared" si="42"/>
        <v>Completar</v>
      </c>
      <c r="KB68" s="94"/>
      <c r="KC68" s="95" t="str">
        <f t="shared" si="43"/>
        <v>Completar</v>
      </c>
      <c r="KD68" s="95" t="str">
        <f t="shared" si="132"/>
        <v>Completar</v>
      </c>
      <c r="KE68" s="165">
        <f t="shared" si="133"/>
        <v>0</v>
      </c>
      <c r="KF68" s="219" t="b">
        <f t="shared" si="134"/>
        <v>0</v>
      </c>
      <c r="KG68" s="188">
        <f t="shared" si="135"/>
        <v>0</v>
      </c>
      <c r="KH68" s="164">
        <f t="shared" si="136"/>
        <v>0</v>
      </c>
      <c r="KI68" s="164">
        <f t="shared" si="137"/>
        <v>0.25</v>
      </c>
      <c r="KJ68" s="164">
        <f t="shared" si="138"/>
        <v>0</v>
      </c>
      <c r="KK68" s="164">
        <f t="shared" si="138"/>
        <v>0</v>
      </c>
      <c r="KL68" s="166">
        <f t="shared" si="139"/>
        <v>0</v>
      </c>
    </row>
    <row r="69" spans="1:298" x14ac:dyDescent="0.25">
      <c r="A69" s="164">
        <v>57</v>
      </c>
      <c r="B69" s="225"/>
      <c r="C69" s="226"/>
      <c r="D69" s="1"/>
      <c r="E69" s="1"/>
      <c r="F69" s="95"/>
      <c r="G69" s="93"/>
      <c r="H69" s="93"/>
      <c r="I69" s="93"/>
      <c r="J69" s="95"/>
      <c r="K69" s="96" t="str">
        <f>IFERROR(VLOOKUP(D69,'Situación inicial'!JI$13:JS$112,8,FALSE),"Completar")</f>
        <v>Completar</v>
      </c>
      <c r="L69" s="96" t="str">
        <f>IFERROR(VLOOKUP(D69,'Situación inicial'!JI$13:JS$112,9,FALSE),"Completar")</f>
        <v>Completar</v>
      </c>
      <c r="M69" s="94"/>
      <c r="N69" s="95" t="str">
        <f>IFERROR(VLOOKUP(D69,'Situación inicial'!JI$13:JS$112,11,FALSE),"Completar")</f>
        <v>Completar</v>
      </c>
      <c r="O69" s="95" t="str">
        <f>IFERROR(VLOOKUP(D69,'Situación inicial'!JI$13:JT$112,12,FALSE),"Completar")</f>
        <v>Completar</v>
      </c>
      <c r="P69" s="165">
        <f t="shared" si="44"/>
        <v>0</v>
      </c>
      <c r="Q69" s="219" t="b">
        <f t="shared" si="45"/>
        <v>0</v>
      </c>
      <c r="R69" s="188">
        <f t="shared" si="46"/>
        <v>0</v>
      </c>
      <c r="S69" s="164">
        <f t="shared" si="47"/>
        <v>0</v>
      </c>
      <c r="T69" s="164">
        <f t="shared" si="48"/>
        <v>0.25</v>
      </c>
      <c r="U69" s="164">
        <f t="shared" si="49"/>
        <v>0</v>
      </c>
      <c r="V69" s="164">
        <f t="shared" si="49"/>
        <v>0</v>
      </c>
      <c r="W69" s="166">
        <f t="shared" si="50"/>
        <v>0</v>
      </c>
      <c r="X69" s="168">
        <f>IFERROR(VLOOKUP(D69,'Situación inicial'!JI$13:JZ$112,18,FALSE),0)</f>
        <v>0</v>
      </c>
      <c r="Z69" s="164">
        <v>57</v>
      </c>
      <c r="AA69" s="225"/>
      <c r="AB69" s="226"/>
      <c r="AC69" s="1"/>
      <c r="AD69" s="1"/>
      <c r="AE69" s="95"/>
      <c r="AF69" s="93"/>
      <c r="AG69" s="93"/>
      <c r="AH69" s="93"/>
      <c r="AI69" s="95" t="str">
        <f t="shared" si="0"/>
        <v>Completar</v>
      </c>
      <c r="AJ69" s="96" t="str">
        <f t="shared" si="1"/>
        <v>Completar</v>
      </c>
      <c r="AK69" s="96" t="str">
        <f t="shared" si="2"/>
        <v>Completar</v>
      </c>
      <c r="AL69" s="94"/>
      <c r="AM69" s="95" t="str">
        <f t="shared" si="51"/>
        <v>Completar</v>
      </c>
      <c r="AN69" s="95" t="str">
        <f t="shared" si="52"/>
        <v>Completar</v>
      </c>
      <c r="AO69" s="165">
        <f t="shared" si="53"/>
        <v>0</v>
      </c>
      <c r="AP69" s="219" t="b">
        <f t="shared" si="54"/>
        <v>0</v>
      </c>
      <c r="AQ69" s="188">
        <f t="shared" si="55"/>
        <v>0</v>
      </c>
      <c r="AR69" s="164">
        <f t="shared" si="56"/>
        <v>0</v>
      </c>
      <c r="AS69" s="164">
        <f t="shared" si="57"/>
        <v>0.25</v>
      </c>
      <c r="AT69" s="164">
        <f t="shared" si="58"/>
        <v>0</v>
      </c>
      <c r="AU69" s="164">
        <f t="shared" si="58"/>
        <v>0</v>
      </c>
      <c r="AV69" s="166">
        <f t="shared" si="59"/>
        <v>0</v>
      </c>
      <c r="AW69" s="168">
        <f t="shared" si="3"/>
        <v>0</v>
      </c>
      <c r="AY69" s="164">
        <v>57</v>
      </c>
      <c r="AZ69" s="225"/>
      <c r="BA69" s="226"/>
      <c r="BB69" s="1"/>
      <c r="BC69" s="1"/>
      <c r="BD69" s="95"/>
      <c r="BE69" s="93"/>
      <c r="BF69" s="93"/>
      <c r="BG69" s="93"/>
      <c r="BH69" s="95" t="str">
        <f t="shared" si="4"/>
        <v>Completar</v>
      </c>
      <c r="BI69" s="96" t="str">
        <f t="shared" si="5"/>
        <v>Completar</v>
      </c>
      <c r="BJ69" s="96" t="str">
        <f t="shared" si="6"/>
        <v>Completar</v>
      </c>
      <c r="BK69" s="94"/>
      <c r="BL69" s="95" t="str">
        <f t="shared" si="7"/>
        <v>Completar</v>
      </c>
      <c r="BM69" s="95" t="str">
        <f t="shared" si="60"/>
        <v>Completar</v>
      </c>
      <c r="BN69" s="165">
        <f t="shared" si="61"/>
        <v>0</v>
      </c>
      <c r="BO69" s="219" t="b">
        <f t="shared" si="62"/>
        <v>0</v>
      </c>
      <c r="BP69" s="188">
        <f t="shared" si="63"/>
        <v>0</v>
      </c>
      <c r="BQ69" s="164">
        <f t="shared" si="64"/>
        <v>0</v>
      </c>
      <c r="BR69" s="164">
        <f t="shared" si="65"/>
        <v>0.25</v>
      </c>
      <c r="BS69" s="164">
        <f t="shared" si="66"/>
        <v>0</v>
      </c>
      <c r="BT69" s="164">
        <f t="shared" si="66"/>
        <v>0</v>
      </c>
      <c r="BU69" s="166">
        <f t="shared" si="67"/>
        <v>0</v>
      </c>
      <c r="BV69" s="167"/>
      <c r="BX69" s="164">
        <v>57</v>
      </c>
      <c r="BY69" s="225"/>
      <c r="BZ69" s="226"/>
      <c r="CA69" s="1"/>
      <c r="CB69" s="1"/>
      <c r="CC69" s="95"/>
      <c r="CD69" s="93"/>
      <c r="CE69" s="93"/>
      <c r="CF69" s="93"/>
      <c r="CG69" s="95" t="str">
        <f t="shared" si="8"/>
        <v>Completar</v>
      </c>
      <c r="CH69" s="96" t="str">
        <f t="shared" si="9"/>
        <v>Completar</v>
      </c>
      <c r="CI69" s="96" t="str">
        <f t="shared" si="10"/>
        <v>Completar</v>
      </c>
      <c r="CJ69" s="94"/>
      <c r="CK69" s="95" t="str">
        <f t="shared" si="11"/>
        <v>Completar</v>
      </c>
      <c r="CL69" s="95" t="str">
        <f t="shared" si="68"/>
        <v>Completar</v>
      </c>
      <c r="CM69" s="165">
        <f t="shared" si="69"/>
        <v>0</v>
      </c>
      <c r="CN69" s="219" t="b">
        <f t="shared" si="70"/>
        <v>0</v>
      </c>
      <c r="CO69" s="188">
        <f t="shared" si="71"/>
        <v>0</v>
      </c>
      <c r="CP69" s="164">
        <f t="shared" si="72"/>
        <v>0</v>
      </c>
      <c r="CQ69" s="164">
        <f t="shared" si="73"/>
        <v>0.25</v>
      </c>
      <c r="CR69" s="164">
        <f t="shared" si="74"/>
        <v>0</v>
      </c>
      <c r="CS69" s="164">
        <f t="shared" si="74"/>
        <v>0</v>
      </c>
      <c r="CT69" s="166">
        <f t="shared" si="75"/>
        <v>0</v>
      </c>
      <c r="CU69" s="167"/>
      <c r="CW69" s="164">
        <v>57</v>
      </c>
      <c r="CX69" s="225"/>
      <c r="CY69" s="226"/>
      <c r="CZ69" s="1"/>
      <c r="DA69" s="1"/>
      <c r="DB69" s="95"/>
      <c r="DC69" s="93"/>
      <c r="DD69" s="93"/>
      <c r="DE69" s="93"/>
      <c r="DF69" s="95" t="str">
        <f t="shared" si="12"/>
        <v>Completar</v>
      </c>
      <c r="DG69" s="96" t="str">
        <f t="shared" si="13"/>
        <v>Completar</v>
      </c>
      <c r="DH69" s="96" t="str">
        <f t="shared" si="14"/>
        <v>Completar</v>
      </c>
      <c r="DI69" s="94"/>
      <c r="DJ69" s="95" t="str">
        <f t="shared" si="15"/>
        <v>Completar</v>
      </c>
      <c r="DK69" s="95" t="str">
        <f t="shared" si="76"/>
        <v>Completar</v>
      </c>
      <c r="DL69" s="165">
        <f t="shared" si="77"/>
        <v>0</v>
      </c>
      <c r="DM69" s="219" t="b">
        <f t="shared" si="78"/>
        <v>0</v>
      </c>
      <c r="DN69" s="188">
        <f t="shared" si="79"/>
        <v>0</v>
      </c>
      <c r="DO69" s="164">
        <f t="shared" si="80"/>
        <v>0</v>
      </c>
      <c r="DP69" s="164">
        <f t="shared" si="81"/>
        <v>0.25</v>
      </c>
      <c r="DQ69" s="164">
        <f t="shared" si="82"/>
        <v>0</v>
      </c>
      <c r="DR69" s="164">
        <f t="shared" si="82"/>
        <v>0</v>
      </c>
      <c r="DS69" s="166">
        <f t="shared" si="83"/>
        <v>0</v>
      </c>
      <c r="DT69" s="167"/>
      <c r="DV69" s="164">
        <v>57</v>
      </c>
      <c r="DW69" s="225"/>
      <c r="DX69" s="226"/>
      <c r="DY69" s="1"/>
      <c r="DZ69" s="1"/>
      <c r="EA69" s="95"/>
      <c r="EB69" s="93"/>
      <c r="EC69" s="93"/>
      <c r="ED69" s="93"/>
      <c r="EE69" s="95" t="str">
        <f t="shared" si="16"/>
        <v>Completar</v>
      </c>
      <c r="EF69" s="96" t="str">
        <f t="shared" si="17"/>
        <v>Completar</v>
      </c>
      <c r="EG69" s="96" t="str">
        <f t="shared" si="18"/>
        <v>Completar</v>
      </c>
      <c r="EH69" s="94"/>
      <c r="EI69" s="95" t="str">
        <f t="shared" si="19"/>
        <v>Completar</v>
      </c>
      <c r="EJ69" s="95" t="str">
        <f t="shared" si="84"/>
        <v>Completar</v>
      </c>
      <c r="EK69" s="165">
        <f t="shared" si="85"/>
        <v>0</v>
      </c>
      <c r="EL69" s="219" t="b">
        <f t="shared" si="86"/>
        <v>0</v>
      </c>
      <c r="EM69" s="188">
        <f t="shared" si="87"/>
        <v>0</v>
      </c>
      <c r="EN69" s="164">
        <f t="shared" si="88"/>
        <v>0</v>
      </c>
      <c r="EO69" s="164">
        <f t="shared" si="89"/>
        <v>0.25</v>
      </c>
      <c r="EP69" s="164">
        <f t="shared" si="90"/>
        <v>0</v>
      </c>
      <c r="EQ69" s="164">
        <f t="shared" si="90"/>
        <v>0</v>
      </c>
      <c r="ER69" s="166">
        <f t="shared" si="91"/>
        <v>0</v>
      </c>
      <c r="ES69" s="167"/>
      <c r="EU69" s="164">
        <v>57</v>
      </c>
      <c r="EV69" s="225"/>
      <c r="EW69" s="226"/>
      <c r="EX69" s="1"/>
      <c r="EY69" s="1"/>
      <c r="EZ69" s="95"/>
      <c r="FA69" s="93"/>
      <c r="FB69" s="93"/>
      <c r="FC69" s="93"/>
      <c r="FD69" s="95" t="str">
        <f t="shared" si="20"/>
        <v>Completar</v>
      </c>
      <c r="FE69" s="96" t="str">
        <f t="shared" si="21"/>
        <v>Completar</v>
      </c>
      <c r="FF69" s="96" t="str">
        <f t="shared" si="22"/>
        <v>Completar</v>
      </c>
      <c r="FG69" s="94"/>
      <c r="FH69" s="95" t="str">
        <f t="shared" si="23"/>
        <v>Completar</v>
      </c>
      <c r="FI69" s="95" t="str">
        <f t="shared" si="92"/>
        <v>Completar</v>
      </c>
      <c r="FJ69" s="165">
        <f t="shared" si="93"/>
        <v>0</v>
      </c>
      <c r="FK69" s="219" t="b">
        <f t="shared" si="94"/>
        <v>0</v>
      </c>
      <c r="FL69" s="188">
        <f t="shared" si="95"/>
        <v>0</v>
      </c>
      <c r="FM69" s="164">
        <f t="shared" si="96"/>
        <v>0</v>
      </c>
      <c r="FN69" s="164">
        <f t="shared" si="97"/>
        <v>0.25</v>
      </c>
      <c r="FO69" s="164">
        <f t="shared" si="98"/>
        <v>0</v>
      </c>
      <c r="FP69" s="164">
        <f t="shared" si="98"/>
        <v>0</v>
      </c>
      <c r="FQ69" s="166">
        <f t="shared" si="99"/>
        <v>0</v>
      </c>
      <c r="FR69" s="167"/>
      <c r="FT69" s="164">
        <v>57</v>
      </c>
      <c r="FU69" s="225"/>
      <c r="FV69" s="226"/>
      <c r="FW69" s="1"/>
      <c r="FX69" s="1"/>
      <c r="FY69" s="95"/>
      <c r="FZ69" s="93"/>
      <c r="GA69" s="93"/>
      <c r="GB69" s="93"/>
      <c r="GC69" s="95" t="str">
        <f t="shared" si="24"/>
        <v>Completar</v>
      </c>
      <c r="GD69" s="96" t="str">
        <f t="shared" si="25"/>
        <v>Completar</v>
      </c>
      <c r="GE69" s="96" t="str">
        <f t="shared" si="26"/>
        <v>Completar</v>
      </c>
      <c r="GF69" s="94"/>
      <c r="GG69" s="95" t="str">
        <f t="shared" si="27"/>
        <v>Completar</v>
      </c>
      <c r="GH69" s="95" t="str">
        <f t="shared" si="100"/>
        <v>Completar</v>
      </c>
      <c r="GI69" s="165">
        <f t="shared" si="101"/>
        <v>0</v>
      </c>
      <c r="GJ69" s="219" t="b">
        <f t="shared" si="102"/>
        <v>0</v>
      </c>
      <c r="GK69" s="188">
        <f t="shared" si="103"/>
        <v>0</v>
      </c>
      <c r="GL69" s="164">
        <f t="shared" si="104"/>
        <v>0</v>
      </c>
      <c r="GM69" s="164">
        <f t="shared" si="105"/>
        <v>0.25</v>
      </c>
      <c r="GN69" s="164">
        <f t="shared" si="106"/>
        <v>0</v>
      </c>
      <c r="GO69" s="164">
        <f t="shared" si="106"/>
        <v>0</v>
      </c>
      <c r="GP69" s="166">
        <f t="shared" si="107"/>
        <v>0</v>
      </c>
      <c r="GQ69" s="167"/>
      <c r="GS69" s="164">
        <v>57</v>
      </c>
      <c r="GT69" s="225"/>
      <c r="GU69" s="226"/>
      <c r="GV69" s="1"/>
      <c r="GW69" s="1"/>
      <c r="GX69" s="95"/>
      <c r="GY69" s="93"/>
      <c r="GZ69" s="93"/>
      <c r="HA69" s="93"/>
      <c r="HB69" s="95" t="str">
        <f t="shared" si="28"/>
        <v>Completar</v>
      </c>
      <c r="HC69" s="96" t="str">
        <f t="shared" si="29"/>
        <v>Completar</v>
      </c>
      <c r="HD69" s="96" t="str">
        <f t="shared" si="30"/>
        <v>Completar</v>
      </c>
      <c r="HE69" s="94"/>
      <c r="HF69" s="95" t="str">
        <f t="shared" si="31"/>
        <v>Completar</v>
      </c>
      <c r="HG69" s="95" t="str">
        <f t="shared" si="108"/>
        <v>Completar</v>
      </c>
      <c r="HH69" s="165">
        <f t="shared" si="109"/>
        <v>0</v>
      </c>
      <c r="HI69" s="219" t="b">
        <f t="shared" si="110"/>
        <v>0</v>
      </c>
      <c r="HJ69" s="188">
        <f t="shared" si="111"/>
        <v>0</v>
      </c>
      <c r="HK69" s="164">
        <f t="shared" si="112"/>
        <v>0</v>
      </c>
      <c r="HL69" s="164">
        <f t="shared" si="113"/>
        <v>0.25</v>
      </c>
      <c r="HM69" s="164">
        <f t="shared" si="114"/>
        <v>0</v>
      </c>
      <c r="HN69" s="164">
        <f t="shared" si="114"/>
        <v>0</v>
      </c>
      <c r="HO69" s="166">
        <f t="shared" si="115"/>
        <v>0</v>
      </c>
      <c r="HP69" s="167"/>
      <c r="HR69" s="164">
        <v>57</v>
      </c>
      <c r="HS69" s="225"/>
      <c r="HT69" s="226"/>
      <c r="HU69" s="1"/>
      <c r="HV69" s="1"/>
      <c r="HW69" s="95"/>
      <c r="HX69" s="93"/>
      <c r="HY69" s="93"/>
      <c r="HZ69" s="93"/>
      <c r="IA69" s="95" t="str">
        <f t="shared" si="32"/>
        <v>Completar</v>
      </c>
      <c r="IB69" s="96" t="str">
        <f t="shared" si="33"/>
        <v>Completar</v>
      </c>
      <c r="IC69" s="96" t="str">
        <f t="shared" si="34"/>
        <v>Completar</v>
      </c>
      <c r="ID69" s="94"/>
      <c r="IE69" s="95" t="str">
        <f t="shared" si="35"/>
        <v>Completar</v>
      </c>
      <c r="IF69" s="95" t="str">
        <f t="shared" si="116"/>
        <v>Completar</v>
      </c>
      <c r="IG69" s="165">
        <f t="shared" si="117"/>
        <v>0</v>
      </c>
      <c r="IH69" s="219" t="b">
        <f t="shared" si="118"/>
        <v>0</v>
      </c>
      <c r="II69" s="188">
        <f t="shared" si="119"/>
        <v>0</v>
      </c>
      <c r="IJ69" s="164">
        <f t="shared" si="120"/>
        <v>0</v>
      </c>
      <c r="IK69" s="164">
        <f t="shared" si="121"/>
        <v>0.25</v>
      </c>
      <c r="IL69" s="164">
        <f t="shared" si="122"/>
        <v>0</v>
      </c>
      <c r="IM69" s="164">
        <f t="shared" si="122"/>
        <v>0</v>
      </c>
      <c r="IN69" s="166">
        <f t="shared" si="123"/>
        <v>0</v>
      </c>
      <c r="IO69" s="167"/>
      <c r="IQ69" s="164">
        <v>57</v>
      </c>
      <c r="IR69" s="225"/>
      <c r="IS69" s="226"/>
      <c r="IT69" s="1"/>
      <c r="IU69" s="1"/>
      <c r="IV69" s="95"/>
      <c r="IW69" s="93"/>
      <c r="IX69" s="93"/>
      <c r="IY69" s="93"/>
      <c r="IZ69" s="95" t="str">
        <f t="shared" si="36"/>
        <v>Completar</v>
      </c>
      <c r="JA69" s="96" t="str">
        <f t="shared" si="37"/>
        <v>Completar</v>
      </c>
      <c r="JB69" s="96" t="str">
        <f t="shared" si="38"/>
        <v>Completar</v>
      </c>
      <c r="JC69" s="94"/>
      <c r="JD69" s="95" t="str">
        <f t="shared" si="39"/>
        <v>Completar</v>
      </c>
      <c r="JE69" s="95" t="str">
        <f t="shared" si="124"/>
        <v>Completar</v>
      </c>
      <c r="JF69" s="165">
        <f t="shared" si="125"/>
        <v>0</v>
      </c>
      <c r="JG69" s="219" t="b">
        <f t="shared" si="126"/>
        <v>0</v>
      </c>
      <c r="JH69" s="188">
        <f t="shared" si="127"/>
        <v>0</v>
      </c>
      <c r="JI69" s="164">
        <f t="shared" si="128"/>
        <v>0</v>
      </c>
      <c r="JJ69" s="164">
        <f t="shared" si="129"/>
        <v>0.25</v>
      </c>
      <c r="JK69" s="164">
        <f t="shared" si="130"/>
        <v>0</v>
      </c>
      <c r="JL69" s="164">
        <f t="shared" si="130"/>
        <v>0</v>
      </c>
      <c r="JM69" s="166">
        <f t="shared" si="131"/>
        <v>0</v>
      </c>
      <c r="JN69" s="167"/>
      <c r="JO69" s="126"/>
      <c r="JP69" s="164">
        <v>57</v>
      </c>
      <c r="JQ69" s="225"/>
      <c r="JR69" s="226"/>
      <c r="JS69" s="1"/>
      <c r="JT69" s="1"/>
      <c r="JU69" s="95"/>
      <c r="JV69" s="93"/>
      <c r="JW69" s="93"/>
      <c r="JX69" s="93"/>
      <c r="JY69" s="95" t="str">
        <f t="shared" si="40"/>
        <v>Completar</v>
      </c>
      <c r="JZ69" s="96" t="str">
        <f t="shared" si="41"/>
        <v>Completar</v>
      </c>
      <c r="KA69" s="96" t="str">
        <f t="shared" si="42"/>
        <v>Completar</v>
      </c>
      <c r="KB69" s="94"/>
      <c r="KC69" s="95" t="str">
        <f t="shared" si="43"/>
        <v>Completar</v>
      </c>
      <c r="KD69" s="95" t="str">
        <f t="shared" si="132"/>
        <v>Completar</v>
      </c>
      <c r="KE69" s="165">
        <f t="shared" si="133"/>
        <v>0</v>
      </c>
      <c r="KF69" s="219" t="b">
        <f t="shared" si="134"/>
        <v>0</v>
      </c>
      <c r="KG69" s="188">
        <f t="shared" si="135"/>
        <v>0</v>
      </c>
      <c r="KH69" s="164">
        <f t="shared" si="136"/>
        <v>0</v>
      </c>
      <c r="KI69" s="164">
        <f t="shared" si="137"/>
        <v>0.25</v>
      </c>
      <c r="KJ69" s="164">
        <f t="shared" si="138"/>
        <v>0</v>
      </c>
      <c r="KK69" s="164">
        <f t="shared" si="138"/>
        <v>0</v>
      </c>
      <c r="KL69" s="166">
        <f t="shared" si="139"/>
        <v>0</v>
      </c>
    </row>
    <row r="70" spans="1:298" x14ac:dyDescent="0.25">
      <c r="A70" s="164">
        <v>58</v>
      </c>
      <c r="B70" s="225"/>
      <c r="C70" s="226"/>
      <c r="D70" s="1"/>
      <c r="E70" s="1"/>
      <c r="F70" s="95"/>
      <c r="G70" s="93"/>
      <c r="H70" s="93"/>
      <c r="I70" s="93"/>
      <c r="J70" s="95"/>
      <c r="K70" s="96" t="str">
        <f>IFERROR(VLOOKUP(D70,'Situación inicial'!JI$13:JS$112,8,FALSE),"Completar")</f>
        <v>Completar</v>
      </c>
      <c r="L70" s="96" t="str">
        <f>IFERROR(VLOOKUP(D70,'Situación inicial'!JI$13:JS$112,9,FALSE),"Completar")</f>
        <v>Completar</v>
      </c>
      <c r="M70" s="94"/>
      <c r="N70" s="95" t="str">
        <f>IFERROR(VLOOKUP(D70,'Situación inicial'!JI$13:JS$112,11,FALSE),"Completar")</f>
        <v>Completar</v>
      </c>
      <c r="O70" s="95" t="str">
        <f>IFERROR(VLOOKUP(D70,'Situación inicial'!JI$13:JT$112,12,FALSE),"Completar")</f>
        <v>Completar</v>
      </c>
      <c r="P70" s="165">
        <f t="shared" si="44"/>
        <v>0</v>
      </c>
      <c r="Q70" s="219" t="b">
        <f t="shared" si="45"/>
        <v>0</v>
      </c>
      <c r="R70" s="188">
        <f t="shared" si="46"/>
        <v>0</v>
      </c>
      <c r="S70" s="164">
        <f t="shared" si="47"/>
        <v>0</v>
      </c>
      <c r="T70" s="164">
        <f t="shared" si="48"/>
        <v>0.25</v>
      </c>
      <c r="U70" s="164">
        <f t="shared" si="49"/>
        <v>0</v>
      </c>
      <c r="V70" s="164">
        <f t="shared" si="49"/>
        <v>0</v>
      </c>
      <c r="W70" s="166">
        <f t="shared" si="50"/>
        <v>0</v>
      </c>
      <c r="X70" s="168">
        <f>IFERROR(VLOOKUP(D70,'Situación inicial'!JI$13:JZ$112,18,FALSE),0)</f>
        <v>0</v>
      </c>
      <c r="Z70" s="164">
        <v>58</v>
      </c>
      <c r="AA70" s="225"/>
      <c r="AB70" s="226"/>
      <c r="AC70" s="1"/>
      <c r="AD70" s="1"/>
      <c r="AE70" s="95"/>
      <c r="AF70" s="93"/>
      <c r="AG70" s="93"/>
      <c r="AH70" s="93"/>
      <c r="AI70" s="95" t="str">
        <f t="shared" si="0"/>
        <v>Completar</v>
      </c>
      <c r="AJ70" s="96" t="str">
        <f t="shared" si="1"/>
        <v>Completar</v>
      </c>
      <c r="AK70" s="96" t="str">
        <f t="shared" si="2"/>
        <v>Completar</v>
      </c>
      <c r="AL70" s="94"/>
      <c r="AM70" s="95" t="str">
        <f t="shared" si="51"/>
        <v>Completar</v>
      </c>
      <c r="AN70" s="95" t="str">
        <f t="shared" si="52"/>
        <v>Completar</v>
      </c>
      <c r="AO70" s="165">
        <f t="shared" si="53"/>
        <v>0</v>
      </c>
      <c r="AP70" s="219" t="b">
        <f t="shared" si="54"/>
        <v>0</v>
      </c>
      <c r="AQ70" s="188">
        <f t="shared" si="55"/>
        <v>0</v>
      </c>
      <c r="AR70" s="164">
        <f t="shared" si="56"/>
        <v>0</v>
      </c>
      <c r="AS70" s="164">
        <f t="shared" si="57"/>
        <v>0.25</v>
      </c>
      <c r="AT70" s="164">
        <f t="shared" si="58"/>
        <v>0</v>
      </c>
      <c r="AU70" s="164">
        <f t="shared" si="58"/>
        <v>0</v>
      </c>
      <c r="AV70" s="166">
        <f t="shared" si="59"/>
        <v>0</v>
      </c>
      <c r="AW70" s="168">
        <f t="shared" si="3"/>
        <v>0</v>
      </c>
      <c r="AY70" s="164">
        <v>58</v>
      </c>
      <c r="AZ70" s="225"/>
      <c r="BA70" s="226"/>
      <c r="BB70" s="1"/>
      <c r="BC70" s="1"/>
      <c r="BD70" s="95"/>
      <c r="BE70" s="93"/>
      <c r="BF70" s="93"/>
      <c r="BG70" s="93"/>
      <c r="BH70" s="95" t="str">
        <f t="shared" si="4"/>
        <v>Completar</v>
      </c>
      <c r="BI70" s="96" t="str">
        <f t="shared" si="5"/>
        <v>Completar</v>
      </c>
      <c r="BJ70" s="96" t="str">
        <f t="shared" si="6"/>
        <v>Completar</v>
      </c>
      <c r="BK70" s="94"/>
      <c r="BL70" s="95" t="str">
        <f t="shared" si="7"/>
        <v>Completar</v>
      </c>
      <c r="BM70" s="95" t="str">
        <f t="shared" si="60"/>
        <v>Completar</v>
      </c>
      <c r="BN70" s="165">
        <f t="shared" si="61"/>
        <v>0</v>
      </c>
      <c r="BO70" s="219" t="b">
        <f t="shared" si="62"/>
        <v>0</v>
      </c>
      <c r="BP70" s="188">
        <f t="shared" si="63"/>
        <v>0</v>
      </c>
      <c r="BQ70" s="164">
        <f t="shared" si="64"/>
        <v>0</v>
      </c>
      <c r="BR70" s="164">
        <f t="shared" si="65"/>
        <v>0.25</v>
      </c>
      <c r="BS70" s="164">
        <f t="shared" si="66"/>
        <v>0</v>
      </c>
      <c r="BT70" s="164">
        <f t="shared" si="66"/>
        <v>0</v>
      </c>
      <c r="BU70" s="166">
        <f t="shared" si="67"/>
        <v>0</v>
      </c>
      <c r="BV70" s="167"/>
      <c r="BX70" s="164">
        <v>58</v>
      </c>
      <c r="BY70" s="225"/>
      <c r="BZ70" s="226"/>
      <c r="CA70" s="1"/>
      <c r="CB70" s="1"/>
      <c r="CC70" s="95"/>
      <c r="CD70" s="93"/>
      <c r="CE70" s="93"/>
      <c r="CF70" s="93"/>
      <c r="CG70" s="95" t="str">
        <f t="shared" si="8"/>
        <v>Completar</v>
      </c>
      <c r="CH70" s="96" t="str">
        <f t="shared" si="9"/>
        <v>Completar</v>
      </c>
      <c r="CI70" s="96" t="str">
        <f t="shared" si="10"/>
        <v>Completar</v>
      </c>
      <c r="CJ70" s="94"/>
      <c r="CK70" s="95" t="str">
        <f t="shared" si="11"/>
        <v>Completar</v>
      </c>
      <c r="CL70" s="95" t="str">
        <f t="shared" si="68"/>
        <v>Completar</v>
      </c>
      <c r="CM70" s="165">
        <f t="shared" si="69"/>
        <v>0</v>
      </c>
      <c r="CN70" s="219" t="b">
        <f t="shared" si="70"/>
        <v>0</v>
      </c>
      <c r="CO70" s="188">
        <f t="shared" si="71"/>
        <v>0</v>
      </c>
      <c r="CP70" s="164">
        <f t="shared" si="72"/>
        <v>0</v>
      </c>
      <c r="CQ70" s="164">
        <f t="shared" si="73"/>
        <v>0.25</v>
      </c>
      <c r="CR70" s="164">
        <f t="shared" si="74"/>
        <v>0</v>
      </c>
      <c r="CS70" s="164">
        <f t="shared" si="74"/>
        <v>0</v>
      </c>
      <c r="CT70" s="166">
        <f t="shared" si="75"/>
        <v>0</v>
      </c>
      <c r="CU70" s="167"/>
      <c r="CW70" s="164">
        <v>58</v>
      </c>
      <c r="CX70" s="225"/>
      <c r="CY70" s="226"/>
      <c r="CZ70" s="1"/>
      <c r="DA70" s="1"/>
      <c r="DB70" s="95"/>
      <c r="DC70" s="93"/>
      <c r="DD70" s="93"/>
      <c r="DE70" s="93"/>
      <c r="DF70" s="95" t="str">
        <f t="shared" si="12"/>
        <v>Completar</v>
      </c>
      <c r="DG70" s="96" t="str">
        <f t="shared" si="13"/>
        <v>Completar</v>
      </c>
      <c r="DH70" s="96" t="str">
        <f t="shared" si="14"/>
        <v>Completar</v>
      </c>
      <c r="DI70" s="94"/>
      <c r="DJ70" s="95" t="str">
        <f t="shared" si="15"/>
        <v>Completar</v>
      </c>
      <c r="DK70" s="95" t="str">
        <f t="shared" si="76"/>
        <v>Completar</v>
      </c>
      <c r="DL70" s="165">
        <f t="shared" si="77"/>
        <v>0</v>
      </c>
      <c r="DM70" s="219" t="b">
        <f t="shared" si="78"/>
        <v>0</v>
      </c>
      <c r="DN70" s="188">
        <f t="shared" si="79"/>
        <v>0</v>
      </c>
      <c r="DO70" s="164">
        <f t="shared" si="80"/>
        <v>0</v>
      </c>
      <c r="DP70" s="164">
        <f t="shared" si="81"/>
        <v>0.25</v>
      </c>
      <c r="DQ70" s="164">
        <f t="shared" si="82"/>
        <v>0</v>
      </c>
      <c r="DR70" s="164">
        <f t="shared" si="82"/>
        <v>0</v>
      </c>
      <c r="DS70" s="166">
        <f t="shared" si="83"/>
        <v>0</v>
      </c>
      <c r="DT70" s="167"/>
      <c r="DV70" s="164">
        <v>58</v>
      </c>
      <c r="DW70" s="225"/>
      <c r="DX70" s="226"/>
      <c r="DY70" s="1"/>
      <c r="DZ70" s="1"/>
      <c r="EA70" s="95"/>
      <c r="EB70" s="93"/>
      <c r="EC70" s="93"/>
      <c r="ED70" s="93"/>
      <c r="EE70" s="95" t="str">
        <f t="shared" si="16"/>
        <v>Completar</v>
      </c>
      <c r="EF70" s="96" t="str">
        <f t="shared" si="17"/>
        <v>Completar</v>
      </c>
      <c r="EG70" s="96" t="str">
        <f t="shared" si="18"/>
        <v>Completar</v>
      </c>
      <c r="EH70" s="94"/>
      <c r="EI70" s="95" t="str">
        <f t="shared" si="19"/>
        <v>Completar</v>
      </c>
      <c r="EJ70" s="95" t="str">
        <f t="shared" si="84"/>
        <v>Completar</v>
      </c>
      <c r="EK70" s="165">
        <f t="shared" si="85"/>
        <v>0</v>
      </c>
      <c r="EL70" s="219" t="b">
        <f t="shared" si="86"/>
        <v>0</v>
      </c>
      <c r="EM70" s="188">
        <f t="shared" si="87"/>
        <v>0</v>
      </c>
      <c r="EN70" s="164">
        <f t="shared" si="88"/>
        <v>0</v>
      </c>
      <c r="EO70" s="164">
        <f t="shared" si="89"/>
        <v>0.25</v>
      </c>
      <c r="EP70" s="164">
        <f t="shared" si="90"/>
        <v>0</v>
      </c>
      <c r="EQ70" s="164">
        <f t="shared" si="90"/>
        <v>0</v>
      </c>
      <c r="ER70" s="166">
        <f t="shared" si="91"/>
        <v>0</v>
      </c>
      <c r="ES70" s="167"/>
      <c r="EU70" s="164">
        <v>58</v>
      </c>
      <c r="EV70" s="225"/>
      <c r="EW70" s="226"/>
      <c r="EX70" s="1"/>
      <c r="EY70" s="1"/>
      <c r="EZ70" s="95"/>
      <c r="FA70" s="93"/>
      <c r="FB70" s="93"/>
      <c r="FC70" s="93"/>
      <c r="FD70" s="95" t="str">
        <f t="shared" si="20"/>
        <v>Completar</v>
      </c>
      <c r="FE70" s="96" t="str">
        <f t="shared" si="21"/>
        <v>Completar</v>
      </c>
      <c r="FF70" s="96" t="str">
        <f t="shared" si="22"/>
        <v>Completar</v>
      </c>
      <c r="FG70" s="94"/>
      <c r="FH70" s="95" t="str">
        <f t="shared" si="23"/>
        <v>Completar</v>
      </c>
      <c r="FI70" s="95" t="str">
        <f t="shared" si="92"/>
        <v>Completar</v>
      </c>
      <c r="FJ70" s="165">
        <f t="shared" si="93"/>
        <v>0</v>
      </c>
      <c r="FK70" s="219" t="b">
        <f t="shared" si="94"/>
        <v>0</v>
      </c>
      <c r="FL70" s="188">
        <f t="shared" si="95"/>
        <v>0</v>
      </c>
      <c r="FM70" s="164">
        <f t="shared" si="96"/>
        <v>0</v>
      </c>
      <c r="FN70" s="164">
        <f t="shared" si="97"/>
        <v>0.25</v>
      </c>
      <c r="FO70" s="164">
        <f t="shared" si="98"/>
        <v>0</v>
      </c>
      <c r="FP70" s="164">
        <f t="shared" si="98"/>
        <v>0</v>
      </c>
      <c r="FQ70" s="166">
        <f t="shared" si="99"/>
        <v>0</v>
      </c>
      <c r="FR70" s="167"/>
      <c r="FT70" s="164">
        <v>58</v>
      </c>
      <c r="FU70" s="225"/>
      <c r="FV70" s="226"/>
      <c r="FW70" s="1"/>
      <c r="FX70" s="1"/>
      <c r="FY70" s="95"/>
      <c r="FZ70" s="93"/>
      <c r="GA70" s="93"/>
      <c r="GB70" s="93"/>
      <c r="GC70" s="95" t="str">
        <f t="shared" si="24"/>
        <v>Completar</v>
      </c>
      <c r="GD70" s="96" t="str">
        <f t="shared" si="25"/>
        <v>Completar</v>
      </c>
      <c r="GE70" s="96" t="str">
        <f t="shared" si="26"/>
        <v>Completar</v>
      </c>
      <c r="GF70" s="94"/>
      <c r="GG70" s="95" t="str">
        <f t="shared" si="27"/>
        <v>Completar</v>
      </c>
      <c r="GH70" s="95" t="str">
        <f t="shared" si="100"/>
        <v>Completar</v>
      </c>
      <c r="GI70" s="165">
        <f t="shared" si="101"/>
        <v>0</v>
      </c>
      <c r="GJ70" s="219" t="b">
        <f t="shared" si="102"/>
        <v>0</v>
      </c>
      <c r="GK70" s="188">
        <f t="shared" si="103"/>
        <v>0</v>
      </c>
      <c r="GL70" s="164">
        <f t="shared" si="104"/>
        <v>0</v>
      </c>
      <c r="GM70" s="164">
        <f t="shared" si="105"/>
        <v>0.25</v>
      </c>
      <c r="GN70" s="164">
        <f t="shared" si="106"/>
        <v>0</v>
      </c>
      <c r="GO70" s="164">
        <f t="shared" si="106"/>
        <v>0</v>
      </c>
      <c r="GP70" s="166">
        <f t="shared" si="107"/>
        <v>0</v>
      </c>
      <c r="GQ70" s="167"/>
      <c r="GS70" s="164">
        <v>58</v>
      </c>
      <c r="GT70" s="225"/>
      <c r="GU70" s="226"/>
      <c r="GV70" s="1"/>
      <c r="GW70" s="1"/>
      <c r="GX70" s="95"/>
      <c r="GY70" s="93"/>
      <c r="GZ70" s="93"/>
      <c r="HA70" s="93"/>
      <c r="HB70" s="95" t="str">
        <f t="shared" si="28"/>
        <v>Completar</v>
      </c>
      <c r="HC70" s="96" t="str">
        <f t="shared" si="29"/>
        <v>Completar</v>
      </c>
      <c r="HD70" s="96" t="str">
        <f t="shared" si="30"/>
        <v>Completar</v>
      </c>
      <c r="HE70" s="94"/>
      <c r="HF70" s="95" t="str">
        <f t="shared" si="31"/>
        <v>Completar</v>
      </c>
      <c r="HG70" s="95" t="str">
        <f t="shared" si="108"/>
        <v>Completar</v>
      </c>
      <c r="HH70" s="165">
        <f t="shared" si="109"/>
        <v>0</v>
      </c>
      <c r="HI70" s="219" t="b">
        <f t="shared" si="110"/>
        <v>0</v>
      </c>
      <c r="HJ70" s="188">
        <f t="shared" si="111"/>
        <v>0</v>
      </c>
      <c r="HK70" s="164">
        <f t="shared" si="112"/>
        <v>0</v>
      </c>
      <c r="HL70" s="164">
        <f t="shared" si="113"/>
        <v>0.25</v>
      </c>
      <c r="HM70" s="164">
        <f t="shared" si="114"/>
        <v>0</v>
      </c>
      <c r="HN70" s="164">
        <f t="shared" si="114"/>
        <v>0</v>
      </c>
      <c r="HO70" s="166">
        <f t="shared" si="115"/>
        <v>0</v>
      </c>
      <c r="HP70" s="167"/>
      <c r="HR70" s="164">
        <v>58</v>
      </c>
      <c r="HS70" s="225"/>
      <c r="HT70" s="226"/>
      <c r="HU70" s="1"/>
      <c r="HV70" s="1"/>
      <c r="HW70" s="95"/>
      <c r="HX70" s="93"/>
      <c r="HY70" s="93"/>
      <c r="HZ70" s="93"/>
      <c r="IA70" s="95" t="str">
        <f t="shared" si="32"/>
        <v>Completar</v>
      </c>
      <c r="IB70" s="96" t="str">
        <f t="shared" si="33"/>
        <v>Completar</v>
      </c>
      <c r="IC70" s="96" t="str">
        <f t="shared" si="34"/>
        <v>Completar</v>
      </c>
      <c r="ID70" s="94"/>
      <c r="IE70" s="95" t="str">
        <f t="shared" si="35"/>
        <v>Completar</v>
      </c>
      <c r="IF70" s="95" t="str">
        <f t="shared" si="116"/>
        <v>Completar</v>
      </c>
      <c r="IG70" s="165">
        <f t="shared" si="117"/>
        <v>0</v>
      </c>
      <c r="IH70" s="219" t="b">
        <f t="shared" si="118"/>
        <v>0</v>
      </c>
      <c r="II70" s="188">
        <f t="shared" si="119"/>
        <v>0</v>
      </c>
      <c r="IJ70" s="164">
        <f t="shared" si="120"/>
        <v>0</v>
      </c>
      <c r="IK70" s="164">
        <f t="shared" si="121"/>
        <v>0.25</v>
      </c>
      <c r="IL70" s="164">
        <f t="shared" si="122"/>
        <v>0</v>
      </c>
      <c r="IM70" s="164">
        <f t="shared" si="122"/>
        <v>0</v>
      </c>
      <c r="IN70" s="166">
        <f t="shared" si="123"/>
        <v>0</v>
      </c>
      <c r="IO70" s="167"/>
      <c r="IQ70" s="164">
        <v>58</v>
      </c>
      <c r="IR70" s="225"/>
      <c r="IS70" s="226"/>
      <c r="IT70" s="1"/>
      <c r="IU70" s="1"/>
      <c r="IV70" s="95"/>
      <c r="IW70" s="93"/>
      <c r="IX70" s="93"/>
      <c r="IY70" s="93"/>
      <c r="IZ70" s="95" t="str">
        <f t="shared" si="36"/>
        <v>Completar</v>
      </c>
      <c r="JA70" s="96" t="str">
        <f t="shared" si="37"/>
        <v>Completar</v>
      </c>
      <c r="JB70" s="96" t="str">
        <f t="shared" si="38"/>
        <v>Completar</v>
      </c>
      <c r="JC70" s="94"/>
      <c r="JD70" s="95" t="str">
        <f t="shared" si="39"/>
        <v>Completar</v>
      </c>
      <c r="JE70" s="95" t="str">
        <f t="shared" si="124"/>
        <v>Completar</v>
      </c>
      <c r="JF70" s="165">
        <f t="shared" si="125"/>
        <v>0</v>
      </c>
      <c r="JG70" s="219" t="b">
        <f t="shared" si="126"/>
        <v>0</v>
      </c>
      <c r="JH70" s="188">
        <f t="shared" si="127"/>
        <v>0</v>
      </c>
      <c r="JI70" s="164">
        <f t="shared" si="128"/>
        <v>0</v>
      </c>
      <c r="JJ70" s="164">
        <f t="shared" si="129"/>
        <v>0.25</v>
      </c>
      <c r="JK70" s="164">
        <f t="shared" si="130"/>
        <v>0</v>
      </c>
      <c r="JL70" s="164">
        <f t="shared" si="130"/>
        <v>0</v>
      </c>
      <c r="JM70" s="166">
        <f t="shared" si="131"/>
        <v>0</v>
      </c>
      <c r="JN70" s="167"/>
      <c r="JO70" s="126"/>
      <c r="JP70" s="164">
        <v>58</v>
      </c>
      <c r="JQ70" s="225"/>
      <c r="JR70" s="226"/>
      <c r="JS70" s="1"/>
      <c r="JT70" s="1"/>
      <c r="JU70" s="95"/>
      <c r="JV70" s="93"/>
      <c r="JW70" s="93"/>
      <c r="JX70" s="93"/>
      <c r="JY70" s="95" t="str">
        <f t="shared" si="40"/>
        <v>Completar</v>
      </c>
      <c r="JZ70" s="96" t="str">
        <f t="shared" si="41"/>
        <v>Completar</v>
      </c>
      <c r="KA70" s="96" t="str">
        <f t="shared" si="42"/>
        <v>Completar</v>
      </c>
      <c r="KB70" s="94"/>
      <c r="KC70" s="95" t="str">
        <f t="shared" si="43"/>
        <v>Completar</v>
      </c>
      <c r="KD70" s="95" t="str">
        <f t="shared" si="132"/>
        <v>Completar</v>
      </c>
      <c r="KE70" s="165">
        <f t="shared" si="133"/>
        <v>0</v>
      </c>
      <c r="KF70" s="219" t="b">
        <f t="shared" si="134"/>
        <v>0</v>
      </c>
      <c r="KG70" s="188">
        <f t="shared" si="135"/>
        <v>0</v>
      </c>
      <c r="KH70" s="164">
        <f t="shared" si="136"/>
        <v>0</v>
      </c>
      <c r="KI70" s="164">
        <f t="shared" si="137"/>
        <v>0.25</v>
      </c>
      <c r="KJ70" s="164">
        <f t="shared" si="138"/>
        <v>0</v>
      </c>
      <c r="KK70" s="164">
        <f t="shared" si="138"/>
        <v>0</v>
      </c>
      <c r="KL70" s="166">
        <f t="shared" si="139"/>
        <v>0</v>
      </c>
    </row>
    <row r="71" spans="1:298" x14ac:dyDescent="0.25">
      <c r="A71" s="164">
        <v>59</v>
      </c>
      <c r="B71" s="225"/>
      <c r="C71" s="226"/>
      <c r="D71" s="1"/>
      <c r="E71" s="1"/>
      <c r="F71" s="95"/>
      <c r="G71" s="93"/>
      <c r="H71" s="93"/>
      <c r="I71" s="93"/>
      <c r="J71" s="95"/>
      <c r="K71" s="96" t="str">
        <f>IFERROR(VLOOKUP(D71,'Situación inicial'!JI$13:JS$112,8,FALSE),"Completar")</f>
        <v>Completar</v>
      </c>
      <c r="L71" s="96" t="str">
        <f>IFERROR(VLOOKUP(D71,'Situación inicial'!JI$13:JS$112,9,FALSE),"Completar")</f>
        <v>Completar</v>
      </c>
      <c r="M71" s="94"/>
      <c r="N71" s="95" t="str">
        <f>IFERROR(VLOOKUP(D71,'Situación inicial'!JI$13:JS$112,11,FALSE),"Completar")</f>
        <v>Completar</v>
      </c>
      <c r="O71" s="95" t="str">
        <f>IFERROR(VLOOKUP(D71,'Situación inicial'!JI$13:JT$112,12,FALSE),"Completar")</f>
        <v>Completar</v>
      </c>
      <c r="P71" s="165">
        <f t="shared" si="44"/>
        <v>0</v>
      </c>
      <c r="Q71" s="219" t="b">
        <f t="shared" si="45"/>
        <v>0</v>
      </c>
      <c r="R71" s="188">
        <f t="shared" si="46"/>
        <v>0</v>
      </c>
      <c r="S71" s="164">
        <f t="shared" si="47"/>
        <v>0</v>
      </c>
      <c r="T71" s="164">
        <f t="shared" si="48"/>
        <v>0.25</v>
      </c>
      <c r="U71" s="164">
        <f t="shared" si="49"/>
        <v>0</v>
      </c>
      <c r="V71" s="164">
        <f t="shared" si="49"/>
        <v>0</v>
      </c>
      <c r="W71" s="166">
        <f t="shared" si="50"/>
        <v>0</v>
      </c>
      <c r="X71" s="168">
        <f>IFERROR(VLOOKUP(D71,'Situación inicial'!JI$13:JZ$112,18,FALSE),0)</f>
        <v>0</v>
      </c>
      <c r="Z71" s="164">
        <v>59</v>
      </c>
      <c r="AA71" s="225"/>
      <c r="AB71" s="226"/>
      <c r="AC71" s="1"/>
      <c r="AD71" s="1"/>
      <c r="AE71" s="95"/>
      <c r="AF71" s="93"/>
      <c r="AG71" s="93"/>
      <c r="AH71" s="93"/>
      <c r="AI71" s="95" t="str">
        <f t="shared" si="0"/>
        <v>Completar</v>
      </c>
      <c r="AJ71" s="96" t="str">
        <f t="shared" si="1"/>
        <v>Completar</v>
      </c>
      <c r="AK71" s="96" t="str">
        <f t="shared" si="2"/>
        <v>Completar</v>
      </c>
      <c r="AL71" s="94"/>
      <c r="AM71" s="95" t="str">
        <f t="shared" si="51"/>
        <v>Completar</v>
      </c>
      <c r="AN71" s="95" t="str">
        <f t="shared" si="52"/>
        <v>Completar</v>
      </c>
      <c r="AO71" s="165">
        <f t="shared" si="53"/>
        <v>0</v>
      </c>
      <c r="AP71" s="219" t="b">
        <f t="shared" si="54"/>
        <v>0</v>
      </c>
      <c r="AQ71" s="188">
        <f t="shared" si="55"/>
        <v>0</v>
      </c>
      <c r="AR71" s="164">
        <f t="shared" si="56"/>
        <v>0</v>
      </c>
      <c r="AS71" s="164">
        <f t="shared" si="57"/>
        <v>0.25</v>
      </c>
      <c r="AT71" s="164">
        <f t="shared" si="58"/>
        <v>0</v>
      </c>
      <c r="AU71" s="164">
        <f t="shared" si="58"/>
        <v>0</v>
      </c>
      <c r="AV71" s="166">
        <f t="shared" si="59"/>
        <v>0</v>
      </c>
      <c r="AW71" s="168">
        <f t="shared" si="3"/>
        <v>0</v>
      </c>
      <c r="AY71" s="164">
        <v>59</v>
      </c>
      <c r="AZ71" s="225"/>
      <c r="BA71" s="226"/>
      <c r="BB71" s="1"/>
      <c r="BC71" s="1"/>
      <c r="BD71" s="95"/>
      <c r="BE71" s="93"/>
      <c r="BF71" s="93"/>
      <c r="BG71" s="93"/>
      <c r="BH71" s="95" t="str">
        <f t="shared" si="4"/>
        <v>Completar</v>
      </c>
      <c r="BI71" s="96" t="str">
        <f t="shared" si="5"/>
        <v>Completar</v>
      </c>
      <c r="BJ71" s="96" t="str">
        <f t="shared" si="6"/>
        <v>Completar</v>
      </c>
      <c r="BK71" s="94"/>
      <c r="BL71" s="95" t="str">
        <f t="shared" si="7"/>
        <v>Completar</v>
      </c>
      <c r="BM71" s="95" t="str">
        <f t="shared" si="60"/>
        <v>Completar</v>
      </c>
      <c r="BN71" s="165">
        <f t="shared" si="61"/>
        <v>0</v>
      </c>
      <c r="BO71" s="219" t="b">
        <f t="shared" si="62"/>
        <v>0</v>
      </c>
      <c r="BP71" s="188">
        <f t="shared" si="63"/>
        <v>0</v>
      </c>
      <c r="BQ71" s="164">
        <f t="shared" si="64"/>
        <v>0</v>
      </c>
      <c r="BR71" s="164">
        <f t="shared" si="65"/>
        <v>0.25</v>
      </c>
      <c r="BS71" s="164">
        <f t="shared" si="66"/>
        <v>0</v>
      </c>
      <c r="BT71" s="164">
        <f t="shared" si="66"/>
        <v>0</v>
      </c>
      <c r="BU71" s="166">
        <f t="shared" si="67"/>
        <v>0</v>
      </c>
      <c r="BV71" s="167"/>
      <c r="BX71" s="164">
        <v>59</v>
      </c>
      <c r="BY71" s="225"/>
      <c r="BZ71" s="226"/>
      <c r="CA71" s="1"/>
      <c r="CB71" s="1"/>
      <c r="CC71" s="95"/>
      <c r="CD71" s="93"/>
      <c r="CE71" s="93"/>
      <c r="CF71" s="93"/>
      <c r="CG71" s="95" t="str">
        <f t="shared" si="8"/>
        <v>Completar</v>
      </c>
      <c r="CH71" s="96" t="str">
        <f t="shared" si="9"/>
        <v>Completar</v>
      </c>
      <c r="CI71" s="96" t="str">
        <f t="shared" si="10"/>
        <v>Completar</v>
      </c>
      <c r="CJ71" s="94"/>
      <c r="CK71" s="95" t="str">
        <f t="shared" si="11"/>
        <v>Completar</v>
      </c>
      <c r="CL71" s="95" t="str">
        <f t="shared" si="68"/>
        <v>Completar</v>
      </c>
      <c r="CM71" s="165">
        <f t="shared" si="69"/>
        <v>0</v>
      </c>
      <c r="CN71" s="219" t="b">
        <f t="shared" si="70"/>
        <v>0</v>
      </c>
      <c r="CO71" s="188">
        <f t="shared" si="71"/>
        <v>0</v>
      </c>
      <c r="CP71" s="164">
        <f t="shared" si="72"/>
        <v>0</v>
      </c>
      <c r="CQ71" s="164">
        <f t="shared" si="73"/>
        <v>0.25</v>
      </c>
      <c r="CR71" s="164">
        <f t="shared" si="74"/>
        <v>0</v>
      </c>
      <c r="CS71" s="164">
        <f t="shared" si="74"/>
        <v>0</v>
      </c>
      <c r="CT71" s="166">
        <f t="shared" si="75"/>
        <v>0</v>
      </c>
      <c r="CU71" s="167"/>
      <c r="CW71" s="164">
        <v>59</v>
      </c>
      <c r="CX71" s="225"/>
      <c r="CY71" s="226"/>
      <c r="CZ71" s="1"/>
      <c r="DA71" s="1"/>
      <c r="DB71" s="95"/>
      <c r="DC71" s="93"/>
      <c r="DD71" s="93"/>
      <c r="DE71" s="93"/>
      <c r="DF71" s="95" t="str">
        <f t="shared" si="12"/>
        <v>Completar</v>
      </c>
      <c r="DG71" s="96" t="str">
        <f t="shared" si="13"/>
        <v>Completar</v>
      </c>
      <c r="DH71" s="96" t="str">
        <f t="shared" si="14"/>
        <v>Completar</v>
      </c>
      <c r="DI71" s="94"/>
      <c r="DJ71" s="95" t="str">
        <f t="shared" si="15"/>
        <v>Completar</v>
      </c>
      <c r="DK71" s="95" t="str">
        <f t="shared" si="76"/>
        <v>Completar</v>
      </c>
      <c r="DL71" s="165">
        <f t="shared" si="77"/>
        <v>0</v>
      </c>
      <c r="DM71" s="219" t="b">
        <f t="shared" si="78"/>
        <v>0</v>
      </c>
      <c r="DN71" s="188">
        <f t="shared" si="79"/>
        <v>0</v>
      </c>
      <c r="DO71" s="164">
        <f t="shared" si="80"/>
        <v>0</v>
      </c>
      <c r="DP71" s="164">
        <f t="shared" si="81"/>
        <v>0.25</v>
      </c>
      <c r="DQ71" s="164">
        <f t="shared" si="82"/>
        <v>0</v>
      </c>
      <c r="DR71" s="164">
        <f t="shared" si="82"/>
        <v>0</v>
      </c>
      <c r="DS71" s="166">
        <f t="shared" si="83"/>
        <v>0</v>
      </c>
      <c r="DT71" s="167"/>
      <c r="DV71" s="164">
        <v>59</v>
      </c>
      <c r="DW71" s="225"/>
      <c r="DX71" s="226"/>
      <c r="DY71" s="1"/>
      <c r="DZ71" s="1"/>
      <c r="EA71" s="95"/>
      <c r="EB71" s="93"/>
      <c r="EC71" s="93"/>
      <c r="ED71" s="93"/>
      <c r="EE71" s="95" t="str">
        <f t="shared" si="16"/>
        <v>Completar</v>
      </c>
      <c r="EF71" s="96" t="str">
        <f t="shared" si="17"/>
        <v>Completar</v>
      </c>
      <c r="EG71" s="96" t="str">
        <f t="shared" si="18"/>
        <v>Completar</v>
      </c>
      <c r="EH71" s="94"/>
      <c r="EI71" s="95" t="str">
        <f t="shared" si="19"/>
        <v>Completar</v>
      </c>
      <c r="EJ71" s="95" t="str">
        <f t="shared" si="84"/>
        <v>Completar</v>
      </c>
      <c r="EK71" s="165">
        <f t="shared" si="85"/>
        <v>0</v>
      </c>
      <c r="EL71" s="219" t="b">
        <f t="shared" si="86"/>
        <v>0</v>
      </c>
      <c r="EM71" s="188">
        <f t="shared" si="87"/>
        <v>0</v>
      </c>
      <c r="EN71" s="164">
        <f t="shared" si="88"/>
        <v>0</v>
      </c>
      <c r="EO71" s="164">
        <f t="shared" si="89"/>
        <v>0.25</v>
      </c>
      <c r="EP71" s="164">
        <f t="shared" si="90"/>
        <v>0</v>
      </c>
      <c r="EQ71" s="164">
        <f t="shared" si="90"/>
        <v>0</v>
      </c>
      <c r="ER71" s="166">
        <f t="shared" si="91"/>
        <v>0</v>
      </c>
      <c r="ES71" s="167"/>
      <c r="EU71" s="164">
        <v>59</v>
      </c>
      <c r="EV71" s="225"/>
      <c r="EW71" s="226"/>
      <c r="EX71" s="1"/>
      <c r="EY71" s="1"/>
      <c r="EZ71" s="95"/>
      <c r="FA71" s="93"/>
      <c r="FB71" s="93"/>
      <c r="FC71" s="93"/>
      <c r="FD71" s="95" t="str">
        <f t="shared" si="20"/>
        <v>Completar</v>
      </c>
      <c r="FE71" s="96" t="str">
        <f t="shared" si="21"/>
        <v>Completar</v>
      </c>
      <c r="FF71" s="96" t="str">
        <f t="shared" si="22"/>
        <v>Completar</v>
      </c>
      <c r="FG71" s="94"/>
      <c r="FH71" s="95" t="str">
        <f t="shared" si="23"/>
        <v>Completar</v>
      </c>
      <c r="FI71" s="95" t="str">
        <f t="shared" si="92"/>
        <v>Completar</v>
      </c>
      <c r="FJ71" s="165">
        <f t="shared" si="93"/>
        <v>0</v>
      </c>
      <c r="FK71" s="219" t="b">
        <f t="shared" si="94"/>
        <v>0</v>
      </c>
      <c r="FL71" s="188">
        <f t="shared" si="95"/>
        <v>0</v>
      </c>
      <c r="FM71" s="164">
        <f t="shared" si="96"/>
        <v>0</v>
      </c>
      <c r="FN71" s="164">
        <f t="shared" si="97"/>
        <v>0.25</v>
      </c>
      <c r="FO71" s="164">
        <f t="shared" si="98"/>
        <v>0</v>
      </c>
      <c r="FP71" s="164">
        <f t="shared" si="98"/>
        <v>0</v>
      </c>
      <c r="FQ71" s="166">
        <f t="shared" si="99"/>
        <v>0</v>
      </c>
      <c r="FR71" s="167"/>
      <c r="FT71" s="164">
        <v>59</v>
      </c>
      <c r="FU71" s="225"/>
      <c r="FV71" s="226"/>
      <c r="FW71" s="1"/>
      <c r="FX71" s="1"/>
      <c r="FY71" s="95"/>
      <c r="FZ71" s="93"/>
      <c r="GA71" s="93"/>
      <c r="GB71" s="93"/>
      <c r="GC71" s="95" t="str">
        <f t="shared" si="24"/>
        <v>Completar</v>
      </c>
      <c r="GD71" s="96" t="str">
        <f t="shared" si="25"/>
        <v>Completar</v>
      </c>
      <c r="GE71" s="96" t="str">
        <f t="shared" si="26"/>
        <v>Completar</v>
      </c>
      <c r="GF71" s="94"/>
      <c r="GG71" s="95" t="str">
        <f t="shared" si="27"/>
        <v>Completar</v>
      </c>
      <c r="GH71" s="95" t="str">
        <f t="shared" si="100"/>
        <v>Completar</v>
      </c>
      <c r="GI71" s="165">
        <f t="shared" si="101"/>
        <v>0</v>
      </c>
      <c r="GJ71" s="219" t="b">
        <f t="shared" si="102"/>
        <v>0</v>
      </c>
      <c r="GK71" s="188">
        <f t="shared" si="103"/>
        <v>0</v>
      </c>
      <c r="GL71" s="164">
        <f t="shared" si="104"/>
        <v>0</v>
      </c>
      <c r="GM71" s="164">
        <f t="shared" si="105"/>
        <v>0.25</v>
      </c>
      <c r="GN71" s="164">
        <f t="shared" si="106"/>
        <v>0</v>
      </c>
      <c r="GO71" s="164">
        <f t="shared" si="106"/>
        <v>0</v>
      </c>
      <c r="GP71" s="166">
        <f t="shared" si="107"/>
        <v>0</v>
      </c>
      <c r="GQ71" s="167"/>
      <c r="GS71" s="164">
        <v>59</v>
      </c>
      <c r="GT71" s="225"/>
      <c r="GU71" s="226"/>
      <c r="GV71" s="1"/>
      <c r="GW71" s="1"/>
      <c r="GX71" s="95"/>
      <c r="GY71" s="93"/>
      <c r="GZ71" s="93"/>
      <c r="HA71" s="93"/>
      <c r="HB71" s="95" t="str">
        <f t="shared" si="28"/>
        <v>Completar</v>
      </c>
      <c r="HC71" s="96" t="str">
        <f t="shared" si="29"/>
        <v>Completar</v>
      </c>
      <c r="HD71" s="96" t="str">
        <f t="shared" si="30"/>
        <v>Completar</v>
      </c>
      <c r="HE71" s="94"/>
      <c r="HF71" s="95" t="str">
        <f t="shared" si="31"/>
        <v>Completar</v>
      </c>
      <c r="HG71" s="95" t="str">
        <f t="shared" si="108"/>
        <v>Completar</v>
      </c>
      <c r="HH71" s="165">
        <f t="shared" si="109"/>
        <v>0</v>
      </c>
      <c r="HI71" s="219" t="b">
        <f t="shared" si="110"/>
        <v>0</v>
      </c>
      <c r="HJ71" s="188">
        <f t="shared" si="111"/>
        <v>0</v>
      </c>
      <c r="HK71" s="164">
        <f t="shared" si="112"/>
        <v>0</v>
      </c>
      <c r="HL71" s="164">
        <f t="shared" si="113"/>
        <v>0.25</v>
      </c>
      <c r="HM71" s="164">
        <f t="shared" si="114"/>
        <v>0</v>
      </c>
      <c r="HN71" s="164">
        <f t="shared" si="114"/>
        <v>0</v>
      </c>
      <c r="HO71" s="166">
        <f t="shared" si="115"/>
        <v>0</v>
      </c>
      <c r="HP71" s="167"/>
      <c r="HR71" s="164">
        <v>59</v>
      </c>
      <c r="HS71" s="225"/>
      <c r="HT71" s="226"/>
      <c r="HU71" s="1"/>
      <c r="HV71" s="1"/>
      <c r="HW71" s="95"/>
      <c r="HX71" s="93"/>
      <c r="HY71" s="93"/>
      <c r="HZ71" s="93"/>
      <c r="IA71" s="95" t="str">
        <f t="shared" si="32"/>
        <v>Completar</v>
      </c>
      <c r="IB71" s="96" t="str">
        <f t="shared" si="33"/>
        <v>Completar</v>
      </c>
      <c r="IC71" s="96" t="str">
        <f t="shared" si="34"/>
        <v>Completar</v>
      </c>
      <c r="ID71" s="94"/>
      <c r="IE71" s="95" t="str">
        <f t="shared" si="35"/>
        <v>Completar</v>
      </c>
      <c r="IF71" s="95" t="str">
        <f t="shared" si="116"/>
        <v>Completar</v>
      </c>
      <c r="IG71" s="165">
        <f t="shared" si="117"/>
        <v>0</v>
      </c>
      <c r="IH71" s="219" t="b">
        <f t="shared" si="118"/>
        <v>0</v>
      </c>
      <c r="II71" s="188">
        <f t="shared" si="119"/>
        <v>0</v>
      </c>
      <c r="IJ71" s="164">
        <f t="shared" si="120"/>
        <v>0</v>
      </c>
      <c r="IK71" s="164">
        <f t="shared" si="121"/>
        <v>0.25</v>
      </c>
      <c r="IL71" s="164">
        <f t="shared" si="122"/>
        <v>0</v>
      </c>
      <c r="IM71" s="164">
        <f t="shared" si="122"/>
        <v>0</v>
      </c>
      <c r="IN71" s="166">
        <f t="shared" si="123"/>
        <v>0</v>
      </c>
      <c r="IO71" s="167"/>
      <c r="IQ71" s="164">
        <v>59</v>
      </c>
      <c r="IR71" s="225"/>
      <c r="IS71" s="226"/>
      <c r="IT71" s="1"/>
      <c r="IU71" s="1"/>
      <c r="IV71" s="95"/>
      <c r="IW71" s="93"/>
      <c r="IX71" s="93"/>
      <c r="IY71" s="93"/>
      <c r="IZ71" s="95" t="str">
        <f t="shared" si="36"/>
        <v>Completar</v>
      </c>
      <c r="JA71" s="96" t="str">
        <f t="shared" si="37"/>
        <v>Completar</v>
      </c>
      <c r="JB71" s="96" t="str">
        <f t="shared" si="38"/>
        <v>Completar</v>
      </c>
      <c r="JC71" s="94"/>
      <c r="JD71" s="95" t="str">
        <f t="shared" si="39"/>
        <v>Completar</v>
      </c>
      <c r="JE71" s="95" t="str">
        <f t="shared" si="124"/>
        <v>Completar</v>
      </c>
      <c r="JF71" s="165">
        <f t="shared" si="125"/>
        <v>0</v>
      </c>
      <c r="JG71" s="219" t="b">
        <f t="shared" si="126"/>
        <v>0</v>
      </c>
      <c r="JH71" s="188">
        <f t="shared" si="127"/>
        <v>0</v>
      </c>
      <c r="JI71" s="164">
        <f t="shared" si="128"/>
        <v>0</v>
      </c>
      <c r="JJ71" s="164">
        <f t="shared" si="129"/>
        <v>0.25</v>
      </c>
      <c r="JK71" s="164">
        <f t="shared" si="130"/>
        <v>0</v>
      </c>
      <c r="JL71" s="164">
        <f t="shared" si="130"/>
        <v>0</v>
      </c>
      <c r="JM71" s="166">
        <f t="shared" si="131"/>
        <v>0</v>
      </c>
      <c r="JN71" s="167"/>
      <c r="JO71" s="126"/>
      <c r="JP71" s="164">
        <v>59</v>
      </c>
      <c r="JQ71" s="225"/>
      <c r="JR71" s="226"/>
      <c r="JS71" s="1"/>
      <c r="JT71" s="1"/>
      <c r="JU71" s="95"/>
      <c r="JV71" s="93"/>
      <c r="JW71" s="93"/>
      <c r="JX71" s="93"/>
      <c r="JY71" s="95" t="str">
        <f t="shared" si="40"/>
        <v>Completar</v>
      </c>
      <c r="JZ71" s="96" t="str">
        <f t="shared" si="41"/>
        <v>Completar</v>
      </c>
      <c r="KA71" s="96" t="str">
        <f t="shared" si="42"/>
        <v>Completar</v>
      </c>
      <c r="KB71" s="94"/>
      <c r="KC71" s="95" t="str">
        <f t="shared" si="43"/>
        <v>Completar</v>
      </c>
      <c r="KD71" s="95" t="str">
        <f t="shared" si="132"/>
        <v>Completar</v>
      </c>
      <c r="KE71" s="165">
        <f t="shared" si="133"/>
        <v>0</v>
      </c>
      <c r="KF71" s="219" t="b">
        <f t="shared" si="134"/>
        <v>0</v>
      </c>
      <c r="KG71" s="188">
        <f t="shared" si="135"/>
        <v>0</v>
      </c>
      <c r="KH71" s="164">
        <f t="shared" si="136"/>
        <v>0</v>
      </c>
      <c r="KI71" s="164">
        <f t="shared" si="137"/>
        <v>0.25</v>
      </c>
      <c r="KJ71" s="164">
        <f t="shared" si="138"/>
        <v>0</v>
      </c>
      <c r="KK71" s="164">
        <f t="shared" si="138"/>
        <v>0</v>
      </c>
      <c r="KL71" s="166">
        <f t="shared" si="139"/>
        <v>0</v>
      </c>
    </row>
    <row r="72" spans="1:298" x14ac:dyDescent="0.25">
      <c r="A72" s="164">
        <v>60</v>
      </c>
      <c r="B72" s="225"/>
      <c r="C72" s="226"/>
      <c r="D72" s="1"/>
      <c r="E72" s="1"/>
      <c r="F72" s="95"/>
      <c r="G72" s="93"/>
      <c r="H72" s="93"/>
      <c r="I72" s="93"/>
      <c r="J72" s="95"/>
      <c r="K72" s="96" t="str">
        <f>IFERROR(VLOOKUP(D72,'Situación inicial'!JI$13:JS$112,8,FALSE),"Completar")</f>
        <v>Completar</v>
      </c>
      <c r="L72" s="96" t="str">
        <f>IFERROR(VLOOKUP(D72,'Situación inicial'!JI$13:JS$112,9,FALSE),"Completar")</f>
        <v>Completar</v>
      </c>
      <c r="M72" s="94"/>
      <c r="N72" s="95" t="str">
        <f>IFERROR(VLOOKUP(D72,'Situación inicial'!JI$13:JS$112,11,FALSE),"Completar")</f>
        <v>Completar</v>
      </c>
      <c r="O72" s="95" t="str">
        <f>IFERROR(VLOOKUP(D72,'Situación inicial'!JI$13:JT$112,12,FALSE),"Completar")</f>
        <v>Completar</v>
      </c>
      <c r="P72" s="165">
        <f t="shared" si="44"/>
        <v>0</v>
      </c>
      <c r="Q72" s="219" t="b">
        <f t="shared" si="45"/>
        <v>0</v>
      </c>
      <c r="R72" s="188">
        <f t="shared" si="46"/>
        <v>0</v>
      </c>
      <c r="S72" s="164">
        <f t="shared" si="47"/>
        <v>0</v>
      </c>
      <c r="T72" s="164">
        <f t="shared" si="48"/>
        <v>0.25</v>
      </c>
      <c r="U72" s="164">
        <f t="shared" si="49"/>
        <v>0</v>
      </c>
      <c r="V72" s="164">
        <f t="shared" si="49"/>
        <v>0</v>
      </c>
      <c r="W72" s="166">
        <f t="shared" si="50"/>
        <v>0</v>
      </c>
      <c r="X72" s="168">
        <f>IFERROR(VLOOKUP(D72,'Situación inicial'!JI$13:JZ$112,18,FALSE),0)</f>
        <v>0</v>
      </c>
      <c r="Z72" s="164">
        <v>60</v>
      </c>
      <c r="AA72" s="225"/>
      <c r="AB72" s="226"/>
      <c r="AC72" s="1"/>
      <c r="AD72" s="1"/>
      <c r="AE72" s="95"/>
      <c r="AF72" s="93"/>
      <c r="AG72" s="93"/>
      <c r="AH72" s="93"/>
      <c r="AI72" s="95" t="str">
        <f t="shared" si="0"/>
        <v>Completar</v>
      </c>
      <c r="AJ72" s="96" t="str">
        <f t="shared" si="1"/>
        <v>Completar</v>
      </c>
      <c r="AK72" s="96" t="str">
        <f t="shared" si="2"/>
        <v>Completar</v>
      </c>
      <c r="AL72" s="94"/>
      <c r="AM72" s="95" t="str">
        <f t="shared" si="51"/>
        <v>Completar</v>
      </c>
      <c r="AN72" s="95" t="str">
        <f t="shared" si="52"/>
        <v>Completar</v>
      </c>
      <c r="AO72" s="165">
        <f t="shared" si="53"/>
        <v>0</v>
      </c>
      <c r="AP72" s="219" t="b">
        <f t="shared" si="54"/>
        <v>0</v>
      </c>
      <c r="AQ72" s="188">
        <f t="shared" si="55"/>
        <v>0</v>
      </c>
      <c r="AR72" s="164">
        <f t="shared" si="56"/>
        <v>0</v>
      </c>
      <c r="AS72" s="164">
        <f t="shared" si="57"/>
        <v>0.25</v>
      </c>
      <c r="AT72" s="164">
        <f t="shared" si="58"/>
        <v>0</v>
      </c>
      <c r="AU72" s="164">
        <f t="shared" si="58"/>
        <v>0</v>
      </c>
      <c r="AV72" s="166">
        <f t="shared" si="59"/>
        <v>0</v>
      </c>
      <c r="AW72" s="168">
        <f t="shared" si="3"/>
        <v>0</v>
      </c>
      <c r="AY72" s="164">
        <v>60</v>
      </c>
      <c r="AZ72" s="225"/>
      <c r="BA72" s="226"/>
      <c r="BB72" s="1"/>
      <c r="BC72" s="1"/>
      <c r="BD72" s="95"/>
      <c r="BE72" s="93"/>
      <c r="BF72" s="93"/>
      <c r="BG72" s="93"/>
      <c r="BH72" s="95" t="str">
        <f t="shared" si="4"/>
        <v>Completar</v>
      </c>
      <c r="BI72" s="96" t="str">
        <f t="shared" si="5"/>
        <v>Completar</v>
      </c>
      <c r="BJ72" s="96" t="str">
        <f t="shared" si="6"/>
        <v>Completar</v>
      </c>
      <c r="BK72" s="94"/>
      <c r="BL72" s="95" t="str">
        <f t="shared" si="7"/>
        <v>Completar</v>
      </c>
      <c r="BM72" s="95" t="str">
        <f t="shared" si="60"/>
        <v>Completar</v>
      </c>
      <c r="BN72" s="165">
        <f t="shared" si="61"/>
        <v>0</v>
      </c>
      <c r="BO72" s="219" t="b">
        <f t="shared" si="62"/>
        <v>0</v>
      </c>
      <c r="BP72" s="188">
        <f t="shared" si="63"/>
        <v>0</v>
      </c>
      <c r="BQ72" s="164">
        <f t="shared" si="64"/>
        <v>0</v>
      </c>
      <c r="BR72" s="164">
        <f t="shared" si="65"/>
        <v>0.25</v>
      </c>
      <c r="BS72" s="164">
        <f t="shared" si="66"/>
        <v>0</v>
      </c>
      <c r="BT72" s="164">
        <f t="shared" si="66"/>
        <v>0</v>
      </c>
      <c r="BU72" s="166">
        <f t="shared" si="67"/>
        <v>0</v>
      </c>
      <c r="BV72" s="167"/>
      <c r="BX72" s="164">
        <v>60</v>
      </c>
      <c r="BY72" s="225"/>
      <c r="BZ72" s="226"/>
      <c r="CA72" s="1"/>
      <c r="CB72" s="1"/>
      <c r="CC72" s="95"/>
      <c r="CD72" s="93"/>
      <c r="CE72" s="93"/>
      <c r="CF72" s="93"/>
      <c r="CG72" s="95" t="str">
        <f t="shared" si="8"/>
        <v>Completar</v>
      </c>
      <c r="CH72" s="96" t="str">
        <f t="shared" si="9"/>
        <v>Completar</v>
      </c>
      <c r="CI72" s="96" t="str">
        <f t="shared" si="10"/>
        <v>Completar</v>
      </c>
      <c r="CJ72" s="94"/>
      <c r="CK72" s="95" t="str">
        <f t="shared" si="11"/>
        <v>Completar</v>
      </c>
      <c r="CL72" s="95" t="str">
        <f t="shared" si="68"/>
        <v>Completar</v>
      </c>
      <c r="CM72" s="165">
        <f t="shared" si="69"/>
        <v>0</v>
      </c>
      <c r="CN72" s="219" t="b">
        <f t="shared" si="70"/>
        <v>0</v>
      </c>
      <c r="CO72" s="188">
        <f t="shared" si="71"/>
        <v>0</v>
      </c>
      <c r="CP72" s="164">
        <f t="shared" si="72"/>
        <v>0</v>
      </c>
      <c r="CQ72" s="164">
        <f t="shared" si="73"/>
        <v>0.25</v>
      </c>
      <c r="CR72" s="164">
        <f t="shared" si="74"/>
        <v>0</v>
      </c>
      <c r="CS72" s="164">
        <f t="shared" si="74"/>
        <v>0</v>
      </c>
      <c r="CT72" s="166">
        <f t="shared" si="75"/>
        <v>0</v>
      </c>
      <c r="CU72" s="167"/>
      <c r="CW72" s="164">
        <v>60</v>
      </c>
      <c r="CX72" s="225"/>
      <c r="CY72" s="226"/>
      <c r="CZ72" s="1"/>
      <c r="DA72" s="1"/>
      <c r="DB72" s="95"/>
      <c r="DC72" s="93"/>
      <c r="DD72" s="93"/>
      <c r="DE72" s="93"/>
      <c r="DF72" s="95" t="str">
        <f t="shared" si="12"/>
        <v>Completar</v>
      </c>
      <c r="DG72" s="96" t="str">
        <f t="shared" si="13"/>
        <v>Completar</v>
      </c>
      <c r="DH72" s="96" t="str">
        <f t="shared" si="14"/>
        <v>Completar</v>
      </c>
      <c r="DI72" s="94"/>
      <c r="DJ72" s="95" t="str">
        <f t="shared" si="15"/>
        <v>Completar</v>
      </c>
      <c r="DK72" s="95" t="str">
        <f t="shared" si="76"/>
        <v>Completar</v>
      </c>
      <c r="DL72" s="165">
        <f t="shared" si="77"/>
        <v>0</v>
      </c>
      <c r="DM72" s="219" t="b">
        <f t="shared" si="78"/>
        <v>0</v>
      </c>
      <c r="DN72" s="188">
        <f t="shared" si="79"/>
        <v>0</v>
      </c>
      <c r="DO72" s="164">
        <f t="shared" si="80"/>
        <v>0</v>
      </c>
      <c r="DP72" s="164">
        <f t="shared" si="81"/>
        <v>0.25</v>
      </c>
      <c r="DQ72" s="164">
        <f t="shared" si="82"/>
        <v>0</v>
      </c>
      <c r="DR72" s="164">
        <f t="shared" si="82"/>
        <v>0</v>
      </c>
      <c r="DS72" s="166">
        <f t="shared" si="83"/>
        <v>0</v>
      </c>
      <c r="DT72" s="167"/>
      <c r="DV72" s="164">
        <v>60</v>
      </c>
      <c r="DW72" s="225"/>
      <c r="DX72" s="226"/>
      <c r="DY72" s="1"/>
      <c r="DZ72" s="1"/>
      <c r="EA72" s="95"/>
      <c r="EB72" s="93"/>
      <c r="EC72" s="93"/>
      <c r="ED72" s="93"/>
      <c r="EE72" s="95" t="str">
        <f t="shared" si="16"/>
        <v>Completar</v>
      </c>
      <c r="EF72" s="96" t="str">
        <f t="shared" si="17"/>
        <v>Completar</v>
      </c>
      <c r="EG72" s="96" t="str">
        <f t="shared" si="18"/>
        <v>Completar</v>
      </c>
      <c r="EH72" s="94"/>
      <c r="EI72" s="95" t="str">
        <f t="shared" si="19"/>
        <v>Completar</v>
      </c>
      <c r="EJ72" s="95" t="str">
        <f t="shared" si="84"/>
        <v>Completar</v>
      </c>
      <c r="EK72" s="165">
        <f t="shared" si="85"/>
        <v>0</v>
      </c>
      <c r="EL72" s="219" t="b">
        <f t="shared" si="86"/>
        <v>0</v>
      </c>
      <c r="EM72" s="188">
        <f t="shared" si="87"/>
        <v>0</v>
      </c>
      <c r="EN72" s="164">
        <f t="shared" si="88"/>
        <v>0</v>
      </c>
      <c r="EO72" s="164">
        <f t="shared" si="89"/>
        <v>0.25</v>
      </c>
      <c r="EP72" s="164">
        <f t="shared" si="90"/>
        <v>0</v>
      </c>
      <c r="EQ72" s="164">
        <f t="shared" si="90"/>
        <v>0</v>
      </c>
      <c r="ER72" s="166">
        <f t="shared" si="91"/>
        <v>0</v>
      </c>
      <c r="ES72" s="167"/>
      <c r="EU72" s="164">
        <v>60</v>
      </c>
      <c r="EV72" s="225"/>
      <c r="EW72" s="226"/>
      <c r="EX72" s="1"/>
      <c r="EY72" s="1"/>
      <c r="EZ72" s="95"/>
      <c r="FA72" s="93"/>
      <c r="FB72" s="93"/>
      <c r="FC72" s="93"/>
      <c r="FD72" s="95" t="str">
        <f t="shared" si="20"/>
        <v>Completar</v>
      </c>
      <c r="FE72" s="96" t="str">
        <f t="shared" si="21"/>
        <v>Completar</v>
      </c>
      <c r="FF72" s="96" t="str">
        <f t="shared" si="22"/>
        <v>Completar</v>
      </c>
      <c r="FG72" s="94"/>
      <c r="FH72" s="95" t="str">
        <f t="shared" si="23"/>
        <v>Completar</v>
      </c>
      <c r="FI72" s="95" t="str">
        <f t="shared" si="92"/>
        <v>Completar</v>
      </c>
      <c r="FJ72" s="165">
        <f t="shared" si="93"/>
        <v>0</v>
      </c>
      <c r="FK72" s="219" t="b">
        <f t="shared" si="94"/>
        <v>0</v>
      </c>
      <c r="FL72" s="188">
        <f t="shared" si="95"/>
        <v>0</v>
      </c>
      <c r="FM72" s="164">
        <f t="shared" si="96"/>
        <v>0</v>
      </c>
      <c r="FN72" s="164">
        <f t="shared" si="97"/>
        <v>0.25</v>
      </c>
      <c r="FO72" s="164">
        <f t="shared" si="98"/>
        <v>0</v>
      </c>
      <c r="FP72" s="164">
        <f t="shared" si="98"/>
        <v>0</v>
      </c>
      <c r="FQ72" s="166">
        <f t="shared" si="99"/>
        <v>0</v>
      </c>
      <c r="FR72" s="167"/>
      <c r="FT72" s="164">
        <v>60</v>
      </c>
      <c r="FU72" s="225"/>
      <c r="FV72" s="226"/>
      <c r="FW72" s="1"/>
      <c r="FX72" s="1"/>
      <c r="FY72" s="95"/>
      <c r="FZ72" s="93"/>
      <c r="GA72" s="93"/>
      <c r="GB72" s="93"/>
      <c r="GC72" s="95" t="str">
        <f t="shared" si="24"/>
        <v>Completar</v>
      </c>
      <c r="GD72" s="96" t="str">
        <f t="shared" si="25"/>
        <v>Completar</v>
      </c>
      <c r="GE72" s="96" t="str">
        <f t="shared" si="26"/>
        <v>Completar</v>
      </c>
      <c r="GF72" s="94"/>
      <c r="GG72" s="95" t="str">
        <f t="shared" si="27"/>
        <v>Completar</v>
      </c>
      <c r="GH72" s="95" t="str">
        <f t="shared" si="100"/>
        <v>Completar</v>
      </c>
      <c r="GI72" s="165">
        <f t="shared" si="101"/>
        <v>0</v>
      </c>
      <c r="GJ72" s="219" t="b">
        <f t="shared" si="102"/>
        <v>0</v>
      </c>
      <c r="GK72" s="188">
        <f t="shared" si="103"/>
        <v>0</v>
      </c>
      <c r="GL72" s="164">
        <f t="shared" si="104"/>
        <v>0</v>
      </c>
      <c r="GM72" s="164">
        <f t="shared" si="105"/>
        <v>0.25</v>
      </c>
      <c r="GN72" s="164">
        <f t="shared" si="106"/>
        <v>0</v>
      </c>
      <c r="GO72" s="164">
        <f t="shared" si="106"/>
        <v>0</v>
      </c>
      <c r="GP72" s="166">
        <f t="shared" si="107"/>
        <v>0</v>
      </c>
      <c r="GQ72" s="167"/>
      <c r="GS72" s="164">
        <v>60</v>
      </c>
      <c r="GT72" s="225"/>
      <c r="GU72" s="226"/>
      <c r="GV72" s="1"/>
      <c r="GW72" s="1"/>
      <c r="GX72" s="95"/>
      <c r="GY72" s="93"/>
      <c r="GZ72" s="93"/>
      <c r="HA72" s="93"/>
      <c r="HB72" s="95" t="str">
        <f t="shared" si="28"/>
        <v>Completar</v>
      </c>
      <c r="HC72" s="96" t="str">
        <f t="shared" si="29"/>
        <v>Completar</v>
      </c>
      <c r="HD72" s="96" t="str">
        <f t="shared" si="30"/>
        <v>Completar</v>
      </c>
      <c r="HE72" s="94"/>
      <c r="HF72" s="95" t="str">
        <f t="shared" si="31"/>
        <v>Completar</v>
      </c>
      <c r="HG72" s="95" t="str">
        <f t="shared" si="108"/>
        <v>Completar</v>
      </c>
      <c r="HH72" s="165">
        <f t="shared" si="109"/>
        <v>0</v>
      </c>
      <c r="HI72" s="219" t="b">
        <f t="shared" si="110"/>
        <v>0</v>
      </c>
      <c r="HJ72" s="188">
        <f t="shared" si="111"/>
        <v>0</v>
      </c>
      <c r="HK72" s="164">
        <f t="shared" si="112"/>
        <v>0</v>
      </c>
      <c r="HL72" s="164">
        <f t="shared" si="113"/>
        <v>0.25</v>
      </c>
      <c r="HM72" s="164">
        <f t="shared" si="114"/>
        <v>0</v>
      </c>
      <c r="HN72" s="164">
        <f t="shared" si="114"/>
        <v>0</v>
      </c>
      <c r="HO72" s="166">
        <f t="shared" si="115"/>
        <v>0</v>
      </c>
      <c r="HP72" s="167"/>
      <c r="HR72" s="164">
        <v>60</v>
      </c>
      <c r="HS72" s="225"/>
      <c r="HT72" s="226"/>
      <c r="HU72" s="1"/>
      <c r="HV72" s="1"/>
      <c r="HW72" s="95"/>
      <c r="HX72" s="93"/>
      <c r="HY72" s="93"/>
      <c r="HZ72" s="93"/>
      <c r="IA72" s="95" t="str">
        <f t="shared" si="32"/>
        <v>Completar</v>
      </c>
      <c r="IB72" s="96" t="str">
        <f t="shared" si="33"/>
        <v>Completar</v>
      </c>
      <c r="IC72" s="96" t="str">
        <f t="shared" si="34"/>
        <v>Completar</v>
      </c>
      <c r="ID72" s="94"/>
      <c r="IE72" s="95" t="str">
        <f t="shared" si="35"/>
        <v>Completar</v>
      </c>
      <c r="IF72" s="95" t="str">
        <f t="shared" si="116"/>
        <v>Completar</v>
      </c>
      <c r="IG72" s="165">
        <f t="shared" si="117"/>
        <v>0</v>
      </c>
      <c r="IH72" s="219" t="b">
        <f t="shared" si="118"/>
        <v>0</v>
      </c>
      <c r="II72" s="188">
        <f t="shared" si="119"/>
        <v>0</v>
      </c>
      <c r="IJ72" s="164">
        <f t="shared" si="120"/>
        <v>0</v>
      </c>
      <c r="IK72" s="164">
        <f t="shared" si="121"/>
        <v>0.25</v>
      </c>
      <c r="IL72" s="164">
        <f t="shared" si="122"/>
        <v>0</v>
      </c>
      <c r="IM72" s="164">
        <f t="shared" si="122"/>
        <v>0</v>
      </c>
      <c r="IN72" s="166">
        <f t="shared" si="123"/>
        <v>0</v>
      </c>
      <c r="IO72" s="167"/>
      <c r="IQ72" s="164">
        <v>60</v>
      </c>
      <c r="IR72" s="225"/>
      <c r="IS72" s="226"/>
      <c r="IT72" s="1"/>
      <c r="IU72" s="1"/>
      <c r="IV72" s="95"/>
      <c r="IW72" s="93"/>
      <c r="IX72" s="93"/>
      <c r="IY72" s="93"/>
      <c r="IZ72" s="95" t="str">
        <f t="shared" si="36"/>
        <v>Completar</v>
      </c>
      <c r="JA72" s="96" t="str">
        <f t="shared" si="37"/>
        <v>Completar</v>
      </c>
      <c r="JB72" s="96" t="str">
        <f t="shared" si="38"/>
        <v>Completar</v>
      </c>
      <c r="JC72" s="94"/>
      <c r="JD72" s="95" t="str">
        <f t="shared" si="39"/>
        <v>Completar</v>
      </c>
      <c r="JE72" s="95" t="str">
        <f t="shared" si="124"/>
        <v>Completar</v>
      </c>
      <c r="JF72" s="165">
        <f t="shared" si="125"/>
        <v>0</v>
      </c>
      <c r="JG72" s="219" t="b">
        <f t="shared" si="126"/>
        <v>0</v>
      </c>
      <c r="JH72" s="188">
        <f t="shared" si="127"/>
        <v>0</v>
      </c>
      <c r="JI72" s="164">
        <f t="shared" si="128"/>
        <v>0</v>
      </c>
      <c r="JJ72" s="164">
        <f t="shared" si="129"/>
        <v>0.25</v>
      </c>
      <c r="JK72" s="164">
        <f t="shared" si="130"/>
        <v>0</v>
      </c>
      <c r="JL72" s="164">
        <f t="shared" si="130"/>
        <v>0</v>
      </c>
      <c r="JM72" s="166">
        <f t="shared" si="131"/>
        <v>0</v>
      </c>
      <c r="JN72" s="167"/>
      <c r="JO72" s="126"/>
      <c r="JP72" s="164">
        <v>60</v>
      </c>
      <c r="JQ72" s="225"/>
      <c r="JR72" s="226"/>
      <c r="JS72" s="1"/>
      <c r="JT72" s="1"/>
      <c r="JU72" s="95"/>
      <c r="JV72" s="93"/>
      <c r="JW72" s="93"/>
      <c r="JX72" s="93"/>
      <c r="JY72" s="95" t="str">
        <f t="shared" si="40"/>
        <v>Completar</v>
      </c>
      <c r="JZ72" s="96" t="str">
        <f t="shared" si="41"/>
        <v>Completar</v>
      </c>
      <c r="KA72" s="96" t="str">
        <f t="shared" si="42"/>
        <v>Completar</v>
      </c>
      <c r="KB72" s="94"/>
      <c r="KC72" s="95" t="str">
        <f t="shared" si="43"/>
        <v>Completar</v>
      </c>
      <c r="KD72" s="95" t="str">
        <f t="shared" si="132"/>
        <v>Completar</v>
      </c>
      <c r="KE72" s="165">
        <f t="shared" si="133"/>
        <v>0</v>
      </c>
      <c r="KF72" s="219" t="b">
        <f t="shared" si="134"/>
        <v>0</v>
      </c>
      <c r="KG72" s="188">
        <f t="shared" si="135"/>
        <v>0</v>
      </c>
      <c r="KH72" s="164">
        <f t="shared" si="136"/>
        <v>0</v>
      </c>
      <c r="KI72" s="164">
        <f t="shared" si="137"/>
        <v>0.25</v>
      </c>
      <c r="KJ72" s="164">
        <f t="shared" si="138"/>
        <v>0</v>
      </c>
      <c r="KK72" s="164">
        <f t="shared" si="138"/>
        <v>0</v>
      </c>
      <c r="KL72" s="166">
        <f t="shared" si="139"/>
        <v>0</v>
      </c>
    </row>
    <row r="73" spans="1:298" x14ac:dyDescent="0.25">
      <c r="A73" s="164">
        <v>61</v>
      </c>
      <c r="B73" s="225"/>
      <c r="C73" s="226"/>
      <c r="D73" s="1"/>
      <c r="E73" s="1"/>
      <c r="F73" s="95"/>
      <c r="G73" s="93"/>
      <c r="H73" s="93"/>
      <c r="I73" s="93"/>
      <c r="J73" s="95"/>
      <c r="K73" s="96" t="str">
        <f>IFERROR(VLOOKUP(D73,'Situación inicial'!JI$13:JS$112,8,FALSE),"Completar")</f>
        <v>Completar</v>
      </c>
      <c r="L73" s="96" t="str">
        <f>IFERROR(VLOOKUP(D73,'Situación inicial'!JI$13:JS$112,9,FALSE),"Completar")</f>
        <v>Completar</v>
      </c>
      <c r="M73" s="94"/>
      <c r="N73" s="95" t="str">
        <f>IFERROR(VLOOKUP(D73,'Situación inicial'!JI$13:JS$112,11,FALSE),"Completar")</f>
        <v>Completar</v>
      </c>
      <c r="O73" s="95" t="str">
        <f>IFERROR(VLOOKUP(D73,'Situación inicial'!JI$13:JT$112,12,FALSE),"Completar")</f>
        <v>Completar</v>
      </c>
      <c r="P73" s="165">
        <f t="shared" si="44"/>
        <v>0</v>
      </c>
      <c r="Q73" s="219" t="b">
        <f t="shared" si="45"/>
        <v>0</v>
      </c>
      <c r="R73" s="188">
        <f t="shared" si="46"/>
        <v>0</v>
      </c>
      <c r="S73" s="164">
        <f t="shared" si="47"/>
        <v>0</v>
      </c>
      <c r="T73" s="164">
        <f t="shared" si="48"/>
        <v>0.25</v>
      </c>
      <c r="U73" s="164">
        <f t="shared" si="49"/>
        <v>0</v>
      </c>
      <c r="V73" s="164">
        <f t="shared" si="49"/>
        <v>0</v>
      </c>
      <c r="W73" s="166">
        <f t="shared" si="50"/>
        <v>0</v>
      </c>
      <c r="X73" s="168">
        <f>IFERROR(VLOOKUP(D73,'Situación inicial'!JI$13:JZ$112,18,FALSE),0)</f>
        <v>0</v>
      </c>
      <c r="Z73" s="164">
        <v>61</v>
      </c>
      <c r="AA73" s="225"/>
      <c r="AB73" s="226"/>
      <c r="AC73" s="1"/>
      <c r="AD73" s="1"/>
      <c r="AE73" s="95"/>
      <c r="AF73" s="93"/>
      <c r="AG73" s="93"/>
      <c r="AH73" s="93"/>
      <c r="AI73" s="95" t="str">
        <f t="shared" si="0"/>
        <v>Completar</v>
      </c>
      <c r="AJ73" s="96" t="str">
        <f t="shared" si="1"/>
        <v>Completar</v>
      </c>
      <c r="AK73" s="96" t="str">
        <f t="shared" si="2"/>
        <v>Completar</v>
      </c>
      <c r="AL73" s="94"/>
      <c r="AM73" s="95" t="str">
        <f t="shared" si="51"/>
        <v>Completar</v>
      </c>
      <c r="AN73" s="95" t="str">
        <f t="shared" si="52"/>
        <v>Completar</v>
      </c>
      <c r="AO73" s="165">
        <f t="shared" si="53"/>
        <v>0</v>
      </c>
      <c r="AP73" s="219" t="b">
        <f t="shared" si="54"/>
        <v>0</v>
      </c>
      <c r="AQ73" s="188">
        <f t="shared" si="55"/>
        <v>0</v>
      </c>
      <c r="AR73" s="164">
        <f t="shared" si="56"/>
        <v>0</v>
      </c>
      <c r="AS73" s="164">
        <f t="shared" si="57"/>
        <v>0.25</v>
      </c>
      <c r="AT73" s="164">
        <f t="shared" si="58"/>
        <v>0</v>
      </c>
      <c r="AU73" s="164">
        <f t="shared" si="58"/>
        <v>0</v>
      </c>
      <c r="AV73" s="166">
        <f t="shared" si="59"/>
        <v>0</v>
      </c>
      <c r="AW73" s="168">
        <f t="shared" si="3"/>
        <v>0</v>
      </c>
      <c r="AY73" s="164">
        <v>61</v>
      </c>
      <c r="AZ73" s="225"/>
      <c r="BA73" s="226"/>
      <c r="BB73" s="1"/>
      <c r="BC73" s="1"/>
      <c r="BD73" s="95"/>
      <c r="BE73" s="93"/>
      <c r="BF73" s="93"/>
      <c r="BG73" s="93"/>
      <c r="BH73" s="95" t="str">
        <f t="shared" si="4"/>
        <v>Completar</v>
      </c>
      <c r="BI73" s="96" t="str">
        <f t="shared" si="5"/>
        <v>Completar</v>
      </c>
      <c r="BJ73" s="96" t="str">
        <f t="shared" si="6"/>
        <v>Completar</v>
      </c>
      <c r="BK73" s="94"/>
      <c r="BL73" s="95" t="str">
        <f t="shared" si="7"/>
        <v>Completar</v>
      </c>
      <c r="BM73" s="95" t="str">
        <f t="shared" si="60"/>
        <v>Completar</v>
      </c>
      <c r="BN73" s="165">
        <f t="shared" si="61"/>
        <v>0</v>
      </c>
      <c r="BO73" s="219" t="b">
        <f t="shared" si="62"/>
        <v>0</v>
      </c>
      <c r="BP73" s="188">
        <f t="shared" si="63"/>
        <v>0</v>
      </c>
      <c r="BQ73" s="164">
        <f t="shared" si="64"/>
        <v>0</v>
      </c>
      <c r="BR73" s="164">
        <f t="shared" si="65"/>
        <v>0.25</v>
      </c>
      <c r="BS73" s="164">
        <f t="shared" si="66"/>
        <v>0</v>
      </c>
      <c r="BT73" s="164">
        <f t="shared" si="66"/>
        <v>0</v>
      </c>
      <c r="BU73" s="166">
        <f t="shared" si="67"/>
        <v>0</v>
      </c>
      <c r="BV73" s="167"/>
      <c r="BX73" s="164">
        <v>61</v>
      </c>
      <c r="BY73" s="225"/>
      <c r="BZ73" s="226"/>
      <c r="CA73" s="1"/>
      <c r="CB73" s="1"/>
      <c r="CC73" s="95"/>
      <c r="CD73" s="93"/>
      <c r="CE73" s="93"/>
      <c r="CF73" s="93"/>
      <c r="CG73" s="95" t="str">
        <f t="shared" si="8"/>
        <v>Completar</v>
      </c>
      <c r="CH73" s="96" t="str">
        <f t="shared" si="9"/>
        <v>Completar</v>
      </c>
      <c r="CI73" s="96" t="str">
        <f t="shared" si="10"/>
        <v>Completar</v>
      </c>
      <c r="CJ73" s="94"/>
      <c r="CK73" s="95" t="str">
        <f t="shared" si="11"/>
        <v>Completar</v>
      </c>
      <c r="CL73" s="95" t="str">
        <f t="shared" si="68"/>
        <v>Completar</v>
      </c>
      <c r="CM73" s="165">
        <f t="shared" si="69"/>
        <v>0</v>
      </c>
      <c r="CN73" s="219" t="b">
        <f t="shared" si="70"/>
        <v>0</v>
      </c>
      <c r="CO73" s="188">
        <f t="shared" si="71"/>
        <v>0</v>
      </c>
      <c r="CP73" s="164">
        <f t="shared" si="72"/>
        <v>0</v>
      </c>
      <c r="CQ73" s="164">
        <f t="shared" si="73"/>
        <v>0.25</v>
      </c>
      <c r="CR73" s="164">
        <f t="shared" si="74"/>
        <v>0</v>
      </c>
      <c r="CS73" s="164">
        <f t="shared" si="74"/>
        <v>0</v>
      </c>
      <c r="CT73" s="166">
        <f t="shared" si="75"/>
        <v>0</v>
      </c>
      <c r="CU73" s="167"/>
      <c r="CW73" s="164">
        <v>61</v>
      </c>
      <c r="CX73" s="225"/>
      <c r="CY73" s="226"/>
      <c r="CZ73" s="1"/>
      <c r="DA73" s="1"/>
      <c r="DB73" s="95"/>
      <c r="DC73" s="93"/>
      <c r="DD73" s="93"/>
      <c r="DE73" s="93"/>
      <c r="DF73" s="95" t="str">
        <f t="shared" si="12"/>
        <v>Completar</v>
      </c>
      <c r="DG73" s="96" t="str">
        <f t="shared" si="13"/>
        <v>Completar</v>
      </c>
      <c r="DH73" s="96" t="str">
        <f t="shared" si="14"/>
        <v>Completar</v>
      </c>
      <c r="DI73" s="94"/>
      <c r="DJ73" s="95" t="str">
        <f t="shared" si="15"/>
        <v>Completar</v>
      </c>
      <c r="DK73" s="95" t="str">
        <f t="shared" si="76"/>
        <v>Completar</v>
      </c>
      <c r="DL73" s="165">
        <f t="shared" si="77"/>
        <v>0</v>
      </c>
      <c r="DM73" s="219" t="b">
        <f t="shared" si="78"/>
        <v>0</v>
      </c>
      <c r="DN73" s="188">
        <f t="shared" si="79"/>
        <v>0</v>
      </c>
      <c r="DO73" s="164">
        <f t="shared" si="80"/>
        <v>0</v>
      </c>
      <c r="DP73" s="164">
        <f t="shared" si="81"/>
        <v>0.25</v>
      </c>
      <c r="DQ73" s="164">
        <f t="shared" si="82"/>
        <v>0</v>
      </c>
      <c r="DR73" s="164">
        <f t="shared" si="82"/>
        <v>0</v>
      </c>
      <c r="DS73" s="166">
        <f t="shared" si="83"/>
        <v>0</v>
      </c>
      <c r="DT73" s="167"/>
      <c r="DV73" s="164">
        <v>61</v>
      </c>
      <c r="DW73" s="225"/>
      <c r="DX73" s="226"/>
      <c r="DY73" s="1"/>
      <c r="DZ73" s="1"/>
      <c r="EA73" s="95"/>
      <c r="EB73" s="93"/>
      <c r="EC73" s="93"/>
      <c r="ED73" s="93"/>
      <c r="EE73" s="95" t="str">
        <f t="shared" si="16"/>
        <v>Completar</v>
      </c>
      <c r="EF73" s="96" t="str">
        <f t="shared" si="17"/>
        <v>Completar</v>
      </c>
      <c r="EG73" s="96" t="str">
        <f t="shared" si="18"/>
        <v>Completar</v>
      </c>
      <c r="EH73" s="94"/>
      <c r="EI73" s="95" t="str">
        <f t="shared" si="19"/>
        <v>Completar</v>
      </c>
      <c r="EJ73" s="95" t="str">
        <f t="shared" si="84"/>
        <v>Completar</v>
      </c>
      <c r="EK73" s="165">
        <f t="shared" si="85"/>
        <v>0</v>
      </c>
      <c r="EL73" s="219" t="b">
        <f t="shared" si="86"/>
        <v>0</v>
      </c>
      <c r="EM73" s="188">
        <f t="shared" si="87"/>
        <v>0</v>
      </c>
      <c r="EN73" s="164">
        <f t="shared" si="88"/>
        <v>0</v>
      </c>
      <c r="EO73" s="164">
        <f t="shared" si="89"/>
        <v>0.25</v>
      </c>
      <c r="EP73" s="164">
        <f t="shared" si="90"/>
        <v>0</v>
      </c>
      <c r="EQ73" s="164">
        <f t="shared" si="90"/>
        <v>0</v>
      </c>
      <c r="ER73" s="166">
        <f t="shared" si="91"/>
        <v>0</v>
      </c>
      <c r="ES73" s="167"/>
      <c r="EU73" s="164">
        <v>61</v>
      </c>
      <c r="EV73" s="225"/>
      <c r="EW73" s="226"/>
      <c r="EX73" s="1"/>
      <c r="EY73" s="1"/>
      <c r="EZ73" s="95"/>
      <c r="FA73" s="93"/>
      <c r="FB73" s="93"/>
      <c r="FC73" s="93"/>
      <c r="FD73" s="95" t="str">
        <f t="shared" si="20"/>
        <v>Completar</v>
      </c>
      <c r="FE73" s="96" t="str">
        <f t="shared" si="21"/>
        <v>Completar</v>
      </c>
      <c r="FF73" s="96" t="str">
        <f t="shared" si="22"/>
        <v>Completar</v>
      </c>
      <c r="FG73" s="94"/>
      <c r="FH73" s="95" t="str">
        <f t="shared" si="23"/>
        <v>Completar</v>
      </c>
      <c r="FI73" s="95" t="str">
        <f t="shared" si="92"/>
        <v>Completar</v>
      </c>
      <c r="FJ73" s="165">
        <f t="shared" si="93"/>
        <v>0</v>
      </c>
      <c r="FK73" s="219" t="b">
        <f t="shared" si="94"/>
        <v>0</v>
      </c>
      <c r="FL73" s="188">
        <f t="shared" si="95"/>
        <v>0</v>
      </c>
      <c r="FM73" s="164">
        <f t="shared" si="96"/>
        <v>0</v>
      </c>
      <c r="FN73" s="164">
        <f t="shared" si="97"/>
        <v>0.25</v>
      </c>
      <c r="FO73" s="164">
        <f t="shared" si="98"/>
        <v>0</v>
      </c>
      <c r="FP73" s="164">
        <f t="shared" si="98"/>
        <v>0</v>
      </c>
      <c r="FQ73" s="166">
        <f t="shared" si="99"/>
        <v>0</v>
      </c>
      <c r="FR73" s="167"/>
      <c r="FT73" s="164">
        <v>61</v>
      </c>
      <c r="FU73" s="225"/>
      <c r="FV73" s="226"/>
      <c r="FW73" s="1"/>
      <c r="FX73" s="1"/>
      <c r="FY73" s="95"/>
      <c r="FZ73" s="93"/>
      <c r="GA73" s="93"/>
      <c r="GB73" s="93"/>
      <c r="GC73" s="95" t="str">
        <f t="shared" si="24"/>
        <v>Completar</v>
      </c>
      <c r="GD73" s="96" t="str">
        <f t="shared" si="25"/>
        <v>Completar</v>
      </c>
      <c r="GE73" s="96" t="str">
        <f t="shared" si="26"/>
        <v>Completar</v>
      </c>
      <c r="GF73" s="94"/>
      <c r="GG73" s="95" t="str">
        <f t="shared" si="27"/>
        <v>Completar</v>
      </c>
      <c r="GH73" s="95" t="str">
        <f t="shared" si="100"/>
        <v>Completar</v>
      </c>
      <c r="GI73" s="165">
        <f t="shared" si="101"/>
        <v>0</v>
      </c>
      <c r="GJ73" s="219" t="b">
        <f t="shared" si="102"/>
        <v>0</v>
      </c>
      <c r="GK73" s="188">
        <f t="shared" si="103"/>
        <v>0</v>
      </c>
      <c r="GL73" s="164">
        <f t="shared" si="104"/>
        <v>0</v>
      </c>
      <c r="GM73" s="164">
        <f t="shared" si="105"/>
        <v>0.25</v>
      </c>
      <c r="GN73" s="164">
        <f t="shared" si="106"/>
        <v>0</v>
      </c>
      <c r="GO73" s="164">
        <f t="shared" si="106"/>
        <v>0</v>
      </c>
      <c r="GP73" s="166">
        <f t="shared" si="107"/>
        <v>0</v>
      </c>
      <c r="GQ73" s="167"/>
      <c r="GS73" s="164">
        <v>61</v>
      </c>
      <c r="GT73" s="225"/>
      <c r="GU73" s="226"/>
      <c r="GV73" s="1"/>
      <c r="GW73" s="1"/>
      <c r="GX73" s="95"/>
      <c r="GY73" s="93"/>
      <c r="GZ73" s="93"/>
      <c r="HA73" s="93"/>
      <c r="HB73" s="95" t="str">
        <f t="shared" si="28"/>
        <v>Completar</v>
      </c>
      <c r="HC73" s="96" t="str">
        <f t="shared" si="29"/>
        <v>Completar</v>
      </c>
      <c r="HD73" s="96" t="str">
        <f t="shared" si="30"/>
        <v>Completar</v>
      </c>
      <c r="HE73" s="94"/>
      <c r="HF73" s="95" t="str">
        <f t="shared" si="31"/>
        <v>Completar</v>
      </c>
      <c r="HG73" s="95" t="str">
        <f t="shared" si="108"/>
        <v>Completar</v>
      </c>
      <c r="HH73" s="165">
        <f t="shared" si="109"/>
        <v>0</v>
      </c>
      <c r="HI73" s="219" t="b">
        <f t="shared" si="110"/>
        <v>0</v>
      </c>
      <c r="HJ73" s="188">
        <f t="shared" si="111"/>
        <v>0</v>
      </c>
      <c r="HK73" s="164">
        <f t="shared" si="112"/>
        <v>0</v>
      </c>
      <c r="HL73" s="164">
        <f t="shared" si="113"/>
        <v>0.25</v>
      </c>
      <c r="HM73" s="164">
        <f t="shared" si="114"/>
        <v>0</v>
      </c>
      <c r="HN73" s="164">
        <f t="shared" si="114"/>
        <v>0</v>
      </c>
      <c r="HO73" s="166">
        <f t="shared" si="115"/>
        <v>0</v>
      </c>
      <c r="HP73" s="167"/>
      <c r="HR73" s="164">
        <v>61</v>
      </c>
      <c r="HS73" s="225"/>
      <c r="HT73" s="226"/>
      <c r="HU73" s="1"/>
      <c r="HV73" s="1"/>
      <c r="HW73" s="95"/>
      <c r="HX73" s="93"/>
      <c r="HY73" s="93"/>
      <c r="HZ73" s="93"/>
      <c r="IA73" s="95" t="str">
        <f t="shared" si="32"/>
        <v>Completar</v>
      </c>
      <c r="IB73" s="96" t="str">
        <f t="shared" si="33"/>
        <v>Completar</v>
      </c>
      <c r="IC73" s="96" t="str">
        <f t="shared" si="34"/>
        <v>Completar</v>
      </c>
      <c r="ID73" s="94"/>
      <c r="IE73" s="95" t="str">
        <f t="shared" si="35"/>
        <v>Completar</v>
      </c>
      <c r="IF73" s="95" t="str">
        <f t="shared" si="116"/>
        <v>Completar</v>
      </c>
      <c r="IG73" s="165">
        <f t="shared" si="117"/>
        <v>0</v>
      </c>
      <c r="IH73" s="219" t="b">
        <f t="shared" si="118"/>
        <v>0</v>
      </c>
      <c r="II73" s="188">
        <f t="shared" si="119"/>
        <v>0</v>
      </c>
      <c r="IJ73" s="164">
        <f t="shared" si="120"/>
        <v>0</v>
      </c>
      <c r="IK73" s="164">
        <f t="shared" si="121"/>
        <v>0.25</v>
      </c>
      <c r="IL73" s="164">
        <f t="shared" si="122"/>
        <v>0</v>
      </c>
      <c r="IM73" s="164">
        <f t="shared" si="122"/>
        <v>0</v>
      </c>
      <c r="IN73" s="166">
        <f t="shared" si="123"/>
        <v>0</v>
      </c>
      <c r="IO73" s="167"/>
      <c r="IQ73" s="164">
        <v>61</v>
      </c>
      <c r="IR73" s="225"/>
      <c r="IS73" s="226"/>
      <c r="IT73" s="1"/>
      <c r="IU73" s="1"/>
      <c r="IV73" s="95"/>
      <c r="IW73" s="93"/>
      <c r="IX73" s="93"/>
      <c r="IY73" s="93"/>
      <c r="IZ73" s="95" t="str">
        <f t="shared" si="36"/>
        <v>Completar</v>
      </c>
      <c r="JA73" s="96" t="str">
        <f t="shared" si="37"/>
        <v>Completar</v>
      </c>
      <c r="JB73" s="96" t="str">
        <f t="shared" si="38"/>
        <v>Completar</v>
      </c>
      <c r="JC73" s="94"/>
      <c r="JD73" s="95" t="str">
        <f t="shared" si="39"/>
        <v>Completar</v>
      </c>
      <c r="JE73" s="95" t="str">
        <f t="shared" si="124"/>
        <v>Completar</v>
      </c>
      <c r="JF73" s="165">
        <f t="shared" si="125"/>
        <v>0</v>
      </c>
      <c r="JG73" s="219" t="b">
        <f t="shared" si="126"/>
        <v>0</v>
      </c>
      <c r="JH73" s="188">
        <f t="shared" si="127"/>
        <v>0</v>
      </c>
      <c r="JI73" s="164">
        <f t="shared" si="128"/>
        <v>0</v>
      </c>
      <c r="JJ73" s="164">
        <f t="shared" si="129"/>
        <v>0.25</v>
      </c>
      <c r="JK73" s="164">
        <f t="shared" si="130"/>
        <v>0</v>
      </c>
      <c r="JL73" s="164">
        <f t="shared" si="130"/>
        <v>0</v>
      </c>
      <c r="JM73" s="166">
        <f t="shared" si="131"/>
        <v>0</v>
      </c>
      <c r="JN73" s="167"/>
      <c r="JO73" s="126"/>
      <c r="JP73" s="164">
        <v>61</v>
      </c>
      <c r="JQ73" s="225"/>
      <c r="JR73" s="226"/>
      <c r="JS73" s="1"/>
      <c r="JT73" s="1"/>
      <c r="JU73" s="95"/>
      <c r="JV73" s="93"/>
      <c r="JW73" s="93"/>
      <c r="JX73" s="93"/>
      <c r="JY73" s="95" t="str">
        <f t="shared" si="40"/>
        <v>Completar</v>
      </c>
      <c r="JZ73" s="96" t="str">
        <f t="shared" si="41"/>
        <v>Completar</v>
      </c>
      <c r="KA73" s="96" t="str">
        <f t="shared" si="42"/>
        <v>Completar</v>
      </c>
      <c r="KB73" s="94"/>
      <c r="KC73" s="95" t="str">
        <f t="shared" si="43"/>
        <v>Completar</v>
      </c>
      <c r="KD73" s="95" t="str">
        <f t="shared" si="132"/>
        <v>Completar</v>
      </c>
      <c r="KE73" s="165">
        <f t="shared" si="133"/>
        <v>0</v>
      </c>
      <c r="KF73" s="219" t="b">
        <f t="shared" si="134"/>
        <v>0</v>
      </c>
      <c r="KG73" s="188">
        <f t="shared" si="135"/>
        <v>0</v>
      </c>
      <c r="KH73" s="164">
        <f t="shared" si="136"/>
        <v>0</v>
      </c>
      <c r="KI73" s="164">
        <f t="shared" si="137"/>
        <v>0.25</v>
      </c>
      <c r="KJ73" s="164">
        <f t="shared" si="138"/>
        <v>0</v>
      </c>
      <c r="KK73" s="164">
        <f t="shared" si="138"/>
        <v>0</v>
      </c>
      <c r="KL73" s="166">
        <f t="shared" si="139"/>
        <v>0</v>
      </c>
    </row>
    <row r="74" spans="1:298" x14ac:dyDescent="0.25">
      <c r="A74" s="164">
        <v>62</v>
      </c>
      <c r="B74" s="225"/>
      <c r="C74" s="226"/>
      <c r="D74" s="1"/>
      <c r="E74" s="1"/>
      <c r="F74" s="95"/>
      <c r="G74" s="93"/>
      <c r="H74" s="93"/>
      <c r="I74" s="93"/>
      <c r="J74" s="95"/>
      <c r="K74" s="96" t="str">
        <f>IFERROR(VLOOKUP(D74,'Situación inicial'!JI$13:JS$112,8,FALSE),"Completar")</f>
        <v>Completar</v>
      </c>
      <c r="L74" s="96" t="str">
        <f>IFERROR(VLOOKUP(D74,'Situación inicial'!JI$13:JS$112,9,FALSE),"Completar")</f>
        <v>Completar</v>
      </c>
      <c r="M74" s="94"/>
      <c r="N74" s="95" t="str">
        <f>IFERROR(VLOOKUP(D74,'Situación inicial'!JI$13:JS$112,11,FALSE),"Completar")</f>
        <v>Completar</v>
      </c>
      <c r="O74" s="95" t="str">
        <f>IFERROR(VLOOKUP(D74,'Situación inicial'!JI$13:JT$112,12,FALSE),"Completar")</f>
        <v>Completar</v>
      </c>
      <c r="P74" s="165">
        <f t="shared" si="44"/>
        <v>0</v>
      </c>
      <c r="Q74" s="219" t="b">
        <f t="shared" si="45"/>
        <v>0</v>
      </c>
      <c r="R74" s="188">
        <f t="shared" si="46"/>
        <v>0</v>
      </c>
      <c r="S74" s="164">
        <f t="shared" si="47"/>
        <v>0</v>
      </c>
      <c r="T74" s="164">
        <f t="shared" si="48"/>
        <v>0.25</v>
      </c>
      <c r="U74" s="164">
        <f t="shared" si="49"/>
        <v>0</v>
      </c>
      <c r="V74" s="164">
        <f t="shared" si="49"/>
        <v>0</v>
      </c>
      <c r="W74" s="166">
        <f t="shared" si="50"/>
        <v>0</v>
      </c>
      <c r="X74" s="168">
        <f>IFERROR(VLOOKUP(D74,'Situación inicial'!JI$13:JZ$112,18,FALSE),0)</f>
        <v>0</v>
      </c>
      <c r="Z74" s="164">
        <v>62</v>
      </c>
      <c r="AA74" s="225"/>
      <c r="AB74" s="226"/>
      <c r="AC74" s="1"/>
      <c r="AD74" s="1"/>
      <c r="AE74" s="95"/>
      <c r="AF74" s="93"/>
      <c r="AG74" s="93"/>
      <c r="AH74" s="93"/>
      <c r="AI74" s="95" t="str">
        <f t="shared" si="0"/>
        <v>Completar</v>
      </c>
      <c r="AJ74" s="96" t="str">
        <f t="shared" si="1"/>
        <v>Completar</v>
      </c>
      <c r="AK74" s="96" t="str">
        <f t="shared" si="2"/>
        <v>Completar</v>
      </c>
      <c r="AL74" s="94"/>
      <c r="AM74" s="95" t="str">
        <f t="shared" si="51"/>
        <v>Completar</v>
      </c>
      <c r="AN74" s="95" t="str">
        <f t="shared" si="52"/>
        <v>Completar</v>
      </c>
      <c r="AO74" s="165">
        <f t="shared" si="53"/>
        <v>0</v>
      </c>
      <c r="AP74" s="219" t="b">
        <f t="shared" si="54"/>
        <v>0</v>
      </c>
      <c r="AQ74" s="188">
        <f t="shared" si="55"/>
        <v>0</v>
      </c>
      <c r="AR74" s="164">
        <f t="shared" si="56"/>
        <v>0</v>
      </c>
      <c r="AS74" s="164">
        <f t="shared" si="57"/>
        <v>0.25</v>
      </c>
      <c r="AT74" s="164">
        <f t="shared" si="58"/>
        <v>0</v>
      </c>
      <c r="AU74" s="164">
        <f t="shared" si="58"/>
        <v>0</v>
      </c>
      <c r="AV74" s="166">
        <f t="shared" si="59"/>
        <v>0</v>
      </c>
      <c r="AW74" s="168">
        <f t="shared" si="3"/>
        <v>0</v>
      </c>
      <c r="AY74" s="164">
        <v>62</v>
      </c>
      <c r="AZ74" s="225"/>
      <c r="BA74" s="226"/>
      <c r="BB74" s="1"/>
      <c r="BC74" s="1"/>
      <c r="BD74" s="95"/>
      <c r="BE74" s="93"/>
      <c r="BF74" s="93"/>
      <c r="BG74" s="93"/>
      <c r="BH74" s="95" t="str">
        <f t="shared" si="4"/>
        <v>Completar</v>
      </c>
      <c r="BI74" s="96" t="str">
        <f t="shared" si="5"/>
        <v>Completar</v>
      </c>
      <c r="BJ74" s="96" t="str">
        <f t="shared" si="6"/>
        <v>Completar</v>
      </c>
      <c r="BK74" s="94"/>
      <c r="BL74" s="95" t="str">
        <f t="shared" si="7"/>
        <v>Completar</v>
      </c>
      <c r="BM74" s="95" t="str">
        <f t="shared" si="60"/>
        <v>Completar</v>
      </c>
      <c r="BN74" s="165">
        <f t="shared" si="61"/>
        <v>0</v>
      </c>
      <c r="BO74" s="219" t="b">
        <f t="shared" si="62"/>
        <v>0</v>
      </c>
      <c r="BP74" s="188">
        <f t="shared" si="63"/>
        <v>0</v>
      </c>
      <c r="BQ74" s="164">
        <f t="shared" si="64"/>
        <v>0</v>
      </c>
      <c r="BR74" s="164">
        <f t="shared" si="65"/>
        <v>0.25</v>
      </c>
      <c r="BS74" s="164">
        <f t="shared" si="66"/>
        <v>0</v>
      </c>
      <c r="BT74" s="164">
        <f t="shared" si="66"/>
        <v>0</v>
      </c>
      <c r="BU74" s="166">
        <f t="shared" si="67"/>
        <v>0</v>
      </c>
      <c r="BV74" s="167"/>
      <c r="BX74" s="164">
        <v>62</v>
      </c>
      <c r="BY74" s="225"/>
      <c r="BZ74" s="226"/>
      <c r="CA74" s="1"/>
      <c r="CB74" s="1"/>
      <c r="CC74" s="95"/>
      <c r="CD74" s="93"/>
      <c r="CE74" s="93"/>
      <c r="CF74" s="93"/>
      <c r="CG74" s="95" t="str">
        <f t="shared" si="8"/>
        <v>Completar</v>
      </c>
      <c r="CH74" s="96" t="str">
        <f t="shared" si="9"/>
        <v>Completar</v>
      </c>
      <c r="CI74" s="96" t="str">
        <f t="shared" si="10"/>
        <v>Completar</v>
      </c>
      <c r="CJ74" s="94"/>
      <c r="CK74" s="95" t="str">
        <f t="shared" si="11"/>
        <v>Completar</v>
      </c>
      <c r="CL74" s="95" t="str">
        <f t="shared" si="68"/>
        <v>Completar</v>
      </c>
      <c r="CM74" s="165">
        <f t="shared" si="69"/>
        <v>0</v>
      </c>
      <c r="CN74" s="219" t="b">
        <f t="shared" si="70"/>
        <v>0</v>
      </c>
      <c r="CO74" s="188">
        <f t="shared" si="71"/>
        <v>0</v>
      </c>
      <c r="CP74" s="164">
        <f t="shared" si="72"/>
        <v>0</v>
      </c>
      <c r="CQ74" s="164">
        <f t="shared" si="73"/>
        <v>0.25</v>
      </c>
      <c r="CR74" s="164">
        <f t="shared" si="74"/>
        <v>0</v>
      </c>
      <c r="CS74" s="164">
        <f t="shared" si="74"/>
        <v>0</v>
      </c>
      <c r="CT74" s="166">
        <f t="shared" si="75"/>
        <v>0</v>
      </c>
      <c r="CU74" s="167"/>
      <c r="CW74" s="164">
        <v>62</v>
      </c>
      <c r="CX74" s="225"/>
      <c r="CY74" s="226"/>
      <c r="CZ74" s="1"/>
      <c r="DA74" s="1"/>
      <c r="DB74" s="95"/>
      <c r="DC74" s="93"/>
      <c r="DD74" s="93"/>
      <c r="DE74" s="93"/>
      <c r="DF74" s="95" t="str">
        <f t="shared" si="12"/>
        <v>Completar</v>
      </c>
      <c r="DG74" s="96" t="str">
        <f t="shared" si="13"/>
        <v>Completar</v>
      </c>
      <c r="DH74" s="96" t="str">
        <f t="shared" si="14"/>
        <v>Completar</v>
      </c>
      <c r="DI74" s="94"/>
      <c r="DJ74" s="95" t="str">
        <f t="shared" si="15"/>
        <v>Completar</v>
      </c>
      <c r="DK74" s="95" t="str">
        <f t="shared" si="76"/>
        <v>Completar</v>
      </c>
      <c r="DL74" s="165">
        <f t="shared" si="77"/>
        <v>0</v>
      </c>
      <c r="DM74" s="219" t="b">
        <f t="shared" si="78"/>
        <v>0</v>
      </c>
      <c r="DN74" s="188">
        <f t="shared" si="79"/>
        <v>0</v>
      </c>
      <c r="DO74" s="164">
        <f t="shared" si="80"/>
        <v>0</v>
      </c>
      <c r="DP74" s="164">
        <f t="shared" si="81"/>
        <v>0.25</v>
      </c>
      <c r="DQ74" s="164">
        <f t="shared" si="82"/>
        <v>0</v>
      </c>
      <c r="DR74" s="164">
        <f t="shared" si="82"/>
        <v>0</v>
      </c>
      <c r="DS74" s="166">
        <f t="shared" si="83"/>
        <v>0</v>
      </c>
      <c r="DT74" s="167"/>
      <c r="DV74" s="164">
        <v>62</v>
      </c>
      <c r="DW74" s="225"/>
      <c r="DX74" s="226"/>
      <c r="DY74" s="1"/>
      <c r="DZ74" s="1"/>
      <c r="EA74" s="95"/>
      <c r="EB74" s="93"/>
      <c r="EC74" s="93"/>
      <c r="ED74" s="93"/>
      <c r="EE74" s="95" t="str">
        <f t="shared" si="16"/>
        <v>Completar</v>
      </c>
      <c r="EF74" s="96" t="str">
        <f t="shared" si="17"/>
        <v>Completar</v>
      </c>
      <c r="EG74" s="96" t="str">
        <f t="shared" si="18"/>
        <v>Completar</v>
      </c>
      <c r="EH74" s="94"/>
      <c r="EI74" s="95" t="str">
        <f t="shared" si="19"/>
        <v>Completar</v>
      </c>
      <c r="EJ74" s="95" t="str">
        <f t="shared" si="84"/>
        <v>Completar</v>
      </c>
      <c r="EK74" s="165">
        <f t="shared" si="85"/>
        <v>0</v>
      </c>
      <c r="EL74" s="219" t="b">
        <f t="shared" si="86"/>
        <v>0</v>
      </c>
      <c r="EM74" s="188">
        <f t="shared" si="87"/>
        <v>0</v>
      </c>
      <c r="EN74" s="164">
        <f t="shared" si="88"/>
        <v>0</v>
      </c>
      <c r="EO74" s="164">
        <f t="shared" si="89"/>
        <v>0.25</v>
      </c>
      <c r="EP74" s="164">
        <f t="shared" si="90"/>
        <v>0</v>
      </c>
      <c r="EQ74" s="164">
        <f t="shared" si="90"/>
        <v>0</v>
      </c>
      <c r="ER74" s="166">
        <f t="shared" si="91"/>
        <v>0</v>
      </c>
      <c r="ES74" s="167"/>
      <c r="EU74" s="164">
        <v>62</v>
      </c>
      <c r="EV74" s="225"/>
      <c r="EW74" s="226"/>
      <c r="EX74" s="1"/>
      <c r="EY74" s="1"/>
      <c r="EZ74" s="95"/>
      <c r="FA74" s="93"/>
      <c r="FB74" s="93"/>
      <c r="FC74" s="93"/>
      <c r="FD74" s="95" t="str">
        <f t="shared" si="20"/>
        <v>Completar</v>
      </c>
      <c r="FE74" s="96" t="str">
        <f t="shared" si="21"/>
        <v>Completar</v>
      </c>
      <c r="FF74" s="96" t="str">
        <f t="shared" si="22"/>
        <v>Completar</v>
      </c>
      <c r="FG74" s="94"/>
      <c r="FH74" s="95" t="str">
        <f t="shared" si="23"/>
        <v>Completar</v>
      </c>
      <c r="FI74" s="95" t="str">
        <f t="shared" si="92"/>
        <v>Completar</v>
      </c>
      <c r="FJ74" s="165">
        <f t="shared" si="93"/>
        <v>0</v>
      </c>
      <c r="FK74" s="219" t="b">
        <f t="shared" si="94"/>
        <v>0</v>
      </c>
      <c r="FL74" s="188">
        <f t="shared" si="95"/>
        <v>0</v>
      </c>
      <c r="FM74" s="164">
        <f t="shared" si="96"/>
        <v>0</v>
      </c>
      <c r="FN74" s="164">
        <f t="shared" si="97"/>
        <v>0.25</v>
      </c>
      <c r="FO74" s="164">
        <f t="shared" si="98"/>
        <v>0</v>
      </c>
      <c r="FP74" s="164">
        <f t="shared" si="98"/>
        <v>0</v>
      </c>
      <c r="FQ74" s="166">
        <f t="shared" si="99"/>
        <v>0</v>
      </c>
      <c r="FR74" s="167"/>
      <c r="FT74" s="164">
        <v>62</v>
      </c>
      <c r="FU74" s="225"/>
      <c r="FV74" s="226"/>
      <c r="FW74" s="1"/>
      <c r="FX74" s="1"/>
      <c r="FY74" s="95"/>
      <c r="FZ74" s="93"/>
      <c r="GA74" s="93"/>
      <c r="GB74" s="93"/>
      <c r="GC74" s="95" t="str">
        <f t="shared" si="24"/>
        <v>Completar</v>
      </c>
      <c r="GD74" s="96" t="str">
        <f t="shared" si="25"/>
        <v>Completar</v>
      </c>
      <c r="GE74" s="96" t="str">
        <f t="shared" si="26"/>
        <v>Completar</v>
      </c>
      <c r="GF74" s="94"/>
      <c r="GG74" s="95" t="str">
        <f t="shared" si="27"/>
        <v>Completar</v>
      </c>
      <c r="GH74" s="95" t="str">
        <f t="shared" si="100"/>
        <v>Completar</v>
      </c>
      <c r="GI74" s="165">
        <f t="shared" si="101"/>
        <v>0</v>
      </c>
      <c r="GJ74" s="219" t="b">
        <f t="shared" si="102"/>
        <v>0</v>
      </c>
      <c r="GK74" s="188">
        <f t="shared" si="103"/>
        <v>0</v>
      </c>
      <c r="GL74" s="164">
        <f t="shared" si="104"/>
        <v>0</v>
      </c>
      <c r="GM74" s="164">
        <f t="shared" si="105"/>
        <v>0.25</v>
      </c>
      <c r="GN74" s="164">
        <f t="shared" si="106"/>
        <v>0</v>
      </c>
      <c r="GO74" s="164">
        <f t="shared" si="106"/>
        <v>0</v>
      </c>
      <c r="GP74" s="166">
        <f t="shared" si="107"/>
        <v>0</v>
      </c>
      <c r="GQ74" s="167"/>
      <c r="GS74" s="164">
        <v>62</v>
      </c>
      <c r="GT74" s="225"/>
      <c r="GU74" s="226"/>
      <c r="GV74" s="1"/>
      <c r="GW74" s="1"/>
      <c r="GX74" s="95"/>
      <c r="GY74" s="93"/>
      <c r="GZ74" s="93"/>
      <c r="HA74" s="93"/>
      <c r="HB74" s="95" t="str">
        <f t="shared" si="28"/>
        <v>Completar</v>
      </c>
      <c r="HC74" s="96" t="str">
        <f t="shared" si="29"/>
        <v>Completar</v>
      </c>
      <c r="HD74" s="96" t="str">
        <f t="shared" si="30"/>
        <v>Completar</v>
      </c>
      <c r="HE74" s="94"/>
      <c r="HF74" s="95" t="str">
        <f t="shared" si="31"/>
        <v>Completar</v>
      </c>
      <c r="HG74" s="95" t="str">
        <f t="shared" si="108"/>
        <v>Completar</v>
      </c>
      <c r="HH74" s="165">
        <f t="shared" si="109"/>
        <v>0</v>
      </c>
      <c r="HI74" s="219" t="b">
        <f t="shared" si="110"/>
        <v>0</v>
      </c>
      <c r="HJ74" s="188">
        <f t="shared" si="111"/>
        <v>0</v>
      </c>
      <c r="HK74" s="164">
        <f t="shared" si="112"/>
        <v>0</v>
      </c>
      <c r="HL74" s="164">
        <f t="shared" si="113"/>
        <v>0.25</v>
      </c>
      <c r="HM74" s="164">
        <f t="shared" si="114"/>
        <v>0</v>
      </c>
      <c r="HN74" s="164">
        <f t="shared" si="114"/>
        <v>0</v>
      </c>
      <c r="HO74" s="166">
        <f t="shared" si="115"/>
        <v>0</v>
      </c>
      <c r="HP74" s="167"/>
      <c r="HR74" s="164">
        <v>62</v>
      </c>
      <c r="HS74" s="225"/>
      <c r="HT74" s="226"/>
      <c r="HU74" s="1"/>
      <c r="HV74" s="1"/>
      <c r="HW74" s="95"/>
      <c r="HX74" s="93"/>
      <c r="HY74" s="93"/>
      <c r="HZ74" s="93"/>
      <c r="IA74" s="95" t="str">
        <f t="shared" si="32"/>
        <v>Completar</v>
      </c>
      <c r="IB74" s="96" t="str">
        <f t="shared" si="33"/>
        <v>Completar</v>
      </c>
      <c r="IC74" s="96" t="str">
        <f t="shared" si="34"/>
        <v>Completar</v>
      </c>
      <c r="ID74" s="94"/>
      <c r="IE74" s="95" t="str">
        <f t="shared" si="35"/>
        <v>Completar</v>
      </c>
      <c r="IF74" s="95" t="str">
        <f t="shared" si="116"/>
        <v>Completar</v>
      </c>
      <c r="IG74" s="165">
        <f t="shared" si="117"/>
        <v>0</v>
      </c>
      <c r="IH74" s="219" t="b">
        <f t="shared" si="118"/>
        <v>0</v>
      </c>
      <c r="II74" s="188">
        <f t="shared" si="119"/>
        <v>0</v>
      </c>
      <c r="IJ74" s="164">
        <f t="shared" si="120"/>
        <v>0</v>
      </c>
      <c r="IK74" s="164">
        <f t="shared" si="121"/>
        <v>0.25</v>
      </c>
      <c r="IL74" s="164">
        <f t="shared" si="122"/>
        <v>0</v>
      </c>
      <c r="IM74" s="164">
        <f t="shared" si="122"/>
        <v>0</v>
      </c>
      <c r="IN74" s="166">
        <f t="shared" si="123"/>
        <v>0</v>
      </c>
      <c r="IO74" s="167"/>
      <c r="IQ74" s="164">
        <v>62</v>
      </c>
      <c r="IR74" s="225"/>
      <c r="IS74" s="226"/>
      <c r="IT74" s="1"/>
      <c r="IU74" s="1"/>
      <c r="IV74" s="95"/>
      <c r="IW74" s="93"/>
      <c r="IX74" s="93"/>
      <c r="IY74" s="93"/>
      <c r="IZ74" s="95" t="str">
        <f t="shared" si="36"/>
        <v>Completar</v>
      </c>
      <c r="JA74" s="96" t="str">
        <f t="shared" si="37"/>
        <v>Completar</v>
      </c>
      <c r="JB74" s="96" t="str">
        <f t="shared" si="38"/>
        <v>Completar</v>
      </c>
      <c r="JC74" s="94"/>
      <c r="JD74" s="95" t="str">
        <f t="shared" si="39"/>
        <v>Completar</v>
      </c>
      <c r="JE74" s="95" t="str">
        <f t="shared" si="124"/>
        <v>Completar</v>
      </c>
      <c r="JF74" s="165">
        <f t="shared" si="125"/>
        <v>0</v>
      </c>
      <c r="JG74" s="219" t="b">
        <f t="shared" si="126"/>
        <v>0</v>
      </c>
      <c r="JH74" s="188">
        <f t="shared" si="127"/>
        <v>0</v>
      </c>
      <c r="JI74" s="164">
        <f t="shared" si="128"/>
        <v>0</v>
      </c>
      <c r="JJ74" s="164">
        <f t="shared" si="129"/>
        <v>0.25</v>
      </c>
      <c r="JK74" s="164">
        <f t="shared" si="130"/>
        <v>0</v>
      </c>
      <c r="JL74" s="164">
        <f t="shared" si="130"/>
        <v>0</v>
      </c>
      <c r="JM74" s="166">
        <f t="shared" si="131"/>
        <v>0</v>
      </c>
      <c r="JN74" s="167"/>
      <c r="JO74" s="126"/>
      <c r="JP74" s="164">
        <v>62</v>
      </c>
      <c r="JQ74" s="225"/>
      <c r="JR74" s="226"/>
      <c r="JS74" s="1"/>
      <c r="JT74" s="1"/>
      <c r="JU74" s="95"/>
      <c r="JV74" s="93"/>
      <c r="JW74" s="93"/>
      <c r="JX74" s="93"/>
      <c r="JY74" s="95" t="str">
        <f t="shared" si="40"/>
        <v>Completar</v>
      </c>
      <c r="JZ74" s="96" t="str">
        <f t="shared" si="41"/>
        <v>Completar</v>
      </c>
      <c r="KA74" s="96" t="str">
        <f t="shared" si="42"/>
        <v>Completar</v>
      </c>
      <c r="KB74" s="94"/>
      <c r="KC74" s="95" t="str">
        <f t="shared" si="43"/>
        <v>Completar</v>
      </c>
      <c r="KD74" s="95" t="str">
        <f t="shared" si="132"/>
        <v>Completar</v>
      </c>
      <c r="KE74" s="165">
        <f t="shared" si="133"/>
        <v>0</v>
      </c>
      <c r="KF74" s="219" t="b">
        <f t="shared" si="134"/>
        <v>0</v>
      </c>
      <c r="KG74" s="188">
        <f t="shared" si="135"/>
        <v>0</v>
      </c>
      <c r="KH74" s="164">
        <f t="shared" si="136"/>
        <v>0</v>
      </c>
      <c r="KI74" s="164">
        <f t="shared" si="137"/>
        <v>0.25</v>
      </c>
      <c r="KJ74" s="164">
        <f t="shared" si="138"/>
        <v>0</v>
      </c>
      <c r="KK74" s="164">
        <f t="shared" si="138"/>
        <v>0</v>
      </c>
      <c r="KL74" s="166">
        <f t="shared" si="139"/>
        <v>0</v>
      </c>
    </row>
    <row r="75" spans="1:298" x14ac:dyDescent="0.25">
      <c r="A75" s="164">
        <v>63</v>
      </c>
      <c r="B75" s="225"/>
      <c r="C75" s="226"/>
      <c r="D75" s="1"/>
      <c r="E75" s="1"/>
      <c r="F75" s="95"/>
      <c r="G75" s="93"/>
      <c r="H75" s="93"/>
      <c r="I75" s="93"/>
      <c r="J75" s="95"/>
      <c r="K75" s="96" t="str">
        <f>IFERROR(VLOOKUP(D75,'Situación inicial'!JI$13:JS$112,8,FALSE),"Completar")</f>
        <v>Completar</v>
      </c>
      <c r="L75" s="96" t="str">
        <f>IFERROR(VLOOKUP(D75,'Situación inicial'!JI$13:JS$112,9,FALSE),"Completar")</f>
        <v>Completar</v>
      </c>
      <c r="M75" s="94"/>
      <c r="N75" s="95" t="str">
        <f>IFERROR(VLOOKUP(D75,'Situación inicial'!JI$13:JS$112,11,FALSE),"Completar")</f>
        <v>Completar</v>
      </c>
      <c r="O75" s="95" t="str">
        <f>IFERROR(VLOOKUP(D75,'Situación inicial'!JI$13:JT$112,12,FALSE),"Completar")</f>
        <v>Completar</v>
      </c>
      <c r="P75" s="165">
        <f t="shared" si="44"/>
        <v>0</v>
      </c>
      <c r="Q75" s="219" t="b">
        <f t="shared" si="45"/>
        <v>0</v>
      </c>
      <c r="R75" s="188">
        <f t="shared" si="46"/>
        <v>0</v>
      </c>
      <c r="S75" s="164">
        <f t="shared" si="47"/>
        <v>0</v>
      </c>
      <c r="T75" s="164">
        <f t="shared" si="48"/>
        <v>0.25</v>
      </c>
      <c r="U75" s="164">
        <f t="shared" si="49"/>
        <v>0</v>
      </c>
      <c r="V75" s="164">
        <f t="shared" si="49"/>
        <v>0</v>
      </c>
      <c r="W75" s="166">
        <f t="shared" si="50"/>
        <v>0</v>
      </c>
      <c r="X75" s="168">
        <f>IFERROR(VLOOKUP(D75,'Situación inicial'!JI$13:JZ$112,18,FALSE),0)</f>
        <v>0</v>
      </c>
      <c r="Z75" s="164">
        <v>63</v>
      </c>
      <c r="AA75" s="225"/>
      <c r="AB75" s="226"/>
      <c r="AC75" s="1"/>
      <c r="AD75" s="1"/>
      <c r="AE75" s="95"/>
      <c r="AF75" s="93"/>
      <c r="AG75" s="93"/>
      <c r="AH75" s="93"/>
      <c r="AI75" s="95" t="str">
        <f t="shared" si="0"/>
        <v>Completar</v>
      </c>
      <c r="AJ75" s="96" t="str">
        <f t="shared" si="1"/>
        <v>Completar</v>
      </c>
      <c r="AK75" s="96" t="str">
        <f t="shared" si="2"/>
        <v>Completar</v>
      </c>
      <c r="AL75" s="94"/>
      <c r="AM75" s="95" t="str">
        <f t="shared" si="51"/>
        <v>Completar</v>
      </c>
      <c r="AN75" s="95" t="str">
        <f t="shared" si="52"/>
        <v>Completar</v>
      </c>
      <c r="AO75" s="165">
        <f t="shared" si="53"/>
        <v>0</v>
      </c>
      <c r="AP75" s="219" t="b">
        <f t="shared" si="54"/>
        <v>0</v>
      </c>
      <c r="AQ75" s="188">
        <f t="shared" si="55"/>
        <v>0</v>
      </c>
      <c r="AR75" s="164">
        <f t="shared" si="56"/>
        <v>0</v>
      </c>
      <c r="AS75" s="164">
        <f t="shared" si="57"/>
        <v>0.25</v>
      </c>
      <c r="AT75" s="164">
        <f t="shared" si="58"/>
        <v>0</v>
      </c>
      <c r="AU75" s="164">
        <f t="shared" si="58"/>
        <v>0</v>
      </c>
      <c r="AV75" s="166">
        <f t="shared" si="59"/>
        <v>0</v>
      </c>
      <c r="AW75" s="168">
        <f t="shared" si="3"/>
        <v>0</v>
      </c>
      <c r="AY75" s="164">
        <v>63</v>
      </c>
      <c r="AZ75" s="225"/>
      <c r="BA75" s="226"/>
      <c r="BB75" s="1"/>
      <c r="BC75" s="1"/>
      <c r="BD75" s="95"/>
      <c r="BE75" s="93"/>
      <c r="BF75" s="93"/>
      <c r="BG75" s="93"/>
      <c r="BH75" s="95" t="str">
        <f t="shared" si="4"/>
        <v>Completar</v>
      </c>
      <c r="BI75" s="96" t="str">
        <f t="shared" si="5"/>
        <v>Completar</v>
      </c>
      <c r="BJ75" s="96" t="str">
        <f t="shared" si="6"/>
        <v>Completar</v>
      </c>
      <c r="BK75" s="94"/>
      <c r="BL75" s="95" t="str">
        <f t="shared" si="7"/>
        <v>Completar</v>
      </c>
      <c r="BM75" s="95" t="str">
        <f t="shared" si="60"/>
        <v>Completar</v>
      </c>
      <c r="BN75" s="165">
        <f t="shared" si="61"/>
        <v>0</v>
      </c>
      <c r="BO75" s="219" t="b">
        <f t="shared" si="62"/>
        <v>0</v>
      </c>
      <c r="BP75" s="188">
        <f t="shared" si="63"/>
        <v>0</v>
      </c>
      <c r="BQ75" s="164">
        <f t="shared" si="64"/>
        <v>0</v>
      </c>
      <c r="BR75" s="164">
        <f t="shared" si="65"/>
        <v>0.25</v>
      </c>
      <c r="BS75" s="164">
        <f t="shared" si="66"/>
        <v>0</v>
      </c>
      <c r="BT75" s="164">
        <f t="shared" si="66"/>
        <v>0</v>
      </c>
      <c r="BU75" s="166">
        <f t="shared" si="67"/>
        <v>0</v>
      </c>
      <c r="BV75" s="167"/>
      <c r="BX75" s="164">
        <v>63</v>
      </c>
      <c r="BY75" s="225"/>
      <c r="BZ75" s="226"/>
      <c r="CA75" s="1"/>
      <c r="CB75" s="1"/>
      <c r="CC75" s="95"/>
      <c r="CD75" s="93"/>
      <c r="CE75" s="93"/>
      <c r="CF75" s="93"/>
      <c r="CG75" s="95" t="str">
        <f t="shared" si="8"/>
        <v>Completar</v>
      </c>
      <c r="CH75" s="96" t="str">
        <f t="shared" si="9"/>
        <v>Completar</v>
      </c>
      <c r="CI75" s="96" t="str">
        <f t="shared" si="10"/>
        <v>Completar</v>
      </c>
      <c r="CJ75" s="94"/>
      <c r="CK75" s="95" t="str">
        <f t="shared" si="11"/>
        <v>Completar</v>
      </c>
      <c r="CL75" s="95" t="str">
        <f t="shared" si="68"/>
        <v>Completar</v>
      </c>
      <c r="CM75" s="165">
        <f t="shared" si="69"/>
        <v>0</v>
      </c>
      <c r="CN75" s="219" t="b">
        <f t="shared" si="70"/>
        <v>0</v>
      </c>
      <c r="CO75" s="188">
        <f t="shared" si="71"/>
        <v>0</v>
      </c>
      <c r="CP75" s="164">
        <f t="shared" si="72"/>
        <v>0</v>
      </c>
      <c r="CQ75" s="164">
        <f t="shared" si="73"/>
        <v>0.25</v>
      </c>
      <c r="CR75" s="164">
        <f t="shared" si="74"/>
        <v>0</v>
      </c>
      <c r="CS75" s="164">
        <f t="shared" si="74"/>
        <v>0</v>
      </c>
      <c r="CT75" s="166">
        <f t="shared" si="75"/>
        <v>0</v>
      </c>
      <c r="CU75" s="167"/>
      <c r="CW75" s="164">
        <v>63</v>
      </c>
      <c r="CX75" s="225"/>
      <c r="CY75" s="226"/>
      <c r="CZ75" s="1"/>
      <c r="DA75" s="1"/>
      <c r="DB75" s="95"/>
      <c r="DC75" s="93"/>
      <c r="DD75" s="93"/>
      <c r="DE75" s="93"/>
      <c r="DF75" s="95" t="str">
        <f t="shared" si="12"/>
        <v>Completar</v>
      </c>
      <c r="DG75" s="96" t="str">
        <f t="shared" si="13"/>
        <v>Completar</v>
      </c>
      <c r="DH75" s="96" t="str">
        <f t="shared" si="14"/>
        <v>Completar</v>
      </c>
      <c r="DI75" s="94"/>
      <c r="DJ75" s="95" t="str">
        <f t="shared" si="15"/>
        <v>Completar</v>
      </c>
      <c r="DK75" s="95" t="str">
        <f t="shared" si="76"/>
        <v>Completar</v>
      </c>
      <c r="DL75" s="165">
        <f t="shared" si="77"/>
        <v>0</v>
      </c>
      <c r="DM75" s="219" t="b">
        <f t="shared" si="78"/>
        <v>0</v>
      </c>
      <c r="DN75" s="188">
        <f t="shared" si="79"/>
        <v>0</v>
      </c>
      <c r="DO75" s="164">
        <f t="shared" si="80"/>
        <v>0</v>
      </c>
      <c r="DP75" s="164">
        <f t="shared" si="81"/>
        <v>0.25</v>
      </c>
      <c r="DQ75" s="164">
        <f t="shared" si="82"/>
        <v>0</v>
      </c>
      <c r="DR75" s="164">
        <f t="shared" si="82"/>
        <v>0</v>
      </c>
      <c r="DS75" s="166">
        <f t="shared" si="83"/>
        <v>0</v>
      </c>
      <c r="DT75" s="167"/>
      <c r="DV75" s="164">
        <v>63</v>
      </c>
      <c r="DW75" s="225"/>
      <c r="DX75" s="226"/>
      <c r="DY75" s="1"/>
      <c r="DZ75" s="1"/>
      <c r="EA75" s="95"/>
      <c r="EB75" s="93"/>
      <c r="EC75" s="93"/>
      <c r="ED75" s="93"/>
      <c r="EE75" s="95" t="str">
        <f t="shared" si="16"/>
        <v>Completar</v>
      </c>
      <c r="EF75" s="96" t="str">
        <f t="shared" si="17"/>
        <v>Completar</v>
      </c>
      <c r="EG75" s="96" t="str">
        <f t="shared" si="18"/>
        <v>Completar</v>
      </c>
      <c r="EH75" s="94"/>
      <c r="EI75" s="95" t="str">
        <f t="shared" si="19"/>
        <v>Completar</v>
      </c>
      <c r="EJ75" s="95" t="str">
        <f t="shared" si="84"/>
        <v>Completar</v>
      </c>
      <c r="EK75" s="165">
        <f t="shared" si="85"/>
        <v>0</v>
      </c>
      <c r="EL75" s="219" t="b">
        <f t="shared" si="86"/>
        <v>0</v>
      </c>
      <c r="EM75" s="188">
        <f t="shared" si="87"/>
        <v>0</v>
      </c>
      <c r="EN75" s="164">
        <f t="shared" si="88"/>
        <v>0</v>
      </c>
      <c r="EO75" s="164">
        <f t="shared" si="89"/>
        <v>0.25</v>
      </c>
      <c r="EP75" s="164">
        <f t="shared" si="90"/>
        <v>0</v>
      </c>
      <c r="EQ75" s="164">
        <f t="shared" si="90"/>
        <v>0</v>
      </c>
      <c r="ER75" s="166">
        <f t="shared" si="91"/>
        <v>0</v>
      </c>
      <c r="ES75" s="167"/>
      <c r="EU75" s="164">
        <v>63</v>
      </c>
      <c r="EV75" s="225"/>
      <c r="EW75" s="226"/>
      <c r="EX75" s="1"/>
      <c r="EY75" s="1"/>
      <c r="EZ75" s="95"/>
      <c r="FA75" s="93"/>
      <c r="FB75" s="93"/>
      <c r="FC75" s="93"/>
      <c r="FD75" s="95" t="str">
        <f t="shared" si="20"/>
        <v>Completar</v>
      </c>
      <c r="FE75" s="96" t="str">
        <f t="shared" si="21"/>
        <v>Completar</v>
      </c>
      <c r="FF75" s="96" t="str">
        <f t="shared" si="22"/>
        <v>Completar</v>
      </c>
      <c r="FG75" s="94"/>
      <c r="FH75" s="95" t="str">
        <f t="shared" si="23"/>
        <v>Completar</v>
      </c>
      <c r="FI75" s="95" t="str">
        <f t="shared" si="92"/>
        <v>Completar</v>
      </c>
      <c r="FJ75" s="165">
        <f t="shared" si="93"/>
        <v>0</v>
      </c>
      <c r="FK75" s="219" t="b">
        <f t="shared" si="94"/>
        <v>0</v>
      </c>
      <c r="FL75" s="188">
        <f t="shared" si="95"/>
        <v>0</v>
      </c>
      <c r="FM75" s="164">
        <f t="shared" si="96"/>
        <v>0</v>
      </c>
      <c r="FN75" s="164">
        <f t="shared" si="97"/>
        <v>0.25</v>
      </c>
      <c r="FO75" s="164">
        <f t="shared" si="98"/>
        <v>0</v>
      </c>
      <c r="FP75" s="164">
        <f t="shared" si="98"/>
        <v>0</v>
      </c>
      <c r="FQ75" s="166">
        <f t="shared" si="99"/>
        <v>0</v>
      </c>
      <c r="FR75" s="167"/>
      <c r="FT75" s="164">
        <v>63</v>
      </c>
      <c r="FU75" s="225"/>
      <c r="FV75" s="226"/>
      <c r="FW75" s="1"/>
      <c r="FX75" s="1"/>
      <c r="FY75" s="95"/>
      <c r="FZ75" s="93"/>
      <c r="GA75" s="93"/>
      <c r="GB75" s="93"/>
      <c r="GC75" s="95" t="str">
        <f t="shared" si="24"/>
        <v>Completar</v>
      </c>
      <c r="GD75" s="96" t="str">
        <f t="shared" si="25"/>
        <v>Completar</v>
      </c>
      <c r="GE75" s="96" t="str">
        <f t="shared" si="26"/>
        <v>Completar</v>
      </c>
      <c r="GF75" s="94"/>
      <c r="GG75" s="95" t="str">
        <f t="shared" si="27"/>
        <v>Completar</v>
      </c>
      <c r="GH75" s="95" t="str">
        <f t="shared" si="100"/>
        <v>Completar</v>
      </c>
      <c r="GI75" s="165">
        <f t="shared" si="101"/>
        <v>0</v>
      </c>
      <c r="GJ75" s="219" t="b">
        <f t="shared" si="102"/>
        <v>0</v>
      </c>
      <c r="GK75" s="188">
        <f t="shared" si="103"/>
        <v>0</v>
      </c>
      <c r="GL75" s="164">
        <f t="shared" si="104"/>
        <v>0</v>
      </c>
      <c r="GM75" s="164">
        <f t="shared" si="105"/>
        <v>0.25</v>
      </c>
      <c r="GN75" s="164">
        <f t="shared" si="106"/>
        <v>0</v>
      </c>
      <c r="GO75" s="164">
        <f t="shared" si="106"/>
        <v>0</v>
      </c>
      <c r="GP75" s="166">
        <f t="shared" si="107"/>
        <v>0</v>
      </c>
      <c r="GQ75" s="167"/>
      <c r="GS75" s="164">
        <v>63</v>
      </c>
      <c r="GT75" s="225"/>
      <c r="GU75" s="226"/>
      <c r="GV75" s="1"/>
      <c r="GW75" s="1"/>
      <c r="GX75" s="95"/>
      <c r="GY75" s="93"/>
      <c r="GZ75" s="93"/>
      <c r="HA75" s="93"/>
      <c r="HB75" s="95" t="str">
        <f t="shared" si="28"/>
        <v>Completar</v>
      </c>
      <c r="HC75" s="96" t="str">
        <f t="shared" si="29"/>
        <v>Completar</v>
      </c>
      <c r="HD75" s="96" t="str">
        <f t="shared" si="30"/>
        <v>Completar</v>
      </c>
      <c r="HE75" s="94"/>
      <c r="HF75" s="95" t="str">
        <f t="shared" si="31"/>
        <v>Completar</v>
      </c>
      <c r="HG75" s="95" t="str">
        <f t="shared" si="108"/>
        <v>Completar</v>
      </c>
      <c r="HH75" s="165">
        <f t="shared" si="109"/>
        <v>0</v>
      </c>
      <c r="HI75" s="219" t="b">
        <f t="shared" si="110"/>
        <v>0</v>
      </c>
      <c r="HJ75" s="188">
        <f t="shared" si="111"/>
        <v>0</v>
      </c>
      <c r="HK75" s="164">
        <f t="shared" si="112"/>
        <v>0</v>
      </c>
      <c r="HL75" s="164">
        <f t="shared" si="113"/>
        <v>0.25</v>
      </c>
      <c r="HM75" s="164">
        <f t="shared" si="114"/>
        <v>0</v>
      </c>
      <c r="HN75" s="164">
        <f t="shared" si="114"/>
        <v>0</v>
      </c>
      <c r="HO75" s="166">
        <f t="shared" si="115"/>
        <v>0</v>
      </c>
      <c r="HP75" s="167"/>
      <c r="HR75" s="164">
        <v>63</v>
      </c>
      <c r="HS75" s="225"/>
      <c r="HT75" s="226"/>
      <c r="HU75" s="1"/>
      <c r="HV75" s="1"/>
      <c r="HW75" s="95"/>
      <c r="HX75" s="93"/>
      <c r="HY75" s="93"/>
      <c r="HZ75" s="93"/>
      <c r="IA75" s="95" t="str">
        <f t="shared" si="32"/>
        <v>Completar</v>
      </c>
      <c r="IB75" s="96" t="str">
        <f t="shared" si="33"/>
        <v>Completar</v>
      </c>
      <c r="IC75" s="96" t="str">
        <f t="shared" si="34"/>
        <v>Completar</v>
      </c>
      <c r="ID75" s="94"/>
      <c r="IE75" s="95" t="str">
        <f t="shared" si="35"/>
        <v>Completar</v>
      </c>
      <c r="IF75" s="95" t="str">
        <f t="shared" si="116"/>
        <v>Completar</v>
      </c>
      <c r="IG75" s="165">
        <f t="shared" si="117"/>
        <v>0</v>
      </c>
      <c r="IH75" s="219" t="b">
        <f t="shared" si="118"/>
        <v>0</v>
      </c>
      <c r="II75" s="188">
        <f t="shared" si="119"/>
        <v>0</v>
      </c>
      <c r="IJ75" s="164">
        <f t="shared" si="120"/>
        <v>0</v>
      </c>
      <c r="IK75" s="164">
        <f t="shared" si="121"/>
        <v>0.25</v>
      </c>
      <c r="IL75" s="164">
        <f t="shared" si="122"/>
        <v>0</v>
      </c>
      <c r="IM75" s="164">
        <f t="shared" si="122"/>
        <v>0</v>
      </c>
      <c r="IN75" s="166">
        <f t="shared" si="123"/>
        <v>0</v>
      </c>
      <c r="IO75" s="167"/>
      <c r="IQ75" s="164">
        <v>63</v>
      </c>
      <c r="IR75" s="225"/>
      <c r="IS75" s="226"/>
      <c r="IT75" s="1"/>
      <c r="IU75" s="1"/>
      <c r="IV75" s="95"/>
      <c r="IW75" s="93"/>
      <c r="IX75" s="93"/>
      <c r="IY75" s="93"/>
      <c r="IZ75" s="95" t="str">
        <f t="shared" si="36"/>
        <v>Completar</v>
      </c>
      <c r="JA75" s="96" t="str">
        <f t="shared" si="37"/>
        <v>Completar</v>
      </c>
      <c r="JB75" s="96" t="str">
        <f t="shared" si="38"/>
        <v>Completar</v>
      </c>
      <c r="JC75" s="94"/>
      <c r="JD75" s="95" t="str">
        <f t="shared" si="39"/>
        <v>Completar</v>
      </c>
      <c r="JE75" s="95" t="str">
        <f t="shared" si="124"/>
        <v>Completar</v>
      </c>
      <c r="JF75" s="165">
        <f t="shared" si="125"/>
        <v>0</v>
      </c>
      <c r="JG75" s="219" t="b">
        <f t="shared" si="126"/>
        <v>0</v>
      </c>
      <c r="JH75" s="188">
        <f t="shared" si="127"/>
        <v>0</v>
      </c>
      <c r="JI75" s="164">
        <f t="shared" si="128"/>
        <v>0</v>
      </c>
      <c r="JJ75" s="164">
        <f t="shared" si="129"/>
        <v>0.25</v>
      </c>
      <c r="JK75" s="164">
        <f t="shared" si="130"/>
        <v>0</v>
      </c>
      <c r="JL75" s="164">
        <f t="shared" si="130"/>
        <v>0</v>
      </c>
      <c r="JM75" s="166">
        <f t="shared" si="131"/>
        <v>0</v>
      </c>
      <c r="JN75" s="167"/>
      <c r="JO75" s="126"/>
      <c r="JP75" s="164">
        <v>63</v>
      </c>
      <c r="JQ75" s="225"/>
      <c r="JR75" s="226"/>
      <c r="JS75" s="1"/>
      <c r="JT75" s="1"/>
      <c r="JU75" s="95"/>
      <c r="JV75" s="93"/>
      <c r="JW75" s="93"/>
      <c r="JX75" s="93"/>
      <c r="JY75" s="95" t="str">
        <f t="shared" si="40"/>
        <v>Completar</v>
      </c>
      <c r="JZ75" s="96" t="str">
        <f t="shared" si="41"/>
        <v>Completar</v>
      </c>
      <c r="KA75" s="96" t="str">
        <f t="shared" si="42"/>
        <v>Completar</v>
      </c>
      <c r="KB75" s="94"/>
      <c r="KC75" s="95" t="str">
        <f t="shared" si="43"/>
        <v>Completar</v>
      </c>
      <c r="KD75" s="95" t="str">
        <f t="shared" si="132"/>
        <v>Completar</v>
      </c>
      <c r="KE75" s="165">
        <f t="shared" si="133"/>
        <v>0</v>
      </c>
      <c r="KF75" s="219" t="b">
        <f t="shared" si="134"/>
        <v>0</v>
      </c>
      <c r="KG75" s="188">
        <f t="shared" si="135"/>
        <v>0</v>
      </c>
      <c r="KH75" s="164">
        <f t="shared" si="136"/>
        <v>0</v>
      </c>
      <c r="KI75" s="164">
        <f t="shared" si="137"/>
        <v>0.25</v>
      </c>
      <c r="KJ75" s="164">
        <f t="shared" si="138"/>
        <v>0</v>
      </c>
      <c r="KK75" s="164">
        <f t="shared" si="138"/>
        <v>0</v>
      </c>
      <c r="KL75" s="166">
        <f t="shared" si="139"/>
        <v>0</v>
      </c>
    </row>
    <row r="76" spans="1:298" x14ac:dyDescent="0.25">
      <c r="A76" s="164">
        <v>64</v>
      </c>
      <c r="B76" s="225"/>
      <c r="C76" s="226"/>
      <c r="D76" s="1"/>
      <c r="E76" s="1"/>
      <c r="F76" s="95"/>
      <c r="G76" s="93"/>
      <c r="H76" s="93"/>
      <c r="I76" s="93"/>
      <c r="J76" s="95"/>
      <c r="K76" s="96" t="str">
        <f>IFERROR(VLOOKUP(D76,'Situación inicial'!JI$13:JS$112,8,FALSE),"Completar")</f>
        <v>Completar</v>
      </c>
      <c r="L76" s="96" t="str">
        <f>IFERROR(VLOOKUP(D76,'Situación inicial'!JI$13:JS$112,9,FALSE),"Completar")</f>
        <v>Completar</v>
      </c>
      <c r="M76" s="94"/>
      <c r="N76" s="95" t="str">
        <f>IFERROR(VLOOKUP(D76,'Situación inicial'!JI$13:JS$112,11,FALSE),"Completar")</f>
        <v>Completar</v>
      </c>
      <c r="O76" s="95" t="str">
        <f>IFERROR(VLOOKUP(D76,'Situación inicial'!JI$13:JT$112,12,FALSE),"Completar")</f>
        <v>Completar</v>
      </c>
      <c r="P76" s="165">
        <f t="shared" si="44"/>
        <v>0</v>
      </c>
      <c r="Q76" s="219" t="b">
        <f t="shared" si="45"/>
        <v>0</v>
      </c>
      <c r="R76" s="188">
        <f t="shared" si="46"/>
        <v>0</v>
      </c>
      <c r="S76" s="164">
        <f t="shared" si="47"/>
        <v>0</v>
      </c>
      <c r="T76" s="164">
        <f t="shared" si="48"/>
        <v>0.25</v>
      </c>
      <c r="U76" s="164">
        <f t="shared" si="49"/>
        <v>0</v>
      </c>
      <c r="V76" s="164">
        <f t="shared" si="49"/>
        <v>0</v>
      </c>
      <c r="W76" s="166">
        <f t="shared" si="50"/>
        <v>0</v>
      </c>
      <c r="X76" s="168">
        <f>IFERROR(VLOOKUP(D76,'Situación inicial'!JI$13:JZ$112,18,FALSE),0)</f>
        <v>0</v>
      </c>
      <c r="Z76" s="164">
        <v>64</v>
      </c>
      <c r="AA76" s="225"/>
      <c r="AB76" s="226"/>
      <c r="AC76" s="1"/>
      <c r="AD76" s="1"/>
      <c r="AE76" s="95"/>
      <c r="AF76" s="93"/>
      <c r="AG76" s="93"/>
      <c r="AH76" s="93"/>
      <c r="AI76" s="95" t="str">
        <f t="shared" si="0"/>
        <v>Completar</v>
      </c>
      <c r="AJ76" s="96" t="str">
        <f t="shared" si="1"/>
        <v>Completar</v>
      </c>
      <c r="AK76" s="96" t="str">
        <f t="shared" si="2"/>
        <v>Completar</v>
      </c>
      <c r="AL76" s="94"/>
      <c r="AM76" s="95" t="str">
        <f t="shared" si="51"/>
        <v>Completar</v>
      </c>
      <c r="AN76" s="95" t="str">
        <f t="shared" si="52"/>
        <v>Completar</v>
      </c>
      <c r="AO76" s="165">
        <f t="shared" si="53"/>
        <v>0</v>
      </c>
      <c r="AP76" s="219" t="b">
        <f t="shared" si="54"/>
        <v>0</v>
      </c>
      <c r="AQ76" s="188">
        <f t="shared" si="55"/>
        <v>0</v>
      </c>
      <c r="AR76" s="164">
        <f t="shared" si="56"/>
        <v>0</v>
      </c>
      <c r="AS76" s="164">
        <f t="shared" si="57"/>
        <v>0.25</v>
      </c>
      <c r="AT76" s="164">
        <f t="shared" si="58"/>
        <v>0</v>
      </c>
      <c r="AU76" s="164">
        <f t="shared" si="58"/>
        <v>0</v>
      </c>
      <c r="AV76" s="166">
        <f t="shared" si="59"/>
        <v>0</v>
      </c>
      <c r="AW76" s="168">
        <f t="shared" si="3"/>
        <v>0</v>
      </c>
      <c r="AY76" s="164">
        <v>64</v>
      </c>
      <c r="AZ76" s="225"/>
      <c r="BA76" s="226"/>
      <c r="BB76" s="1"/>
      <c r="BC76" s="1"/>
      <c r="BD76" s="95"/>
      <c r="BE76" s="93"/>
      <c r="BF76" s="93"/>
      <c r="BG76" s="93"/>
      <c r="BH76" s="95" t="str">
        <f t="shared" si="4"/>
        <v>Completar</v>
      </c>
      <c r="BI76" s="96" t="str">
        <f t="shared" si="5"/>
        <v>Completar</v>
      </c>
      <c r="BJ76" s="96" t="str">
        <f t="shared" si="6"/>
        <v>Completar</v>
      </c>
      <c r="BK76" s="94"/>
      <c r="BL76" s="95" t="str">
        <f t="shared" si="7"/>
        <v>Completar</v>
      </c>
      <c r="BM76" s="95" t="str">
        <f t="shared" si="60"/>
        <v>Completar</v>
      </c>
      <c r="BN76" s="165">
        <f t="shared" si="61"/>
        <v>0</v>
      </c>
      <c r="BO76" s="219" t="b">
        <f t="shared" si="62"/>
        <v>0</v>
      </c>
      <c r="BP76" s="188">
        <f t="shared" si="63"/>
        <v>0</v>
      </c>
      <c r="BQ76" s="164">
        <f t="shared" si="64"/>
        <v>0</v>
      </c>
      <c r="BR76" s="164">
        <f t="shared" si="65"/>
        <v>0.25</v>
      </c>
      <c r="BS76" s="164">
        <f t="shared" si="66"/>
        <v>0</v>
      </c>
      <c r="BT76" s="164">
        <f t="shared" si="66"/>
        <v>0</v>
      </c>
      <c r="BU76" s="166">
        <f t="shared" si="67"/>
        <v>0</v>
      </c>
      <c r="BV76" s="167"/>
      <c r="BX76" s="164">
        <v>64</v>
      </c>
      <c r="BY76" s="225"/>
      <c r="BZ76" s="226"/>
      <c r="CA76" s="1"/>
      <c r="CB76" s="1"/>
      <c r="CC76" s="95"/>
      <c r="CD76" s="93"/>
      <c r="CE76" s="93"/>
      <c r="CF76" s="93"/>
      <c r="CG76" s="95" t="str">
        <f t="shared" si="8"/>
        <v>Completar</v>
      </c>
      <c r="CH76" s="96" t="str">
        <f t="shared" si="9"/>
        <v>Completar</v>
      </c>
      <c r="CI76" s="96" t="str">
        <f t="shared" si="10"/>
        <v>Completar</v>
      </c>
      <c r="CJ76" s="94"/>
      <c r="CK76" s="95" t="str">
        <f t="shared" si="11"/>
        <v>Completar</v>
      </c>
      <c r="CL76" s="95" t="str">
        <f t="shared" si="68"/>
        <v>Completar</v>
      </c>
      <c r="CM76" s="165">
        <f t="shared" si="69"/>
        <v>0</v>
      </c>
      <c r="CN76" s="219" t="b">
        <f t="shared" si="70"/>
        <v>0</v>
      </c>
      <c r="CO76" s="188">
        <f t="shared" si="71"/>
        <v>0</v>
      </c>
      <c r="CP76" s="164">
        <f t="shared" si="72"/>
        <v>0</v>
      </c>
      <c r="CQ76" s="164">
        <f t="shared" si="73"/>
        <v>0.25</v>
      </c>
      <c r="CR76" s="164">
        <f t="shared" si="74"/>
        <v>0</v>
      </c>
      <c r="CS76" s="164">
        <f t="shared" si="74"/>
        <v>0</v>
      </c>
      <c r="CT76" s="166">
        <f t="shared" si="75"/>
        <v>0</v>
      </c>
      <c r="CU76" s="167"/>
      <c r="CW76" s="164">
        <v>64</v>
      </c>
      <c r="CX76" s="225"/>
      <c r="CY76" s="226"/>
      <c r="CZ76" s="1"/>
      <c r="DA76" s="1"/>
      <c r="DB76" s="95"/>
      <c r="DC76" s="93"/>
      <c r="DD76" s="93"/>
      <c r="DE76" s="93"/>
      <c r="DF76" s="95" t="str">
        <f t="shared" si="12"/>
        <v>Completar</v>
      </c>
      <c r="DG76" s="96" t="str">
        <f t="shared" si="13"/>
        <v>Completar</v>
      </c>
      <c r="DH76" s="96" t="str">
        <f t="shared" si="14"/>
        <v>Completar</v>
      </c>
      <c r="DI76" s="94"/>
      <c r="DJ76" s="95" t="str">
        <f t="shared" si="15"/>
        <v>Completar</v>
      </c>
      <c r="DK76" s="95" t="str">
        <f t="shared" si="76"/>
        <v>Completar</v>
      </c>
      <c r="DL76" s="165">
        <f t="shared" si="77"/>
        <v>0</v>
      </c>
      <c r="DM76" s="219" t="b">
        <f t="shared" si="78"/>
        <v>0</v>
      </c>
      <c r="DN76" s="188">
        <f t="shared" si="79"/>
        <v>0</v>
      </c>
      <c r="DO76" s="164">
        <f t="shared" si="80"/>
        <v>0</v>
      </c>
      <c r="DP76" s="164">
        <f t="shared" si="81"/>
        <v>0.25</v>
      </c>
      <c r="DQ76" s="164">
        <f t="shared" si="82"/>
        <v>0</v>
      </c>
      <c r="DR76" s="164">
        <f t="shared" si="82"/>
        <v>0</v>
      </c>
      <c r="DS76" s="166">
        <f t="shared" si="83"/>
        <v>0</v>
      </c>
      <c r="DT76" s="167"/>
      <c r="DV76" s="164">
        <v>64</v>
      </c>
      <c r="DW76" s="225"/>
      <c r="DX76" s="226"/>
      <c r="DY76" s="1"/>
      <c r="DZ76" s="1"/>
      <c r="EA76" s="95"/>
      <c r="EB76" s="93"/>
      <c r="EC76" s="93"/>
      <c r="ED76" s="93"/>
      <c r="EE76" s="95" t="str">
        <f t="shared" si="16"/>
        <v>Completar</v>
      </c>
      <c r="EF76" s="96" t="str">
        <f t="shared" si="17"/>
        <v>Completar</v>
      </c>
      <c r="EG76" s="96" t="str">
        <f t="shared" si="18"/>
        <v>Completar</v>
      </c>
      <c r="EH76" s="94"/>
      <c r="EI76" s="95" t="str">
        <f t="shared" si="19"/>
        <v>Completar</v>
      </c>
      <c r="EJ76" s="95" t="str">
        <f t="shared" si="84"/>
        <v>Completar</v>
      </c>
      <c r="EK76" s="165">
        <f t="shared" si="85"/>
        <v>0</v>
      </c>
      <c r="EL76" s="219" t="b">
        <f t="shared" si="86"/>
        <v>0</v>
      </c>
      <c r="EM76" s="188">
        <f t="shared" si="87"/>
        <v>0</v>
      </c>
      <c r="EN76" s="164">
        <f t="shared" si="88"/>
        <v>0</v>
      </c>
      <c r="EO76" s="164">
        <f t="shared" si="89"/>
        <v>0.25</v>
      </c>
      <c r="EP76" s="164">
        <f t="shared" si="90"/>
        <v>0</v>
      </c>
      <c r="EQ76" s="164">
        <f t="shared" si="90"/>
        <v>0</v>
      </c>
      <c r="ER76" s="166">
        <f t="shared" si="91"/>
        <v>0</v>
      </c>
      <c r="ES76" s="167"/>
      <c r="EU76" s="164">
        <v>64</v>
      </c>
      <c r="EV76" s="225"/>
      <c r="EW76" s="226"/>
      <c r="EX76" s="1"/>
      <c r="EY76" s="1"/>
      <c r="EZ76" s="95"/>
      <c r="FA76" s="93"/>
      <c r="FB76" s="93"/>
      <c r="FC76" s="93"/>
      <c r="FD76" s="95" t="str">
        <f t="shared" si="20"/>
        <v>Completar</v>
      </c>
      <c r="FE76" s="96" t="str">
        <f t="shared" si="21"/>
        <v>Completar</v>
      </c>
      <c r="FF76" s="96" t="str">
        <f t="shared" si="22"/>
        <v>Completar</v>
      </c>
      <c r="FG76" s="94"/>
      <c r="FH76" s="95" t="str">
        <f t="shared" si="23"/>
        <v>Completar</v>
      </c>
      <c r="FI76" s="95" t="str">
        <f t="shared" si="92"/>
        <v>Completar</v>
      </c>
      <c r="FJ76" s="165">
        <f t="shared" si="93"/>
        <v>0</v>
      </c>
      <c r="FK76" s="219" t="b">
        <f t="shared" si="94"/>
        <v>0</v>
      </c>
      <c r="FL76" s="188">
        <f t="shared" si="95"/>
        <v>0</v>
      </c>
      <c r="FM76" s="164">
        <f t="shared" si="96"/>
        <v>0</v>
      </c>
      <c r="FN76" s="164">
        <f t="shared" si="97"/>
        <v>0.25</v>
      </c>
      <c r="FO76" s="164">
        <f t="shared" si="98"/>
        <v>0</v>
      </c>
      <c r="FP76" s="164">
        <f t="shared" si="98"/>
        <v>0</v>
      </c>
      <c r="FQ76" s="166">
        <f t="shared" si="99"/>
        <v>0</v>
      </c>
      <c r="FR76" s="167"/>
      <c r="FT76" s="164">
        <v>64</v>
      </c>
      <c r="FU76" s="225"/>
      <c r="FV76" s="226"/>
      <c r="FW76" s="1"/>
      <c r="FX76" s="1"/>
      <c r="FY76" s="95"/>
      <c r="FZ76" s="93"/>
      <c r="GA76" s="93"/>
      <c r="GB76" s="93"/>
      <c r="GC76" s="95" t="str">
        <f t="shared" si="24"/>
        <v>Completar</v>
      </c>
      <c r="GD76" s="96" t="str">
        <f t="shared" si="25"/>
        <v>Completar</v>
      </c>
      <c r="GE76" s="96" t="str">
        <f t="shared" si="26"/>
        <v>Completar</v>
      </c>
      <c r="GF76" s="94"/>
      <c r="GG76" s="95" t="str">
        <f t="shared" si="27"/>
        <v>Completar</v>
      </c>
      <c r="GH76" s="95" t="str">
        <f t="shared" si="100"/>
        <v>Completar</v>
      </c>
      <c r="GI76" s="165">
        <f t="shared" si="101"/>
        <v>0</v>
      </c>
      <c r="GJ76" s="219" t="b">
        <f t="shared" si="102"/>
        <v>0</v>
      </c>
      <c r="GK76" s="188">
        <f t="shared" si="103"/>
        <v>0</v>
      </c>
      <c r="GL76" s="164">
        <f t="shared" si="104"/>
        <v>0</v>
      </c>
      <c r="GM76" s="164">
        <f t="shared" si="105"/>
        <v>0.25</v>
      </c>
      <c r="GN76" s="164">
        <f t="shared" si="106"/>
        <v>0</v>
      </c>
      <c r="GO76" s="164">
        <f t="shared" si="106"/>
        <v>0</v>
      </c>
      <c r="GP76" s="166">
        <f t="shared" si="107"/>
        <v>0</v>
      </c>
      <c r="GQ76" s="167"/>
      <c r="GS76" s="164">
        <v>64</v>
      </c>
      <c r="GT76" s="225"/>
      <c r="GU76" s="226"/>
      <c r="GV76" s="1"/>
      <c r="GW76" s="1"/>
      <c r="GX76" s="95"/>
      <c r="GY76" s="93"/>
      <c r="GZ76" s="93"/>
      <c r="HA76" s="93"/>
      <c r="HB76" s="95" t="str">
        <f t="shared" si="28"/>
        <v>Completar</v>
      </c>
      <c r="HC76" s="96" t="str">
        <f t="shared" si="29"/>
        <v>Completar</v>
      </c>
      <c r="HD76" s="96" t="str">
        <f t="shared" si="30"/>
        <v>Completar</v>
      </c>
      <c r="HE76" s="94"/>
      <c r="HF76" s="95" t="str">
        <f t="shared" si="31"/>
        <v>Completar</v>
      </c>
      <c r="HG76" s="95" t="str">
        <f t="shared" si="108"/>
        <v>Completar</v>
      </c>
      <c r="HH76" s="165">
        <f t="shared" si="109"/>
        <v>0</v>
      </c>
      <c r="HI76" s="219" t="b">
        <f t="shared" si="110"/>
        <v>0</v>
      </c>
      <c r="HJ76" s="188">
        <f t="shared" si="111"/>
        <v>0</v>
      </c>
      <c r="HK76" s="164">
        <f t="shared" si="112"/>
        <v>0</v>
      </c>
      <c r="HL76" s="164">
        <f t="shared" si="113"/>
        <v>0.25</v>
      </c>
      <c r="HM76" s="164">
        <f t="shared" si="114"/>
        <v>0</v>
      </c>
      <c r="HN76" s="164">
        <f t="shared" si="114"/>
        <v>0</v>
      </c>
      <c r="HO76" s="166">
        <f t="shared" si="115"/>
        <v>0</v>
      </c>
      <c r="HP76" s="167"/>
      <c r="HR76" s="164">
        <v>64</v>
      </c>
      <c r="HS76" s="225"/>
      <c r="HT76" s="226"/>
      <c r="HU76" s="1"/>
      <c r="HV76" s="1"/>
      <c r="HW76" s="95"/>
      <c r="HX76" s="93"/>
      <c r="HY76" s="93"/>
      <c r="HZ76" s="93"/>
      <c r="IA76" s="95" t="str">
        <f t="shared" si="32"/>
        <v>Completar</v>
      </c>
      <c r="IB76" s="96" t="str">
        <f t="shared" si="33"/>
        <v>Completar</v>
      </c>
      <c r="IC76" s="96" t="str">
        <f t="shared" si="34"/>
        <v>Completar</v>
      </c>
      <c r="ID76" s="94"/>
      <c r="IE76" s="95" t="str">
        <f t="shared" si="35"/>
        <v>Completar</v>
      </c>
      <c r="IF76" s="95" t="str">
        <f t="shared" si="116"/>
        <v>Completar</v>
      </c>
      <c r="IG76" s="165">
        <f t="shared" si="117"/>
        <v>0</v>
      </c>
      <c r="IH76" s="219" t="b">
        <f t="shared" si="118"/>
        <v>0</v>
      </c>
      <c r="II76" s="188">
        <f t="shared" si="119"/>
        <v>0</v>
      </c>
      <c r="IJ76" s="164">
        <f t="shared" si="120"/>
        <v>0</v>
      </c>
      <c r="IK76" s="164">
        <f t="shared" si="121"/>
        <v>0.25</v>
      </c>
      <c r="IL76" s="164">
        <f t="shared" si="122"/>
        <v>0</v>
      </c>
      <c r="IM76" s="164">
        <f t="shared" si="122"/>
        <v>0</v>
      </c>
      <c r="IN76" s="166">
        <f t="shared" si="123"/>
        <v>0</v>
      </c>
      <c r="IO76" s="167"/>
      <c r="IQ76" s="164">
        <v>64</v>
      </c>
      <c r="IR76" s="225"/>
      <c r="IS76" s="226"/>
      <c r="IT76" s="1"/>
      <c r="IU76" s="1"/>
      <c r="IV76" s="95"/>
      <c r="IW76" s="93"/>
      <c r="IX76" s="93"/>
      <c r="IY76" s="93"/>
      <c r="IZ76" s="95" t="str">
        <f t="shared" si="36"/>
        <v>Completar</v>
      </c>
      <c r="JA76" s="96" t="str">
        <f t="shared" si="37"/>
        <v>Completar</v>
      </c>
      <c r="JB76" s="96" t="str">
        <f t="shared" si="38"/>
        <v>Completar</v>
      </c>
      <c r="JC76" s="94"/>
      <c r="JD76" s="95" t="str">
        <f t="shared" si="39"/>
        <v>Completar</v>
      </c>
      <c r="JE76" s="95" t="str">
        <f t="shared" si="124"/>
        <v>Completar</v>
      </c>
      <c r="JF76" s="165">
        <f t="shared" si="125"/>
        <v>0</v>
      </c>
      <c r="JG76" s="219" t="b">
        <f t="shared" si="126"/>
        <v>0</v>
      </c>
      <c r="JH76" s="188">
        <f t="shared" si="127"/>
        <v>0</v>
      </c>
      <c r="JI76" s="164">
        <f t="shared" si="128"/>
        <v>0</v>
      </c>
      <c r="JJ76" s="164">
        <f t="shared" si="129"/>
        <v>0.25</v>
      </c>
      <c r="JK76" s="164">
        <f t="shared" si="130"/>
        <v>0</v>
      </c>
      <c r="JL76" s="164">
        <f t="shared" si="130"/>
        <v>0</v>
      </c>
      <c r="JM76" s="166">
        <f t="shared" si="131"/>
        <v>0</v>
      </c>
      <c r="JN76" s="167"/>
      <c r="JO76" s="126"/>
      <c r="JP76" s="164">
        <v>64</v>
      </c>
      <c r="JQ76" s="225"/>
      <c r="JR76" s="226"/>
      <c r="JS76" s="1"/>
      <c r="JT76" s="1"/>
      <c r="JU76" s="95"/>
      <c r="JV76" s="93"/>
      <c r="JW76" s="93"/>
      <c r="JX76" s="93"/>
      <c r="JY76" s="95" t="str">
        <f t="shared" si="40"/>
        <v>Completar</v>
      </c>
      <c r="JZ76" s="96" t="str">
        <f t="shared" si="41"/>
        <v>Completar</v>
      </c>
      <c r="KA76" s="96" t="str">
        <f t="shared" si="42"/>
        <v>Completar</v>
      </c>
      <c r="KB76" s="94"/>
      <c r="KC76" s="95" t="str">
        <f t="shared" si="43"/>
        <v>Completar</v>
      </c>
      <c r="KD76" s="95" t="str">
        <f t="shared" si="132"/>
        <v>Completar</v>
      </c>
      <c r="KE76" s="165">
        <f t="shared" si="133"/>
        <v>0</v>
      </c>
      <c r="KF76" s="219" t="b">
        <f t="shared" si="134"/>
        <v>0</v>
      </c>
      <c r="KG76" s="188">
        <f t="shared" si="135"/>
        <v>0</v>
      </c>
      <c r="KH76" s="164">
        <f t="shared" si="136"/>
        <v>0</v>
      </c>
      <c r="KI76" s="164">
        <f t="shared" si="137"/>
        <v>0.25</v>
      </c>
      <c r="KJ76" s="164">
        <f t="shared" si="138"/>
        <v>0</v>
      </c>
      <c r="KK76" s="164">
        <f t="shared" si="138"/>
        <v>0</v>
      </c>
      <c r="KL76" s="166">
        <f t="shared" si="139"/>
        <v>0</v>
      </c>
    </row>
    <row r="77" spans="1:298" x14ac:dyDescent="0.25">
      <c r="A77" s="164">
        <v>65</v>
      </c>
      <c r="B77" s="225"/>
      <c r="C77" s="226"/>
      <c r="D77" s="1"/>
      <c r="E77" s="1"/>
      <c r="F77" s="95"/>
      <c r="G77" s="93"/>
      <c r="H77" s="93"/>
      <c r="I77" s="93"/>
      <c r="J77" s="95"/>
      <c r="K77" s="96" t="str">
        <f>IFERROR(VLOOKUP(D77,'Situación inicial'!JI$13:JS$112,8,FALSE),"Completar")</f>
        <v>Completar</v>
      </c>
      <c r="L77" s="96" t="str">
        <f>IFERROR(VLOOKUP(D77,'Situación inicial'!JI$13:JS$112,9,FALSE),"Completar")</f>
        <v>Completar</v>
      </c>
      <c r="M77" s="94"/>
      <c r="N77" s="95" t="str">
        <f>IFERROR(VLOOKUP(D77,'Situación inicial'!JI$13:JS$112,11,FALSE),"Completar")</f>
        <v>Completar</v>
      </c>
      <c r="O77" s="95" t="str">
        <f>IFERROR(VLOOKUP(D77,'Situación inicial'!JI$13:JT$112,12,FALSE),"Completar")</f>
        <v>Completar</v>
      </c>
      <c r="P77" s="165">
        <f t="shared" si="44"/>
        <v>0</v>
      </c>
      <c r="Q77" s="219" t="b">
        <f t="shared" si="45"/>
        <v>0</v>
      </c>
      <c r="R77" s="188">
        <f t="shared" si="46"/>
        <v>0</v>
      </c>
      <c r="S77" s="164">
        <f t="shared" si="47"/>
        <v>0</v>
      </c>
      <c r="T77" s="164">
        <f t="shared" si="48"/>
        <v>0.25</v>
      </c>
      <c r="U77" s="164">
        <f t="shared" si="49"/>
        <v>0</v>
      </c>
      <c r="V77" s="164">
        <f t="shared" si="49"/>
        <v>0</v>
      </c>
      <c r="W77" s="166">
        <f t="shared" si="50"/>
        <v>0</v>
      </c>
      <c r="X77" s="168">
        <f>IFERROR(VLOOKUP(D77,'Situación inicial'!JI$13:JZ$112,18,FALSE),0)</f>
        <v>0</v>
      </c>
      <c r="Z77" s="164">
        <v>65</v>
      </c>
      <c r="AA77" s="225"/>
      <c r="AB77" s="226"/>
      <c r="AC77" s="1"/>
      <c r="AD77" s="1"/>
      <c r="AE77" s="95"/>
      <c r="AF77" s="93"/>
      <c r="AG77" s="93"/>
      <c r="AH77" s="93"/>
      <c r="AI77" s="95" t="str">
        <f t="shared" ref="AI77:AI112" si="140">+IFERROR(VLOOKUP(AC77,D$13:J$112,7,0),"Completar")</f>
        <v>Completar</v>
      </c>
      <c r="AJ77" s="96" t="str">
        <f t="shared" ref="AJ77:AJ112" si="141">IFERROR(VLOOKUP(AC77,D$13:M$112,8,FALSE),"Completar")</f>
        <v>Completar</v>
      </c>
      <c r="AK77" s="96" t="str">
        <f t="shared" ref="AK77:AK112" si="142">IFERROR(VLOOKUP(AC77,D$13:M$112,9,FALSE),"Completar")</f>
        <v>Completar</v>
      </c>
      <c r="AL77" s="94"/>
      <c r="AM77" s="95" t="str">
        <f t="shared" si="51"/>
        <v>Completar</v>
      </c>
      <c r="AN77" s="95" t="str">
        <f t="shared" si="52"/>
        <v>Completar</v>
      </c>
      <c r="AO77" s="165">
        <f t="shared" si="53"/>
        <v>0</v>
      </c>
      <c r="AP77" s="219" t="b">
        <f t="shared" si="54"/>
        <v>0</v>
      </c>
      <c r="AQ77" s="188">
        <f t="shared" si="55"/>
        <v>0</v>
      </c>
      <c r="AR77" s="164">
        <f t="shared" si="56"/>
        <v>0</v>
      </c>
      <c r="AS77" s="164">
        <f t="shared" si="57"/>
        <v>0.25</v>
      </c>
      <c r="AT77" s="164">
        <f t="shared" si="58"/>
        <v>0</v>
      </c>
      <c r="AU77" s="164">
        <f t="shared" si="58"/>
        <v>0</v>
      </c>
      <c r="AV77" s="166">
        <f t="shared" si="59"/>
        <v>0</v>
      </c>
      <c r="AW77" s="168">
        <f t="shared" ref="AW77:AW112" si="143">IFERROR(VLOOKUP(AC77,D$13:U$112,18,FALSE),0)</f>
        <v>0</v>
      </c>
      <c r="AY77" s="164">
        <v>65</v>
      </c>
      <c r="AZ77" s="225"/>
      <c r="BA77" s="226"/>
      <c r="BB77" s="1"/>
      <c r="BC77" s="1"/>
      <c r="BD77" s="95"/>
      <c r="BE77" s="93"/>
      <c r="BF77" s="93"/>
      <c r="BG77" s="93"/>
      <c r="BH77" s="95" t="str">
        <f t="shared" ref="BH77:BH112" si="144">+IFERROR(VLOOKUP(BB77,AC$13:AI$112,7,0),"Completar")</f>
        <v>Completar</v>
      </c>
      <c r="BI77" s="96" t="str">
        <f t="shared" ref="BI77:BI112" si="145">IFERROR(VLOOKUP(BB77,AC$13:AL$112,8,FALSE),"Completar")</f>
        <v>Completar</v>
      </c>
      <c r="BJ77" s="96" t="str">
        <f t="shared" ref="BJ77:BJ112" si="146">IFERROR(VLOOKUP(BB77,AC$13:AL$112,9,FALSE),"Completar")</f>
        <v>Completar</v>
      </c>
      <c r="BK77" s="94"/>
      <c r="BL77" s="95" t="str">
        <f t="shared" ref="BL77:BL112" si="147">IFERROR(VLOOKUP(BB77,AC$13:AM$112,11,FALSE),"Completar")</f>
        <v>Completar</v>
      </c>
      <c r="BM77" s="95" t="str">
        <f t="shared" si="60"/>
        <v>Completar</v>
      </c>
      <c r="BN77" s="165">
        <f t="shared" si="61"/>
        <v>0</v>
      </c>
      <c r="BO77" s="219" t="b">
        <f t="shared" si="62"/>
        <v>0</v>
      </c>
      <c r="BP77" s="188">
        <f t="shared" si="63"/>
        <v>0</v>
      </c>
      <c r="BQ77" s="164">
        <f t="shared" si="64"/>
        <v>0</v>
      </c>
      <c r="BR77" s="164">
        <f t="shared" si="65"/>
        <v>0.25</v>
      </c>
      <c r="BS77" s="164">
        <f t="shared" si="66"/>
        <v>0</v>
      </c>
      <c r="BT77" s="164">
        <f t="shared" si="66"/>
        <v>0</v>
      </c>
      <c r="BU77" s="166">
        <f t="shared" si="67"/>
        <v>0</v>
      </c>
      <c r="BV77" s="167"/>
      <c r="BX77" s="164">
        <v>65</v>
      </c>
      <c r="BY77" s="225"/>
      <c r="BZ77" s="226"/>
      <c r="CA77" s="1"/>
      <c r="CB77" s="1"/>
      <c r="CC77" s="95"/>
      <c r="CD77" s="93"/>
      <c r="CE77" s="93"/>
      <c r="CF77" s="93"/>
      <c r="CG77" s="95" t="str">
        <f t="shared" ref="CG77:CG112" si="148">+IFERROR(VLOOKUP(CA77,BB$13:BH$112,7,0),"Completar")</f>
        <v>Completar</v>
      </c>
      <c r="CH77" s="96" t="str">
        <f t="shared" ref="CH77:CH112" si="149">IFERROR(VLOOKUP(CA77,BB$13:BK$112,8,FALSE),"Completar")</f>
        <v>Completar</v>
      </c>
      <c r="CI77" s="96" t="str">
        <f t="shared" ref="CI77:CI112" si="150">IFERROR(VLOOKUP(CA77,BB$13:BK$112,9,FALSE),"Completar")</f>
        <v>Completar</v>
      </c>
      <c r="CJ77" s="94"/>
      <c r="CK77" s="95" t="str">
        <f t="shared" ref="CK77:CK112" si="151">IFERROR(VLOOKUP(CA77,BB$13:BL$112,11,FALSE),"Completar")</f>
        <v>Completar</v>
      </c>
      <c r="CL77" s="95" t="str">
        <f t="shared" si="68"/>
        <v>Completar</v>
      </c>
      <c r="CM77" s="165">
        <f t="shared" si="69"/>
        <v>0</v>
      </c>
      <c r="CN77" s="219" t="b">
        <f t="shared" si="70"/>
        <v>0</v>
      </c>
      <c r="CO77" s="188">
        <f t="shared" si="71"/>
        <v>0</v>
      </c>
      <c r="CP77" s="164">
        <f t="shared" si="72"/>
        <v>0</v>
      </c>
      <c r="CQ77" s="164">
        <f t="shared" si="73"/>
        <v>0.25</v>
      </c>
      <c r="CR77" s="164">
        <f t="shared" si="74"/>
        <v>0</v>
      </c>
      <c r="CS77" s="164">
        <f t="shared" si="74"/>
        <v>0</v>
      </c>
      <c r="CT77" s="166">
        <f t="shared" si="75"/>
        <v>0</v>
      </c>
      <c r="CU77" s="167"/>
      <c r="CW77" s="164">
        <v>65</v>
      </c>
      <c r="CX77" s="225"/>
      <c r="CY77" s="226"/>
      <c r="CZ77" s="1"/>
      <c r="DA77" s="1"/>
      <c r="DB77" s="95"/>
      <c r="DC77" s="93"/>
      <c r="DD77" s="93"/>
      <c r="DE77" s="93"/>
      <c r="DF77" s="95" t="str">
        <f t="shared" ref="DF77:DF112" si="152">+IFERROR(VLOOKUP(CZ77,CA$13:CG$112,7,0),"Completar")</f>
        <v>Completar</v>
      </c>
      <c r="DG77" s="96" t="str">
        <f t="shared" ref="DG77:DG112" si="153">IFERROR(VLOOKUP(CZ77,CA$13:CJ$112,8,FALSE),"Completar")</f>
        <v>Completar</v>
      </c>
      <c r="DH77" s="96" t="str">
        <f t="shared" ref="DH77:DH112" si="154">IFERROR(VLOOKUP(CZ77,CA$13:CJ$112,9,FALSE),"Completar")</f>
        <v>Completar</v>
      </c>
      <c r="DI77" s="94"/>
      <c r="DJ77" s="95" t="str">
        <f t="shared" ref="DJ77:DJ112" si="155">IFERROR(VLOOKUP(CZ77,CA$13:CK$112,11,FALSE),"Completar")</f>
        <v>Completar</v>
      </c>
      <c r="DK77" s="95" t="str">
        <f t="shared" si="76"/>
        <v>Completar</v>
      </c>
      <c r="DL77" s="165">
        <f t="shared" si="77"/>
        <v>0</v>
      </c>
      <c r="DM77" s="219" t="b">
        <f t="shared" si="78"/>
        <v>0</v>
      </c>
      <c r="DN77" s="188">
        <f t="shared" si="79"/>
        <v>0</v>
      </c>
      <c r="DO77" s="164">
        <f t="shared" si="80"/>
        <v>0</v>
      </c>
      <c r="DP77" s="164">
        <f t="shared" si="81"/>
        <v>0.25</v>
      </c>
      <c r="DQ77" s="164">
        <f t="shared" si="82"/>
        <v>0</v>
      </c>
      <c r="DR77" s="164">
        <f t="shared" si="82"/>
        <v>0</v>
      </c>
      <c r="DS77" s="166">
        <f t="shared" si="83"/>
        <v>0</v>
      </c>
      <c r="DT77" s="167"/>
      <c r="DV77" s="164">
        <v>65</v>
      </c>
      <c r="DW77" s="225"/>
      <c r="DX77" s="226"/>
      <c r="DY77" s="1"/>
      <c r="DZ77" s="1"/>
      <c r="EA77" s="95"/>
      <c r="EB77" s="93"/>
      <c r="EC77" s="93"/>
      <c r="ED77" s="93"/>
      <c r="EE77" s="95" t="str">
        <f t="shared" ref="EE77:EE112" si="156">+IFERROR(VLOOKUP(DY77,CZ$13:DF$112,7,0),"Completar")</f>
        <v>Completar</v>
      </c>
      <c r="EF77" s="96" t="str">
        <f t="shared" ref="EF77:EF112" si="157">IFERROR(VLOOKUP(DY77,CZ$13:DI$112,8,FALSE),"Completar")</f>
        <v>Completar</v>
      </c>
      <c r="EG77" s="96" t="str">
        <f t="shared" ref="EG77:EG112" si="158">IFERROR(VLOOKUP(DY77,CZ$13:DI$112,9,FALSE),"Completar")</f>
        <v>Completar</v>
      </c>
      <c r="EH77" s="94"/>
      <c r="EI77" s="95" t="str">
        <f t="shared" ref="EI77:EI112" si="159">IFERROR(VLOOKUP(DY77,CZ$13:DJ$112,11,FALSE),"Completar")</f>
        <v>Completar</v>
      </c>
      <c r="EJ77" s="95" t="str">
        <f t="shared" si="84"/>
        <v>Completar</v>
      </c>
      <c r="EK77" s="165">
        <f t="shared" si="85"/>
        <v>0</v>
      </c>
      <c r="EL77" s="219" t="b">
        <f t="shared" si="86"/>
        <v>0</v>
      </c>
      <c r="EM77" s="188">
        <f t="shared" si="87"/>
        <v>0</v>
      </c>
      <c r="EN77" s="164">
        <f t="shared" si="88"/>
        <v>0</v>
      </c>
      <c r="EO77" s="164">
        <f t="shared" si="89"/>
        <v>0.25</v>
      </c>
      <c r="EP77" s="164">
        <f t="shared" si="90"/>
        <v>0</v>
      </c>
      <c r="EQ77" s="164">
        <f t="shared" si="90"/>
        <v>0</v>
      </c>
      <c r="ER77" s="166">
        <f t="shared" si="91"/>
        <v>0</v>
      </c>
      <c r="ES77" s="167"/>
      <c r="EU77" s="164">
        <v>65</v>
      </c>
      <c r="EV77" s="225"/>
      <c r="EW77" s="226"/>
      <c r="EX77" s="1"/>
      <c r="EY77" s="1"/>
      <c r="EZ77" s="95"/>
      <c r="FA77" s="93"/>
      <c r="FB77" s="93"/>
      <c r="FC77" s="93"/>
      <c r="FD77" s="95" t="str">
        <f t="shared" ref="FD77:FD112" si="160">+IFERROR(VLOOKUP(EX77,DY$13:EE$112,7,0),"Completar")</f>
        <v>Completar</v>
      </c>
      <c r="FE77" s="96" t="str">
        <f t="shared" ref="FE77:FE112" si="161">IFERROR(VLOOKUP(EX77,DY$13:EH$112,8,FALSE),"Completar")</f>
        <v>Completar</v>
      </c>
      <c r="FF77" s="96" t="str">
        <f t="shared" ref="FF77:FF112" si="162">IFERROR(VLOOKUP(EX77,DY$13:EH$112,9,FALSE),"Completar")</f>
        <v>Completar</v>
      </c>
      <c r="FG77" s="94"/>
      <c r="FH77" s="95" t="str">
        <f t="shared" ref="FH77:FH112" si="163">IFERROR(VLOOKUP(EX77,DY$13:EI$112,11,FALSE),"Completar")</f>
        <v>Completar</v>
      </c>
      <c r="FI77" s="95" t="str">
        <f t="shared" si="92"/>
        <v>Completar</v>
      </c>
      <c r="FJ77" s="165">
        <f t="shared" si="93"/>
        <v>0</v>
      </c>
      <c r="FK77" s="219" t="b">
        <f t="shared" si="94"/>
        <v>0</v>
      </c>
      <c r="FL77" s="188">
        <f t="shared" si="95"/>
        <v>0</v>
      </c>
      <c r="FM77" s="164">
        <f t="shared" si="96"/>
        <v>0</v>
      </c>
      <c r="FN77" s="164">
        <f t="shared" si="97"/>
        <v>0.25</v>
      </c>
      <c r="FO77" s="164">
        <f t="shared" si="98"/>
        <v>0</v>
      </c>
      <c r="FP77" s="164">
        <f t="shared" si="98"/>
        <v>0</v>
      </c>
      <c r="FQ77" s="166">
        <f t="shared" si="99"/>
        <v>0</v>
      </c>
      <c r="FR77" s="167"/>
      <c r="FT77" s="164">
        <v>65</v>
      </c>
      <c r="FU77" s="225"/>
      <c r="FV77" s="226"/>
      <c r="FW77" s="1"/>
      <c r="FX77" s="1"/>
      <c r="FY77" s="95"/>
      <c r="FZ77" s="93"/>
      <c r="GA77" s="93"/>
      <c r="GB77" s="93"/>
      <c r="GC77" s="95" t="str">
        <f t="shared" ref="GC77:GC112" si="164">+IFERROR(VLOOKUP(FW77,EX$13:FD$112,7,0),"Completar")</f>
        <v>Completar</v>
      </c>
      <c r="GD77" s="96" t="str">
        <f t="shared" ref="GD77:GD112" si="165">IFERROR(VLOOKUP(FW77,EX$13:FG$112,8,FALSE),"Completar")</f>
        <v>Completar</v>
      </c>
      <c r="GE77" s="96" t="str">
        <f t="shared" ref="GE77:GE112" si="166">IFERROR(VLOOKUP(FW77,EX$13:FG$112,9,FALSE),"Completar")</f>
        <v>Completar</v>
      </c>
      <c r="GF77" s="94"/>
      <c r="GG77" s="95" t="str">
        <f t="shared" ref="GG77:GG112" si="167">IFERROR(VLOOKUP(FW77,EX$13:FH$112,11,FALSE),"Completar")</f>
        <v>Completar</v>
      </c>
      <c r="GH77" s="95" t="str">
        <f t="shared" si="100"/>
        <v>Completar</v>
      </c>
      <c r="GI77" s="165">
        <f t="shared" si="101"/>
        <v>0</v>
      </c>
      <c r="GJ77" s="219" t="b">
        <f t="shared" si="102"/>
        <v>0</v>
      </c>
      <c r="GK77" s="188">
        <f t="shared" si="103"/>
        <v>0</v>
      </c>
      <c r="GL77" s="164">
        <f t="shared" si="104"/>
        <v>0</v>
      </c>
      <c r="GM77" s="164">
        <f t="shared" si="105"/>
        <v>0.25</v>
      </c>
      <c r="GN77" s="164">
        <f t="shared" si="106"/>
        <v>0</v>
      </c>
      <c r="GO77" s="164">
        <f t="shared" si="106"/>
        <v>0</v>
      </c>
      <c r="GP77" s="166">
        <f t="shared" si="107"/>
        <v>0</v>
      </c>
      <c r="GQ77" s="167"/>
      <c r="GS77" s="164">
        <v>65</v>
      </c>
      <c r="GT77" s="225"/>
      <c r="GU77" s="226"/>
      <c r="GV77" s="1"/>
      <c r="GW77" s="1"/>
      <c r="GX77" s="95"/>
      <c r="GY77" s="93"/>
      <c r="GZ77" s="93"/>
      <c r="HA77" s="93"/>
      <c r="HB77" s="95" t="str">
        <f t="shared" ref="HB77:HB112" si="168">+IFERROR(VLOOKUP(GV77,FW$13:GC$112,7,0),"Completar")</f>
        <v>Completar</v>
      </c>
      <c r="HC77" s="96" t="str">
        <f t="shared" ref="HC77:HC112" si="169">IFERROR(VLOOKUP(GV77,FW$13:GF$112,8,FALSE),"Completar")</f>
        <v>Completar</v>
      </c>
      <c r="HD77" s="96" t="str">
        <f t="shared" ref="HD77:HD112" si="170">IFERROR(VLOOKUP(GV77,FW$13:GF$112,9,FALSE),"Completar")</f>
        <v>Completar</v>
      </c>
      <c r="HE77" s="94"/>
      <c r="HF77" s="95" t="str">
        <f t="shared" ref="HF77:HF112" si="171">IFERROR(VLOOKUP(GV77,FW$13:GG$112,11,FALSE),"Completar")</f>
        <v>Completar</v>
      </c>
      <c r="HG77" s="95" t="str">
        <f t="shared" si="108"/>
        <v>Completar</v>
      </c>
      <c r="HH77" s="165">
        <f t="shared" si="109"/>
        <v>0</v>
      </c>
      <c r="HI77" s="219" t="b">
        <f t="shared" si="110"/>
        <v>0</v>
      </c>
      <c r="HJ77" s="188">
        <f t="shared" si="111"/>
        <v>0</v>
      </c>
      <c r="HK77" s="164">
        <f t="shared" si="112"/>
        <v>0</v>
      </c>
      <c r="HL77" s="164">
        <f t="shared" si="113"/>
        <v>0.25</v>
      </c>
      <c r="HM77" s="164">
        <f t="shared" si="114"/>
        <v>0</v>
      </c>
      <c r="HN77" s="164">
        <f t="shared" si="114"/>
        <v>0</v>
      </c>
      <c r="HO77" s="166">
        <f t="shared" si="115"/>
        <v>0</v>
      </c>
      <c r="HP77" s="167"/>
      <c r="HR77" s="164">
        <v>65</v>
      </c>
      <c r="HS77" s="225"/>
      <c r="HT77" s="226"/>
      <c r="HU77" s="1"/>
      <c r="HV77" s="1"/>
      <c r="HW77" s="95"/>
      <c r="HX77" s="93"/>
      <c r="HY77" s="93"/>
      <c r="HZ77" s="93"/>
      <c r="IA77" s="95" t="str">
        <f t="shared" ref="IA77:IA112" si="172">+IFERROR(VLOOKUP(HU77,GV$13:HB$112,7,0),"Completar")</f>
        <v>Completar</v>
      </c>
      <c r="IB77" s="96" t="str">
        <f t="shared" ref="IB77:IB112" si="173">IFERROR(VLOOKUP(HU77,GV$13:HE$112,8,FALSE),"Completar")</f>
        <v>Completar</v>
      </c>
      <c r="IC77" s="96" t="str">
        <f t="shared" ref="IC77:IC112" si="174">IFERROR(VLOOKUP(HU77,GV$13:HE$112,9,FALSE),"Completar")</f>
        <v>Completar</v>
      </c>
      <c r="ID77" s="94"/>
      <c r="IE77" s="95" t="str">
        <f t="shared" ref="IE77:IE112" si="175">IFERROR(VLOOKUP(HU77,GV$13:HF$112,11,FALSE),"Completar")</f>
        <v>Completar</v>
      </c>
      <c r="IF77" s="95" t="str">
        <f t="shared" si="116"/>
        <v>Completar</v>
      </c>
      <c r="IG77" s="165">
        <f t="shared" si="117"/>
        <v>0</v>
      </c>
      <c r="IH77" s="219" t="b">
        <f t="shared" si="118"/>
        <v>0</v>
      </c>
      <c r="II77" s="188">
        <f t="shared" si="119"/>
        <v>0</v>
      </c>
      <c r="IJ77" s="164">
        <f t="shared" si="120"/>
        <v>0</v>
      </c>
      <c r="IK77" s="164">
        <f t="shared" si="121"/>
        <v>0.25</v>
      </c>
      <c r="IL77" s="164">
        <f t="shared" si="122"/>
        <v>0</v>
      </c>
      <c r="IM77" s="164">
        <f t="shared" si="122"/>
        <v>0</v>
      </c>
      <c r="IN77" s="166">
        <f t="shared" si="123"/>
        <v>0</v>
      </c>
      <c r="IO77" s="167"/>
      <c r="IQ77" s="164">
        <v>65</v>
      </c>
      <c r="IR77" s="225"/>
      <c r="IS77" s="226"/>
      <c r="IT77" s="1"/>
      <c r="IU77" s="1"/>
      <c r="IV77" s="95"/>
      <c r="IW77" s="93"/>
      <c r="IX77" s="93"/>
      <c r="IY77" s="93"/>
      <c r="IZ77" s="95" t="str">
        <f t="shared" ref="IZ77:IZ112" si="176">+IFERROR(VLOOKUP(IT77,HU$13:IA$112,7,0),"Completar")</f>
        <v>Completar</v>
      </c>
      <c r="JA77" s="96" t="str">
        <f t="shared" ref="JA77:JA112" si="177">IFERROR(VLOOKUP(IT77,HU$13:ID$112,8,FALSE),"Completar")</f>
        <v>Completar</v>
      </c>
      <c r="JB77" s="96" t="str">
        <f t="shared" ref="JB77:JB112" si="178">IFERROR(VLOOKUP(IT77,HU$13:ID$112,9,FALSE),"Completar")</f>
        <v>Completar</v>
      </c>
      <c r="JC77" s="94"/>
      <c r="JD77" s="95" t="str">
        <f t="shared" ref="JD77:JD112" si="179">IFERROR(VLOOKUP(IT77,HU$13:IE$112,11,FALSE),"Completar")</f>
        <v>Completar</v>
      </c>
      <c r="JE77" s="95" t="str">
        <f t="shared" si="124"/>
        <v>Completar</v>
      </c>
      <c r="JF77" s="165">
        <f t="shared" si="125"/>
        <v>0</v>
      </c>
      <c r="JG77" s="219" t="b">
        <f t="shared" si="126"/>
        <v>0</v>
      </c>
      <c r="JH77" s="188">
        <f t="shared" si="127"/>
        <v>0</v>
      </c>
      <c r="JI77" s="164">
        <f t="shared" si="128"/>
        <v>0</v>
      </c>
      <c r="JJ77" s="164">
        <f t="shared" si="129"/>
        <v>0.25</v>
      </c>
      <c r="JK77" s="164">
        <f t="shared" si="130"/>
        <v>0</v>
      </c>
      <c r="JL77" s="164">
        <f t="shared" si="130"/>
        <v>0</v>
      </c>
      <c r="JM77" s="166">
        <f t="shared" si="131"/>
        <v>0</v>
      </c>
      <c r="JN77" s="167"/>
      <c r="JO77" s="126"/>
      <c r="JP77" s="164">
        <v>65</v>
      </c>
      <c r="JQ77" s="225"/>
      <c r="JR77" s="226"/>
      <c r="JS77" s="1"/>
      <c r="JT77" s="1"/>
      <c r="JU77" s="95"/>
      <c r="JV77" s="93"/>
      <c r="JW77" s="93"/>
      <c r="JX77" s="93"/>
      <c r="JY77" s="95" t="str">
        <f t="shared" ref="JY77:JY112" si="180">+IFERROR(VLOOKUP(JS77,IT$13:IZ$112,7,0),"Completar")</f>
        <v>Completar</v>
      </c>
      <c r="JZ77" s="96" t="str">
        <f t="shared" ref="JZ77:JZ112" si="181">IFERROR(VLOOKUP(JS77,IT$13:JC$112,8,FALSE),"Completar")</f>
        <v>Completar</v>
      </c>
      <c r="KA77" s="96" t="str">
        <f t="shared" ref="KA77:KA112" si="182">IFERROR(VLOOKUP(JS77,IT$13:JC$112,9,FALSE),"Completar")</f>
        <v>Completar</v>
      </c>
      <c r="KB77" s="94"/>
      <c r="KC77" s="95" t="str">
        <f t="shared" ref="KC77:KC112" si="183">IFERROR(VLOOKUP(JS77,IT$13:JD$112,11,FALSE),"Completar")</f>
        <v>Completar</v>
      </c>
      <c r="KD77" s="95" t="str">
        <f t="shared" si="132"/>
        <v>Completar</v>
      </c>
      <c r="KE77" s="165">
        <f t="shared" si="133"/>
        <v>0</v>
      </c>
      <c r="KF77" s="219" t="b">
        <f t="shared" si="134"/>
        <v>0</v>
      </c>
      <c r="KG77" s="188">
        <f t="shared" si="135"/>
        <v>0</v>
      </c>
      <c r="KH77" s="164">
        <f t="shared" si="136"/>
        <v>0</v>
      </c>
      <c r="KI77" s="164">
        <f t="shared" si="137"/>
        <v>0.25</v>
      </c>
      <c r="KJ77" s="164">
        <f t="shared" si="138"/>
        <v>0</v>
      </c>
      <c r="KK77" s="164">
        <f t="shared" si="138"/>
        <v>0</v>
      </c>
      <c r="KL77" s="166">
        <f t="shared" si="139"/>
        <v>0</v>
      </c>
    </row>
    <row r="78" spans="1:298" x14ac:dyDescent="0.25">
      <c r="A78" s="164">
        <v>66</v>
      </c>
      <c r="B78" s="225"/>
      <c r="C78" s="226"/>
      <c r="D78" s="1"/>
      <c r="E78" s="1"/>
      <c r="F78" s="95"/>
      <c r="G78" s="93"/>
      <c r="H78" s="93"/>
      <c r="I78" s="93"/>
      <c r="J78" s="95"/>
      <c r="K78" s="96" t="str">
        <f>IFERROR(VLOOKUP(D78,'Situación inicial'!JI$13:JS$112,8,FALSE),"Completar")</f>
        <v>Completar</v>
      </c>
      <c r="L78" s="96" t="str">
        <f>IFERROR(VLOOKUP(D78,'Situación inicial'!JI$13:JS$112,9,FALSE),"Completar")</f>
        <v>Completar</v>
      </c>
      <c r="M78" s="94"/>
      <c r="N78" s="95" t="str">
        <f>IFERROR(VLOOKUP(D78,'Situación inicial'!JI$13:JS$112,11,FALSE),"Completar")</f>
        <v>Completar</v>
      </c>
      <c r="O78" s="95" t="str">
        <f>IFERROR(VLOOKUP(D78,'Situación inicial'!JI$13:JT$112,12,FALSE),"Completar")</f>
        <v>Completar</v>
      </c>
      <c r="P78" s="165">
        <f t="shared" ref="P78:P112" si="184">IFERROR(IF(F78=1,G78,IF(F78=4,G78,IF(F78=5,G78,(H78*8+I78)))),"")</f>
        <v>0</v>
      </c>
      <c r="Q78" s="219" t="b">
        <f t="shared" ref="Q78:Q112" si="185">IF(OR(F78=1,F78=4,F78=5),IF(P78&gt;=40,1,P78/40),IF(OR(F78=2,F78=3),IF(P78&gt;=173,1,P78/173)))</f>
        <v>0</v>
      </c>
      <c r="R78" s="188">
        <f t="shared" ref="R78:R112" si="186">IFERROR(+IF(L78="Completar",0,IF($F$5&gt;L78,DATEDIF(K78,$F$5,"Y"),DATEDIF(K78,L78,"Y"))),0)</f>
        <v>0</v>
      </c>
      <c r="S78" s="164">
        <f t="shared" ref="S78:S112" si="187">IF(J78=2,0.25,0)</f>
        <v>0</v>
      </c>
      <c r="T78" s="164">
        <f t="shared" ref="T78:T112" si="188">+IF(R78="","",IF(R78&lt;=24,0.25,0))</f>
        <v>0.25</v>
      </c>
      <c r="U78" s="164">
        <f t="shared" ref="U78:V112" si="189">IF(N78=2,0.25,0)</f>
        <v>0</v>
      </c>
      <c r="V78" s="164">
        <f t="shared" si="189"/>
        <v>0</v>
      </c>
      <c r="W78" s="166">
        <f t="shared" ref="W78:W112" si="190">+IF(E78="",0,S78+Q78+T78+V78+U78)</f>
        <v>0</v>
      </c>
      <c r="X78" s="168">
        <f>IFERROR(VLOOKUP(D78,'Situación inicial'!JI$13:JZ$112,18,FALSE),0)</f>
        <v>0</v>
      </c>
      <c r="Z78" s="164">
        <v>66</v>
      </c>
      <c r="AA78" s="225"/>
      <c r="AB78" s="226"/>
      <c r="AC78" s="1"/>
      <c r="AD78" s="1"/>
      <c r="AE78" s="95"/>
      <c r="AF78" s="93"/>
      <c r="AG78" s="93"/>
      <c r="AH78" s="93"/>
      <c r="AI78" s="95" t="str">
        <f t="shared" si="140"/>
        <v>Completar</v>
      </c>
      <c r="AJ78" s="96" t="str">
        <f t="shared" si="141"/>
        <v>Completar</v>
      </c>
      <c r="AK78" s="96" t="str">
        <f t="shared" si="142"/>
        <v>Completar</v>
      </c>
      <c r="AL78" s="94"/>
      <c r="AM78" s="95" t="str">
        <f t="shared" ref="AM78:AM112" si="191">IFERROR(VLOOKUP(AC78,D$13:O$112,11,FALSE),"Completar")</f>
        <v>Completar</v>
      </c>
      <c r="AN78" s="95" t="str">
        <f t="shared" ref="AN78:AN112" si="192">IFERROR(VLOOKUP(AC78,D$13:O$112,12,FALSE),"Completar")</f>
        <v>Completar</v>
      </c>
      <c r="AO78" s="165">
        <f t="shared" ref="AO78:AO112" si="193">IFERROR(IF(AE78=1,AF78,IF(AE78=4,AF78,IF(AE78=5,AF78,(AG78*8+AH78)))),"")</f>
        <v>0</v>
      </c>
      <c r="AP78" s="219" t="b">
        <f t="shared" ref="AP78:AP112" si="194">IF(OR(AE78=1,AE78=4,AE78=5),IF(AO78&gt;=40,1,AO78/40),IF(OR(AE78=2,AE78=3),IF(AO78&gt;=173,1,AO78/173)))</f>
        <v>0</v>
      </c>
      <c r="AQ78" s="188">
        <f t="shared" ref="AQ78:AQ112" si="195">IFERROR(+IF(AK78="Completar",0,IF($F$5&gt;AK78,DATEDIF(AJ78,$F$5,"Y"),DATEDIF(AJ78,AK78,"Y"))),0)</f>
        <v>0</v>
      </c>
      <c r="AR78" s="164">
        <f t="shared" ref="AR78:AR112" si="196">IF(AI78=2,0.25,0)</f>
        <v>0</v>
      </c>
      <c r="AS78" s="164">
        <f t="shared" ref="AS78:AS112" si="197">+IF(AQ78="","",IF(AQ78&lt;=24,0.25,0))</f>
        <v>0.25</v>
      </c>
      <c r="AT78" s="164">
        <f t="shared" ref="AT78:AU112" si="198">IF(AM78=2,0.25,0)</f>
        <v>0</v>
      </c>
      <c r="AU78" s="164">
        <f t="shared" si="198"/>
        <v>0</v>
      </c>
      <c r="AV78" s="166">
        <f t="shared" ref="AV78:AV112" si="199">+IF(AD78="",0,AR78+AP78+AS78+AU78+AT78)</f>
        <v>0</v>
      </c>
      <c r="AW78" s="168">
        <f t="shared" si="143"/>
        <v>0</v>
      </c>
      <c r="AY78" s="164">
        <v>66</v>
      </c>
      <c r="AZ78" s="225"/>
      <c r="BA78" s="226"/>
      <c r="BB78" s="1"/>
      <c r="BC78" s="1"/>
      <c r="BD78" s="95"/>
      <c r="BE78" s="93"/>
      <c r="BF78" s="93"/>
      <c r="BG78" s="93"/>
      <c r="BH78" s="95" t="str">
        <f t="shared" si="144"/>
        <v>Completar</v>
      </c>
      <c r="BI78" s="96" t="str">
        <f t="shared" si="145"/>
        <v>Completar</v>
      </c>
      <c r="BJ78" s="96" t="str">
        <f t="shared" si="146"/>
        <v>Completar</v>
      </c>
      <c r="BK78" s="94"/>
      <c r="BL78" s="95" t="str">
        <f t="shared" si="147"/>
        <v>Completar</v>
      </c>
      <c r="BM78" s="95" t="str">
        <f t="shared" ref="BM78:BM112" si="200">IFERROR(VLOOKUP(BB78,AC$13:AN$112,12,FALSE),"Completar")</f>
        <v>Completar</v>
      </c>
      <c r="BN78" s="165">
        <f t="shared" ref="BN78:BN112" si="201">IFERROR(IF(BD78=1,BE78,IF(BD78=4,BE78,IF(BD78=5,BE78,(BF78*8+BG78)))),"")</f>
        <v>0</v>
      </c>
      <c r="BO78" s="219" t="b">
        <f t="shared" ref="BO78:BO112" si="202">IF(OR(BD78=1,BD78=4,BD78=5),IF(BN78&gt;=40,1,BN78/40),IF(OR(BD78=2,BD78=3),IF(BN78&gt;=173,1,BN78/173)))</f>
        <v>0</v>
      </c>
      <c r="BP78" s="188">
        <f t="shared" ref="BP78:BP112" si="203">IFERROR(+IF(BJ78="Completar",0,IF($F$5&gt;BJ78,DATEDIF(BI78,$F$5,"Y"),DATEDIF(BI78,BJ78,"Y"))),0)</f>
        <v>0</v>
      </c>
      <c r="BQ78" s="164">
        <f t="shared" ref="BQ78:BQ112" si="204">IF(BH78=2,0.25,0)</f>
        <v>0</v>
      </c>
      <c r="BR78" s="164">
        <f t="shared" ref="BR78:BR112" si="205">+IF(BP78="","",IF(BP78&lt;=24,0.25,0))</f>
        <v>0.25</v>
      </c>
      <c r="BS78" s="164">
        <f t="shared" ref="BS78:BT112" si="206">IF(BL78=2,0.25,0)</f>
        <v>0</v>
      </c>
      <c r="BT78" s="164">
        <f t="shared" si="206"/>
        <v>0</v>
      </c>
      <c r="BU78" s="166">
        <f t="shared" ref="BU78:BU112" si="207">+IF(BC78="",0,BQ78+BO78+BR78+BT78+BS78)</f>
        <v>0</v>
      </c>
      <c r="BV78" s="167"/>
      <c r="BX78" s="164">
        <v>66</v>
      </c>
      <c r="BY78" s="225"/>
      <c r="BZ78" s="226"/>
      <c r="CA78" s="1"/>
      <c r="CB78" s="1"/>
      <c r="CC78" s="95"/>
      <c r="CD78" s="93"/>
      <c r="CE78" s="93"/>
      <c r="CF78" s="93"/>
      <c r="CG78" s="95" t="str">
        <f t="shared" si="148"/>
        <v>Completar</v>
      </c>
      <c r="CH78" s="96" t="str">
        <f t="shared" si="149"/>
        <v>Completar</v>
      </c>
      <c r="CI78" s="96" t="str">
        <f t="shared" si="150"/>
        <v>Completar</v>
      </c>
      <c r="CJ78" s="94"/>
      <c r="CK78" s="95" t="str">
        <f t="shared" si="151"/>
        <v>Completar</v>
      </c>
      <c r="CL78" s="95" t="str">
        <f t="shared" ref="CL78:CL112" si="208">IFERROR(VLOOKUP(CA78,BB$13:BM$112,12,FALSE),"Completar")</f>
        <v>Completar</v>
      </c>
      <c r="CM78" s="165">
        <f t="shared" ref="CM78:CM112" si="209">IFERROR(IF(CC78=1,CD78,IF(CC78=4,CD78,IF(CC78=5,CD78,(CE78*8+CF78)))),"")</f>
        <v>0</v>
      </c>
      <c r="CN78" s="219" t="b">
        <f t="shared" ref="CN78:CN112" si="210">IF(OR(CC78=1,CC78=4,CC78=5),IF(CM78&gt;=40,1,CM78/40),IF(OR(CC78=2,CC78=3),IF(CM78&gt;=173,1,CM78/173)))</f>
        <v>0</v>
      </c>
      <c r="CO78" s="188">
        <f t="shared" ref="CO78:CO112" si="211">IFERROR(+IF(CI78="Completar",0,IF($F$5&gt;CI78,DATEDIF(CH78,$F$5,"Y"),DATEDIF(CH78,CI78,"Y"))),0)</f>
        <v>0</v>
      </c>
      <c r="CP78" s="164">
        <f t="shared" ref="CP78:CP112" si="212">IF(CG78=2,0.25,0)</f>
        <v>0</v>
      </c>
      <c r="CQ78" s="164">
        <f t="shared" ref="CQ78:CQ112" si="213">+IF(CO78="","",IF(CO78&lt;=24,0.25,0))</f>
        <v>0.25</v>
      </c>
      <c r="CR78" s="164">
        <f t="shared" ref="CR78:CS112" si="214">IF(CK78=2,0.25,0)</f>
        <v>0</v>
      </c>
      <c r="CS78" s="164">
        <f t="shared" si="214"/>
        <v>0</v>
      </c>
      <c r="CT78" s="166">
        <f t="shared" ref="CT78:CT112" si="215">+IF(CB78="",0,CP78+CN78+CQ78+CS78+CR78)</f>
        <v>0</v>
      </c>
      <c r="CU78" s="167"/>
      <c r="CW78" s="164">
        <v>66</v>
      </c>
      <c r="CX78" s="225"/>
      <c r="CY78" s="226"/>
      <c r="CZ78" s="1"/>
      <c r="DA78" s="1"/>
      <c r="DB78" s="95"/>
      <c r="DC78" s="93"/>
      <c r="DD78" s="93"/>
      <c r="DE78" s="93"/>
      <c r="DF78" s="95" t="str">
        <f t="shared" si="152"/>
        <v>Completar</v>
      </c>
      <c r="DG78" s="96" t="str">
        <f t="shared" si="153"/>
        <v>Completar</v>
      </c>
      <c r="DH78" s="96" t="str">
        <f t="shared" si="154"/>
        <v>Completar</v>
      </c>
      <c r="DI78" s="94"/>
      <c r="DJ78" s="95" t="str">
        <f t="shared" si="155"/>
        <v>Completar</v>
      </c>
      <c r="DK78" s="95" t="str">
        <f t="shared" ref="DK78:DK112" si="216">IFERROR(VLOOKUP(CZ78,CA$13:CL$112,12,FALSE),"Completar")</f>
        <v>Completar</v>
      </c>
      <c r="DL78" s="165">
        <f t="shared" ref="DL78:DL112" si="217">IFERROR(IF(DB78=1,DC78,IF(DB78=4,DC78,IF(DB78=5,DC78,(DD78*8+DE78)))),"")</f>
        <v>0</v>
      </c>
      <c r="DM78" s="219" t="b">
        <f t="shared" ref="DM78:DM112" si="218">IF(OR(DB78=1,DB78=4,DB78=5),IF(DL78&gt;=40,1,DL78/40),IF(OR(DB78=2,DB78=3),IF(DL78&gt;=173,1,DL78/173)))</f>
        <v>0</v>
      </c>
      <c r="DN78" s="188">
        <f t="shared" ref="DN78:DN112" si="219">IFERROR(+IF(DH78="Completar",0,IF($F$5&gt;DH78,DATEDIF(DG78,$F$5,"Y"),DATEDIF(DG78,DH78,"Y"))),0)</f>
        <v>0</v>
      </c>
      <c r="DO78" s="164">
        <f t="shared" ref="DO78:DO112" si="220">IF(DF78=2,0.25,0)</f>
        <v>0</v>
      </c>
      <c r="DP78" s="164">
        <f t="shared" ref="DP78:DP112" si="221">+IF(DN78="","",IF(DN78&lt;=24,0.25,0))</f>
        <v>0.25</v>
      </c>
      <c r="DQ78" s="164">
        <f t="shared" ref="DQ78:DR112" si="222">IF(DJ78=2,0.25,0)</f>
        <v>0</v>
      </c>
      <c r="DR78" s="164">
        <f t="shared" si="222"/>
        <v>0</v>
      </c>
      <c r="DS78" s="166">
        <f t="shared" ref="DS78:DS112" si="223">+IF(DA78="",0,DO78+DM78+DP78+DR78+DQ78)</f>
        <v>0</v>
      </c>
      <c r="DT78" s="167"/>
      <c r="DV78" s="164">
        <v>66</v>
      </c>
      <c r="DW78" s="225"/>
      <c r="DX78" s="226"/>
      <c r="DY78" s="1"/>
      <c r="DZ78" s="1"/>
      <c r="EA78" s="95"/>
      <c r="EB78" s="93"/>
      <c r="EC78" s="93"/>
      <c r="ED78" s="93"/>
      <c r="EE78" s="95" t="str">
        <f t="shared" si="156"/>
        <v>Completar</v>
      </c>
      <c r="EF78" s="96" t="str">
        <f t="shared" si="157"/>
        <v>Completar</v>
      </c>
      <c r="EG78" s="96" t="str">
        <f t="shared" si="158"/>
        <v>Completar</v>
      </c>
      <c r="EH78" s="94"/>
      <c r="EI78" s="95" t="str">
        <f t="shared" si="159"/>
        <v>Completar</v>
      </c>
      <c r="EJ78" s="95" t="str">
        <f t="shared" ref="EJ78:EJ112" si="224">IFERROR(VLOOKUP(DY78,CZ$13:DK$112,12,FALSE),"Completar")</f>
        <v>Completar</v>
      </c>
      <c r="EK78" s="165">
        <f t="shared" ref="EK78:EK112" si="225">IFERROR(IF(EA78=1,EB78,IF(EA78=4,EB78,IF(EA78=5,EB78,(EC78*8+ED78)))),"")</f>
        <v>0</v>
      </c>
      <c r="EL78" s="219" t="b">
        <f t="shared" ref="EL78:EL112" si="226">IF(OR(EA78=1,EA78=4,EA78=5),IF(EK78&gt;=40,1,EK78/40),IF(OR(EA78=2,EA78=3),IF(EK78&gt;=173,1,EK78/173)))</f>
        <v>0</v>
      </c>
      <c r="EM78" s="188">
        <f t="shared" ref="EM78:EM112" si="227">IFERROR(+IF(EG78="Completar",0,IF($F$5&gt;EG78,DATEDIF(EF78,$F$5,"Y"),DATEDIF(EF78,EG78,"Y"))),0)</f>
        <v>0</v>
      </c>
      <c r="EN78" s="164">
        <f t="shared" ref="EN78:EN112" si="228">IF(EE78=2,0.25,0)</f>
        <v>0</v>
      </c>
      <c r="EO78" s="164">
        <f t="shared" ref="EO78:EO112" si="229">+IF(EM78="","",IF(EM78&lt;=24,0.25,0))</f>
        <v>0.25</v>
      </c>
      <c r="EP78" s="164">
        <f t="shared" ref="EP78:EQ112" si="230">IF(EI78=2,0.25,0)</f>
        <v>0</v>
      </c>
      <c r="EQ78" s="164">
        <f t="shared" si="230"/>
        <v>0</v>
      </c>
      <c r="ER78" s="166">
        <f t="shared" ref="ER78:ER112" si="231">+IF(DZ78="",0,EN78+EL78+EO78+EQ78+EP78)</f>
        <v>0</v>
      </c>
      <c r="ES78" s="167"/>
      <c r="EU78" s="164">
        <v>66</v>
      </c>
      <c r="EV78" s="225"/>
      <c r="EW78" s="226"/>
      <c r="EX78" s="1"/>
      <c r="EY78" s="1"/>
      <c r="EZ78" s="95"/>
      <c r="FA78" s="93"/>
      <c r="FB78" s="93"/>
      <c r="FC78" s="93"/>
      <c r="FD78" s="95" t="str">
        <f t="shared" si="160"/>
        <v>Completar</v>
      </c>
      <c r="FE78" s="96" t="str">
        <f t="shared" si="161"/>
        <v>Completar</v>
      </c>
      <c r="FF78" s="96" t="str">
        <f t="shared" si="162"/>
        <v>Completar</v>
      </c>
      <c r="FG78" s="94"/>
      <c r="FH78" s="95" t="str">
        <f t="shared" si="163"/>
        <v>Completar</v>
      </c>
      <c r="FI78" s="95" t="str">
        <f t="shared" ref="FI78:FI112" si="232">IFERROR(VLOOKUP(EX78,DY$13:EJ$112,12,FALSE),"Completar")</f>
        <v>Completar</v>
      </c>
      <c r="FJ78" s="165">
        <f t="shared" ref="FJ78:FJ112" si="233">IFERROR(IF(EZ78=1,FA78,IF(EZ78=4,FA78,IF(EZ78=5,FA78,(FB78*8+FC78)))),"")</f>
        <v>0</v>
      </c>
      <c r="FK78" s="219" t="b">
        <f t="shared" ref="FK78:FK112" si="234">IF(OR(EZ78=1,EZ78=4,EZ78=5),IF(FJ78&gt;=40,1,FJ78/40),IF(OR(EZ78=2,EZ78=3),IF(FJ78&gt;=173,1,FJ78/173)))</f>
        <v>0</v>
      </c>
      <c r="FL78" s="188">
        <f t="shared" ref="FL78:FL112" si="235">IFERROR(+IF(FF78="Completar",0,IF($F$5&gt;FF78,DATEDIF(FE78,$F$5,"Y"),DATEDIF(FE78,FF78,"Y"))),0)</f>
        <v>0</v>
      </c>
      <c r="FM78" s="164">
        <f t="shared" ref="FM78:FM112" si="236">IF(FD78=2,0.25,0)</f>
        <v>0</v>
      </c>
      <c r="FN78" s="164">
        <f t="shared" ref="FN78:FN112" si="237">+IF(FL78="","",IF(FL78&lt;=24,0.25,0))</f>
        <v>0.25</v>
      </c>
      <c r="FO78" s="164">
        <f t="shared" ref="FO78:FP112" si="238">IF(FH78=2,0.25,0)</f>
        <v>0</v>
      </c>
      <c r="FP78" s="164">
        <f t="shared" si="238"/>
        <v>0</v>
      </c>
      <c r="FQ78" s="166">
        <f t="shared" ref="FQ78:FQ112" si="239">+IF(EY78="",0,FM78+FK78+FN78+FP78+FO78)</f>
        <v>0</v>
      </c>
      <c r="FR78" s="167"/>
      <c r="FT78" s="164">
        <v>66</v>
      </c>
      <c r="FU78" s="225"/>
      <c r="FV78" s="226"/>
      <c r="FW78" s="1"/>
      <c r="FX78" s="1"/>
      <c r="FY78" s="95"/>
      <c r="FZ78" s="93"/>
      <c r="GA78" s="93"/>
      <c r="GB78" s="93"/>
      <c r="GC78" s="95" t="str">
        <f t="shared" si="164"/>
        <v>Completar</v>
      </c>
      <c r="GD78" s="96" t="str">
        <f t="shared" si="165"/>
        <v>Completar</v>
      </c>
      <c r="GE78" s="96" t="str">
        <f t="shared" si="166"/>
        <v>Completar</v>
      </c>
      <c r="GF78" s="94"/>
      <c r="GG78" s="95" t="str">
        <f t="shared" si="167"/>
        <v>Completar</v>
      </c>
      <c r="GH78" s="95" t="str">
        <f t="shared" ref="GH78:GH112" si="240">IFERROR(VLOOKUP(FW78,EX$13:FI$112,12,FALSE),"Completar")</f>
        <v>Completar</v>
      </c>
      <c r="GI78" s="165">
        <f t="shared" ref="GI78:GI112" si="241">IFERROR(IF(FY78=1,FZ78,IF(FY78=4,FZ78,IF(FY78=5,FZ78,(GA78*8+GB78)))),"")</f>
        <v>0</v>
      </c>
      <c r="GJ78" s="219" t="b">
        <f t="shared" ref="GJ78:GJ112" si="242">IF(OR(FY78=1,FY78=4,FY78=5),IF(GI78&gt;=40,1,GI78/40),IF(OR(FY78=2,FY78=3),IF(GI78&gt;=173,1,GI78/173)))</f>
        <v>0</v>
      </c>
      <c r="GK78" s="188">
        <f t="shared" ref="GK78:GK112" si="243">IFERROR(+IF(GE78="Completar",0,IF($F$5&gt;GE78,DATEDIF(GD78,$F$5,"Y"),DATEDIF(GD78,GE78,"Y"))),0)</f>
        <v>0</v>
      </c>
      <c r="GL78" s="164">
        <f t="shared" ref="GL78:GL112" si="244">IF(GC78=2,0.25,0)</f>
        <v>0</v>
      </c>
      <c r="GM78" s="164">
        <f t="shared" ref="GM78:GM112" si="245">+IF(GK78="","",IF(GK78&lt;=24,0.25,0))</f>
        <v>0.25</v>
      </c>
      <c r="GN78" s="164">
        <f t="shared" ref="GN78:GO112" si="246">IF(GG78=2,0.25,0)</f>
        <v>0</v>
      </c>
      <c r="GO78" s="164">
        <f t="shared" si="246"/>
        <v>0</v>
      </c>
      <c r="GP78" s="166">
        <f t="shared" ref="GP78:GP112" si="247">+IF(FX78="",0,GL78+GJ78+GM78+GO78+GN78)</f>
        <v>0</v>
      </c>
      <c r="GQ78" s="167"/>
      <c r="GS78" s="164">
        <v>66</v>
      </c>
      <c r="GT78" s="225"/>
      <c r="GU78" s="226"/>
      <c r="GV78" s="1"/>
      <c r="GW78" s="1"/>
      <c r="GX78" s="95"/>
      <c r="GY78" s="93"/>
      <c r="GZ78" s="93"/>
      <c r="HA78" s="93"/>
      <c r="HB78" s="95" t="str">
        <f t="shared" si="168"/>
        <v>Completar</v>
      </c>
      <c r="HC78" s="96" t="str">
        <f t="shared" si="169"/>
        <v>Completar</v>
      </c>
      <c r="HD78" s="96" t="str">
        <f t="shared" si="170"/>
        <v>Completar</v>
      </c>
      <c r="HE78" s="94"/>
      <c r="HF78" s="95" t="str">
        <f t="shared" si="171"/>
        <v>Completar</v>
      </c>
      <c r="HG78" s="95" t="str">
        <f t="shared" ref="HG78:HG112" si="248">IFERROR(VLOOKUP(GV78,FW$13:GH$112,12,FALSE),"Completar")</f>
        <v>Completar</v>
      </c>
      <c r="HH78" s="165">
        <f t="shared" ref="HH78:HH112" si="249">IFERROR(IF(GX78=1,GY78,IF(GX78=4,GY78,IF(GX78=5,GY78,(GZ78*8+HA78)))),"")</f>
        <v>0</v>
      </c>
      <c r="HI78" s="219" t="b">
        <f t="shared" ref="HI78:HI112" si="250">IF(OR(GX78=1,GX78=4,GX78=5),IF(HH78&gt;=40,1,HH78/40),IF(OR(GX78=2,GX78=3),IF(HH78&gt;=173,1,HH78/173)))</f>
        <v>0</v>
      </c>
      <c r="HJ78" s="188">
        <f t="shared" ref="HJ78:HJ112" si="251">IFERROR(+IF(HD78="Completar",0,IF($F$5&gt;HD78,DATEDIF(HC78,$F$5,"Y"),DATEDIF(HC78,HD78,"Y"))),0)</f>
        <v>0</v>
      </c>
      <c r="HK78" s="164">
        <f t="shared" ref="HK78:HK112" si="252">IF(HB78=2,0.25,0)</f>
        <v>0</v>
      </c>
      <c r="HL78" s="164">
        <f t="shared" ref="HL78:HL112" si="253">+IF(HJ78="","",IF(HJ78&lt;=24,0.25,0))</f>
        <v>0.25</v>
      </c>
      <c r="HM78" s="164">
        <f t="shared" ref="HM78:HN112" si="254">IF(HF78=2,0.25,0)</f>
        <v>0</v>
      </c>
      <c r="HN78" s="164">
        <f t="shared" si="254"/>
        <v>0</v>
      </c>
      <c r="HO78" s="166">
        <f t="shared" ref="HO78:HO112" si="255">+IF(GW78="",0,HK78+HI78+HL78+HN78+HM78)</f>
        <v>0</v>
      </c>
      <c r="HP78" s="167"/>
      <c r="HR78" s="164">
        <v>66</v>
      </c>
      <c r="HS78" s="225"/>
      <c r="HT78" s="226"/>
      <c r="HU78" s="1"/>
      <c r="HV78" s="1"/>
      <c r="HW78" s="95"/>
      <c r="HX78" s="93"/>
      <c r="HY78" s="93"/>
      <c r="HZ78" s="93"/>
      <c r="IA78" s="95" t="str">
        <f t="shared" si="172"/>
        <v>Completar</v>
      </c>
      <c r="IB78" s="96" t="str">
        <f t="shared" si="173"/>
        <v>Completar</v>
      </c>
      <c r="IC78" s="96" t="str">
        <f t="shared" si="174"/>
        <v>Completar</v>
      </c>
      <c r="ID78" s="94"/>
      <c r="IE78" s="95" t="str">
        <f t="shared" si="175"/>
        <v>Completar</v>
      </c>
      <c r="IF78" s="95" t="str">
        <f t="shared" ref="IF78:IF112" si="256">IFERROR(VLOOKUP(HU78,GV$13:HG$112,12,FALSE),"Completar")</f>
        <v>Completar</v>
      </c>
      <c r="IG78" s="165">
        <f t="shared" ref="IG78:IG112" si="257">IFERROR(IF(HW78=1,HX78,IF(HW78=4,HX78,IF(HW78=5,HX78,(HY78*8+HZ78)))),"")</f>
        <v>0</v>
      </c>
      <c r="IH78" s="219" t="b">
        <f t="shared" ref="IH78:IH112" si="258">IF(OR(HW78=1,HW78=4,HW78=5),IF(IG78&gt;=40,1,IG78/40),IF(OR(HW78=2,HW78=3),IF(IG78&gt;=173,1,IG78/173)))</f>
        <v>0</v>
      </c>
      <c r="II78" s="188">
        <f t="shared" ref="II78:II112" si="259">IFERROR(+IF(IC78="Completar",0,IF($F$5&gt;IC78,DATEDIF(IB78,$F$5,"Y"),DATEDIF(IB78,IC78,"Y"))),0)</f>
        <v>0</v>
      </c>
      <c r="IJ78" s="164">
        <f t="shared" ref="IJ78:IJ112" si="260">IF(IA78=2,0.25,0)</f>
        <v>0</v>
      </c>
      <c r="IK78" s="164">
        <f t="shared" ref="IK78:IK112" si="261">+IF(II78="","",IF(II78&lt;=24,0.25,0))</f>
        <v>0.25</v>
      </c>
      <c r="IL78" s="164">
        <f t="shared" ref="IL78:IM112" si="262">IF(IE78=2,0.25,0)</f>
        <v>0</v>
      </c>
      <c r="IM78" s="164">
        <f t="shared" si="262"/>
        <v>0</v>
      </c>
      <c r="IN78" s="166">
        <f t="shared" ref="IN78:IN112" si="263">+IF(HV78="",0,IJ78+IH78+IK78+IM78+IL78)</f>
        <v>0</v>
      </c>
      <c r="IO78" s="167"/>
      <c r="IQ78" s="164">
        <v>66</v>
      </c>
      <c r="IR78" s="225"/>
      <c r="IS78" s="226"/>
      <c r="IT78" s="1"/>
      <c r="IU78" s="1"/>
      <c r="IV78" s="95"/>
      <c r="IW78" s="93"/>
      <c r="IX78" s="93"/>
      <c r="IY78" s="93"/>
      <c r="IZ78" s="95" t="str">
        <f t="shared" si="176"/>
        <v>Completar</v>
      </c>
      <c r="JA78" s="96" t="str">
        <f t="shared" si="177"/>
        <v>Completar</v>
      </c>
      <c r="JB78" s="96" t="str">
        <f t="shared" si="178"/>
        <v>Completar</v>
      </c>
      <c r="JC78" s="94"/>
      <c r="JD78" s="95" t="str">
        <f t="shared" si="179"/>
        <v>Completar</v>
      </c>
      <c r="JE78" s="95" t="str">
        <f t="shared" ref="JE78:JE112" si="264">IFERROR(VLOOKUP(IT78,HU$13:IF$112,12,FALSE),"Completar")</f>
        <v>Completar</v>
      </c>
      <c r="JF78" s="165">
        <f t="shared" ref="JF78:JF112" si="265">IFERROR(IF(IV78=1,IW78,IF(IV78=4,IW78,IF(IV78=5,IW78,(IX78*8+IY78)))),"")</f>
        <v>0</v>
      </c>
      <c r="JG78" s="219" t="b">
        <f t="shared" ref="JG78:JG112" si="266">IF(OR(IV78=1,IV78=4,IV78=5),IF(JF78&gt;=40,1,JF78/40),IF(OR(IV78=2,IV78=3),IF(JF78&gt;=173,1,JF78/173)))</f>
        <v>0</v>
      </c>
      <c r="JH78" s="188">
        <f t="shared" ref="JH78:JH112" si="267">IFERROR(+IF(JB78="Completar",0,IF($F$5&gt;JB78,DATEDIF(JA78,$F$5,"Y"),DATEDIF(JA78,JB78,"Y"))),0)</f>
        <v>0</v>
      </c>
      <c r="JI78" s="164">
        <f t="shared" ref="JI78:JI112" si="268">IF(IZ78=2,0.25,0)</f>
        <v>0</v>
      </c>
      <c r="JJ78" s="164">
        <f t="shared" ref="JJ78:JJ112" si="269">+IF(JH78="","",IF(JH78&lt;=24,0.25,0))</f>
        <v>0.25</v>
      </c>
      <c r="JK78" s="164">
        <f t="shared" ref="JK78:JL112" si="270">IF(JD78=2,0.25,0)</f>
        <v>0</v>
      </c>
      <c r="JL78" s="164">
        <f t="shared" si="270"/>
        <v>0</v>
      </c>
      <c r="JM78" s="166">
        <f t="shared" ref="JM78:JM112" si="271">+IF(IU78="",0,JI78+JG78+JJ78+JL78+JK78)</f>
        <v>0</v>
      </c>
      <c r="JN78" s="167"/>
      <c r="JO78" s="126"/>
      <c r="JP78" s="164">
        <v>66</v>
      </c>
      <c r="JQ78" s="225"/>
      <c r="JR78" s="226"/>
      <c r="JS78" s="1"/>
      <c r="JT78" s="1"/>
      <c r="JU78" s="95"/>
      <c r="JV78" s="93"/>
      <c r="JW78" s="93"/>
      <c r="JX78" s="93"/>
      <c r="JY78" s="95" t="str">
        <f t="shared" si="180"/>
        <v>Completar</v>
      </c>
      <c r="JZ78" s="96" t="str">
        <f t="shared" si="181"/>
        <v>Completar</v>
      </c>
      <c r="KA78" s="96" t="str">
        <f t="shared" si="182"/>
        <v>Completar</v>
      </c>
      <c r="KB78" s="94"/>
      <c r="KC78" s="95" t="str">
        <f t="shared" si="183"/>
        <v>Completar</v>
      </c>
      <c r="KD78" s="95" t="str">
        <f t="shared" ref="KD78:KD112" si="272">IFERROR(VLOOKUP(JS78,IT$13:JE$112,12,FALSE),"Completar")</f>
        <v>Completar</v>
      </c>
      <c r="KE78" s="165">
        <f t="shared" ref="KE78:KE112" si="273">IFERROR(IF(JU78=1,JV78,IF(JU78=4,JV78,IF(JU78=5,JV78,(JW78*8+JX78)))),"")</f>
        <v>0</v>
      </c>
      <c r="KF78" s="219" t="b">
        <f t="shared" ref="KF78:KF112" si="274">IF(OR(JU78=1,JU78=4,JU78=5),IF(KE78&gt;=40,1,KE78/40),IF(OR(JU78=2,JU78=3),IF(KE78&gt;=173,1,KE78/173)))</f>
        <v>0</v>
      </c>
      <c r="KG78" s="188">
        <f t="shared" ref="KG78:KG112" si="275">IFERROR(+IF(KA78="Completar",0,IF($F$5&gt;KA78,DATEDIF(JZ78,$F$5,"Y"),DATEDIF(JZ78,KA78,"Y"))),0)</f>
        <v>0</v>
      </c>
      <c r="KH78" s="164">
        <f t="shared" ref="KH78:KH112" si="276">IF(JY78=2,0.25,0)</f>
        <v>0</v>
      </c>
      <c r="KI78" s="164">
        <f t="shared" ref="KI78:KI112" si="277">+IF(KG78="","",IF(KG78&lt;=24,0.25,0))</f>
        <v>0.25</v>
      </c>
      <c r="KJ78" s="164">
        <f t="shared" ref="KJ78:KK112" si="278">IF(KC78=2,0.25,0)</f>
        <v>0</v>
      </c>
      <c r="KK78" s="164">
        <f t="shared" si="278"/>
        <v>0</v>
      </c>
      <c r="KL78" s="166">
        <f t="shared" ref="KL78:KL112" si="279">+IF(JT78="",0,KH78+KF78+KI78+KK78+KJ78)</f>
        <v>0</v>
      </c>
    </row>
    <row r="79" spans="1:298" x14ac:dyDescent="0.25">
      <c r="A79" s="164">
        <v>67</v>
      </c>
      <c r="B79" s="225"/>
      <c r="C79" s="226"/>
      <c r="D79" s="1"/>
      <c r="E79" s="1"/>
      <c r="F79" s="95"/>
      <c r="G79" s="93"/>
      <c r="H79" s="93"/>
      <c r="I79" s="93"/>
      <c r="J79" s="95"/>
      <c r="K79" s="96" t="str">
        <f>IFERROR(VLOOKUP(D79,'Situación inicial'!JI$13:JS$112,8,FALSE),"Completar")</f>
        <v>Completar</v>
      </c>
      <c r="L79" s="96" t="str">
        <f>IFERROR(VLOOKUP(D79,'Situación inicial'!JI$13:JS$112,9,FALSE),"Completar")</f>
        <v>Completar</v>
      </c>
      <c r="M79" s="94"/>
      <c r="N79" s="95" t="str">
        <f>IFERROR(VLOOKUP(D79,'Situación inicial'!JI$13:JS$112,11,FALSE),"Completar")</f>
        <v>Completar</v>
      </c>
      <c r="O79" s="95" t="str">
        <f>IFERROR(VLOOKUP(D79,'Situación inicial'!JI$13:JT$112,12,FALSE),"Completar")</f>
        <v>Completar</v>
      </c>
      <c r="P79" s="165">
        <f t="shared" si="184"/>
        <v>0</v>
      </c>
      <c r="Q79" s="219" t="b">
        <f t="shared" si="185"/>
        <v>0</v>
      </c>
      <c r="R79" s="188">
        <f t="shared" si="186"/>
        <v>0</v>
      </c>
      <c r="S79" s="164">
        <f t="shared" si="187"/>
        <v>0</v>
      </c>
      <c r="T79" s="164">
        <f t="shared" si="188"/>
        <v>0.25</v>
      </c>
      <c r="U79" s="164">
        <f t="shared" si="189"/>
        <v>0</v>
      </c>
      <c r="V79" s="164">
        <f t="shared" si="189"/>
        <v>0</v>
      </c>
      <c r="W79" s="166">
        <f t="shared" si="190"/>
        <v>0</v>
      </c>
      <c r="X79" s="168">
        <f>IFERROR(VLOOKUP(D79,'Situación inicial'!JI$13:JZ$112,18,FALSE),0)</f>
        <v>0</v>
      </c>
      <c r="Z79" s="164">
        <v>67</v>
      </c>
      <c r="AA79" s="225"/>
      <c r="AB79" s="226"/>
      <c r="AC79" s="1"/>
      <c r="AD79" s="1"/>
      <c r="AE79" s="95"/>
      <c r="AF79" s="93"/>
      <c r="AG79" s="93"/>
      <c r="AH79" s="93"/>
      <c r="AI79" s="95" t="str">
        <f t="shared" si="140"/>
        <v>Completar</v>
      </c>
      <c r="AJ79" s="96" t="str">
        <f t="shared" si="141"/>
        <v>Completar</v>
      </c>
      <c r="AK79" s="96" t="str">
        <f t="shared" si="142"/>
        <v>Completar</v>
      </c>
      <c r="AL79" s="94"/>
      <c r="AM79" s="95" t="str">
        <f t="shared" si="191"/>
        <v>Completar</v>
      </c>
      <c r="AN79" s="95" t="str">
        <f t="shared" si="192"/>
        <v>Completar</v>
      </c>
      <c r="AO79" s="165">
        <f t="shared" si="193"/>
        <v>0</v>
      </c>
      <c r="AP79" s="219" t="b">
        <f t="shared" si="194"/>
        <v>0</v>
      </c>
      <c r="AQ79" s="188">
        <f t="shared" si="195"/>
        <v>0</v>
      </c>
      <c r="AR79" s="164">
        <f t="shared" si="196"/>
        <v>0</v>
      </c>
      <c r="AS79" s="164">
        <f t="shared" si="197"/>
        <v>0.25</v>
      </c>
      <c r="AT79" s="164">
        <f t="shared" si="198"/>
        <v>0</v>
      </c>
      <c r="AU79" s="164">
        <f t="shared" si="198"/>
        <v>0</v>
      </c>
      <c r="AV79" s="166">
        <f t="shared" si="199"/>
        <v>0</v>
      </c>
      <c r="AW79" s="168">
        <f t="shared" si="143"/>
        <v>0</v>
      </c>
      <c r="AY79" s="164">
        <v>67</v>
      </c>
      <c r="AZ79" s="225"/>
      <c r="BA79" s="226"/>
      <c r="BB79" s="1"/>
      <c r="BC79" s="1"/>
      <c r="BD79" s="95"/>
      <c r="BE79" s="93"/>
      <c r="BF79" s="93"/>
      <c r="BG79" s="93"/>
      <c r="BH79" s="95" t="str">
        <f t="shared" si="144"/>
        <v>Completar</v>
      </c>
      <c r="BI79" s="96" t="str">
        <f t="shared" si="145"/>
        <v>Completar</v>
      </c>
      <c r="BJ79" s="96" t="str">
        <f t="shared" si="146"/>
        <v>Completar</v>
      </c>
      <c r="BK79" s="94"/>
      <c r="BL79" s="95" t="str">
        <f t="shared" si="147"/>
        <v>Completar</v>
      </c>
      <c r="BM79" s="95" t="str">
        <f t="shared" si="200"/>
        <v>Completar</v>
      </c>
      <c r="BN79" s="165">
        <f t="shared" si="201"/>
        <v>0</v>
      </c>
      <c r="BO79" s="219" t="b">
        <f t="shared" si="202"/>
        <v>0</v>
      </c>
      <c r="BP79" s="188">
        <f t="shared" si="203"/>
        <v>0</v>
      </c>
      <c r="BQ79" s="164">
        <f t="shared" si="204"/>
        <v>0</v>
      </c>
      <c r="BR79" s="164">
        <f t="shared" si="205"/>
        <v>0.25</v>
      </c>
      <c r="BS79" s="164">
        <f t="shared" si="206"/>
        <v>0</v>
      </c>
      <c r="BT79" s="164">
        <f t="shared" si="206"/>
        <v>0</v>
      </c>
      <c r="BU79" s="166">
        <f t="shared" si="207"/>
        <v>0</v>
      </c>
      <c r="BV79" s="167"/>
      <c r="BX79" s="164">
        <v>67</v>
      </c>
      <c r="BY79" s="225"/>
      <c r="BZ79" s="226"/>
      <c r="CA79" s="1"/>
      <c r="CB79" s="1"/>
      <c r="CC79" s="95"/>
      <c r="CD79" s="93"/>
      <c r="CE79" s="93"/>
      <c r="CF79" s="93"/>
      <c r="CG79" s="95" t="str">
        <f t="shared" si="148"/>
        <v>Completar</v>
      </c>
      <c r="CH79" s="96" t="str">
        <f t="shared" si="149"/>
        <v>Completar</v>
      </c>
      <c r="CI79" s="96" t="str">
        <f t="shared" si="150"/>
        <v>Completar</v>
      </c>
      <c r="CJ79" s="94"/>
      <c r="CK79" s="95" t="str">
        <f t="shared" si="151"/>
        <v>Completar</v>
      </c>
      <c r="CL79" s="95" t="str">
        <f t="shared" si="208"/>
        <v>Completar</v>
      </c>
      <c r="CM79" s="165">
        <f t="shared" si="209"/>
        <v>0</v>
      </c>
      <c r="CN79" s="219" t="b">
        <f t="shared" si="210"/>
        <v>0</v>
      </c>
      <c r="CO79" s="188">
        <f t="shared" si="211"/>
        <v>0</v>
      </c>
      <c r="CP79" s="164">
        <f t="shared" si="212"/>
        <v>0</v>
      </c>
      <c r="CQ79" s="164">
        <f t="shared" si="213"/>
        <v>0.25</v>
      </c>
      <c r="CR79" s="164">
        <f t="shared" si="214"/>
        <v>0</v>
      </c>
      <c r="CS79" s="164">
        <f t="shared" si="214"/>
        <v>0</v>
      </c>
      <c r="CT79" s="166">
        <f t="shared" si="215"/>
        <v>0</v>
      </c>
      <c r="CU79" s="167"/>
      <c r="CW79" s="164">
        <v>67</v>
      </c>
      <c r="CX79" s="225"/>
      <c r="CY79" s="226"/>
      <c r="CZ79" s="1"/>
      <c r="DA79" s="1"/>
      <c r="DB79" s="95"/>
      <c r="DC79" s="93"/>
      <c r="DD79" s="93"/>
      <c r="DE79" s="93"/>
      <c r="DF79" s="95" t="str">
        <f t="shared" si="152"/>
        <v>Completar</v>
      </c>
      <c r="DG79" s="96" t="str">
        <f t="shared" si="153"/>
        <v>Completar</v>
      </c>
      <c r="DH79" s="96" t="str">
        <f t="shared" si="154"/>
        <v>Completar</v>
      </c>
      <c r="DI79" s="94"/>
      <c r="DJ79" s="95" t="str">
        <f t="shared" si="155"/>
        <v>Completar</v>
      </c>
      <c r="DK79" s="95" t="str">
        <f t="shared" si="216"/>
        <v>Completar</v>
      </c>
      <c r="DL79" s="165">
        <f t="shared" si="217"/>
        <v>0</v>
      </c>
      <c r="DM79" s="219" t="b">
        <f t="shared" si="218"/>
        <v>0</v>
      </c>
      <c r="DN79" s="188">
        <f t="shared" si="219"/>
        <v>0</v>
      </c>
      <c r="DO79" s="164">
        <f t="shared" si="220"/>
        <v>0</v>
      </c>
      <c r="DP79" s="164">
        <f t="shared" si="221"/>
        <v>0.25</v>
      </c>
      <c r="DQ79" s="164">
        <f t="shared" si="222"/>
        <v>0</v>
      </c>
      <c r="DR79" s="164">
        <f t="shared" si="222"/>
        <v>0</v>
      </c>
      <c r="DS79" s="166">
        <f t="shared" si="223"/>
        <v>0</v>
      </c>
      <c r="DT79" s="167"/>
      <c r="DV79" s="164">
        <v>67</v>
      </c>
      <c r="DW79" s="225"/>
      <c r="DX79" s="226"/>
      <c r="DY79" s="1"/>
      <c r="DZ79" s="1"/>
      <c r="EA79" s="95"/>
      <c r="EB79" s="93"/>
      <c r="EC79" s="93"/>
      <c r="ED79" s="93"/>
      <c r="EE79" s="95" t="str">
        <f t="shared" si="156"/>
        <v>Completar</v>
      </c>
      <c r="EF79" s="96" t="str">
        <f t="shared" si="157"/>
        <v>Completar</v>
      </c>
      <c r="EG79" s="96" t="str">
        <f t="shared" si="158"/>
        <v>Completar</v>
      </c>
      <c r="EH79" s="94"/>
      <c r="EI79" s="95" t="str">
        <f t="shared" si="159"/>
        <v>Completar</v>
      </c>
      <c r="EJ79" s="95" t="str">
        <f t="shared" si="224"/>
        <v>Completar</v>
      </c>
      <c r="EK79" s="165">
        <f t="shared" si="225"/>
        <v>0</v>
      </c>
      <c r="EL79" s="219" t="b">
        <f t="shared" si="226"/>
        <v>0</v>
      </c>
      <c r="EM79" s="188">
        <f t="shared" si="227"/>
        <v>0</v>
      </c>
      <c r="EN79" s="164">
        <f t="shared" si="228"/>
        <v>0</v>
      </c>
      <c r="EO79" s="164">
        <f t="shared" si="229"/>
        <v>0.25</v>
      </c>
      <c r="EP79" s="164">
        <f t="shared" si="230"/>
        <v>0</v>
      </c>
      <c r="EQ79" s="164">
        <f t="shared" si="230"/>
        <v>0</v>
      </c>
      <c r="ER79" s="166">
        <f t="shared" si="231"/>
        <v>0</v>
      </c>
      <c r="ES79" s="167"/>
      <c r="EU79" s="164">
        <v>67</v>
      </c>
      <c r="EV79" s="225"/>
      <c r="EW79" s="226"/>
      <c r="EX79" s="1"/>
      <c r="EY79" s="1"/>
      <c r="EZ79" s="95"/>
      <c r="FA79" s="93"/>
      <c r="FB79" s="93"/>
      <c r="FC79" s="93"/>
      <c r="FD79" s="95" t="str">
        <f t="shared" si="160"/>
        <v>Completar</v>
      </c>
      <c r="FE79" s="96" t="str">
        <f t="shared" si="161"/>
        <v>Completar</v>
      </c>
      <c r="FF79" s="96" t="str">
        <f t="shared" si="162"/>
        <v>Completar</v>
      </c>
      <c r="FG79" s="94"/>
      <c r="FH79" s="95" t="str">
        <f t="shared" si="163"/>
        <v>Completar</v>
      </c>
      <c r="FI79" s="95" t="str">
        <f t="shared" si="232"/>
        <v>Completar</v>
      </c>
      <c r="FJ79" s="165">
        <f t="shared" si="233"/>
        <v>0</v>
      </c>
      <c r="FK79" s="219" t="b">
        <f t="shared" si="234"/>
        <v>0</v>
      </c>
      <c r="FL79" s="188">
        <f t="shared" si="235"/>
        <v>0</v>
      </c>
      <c r="FM79" s="164">
        <f t="shared" si="236"/>
        <v>0</v>
      </c>
      <c r="FN79" s="164">
        <f t="shared" si="237"/>
        <v>0.25</v>
      </c>
      <c r="FO79" s="164">
        <f t="shared" si="238"/>
        <v>0</v>
      </c>
      <c r="FP79" s="164">
        <f t="shared" si="238"/>
        <v>0</v>
      </c>
      <c r="FQ79" s="166">
        <f t="shared" si="239"/>
        <v>0</v>
      </c>
      <c r="FR79" s="167"/>
      <c r="FT79" s="164">
        <v>67</v>
      </c>
      <c r="FU79" s="225"/>
      <c r="FV79" s="226"/>
      <c r="FW79" s="1"/>
      <c r="FX79" s="1"/>
      <c r="FY79" s="95"/>
      <c r="FZ79" s="93"/>
      <c r="GA79" s="93"/>
      <c r="GB79" s="93"/>
      <c r="GC79" s="95" t="str">
        <f t="shared" si="164"/>
        <v>Completar</v>
      </c>
      <c r="GD79" s="96" t="str">
        <f t="shared" si="165"/>
        <v>Completar</v>
      </c>
      <c r="GE79" s="96" t="str">
        <f t="shared" si="166"/>
        <v>Completar</v>
      </c>
      <c r="GF79" s="94"/>
      <c r="GG79" s="95" t="str">
        <f t="shared" si="167"/>
        <v>Completar</v>
      </c>
      <c r="GH79" s="95" t="str">
        <f t="shared" si="240"/>
        <v>Completar</v>
      </c>
      <c r="GI79" s="165">
        <f t="shared" si="241"/>
        <v>0</v>
      </c>
      <c r="GJ79" s="219" t="b">
        <f t="shared" si="242"/>
        <v>0</v>
      </c>
      <c r="GK79" s="188">
        <f t="shared" si="243"/>
        <v>0</v>
      </c>
      <c r="GL79" s="164">
        <f t="shared" si="244"/>
        <v>0</v>
      </c>
      <c r="GM79" s="164">
        <f t="shared" si="245"/>
        <v>0.25</v>
      </c>
      <c r="GN79" s="164">
        <f t="shared" si="246"/>
        <v>0</v>
      </c>
      <c r="GO79" s="164">
        <f t="shared" si="246"/>
        <v>0</v>
      </c>
      <c r="GP79" s="166">
        <f t="shared" si="247"/>
        <v>0</v>
      </c>
      <c r="GQ79" s="167"/>
      <c r="GS79" s="164">
        <v>67</v>
      </c>
      <c r="GT79" s="225"/>
      <c r="GU79" s="226"/>
      <c r="GV79" s="1"/>
      <c r="GW79" s="1"/>
      <c r="GX79" s="95"/>
      <c r="GY79" s="93"/>
      <c r="GZ79" s="93"/>
      <c r="HA79" s="93"/>
      <c r="HB79" s="95" t="str">
        <f t="shared" si="168"/>
        <v>Completar</v>
      </c>
      <c r="HC79" s="96" t="str">
        <f t="shared" si="169"/>
        <v>Completar</v>
      </c>
      <c r="HD79" s="96" t="str">
        <f t="shared" si="170"/>
        <v>Completar</v>
      </c>
      <c r="HE79" s="94"/>
      <c r="HF79" s="95" t="str">
        <f t="shared" si="171"/>
        <v>Completar</v>
      </c>
      <c r="HG79" s="95" t="str">
        <f t="shared" si="248"/>
        <v>Completar</v>
      </c>
      <c r="HH79" s="165">
        <f t="shared" si="249"/>
        <v>0</v>
      </c>
      <c r="HI79" s="219" t="b">
        <f t="shared" si="250"/>
        <v>0</v>
      </c>
      <c r="HJ79" s="188">
        <f t="shared" si="251"/>
        <v>0</v>
      </c>
      <c r="HK79" s="164">
        <f t="shared" si="252"/>
        <v>0</v>
      </c>
      <c r="HL79" s="164">
        <f t="shared" si="253"/>
        <v>0.25</v>
      </c>
      <c r="HM79" s="164">
        <f t="shared" si="254"/>
        <v>0</v>
      </c>
      <c r="HN79" s="164">
        <f t="shared" si="254"/>
        <v>0</v>
      </c>
      <c r="HO79" s="166">
        <f t="shared" si="255"/>
        <v>0</v>
      </c>
      <c r="HP79" s="167"/>
      <c r="HR79" s="164">
        <v>67</v>
      </c>
      <c r="HS79" s="225"/>
      <c r="HT79" s="226"/>
      <c r="HU79" s="1"/>
      <c r="HV79" s="1"/>
      <c r="HW79" s="95"/>
      <c r="HX79" s="93"/>
      <c r="HY79" s="93"/>
      <c r="HZ79" s="93"/>
      <c r="IA79" s="95" t="str">
        <f t="shared" si="172"/>
        <v>Completar</v>
      </c>
      <c r="IB79" s="96" t="str">
        <f t="shared" si="173"/>
        <v>Completar</v>
      </c>
      <c r="IC79" s="96" t="str">
        <f t="shared" si="174"/>
        <v>Completar</v>
      </c>
      <c r="ID79" s="94"/>
      <c r="IE79" s="95" t="str">
        <f t="shared" si="175"/>
        <v>Completar</v>
      </c>
      <c r="IF79" s="95" t="str">
        <f t="shared" si="256"/>
        <v>Completar</v>
      </c>
      <c r="IG79" s="165">
        <f t="shared" si="257"/>
        <v>0</v>
      </c>
      <c r="IH79" s="219" t="b">
        <f t="shared" si="258"/>
        <v>0</v>
      </c>
      <c r="II79" s="188">
        <f t="shared" si="259"/>
        <v>0</v>
      </c>
      <c r="IJ79" s="164">
        <f t="shared" si="260"/>
        <v>0</v>
      </c>
      <c r="IK79" s="164">
        <f t="shared" si="261"/>
        <v>0.25</v>
      </c>
      <c r="IL79" s="164">
        <f t="shared" si="262"/>
        <v>0</v>
      </c>
      <c r="IM79" s="164">
        <f t="shared" si="262"/>
        <v>0</v>
      </c>
      <c r="IN79" s="166">
        <f t="shared" si="263"/>
        <v>0</v>
      </c>
      <c r="IO79" s="167"/>
      <c r="IQ79" s="164">
        <v>67</v>
      </c>
      <c r="IR79" s="225"/>
      <c r="IS79" s="226"/>
      <c r="IT79" s="1"/>
      <c r="IU79" s="1"/>
      <c r="IV79" s="95"/>
      <c r="IW79" s="93"/>
      <c r="IX79" s="93"/>
      <c r="IY79" s="93"/>
      <c r="IZ79" s="95" t="str">
        <f t="shared" si="176"/>
        <v>Completar</v>
      </c>
      <c r="JA79" s="96" t="str">
        <f t="shared" si="177"/>
        <v>Completar</v>
      </c>
      <c r="JB79" s="96" t="str">
        <f t="shared" si="178"/>
        <v>Completar</v>
      </c>
      <c r="JC79" s="94"/>
      <c r="JD79" s="95" t="str">
        <f t="shared" si="179"/>
        <v>Completar</v>
      </c>
      <c r="JE79" s="95" t="str">
        <f t="shared" si="264"/>
        <v>Completar</v>
      </c>
      <c r="JF79" s="165">
        <f t="shared" si="265"/>
        <v>0</v>
      </c>
      <c r="JG79" s="219" t="b">
        <f t="shared" si="266"/>
        <v>0</v>
      </c>
      <c r="JH79" s="188">
        <f t="shared" si="267"/>
        <v>0</v>
      </c>
      <c r="JI79" s="164">
        <f t="shared" si="268"/>
        <v>0</v>
      </c>
      <c r="JJ79" s="164">
        <f t="shared" si="269"/>
        <v>0.25</v>
      </c>
      <c r="JK79" s="164">
        <f t="shared" si="270"/>
        <v>0</v>
      </c>
      <c r="JL79" s="164">
        <f t="shared" si="270"/>
        <v>0</v>
      </c>
      <c r="JM79" s="166">
        <f t="shared" si="271"/>
        <v>0</v>
      </c>
      <c r="JN79" s="167"/>
      <c r="JO79" s="126"/>
      <c r="JP79" s="164">
        <v>67</v>
      </c>
      <c r="JQ79" s="225"/>
      <c r="JR79" s="226"/>
      <c r="JS79" s="1"/>
      <c r="JT79" s="1"/>
      <c r="JU79" s="95"/>
      <c r="JV79" s="93"/>
      <c r="JW79" s="93"/>
      <c r="JX79" s="93"/>
      <c r="JY79" s="95" t="str">
        <f t="shared" si="180"/>
        <v>Completar</v>
      </c>
      <c r="JZ79" s="96" t="str">
        <f t="shared" si="181"/>
        <v>Completar</v>
      </c>
      <c r="KA79" s="96" t="str">
        <f t="shared" si="182"/>
        <v>Completar</v>
      </c>
      <c r="KB79" s="94"/>
      <c r="KC79" s="95" t="str">
        <f t="shared" si="183"/>
        <v>Completar</v>
      </c>
      <c r="KD79" s="95" t="str">
        <f t="shared" si="272"/>
        <v>Completar</v>
      </c>
      <c r="KE79" s="165">
        <f t="shared" si="273"/>
        <v>0</v>
      </c>
      <c r="KF79" s="219" t="b">
        <f t="shared" si="274"/>
        <v>0</v>
      </c>
      <c r="KG79" s="188">
        <f t="shared" si="275"/>
        <v>0</v>
      </c>
      <c r="KH79" s="164">
        <f t="shared" si="276"/>
        <v>0</v>
      </c>
      <c r="KI79" s="164">
        <f t="shared" si="277"/>
        <v>0.25</v>
      </c>
      <c r="KJ79" s="164">
        <f t="shared" si="278"/>
        <v>0</v>
      </c>
      <c r="KK79" s="164">
        <f t="shared" si="278"/>
        <v>0</v>
      </c>
      <c r="KL79" s="166">
        <f t="shared" si="279"/>
        <v>0</v>
      </c>
    </row>
    <row r="80" spans="1:298" x14ac:dyDescent="0.25">
      <c r="A80" s="164">
        <v>68</v>
      </c>
      <c r="B80" s="225"/>
      <c r="C80" s="226"/>
      <c r="D80" s="1"/>
      <c r="E80" s="1"/>
      <c r="F80" s="95"/>
      <c r="G80" s="93"/>
      <c r="H80" s="93"/>
      <c r="I80" s="93"/>
      <c r="J80" s="95"/>
      <c r="K80" s="96" t="str">
        <f>IFERROR(VLOOKUP(D80,'Situación inicial'!JI$13:JS$112,8,FALSE),"Completar")</f>
        <v>Completar</v>
      </c>
      <c r="L80" s="96" t="str">
        <f>IFERROR(VLOOKUP(D80,'Situación inicial'!JI$13:JS$112,9,FALSE),"Completar")</f>
        <v>Completar</v>
      </c>
      <c r="M80" s="94"/>
      <c r="N80" s="95" t="str">
        <f>IFERROR(VLOOKUP(D80,'Situación inicial'!JI$13:JS$112,11,FALSE),"Completar")</f>
        <v>Completar</v>
      </c>
      <c r="O80" s="95" t="str">
        <f>IFERROR(VLOOKUP(D80,'Situación inicial'!JI$13:JT$112,12,FALSE),"Completar")</f>
        <v>Completar</v>
      </c>
      <c r="P80" s="165">
        <f t="shared" si="184"/>
        <v>0</v>
      </c>
      <c r="Q80" s="219" t="b">
        <f t="shared" si="185"/>
        <v>0</v>
      </c>
      <c r="R80" s="188">
        <f t="shared" si="186"/>
        <v>0</v>
      </c>
      <c r="S80" s="164">
        <f t="shared" si="187"/>
        <v>0</v>
      </c>
      <c r="T80" s="164">
        <f t="shared" si="188"/>
        <v>0.25</v>
      </c>
      <c r="U80" s="164">
        <f t="shared" si="189"/>
        <v>0</v>
      </c>
      <c r="V80" s="164">
        <f t="shared" si="189"/>
        <v>0</v>
      </c>
      <c r="W80" s="166">
        <f t="shared" si="190"/>
        <v>0</v>
      </c>
      <c r="X80" s="168">
        <f>IFERROR(VLOOKUP(D80,'Situación inicial'!JI$13:JZ$112,18,FALSE),0)</f>
        <v>0</v>
      </c>
      <c r="Z80" s="164">
        <v>68</v>
      </c>
      <c r="AA80" s="225"/>
      <c r="AB80" s="226"/>
      <c r="AC80" s="1"/>
      <c r="AD80" s="1"/>
      <c r="AE80" s="95"/>
      <c r="AF80" s="93"/>
      <c r="AG80" s="93"/>
      <c r="AH80" s="93"/>
      <c r="AI80" s="95" t="str">
        <f t="shared" si="140"/>
        <v>Completar</v>
      </c>
      <c r="AJ80" s="96" t="str">
        <f t="shared" si="141"/>
        <v>Completar</v>
      </c>
      <c r="AK80" s="96" t="str">
        <f t="shared" si="142"/>
        <v>Completar</v>
      </c>
      <c r="AL80" s="94"/>
      <c r="AM80" s="95" t="str">
        <f t="shared" si="191"/>
        <v>Completar</v>
      </c>
      <c r="AN80" s="95" t="str">
        <f t="shared" si="192"/>
        <v>Completar</v>
      </c>
      <c r="AO80" s="165">
        <f t="shared" si="193"/>
        <v>0</v>
      </c>
      <c r="AP80" s="219" t="b">
        <f t="shared" si="194"/>
        <v>0</v>
      </c>
      <c r="AQ80" s="188">
        <f t="shared" si="195"/>
        <v>0</v>
      </c>
      <c r="AR80" s="164">
        <f t="shared" si="196"/>
        <v>0</v>
      </c>
      <c r="AS80" s="164">
        <f t="shared" si="197"/>
        <v>0.25</v>
      </c>
      <c r="AT80" s="164">
        <f t="shared" si="198"/>
        <v>0</v>
      </c>
      <c r="AU80" s="164">
        <f t="shared" si="198"/>
        <v>0</v>
      </c>
      <c r="AV80" s="166">
        <f t="shared" si="199"/>
        <v>0</v>
      </c>
      <c r="AW80" s="168">
        <f t="shared" si="143"/>
        <v>0</v>
      </c>
      <c r="AY80" s="164">
        <v>68</v>
      </c>
      <c r="AZ80" s="225"/>
      <c r="BA80" s="226"/>
      <c r="BB80" s="1"/>
      <c r="BC80" s="1"/>
      <c r="BD80" s="95"/>
      <c r="BE80" s="93"/>
      <c r="BF80" s="93"/>
      <c r="BG80" s="93"/>
      <c r="BH80" s="95" t="str">
        <f t="shared" si="144"/>
        <v>Completar</v>
      </c>
      <c r="BI80" s="96" t="str">
        <f t="shared" si="145"/>
        <v>Completar</v>
      </c>
      <c r="BJ80" s="96" t="str">
        <f t="shared" si="146"/>
        <v>Completar</v>
      </c>
      <c r="BK80" s="94"/>
      <c r="BL80" s="95" t="str">
        <f t="shared" si="147"/>
        <v>Completar</v>
      </c>
      <c r="BM80" s="95" t="str">
        <f t="shared" si="200"/>
        <v>Completar</v>
      </c>
      <c r="BN80" s="165">
        <f t="shared" si="201"/>
        <v>0</v>
      </c>
      <c r="BO80" s="219" t="b">
        <f t="shared" si="202"/>
        <v>0</v>
      </c>
      <c r="BP80" s="188">
        <f t="shared" si="203"/>
        <v>0</v>
      </c>
      <c r="BQ80" s="164">
        <f t="shared" si="204"/>
        <v>0</v>
      </c>
      <c r="BR80" s="164">
        <f t="shared" si="205"/>
        <v>0.25</v>
      </c>
      <c r="BS80" s="164">
        <f t="shared" si="206"/>
        <v>0</v>
      </c>
      <c r="BT80" s="164">
        <f t="shared" si="206"/>
        <v>0</v>
      </c>
      <c r="BU80" s="166">
        <f t="shared" si="207"/>
        <v>0</v>
      </c>
      <c r="BV80" s="167"/>
      <c r="BX80" s="164">
        <v>68</v>
      </c>
      <c r="BY80" s="225"/>
      <c r="BZ80" s="226"/>
      <c r="CA80" s="1"/>
      <c r="CB80" s="1"/>
      <c r="CC80" s="95"/>
      <c r="CD80" s="93"/>
      <c r="CE80" s="93"/>
      <c r="CF80" s="93"/>
      <c r="CG80" s="95" t="str">
        <f t="shared" si="148"/>
        <v>Completar</v>
      </c>
      <c r="CH80" s="96" t="str">
        <f t="shared" si="149"/>
        <v>Completar</v>
      </c>
      <c r="CI80" s="96" t="str">
        <f t="shared" si="150"/>
        <v>Completar</v>
      </c>
      <c r="CJ80" s="94"/>
      <c r="CK80" s="95" t="str">
        <f t="shared" si="151"/>
        <v>Completar</v>
      </c>
      <c r="CL80" s="95" t="str">
        <f t="shared" si="208"/>
        <v>Completar</v>
      </c>
      <c r="CM80" s="165">
        <f t="shared" si="209"/>
        <v>0</v>
      </c>
      <c r="CN80" s="219" t="b">
        <f t="shared" si="210"/>
        <v>0</v>
      </c>
      <c r="CO80" s="188">
        <f t="shared" si="211"/>
        <v>0</v>
      </c>
      <c r="CP80" s="164">
        <f t="shared" si="212"/>
        <v>0</v>
      </c>
      <c r="CQ80" s="164">
        <f t="shared" si="213"/>
        <v>0.25</v>
      </c>
      <c r="CR80" s="164">
        <f t="shared" si="214"/>
        <v>0</v>
      </c>
      <c r="CS80" s="164">
        <f t="shared" si="214"/>
        <v>0</v>
      </c>
      <c r="CT80" s="166">
        <f t="shared" si="215"/>
        <v>0</v>
      </c>
      <c r="CU80" s="167"/>
      <c r="CW80" s="164">
        <v>68</v>
      </c>
      <c r="CX80" s="225"/>
      <c r="CY80" s="226"/>
      <c r="CZ80" s="1"/>
      <c r="DA80" s="1"/>
      <c r="DB80" s="95"/>
      <c r="DC80" s="93"/>
      <c r="DD80" s="93"/>
      <c r="DE80" s="93"/>
      <c r="DF80" s="95" t="str">
        <f t="shared" si="152"/>
        <v>Completar</v>
      </c>
      <c r="DG80" s="96" t="str">
        <f t="shared" si="153"/>
        <v>Completar</v>
      </c>
      <c r="DH80" s="96" t="str">
        <f t="shared" si="154"/>
        <v>Completar</v>
      </c>
      <c r="DI80" s="94"/>
      <c r="DJ80" s="95" t="str">
        <f t="shared" si="155"/>
        <v>Completar</v>
      </c>
      <c r="DK80" s="95" t="str">
        <f t="shared" si="216"/>
        <v>Completar</v>
      </c>
      <c r="DL80" s="165">
        <f t="shared" si="217"/>
        <v>0</v>
      </c>
      <c r="DM80" s="219" t="b">
        <f t="shared" si="218"/>
        <v>0</v>
      </c>
      <c r="DN80" s="188">
        <f t="shared" si="219"/>
        <v>0</v>
      </c>
      <c r="DO80" s="164">
        <f t="shared" si="220"/>
        <v>0</v>
      </c>
      <c r="DP80" s="164">
        <f t="shared" si="221"/>
        <v>0.25</v>
      </c>
      <c r="DQ80" s="164">
        <f t="shared" si="222"/>
        <v>0</v>
      </c>
      <c r="DR80" s="164">
        <f t="shared" si="222"/>
        <v>0</v>
      </c>
      <c r="DS80" s="166">
        <f t="shared" si="223"/>
        <v>0</v>
      </c>
      <c r="DT80" s="167"/>
      <c r="DV80" s="164">
        <v>68</v>
      </c>
      <c r="DW80" s="225"/>
      <c r="DX80" s="226"/>
      <c r="DY80" s="1"/>
      <c r="DZ80" s="1"/>
      <c r="EA80" s="95"/>
      <c r="EB80" s="93"/>
      <c r="EC80" s="93"/>
      <c r="ED80" s="93"/>
      <c r="EE80" s="95" t="str">
        <f t="shared" si="156"/>
        <v>Completar</v>
      </c>
      <c r="EF80" s="96" t="str">
        <f t="shared" si="157"/>
        <v>Completar</v>
      </c>
      <c r="EG80" s="96" t="str">
        <f t="shared" si="158"/>
        <v>Completar</v>
      </c>
      <c r="EH80" s="94"/>
      <c r="EI80" s="95" t="str">
        <f t="shared" si="159"/>
        <v>Completar</v>
      </c>
      <c r="EJ80" s="95" t="str">
        <f t="shared" si="224"/>
        <v>Completar</v>
      </c>
      <c r="EK80" s="165">
        <f t="shared" si="225"/>
        <v>0</v>
      </c>
      <c r="EL80" s="219" t="b">
        <f t="shared" si="226"/>
        <v>0</v>
      </c>
      <c r="EM80" s="188">
        <f t="shared" si="227"/>
        <v>0</v>
      </c>
      <c r="EN80" s="164">
        <f t="shared" si="228"/>
        <v>0</v>
      </c>
      <c r="EO80" s="164">
        <f t="shared" si="229"/>
        <v>0.25</v>
      </c>
      <c r="EP80" s="164">
        <f t="shared" si="230"/>
        <v>0</v>
      </c>
      <c r="EQ80" s="164">
        <f t="shared" si="230"/>
        <v>0</v>
      </c>
      <c r="ER80" s="166">
        <f t="shared" si="231"/>
        <v>0</v>
      </c>
      <c r="ES80" s="167"/>
      <c r="EU80" s="164">
        <v>68</v>
      </c>
      <c r="EV80" s="225"/>
      <c r="EW80" s="226"/>
      <c r="EX80" s="1"/>
      <c r="EY80" s="1"/>
      <c r="EZ80" s="95"/>
      <c r="FA80" s="93"/>
      <c r="FB80" s="93"/>
      <c r="FC80" s="93"/>
      <c r="FD80" s="95" t="str">
        <f t="shared" si="160"/>
        <v>Completar</v>
      </c>
      <c r="FE80" s="96" t="str">
        <f t="shared" si="161"/>
        <v>Completar</v>
      </c>
      <c r="FF80" s="96" t="str">
        <f t="shared" si="162"/>
        <v>Completar</v>
      </c>
      <c r="FG80" s="94"/>
      <c r="FH80" s="95" t="str">
        <f t="shared" si="163"/>
        <v>Completar</v>
      </c>
      <c r="FI80" s="95" t="str">
        <f t="shared" si="232"/>
        <v>Completar</v>
      </c>
      <c r="FJ80" s="165">
        <f t="shared" si="233"/>
        <v>0</v>
      </c>
      <c r="FK80" s="219" t="b">
        <f t="shared" si="234"/>
        <v>0</v>
      </c>
      <c r="FL80" s="188">
        <f t="shared" si="235"/>
        <v>0</v>
      </c>
      <c r="FM80" s="164">
        <f t="shared" si="236"/>
        <v>0</v>
      </c>
      <c r="FN80" s="164">
        <f t="shared" si="237"/>
        <v>0.25</v>
      </c>
      <c r="FO80" s="164">
        <f t="shared" si="238"/>
        <v>0</v>
      </c>
      <c r="FP80" s="164">
        <f t="shared" si="238"/>
        <v>0</v>
      </c>
      <c r="FQ80" s="166">
        <f t="shared" si="239"/>
        <v>0</v>
      </c>
      <c r="FR80" s="167"/>
      <c r="FT80" s="164">
        <v>68</v>
      </c>
      <c r="FU80" s="225"/>
      <c r="FV80" s="226"/>
      <c r="FW80" s="1"/>
      <c r="FX80" s="1"/>
      <c r="FY80" s="95"/>
      <c r="FZ80" s="93"/>
      <c r="GA80" s="93"/>
      <c r="GB80" s="93"/>
      <c r="GC80" s="95" t="str">
        <f t="shared" si="164"/>
        <v>Completar</v>
      </c>
      <c r="GD80" s="96" t="str">
        <f t="shared" si="165"/>
        <v>Completar</v>
      </c>
      <c r="GE80" s="96" t="str">
        <f t="shared" si="166"/>
        <v>Completar</v>
      </c>
      <c r="GF80" s="94"/>
      <c r="GG80" s="95" t="str">
        <f t="shared" si="167"/>
        <v>Completar</v>
      </c>
      <c r="GH80" s="95" t="str">
        <f t="shared" si="240"/>
        <v>Completar</v>
      </c>
      <c r="GI80" s="165">
        <f t="shared" si="241"/>
        <v>0</v>
      </c>
      <c r="GJ80" s="219" t="b">
        <f t="shared" si="242"/>
        <v>0</v>
      </c>
      <c r="GK80" s="188">
        <f t="shared" si="243"/>
        <v>0</v>
      </c>
      <c r="GL80" s="164">
        <f t="shared" si="244"/>
        <v>0</v>
      </c>
      <c r="GM80" s="164">
        <f t="shared" si="245"/>
        <v>0.25</v>
      </c>
      <c r="GN80" s="164">
        <f t="shared" si="246"/>
        <v>0</v>
      </c>
      <c r="GO80" s="164">
        <f t="shared" si="246"/>
        <v>0</v>
      </c>
      <c r="GP80" s="166">
        <f t="shared" si="247"/>
        <v>0</v>
      </c>
      <c r="GQ80" s="167"/>
      <c r="GS80" s="164">
        <v>68</v>
      </c>
      <c r="GT80" s="225"/>
      <c r="GU80" s="226"/>
      <c r="GV80" s="1"/>
      <c r="GW80" s="1"/>
      <c r="GX80" s="95"/>
      <c r="GY80" s="93"/>
      <c r="GZ80" s="93"/>
      <c r="HA80" s="93"/>
      <c r="HB80" s="95" t="str">
        <f t="shared" si="168"/>
        <v>Completar</v>
      </c>
      <c r="HC80" s="96" t="str">
        <f t="shared" si="169"/>
        <v>Completar</v>
      </c>
      <c r="HD80" s="96" t="str">
        <f t="shared" si="170"/>
        <v>Completar</v>
      </c>
      <c r="HE80" s="94"/>
      <c r="HF80" s="95" t="str">
        <f t="shared" si="171"/>
        <v>Completar</v>
      </c>
      <c r="HG80" s="95" t="str">
        <f t="shared" si="248"/>
        <v>Completar</v>
      </c>
      <c r="HH80" s="165">
        <f t="shared" si="249"/>
        <v>0</v>
      </c>
      <c r="HI80" s="219" t="b">
        <f t="shared" si="250"/>
        <v>0</v>
      </c>
      <c r="HJ80" s="188">
        <f t="shared" si="251"/>
        <v>0</v>
      </c>
      <c r="HK80" s="164">
        <f t="shared" si="252"/>
        <v>0</v>
      </c>
      <c r="HL80" s="164">
        <f t="shared" si="253"/>
        <v>0.25</v>
      </c>
      <c r="HM80" s="164">
        <f t="shared" si="254"/>
        <v>0</v>
      </c>
      <c r="HN80" s="164">
        <f t="shared" si="254"/>
        <v>0</v>
      </c>
      <c r="HO80" s="166">
        <f t="shared" si="255"/>
        <v>0</v>
      </c>
      <c r="HP80" s="167"/>
      <c r="HR80" s="164">
        <v>68</v>
      </c>
      <c r="HS80" s="225"/>
      <c r="HT80" s="226"/>
      <c r="HU80" s="1"/>
      <c r="HV80" s="1"/>
      <c r="HW80" s="95"/>
      <c r="HX80" s="93"/>
      <c r="HY80" s="93"/>
      <c r="HZ80" s="93"/>
      <c r="IA80" s="95" t="str">
        <f t="shared" si="172"/>
        <v>Completar</v>
      </c>
      <c r="IB80" s="96" t="str">
        <f t="shared" si="173"/>
        <v>Completar</v>
      </c>
      <c r="IC80" s="96" t="str">
        <f t="shared" si="174"/>
        <v>Completar</v>
      </c>
      <c r="ID80" s="94"/>
      <c r="IE80" s="95" t="str">
        <f t="shared" si="175"/>
        <v>Completar</v>
      </c>
      <c r="IF80" s="95" t="str">
        <f t="shared" si="256"/>
        <v>Completar</v>
      </c>
      <c r="IG80" s="165">
        <f t="shared" si="257"/>
        <v>0</v>
      </c>
      <c r="IH80" s="219" t="b">
        <f t="shared" si="258"/>
        <v>0</v>
      </c>
      <c r="II80" s="188">
        <f t="shared" si="259"/>
        <v>0</v>
      </c>
      <c r="IJ80" s="164">
        <f t="shared" si="260"/>
        <v>0</v>
      </c>
      <c r="IK80" s="164">
        <f t="shared" si="261"/>
        <v>0.25</v>
      </c>
      <c r="IL80" s="164">
        <f t="shared" si="262"/>
        <v>0</v>
      </c>
      <c r="IM80" s="164">
        <f t="shared" si="262"/>
        <v>0</v>
      </c>
      <c r="IN80" s="166">
        <f t="shared" si="263"/>
        <v>0</v>
      </c>
      <c r="IO80" s="167"/>
      <c r="IQ80" s="164">
        <v>68</v>
      </c>
      <c r="IR80" s="225"/>
      <c r="IS80" s="226"/>
      <c r="IT80" s="1"/>
      <c r="IU80" s="1"/>
      <c r="IV80" s="95"/>
      <c r="IW80" s="93"/>
      <c r="IX80" s="93"/>
      <c r="IY80" s="93"/>
      <c r="IZ80" s="95" t="str">
        <f t="shared" si="176"/>
        <v>Completar</v>
      </c>
      <c r="JA80" s="96" t="str">
        <f t="shared" si="177"/>
        <v>Completar</v>
      </c>
      <c r="JB80" s="96" t="str">
        <f t="shared" si="178"/>
        <v>Completar</v>
      </c>
      <c r="JC80" s="94"/>
      <c r="JD80" s="95" t="str">
        <f t="shared" si="179"/>
        <v>Completar</v>
      </c>
      <c r="JE80" s="95" t="str">
        <f t="shared" si="264"/>
        <v>Completar</v>
      </c>
      <c r="JF80" s="165">
        <f t="shared" si="265"/>
        <v>0</v>
      </c>
      <c r="JG80" s="219" t="b">
        <f t="shared" si="266"/>
        <v>0</v>
      </c>
      <c r="JH80" s="188">
        <f t="shared" si="267"/>
        <v>0</v>
      </c>
      <c r="JI80" s="164">
        <f t="shared" si="268"/>
        <v>0</v>
      </c>
      <c r="JJ80" s="164">
        <f t="shared" si="269"/>
        <v>0.25</v>
      </c>
      <c r="JK80" s="164">
        <f t="shared" si="270"/>
        <v>0</v>
      </c>
      <c r="JL80" s="164">
        <f t="shared" si="270"/>
        <v>0</v>
      </c>
      <c r="JM80" s="166">
        <f t="shared" si="271"/>
        <v>0</v>
      </c>
      <c r="JN80" s="167"/>
      <c r="JO80" s="126"/>
      <c r="JP80" s="164">
        <v>68</v>
      </c>
      <c r="JQ80" s="225"/>
      <c r="JR80" s="226"/>
      <c r="JS80" s="1"/>
      <c r="JT80" s="1"/>
      <c r="JU80" s="95"/>
      <c r="JV80" s="93"/>
      <c r="JW80" s="93"/>
      <c r="JX80" s="93"/>
      <c r="JY80" s="95" t="str">
        <f t="shared" si="180"/>
        <v>Completar</v>
      </c>
      <c r="JZ80" s="96" t="str">
        <f t="shared" si="181"/>
        <v>Completar</v>
      </c>
      <c r="KA80" s="96" t="str">
        <f t="shared" si="182"/>
        <v>Completar</v>
      </c>
      <c r="KB80" s="94"/>
      <c r="KC80" s="95" t="str">
        <f t="shared" si="183"/>
        <v>Completar</v>
      </c>
      <c r="KD80" s="95" t="str">
        <f t="shared" si="272"/>
        <v>Completar</v>
      </c>
      <c r="KE80" s="165">
        <f t="shared" si="273"/>
        <v>0</v>
      </c>
      <c r="KF80" s="219" t="b">
        <f t="shared" si="274"/>
        <v>0</v>
      </c>
      <c r="KG80" s="188">
        <f t="shared" si="275"/>
        <v>0</v>
      </c>
      <c r="KH80" s="164">
        <f t="shared" si="276"/>
        <v>0</v>
      </c>
      <c r="KI80" s="164">
        <f t="shared" si="277"/>
        <v>0.25</v>
      </c>
      <c r="KJ80" s="164">
        <f t="shared" si="278"/>
        <v>0</v>
      </c>
      <c r="KK80" s="164">
        <f t="shared" si="278"/>
        <v>0</v>
      </c>
      <c r="KL80" s="166">
        <f t="shared" si="279"/>
        <v>0</v>
      </c>
    </row>
    <row r="81" spans="1:298" x14ac:dyDescent="0.25">
      <c r="A81" s="164">
        <v>69</v>
      </c>
      <c r="B81" s="225"/>
      <c r="C81" s="226"/>
      <c r="D81" s="1"/>
      <c r="E81" s="1"/>
      <c r="F81" s="95"/>
      <c r="G81" s="93"/>
      <c r="H81" s="93"/>
      <c r="I81" s="93"/>
      <c r="J81" s="95"/>
      <c r="K81" s="96" t="str">
        <f>IFERROR(VLOOKUP(D81,'Situación inicial'!JI$13:JS$112,8,FALSE),"Completar")</f>
        <v>Completar</v>
      </c>
      <c r="L81" s="96" t="str">
        <f>IFERROR(VLOOKUP(D81,'Situación inicial'!JI$13:JS$112,9,FALSE),"Completar")</f>
        <v>Completar</v>
      </c>
      <c r="M81" s="94"/>
      <c r="N81" s="95" t="str">
        <f>IFERROR(VLOOKUP(D81,'Situación inicial'!JI$13:JS$112,11,FALSE),"Completar")</f>
        <v>Completar</v>
      </c>
      <c r="O81" s="95" t="str">
        <f>IFERROR(VLOOKUP(D81,'Situación inicial'!JI$13:JT$112,12,FALSE),"Completar")</f>
        <v>Completar</v>
      </c>
      <c r="P81" s="165">
        <f t="shared" si="184"/>
        <v>0</v>
      </c>
      <c r="Q81" s="219" t="b">
        <f t="shared" si="185"/>
        <v>0</v>
      </c>
      <c r="R81" s="188">
        <f t="shared" si="186"/>
        <v>0</v>
      </c>
      <c r="S81" s="164">
        <f t="shared" si="187"/>
        <v>0</v>
      </c>
      <c r="T81" s="164">
        <f t="shared" si="188"/>
        <v>0.25</v>
      </c>
      <c r="U81" s="164">
        <f t="shared" si="189"/>
        <v>0</v>
      </c>
      <c r="V81" s="164">
        <f t="shared" si="189"/>
        <v>0</v>
      </c>
      <c r="W81" s="166">
        <f t="shared" si="190"/>
        <v>0</v>
      </c>
      <c r="X81" s="168">
        <f>IFERROR(VLOOKUP(D81,'Situación inicial'!JI$13:JZ$112,18,FALSE),0)</f>
        <v>0</v>
      </c>
      <c r="Z81" s="164">
        <v>69</v>
      </c>
      <c r="AA81" s="225"/>
      <c r="AB81" s="226"/>
      <c r="AC81" s="1"/>
      <c r="AD81" s="1"/>
      <c r="AE81" s="95"/>
      <c r="AF81" s="93"/>
      <c r="AG81" s="93"/>
      <c r="AH81" s="93"/>
      <c r="AI81" s="95" t="str">
        <f t="shared" si="140"/>
        <v>Completar</v>
      </c>
      <c r="AJ81" s="96" t="str">
        <f t="shared" si="141"/>
        <v>Completar</v>
      </c>
      <c r="AK81" s="96" t="str">
        <f t="shared" si="142"/>
        <v>Completar</v>
      </c>
      <c r="AL81" s="94"/>
      <c r="AM81" s="95" t="str">
        <f t="shared" si="191"/>
        <v>Completar</v>
      </c>
      <c r="AN81" s="95" t="str">
        <f t="shared" si="192"/>
        <v>Completar</v>
      </c>
      <c r="AO81" s="165">
        <f t="shared" si="193"/>
        <v>0</v>
      </c>
      <c r="AP81" s="219" t="b">
        <f t="shared" si="194"/>
        <v>0</v>
      </c>
      <c r="AQ81" s="188">
        <f t="shared" si="195"/>
        <v>0</v>
      </c>
      <c r="AR81" s="164">
        <f t="shared" si="196"/>
        <v>0</v>
      </c>
      <c r="AS81" s="164">
        <f t="shared" si="197"/>
        <v>0.25</v>
      </c>
      <c r="AT81" s="164">
        <f t="shared" si="198"/>
        <v>0</v>
      </c>
      <c r="AU81" s="164">
        <f t="shared" si="198"/>
        <v>0</v>
      </c>
      <c r="AV81" s="166">
        <f t="shared" si="199"/>
        <v>0</v>
      </c>
      <c r="AW81" s="168">
        <f t="shared" si="143"/>
        <v>0</v>
      </c>
      <c r="AY81" s="164">
        <v>69</v>
      </c>
      <c r="AZ81" s="225"/>
      <c r="BA81" s="226"/>
      <c r="BB81" s="1"/>
      <c r="BC81" s="1"/>
      <c r="BD81" s="95"/>
      <c r="BE81" s="93"/>
      <c r="BF81" s="93"/>
      <c r="BG81" s="93"/>
      <c r="BH81" s="95" t="str">
        <f t="shared" si="144"/>
        <v>Completar</v>
      </c>
      <c r="BI81" s="96" t="str">
        <f t="shared" si="145"/>
        <v>Completar</v>
      </c>
      <c r="BJ81" s="96" t="str">
        <f t="shared" si="146"/>
        <v>Completar</v>
      </c>
      <c r="BK81" s="94"/>
      <c r="BL81" s="95" t="str">
        <f t="shared" si="147"/>
        <v>Completar</v>
      </c>
      <c r="BM81" s="95" t="str">
        <f t="shared" si="200"/>
        <v>Completar</v>
      </c>
      <c r="BN81" s="165">
        <f t="shared" si="201"/>
        <v>0</v>
      </c>
      <c r="BO81" s="219" t="b">
        <f t="shared" si="202"/>
        <v>0</v>
      </c>
      <c r="BP81" s="188">
        <f t="shared" si="203"/>
        <v>0</v>
      </c>
      <c r="BQ81" s="164">
        <f t="shared" si="204"/>
        <v>0</v>
      </c>
      <c r="BR81" s="164">
        <f t="shared" si="205"/>
        <v>0.25</v>
      </c>
      <c r="BS81" s="164">
        <f t="shared" si="206"/>
        <v>0</v>
      </c>
      <c r="BT81" s="164">
        <f t="shared" si="206"/>
        <v>0</v>
      </c>
      <c r="BU81" s="166">
        <f t="shared" si="207"/>
        <v>0</v>
      </c>
      <c r="BV81" s="167"/>
      <c r="BX81" s="164">
        <v>69</v>
      </c>
      <c r="BY81" s="225"/>
      <c r="BZ81" s="226"/>
      <c r="CA81" s="1"/>
      <c r="CB81" s="1"/>
      <c r="CC81" s="95"/>
      <c r="CD81" s="93"/>
      <c r="CE81" s="93"/>
      <c r="CF81" s="93"/>
      <c r="CG81" s="95" t="str">
        <f t="shared" si="148"/>
        <v>Completar</v>
      </c>
      <c r="CH81" s="96" t="str">
        <f t="shared" si="149"/>
        <v>Completar</v>
      </c>
      <c r="CI81" s="96" t="str">
        <f t="shared" si="150"/>
        <v>Completar</v>
      </c>
      <c r="CJ81" s="94"/>
      <c r="CK81" s="95" t="str">
        <f t="shared" si="151"/>
        <v>Completar</v>
      </c>
      <c r="CL81" s="95" t="str">
        <f t="shared" si="208"/>
        <v>Completar</v>
      </c>
      <c r="CM81" s="165">
        <f t="shared" si="209"/>
        <v>0</v>
      </c>
      <c r="CN81" s="219" t="b">
        <f t="shared" si="210"/>
        <v>0</v>
      </c>
      <c r="CO81" s="188">
        <f t="shared" si="211"/>
        <v>0</v>
      </c>
      <c r="CP81" s="164">
        <f t="shared" si="212"/>
        <v>0</v>
      </c>
      <c r="CQ81" s="164">
        <f t="shared" si="213"/>
        <v>0.25</v>
      </c>
      <c r="CR81" s="164">
        <f t="shared" si="214"/>
        <v>0</v>
      </c>
      <c r="CS81" s="164">
        <f t="shared" si="214"/>
        <v>0</v>
      </c>
      <c r="CT81" s="166">
        <f t="shared" si="215"/>
        <v>0</v>
      </c>
      <c r="CU81" s="167"/>
      <c r="CW81" s="164">
        <v>69</v>
      </c>
      <c r="CX81" s="225"/>
      <c r="CY81" s="226"/>
      <c r="CZ81" s="1"/>
      <c r="DA81" s="1"/>
      <c r="DB81" s="95"/>
      <c r="DC81" s="93"/>
      <c r="DD81" s="93"/>
      <c r="DE81" s="93"/>
      <c r="DF81" s="95" t="str">
        <f t="shared" si="152"/>
        <v>Completar</v>
      </c>
      <c r="DG81" s="96" t="str">
        <f t="shared" si="153"/>
        <v>Completar</v>
      </c>
      <c r="DH81" s="96" t="str">
        <f t="shared" si="154"/>
        <v>Completar</v>
      </c>
      <c r="DI81" s="94"/>
      <c r="DJ81" s="95" t="str">
        <f t="shared" si="155"/>
        <v>Completar</v>
      </c>
      <c r="DK81" s="95" t="str">
        <f t="shared" si="216"/>
        <v>Completar</v>
      </c>
      <c r="DL81" s="165">
        <f t="shared" si="217"/>
        <v>0</v>
      </c>
      <c r="DM81" s="219" t="b">
        <f t="shared" si="218"/>
        <v>0</v>
      </c>
      <c r="DN81" s="188">
        <f t="shared" si="219"/>
        <v>0</v>
      </c>
      <c r="DO81" s="164">
        <f t="shared" si="220"/>
        <v>0</v>
      </c>
      <c r="DP81" s="164">
        <f t="shared" si="221"/>
        <v>0.25</v>
      </c>
      <c r="DQ81" s="164">
        <f t="shared" si="222"/>
        <v>0</v>
      </c>
      <c r="DR81" s="164">
        <f t="shared" si="222"/>
        <v>0</v>
      </c>
      <c r="DS81" s="166">
        <f t="shared" si="223"/>
        <v>0</v>
      </c>
      <c r="DT81" s="167"/>
      <c r="DV81" s="164">
        <v>69</v>
      </c>
      <c r="DW81" s="225"/>
      <c r="DX81" s="226"/>
      <c r="DY81" s="1"/>
      <c r="DZ81" s="1"/>
      <c r="EA81" s="95"/>
      <c r="EB81" s="93"/>
      <c r="EC81" s="93"/>
      <c r="ED81" s="93"/>
      <c r="EE81" s="95" t="str">
        <f t="shared" si="156"/>
        <v>Completar</v>
      </c>
      <c r="EF81" s="96" t="str">
        <f t="shared" si="157"/>
        <v>Completar</v>
      </c>
      <c r="EG81" s="96" t="str">
        <f t="shared" si="158"/>
        <v>Completar</v>
      </c>
      <c r="EH81" s="94"/>
      <c r="EI81" s="95" t="str">
        <f t="shared" si="159"/>
        <v>Completar</v>
      </c>
      <c r="EJ81" s="95" t="str">
        <f t="shared" si="224"/>
        <v>Completar</v>
      </c>
      <c r="EK81" s="165">
        <f t="shared" si="225"/>
        <v>0</v>
      </c>
      <c r="EL81" s="219" t="b">
        <f t="shared" si="226"/>
        <v>0</v>
      </c>
      <c r="EM81" s="188">
        <f t="shared" si="227"/>
        <v>0</v>
      </c>
      <c r="EN81" s="164">
        <f t="shared" si="228"/>
        <v>0</v>
      </c>
      <c r="EO81" s="164">
        <f t="shared" si="229"/>
        <v>0.25</v>
      </c>
      <c r="EP81" s="164">
        <f t="shared" si="230"/>
        <v>0</v>
      </c>
      <c r="EQ81" s="164">
        <f t="shared" si="230"/>
        <v>0</v>
      </c>
      <c r="ER81" s="166">
        <f t="shared" si="231"/>
        <v>0</v>
      </c>
      <c r="ES81" s="167"/>
      <c r="EU81" s="164">
        <v>69</v>
      </c>
      <c r="EV81" s="225"/>
      <c r="EW81" s="226"/>
      <c r="EX81" s="1"/>
      <c r="EY81" s="1"/>
      <c r="EZ81" s="95"/>
      <c r="FA81" s="93"/>
      <c r="FB81" s="93"/>
      <c r="FC81" s="93"/>
      <c r="FD81" s="95" t="str">
        <f t="shared" si="160"/>
        <v>Completar</v>
      </c>
      <c r="FE81" s="96" t="str">
        <f t="shared" si="161"/>
        <v>Completar</v>
      </c>
      <c r="FF81" s="96" t="str">
        <f t="shared" si="162"/>
        <v>Completar</v>
      </c>
      <c r="FG81" s="94"/>
      <c r="FH81" s="95" t="str">
        <f t="shared" si="163"/>
        <v>Completar</v>
      </c>
      <c r="FI81" s="95" t="str">
        <f t="shared" si="232"/>
        <v>Completar</v>
      </c>
      <c r="FJ81" s="165">
        <f t="shared" si="233"/>
        <v>0</v>
      </c>
      <c r="FK81" s="219" t="b">
        <f t="shared" si="234"/>
        <v>0</v>
      </c>
      <c r="FL81" s="188">
        <f t="shared" si="235"/>
        <v>0</v>
      </c>
      <c r="FM81" s="164">
        <f t="shared" si="236"/>
        <v>0</v>
      </c>
      <c r="FN81" s="164">
        <f t="shared" si="237"/>
        <v>0.25</v>
      </c>
      <c r="FO81" s="164">
        <f t="shared" si="238"/>
        <v>0</v>
      </c>
      <c r="FP81" s="164">
        <f t="shared" si="238"/>
        <v>0</v>
      </c>
      <c r="FQ81" s="166">
        <f t="shared" si="239"/>
        <v>0</v>
      </c>
      <c r="FR81" s="167"/>
      <c r="FT81" s="164">
        <v>69</v>
      </c>
      <c r="FU81" s="225"/>
      <c r="FV81" s="226"/>
      <c r="FW81" s="1"/>
      <c r="FX81" s="1"/>
      <c r="FY81" s="95"/>
      <c r="FZ81" s="93"/>
      <c r="GA81" s="93"/>
      <c r="GB81" s="93"/>
      <c r="GC81" s="95" t="str">
        <f t="shared" si="164"/>
        <v>Completar</v>
      </c>
      <c r="GD81" s="96" t="str">
        <f t="shared" si="165"/>
        <v>Completar</v>
      </c>
      <c r="GE81" s="96" t="str">
        <f t="shared" si="166"/>
        <v>Completar</v>
      </c>
      <c r="GF81" s="94"/>
      <c r="GG81" s="95" t="str">
        <f t="shared" si="167"/>
        <v>Completar</v>
      </c>
      <c r="GH81" s="95" t="str">
        <f t="shared" si="240"/>
        <v>Completar</v>
      </c>
      <c r="GI81" s="165">
        <f t="shared" si="241"/>
        <v>0</v>
      </c>
      <c r="GJ81" s="219" t="b">
        <f t="shared" si="242"/>
        <v>0</v>
      </c>
      <c r="GK81" s="188">
        <f t="shared" si="243"/>
        <v>0</v>
      </c>
      <c r="GL81" s="164">
        <f t="shared" si="244"/>
        <v>0</v>
      </c>
      <c r="GM81" s="164">
        <f t="shared" si="245"/>
        <v>0.25</v>
      </c>
      <c r="GN81" s="164">
        <f t="shared" si="246"/>
        <v>0</v>
      </c>
      <c r="GO81" s="164">
        <f t="shared" si="246"/>
        <v>0</v>
      </c>
      <c r="GP81" s="166">
        <f t="shared" si="247"/>
        <v>0</v>
      </c>
      <c r="GQ81" s="167"/>
      <c r="GS81" s="164">
        <v>69</v>
      </c>
      <c r="GT81" s="225"/>
      <c r="GU81" s="226"/>
      <c r="GV81" s="1"/>
      <c r="GW81" s="1"/>
      <c r="GX81" s="95"/>
      <c r="GY81" s="93"/>
      <c r="GZ81" s="93"/>
      <c r="HA81" s="93"/>
      <c r="HB81" s="95" t="str">
        <f t="shared" si="168"/>
        <v>Completar</v>
      </c>
      <c r="HC81" s="96" t="str">
        <f t="shared" si="169"/>
        <v>Completar</v>
      </c>
      <c r="HD81" s="96" t="str">
        <f t="shared" si="170"/>
        <v>Completar</v>
      </c>
      <c r="HE81" s="94"/>
      <c r="HF81" s="95" t="str">
        <f t="shared" si="171"/>
        <v>Completar</v>
      </c>
      <c r="HG81" s="95" t="str">
        <f t="shared" si="248"/>
        <v>Completar</v>
      </c>
      <c r="HH81" s="165">
        <f t="shared" si="249"/>
        <v>0</v>
      </c>
      <c r="HI81" s="219" t="b">
        <f t="shared" si="250"/>
        <v>0</v>
      </c>
      <c r="HJ81" s="188">
        <f t="shared" si="251"/>
        <v>0</v>
      </c>
      <c r="HK81" s="164">
        <f t="shared" si="252"/>
        <v>0</v>
      </c>
      <c r="HL81" s="164">
        <f t="shared" si="253"/>
        <v>0.25</v>
      </c>
      <c r="HM81" s="164">
        <f t="shared" si="254"/>
        <v>0</v>
      </c>
      <c r="HN81" s="164">
        <f t="shared" si="254"/>
        <v>0</v>
      </c>
      <c r="HO81" s="166">
        <f t="shared" si="255"/>
        <v>0</v>
      </c>
      <c r="HP81" s="167"/>
      <c r="HR81" s="164">
        <v>69</v>
      </c>
      <c r="HS81" s="225"/>
      <c r="HT81" s="226"/>
      <c r="HU81" s="1"/>
      <c r="HV81" s="1"/>
      <c r="HW81" s="95"/>
      <c r="HX81" s="93"/>
      <c r="HY81" s="93"/>
      <c r="HZ81" s="93"/>
      <c r="IA81" s="95" t="str">
        <f t="shared" si="172"/>
        <v>Completar</v>
      </c>
      <c r="IB81" s="96" t="str">
        <f t="shared" si="173"/>
        <v>Completar</v>
      </c>
      <c r="IC81" s="96" t="str">
        <f t="shared" si="174"/>
        <v>Completar</v>
      </c>
      <c r="ID81" s="94"/>
      <c r="IE81" s="95" t="str">
        <f t="shared" si="175"/>
        <v>Completar</v>
      </c>
      <c r="IF81" s="95" t="str">
        <f t="shared" si="256"/>
        <v>Completar</v>
      </c>
      <c r="IG81" s="165">
        <f t="shared" si="257"/>
        <v>0</v>
      </c>
      <c r="IH81" s="219" t="b">
        <f t="shared" si="258"/>
        <v>0</v>
      </c>
      <c r="II81" s="188">
        <f t="shared" si="259"/>
        <v>0</v>
      </c>
      <c r="IJ81" s="164">
        <f t="shared" si="260"/>
        <v>0</v>
      </c>
      <c r="IK81" s="164">
        <f t="shared" si="261"/>
        <v>0.25</v>
      </c>
      <c r="IL81" s="164">
        <f t="shared" si="262"/>
        <v>0</v>
      </c>
      <c r="IM81" s="164">
        <f t="shared" si="262"/>
        <v>0</v>
      </c>
      <c r="IN81" s="166">
        <f t="shared" si="263"/>
        <v>0</v>
      </c>
      <c r="IO81" s="167"/>
      <c r="IQ81" s="164">
        <v>69</v>
      </c>
      <c r="IR81" s="225"/>
      <c r="IS81" s="226"/>
      <c r="IT81" s="1"/>
      <c r="IU81" s="1"/>
      <c r="IV81" s="95"/>
      <c r="IW81" s="93"/>
      <c r="IX81" s="93"/>
      <c r="IY81" s="93"/>
      <c r="IZ81" s="95" t="str">
        <f t="shared" si="176"/>
        <v>Completar</v>
      </c>
      <c r="JA81" s="96" t="str">
        <f t="shared" si="177"/>
        <v>Completar</v>
      </c>
      <c r="JB81" s="96" t="str">
        <f t="shared" si="178"/>
        <v>Completar</v>
      </c>
      <c r="JC81" s="94"/>
      <c r="JD81" s="95" t="str">
        <f t="shared" si="179"/>
        <v>Completar</v>
      </c>
      <c r="JE81" s="95" t="str">
        <f t="shared" si="264"/>
        <v>Completar</v>
      </c>
      <c r="JF81" s="165">
        <f t="shared" si="265"/>
        <v>0</v>
      </c>
      <c r="JG81" s="219" t="b">
        <f t="shared" si="266"/>
        <v>0</v>
      </c>
      <c r="JH81" s="188">
        <f t="shared" si="267"/>
        <v>0</v>
      </c>
      <c r="JI81" s="164">
        <f t="shared" si="268"/>
        <v>0</v>
      </c>
      <c r="JJ81" s="164">
        <f t="shared" si="269"/>
        <v>0.25</v>
      </c>
      <c r="JK81" s="164">
        <f t="shared" si="270"/>
        <v>0</v>
      </c>
      <c r="JL81" s="164">
        <f t="shared" si="270"/>
        <v>0</v>
      </c>
      <c r="JM81" s="166">
        <f t="shared" si="271"/>
        <v>0</v>
      </c>
      <c r="JN81" s="167"/>
      <c r="JO81" s="126"/>
      <c r="JP81" s="164">
        <v>69</v>
      </c>
      <c r="JQ81" s="225"/>
      <c r="JR81" s="226"/>
      <c r="JS81" s="1"/>
      <c r="JT81" s="1"/>
      <c r="JU81" s="95"/>
      <c r="JV81" s="93"/>
      <c r="JW81" s="93"/>
      <c r="JX81" s="93"/>
      <c r="JY81" s="95" t="str">
        <f t="shared" si="180"/>
        <v>Completar</v>
      </c>
      <c r="JZ81" s="96" t="str">
        <f t="shared" si="181"/>
        <v>Completar</v>
      </c>
      <c r="KA81" s="96" t="str">
        <f t="shared" si="182"/>
        <v>Completar</v>
      </c>
      <c r="KB81" s="94"/>
      <c r="KC81" s="95" t="str">
        <f t="shared" si="183"/>
        <v>Completar</v>
      </c>
      <c r="KD81" s="95" t="str">
        <f t="shared" si="272"/>
        <v>Completar</v>
      </c>
      <c r="KE81" s="165">
        <f t="shared" si="273"/>
        <v>0</v>
      </c>
      <c r="KF81" s="219" t="b">
        <f t="shared" si="274"/>
        <v>0</v>
      </c>
      <c r="KG81" s="188">
        <f t="shared" si="275"/>
        <v>0</v>
      </c>
      <c r="KH81" s="164">
        <f t="shared" si="276"/>
        <v>0</v>
      </c>
      <c r="KI81" s="164">
        <f t="shared" si="277"/>
        <v>0.25</v>
      </c>
      <c r="KJ81" s="164">
        <f t="shared" si="278"/>
        <v>0</v>
      </c>
      <c r="KK81" s="164">
        <f t="shared" si="278"/>
        <v>0</v>
      </c>
      <c r="KL81" s="166">
        <f t="shared" si="279"/>
        <v>0</v>
      </c>
    </row>
    <row r="82" spans="1:298" x14ac:dyDescent="0.25">
      <c r="A82" s="164">
        <v>70</v>
      </c>
      <c r="B82" s="225"/>
      <c r="C82" s="226"/>
      <c r="D82" s="1"/>
      <c r="E82" s="1"/>
      <c r="F82" s="95"/>
      <c r="G82" s="93"/>
      <c r="H82" s="93"/>
      <c r="I82" s="93"/>
      <c r="J82" s="95"/>
      <c r="K82" s="96" t="str">
        <f>IFERROR(VLOOKUP(D82,'Situación inicial'!JI$13:JS$112,8,FALSE),"Completar")</f>
        <v>Completar</v>
      </c>
      <c r="L82" s="96" t="str">
        <f>IFERROR(VLOOKUP(D82,'Situación inicial'!JI$13:JS$112,9,FALSE),"Completar")</f>
        <v>Completar</v>
      </c>
      <c r="M82" s="94"/>
      <c r="N82" s="95" t="str">
        <f>IFERROR(VLOOKUP(D82,'Situación inicial'!JI$13:JS$112,11,FALSE),"Completar")</f>
        <v>Completar</v>
      </c>
      <c r="O82" s="95" t="str">
        <f>IFERROR(VLOOKUP(D82,'Situación inicial'!JI$13:JT$112,12,FALSE),"Completar")</f>
        <v>Completar</v>
      </c>
      <c r="P82" s="165">
        <f t="shared" si="184"/>
        <v>0</v>
      </c>
      <c r="Q82" s="219" t="b">
        <f t="shared" si="185"/>
        <v>0</v>
      </c>
      <c r="R82" s="188">
        <f t="shared" si="186"/>
        <v>0</v>
      </c>
      <c r="S82" s="164">
        <f t="shared" si="187"/>
        <v>0</v>
      </c>
      <c r="T82" s="164">
        <f t="shared" si="188"/>
        <v>0.25</v>
      </c>
      <c r="U82" s="164">
        <f t="shared" si="189"/>
        <v>0</v>
      </c>
      <c r="V82" s="164">
        <f t="shared" si="189"/>
        <v>0</v>
      </c>
      <c r="W82" s="166">
        <f t="shared" si="190"/>
        <v>0</v>
      </c>
      <c r="X82" s="168">
        <f>IFERROR(VLOOKUP(D82,'Situación inicial'!JI$13:JZ$112,18,FALSE),0)</f>
        <v>0</v>
      </c>
      <c r="Z82" s="164">
        <v>70</v>
      </c>
      <c r="AA82" s="225"/>
      <c r="AB82" s="226"/>
      <c r="AC82" s="1"/>
      <c r="AD82" s="1"/>
      <c r="AE82" s="95"/>
      <c r="AF82" s="93"/>
      <c r="AG82" s="93"/>
      <c r="AH82" s="93"/>
      <c r="AI82" s="95" t="str">
        <f t="shared" si="140"/>
        <v>Completar</v>
      </c>
      <c r="AJ82" s="96" t="str">
        <f t="shared" si="141"/>
        <v>Completar</v>
      </c>
      <c r="AK82" s="96" t="str">
        <f t="shared" si="142"/>
        <v>Completar</v>
      </c>
      <c r="AL82" s="94"/>
      <c r="AM82" s="95" t="str">
        <f t="shared" si="191"/>
        <v>Completar</v>
      </c>
      <c r="AN82" s="95" t="str">
        <f t="shared" si="192"/>
        <v>Completar</v>
      </c>
      <c r="AO82" s="165">
        <f t="shared" si="193"/>
        <v>0</v>
      </c>
      <c r="AP82" s="219" t="b">
        <f t="shared" si="194"/>
        <v>0</v>
      </c>
      <c r="AQ82" s="188">
        <f t="shared" si="195"/>
        <v>0</v>
      </c>
      <c r="AR82" s="164">
        <f t="shared" si="196"/>
        <v>0</v>
      </c>
      <c r="AS82" s="164">
        <f t="shared" si="197"/>
        <v>0.25</v>
      </c>
      <c r="AT82" s="164">
        <f t="shared" si="198"/>
        <v>0</v>
      </c>
      <c r="AU82" s="164">
        <f t="shared" si="198"/>
        <v>0</v>
      </c>
      <c r="AV82" s="166">
        <f t="shared" si="199"/>
        <v>0</v>
      </c>
      <c r="AW82" s="168">
        <f t="shared" si="143"/>
        <v>0</v>
      </c>
      <c r="AY82" s="164">
        <v>70</v>
      </c>
      <c r="AZ82" s="225"/>
      <c r="BA82" s="226"/>
      <c r="BB82" s="1"/>
      <c r="BC82" s="1"/>
      <c r="BD82" s="95"/>
      <c r="BE82" s="93"/>
      <c r="BF82" s="93"/>
      <c r="BG82" s="93"/>
      <c r="BH82" s="95" t="str">
        <f t="shared" si="144"/>
        <v>Completar</v>
      </c>
      <c r="BI82" s="96" t="str">
        <f t="shared" si="145"/>
        <v>Completar</v>
      </c>
      <c r="BJ82" s="96" t="str">
        <f t="shared" si="146"/>
        <v>Completar</v>
      </c>
      <c r="BK82" s="94"/>
      <c r="BL82" s="95" t="str">
        <f t="shared" si="147"/>
        <v>Completar</v>
      </c>
      <c r="BM82" s="95" t="str">
        <f t="shared" si="200"/>
        <v>Completar</v>
      </c>
      <c r="BN82" s="165">
        <f t="shared" si="201"/>
        <v>0</v>
      </c>
      <c r="BO82" s="219" t="b">
        <f t="shared" si="202"/>
        <v>0</v>
      </c>
      <c r="BP82" s="188">
        <f t="shared" si="203"/>
        <v>0</v>
      </c>
      <c r="BQ82" s="164">
        <f t="shared" si="204"/>
        <v>0</v>
      </c>
      <c r="BR82" s="164">
        <f t="shared" si="205"/>
        <v>0.25</v>
      </c>
      <c r="BS82" s="164">
        <f t="shared" si="206"/>
        <v>0</v>
      </c>
      <c r="BT82" s="164">
        <f t="shared" si="206"/>
        <v>0</v>
      </c>
      <c r="BU82" s="166">
        <f t="shared" si="207"/>
        <v>0</v>
      </c>
      <c r="BV82" s="167"/>
      <c r="BX82" s="164">
        <v>70</v>
      </c>
      <c r="BY82" s="225"/>
      <c r="BZ82" s="226"/>
      <c r="CA82" s="1"/>
      <c r="CB82" s="1"/>
      <c r="CC82" s="95"/>
      <c r="CD82" s="93"/>
      <c r="CE82" s="93"/>
      <c r="CF82" s="93"/>
      <c r="CG82" s="95" t="str">
        <f t="shared" si="148"/>
        <v>Completar</v>
      </c>
      <c r="CH82" s="96" t="str">
        <f t="shared" si="149"/>
        <v>Completar</v>
      </c>
      <c r="CI82" s="96" t="str">
        <f t="shared" si="150"/>
        <v>Completar</v>
      </c>
      <c r="CJ82" s="94"/>
      <c r="CK82" s="95" t="str">
        <f t="shared" si="151"/>
        <v>Completar</v>
      </c>
      <c r="CL82" s="95" t="str">
        <f t="shared" si="208"/>
        <v>Completar</v>
      </c>
      <c r="CM82" s="165">
        <f t="shared" si="209"/>
        <v>0</v>
      </c>
      <c r="CN82" s="219" t="b">
        <f t="shared" si="210"/>
        <v>0</v>
      </c>
      <c r="CO82" s="188">
        <f t="shared" si="211"/>
        <v>0</v>
      </c>
      <c r="CP82" s="164">
        <f t="shared" si="212"/>
        <v>0</v>
      </c>
      <c r="CQ82" s="164">
        <f t="shared" si="213"/>
        <v>0.25</v>
      </c>
      <c r="CR82" s="164">
        <f t="shared" si="214"/>
        <v>0</v>
      </c>
      <c r="CS82" s="164">
        <f t="shared" si="214"/>
        <v>0</v>
      </c>
      <c r="CT82" s="166">
        <f t="shared" si="215"/>
        <v>0</v>
      </c>
      <c r="CU82" s="167"/>
      <c r="CW82" s="164">
        <v>70</v>
      </c>
      <c r="CX82" s="225"/>
      <c r="CY82" s="226"/>
      <c r="CZ82" s="1"/>
      <c r="DA82" s="1"/>
      <c r="DB82" s="95"/>
      <c r="DC82" s="93"/>
      <c r="DD82" s="93"/>
      <c r="DE82" s="93"/>
      <c r="DF82" s="95" t="str">
        <f t="shared" si="152"/>
        <v>Completar</v>
      </c>
      <c r="DG82" s="96" t="str">
        <f t="shared" si="153"/>
        <v>Completar</v>
      </c>
      <c r="DH82" s="96" t="str">
        <f t="shared" si="154"/>
        <v>Completar</v>
      </c>
      <c r="DI82" s="94"/>
      <c r="DJ82" s="95" t="str">
        <f t="shared" si="155"/>
        <v>Completar</v>
      </c>
      <c r="DK82" s="95" t="str">
        <f t="shared" si="216"/>
        <v>Completar</v>
      </c>
      <c r="DL82" s="165">
        <f t="shared" si="217"/>
        <v>0</v>
      </c>
      <c r="DM82" s="219" t="b">
        <f t="shared" si="218"/>
        <v>0</v>
      </c>
      <c r="DN82" s="188">
        <f t="shared" si="219"/>
        <v>0</v>
      </c>
      <c r="DO82" s="164">
        <f t="shared" si="220"/>
        <v>0</v>
      </c>
      <c r="DP82" s="164">
        <f t="shared" si="221"/>
        <v>0.25</v>
      </c>
      <c r="DQ82" s="164">
        <f t="shared" si="222"/>
        <v>0</v>
      </c>
      <c r="DR82" s="164">
        <f t="shared" si="222"/>
        <v>0</v>
      </c>
      <c r="DS82" s="166">
        <f t="shared" si="223"/>
        <v>0</v>
      </c>
      <c r="DT82" s="167"/>
      <c r="DV82" s="164">
        <v>70</v>
      </c>
      <c r="DW82" s="225"/>
      <c r="DX82" s="226"/>
      <c r="DY82" s="1"/>
      <c r="DZ82" s="1"/>
      <c r="EA82" s="95"/>
      <c r="EB82" s="93"/>
      <c r="EC82" s="93"/>
      <c r="ED82" s="93"/>
      <c r="EE82" s="95" t="str">
        <f t="shared" si="156"/>
        <v>Completar</v>
      </c>
      <c r="EF82" s="96" t="str">
        <f t="shared" si="157"/>
        <v>Completar</v>
      </c>
      <c r="EG82" s="96" t="str">
        <f t="shared" si="158"/>
        <v>Completar</v>
      </c>
      <c r="EH82" s="94"/>
      <c r="EI82" s="95" t="str">
        <f t="shared" si="159"/>
        <v>Completar</v>
      </c>
      <c r="EJ82" s="95" t="str">
        <f t="shared" si="224"/>
        <v>Completar</v>
      </c>
      <c r="EK82" s="165">
        <f t="shared" si="225"/>
        <v>0</v>
      </c>
      <c r="EL82" s="219" t="b">
        <f t="shared" si="226"/>
        <v>0</v>
      </c>
      <c r="EM82" s="188">
        <f t="shared" si="227"/>
        <v>0</v>
      </c>
      <c r="EN82" s="164">
        <f t="shared" si="228"/>
        <v>0</v>
      </c>
      <c r="EO82" s="164">
        <f t="shared" si="229"/>
        <v>0.25</v>
      </c>
      <c r="EP82" s="164">
        <f t="shared" si="230"/>
        <v>0</v>
      </c>
      <c r="EQ82" s="164">
        <f t="shared" si="230"/>
        <v>0</v>
      </c>
      <c r="ER82" s="166">
        <f t="shared" si="231"/>
        <v>0</v>
      </c>
      <c r="ES82" s="167"/>
      <c r="EU82" s="164">
        <v>70</v>
      </c>
      <c r="EV82" s="225"/>
      <c r="EW82" s="226"/>
      <c r="EX82" s="1"/>
      <c r="EY82" s="1"/>
      <c r="EZ82" s="95"/>
      <c r="FA82" s="93"/>
      <c r="FB82" s="93"/>
      <c r="FC82" s="93"/>
      <c r="FD82" s="95" t="str">
        <f t="shared" si="160"/>
        <v>Completar</v>
      </c>
      <c r="FE82" s="96" t="str">
        <f t="shared" si="161"/>
        <v>Completar</v>
      </c>
      <c r="FF82" s="96" t="str">
        <f t="shared" si="162"/>
        <v>Completar</v>
      </c>
      <c r="FG82" s="94"/>
      <c r="FH82" s="95" t="str">
        <f t="shared" si="163"/>
        <v>Completar</v>
      </c>
      <c r="FI82" s="95" t="str">
        <f t="shared" si="232"/>
        <v>Completar</v>
      </c>
      <c r="FJ82" s="165">
        <f t="shared" si="233"/>
        <v>0</v>
      </c>
      <c r="FK82" s="219" t="b">
        <f t="shared" si="234"/>
        <v>0</v>
      </c>
      <c r="FL82" s="188">
        <f t="shared" si="235"/>
        <v>0</v>
      </c>
      <c r="FM82" s="164">
        <f t="shared" si="236"/>
        <v>0</v>
      </c>
      <c r="FN82" s="164">
        <f t="shared" si="237"/>
        <v>0.25</v>
      </c>
      <c r="FO82" s="164">
        <f t="shared" si="238"/>
        <v>0</v>
      </c>
      <c r="FP82" s="164">
        <f t="shared" si="238"/>
        <v>0</v>
      </c>
      <c r="FQ82" s="166">
        <f t="shared" si="239"/>
        <v>0</v>
      </c>
      <c r="FR82" s="167"/>
      <c r="FT82" s="164">
        <v>70</v>
      </c>
      <c r="FU82" s="225"/>
      <c r="FV82" s="226"/>
      <c r="FW82" s="1"/>
      <c r="FX82" s="1"/>
      <c r="FY82" s="95"/>
      <c r="FZ82" s="93"/>
      <c r="GA82" s="93"/>
      <c r="GB82" s="93"/>
      <c r="GC82" s="95" t="str">
        <f t="shared" si="164"/>
        <v>Completar</v>
      </c>
      <c r="GD82" s="96" t="str">
        <f t="shared" si="165"/>
        <v>Completar</v>
      </c>
      <c r="GE82" s="96" t="str">
        <f t="shared" si="166"/>
        <v>Completar</v>
      </c>
      <c r="GF82" s="94"/>
      <c r="GG82" s="95" t="str">
        <f t="shared" si="167"/>
        <v>Completar</v>
      </c>
      <c r="GH82" s="95" t="str">
        <f t="shared" si="240"/>
        <v>Completar</v>
      </c>
      <c r="GI82" s="165">
        <f t="shared" si="241"/>
        <v>0</v>
      </c>
      <c r="GJ82" s="219" t="b">
        <f t="shared" si="242"/>
        <v>0</v>
      </c>
      <c r="GK82" s="188">
        <f t="shared" si="243"/>
        <v>0</v>
      </c>
      <c r="GL82" s="164">
        <f t="shared" si="244"/>
        <v>0</v>
      </c>
      <c r="GM82" s="164">
        <f t="shared" si="245"/>
        <v>0.25</v>
      </c>
      <c r="GN82" s="164">
        <f t="shared" si="246"/>
        <v>0</v>
      </c>
      <c r="GO82" s="164">
        <f t="shared" si="246"/>
        <v>0</v>
      </c>
      <c r="GP82" s="166">
        <f t="shared" si="247"/>
        <v>0</v>
      </c>
      <c r="GQ82" s="167"/>
      <c r="GS82" s="164">
        <v>70</v>
      </c>
      <c r="GT82" s="225"/>
      <c r="GU82" s="226"/>
      <c r="GV82" s="1"/>
      <c r="GW82" s="1"/>
      <c r="GX82" s="95"/>
      <c r="GY82" s="93"/>
      <c r="GZ82" s="93"/>
      <c r="HA82" s="93"/>
      <c r="HB82" s="95" t="str">
        <f t="shared" si="168"/>
        <v>Completar</v>
      </c>
      <c r="HC82" s="96" t="str">
        <f t="shared" si="169"/>
        <v>Completar</v>
      </c>
      <c r="HD82" s="96" t="str">
        <f t="shared" si="170"/>
        <v>Completar</v>
      </c>
      <c r="HE82" s="94"/>
      <c r="HF82" s="95" t="str">
        <f t="shared" si="171"/>
        <v>Completar</v>
      </c>
      <c r="HG82" s="95" t="str">
        <f t="shared" si="248"/>
        <v>Completar</v>
      </c>
      <c r="HH82" s="165">
        <f t="shared" si="249"/>
        <v>0</v>
      </c>
      <c r="HI82" s="219" t="b">
        <f t="shared" si="250"/>
        <v>0</v>
      </c>
      <c r="HJ82" s="188">
        <f t="shared" si="251"/>
        <v>0</v>
      </c>
      <c r="HK82" s="164">
        <f t="shared" si="252"/>
        <v>0</v>
      </c>
      <c r="HL82" s="164">
        <f t="shared" si="253"/>
        <v>0.25</v>
      </c>
      <c r="HM82" s="164">
        <f t="shared" si="254"/>
        <v>0</v>
      </c>
      <c r="HN82" s="164">
        <f t="shared" si="254"/>
        <v>0</v>
      </c>
      <c r="HO82" s="166">
        <f t="shared" si="255"/>
        <v>0</v>
      </c>
      <c r="HP82" s="167"/>
      <c r="HR82" s="164">
        <v>70</v>
      </c>
      <c r="HS82" s="225"/>
      <c r="HT82" s="226"/>
      <c r="HU82" s="1"/>
      <c r="HV82" s="1"/>
      <c r="HW82" s="95"/>
      <c r="HX82" s="93"/>
      <c r="HY82" s="93"/>
      <c r="HZ82" s="93"/>
      <c r="IA82" s="95" t="str">
        <f t="shared" si="172"/>
        <v>Completar</v>
      </c>
      <c r="IB82" s="96" t="str">
        <f t="shared" si="173"/>
        <v>Completar</v>
      </c>
      <c r="IC82" s="96" t="str">
        <f t="shared" si="174"/>
        <v>Completar</v>
      </c>
      <c r="ID82" s="94"/>
      <c r="IE82" s="95" t="str">
        <f t="shared" si="175"/>
        <v>Completar</v>
      </c>
      <c r="IF82" s="95" t="str">
        <f t="shared" si="256"/>
        <v>Completar</v>
      </c>
      <c r="IG82" s="165">
        <f t="shared" si="257"/>
        <v>0</v>
      </c>
      <c r="IH82" s="219" t="b">
        <f t="shared" si="258"/>
        <v>0</v>
      </c>
      <c r="II82" s="188">
        <f t="shared" si="259"/>
        <v>0</v>
      </c>
      <c r="IJ82" s="164">
        <f t="shared" si="260"/>
        <v>0</v>
      </c>
      <c r="IK82" s="164">
        <f t="shared" si="261"/>
        <v>0.25</v>
      </c>
      <c r="IL82" s="164">
        <f t="shared" si="262"/>
        <v>0</v>
      </c>
      <c r="IM82" s="164">
        <f t="shared" si="262"/>
        <v>0</v>
      </c>
      <c r="IN82" s="166">
        <f t="shared" si="263"/>
        <v>0</v>
      </c>
      <c r="IO82" s="167"/>
      <c r="IQ82" s="164">
        <v>70</v>
      </c>
      <c r="IR82" s="225"/>
      <c r="IS82" s="226"/>
      <c r="IT82" s="1"/>
      <c r="IU82" s="1"/>
      <c r="IV82" s="95"/>
      <c r="IW82" s="93"/>
      <c r="IX82" s="93"/>
      <c r="IY82" s="93"/>
      <c r="IZ82" s="95" t="str">
        <f t="shared" si="176"/>
        <v>Completar</v>
      </c>
      <c r="JA82" s="96" t="str">
        <f t="shared" si="177"/>
        <v>Completar</v>
      </c>
      <c r="JB82" s="96" t="str">
        <f t="shared" si="178"/>
        <v>Completar</v>
      </c>
      <c r="JC82" s="94"/>
      <c r="JD82" s="95" t="str">
        <f t="shared" si="179"/>
        <v>Completar</v>
      </c>
      <c r="JE82" s="95" t="str">
        <f t="shared" si="264"/>
        <v>Completar</v>
      </c>
      <c r="JF82" s="165">
        <f t="shared" si="265"/>
        <v>0</v>
      </c>
      <c r="JG82" s="219" t="b">
        <f t="shared" si="266"/>
        <v>0</v>
      </c>
      <c r="JH82" s="188">
        <f t="shared" si="267"/>
        <v>0</v>
      </c>
      <c r="JI82" s="164">
        <f t="shared" si="268"/>
        <v>0</v>
      </c>
      <c r="JJ82" s="164">
        <f t="shared" si="269"/>
        <v>0.25</v>
      </c>
      <c r="JK82" s="164">
        <f t="shared" si="270"/>
        <v>0</v>
      </c>
      <c r="JL82" s="164">
        <f t="shared" si="270"/>
        <v>0</v>
      </c>
      <c r="JM82" s="166">
        <f t="shared" si="271"/>
        <v>0</v>
      </c>
      <c r="JN82" s="167"/>
      <c r="JO82" s="126"/>
      <c r="JP82" s="164">
        <v>70</v>
      </c>
      <c r="JQ82" s="225"/>
      <c r="JR82" s="226"/>
      <c r="JS82" s="1"/>
      <c r="JT82" s="1"/>
      <c r="JU82" s="95"/>
      <c r="JV82" s="93"/>
      <c r="JW82" s="93"/>
      <c r="JX82" s="93"/>
      <c r="JY82" s="95" t="str">
        <f t="shared" si="180"/>
        <v>Completar</v>
      </c>
      <c r="JZ82" s="96" t="str">
        <f t="shared" si="181"/>
        <v>Completar</v>
      </c>
      <c r="KA82" s="96" t="str">
        <f t="shared" si="182"/>
        <v>Completar</v>
      </c>
      <c r="KB82" s="94"/>
      <c r="KC82" s="95" t="str">
        <f t="shared" si="183"/>
        <v>Completar</v>
      </c>
      <c r="KD82" s="95" t="str">
        <f t="shared" si="272"/>
        <v>Completar</v>
      </c>
      <c r="KE82" s="165">
        <f t="shared" si="273"/>
        <v>0</v>
      </c>
      <c r="KF82" s="219" t="b">
        <f t="shared" si="274"/>
        <v>0</v>
      </c>
      <c r="KG82" s="188">
        <f t="shared" si="275"/>
        <v>0</v>
      </c>
      <c r="KH82" s="164">
        <f t="shared" si="276"/>
        <v>0</v>
      </c>
      <c r="KI82" s="164">
        <f t="shared" si="277"/>
        <v>0.25</v>
      </c>
      <c r="KJ82" s="164">
        <f t="shared" si="278"/>
        <v>0</v>
      </c>
      <c r="KK82" s="164">
        <f t="shared" si="278"/>
        <v>0</v>
      </c>
      <c r="KL82" s="166">
        <f t="shared" si="279"/>
        <v>0</v>
      </c>
    </row>
    <row r="83" spans="1:298" x14ac:dyDescent="0.25">
      <c r="A83" s="164">
        <v>71</v>
      </c>
      <c r="B83" s="225"/>
      <c r="C83" s="226"/>
      <c r="D83" s="1"/>
      <c r="E83" s="1"/>
      <c r="F83" s="95"/>
      <c r="G83" s="93"/>
      <c r="H83" s="93"/>
      <c r="I83" s="93"/>
      <c r="J83" s="95"/>
      <c r="K83" s="96" t="str">
        <f>IFERROR(VLOOKUP(D83,'Situación inicial'!JI$13:JS$112,8,FALSE),"Completar")</f>
        <v>Completar</v>
      </c>
      <c r="L83" s="96" t="str">
        <f>IFERROR(VLOOKUP(D83,'Situación inicial'!JI$13:JS$112,9,FALSE),"Completar")</f>
        <v>Completar</v>
      </c>
      <c r="M83" s="94"/>
      <c r="N83" s="95" t="str">
        <f>IFERROR(VLOOKUP(D83,'Situación inicial'!JI$13:JS$112,11,FALSE),"Completar")</f>
        <v>Completar</v>
      </c>
      <c r="O83" s="95" t="str">
        <f>IFERROR(VLOOKUP(D83,'Situación inicial'!JI$13:JT$112,12,FALSE),"Completar")</f>
        <v>Completar</v>
      </c>
      <c r="P83" s="165">
        <f t="shared" si="184"/>
        <v>0</v>
      </c>
      <c r="Q83" s="219" t="b">
        <f t="shared" si="185"/>
        <v>0</v>
      </c>
      <c r="R83" s="188">
        <f t="shared" si="186"/>
        <v>0</v>
      </c>
      <c r="S83" s="164">
        <f t="shared" si="187"/>
        <v>0</v>
      </c>
      <c r="T83" s="164">
        <f t="shared" si="188"/>
        <v>0.25</v>
      </c>
      <c r="U83" s="164">
        <f t="shared" si="189"/>
        <v>0</v>
      </c>
      <c r="V83" s="164">
        <f t="shared" si="189"/>
        <v>0</v>
      </c>
      <c r="W83" s="166">
        <f t="shared" si="190"/>
        <v>0</v>
      </c>
      <c r="X83" s="168">
        <f>IFERROR(VLOOKUP(D83,'Situación inicial'!JI$13:JZ$112,18,FALSE),0)</f>
        <v>0</v>
      </c>
      <c r="Z83" s="164">
        <v>71</v>
      </c>
      <c r="AA83" s="225"/>
      <c r="AB83" s="226"/>
      <c r="AC83" s="1"/>
      <c r="AD83" s="1"/>
      <c r="AE83" s="95"/>
      <c r="AF83" s="93"/>
      <c r="AG83" s="93"/>
      <c r="AH83" s="93"/>
      <c r="AI83" s="95" t="str">
        <f t="shared" si="140"/>
        <v>Completar</v>
      </c>
      <c r="AJ83" s="96" t="str">
        <f t="shared" si="141"/>
        <v>Completar</v>
      </c>
      <c r="AK83" s="96" t="str">
        <f t="shared" si="142"/>
        <v>Completar</v>
      </c>
      <c r="AL83" s="94"/>
      <c r="AM83" s="95" t="str">
        <f t="shared" si="191"/>
        <v>Completar</v>
      </c>
      <c r="AN83" s="95" t="str">
        <f t="shared" si="192"/>
        <v>Completar</v>
      </c>
      <c r="AO83" s="165">
        <f t="shared" si="193"/>
        <v>0</v>
      </c>
      <c r="AP83" s="219" t="b">
        <f t="shared" si="194"/>
        <v>0</v>
      </c>
      <c r="AQ83" s="188">
        <f t="shared" si="195"/>
        <v>0</v>
      </c>
      <c r="AR83" s="164">
        <f t="shared" si="196"/>
        <v>0</v>
      </c>
      <c r="AS83" s="164">
        <f t="shared" si="197"/>
        <v>0.25</v>
      </c>
      <c r="AT83" s="164">
        <f t="shared" si="198"/>
        <v>0</v>
      </c>
      <c r="AU83" s="164">
        <f t="shared" si="198"/>
        <v>0</v>
      </c>
      <c r="AV83" s="166">
        <f t="shared" si="199"/>
        <v>0</v>
      </c>
      <c r="AW83" s="168">
        <f t="shared" si="143"/>
        <v>0</v>
      </c>
      <c r="AY83" s="164">
        <v>71</v>
      </c>
      <c r="AZ83" s="225"/>
      <c r="BA83" s="226"/>
      <c r="BB83" s="1"/>
      <c r="BC83" s="1"/>
      <c r="BD83" s="95"/>
      <c r="BE83" s="93"/>
      <c r="BF83" s="93"/>
      <c r="BG83" s="93"/>
      <c r="BH83" s="95" t="str">
        <f t="shared" si="144"/>
        <v>Completar</v>
      </c>
      <c r="BI83" s="96" t="str">
        <f t="shared" si="145"/>
        <v>Completar</v>
      </c>
      <c r="BJ83" s="96" t="str">
        <f t="shared" si="146"/>
        <v>Completar</v>
      </c>
      <c r="BK83" s="94"/>
      <c r="BL83" s="95" t="str">
        <f t="shared" si="147"/>
        <v>Completar</v>
      </c>
      <c r="BM83" s="95" t="str">
        <f t="shared" si="200"/>
        <v>Completar</v>
      </c>
      <c r="BN83" s="165">
        <f t="shared" si="201"/>
        <v>0</v>
      </c>
      <c r="BO83" s="219" t="b">
        <f t="shared" si="202"/>
        <v>0</v>
      </c>
      <c r="BP83" s="188">
        <f t="shared" si="203"/>
        <v>0</v>
      </c>
      <c r="BQ83" s="164">
        <f t="shared" si="204"/>
        <v>0</v>
      </c>
      <c r="BR83" s="164">
        <f t="shared" si="205"/>
        <v>0.25</v>
      </c>
      <c r="BS83" s="164">
        <f t="shared" si="206"/>
        <v>0</v>
      </c>
      <c r="BT83" s="164">
        <f t="shared" si="206"/>
        <v>0</v>
      </c>
      <c r="BU83" s="166">
        <f t="shared" si="207"/>
        <v>0</v>
      </c>
      <c r="BV83" s="167"/>
      <c r="BX83" s="164">
        <v>71</v>
      </c>
      <c r="BY83" s="225"/>
      <c r="BZ83" s="226"/>
      <c r="CA83" s="1"/>
      <c r="CB83" s="1"/>
      <c r="CC83" s="95"/>
      <c r="CD83" s="93"/>
      <c r="CE83" s="93"/>
      <c r="CF83" s="93"/>
      <c r="CG83" s="95" t="str">
        <f t="shared" si="148"/>
        <v>Completar</v>
      </c>
      <c r="CH83" s="96" t="str">
        <f t="shared" si="149"/>
        <v>Completar</v>
      </c>
      <c r="CI83" s="96" t="str">
        <f t="shared" si="150"/>
        <v>Completar</v>
      </c>
      <c r="CJ83" s="94"/>
      <c r="CK83" s="95" t="str">
        <f t="shared" si="151"/>
        <v>Completar</v>
      </c>
      <c r="CL83" s="95" t="str">
        <f t="shared" si="208"/>
        <v>Completar</v>
      </c>
      <c r="CM83" s="165">
        <f t="shared" si="209"/>
        <v>0</v>
      </c>
      <c r="CN83" s="219" t="b">
        <f t="shared" si="210"/>
        <v>0</v>
      </c>
      <c r="CO83" s="188">
        <f t="shared" si="211"/>
        <v>0</v>
      </c>
      <c r="CP83" s="164">
        <f t="shared" si="212"/>
        <v>0</v>
      </c>
      <c r="CQ83" s="164">
        <f t="shared" si="213"/>
        <v>0.25</v>
      </c>
      <c r="CR83" s="164">
        <f t="shared" si="214"/>
        <v>0</v>
      </c>
      <c r="CS83" s="164">
        <f t="shared" si="214"/>
        <v>0</v>
      </c>
      <c r="CT83" s="166">
        <f t="shared" si="215"/>
        <v>0</v>
      </c>
      <c r="CU83" s="167"/>
      <c r="CW83" s="164">
        <v>71</v>
      </c>
      <c r="CX83" s="225"/>
      <c r="CY83" s="226"/>
      <c r="CZ83" s="1"/>
      <c r="DA83" s="1"/>
      <c r="DB83" s="95"/>
      <c r="DC83" s="93"/>
      <c r="DD83" s="93"/>
      <c r="DE83" s="93"/>
      <c r="DF83" s="95" t="str">
        <f t="shared" si="152"/>
        <v>Completar</v>
      </c>
      <c r="DG83" s="96" t="str">
        <f t="shared" si="153"/>
        <v>Completar</v>
      </c>
      <c r="DH83" s="96" t="str">
        <f t="shared" si="154"/>
        <v>Completar</v>
      </c>
      <c r="DI83" s="94"/>
      <c r="DJ83" s="95" t="str">
        <f t="shared" si="155"/>
        <v>Completar</v>
      </c>
      <c r="DK83" s="95" t="str">
        <f t="shared" si="216"/>
        <v>Completar</v>
      </c>
      <c r="DL83" s="165">
        <f t="shared" si="217"/>
        <v>0</v>
      </c>
      <c r="DM83" s="219" t="b">
        <f t="shared" si="218"/>
        <v>0</v>
      </c>
      <c r="DN83" s="188">
        <f t="shared" si="219"/>
        <v>0</v>
      </c>
      <c r="DO83" s="164">
        <f t="shared" si="220"/>
        <v>0</v>
      </c>
      <c r="DP83" s="164">
        <f t="shared" si="221"/>
        <v>0.25</v>
      </c>
      <c r="DQ83" s="164">
        <f t="shared" si="222"/>
        <v>0</v>
      </c>
      <c r="DR83" s="164">
        <f t="shared" si="222"/>
        <v>0</v>
      </c>
      <c r="DS83" s="166">
        <f t="shared" si="223"/>
        <v>0</v>
      </c>
      <c r="DT83" s="167"/>
      <c r="DV83" s="164">
        <v>71</v>
      </c>
      <c r="DW83" s="225"/>
      <c r="DX83" s="226"/>
      <c r="DY83" s="1"/>
      <c r="DZ83" s="1"/>
      <c r="EA83" s="95"/>
      <c r="EB83" s="93"/>
      <c r="EC83" s="93"/>
      <c r="ED83" s="93"/>
      <c r="EE83" s="95" t="str">
        <f t="shared" si="156"/>
        <v>Completar</v>
      </c>
      <c r="EF83" s="96" t="str">
        <f t="shared" si="157"/>
        <v>Completar</v>
      </c>
      <c r="EG83" s="96" t="str">
        <f t="shared" si="158"/>
        <v>Completar</v>
      </c>
      <c r="EH83" s="94"/>
      <c r="EI83" s="95" t="str">
        <f t="shared" si="159"/>
        <v>Completar</v>
      </c>
      <c r="EJ83" s="95" t="str">
        <f t="shared" si="224"/>
        <v>Completar</v>
      </c>
      <c r="EK83" s="165">
        <f t="shared" si="225"/>
        <v>0</v>
      </c>
      <c r="EL83" s="219" t="b">
        <f t="shared" si="226"/>
        <v>0</v>
      </c>
      <c r="EM83" s="188">
        <f t="shared" si="227"/>
        <v>0</v>
      </c>
      <c r="EN83" s="164">
        <f t="shared" si="228"/>
        <v>0</v>
      </c>
      <c r="EO83" s="164">
        <f t="shared" si="229"/>
        <v>0.25</v>
      </c>
      <c r="EP83" s="164">
        <f t="shared" si="230"/>
        <v>0</v>
      </c>
      <c r="EQ83" s="164">
        <f t="shared" si="230"/>
        <v>0</v>
      </c>
      <c r="ER83" s="166">
        <f t="shared" si="231"/>
        <v>0</v>
      </c>
      <c r="ES83" s="167"/>
      <c r="EU83" s="164">
        <v>71</v>
      </c>
      <c r="EV83" s="225"/>
      <c r="EW83" s="226"/>
      <c r="EX83" s="1"/>
      <c r="EY83" s="1"/>
      <c r="EZ83" s="95"/>
      <c r="FA83" s="93"/>
      <c r="FB83" s="93"/>
      <c r="FC83" s="93"/>
      <c r="FD83" s="95" t="str">
        <f t="shared" si="160"/>
        <v>Completar</v>
      </c>
      <c r="FE83" s="96" t="str">
        <f t="shared" si="161"/>
        <v>Completar</v>
      </c>
      <c r="FF83" s="96" t="str">
        <f t="shared" si="162"/>
        <v>Completar</v>
      </c>
      <c r="FG83" s="94"/>
      <c r="FH83" s="95" t="str">
        <f t="shared" si="163"/>
        <v>Completar</v>
      </c>
      <c r="FI83" s="95" t="str">
        <f t="shared" si="232"/>
        <v>Completar</v>
      </c>
      <c r="FJ83" s="165">
        <f t="shared" si="233"/>
        <v>0</v>
      </c>
      <c r="FK83" s="219" t="b">
        <f t="shared" si="234"/>
        <v>0</v>
      </c>
      <c r="FL83" s="188">
        <f t="shared" si="235"/>
        <v>0</v>
      </c>
      <c r="FM83" s="164">
        <f t="shared" si="236"/>
        <v>0</v>
      </c>
      <c r="FN83" s="164">
        <f t="shared" si="237"/>
        <v>0.25</v>
      </c>
      <c r="FO83" s="164">
        <f t="shared" si="238"/>
        <v>0</v>
      </c>
      <c r="FP83" s="164">
        <f t="shared" si="238"/>
        <v>0</v>
      </c>
      <c r="FQ83" s="166">
        <f t="shared" si="239"/>
        <v>0</v>
      </c>
      <c r="FR83" s="167"/>
      <c r="FT83" s="164">
        <v>71</v>
      </c>
      <c r="FU83" s="225"/>
      <c r="FV83" s="226"/>
      <c r="FW83" s="1"/>
      <c r="FX83" s="1"/>
      <c r="FY83" s="95"/>
      <c r="FZ83" s="93"/>
      <c r="GA83" s="93"/>
      <c r="GB83" s="93"/>
      <c r="GC83" s="95" t="str">
        <f t="shared" si="164"/>
        <v>Completar</v>
      </c>
      <c r="GD83" s="96" t="str">
        <f t="shared" si="165"/>
        <v>Completar</v>
      </c>
      <c r="GE83" s="96" t="str">
        <f t="shared" si="166"/>
        <v>Completar</v>
      </c>
      <c r="GF83" s="94"/>
      <c r="GG83" s="95" t="str">
        <f t="shared" si="167"/>
        <v>Completar</v>
      </c>
      <c r="GH83" s="95" t="str">
        <f t="shared" si="240"/>
        <v>Completar</v>
      </c>
      <c r="GI83" s="165">
        <f t="shared" si="241"/>
        <v>0</v>
      </c>
      <c r="GJ83" s="219" t="b">
        <f t="shared" si="242"/>
        <v>0</v>
      </c>
      <c r="GK83" s="188">
        <f t="shared" si="243"/>
        <v>0</v>
      </c>
      <c r="GL83" s="164">
        <f t="shared" si="244"/>
        <v>0</v>
      </c>
      <c r="GM83" s="164">
        <f t="shared" si="245"/>
        <v>0.25</v>
      </c>
      <c r="GN83" s="164">
        <f t="shared" si="246"/>
        <v>0</v>
      </c>
      <c r="GO83" s="164">
        <f t="shared" si="246"/>
        <v>0</v>
      </c>
      <c r="GP83" s="166">
        <f t="shared" si="247"/>
        <v>0</v>
      </c>
      <c r="GQ83" s="167"/>
      <c r="GS83" s="164">
        <v>71</v>
      </c>
      <c r="GT83" s="225"/>
      <c r="GU83" s="226"/>
      <c r="GV83" s="1"/>
      <c r="GW83" s="1"/>
      <c r="GX83" s="95"/>
      <c r="GY83" s="93"/>
      <c r="GZ83" s="93"/>
      <c r="HA83" s="93"/>
      <c r="HB83" s="95" t="str">
        <f t="shared" si="168"/>
        <v>Completar</v>
      </c>
      <c r="HC83" s="96" t="str">
        <f t="shared" si="169"/>
        <v>Completar</v>
      </c>
      <c r="HD83" s="96" t="str">
        <f t="shared" si="170"/>
        <v>Completar</v>
      </c>
      <c r="HE83" s="94"/>
      <c r="HF83" s="95" t="str">
        <f t="shared" si="171"/>
        <v>Completar</v>
      </c>
      <c r="HG83" s="95" t="str">
        <f t="shared" si="248"/>
        <v>Completar</v>
      </c>
      <c r="HH83" s="165">
        <f t="shared" si="249"/>
        <v>0</v>
      </c>
      <c r="HI83" s="219" t="b">
        <f t="shared" si="250"/>
        <v>0</v>
      </c>
      <c r="HJ83" s="188">
        <f t="shared" si="251"/>
        <v>0</v>
      </c>
      <c r="HK83" s="164">
        <f t="shared" si="252"/>
        <v>0</v>
      </c>
      <c r="HL83" s="164">
        <f t="shared" si="253"/>
        <v>0.25</v>
      </c>
      <c r="HM83" s="164">
        <f t="shared" si="254"/>
        <v>0</v>
      </c>
      <c r="HN83" s="164">
        <f t="shared" si="254"/>
        <v>0</v>
      </c>
      <c r="HO83" s="166">
        <f t="shared" si="255"/>
        <v>0</v>
      </c>
      <c r="HP83" s="167"/>
      <c r="HR83" s="164">
        <v>71</v>
      </c>
      <c r="HS83" s="225"/>
      <c r="HT83" s="226"/>
      <c r="HU83" s="1"/>
      <c r="HV83" s="1"/>
      <c r="HW83" s="95"/>
      <c r="HX83" s="93"/>
      <c r="HY83" s="93"/>
      <c r="HZ83" s="93"/>
      <c r="IA83" s="95" t="str">
        <f t="shared" si="172"/>
        <v>Completar</v>
      </c>
      <c r="IB83" s="96" t="str">
        <f t="shared" si="173"/>
        <v>Completar</v>
      </c>
      <c r="IC83" s="96" t="str">
        <f t="shared" si="174"/>
        <v>Completar</v>
      </c>
      <c r="ID83" s="94"/>
      <c r="IE83" s="95" t="str">
        <f t="shared" si="175"/>
        <v>Completar</v>
      </c>
      <c r="IF83" s="95" t="str">
        <f t="shared" si="256"/>
        <v>Completar</v>
      </c>
      <c r="IG83" s="165">
        <f t="shared" si="257"/>
        <v>0</v>
      </c>
      <c r="IH83" s="219" t="b">
        <f t="shared" si="258"/>
        <v>0</v>
      </c>
      <c r="II83" s="188">
        <f t="shared" si="259"/>
        <v>0</v>
      </c>
      <c r="IJ83" s="164">
        <f t="shared" si="260"/>
        <v>0</v>
      </c>
      <c r="IK83" s="164">
        <f t="shared" si="261"/>
        <v>0.25</v>
      </c>
      <c r="IL83" s="164">
        <f t="shared" si="262"/>
        <v>0</v>
      </c>
      <c r="IM83" s="164">
        <f t="shared" si="262"/>
        <v>0</v>
      </c>
      <c r="IN83" s="166">
        <f t="shared" si="263"/>
        <v>0</v>
      </c>
      <c r="IO83" s="167"/>
      <c r="IQ83" s="164">
        <v>71</v>
      </c>
      <c r="IR83" s="225"/>
      <c r="IS83" s="226"/>
      <c r="IT83" s="1"/>
      <c r="IU83" s="1"/>
      <c r="IV83" s="95"/>
      <c r="IW83" s="93"/>
      <c r="IX83" s="93"/>
      <c r="IY83" s="93"/>
      <c r="IZ83" s="95" t="str">
        <f t="shared" si="176"/>
        <v>Completar</v>
      </c>
      <c r="JA83" s="96" t="str">
        <f t="shared" si="177"/>
        <v>Completar</v>
      </c>
      <c r="JB83" s="96" t="str">
        <f t="shared" si="178"/>
        <v>Completar</v>
      </c>
      <c r="JC83" s="94"/>
      <c r="JD83" s="95" t="str">
        <f t="shared" si="179"/>
        <v>Completar</v>
      </c>
      <c r="JE83" s="95" t="str">
        <f t="shared" si="264"/>
        <v>Completar</v>
      </c>
      <c r="JF83" s="165">
        <f t="shared" si="265"/>
        <v>0</v>
      </c>
      <c r="JG83" s="219" t="b">
        <f t="shared" si="266"/>
        <v>0</v>
      </c>
      <c r="JH83" s="188">
        <f t="shared" si="267"/>
        <v>0</v>
      </c>
      <c r="JI83" s="164">
        <f t="shared" si="268"/>
        <v>0</v>
      </c>
      <c r="JJ83" s="164">
        <f t="shared" si="269"/>
        <v>0.25</v>
      </c>
      <c r="JK83" s="164">
        <f t="shared" si="270"/>
        <v>0</v>
      </c>
      <c r="JL83" s="164">
        <f t="shared" si="270"/>
        <v>0</v>
      </c>
      <c r="JM83" s="166">
        <f t="shared" si="271"/>
        <v>0</v>
      </c>
      <c r="JN83" s="167"/>
      <c r="JO83" s="126"/>
      <c r="JP83" s="164">
        <v>71</v>
      </c>
      <c r="JQ83" s="225"/>
      <c r="JR83" s="226"/>
      <c r="JS83" s="1"/>
      <c r="JT83" s="1"/>
      <c r="JU83" s="95"/>
      <c r="JV83" s="93"/>
      <c r="JW83" s="93"/>
      <c r="JX83" s="93"/>
      <c r="JY83" s="95" t="str">
        <f t="shared" si="180"/>
        <v>Completar</v>
      </c>
      <c r="JZ83" s="96" t="str">
        <f t="shared" si="181"/>
        <v>Completar</v>
      </c>
      <c r="KA83" s="96" t="str">
        <f t="shared" si="182"/>
        <v>Completar</v>
      </c>
      <c r="KB83" s="94"/>
      <c r="KC83" s="95" t="str">
        <f t="shared" si="183"/>
        <v>Completar</v>
      </c>
      <c r="KD83" s="95" t="str">
        <f t="shared" si="272"/>
        <v>Completar</v>
      </c>
      <c r="KE83" s="165">
        <f t="shared" si="273"/>
        <v>0</v>
      </c>
      <c r="KF83" s="219" t="b">
        <f t="shared" si="274"/>
        <v>0</v>
      </c>
      <c r="KG83" s="188">
        <f t="shared" si="275"/>
        <v>0</v>
      </c>
      <c r="KH83" s="164">
        <f t="shared" si="276"/>
        <v>0</v>
      </c>
      <c r="KI83" s="164">
        <f t="shared" si="277"/>
        <v>0.25</v>
      </c>
      <c r="KJ83" s="164">
        <f t="shared" si="278"/>
        <v>0</v>
      </c>
      <c r="KK83" s="164">
        <f t="shared" si="278"/>
        <v>0</v>
      </c>
      <c r="KL83" s="166">
        <f t="shared" si="279"/>
        <v>0</v>
      </c>
    </row>
    <row r="84" spans="1:298" x14ac:dyDescent="0.25">
      <c r="A84" s="164">
        <v>72</v>
      </c>
      <c r="B84" s="225"/>
      <c r="C84" s="226"/>
      <c r="D84" s="1"/>
      <c r="E84" s="1"/>
      <c r="F84" s="95"/>
      <c r="G84" s="93"/>
      <c r="H84" s="93"/>
      <c r="I84" s="93"/>
      <c r="J84" s="95"/>
      <c r="K84" s="96" t="str">
        <f>IFERROR(VLOOKUP(D84,'Situación inicial'!JI$13:JS$112,8,FALSE),"Completar")</f>
        <v>Completar</v>
      </c>
      <c r="L84" s="96" t="str">
        <f>IFERROR(VLOOKUP(D84,'Situación inicial'!JI$13:JS$112,9,FALSE),"Completar")</f>
        <v>Completar</v>
      </c>
      <c r="M84" s="94"/>
      <c r="N84" s="95" t="str">
        <f>IFERROR(VLOOKUP(D84,'Situación inicial'!JI$13:JS$112,11,FALSE),"Completar")</f>
        <v>Completar</v>
      </c>
      <c r="O84" s="95" t="str">
        <f>IFERROR(VLOOKUP(D84,'Situación inicial'!JI$13:JT$112,12,FALSE),"Completar")</f>
        <v>Completar</v>
      </c>
      <c r="P84" s="165">
        <f t="shared" si="184"/>
        <v>0</v>
      </c>
      <c r="Q84" s="219" t="b">
        <f t="shared" si="185"/>
        <v>0</v>
      </c>
      <c r="R84" s="188">
        <f t="shared" si="186"/>
        <v>0</v>
      </c>
      <c r="S84" s="164">
        <f t="shared" si="187"/>
        <v>0</v>
      </c>
      <c r="T84" s="164">
        <f t="shared" si="188"/>
        <v>0.25</v>
      </c>
      <c r="U84" s="164">
        <f t="shared" si="189"/>
        <v>0</v>
      </c>
      <c r="V84" s="164">
        <f t="shared" si="189"/>
        <v>0</v>
      </c>
      <c r="W84" s="166">
        <f t="shared" si="190"/>
        <v>0</v>
      </c>
      <c r="X84" s="168">
        <f>IFERROR(VLOOKUP(D84,'Situación inicial'!JI$13:JZ$112,18,FALSE),0)</f>
        <v>0</v>
      </c>
      <c r="Z84" s="164">
        <v>72</v>
      </c>
      <c r="AA84" s="225"/>
      <c r="AB84" s="226"/>
      <c r="AC84" s="1"/>
      <c r="AD84" s="1"/>
      <c r="AE84" s="95"/>
      <c r="AF84" s="93"/>
      <c r="AG84" s="93"/>
      <c r="AH84" s="93"/>
      <c r="AI84" s="95" t="str">
        <f t="shared" si="140"/>
        <v>Completar</v>
      </c>
      <c r="AJ84" s="96" t="str">
        <f t="shared" si="141"/>
        <v>Completar</v>
      </c>
      <c r="AK84" s="96" t="str">
        <f t="shared" si="142"/>
        <v>Completar</v>
      </c>
      <c r="AL84" s="94"/>
      <c r="AM84" s="95" t="str">
        <f t="shared" si="191"/>
        <v>Completar</v>
      </c>
      <c r="AN84" s="95" t="str">
        <f t="shared" si="192"/>
        <v>Completar</v>
      </c>
      <c r="AO84" s="165">
        <f t="shared" si="193"/>
        <v>0</v>
      </c>
      <c r="AP84" s="219" t="b">
        <f t="shared" si="194"/>
        <v>0</v>
      </c>
      <c r="AQ84" s="188">
        <f t="shared" si="195"/>
        <v>0</v>
      </c>
      <c r="AR84" s="164">
        <f t="shared" si="196"/>
        <v>0</v>
      </c>
      <c r="AS84" s="164">
        <f t="shared" si="197"/>
        <v>0.25</v>
      </c>
      <c r="AT84" s="164">
        <f t="shared" si="198"/>
        <v>0</v>
      </c>
      <c r="AU84" s="164">
        <f t="shared" si="198"/>
        <v>0</v>
      </c>
      <c r="AV84" s="166">
        <f t="shared" si="199"/>
        <v>0</v>
      </c>
      <c r="AW84" s="168">
        <f t="shared" si="143"/>
        <v>0</v>
      </c>
      <c r="AY84" s="164">
        <v>72</v>
      </c>
      <c r="AZ84" s="225"/>
      <c r="BA84" s="226"/>
      <c r="BB84" s="1"/>
      <c r="BC84" s="1"/>
      <c r="BD84" s="95"/>
      <c r="BE84" s="93"/>
      <c r="BF84" s="93"/>
      <c r="BG84" s="93"/>
      <c r="BH84" s="95" t="str">
        <f t="shared" si="144"/>
        <v>Completar</v>
      </c>
      <c r="BI84" s="96" t="str">
        <f t="shared" si="145"/>
        <v>Completar</v>
      </c>
      <c r="BJ84" s="96" t="str">
        <f t="shared" si="146"/>
        <v>Completar</v>
      </c>
      <c r="BK84" s="94"/>
      <c r="BL84" s="95" t="str">
        <f t="shared" si="147"/>
        <v>Completar</v>
      </c>
      <c r="BM84" s="95" t="str">
        <f t="shared" si="200"/>
        <v>Completar</v>
      </c>
      <c r="BN84" s="165">
        <f t="shared" si="201"/>
        <v>0</v>
      </c>
      <c r="BO84" s="219" t="b">
        <f t="shared" si="202"/>
        <v>0</v>
      </c>
      <c r="BP84" s="188">
        <f t="shared" si="203"/>
        <v>0</v>
      </c>
      <c r="BQ84" s="164">
        <f t="shared" si="204"/>
        <v>0</v>
      </c>
      <c r="BR84" s="164">
        <f t="shared" si="205"/>
        <v>0.25</v>
      </c>
      <c r="BS84" s="164">
        <f t="shared" si="206"/>
        <v>0</v>
      </c>
      <c r="BT84" s="164">
        <f t="shared" si="206"/>
        <v>0</v>
      </c>
      <c r="BU84" s="166">
        <f t="shared" si="207"/>
        <v>0</v>
      </c>
      <c r="BV84" s="167"/>
      <c r="BX84" s="164">
        <v>72</v>
      </c>
      <c r="BY84" s="225"/>
      <c r="BZ84" s="226"/>
      <c r="CA84" s="1"/>
      <c r="CB84" s="1"/>
      <c r="CC84" s="95"/>
      <c r="CD84" s="93"/>
      <c r="CE84" s="93"/>
      <c r="CF84" s="93"/>
      <c r="CG84" s="95" t="str">
        <f t="shared" si="148"/>
        <v>Completar</v>
      </c>
      <c r="CH84" s="96" t="str">
        <f t="shared" si="149"/>
        <v>Completar</v>
      </c>
      <c r="CI84" s="96" t="str">
        <f t="shared" si="150"/>
        <v>Completar</v>
      </c>
      <c r="CJ84" s="94"/>
      <c r="CK84" s="95" t="str">
        <f t="shared" si="151"/>
        <v>Completar</v>
      </c>
      <c r="CL84" s="95" t="str">
        <f t="shared" si="208"/>
        <v>Completar</v>
      </c>
      <c r="CM84" s="165">
        <f t="shared" si="209"/>
        <v>0</v>
      </c>
      <c r="CN84" s="219" t="b">
        <f t="shared" si="210"/>
        <v>0</v>
      </c>
      <c r="CO84" s="188">
        <f t="shared" si="211"/>
        <v>0</v>
      </c>
      <c r="CP84" s="164">
        <f t="shared" si="212"/>
        <v>0</v>
      </c>
      <c r="CQ84" s="164">
        <f t="shared" si="213"/>
        <v>0.25</v>
      </c>
      <c r="CR84" s="164">
        <f t="shared" si="214"/>
        <v>0</v>
      </c>
      <c r="CS84" s="164">
        <f t="shared" si="214"/>
        <v>0</v>
      </c>
      <c r="CT84" s="166">
        <f t="shared" si="215"/>
        <v>0</v>
      </c>
      <c r="CU84" s="167"/>
      <c r="CW84" s="164">
        <v>72</v>
      </c>
      <c r="CX84" s="225"/>
      <c r="CY84" s="226"/>
      <c r="CZ84" s="1"/>
      <c r="DA84" s="1"/>
      <c r="DB84" s="95"/>
      <c r="DC84" s="93"/>
      <c r="DD84" s="93"/>
      <c r="DE84" s="93"/>
      <c r="DF84" s="95" t="str">
        <f t="shared" si="152"/>
        <v>Completar</v>
      </c>
      <c r="DG84" s="96" t="str">
        <f t="shared" si="153"/>
        <v>Completar</v>
      </c>
      <c r="DH84" s="96" t="str">
        <f t="shared" si="154"/>
        <v>Completar</v>
      </c>
      <c r="DI84" s="94"/>
      <c r="DJ84" s="95" t="str">
        <f t="shared" si="155"/>
        <v>Completar</v>
      </c>
      <c r="DK84" s="95" t="str">
        <f t="shared" si="216"/>
        <v>Completar</v>
      </c>
      <c r="DL84" s="165">
        <f t="shared" si="217"/>
        <v>0</v>
      </c>
      <c r="DM84" s="219" t="b">
        <f t="shared" si="218"/>
        <v>0</v>
      </c>
      <c r="DN84" s="188">
        <f t="shared" si="219"/>
        <v>0</v>
      </c>
      <c r="DO84" s="164">
        <f t="shared" si="220"/>
        <v>0</v>
      </c>
      <c r="DP84" s="164">
        <f t="shared" si="221"/>
        <v>0.25</v>
      </c>
      <c r="DQ84" s="164">
        <f t="shared" si="222"/>
        <v>0</v>
      </c>
      <c r="DR84" s="164">
        <f t="shared" si="222"/>
        <v>0</v>
      </c>
      <c r="DS84" s="166">
        <f t="shared" si="223"/>
        <v>0</v>
      </c>
      <c r="DT84" s="167"/>
      <c r="DV84" s="164">
        <v>72</v>
      </c>
      <c r="DW84" s="225"/>
      <c r="DX84" s="226"/>
      <c r="DY84" s="1"/>
      <c r="DZ84" s="1"/>
      <c r="EA84" s="95"/>
      <c r="EB84" s="93"/>
      <c r="EC84" s="93"/>
      <c r="ED84" s="93"/>
      <c r="EE84" s="95" t="str">
        <f t="shared" si="156"/>
        <v>Completar</v>
      </c>
      <c r="EF84" s="96" t="str">
        <f t="shared" si="157"/>
        <v>Completar</v>
      </c>
      <c r="EG84" s="96" t="str">
        <f t="shared" si="158"/>
        <v>Completar</v>
      </c>
      <c r="EH84" s="94"/>
      <c r="EI84" s="95" t="str">
        <f t="shared" si="159"/>
        <v>Completar</v>
      </c>
      <c r="EJ84" s="95" t="str">
        <f t="shared" si="224"/>
        <v>Completar</v>
      </c>
      <c r="EK84" s="165">
        <f t="shared" si="225"/>
        <v>0</v>
      </c>
      <c r="EL84" s="219" t="b">
        <f t="shared" si="226"/>
        <v>0</v>
      </c>
      <c r="EM84" s="188">
        <f t="shared" si="227"/>
        <v>0</v>
      </c>
      <c r="EN84" s="164">
        <f t="shared" si="228"/>
        <v>0</v>
      </c>
      <c r="EO84" s="164">
        <f t="shared" si="229"/>
        <v>0.25</v>
      </c>
      <c r="EP84" s="164">
        <f t="shared" si="230"/>
        <v>0</v>
      </c>
      <c r="EQ84" s="164">
        <f t="shared" si="230"/>
        <v>0</v>
      </c>
      <c r="ER84" s="166">
        <f t="shared" si="231"/>
        <v>0</v>
      </c>
      <c r="ES84" s="167"/>
      <c r="EU84" s="164">
        <v>72</v>
      </c>
      <c r="EV84" s="225"/>
      <c r="EW84" s="226"/>
      <c r="EX84" s="1"/>
      <c r="EY84" s="1"/>
      <c r="EZ84" s="95"/>
      <c r="FA84" s="93"/>
      <c r="FB84" s="93"/>
      <c r="FC84" s="93"/>
      <c r="FD84" s="95" t="str">
        <f t="shared" si="160"/>
        <v>Completar</v>
      </c>
      <c r="FE84" s="96" t="str">
        <f t="shared" si="161"/>
        <v>Completar</v>
      </c>
      <c r="FF84" s="96" t="str">
        <f t="shared" si="162"/>
        <v>Completar</v>
      </c>
      <c r="FG84" s="94"/>
      <c r="FH84" s="95" t="str">
        <f t="shared" si="163"/>
        <v>Completar</v>
      </c>
      <c r="FI84" s="95" t="str">
        <f t="shared" si="232"/>
        <v>Completar</v>
      </c>
      <c r="FJ84" s="165">
        <f t="shared" si="233"/>
        <v>0</v>
      </c>
      <c r="FK84" s="219" t="b">
        <f t="shared" si="234"/>
        <v>0</v>
      </c>
      <c r="FL84" s="188">
        <f t="shared" si="235"/>
        <v>0</v>
      </c>
      <c r="FM84" s="164">
        <f t="shared" si="236"/>
        <v>0</v>
      </c>
      <c r="FN84" s="164">
        <f t="shared" si="237"/>
        <v>0.25</v>
      </c>
      <c r="FO84" s="164">
        <f t="shared" si="238"/>
        <v>0</v>
      </c>
      <c r="FP84" s="164">
        <f t="shared" si="238"/>
        <v>0</v>
      </c>
      <c r="FQ84" s="166">
        <f t="shared" si="239"/>
        <v>0</v>
      </c>
      <c r="FR84" s="167"/>
      <c r="FT84" s="164">
        <v>72</v>
      </c>
      <c r="FU84" s="225"/>
      <c r="FV84" s="226"/>
      <c r="FW84" s="1"/>
      <c r="FX84" s="1"/>
      <c r="FY84" s="95"/>
      <c r="FZ84" s="93"/>
      <c r="GA84" s="93"/>
      <c r="GB84" s="93"/>
      <c r="GC84" s="95" t="str">
        <f t="shared" si="164"/>
        <v>Completar</v>
      </c>
      <c r="GD84" s="96" t="str">
        <f t="shared" si="165"/>
        <v>Completar</v>
      </c>
      <c r="GE84" s="96" t="str">
        <f t="shared" si="166"/>
        <v>Completar</v>
      </c>
      <c r="GF84" s="94"/>
      <c r="GG84" s="95" t="str">
        <f t="shared" si="167"/>
        <v>Completar</v>
      </c>
      <c r="GH84" s="95" t="str">
        <f t="shared" si="240"/>
        <v>Completar</v>
      </c>
      <c r="GI84" s="165">
        <f t="shared" si="241"/>
        <v>0</v>
      </c>
      <c r="GJ84" s="219" t="b">
        <f t="shared" si="242"/>
        <v>0</v>
      </c>
      <c r="GK84" s="188">
        <f t="shared" si="243"/>
        <v>0</v>
      </c>
      <c r="GL84" s="164">
        <f t="shared" si="244"/>
        <v>0</v>
      </c>
      <c r="GM84" s="164">
        <f t="shared" si="245"/>
        <v>0.25</v>
      </c>
      <c r="GN84" s="164">
        <f t="shared" si="246"/>
        <v>0</v>
      </c>
      <c r="GO84" s="164">
        <f t="shared" si="246"/>
        <v>0</v>
      </c>
      <c r="GP84" s="166">
        <f t="shared" si="247"/>
        <v>0</v>
      </c>
      <c r="GQ84" s="167"/>
      <c r="GS84" s="164">
        <v>72</v>
      </c>
      <c r="GT84" s="225"/>
      <c r="GU84" s="226"/>
      <c r="GV84" s="1"/>
      <c r="GW84" s="1"/>
      <c r="GX84" s="95"/>
      <c r="GY84" s="93"/>
      <c r="GZ84" s="93"/>
      <c r="HA84" s="93"/>
      <c r="HB84" s="95" t="str">
        <f t="shared" si="168"/>
        <v>Completar</v>
      </c>
      <c r="HC84" s="96" t="str">
        <f t="shared" si="169"/>
        <v>Completar</v>
      </c>
      <c r="HD84" s="96" t="str">
        <f t="shared" si="170"/>
        <v>Completar</v>
      </c>
      <c r="HE84" s="94"/>
      <c r="HF84" s="95" t="str">
        <f t="shared" si="171"/>
        <v>Completar</v>
      </c>
      <c r="HG84" s="95" t="str">
        <f t="shared" si="248"/>
        <v>Completar</v>
      </c>
      <c r="HH84" s="165">
        <f t="shared" si="249"/>
        <v>0</v>
      </c>
      <c r="HI84" s="219" t="b">
        <f t="shared" si="250"/>
        <v>0</v>
      </c>
      <c r="HJ84" s="188">
        <f t="shared" si="251"/>
        <v>0</v>
      </c>
      <c r="HK84" s="164">
        <f t="shared" si="252"/>
        <v>0</v>
      </c>
      <c r="HL84" s="164">
        <f t="shared" si="253"/>
        <v>0.25</v>
      </c>
      <c r="HM84" s="164">
        <f t="shared" si="254"/>
        <v>0</v>
      </c>
      <c r="HN84" s="164">
        <f t="shared" si="254"/>
        <v>0</v>
      </c>
      <c r="HO84" s="166">
        <f t="shared" si="255"/>
        <v>0</v>
      </c>
      <c r="HP84" s="167"/>
      <c r="HR84" s="164">
        <v>72</v>
      </c>
      <c r="HS84" s="225"/>
      <c r="HT84" s="226"/>
      <c r="HU84" s="1"/>
      <c r="HV84" s="1"/>
      <c r="HW84" s="95"/>
      <c r="HX84" s="93"/>
      <c r="HY84" s="93"/>
      <c r="HZ84" s="93"/>
      <c r="IA84" s="95" t="str">
        <f t="shared" si="172"/>
        <v>Completar</v>
      </c>
      <c r="IB84" s="96" t="str">
        <f t="shared" si="173"/>
        <v>Completar</v>
      </c>
      <c r="IC84" s="96" t="str">
        <f t="shared" si="174"/>
        <v>Completar</v>
      </c>
      <c r="ID84" s="94"/>
      <c r="IE84" s="95" t="str">
        <f t="shared" si="175"/>
        <v>Completar</v>
      </c>
      <c r="IF84" s="95" t="str">
        <f t="shared" si="256"/>
        <v>Completar</v>
      </c>
      <c r="IG84" s="165">
        <f t="shared" si="257"/>
        <v>0</v>
      </c>
      <c r="IH84" s="219" t="b">
        <f t="shared" si="258"/>
        <v>0</v>
      </c>
      <c r="II84" s="188">
        <f t="shared" si="259"/>
        <v>0</v>
      </c>
      <c r="IJ84" s="164">
        <f t="shared" si="260"/>
        <v>0</v>
      </c>
      <c r="IK84" s="164">
        <f t="shared" si="261"/>
        <v>0.25</v>
      </c>
      <c r="IL84" s="164">
        <f t="shared" si="262"/>
        <v>0</v>
      </c>
      <c r="IM84" s="164">
        <f t="shared" si="262"/>
        <v>0</v>
      </c>
      <c r="IN84" s="166">
        <f t="shared" si="263"/>
        <v>0</v>
      </c>
      <c r="IO84" s="167"/>
      <c r="IQ84" s="164">
        <v>72</v>
      </c>
      <c r="IR84" s="225"/>
      <c r="IS84" s="226"/>
      <c r="IT84" s="1"/>
      <c r="IU84" s="1"/>
      <c r="IV84" s="95"/>
      <c r="IW84" s="93"/>
      <c r="IX84" s="93"/>
      <c r="IY84" s="93"/>
      <c r="IZ84" s="95" t="str">
        <f t="shared" si="176"/>
        <v>Completar</v>
      </c>
      <c r="JA84" s="96" t="str">
        <f t="shared" si="177"/>
        <v>Completar</v>
      </c>
      <c r="JB84" s="96" t="str">
        <f t="shared" si="178"/>
        <v>Completar</v>
      </c>
      <c r="JC84" s="94"/>
      <c r="JD84" s="95" t="str">
        <f t="shared" si="179"/>
        <v>Completar</v>
      </c>
      <c r="JE84" s="95" t="str">
        <f t="shared" si="264"/>
        <v>Completar</v>
      </c>
      <c r="JF84" s="165">
        <f t="shared" si="265"/>
        <v>0</v>
      </c>
      <c r="JG84" s="219" t="b">
        <f t="shared" si="266"/>
        <v>0</v>
      </c>
      <c r="JH84" s="188">
        <f t="shared" si="267"/>
        <v>0</v>
      </c>
      <c r="JI84" s="164">
        <f t="shared" si="268"/>
        <v>0</v>
      </c>
      <c r="JJ84" s="164">
        <f t="shared" si="269"/>
        <v>0.25</v>
      </c>
      <c r="JK84" s="164">
        <f t="shared" si="270"/>
        <v>0</v>
      </c>
      <c r="JL84" s="164">
        <f t="shared" si="270"/>
        <v>0</v>
      </c>
      <c r="JM84" s="166">
        <f t="shared" si="271"/>
        <v>0</v>
      </c>
      <c r="JN84" s="167"/>
      <c r="JO84" s="126"/>
      <c r="JP84" s="164">
        <v>72</v>
      </c>
      <c r="JQ84" s="225"/>
      <c r="JR84" s="226"/>
      <c r="JS84" s="1"/>
      <c r="JT84" s="1"/>
      <c r="JU84" s="95"/>
      <c r="JV84" s="93"/>
      <c r="JW84" s="93"/>
      <c r="JX84" s="93"/>
      <c r="JY84" s="95" t="str">
        <f t="shared" si="180"/>
        <v>Completar</v>
      </c>
      <c r="JZ84" s="96" t="str">
        <f t="shared" si="181"/>
        <v>Completar</v>
      </c>
      <c r="KA84" s="96" t="str">
        <f t="shared" si="182"/>
        <v>Completar</v>
      </c>
      <c r="KB84" s="94"/>
      <c r="KC84" s="95" t="str">
        <f t="shared" si="183"/>
        <v>Completar</v>
      </c>
      <c r="KD84" s="95" t="str">
        <f t="shared" si="272"/>
        <v>Completar</v>
      </c>
      <c r="KE84" s="165">
        <f t="shared" si="273"/>
        <v>0</v>
      </c>
      <c r="KF84" s="219" t="b">
        <f t="shared" si="274"/>
        <v>0</v>
      </c>
      <c r="KG84" s="188">
        <f t="shared" si="275"/>
        <v>0</v>
      </c>
      <c r="KH84" s="164">
        <f t="shared" si="276"/>
        <v>0</v>
      </c>
      <c r="KI84" s="164">
        <f t="shared" si="277"/>
        <v>0.25</v>
      </c>
      <c r="KJ84" s="164">
        <f t="shared" si="278"/>
        <v>0</v>
      </c>
      <c r="KK84" s="164">
        <f t="shared" si="278"/>
        <v>0</v>
      </c>
      <c r="KL84" s="166">
        <f t="shared" si="279"/>
        <v>0</v>
      </c>
    </row>
    <row r="85" spans="1:298" x14ac:dyDescent="0.25">
      <c r="A85" s="164">
        <v>73</v>
      </c>
      <c r="B85" s="225"/>
      <c r="C85" s="226"/>
      <c r="D85" s="1"/>
      <c r="E85" s="1"/>
      <c r="F85" s="95"/>
      <c r="G85" s="93"/>
      <c r="H85" s="93"/>
      <c r="I85" s="93"/>
      <c r="J85" s="95"/>
      <c r="K85" s="96" t="str">
        <f>IFERROR(VLOOKUP(D85,'Situación inicial'!JI$13:JS$112,8,FALSE),"Completar")</f>
        <v>Completar</v>
      </c>
      <c r="L85" s="96" t="str">
        <f>IFERROR(VLOOKUP(D85,'Situación inicial'!JI$13:JS$112,9,FALSE),"Completar")</f>
        <v>Completar</v>
      </c>
      <c r="M85" s="94"/>
      <c r="N85" s="95" t="str">
        <f>IFERROR(VLOOKUP(D85,'Situación inicial'!JI$13:JS$112,11,FALSE),"Completar")</f>
        <v>Completar</v>
      </c>
      <c r="O85" s="95" t="str">
        <f>IFERROR(VLOOKUP(D85,'Situación inicial'!JI$13:JT$112,12,FALSE),"Completar")</f>
        <v>Completar</v>
      </c>
      <c r="P85" s="165">
        <f t="shared" si="184"/>
        <v>0</v>
      </c>
      <c r="Q85" s="219" t="b">
        <f t="shared" si="185"/>
        <v>0</v>
      </c>
      <c r="R85" s="188">
        <f t="shared" si="186"/>
        <v>0</v>
      </c>
      <c r="S85" s="164">
        <f t="shared" si="187"/>
        <v>0</v>
      </c>
      <c r="T85" s="164">
        <f t="shared" si="188"/>
        <v>0.25</v>
      </c>
      <c r="U85" s="164">
        <f t="shared" si="189"/>
        <v>0</v>
      </c>
      <c r="V85" s="164">
        <f t="shared" si="189"/>
        <v>0</v>
      </c>
      <c r="W85" s="166">
        <f t="shared" si="190"/>
        <v>0</v>
      </c>
      <c r="X85" s="168">
        <f>IFERROR(VLOOKUP(D85,'Situación inicial'!JI$13:JZ$112,18,FALSE),0)</f>
        <v>0</v>
      </c>
      <c r="Z85" s="164">
        <v>73</v>
      </c>
      <c r="AA85" s="225"/>
      <c r="AB85" s="226"/>
      <c r="AC85" s="1"/>
      <c r="AD85" s="1"/>
      <c r="AE85" s="95"/>
      <c r="AF85" s="93"/>
      <c r="AG85" s="93"/>
      <c r="AH85" s="93"/>
      <c r="AI85" s="95" t="str">
        <f t="shared" si="140"/>
        <v>Completar</v>
      </c>
      <c r="AJ85" s="96" t="str">
        <f t="shared" si="141"/>
        <v>Completar</v>
      </c>
      <c r="AK85" s="96" t="str">
        <f t="shared" si="142"/>
        <v>Completar</v>
      </c>
      <c r="AL85" s="94"/>
      <c r="AM85" s="95" t="str">
        <f t="shared" si="191"/>
        <v>Completar</v>
      </c>
      <c r="AN85" s="95" t="str">
        <f t="shared" si="192"/>
        <v>Completar</v>
      </c>
      <c r="AO85" s="165">
        <f t="shared" si="193"/>
        <v>0</v>
      </c>
      <c r="AP85" s="219" t="b">
        <f t="shared" si="194"/>
        <v>0</v>
      </c>
      <c r="AQ85" s="188">
        <f t="shared" si="195"/>
        <v>0</v>
      </c>
      <c r="AR85" s="164">
        <f t="shared" si="196"/>
        <v>0</v>
      </c>
      <c r="AS85" s="164">
        <f t="shared" si="197"/>
        <v>0.25</v>
      </c>
      <c r="AT85" s="164">
        <f t="shared" si="198"/>
        <v>0</v>
      </c>
      <c r="AU85" s="164">
        <f t="shared" si="198"/>
        <v>0</v>
      </c>
      <c r="AV85" s="166">
        <f t="shared" si="199"/>
        <v>0</v>
      </c>
      <c r="AW85" s="168">
        <f t="shared" si="143"/>
        <v>0</v>
      </c>
      <c r="AY85" s="164">
        <v>73</v>
      </c>
      <c r="AZ85" s="225"/>
      <c r="BA85" s="226"/>
      <c r="BB85" s="1"/>
      <c r="BC85" s="1"/>
      <c r="BD85" s="95"/>
      <c r="BE85" s="93"/>
      <c r="BF85" s="93"/>
      <c r="BG85" s="93"/>
      <c r="BH85" s="95" t="str">
        <f t="shared" si="144"/>
        <v>Completar</v>
      </c>
      <c r="BI85" s="96" t="str">
        <f t="shared" si="145"/>
        <v>Completar</v>
      </c>
      <c r="BJ85" s="96" t="str">
        <f t="shared" si="146"/>
        <v>Completar</v>
      </c>
      <c r="BK85" s="94"/>
      <c r="BL85" s="95" t="str">
        <f t="shared" si="147"/>
        <v>Completar</v>
      </c>
      <c r="BM85" s="95" t="str">
        <f t="shared" si="200"/>
        <v>Completar</v>
      </c>
      <c r="BN85" s="165">
        <f t="shared" si="201"/>
        <v>0</v>
      </c>
      <c r="BO85" s="219" t="b">
        <f t="shared" si="202"/>
        <v>0</v>
      </c>
      <c r="BP85" s="188">
        <f t="shared" si="203"/>
        <v>0</v>
      </c>
      <c r="BQ85" s="164">
        <f t="shared" si="204"/>
        <v>0</v>
      </c>
      <c r="BR85" s="164">
        <f t="shared" si="205"/>
        <v>0.25</v>
      </c>
      <c r="BS85" s="164">
        <f t="shared" si="206"/>
        <v>0</v>
      </c>
      <c r="BT85" s="164">
        <f t="shared" si="206"/>
        <v>0</v>
      </c>
      <c r="BU85" s="166">
        <f t="shared" si="207"/>
        <v>0</v>
      </c>
      <c r="BV85" s="167"/>
      <c r="BX85" s="164">
        <v>73</v>
      </c>
      <c r="BY85" s="225"/>
      <c r="BZ85" s="226"/>
      <c r="CA85" s="1"/>
      <c r="CB85" s="1"/>
      <c r="CC85" s="95"/>
      <c r="CD85" s="93"/>
      <c r="CE85" s="93"/>
      <c r="CF85" s="93"/>
      <c r="CG85" s="95" t="str">
        <f t="shared" si="148"/>
        <v>Completar</v>
      </c>
      <c r="CH85" s="96" t="str">
        <f t="shared" si="149"/>
        <v>Completar</v>
      </c>
      <c r="CI85" s="96" t="str">
        <f t="shared" si="150"/>
        <v>Completar</v>
      </c>
      <c r="CJ85" s="94"/>
      <c r="CK85" s="95" t="str">
        <f t="shared" si="151"/>
        <v>Completar</v>
      </c>
      <c r="CL85" s="95" t="str">
        <f t="shared" si="208"/>
        <v>Completar</v>
      </c>
      <c r="CM85" s="165">
        <f t="shared" si="209"/>
        <v>0</v>
      </c>
      <c r="CN85" s="219" t="b">
        <f t="shared" si="210"/>
        <v>0</v>
      </c>
      <c r="CO85" s="188">
        <f t="shared" si="211"/>
        <v>0</v>
      </c>
      <c r="CP85" s="164">
        <f t="shared" si="212"/>
        <v>0</v>
      </c>
      <c r="CQ85" s="164">
        <f t="shared" si="213"/>
        <v>0.25</v>
      </c>
      <c r="CR85" s="164">
        <f t="shared" si="214"/>
        <v>0</v>
      </c>
      <c r="CS85" s="164">
        <f t="shared" si="214"/>
        <v>0</v>
      </c>
      <c r="CT85" s="166">
        <f t="shared" si="215"/>
        <v>0</v>
      </c>
      <c r="CU85" s="167"/>
      <c r="CW85" s="164">
        <v>73</v>
      </c>
      <c r="CX85" s="225"/>
      <c r="CY85" s="226"/>
      <c r="CZ85" s="1"/>
      <c r="DA85" s="1"/>
      <c r="DB85" s="95"/>
      <c r="DC85" s="93"/>
      <c r="DD85" s="93"/>
      <c r="DE85" s="93"/>
      <c r="DF85" s="95" t="str">
        <f t="shared" si="152"/>
        <v>Completar</v>
      </c>
      <c r="DG85" s="96" t="str">
        <f t="shared" si="153"/>
        <v>Completar</v>
      </c>
      <c r="DH85" s="96" t="str">
        <f t="shared" si="154"/>
        <v>Completar</v>
      </c>
      <c r="DI85" s="94"/>
      <c r="DJ85" s="95" t="str">
        <f t="shared" si="155"/>
        <v>Completar</v>
      </c>
      <c r="DK85" s="95" t="str">
        <f t="shared" si="216"/>
        <v>Completar</v>
      </c>
      <c r="DL85" s="165">
        <f t="shared" si="217"/>
        <v>0</v>
      </c>
      <c r="DM85" s="219" t="b">
        <f t="shared" si="218"/>
        <v>0</v>
      </c>
      <c r="DN85" s="188">
        <f t="shared" si="219"/>
        <v>0</v>
      </c>
      <c r="DO85" s="164">
        <f t="shared" si="220"/>
        <v>0</v>
      </c>
      <c r="DP85" s="164">
        <f t="shared" si="221"/>
        <v>0.25</v>
      </c>
      <c r="DQ85" s="164">
        <f t="shared" si="222"/>
        <v>0</v>
      </c>
      <c r="DR85" s="164">
        <f t="shared" si="222"/>
        <v>0</v>
      </c>
      <c r="DS85" s="166">
        <f t="shared" si="223"/>
        <v>0</v>
      </c>
      <c r="DT85" s="167"/>
      <c r="DV85" s="164">
        <v>73</v>
      </c>
      <c r="DW85" s="225"/>
      <c r="DX85" s="226"/>
      <c r="DY85" s="1"/>
      <c r="DZ85" s="1"/>
      <c r="EA85" s="95"/>
      <c r="EB85" s="93"/>
      <c r="EC85" s="93"/>
      <c r="ED85" s="93"/>
      <c r="EE85" s="95" t="str">
        <f t="shared" si="156"/>
        <v>Completar</v>
      </c>
      <c r="EF85" s="96" t="str">
        <f t="shared" si="157"/>
        <v>Completar</v>
      </c>
      <c r="EG85" s="96" t="str">
        <f t="shared" si="158"/>
        <v>Completar</v>
      </c>
      <c r="EH85" s="94"/>
      <c r="EI85" s="95" t="str">
        <f t="shared" si="159"/>
        <v>Completar</v>
      </c>
      <c r="EJ85" s="95" t="str">
        <f t="shared" si="224"/>
        <v>Completar</v>
      </c>
      <c r="EK85" s="165">
        <f t="shared" si="225"/>
        <v>0</v>
      </c>
      <c r="EL85" s="219" t="b">
        <f t="shared" si="226"/>
        <v>0</v>
      </c>
      <c r="EM85" s="188">
        <f t="shared" si="227"/>
        <v>0</v>
      </c>
      <c r="EN85" s="164">
        <f t="shared" si="228"/>
        <v>0</v>
      </c>
      <c r="EO85" s="164">
        <f t="shared" si="229"/>
        <v>0.25</v>
      </c>
      <c r="EP85" s="164">
        <f t="shared" si="230"/>
        <v>0</v>
      </c>
      <c r="EQ85" s="164">
        <f t="shared" si="230"/>
        <v>0</v>
      </c>
      <c r="ER85" s="166">
        <f t="shared" si="231"/>
        <v>0</v>
      </c>
      <c r="ES85" s="167"/>
      <c r="EU85" s="164">
        <v>73</v>
      </c>
      <c r="EV85" s="225"/>
      <c r="EW85" s="226"/>
      <c r="EX85" s="1"/>
      <c r="EY85" s="1"/>
      <c r="EZ85" s="95"/>
      <c r="FA85" s="93"/>
      <c r="FB85" s="93"/>
      <c r="FC85" s="93"/>
      <c r="FD85" s="95" t="str">
        <f t="shared" si="160"/>
        <v>Completar</v>
      </c>
      <c r="FE85" s="96" t="str">
        <f t="shared" si="161"/>
        <v>Completar</v>
      </c>
      <c r="FF85" s="96" t="str">
        <f t="shared" si="162"/>
        <v>Completar</v>
      </c>
      <c r="FG85" s="94"/>
      <c r="FH85" s="95" t="str">
        <f t="shared" si="163"/>
        <v>Completar</v>
      </c>
      <c r="FI85" s="95" t="str">
        <f t="shared" si="232"/>
        <v>Completar</v>
      </c>
      <c r="FJ85" s="165">
        <f t="shared" si="233"/>
        <v>0</v>
      </c>
      <c r="FK85" s="219" t="b">
        <f t="shared" si="234"/>
        <v>0</v>
      </c>
      <c r="FL85" s="188">
        <f t="shared" si="235"/>
        <v>0</v>
      </c>
      <c r="FM85" s="164">
        <f t="shared" si="236"/>
        <v>0</v>
      </c>
      <c r="FN85" s="164">
        <f t="shared" si="237"/>
        <v>0.25</v>
      </c>
      <c r="FO85" s="164">
        <f t="shared" si="238"/>
        <v>0</v>
      </c>
      <c r="FP85" s="164">
        <f t="shared" si="238"/>
        <v>0</v>
      </c>
      <c r="FQ85" s="166">
        <f t="shared" si="239"/>
        <v>0</v>
      </c>
      <c r="FR85" s="167"/>
      <c r="FT85" s="164">
        <v>73</v>
      </c>
      <c r="FU85" s="225"/>
      <c r="FV85" s="226"/>
      <c r="FW85" s="1"/>
      <c r="FX85" s="1"/>
      <c r="FY85" s="95"/>
      <c r="FZ85" s="93"/>
      <c r="GA85" s="93"/>
      <c r="GB85" s="93"/>
      <c r="GC85" s="95" t="str">
        <f t="shared" si="164"/>
        <v>Completar</v>
      </c>
      <c r="GD85" s="96" t="str">
        <f t="shared" si="165"/>
        <v>Completar</v>
      </c>
      <c r="GE85" s="96" t="str">
        <f t="shared" si="166"/>
        <v>Completar</v>
      </c>
      <c r="GF85" s="94"/>
      <c r="GG85" s="95" t="str">
        <f t="shared" si="167"/>
        <v>Completar</v>
      </c>
      <c r="GH85" s="95" t="str">
        <f t="shared" si="240"/>
        <v>Completar</v>
      </c>
      <c r="GI85" s="165">
        <f t="shared" si="241"/>
        <v>0</v>
      </c>
      <c r="GJ85" s="219" t="b">
        <f t="shared" si="242"/>
        <v>0</v>
      </c>
      <c r="GK85" s="188">
        <f t="shared" si="243"/>
        <v>0</v>
      </c>
      <c r="GL85" s="164">
        <f t="shared" si="244"/>
        <v>0</v>
      </c>
      <c r="GM85" s="164">
        <f t="shared" si="245"/>
        <v>0.25</v>
      </c>
      <c r="GN85" s="164">
        <f t="shared" si="246"/>
        <v>0</v>
      </c>
      <c r="GO85" s="164">
        <f t="shared" si="246"/>
        <v>0</v>
      </c>
      <c r="GP85" s="166">
        <f t="shared" si="247"/>
        <v>0</v>
      </c>
      <c r="GQ85" s="167"/>
      <c r="GS85" s="164">
        <v>73</v>
      </c>
      <c r="GT85" s="225"/>
      <c r="GU85" s="226"/>
      <c r="GV85" s="1"/>
      <c r="GW85" s="1"/>
      <c r="GX85" s="95"/>
      <c r="GY85" s="93"/>
      <c r="GZ85" s="93"/>
      <c r="HA85" s="93"/>
      <c r="HB85" s="95" t="str">
        <f t="shared" si="168"/>
        <v>Completar</v>
      </c>
      <c r="HC85" s="96" t="str">
        <f t="shared" si="169"/>
        <v>Completar</v>
      </c>
      <c r="HD85" s="96" t="str">
        <f t="shared" si="170"/>
        <v>Completar</v>
      </c>
      <c r="HE85" s="94"/>
      <c r="HF85" s="95" t="str">
        <f t="shared" si="171"/>
        <v>Completar</v>
      </c>
      <c r="HG85" s="95" t="str">
        <f t="shared" si="248"/>
        <v>Completar</v>
      </c>
      <c r="HH85" s="165">
        <f t="shared" si="249"/>
        <v>0</v>
      </c>
      <c r="HI85" s="219" t="b">
        <f t="shared" si="250"/>
        <v>0</v>
      </c>
      <c r="HJ85" s="188">
        <f t="shared" si="251"/>
        <v>0</v>
      </c>
      <c r="HK85" s="164">
        <f t="shared" si="252"/>
        <v>0</v>
      </c>
      <c r="HL85" s="164">
        <f t="shared" si="253"/>
        <v>0.25</v>
      </c>
      <c r="HM85" s="164">
        <f t="shared" si="254"/>
        <v>0</v>
      </c>
      <c r="HN85" s="164">
        <f t="shared" si="254"/>
        <v>0</v>
      </c>
      <c r="HO85" s="166">
        <f t="shared" si="255"/>
        <v>0</v>
      </c>
      <c r="HP85" s="167"/>
      <c r="HR85" s="164">
        <v>73</v>
      </c>
      <c r="HS85" s="225"/>
      <c r="HT85" s="226"/>
      <c r="HU85" s="1"/>
      <c r="HV85" s="1"/>
      <c r="HW85" s="95"/>
      <c r="HX85" s="93"/>
      <c r="HY85" s="93"/>
      <c r="HZ85" s="93"/>
      <c r="IA85" s="95" t="str">
        <f t="shared" si="172"/>
        <v>Completar</v>
      </c>
      <c r="IB85" s="96" t="str">
        <f t="shared" si="173"/>
        <v>Completar</v>
      </c>
      <c r="IC85" s="96" t="str">
        <f t="shared" si="174"/>
        <v>Completar</v>
      </c>
      <c r="ID85" s="94"/>
      <c r="IE85" s="95" t="str">
        <f t="shared" si="175"/>
        <v>Completar</v>
      </c>
      <c r="IF85" s="95" t="str">
        <f t="shared" si="256"/>
        <v>Completar</v>
      </c>
      <c r="IG85" s="165">
        <f t="shared" si="257"/>
        <v>0</v>
      </c>
      <c r="IH85" s="219" t="b">
        <f t="shared" si="258"/>
        <v>0</v>
      </c>
      <c r="II85" s="188">
        <f t="shared" si="259"/>
        <v>0</v>
      </c>
      <c r="IJ85" s="164">
        <f t="shared" si="260"/>
        <v>0</v>
      </c>
      <c r="IK85" s="164">
        <f t="shared" si="261"/>
        <v>0.25</v>
      </c>
      <c r="IL85" s="164">
        <f t="shared" si="262"/>
        <v>0</v>
      </c>
      <c r="IM85" s="164">
        <f t="shared" si="262"/>
        <v>0</v>
      </c>
      <c r="IN85" s="166">
        <f t="shared" si="263"/>
        <v>0</v>
      </c>
      <c r="IO85" s="167"/>
      <c r="IQ85" s="164">
        <v>73</v>
      </c>
      <c r="IR85" s="225"/>
      <c r="IS85" s="226"/>
      <c r="IT85" s="1"/>
      <c r="IU85" s="1"/>
      <c r="IV85" s="95"/>
      <c r="IW85" s="93"/>
      <c r="IX85" s="93"/>
      <c r="IY85" s="93"/>
      <c r="IZ85" s="95" t="str">
        <f t="shared" si="176"/>
        <v>Completar</v>
      </c>
      <c r="JA85" s="96" t="str">
        <f t="shared" si="177"/>
        <v>Completar</v>
      </c>
      <c r="JB85" s="96" t="str">
        <f t="shared" si="178"/>
        <v>Completar</v>
      </c>
      <c r="JC85" s="94"/>
      <c r="JD85" s="95" t="str">
        <f t="shared" si="179"/>
        <v>Completar</v>
      </c>
      <c r="JE85" s="95" t="str">
        <f t="shared" si="264"/>
        <v>Completar</v>
      </c>
      <c r="JF85" s="165">
        <f t="shared" si="265"/>
        <v>0</v>
      </c>
      <c r="JG85" s="219" t="b">
        <f t="shared" si="266"/>
        <v>0</v>
      </c>
      <c r="JH85" s="188">
        <f t="shared" si="267"/>
        <v>0</v>
      </c>
      <c r="JI85" s="164">
        <f t="shared" si="268"/>
        <v>0</v>
      </c>
      <c r="JJ85" s="164">
        <f t="shared" si="269"/>
        <v>0.25</v>
      </c>
      <c r="JK85" s="164">
        <f t="shared" si="270"/>
        <v>0</v>
      </c>
      <c r="JL85" s="164">
        <f t="shared" si="270"/>
        <v>0</v>
      </c>
      <c r="JM85" s="166">
        <f t="shared" si="271"/>
        <v>0</v>
      </c>
      <c r="JN85" s="167"/>
      <c r="JO85" s="126"/>
      <c r="JP85" s="164">
        <v>73</v>
      </c>
      <c r="JQ85" s="225"/>
      <c r="JR85" s="226"/>
      <c r="JS85" s="1"/>
      <c r="JT85" s="1"/>
      <c r="JU85" s="95"/>
      <c r="JV85" s="93"/>
      <c r="JW85" s="93"/>
      <c r="JX85" s="93"/>
      <c r="JY85" s="95" t="str">
        <f t="shared" si="180"/>
        <v>Completar</v>
      </c>
      <c r="JZ85" s="96" t="str">
        <f t="shared" si="181"/>
        <v>Completar</v>
      </c>
      <c r="KA85" s="96" t="str">
        <f t="shared" si="182"/>
        <v>Completar</v>
      </c>
      <c r="KB85" s="94"/>
      <c r="KC85" s="95" t="str">
        <f t="shared" si="183"/>
        <v>Completar</v>
      </c>
      <c r="KD85" s="95" t="str">
        <f t="shared" si="272"/>
        <v>Completar</v>
      </c>
      <c r="KE85" s="165">
        <f t="shared" si="273"/>
        <v>0</v>
      </c>
      <c r="KF85" s="219" t="b">
        <f t="shared" si="274"/>
        <v>0</v>
      </c>
      <c r="KG85" s="188">
        <f t="shared" si="275"/>
        <v>0</v>
      </c>
      <c r="KH85" s="164">
        <f t="shared" si="276"/>
        <v>0</v>
      </c>
      <c r="KI85" s="164">
        <f t="shared" si="277"/>
        <v>0.25</v>
      </c>
      <c r="KJ85" s="164">
        <f t="shared" si="278"/>
        <v>0</v>
      </c>
      <c r="KK85" s="164">
        <f t="shared" si="278"/>
        <v>0</v>
      </c>
      <c r="KL85" s="166">
        <f t="shared" si="279"/>
        <v>0</v>
      </c>
    </row>
    <row r="86" spans="1:298" x14ac:dyDescent="0.25">
      <c r="A86" s="164">
        <v>74</v>
      </c>
      <c r="B86" s="225"/>
      <c r="C86" s="226"/>
      <c r="D86" s="1"/>
      <c r="E86" s="1"/>
      <c r="F86" s="95"/>
      <c r="G86" s="93"/>
      <c r="H86" s="93"/>
      <c r="I86" s="93"/>
      <c r="J86" s="95"/>
      <c r="K86" s="96" t="str">
        <f>IFERROR(VLOOKUP(D86,'Situación inicial'!JI$13:JS$112,8,FALSE),"Completar")</f>
        <v>Completar</v>
      </c>
      <c r="L86" s="96" t="str">
        <f>IFERROR(VLOOKUP(D86,'Situación inicial'!JI$13:JS$112,9,FALSE),"Completar")</f>
        <v>Completar</v>
      </c>
      <c r="M86" s="94"/>
      <c r="N86" s="95" t="str">
        <f>IFERROR(VLOOKUP(D86,'Situación inicial'!JI$13:JS$112,11,FALSE),"Completar")</f>
        <v>Completar</v>
      </c>
      <c r="O86" s="95" t="str">
        <f>IFERROR(VLOOKUP(D86,'Situación inicial'!JI$13:JT$112,12,FALSE),"Completar")</f>
        <v>Completar</v>
      </c>
      <c r="P86" s="165">
        <f t="shared" si="184"/>
        <v>0</v>
      </c>
      <c r="Q86" s="219" t="b">
        <f t="shared" si="185"/>
        <v>0</v>
      </c>
      <c r="R86" s="188">
        <f t="shared" si="186"/>
        <v>0</v>
      </c>
      <c r="S86" s="164">
        <f t="shared" si="187"/>
        <v>0</v>
      </c>
      <c r="T86" s="164">
        <f t="shared" si="188"/>
        <v>0.25</v>
      </c>
      <c r="U86" s="164">
        <f t="shared" si="189"/>
        <v>0</v>
      </c>
      <c r="V86" s="164">
        <f t="shared" si="189"/>
        <v>0</v>
      </c>
      <c r="W86" s="166">
        <f t="shared" si="190"/>
        <v>0</v>
      </c>
      <c r="X86" s="168">
        <f>IFERROR(VLOOKUP(D86,'Situación inicial'!JI$13:JZ$112,18,FALSE),0)</f>
        <v>0</v>
      </c>
      <c r="Z86" s="164">
        <v>74</v>
      </c>
      <c r="AA86" s="225"/>
      <c r="AB86" s="226"/>
      <c r="AC86" s="1"/>
      <c r="AD86" s="1"/>
      <c r="AE86" s="95"/>
      <c r="AF86" s="93"/>
      <c r="AG86" s="93"/>
      <c r="AH86" s="93"/>
      <c r="AI86" s="95" t="str">
        <f t="shared" si="140"/>
        <v>Completar</v>
      </c>
      <c r="AJ86" s="96" t="str">
        <f t="shared" si="141"/>
        <v>Completar</v>
      </c>
      <c r="AK86" s="96" t="str">
        <f t="shared" si="142"/>
        <v>Completar</v>
      </c>
      <c r="AL86" s="94"/>
      <c r="AM86" s="95" t="str">
        <f t="shared" si="191"/>
        <v>Completar</v>
      </c>
      <c r="AN86" s="95" t="str">
        <f t="shared" si="192"/>
        <v>Completar</v>
      </c>
      <c r="AO86" s="165">
        <f t="shared" si="193"/>
        <v>0</v>
      </c>
      <c r="AP86" s="219" t="b">
        <f t="shared" si="194"/>
        <v>0</v>
      </c>
      <c r="AQ86" s="188">
        <f t="shared" si="195"/>
        <v>0</v>
      </c>
      <c r="AR86" s="164">
        <f t="shared" si="196"/>
        <v>0</v>
      </c>
      <c r="AS86" s="164">
        <f t="shared" si="197"/>
        <v>0.25</v>
      </c>
      <c r="AT86" s="164">
        <f t="shared" si="198"/>
        <v>0</v>
      </c>
      <c r="AU86" s="164">
        <f t="shared" si="198"/>
        <v>0</v>
      </c>
      <c r="AV86" s="166">
        <f t="shared" si="199"/>
        <v>0</v>
      </c>
      <c r="AW86" s="168">
        <f t="shared" si="143"/>
        <v>0</v>
      </c>
      <c r="AY86" s="164">
        <v>74</v>
      </c>
      <c r="AZ86" s="225"/>
      <c r="BA86" s="226"/>
      <c r="BB86" s="1"/>
      <c r="BC86" s="1"/>
      <c r="BD86" s="95"/>
      <c r="BE86" s="93"/>
      <c r="BF86" s="93"/>
      <c r="BG86" s="93"/>
      <c r="BH86" s="95" t="str">
        <f t="shared" si="144"/>
        <v>Completar</v>
      </c>
      <c r="BI86" s="96" t="str">
        <f t="shared" si="145"/>
        <v>Completar</v>
      </c>
      <c r="BJ86" s="96" t="str">
        <f t="shared" si="146"/>
        <v>Completar</v>
      </c>
      <c r="BK86" s="94"/>
      <c r="BL86" s="95" t="str">
        <f t="shared" si="147"/>
        <v>Completar</v>
      </c>
      <c r="BM86" s="95" t="str">
        <f t="shared" si="200"/>
        <v>Completar</v>
      </c>
      <c r="BN86" s="165">
        <f t="shared" si="201"/>
        <v>0</v>
      </c>
      <c r="BO86" s="219" t="b">
        <f t="shared" si="202"/>
        <v>0</v>
      </c>
      <c r="BP86" s="188">
        <f t="shared" si="203"/>
        <v>0</v>
      </c>
      <c r="BQ86" s="164">
        <f t="shared" si="204"/>
        <v>0</v>
      </c>
      <c r="BR86" s="164">
        <f t="shared" si="205"/>
        <v>0.25</v>
      </c>
      <c r="BS86" s="164">
        <f t="shared" si="206"/>
        <v>0</v>
      </c>
      <c r="BT86" s="164">
        <f t="shared" si="206"/>
        <v>0</v>
      </c>
      <c r="BU86" s="166">
        <f t="shared" si="207"/>
        <v>0</v>
      </c>
      <c r="BV86" s="167"/>
      <c r="BX86" s="164">
        <v>74</v>
      </c>
      <c r="BY86" s="225"/>
      <c r="BZ86" s="226"/>
      <c r="CA86" s="1"/>
      <c r="CB86" s="1"/>
      <c r="CC86" s="95"/>
      <c r="CD86" s="93"/>
      <c r="CE86" s="93"/>
      <c r="CF86" s="93"/>
      <c r="CG86" s="95" t="str">
        <f t="shared" si="148"/>
        <v>Completar</v>
      </c>
      <c r="CH86" s="96" t="str">
        <f t="shared" si="149"/>
        <v>Completar</v>
      </c>
      <c r="CI86" s="96" t="str">
        <f t="shared" si="150"/>
        <v>Completar</v>
      </c>
      <c r="CJ86" s="94"/>
      <c r="CK86" s="95" t="str">
        <f t="shared" si="151"/>
        <v>Completar</v>
      </c>
      <c r="CL86" s="95" t="str">
        <f t="shared" si="208"/>
        <v>Completar</v>
      </c>
      <c r="CM86" s="165">
        <f t="shared" si="209"/>
        <v>0</v>
      </c>
      <c r="CN86" s="219" t="b">
        <f t="shared" si="210"/>
        <v>0</v>
      </c>
      <c r="CO86" s="188">
        <f t="shared" si="211"/>
        <v>0</v>
      </c>
      <c r="CP86" s="164">
        <f t="shared" si="212"/>
        <v>0</v>
      </c>
      <c r="CQ86" s="164">
        <f t="shared" si="213"/>
        <v>0.25</v>
      </c>
      <c r="CR86" s="164">
        <f t="shared" si="214"/>
        <v>0</v>
      </c>
      <c r="CS86" s="164">
        <f t="shared" si="214"/>
        <v>0</v>
      </c>
      <c r="CT86" s="166">
        <f t="shared" si="215"/>
        <v>0</v>
      </c>
      <c r="CU86" s="167"/>
      <c r="CW86" s="164">
        <v>74</v>
      </c>
      <c r="CX86" s="225"/>
      <c r="CY86" s="226"/>
      <c r="CZ86" s="1"/>
      <c r="DA86" s="1"/>
      <c r="DB86" s="95"/>
      <c r="DC86" s="93"/>
      <c r="DD86" s="93"/>
      <c r="DE86" s="93"/>
      <c r="DF86" s="95" t="str">
        <f t="shared" si="152"/>
        <v>Completar</v>
      </c>
      <c r="DG86" s="96" t="str">
        <f t="shared" si="153"/>
        <v>Completar</v>
      </c>
      <c r="DH86" s="96" t="str">
        <f t="shared" si="154"/>
        <v>Completar</v>
      </c>
      <c r="DI86" s="94"/>
      <c r="DJ86" s="95" t="str">
        <f t="shared" si="155"/>
        <v>Completar</v>
      </c>
      <c r="DK86" s="95" t="str">
        <f t="shared" si="216"/>
        <v>Completar</v>
      </c>
      <c r="DL86" s="165">
        <f t="shared" si="217"/>
        <v>0</v>
      </c>
      <c r="DM86" s="219" t="b">
        <f t="shared" si="218"/>
        <v>0</v>
      </c>
      <c r="DN86" s="188">
        <f t="shared" si="219"/>
        <v>0</v>
      </c>
      <c r="DO86" s="164">
        <f t="shared" si="220"/>
        <v>0</v>
      </c>
      <c r="DP86" s="164">
        <f t="shared" si="221"/>
        <v>0.25</v>
      </c>
      <c r="DQ86" s="164">
        <f t="shared" si="222"/>
        <v>0</v>
      </c>
      <c r="DR86" s="164">
        <f t="shared" si="222"/>
        <v>0</v>
      </c>
      <c r="DS86" s="166">
        <f t="shared" si="223"/>
        <v>0</v>
      </c>
      <c r="DT86" s="167"/>
      <c r="DV86" s="164">
        <v>74</v>
      </c>
      <c r="DW86" s="225"/>
      <c r="DX86" s="226"/>
      <c r="DY86" s="1"/>
      <c r="DZ86" s="1"/>
      <c r="EA86" s="95"/>
      <c r="EB86" s="93"/>
      <c r="EC86" s="93"/>
      <c r="ED86" s="93"/>
      <c r="EE86" s="95" t="str">
        <f t="shared" si="156"/>
        <v>Completar</v>
      </c>
      <c r="EF86" s="96" t="str">
        <f t="shared" si="157"/>
        <v>Completar</v>
      </c>
      <c r="EG86" s="96" t="str">
        <f t="shared" si="158"/>
        <v>Completar</v>
      </c>
      <c r="EH86" s="94"/>
      <c r="EI86" s="95" t="str">
        <f t="shared" si="159"/>
        <v>Completar</v>
      </c>
      <c r="EJ86" s="95" t="str">
        <f t="shared" si="224"/>
        <v>Completar</v>
      </c>
      <c r="EK86" s="165">
        <f t="shared" si="225"/>
        <v>0</v>
      </c>
      <c r="EL86" s="219" t="b">
        <f t="shared" si="226"/>
        <v>0</v>
      </c>
      <c r="EM86" s="188">
        <f t="shared" si="227"/>
        <v>0</v>
      </c>
      <c r="EN86" s="164">
        <f t="shared" si="228"/>
        <v>0</v>
      </c>
      <c r="EO86" s="164">
        <f t="shared" si="229"/>
        <v>0.25</v>
      </c>
      <c r="EP86" s="164">
        <f t="shared" si="230"/>
        <v>0</v>
      </c>
      <c r="EQ86" s="164">
        <f t="shared" si="230"/>
        <v>0</v>
      </c>
      <c r="ER86" s="166">
        <f t="shared" si="231"/>
        <v>0</v>
      </c>
      <c r="ES86" s="167"/>
      <c r="EU86" s="164">
        <v>74</v>
      </c>
      <c r="EV86" s="225"/>
      <c r="EW86" s="226"/>
      <c r="EX86" s="1"/>
      <c r="EY86" s="1"/>
      <c r="EZ86" s="95"/>
      <c r="FA86" s="93"/>
      <c r="FB86" s="93"/>
      <c r="FC86" s="93"/>
      <c r="FD86" s="95" t="str">
        <f t="shared" si="160"/>
        <v>Completar</v>
      </c>
      <c r="FE86" s="96" t="str">
        <f t="shared" si="161"/>
        <v>Completar</v>
      </c>
      <c r="FF86" s="96" t="str">
        <f t="shared" si="162"/>
        <v>Completar</v>
      </c>
      <c r="FG86" s="94"/>
      <c r="FH86" s="95" t="str">
        <f t="shared" si="163"/>
        <v>Completar</v>
      </c>
      <c r="FI86" s="95" t="str">
        <f t="shared" si="232"/>
        <v>Completar</v>
      </c>
      <c r="FJ86" s="165">
        <f t="shared" si="233"/>
        <v>0</v>
      </c>
      <c r="FK86" s="219" t="b">
        <f t="shared" si="234"/>
        <v>0</v>
      </c>
      <c r="FL86" s="188">
        <f t="shared" si="235"/>
        <v>0</v>
      </c>
      <c r="FM86" s="164">
        <f t="shared" si="236"/>
        <v>0</v>
      </c>
      <c r="FN86" s="164">
        <f t="shared" si="237"/>
        <v>0.25</v>
      </c>
      <c r="FO86" s="164">
        <f t="shared" si="238"/>
        <v>0</v>
      </c>
      <c r="FP86" s="164">
        <f t="shared" si="238"/>
        <v>0</v>
      </c>
      <c r="FQ86" s="166">
        <f t="shared" si="239"/>
        <v>0</v>
      </c>
      <c r="FR86" s="167"/>
      <c r="FT86" s="164">
        <v>74</v>
      </c>
      <c r="FU86" s="225"/>
      <c r="FV86" s="226"/>
      <c r="FW86" s="1"/>
      <c r="FX86" s="1"/>
      <c r="FY86" s="95"/>
      <c r="FZ86" s="93"/>
      <c r="GA86" s="93"/>
      <c r="GB86" s="93"/>
      <c r="GC86" s="95" t="str">
        <f t="shared" si="164"/>
        <v>Completar</v>
      </c>
      <c r="GD86" s="96" t="str">
        <f t="shared" si="165"/>
        <v>Completar</v>
      </c>
      <c r="GE86" s="96" t="str">
        <f t="shared" si="166"/>
        <v>Completar</v>
      </c>
      <c r="GF86" s="94"/>
      <c r="GG86" s="95" t="str">
        <f t="shared" si="167"/>
        <v>Completar</v>
      </c>
      <c r="GH86" s="95" t="str">
        <f t="shared" si="240"/>
        <v>Completar</v>
      </c>
      <c r="GI86" s="165">
        <f t="shared" si="241"/>
        <v>0</v>
      </c>
      <c r="GJ86" s="219" t="b">
        <f t="shared" si="242"/>
        <v>0</v>
      </c>
      <c r="GK86" s="188">
        <f t="shared" si="243"/>
        <v>0</v>
      </c>
      <c r="GL86" s="164">
        <f t="shared" si="244"/>
        <v>0</v>
      </c>
      <c r="GM86" s="164">
        <f t="shared" si="245"/>
        <v>0.25</v>
      </c>
      <c r="GN86" s="164">
        <f t="shared" si="246"/>
        <v>0</v>
      </c>
      <c r="GO86" s="164">
        <f t="shared" si="246"/>
        <v>0</v>
      </c>
      <c r="GP86" s="166">
        <f t="shared" si="247"/>
        <v>0</v>
      </c>
      <c r="GQ86" s="167"/>
      <c r="GS86" s="164">
        <v>74</v>
      </c>
      <c r="GT86" s="225"/>
      <c r="GU86" s="226"/>
      <c r="GV86" s="1"/>
      <c r="GW86" s="1"/>
      <c r="GX86" s="95"/>
      <c r="GY86" s="93"/>
      <c r="GZ86" s="93"/>
      <c r="HA86" s="93"/>
      <c r="HB86" s="95" t="str">
        <f t="shared" si="168"/>
        <v>Completar</v>
      </c>
      <c r="HC86" s="96" t="str">
        <f t="shared" si="169"/>
        <v>Completar</v>
      </c>
      <c r="HD86" s="96" t="str">
        <f t="shared" si="170"/>
        <v>Completar</v>
      </c>
      <c r="HE86" s="94"/>
      <c r="HF86" s="95" t="str">
        <f t="shared" si="171"/>
        <v>Completar</v>
      </c>
      <c r="HG86" s="95" t="str">
        <f t="shared" si="248"/>
        <v>Completar</v>
      </c>
      <c r="HH86" s="165">
        <f t="shared" si="249"/>
        <v>0</v>
      </c>
      <c r="HI86" s="219" t="b">
        <f t="shared" si="250"/>
        <v>0</v>
      </c>
      <c r="HJ86" s="188">
        <f t="shared" si="251"/>
        <v>0</v>
      </c>
      <c r="HK86" s="164">
        <f t="shared" si="252"/>
        <v>0</v>
      </c>
      <c r="HL86" s="164">
        <f t="shared" si="253"/>
        <v>0.25</v>
      </c>
      <c r="HM86" s="164">
        <f t="shared" si="254"/>
        <v>0</v>
      </c>
      <c r="HN86" s="164">
        <f t="shared" si="254"/>
        <v>0</v>
      </c>
      <c r="HO86" s="166">
        <f t="shared" si="255"/>
        <v>0</v>
      </c>
      <c r="HP86" s="167"/>
      <c r="HR86" s="164">
        <v>74</v>
      </c>
      <c r="HS86" s="225"/>
      <c r="HT86" s="226"/>
      <c r="HU86" s="1"/>
      <c r="HV86" s="1"/>
      <c r="HW86" s="95"/>
      <c r="HX86" s="93"/>
      <c r="HY86" s="93"/>
      <c r="HZ86" s="93"/>
      <c r="IA86" s="95" t="str">
        <f t="shared" si="172"/>
        <v>Completar</v>
      </c>
      <c r="IB86" s="96" t="str">
        <f t="shared" si="173"/>
        <v>Completar</v>
      </c>
      <c r="IC86" s="96" t="str">
        <f t="shared" si="174"/>
        <v>Completar</v>
      </c>
      <c r="ID86" s="94"/>
      <c r="IE86" s="95" t="str">
        <f t="shared" si="175"/>
        <v>Completar</v>
      </c>
      <c r="IF86" s="95" t="str">
        <f t="shared" si="256"/>
        <v>Completar</v>
      </c>
      <c r="IG86" s="165">
        <f t="shared" si="257"/>
        <v>0</v>
      </c>
      <c r="IH86" s="219" t="b">
        <f t="shared" si="258"/>
        <v>0</v>
      </c>
      <c r="II86" s="188">
        <f t="shared" si="259"/>
        <v>0</v>
      </c>
      <c r="IJ86" s="164">
        <f t="shared" si="260"/>
        <v>0</v>
      </c>
      <c r="IK86" s="164">
        <f t="shared" si="261"/>
        <v>0.25</v>
      </c>
      <c r="IL86" s="164">
        <f t="shared" si="262"/>
        <v>0</v>
      </c>
      <c r="IM86" s="164">
        <f t="shared" si="262"/>
        <v>0</v>
      </c>
      <c r="IN86" s="166">
        <f t="shared" si="263"/>
        <v>0</v>
      </c>
      <c r="IO86" s="167"/>
      <c r="IQ86" s="164">
        <v>74</v>
      </c>
      <c r="IR86" s="225"/>
      <c r="IS86" s="226"/>
      <c r="IT86" s="1"/>
      <c r="IU86" s="1"/>
      <c r="IV86" s="95"/>
      <c r="IW86" s="93"/>
      <c r="IX86" s="93"/>
      <c r="IY86" s="93"/>
      <c r="IZ86" s="95" t="str">
        <f t="shared" si="176"/>
        <v>Completar</v>
      </c>
      <c r="JA86" s="96" t="str">
        <f t="shared" si="177"/>
        <v>Completar</v>
      </c>
      <c r="JB86" s="96" t="str">
        <f t="shared" si="178"/>
        <v>Completar</v>
      </c>
      <c r="JC86" s="94"/>
      <c r="JD86" s="95" t="str">
        <f t="shared" si="179"/>
        <v>Completar</v>
      </c>
      <c r="JE86" s="95" t="str">
        <f t="shared" si="264"/>
        <v>Completar</v>
      </c>
      <c r="JF86" s="165">
        <f t="shared" si="265"/>
        <v>0</v>
      </c>
      <c r="JG86" s="219" t="b">
        <f t="shared" si="266"/>
        <v>0</v>
      </c>
      <c r="JH86" s="188">
        <f t="shared" si="267"/>
        <v>0</v>
      </c>
      <c r="JI86" s="164">
        <f t="shared" si="268"/>
        <v>0</v>
      </c>
      <c r="JJ86" s="164">
        <f t="shared" si="269"/>
        <v>0.25</v>
      </c>
      <c r="JK86" s="164">
        <f t="shared" si="270"/>
        <v>0</v>
      </c>
      <c r="JL86" s="164">
        <f t="shared" si="270"/>
        <v>0</v>
      </c>
      <c r="JM86" s="166">
        <f t="shared" si="271"/>
        <v>0</v>
      </c>
      <c r="JN86" s="167"/>
      <c r="JO86" s="126"/>
      <c r="JP86" s="164">
        <v>74</v>
      </c>
      <c r="JQ86" s="225"/>
      <c r="JR86" s="226"/>
      <c r="JS86" s="1"/>
      <c r="JT86" s="1"/>
      <c r="JU86" s="95"/>
      <c r="JV86" s="93"/>
      <c r="JW86" s="93"/>
      <c r="JX86" s="93"/>
      <c r="JY86" s="95" t="str">
        <f t="shared" si="180"/>
        <v>Completar</v>
      </c>
      <c r="JZ86" s="96" t="str">
        <f t="shared" si="181"/>
        <v>Completar</v>
      </c>
      <c r="KA86" s="96" t="str">
        <f t="shared" si="182"/>
        <v>Completar</v>
      </c>
      <c r="KB86" s="94"/>
      <c r="KC86" s="95" t="str">
        <f t="shared" si="183"/>
        <v>Completar</v>
      </c>
      <c r="KD86" s="95" t="str">
        <f t="shared" si="272"/>
        <v>Completar</v>
      </c>
      <c r="KE86" s="165">
        <f t="shared" si="273"/>
        <v>0</v>
      </c>
      <c r="KF86" s="219" t="b">
        <f t="shared" si="274"/>
        <v>0</v>
      </c>
      <c r="KG86" s="188">
        <f t="shared" si="275"/>
        <v>0</v>
      </c>
      <c r="KH86" s="164">
        <f t="shared" si="276"/>
        <v>0</v>
      </c>
      <c r="KI86" s="164">
        <f t="shared" si="277"/>
        <v>0.25</v>
      </c>
      <c r="KJ86" s="164">
        <f t="shared" si="278"/>
        <v>0</v>
      </c>
      <c r="KK86" s="164">
        <f t="shared" si="278"/>
        <v>0</v>
      </c>
      <c r="KL86" s="166">
        <f t="shared" si="279"/>
        <v>0</v>
      </c>
    </row>
    <row r="87" spans="1:298" x14ac:dyDescent="0.25">
      <c r="A87" s="164">
        <v>75</v>
      </c>
      <c r="B87" s="225"/>
      <c r="C87" s="226"/>
      <c r="D87" s="1"/>
      <c r="E87" s="1"/>
      <c r="F87" s="95"/>
      <c r="G87" s="93"/>
      <c r="H87" s="93"/>
      <c r="I87" s="93"/>
      <c r="J87" s="95"/>
      <c r="K87" s="96" t="str">
        <f>IFERROR(VLOOKUP(D87,'Situación inicial'!JI$13:JS$112,8,FALSE),"Completar")</f>
        <v>Completar</v>
      </c>
      <c r="L87" s="96" t="str">
        <f>IFERROR(VLOOKUP(D87,'Situación inicial'!JI$13:JS$112,9,FALSE),"Completar")</f>
        <v>Completar</v>
      </c>
      <c r="M87" s="94"/>
      <c r="N87" s="95" t="str">
        <f>IFERROR(VLOOKUP(D87,'Situación inicial'!JI$13:JS$112,11,FALSE),"Completar")</f>
        <v>Completar</v>
      </c>
      <c r="O87" s="95" t="str">
        <f>IFERROR(VLOOKUP(D87,'Situación inicial'!JI$13:JT$112,12,FALSE),"Completar")</f>
        <v>Completar</v>
      </c>
      <c r="P87" s="165">
        <f t="shared" si="184"/>
        <v>0</v>
      </c>
      <c r="Q87" s="219" t="b">
        <f t="shared" si="185"/>
        <v>0</v>
      </c>
      <c r="R87" s="188">
        <f t="shared" si="186"/>
        <v>0</v>
      </c>
      <c r="S87" s="164">
        <f t="shared" si="187"/>
        <v>0</v>
      </c>
      <c r="T87" s="164">
        <f t="shared" si="188"/>
        <v>0.25</v>
      </c>
      <c r="U87" s="164">
        <f t="shared" si="189"/>
        <v>0</v>
      </c>
      <c r="V87" s="164">
        <f t="shared" si="189"/>
        <v>0</v>
      </c>
      <c r="W87" s="166">
        <f t="shared" si="190"/>
        <v>0</v>
      </c>
      <c r="X87" s="168">
        <f>IFERROR(VLOOKUP(D87,'Situación inicial'!JI$13:JZ$112,18,FALSE),0)</f>
        <v>0</v>
      </c>
      <c r="Z87" s="164">
        <v>75</v>
      </c>
      <c r="AA87" s="225"/>
      <c r="AB87" s="226"/>
      <c r="AC87" s="1"/>
      <c r="AD87" s="1"/>
      <c r="AE87" s="95"/>
      <c r="AF87" s="93"/>
      <c r="AG87" s="93"/>
      <c r="AH87" s="93"/>
      <c r="AI87" s="95" t="str">
        <f t="shared" si="140"/>
        <v>Completar</v>
      </c>
      <c r="AJ87" s="96" t="str">
        <f t="shared" si="141"/>
        <v>Completar</v>
      </c>
      <c r="AK87" s="96" t="str">
        <f t="shared" si="142"/>
        <v>Completar</v>
      </c>
      <c r="AL87" s="94"/>
      <c r="AM87" s="95" t="str">
        <f t="shared" si="191"/>
        <v>Completar</v>
      </c>
      <c r="AN87" s="95" t="str">
        <f t="shared" si="192"/>
        <v>Completar</v>
      </c>
      <c r="AO87" s="165">
        <f t="shared" si="193"/>
        <v>0</v>
      </c>
      <c r="AP87" s="219" t="b">
        <f t="shared" si="194"/>
        <v>0</v>
      </c>
      <c r="AQ87" s="188">
        <f t="shared" si="195"/>
        <v>0</v>
      </c>
      <c r="AR87" s="164">
        <f t="shared" si="196"/>
        <v>0</v>
      </c>
      <c r="AS87" s="164">
        <f t="shared" si="197"/>
        <v>0.25</v>
      </c>
      <c r="AT87" s="164">
        <f t="shared" si="198"/>
        <v>0</v>
      </c>
      <c r="AU87" s="164">
        <f t="shared" si="198"/>
        <v>0</v>
      </c>
      <c r="AV87" s="166">
        <f t="shared" si="199"/>
        <v>0</v>
      </c>
      <c r="AW87" s="168">
        <f t="shared" si="143"/>
        <v>0</v>
      </c>
      <c r="AY87" s="164">
        <v>75</v>
      </c>
      <c r="AZ87" s="225"/>
      <c r="BA87" s="226"/>
      <c r="BB87" s="1"/>
      <c r="BC87" s="1"/>
      <c r="BD87" s="95"/>
      <c r="BE87" s="93"/>
      <c r="BF87" s="93"/>
      <c r="BG87" s="93"/>
      <c r="BH87" s="95" t="str">
        <f t="shared" si="144"/>
        <v>Completar</v>
      </c>
      <c r="BI87" s="96" t="str">
        <f t="shared" si="145"/>
        <v>Completar</v>
      </c>
      <c r="BJ87" s="96" t="str">
        <f t="shared" si="146"/>
        <v>Completar</v>
      </c>
      <c r="BK87" s="94"/>
      <c r="BL87" s="95" t="str">
        <f t="shared" si="147"/>
        <v>Completar</v>
      </c>
      <c r="BM87" s="95" t="str">
        <f t="shared" si="200"/>
        <v>Completar</v>
      </c>
      <c r="BN87" s="165">
        <f t="shared" si="201"/>
        <v>0</v>
      </c>
      <c r="BO87" s="219" t="b">
        <f t="shared" si="202"/>
        <v>0</v>
      </c>
      <c r="BP87" s="188">
        <f t="shared" si="203"/>
        <v>0</v>
      </c>
      <c r="BQ87" s="164">
        <f t="shared" si="204"/>
        <v>0</v>
      </c>
      <c r="BR87" s="164">
        <f t="shared" si="205"/>
        <v>0.25</v>
      </c>
      <c r="BS87" s="164">
        <f t="shared" si="206"/>
        <v>0</v>
      </c>
      <c r="BT87" s="164">
        <f t="shared" si="206"/>
        <v>0</v>
      </c>
      <c r="BU87" s="166">
        <f t="shared" si="207"/>
        <v>0</v>
      </c>
      <c r="BV87" s="167"/>
      <c r="BX87" s="164">
        <v>75</v>
      </c>
      <c r="BY87" s="225"/>
      <c r="BZ87" s="226"/>
      <c r="CA87" s="1"/>
      <c r="CB87" s="1"/>
      <c r="CC87" s="95"/>
      <c r="CD87" s="93"/>
      <c r="CE87" s="93"/>
      <c r="CF87" s="93"/>
      <c r="CG87" s="95" t="str">
        <f t="shared" si="148"/>
        <v>Completar</v>
      </c>
      <c r="CH87" s="96" t="str">
        <f t="shared" si="149"/>
        <v>Completar</v>
      </c>
      <c r="CI87" s="96" t="str">
        <f t="shared" si="150"/>
        <v>Completar</v>
      </c>
      <c r="CJ87" s="94"/>
      <c r="CK87" s="95" t="str">
        <f t="shared" si="151"/>
        <v>Completar</v>
      </c>
      <c r="CL87" s="95" t="str">
        <f t="shared" si="208"/>
        <v>Completar</v>
      </c>
      <c r="CM87" s="165">
        <f t="shared" si="209"/>
        <v>0</v>
      </c>
      <c r="CN87" s="219" t="b">
        <f t="shared" si="210"/>
        <v>0</v>
      </c>
      <c r="CO87" s="188">
        <f t="shared" si="211"/>
        <v>0</v>
      </c>
      <c r="CP87" s="164">
        <f t="shared" si="212"/>
        <v>0</v>
      </c>
      <c r="CQ87" s="164">
        <f t="shared" si="213"/>
        <v>0.25</v>
      </c>
      <c r="CR87" s="164">
        <f t="shared" si="214"/>
        <v>0</v>
      </c>
      <c r="CS87" s="164">
        <f t="shared" si="214"/>
        <v>0</v>
      </c>
      <c r="CT87" s="166">
        <f t="shared" si="215"/>
        <v>0</v>
      </c>
      <c r="CU87" s="167"/>
      <c r="CW87" s="164">
        <v>75</v>
      </c>
      <c r="CX87" s="225"/>
      <c r="CY87" s="226"/>
      <c r="CZ87" s="1"/>
      <c r="DA87" s="1"/>
      <c r="DB87" s="95"/>
      <c r="DC87" s="93"/>
      <c r="DD87" s="93"/>
      <c r="DE87" s="93"/>
      <c r="DF87" s="95" t="str">
        <f t="shared" si="152"/>
        <v>Completar</v>
      </c>
      <c r="DG87" s="96" t="str">
        <f t="shared" si="153"/>
        <v>Completar</v>
      </c>
      <c r="DH87" s="96" t="str">
        <f t="shared" si="154"/>
        <v>Completar</v>
      </c>
      <c r="DI87" s="94"/>
      <c r="DJ87" s="95" t="str">
        <f t="shared" si="155"/>
        <v>Completar</v>
      </c>
      <c r="DK87" s="95" t="str">
        <f t="shared" si="216"/>
        <v>Completar</v>
      </c>
      <c r="DL87" s="165">
        <f t="shared" si="217"/>
        <v>0</v>
      </c>
      <c r="DM87" s="219" t="b">
        <f t="shared" si="218"/>
        <v>0</v>
      </c>
      <c r="DN87" s="188">
        <f t="shared" si="219"/>
        <v>0</v>
      </c>
      <c r="DO87" s="164">
        <f t="shared" si="220"/>
        <v>0</v>
      </c>
      <c r="DP87" s="164">
        <f t="shared" si="221"/>
        <v>0.25</v>
      </c>
      <c r="DQ87" s="164">
        <f t="shared" si="222"/>
        <v>0</v>
      </c>
      <c r="DR87" s="164">
        <f t="shared" si="222"/>
        <v>0</v>
      </c>
      <c r="DS87" s="166">
        <f t="shared" si="223"/>
        <v>0</v>
      </c>
      <c r="DT87" s="167"/>
      <c r="DV87" s="164">
        <v>75</v>
      </c>
      <c r="DW87" s="225"/>
      <c r="DX87" s="226"/>
      <c r="DY87" s="1"/>
      <c r="DZ87" s="1"/>
      <c r="EA87" s="95"/>
      <c r="EB87" s="93"/>
      <c r="EC87" s="93"/>
      <c r="ED87" s="93"/>
      <c r="EE87" s="95" t="str">
        <f t="shared" si="156"/>
        <v>Completar</v>
      </c>
      <c r="EF87" s="96" t="str">
        <f t="shared" si="157"/>
        <v>Completar</v>
      </c>
      <c r="EG87" s="96" t="str">
        <f t="shared" si="158"/>
        <v>Completar</v>
      </c>
      <c r="EH87" s="94"/>
      <c r="EI87" s="95" t="str">
        <f t="shared" si="159"/>
        <v>Completar</v>
      </c>
      <c r="EJ87" s="95" t="str">
        <f t="shared" si="224"/>
        <v>Completar</v>
      </c>
      <c r="EK87" s="165">
        <f t="shared" si="225"/>
        <v>0</v>
      </c>
      <c r="EL87" s="219" t="b">
        <f t="shared" si="226"/>
        <v>0</v>
      </c>
      <c r="EM87" s="188">
        <f t="shared" si="227"/>
        <v>0</v>
      </c>
      <c r="EN87" s="164">
        <f t="shared" si="228"/>
        <v>0</v>
      </c>
      <c r="EO87" s="164">
        <f t="shared" si="229"/>
        <v>0.25</v>
      </c>
      <c r="EP87" s="164">
        <f t="shared" si="230"/>
        <v>0</v>
      </c>
      <c r="EQ87" s="164">
        <f t="shared" si="230"/>
        <v>0</v>
      </c>
      <c r="ER87" s="166">
        <f t="shared" si="231"/>
        <v>0</v>
      </c>
      <c r="ES87" s="167"/>
      <c r="EU87" s="164">
        <v>75</v>
      </c>
      <c r="EV87" s="225"/>
      <c r="EW87" s="226"/>
      <c r="EX87" s="1"/>
      <c r="EY87" s="1"/>
      <c r="EZ87" s="95"/>
      <c r="FA87" s="93"/>
      <c r="FB87" s="93"/>
      <c r="FC87" s="93"/>
      <c r="FD87" s="95" t="str">
        <f t="shared" si="160"/>
        <v>Completar</v>
      </c>
      <c r="FE87" s="96" t="str">
        <f t="shared" si="161"/>
        <v>Completar</v>
      </c>
      <c r="FF87" s="96" t="str">
        <f t="shared" si="162"/>
        <v>Completar</v>
      </c>
      <c r="FG87" s="94"/>
      <c r="FH87" s="95" t="str">
        <f t="shared" si="163"/>
        <v>Completar</v>
      </c>
      <c r="FI87" s="95" t="str">
        <f t="shared" si="232"/>
        <v>Completar</v>
      </c>
      <c r="FJ87" s="165">
        <f t="shared" si="233"/>
        <v>0</v>
      </c>
      <c r="FK87" s="219" t="b">
        <f t="shared" si="234"/>
        <v>0</v>
      </c>
      <c r="FL87" s="188">
        <f t="shared" si="235"/>
        <v>0</v>
      </c>
      <c r="FM87" s="164">
        <f t="shared" si="236"/>
        <v>0</v>
      </c>
      <c r="FN87" s="164">
        <f t="shared" si="237"/>
        <v>0.25</v>
      </c>
      <c r="FO87" s="164">
        <f t="shared" si="238"/>
        <v>0</v>
      </c>
      <c r="FP87" s="164">
        <f t="shared" si="238"/>
        <v>0</v>
      </c>
      <c r="FQ87" s="166">
        <f t="shared" si="239"/>
        <v>0</v>
      </c>
      <c r="FR87" s="167"/>
      <c r="FT87" s="164">
        <v>75</v>
      </c>
      <c r="FU87" s="225"/>
      <c r="FV87" s="226"/>
      <c r="FW87" s="1"/>
      <c r="FX87" s="1"/>
      <c r="FY87" s="95"/>
      <c r="FZ87" s="93"/>
      <c r="GA87" s="93"/>
      <c r="GB87" s="93"/>
      <c r="GC87" s="95" t="str">
        <f t="shared" si="164"/>
        <v>Completar</v>
      </c>
      <c r="GD87" s="96" t="str">
        <f t="shared" si="165"/>
        <v>Completar</v>
      </c>
      <c r="GE87" s="96" t="str">
        <f t="shared" si="166"/>
        <v>Completar</v>
      </c>
      <c r="GF87" s="94"/>
      <c r="GG87" s="95" t="str">
        <f t="shared" si="167"/>
        <v>Completar</v>
      </c>
      <c r="GH87" s="95" t="str">
        <f t="shared" si="240"/>
        <v>Completar</v>
      </c>
      <c r="GI87" s="165">
        <f t="shared" si="241"/>
        <v>0</v>
      </c>
      <c r="GJ87" s="219" t="b">
        <f t="shared" si="242"/>
        <v>0</v>
      </c>
      <c r="GK87" s="188">
        <f t="shared" si="243"/>
        <v>0</v>
      </c>
      <c r="GL87" s="164">
        <f t="shared" si="244"/>
        <v>0</v>
      </c>
      <c r="GM87" s="164">
        <f t="shared" si="245"/>
        <v>0.25</v>
      </c>
      <c r="GN87" s="164">
        <f t="shared" si="246"/>
        <v>0</v>
      </c>
      <c r="GO87" s="164">
        <f t="shared" si="246"/>
        <v>0</v>
      </c>
      <c r="GP87" s="166">
        <f t="shared" si="247"/>
        <v>0</v>
      </c>
      <c r="GQ87" s="167"/>
      <c r="GS87" s="164">
        <v>75</v>
      </c>
      <c r="GT87" s="225"/>
      <c r="GU87" s="226"/>
      <c r="GV87" s="1"/>
      <c r="GW87" s="1"/>
      <c r="GX87" s="95"/>
      <c r="GY87" s="93"/>
      <c r="GZ87" s="93"/>
      <c r="HA87" s="93"/>
      <c r="HB87" s="95" t="str">
        <f t="shared" si="168"/>
        <v>Completar</v>
      </c>
      <c r="HC87" s="96" t="str">
        <f t="shared" si="169"/>
        <v>Completar</v>
      </c>
      <c r="HD87" s="96" t="str">
        <f t="shared" si="170"/>
        <v>Completar</v>
      </c>
      <c r="HE87" s="94"/>
      <c r="HF87" s="95" t="str">
        <f t="shared" si="171"/>
        <v>Completar</v>
      </c>
      <c r="HG87" s="95" t="str">
        <f t="shared" si="248"/>
        <v>Completar</v>
      </c>
      <c r="HH87" s="165">
        <f t="shared" si="249"/>
        <v>0</v>
      </c>
      <c r="HI87" s="219" t="b">
        <f t="shared" si="250"/>
        <v>0</v>
      </c>
      <c r="HJ87" s="188">
        <f t="shared" si="251"/>
        <v>0</v>
      </c>
      <c r="HK87" s="164">
        <f t="shared" si="252"/>
        <v>0</v>
      </c>
      <c r="HL87" s="164">
        <f t="shared" si="253"/>
        <v>0.25</v>
      </c>
      <c r="HM87" s="164">
        <f t="shared" si="254"/>
        <v>0</v>
      </c>
      <c r="HN87" s="164">
        <f t="shared" si="254"/>
        <v>0</v>
      </c>
      <c r="HO87" s="166">
        <f t="shared" si="255"/>
        <v>0</v>
      </c>
      <c r="HP87" s="167"/>
      <c r="HR87" s="164">
        <v>75</v>
      </c>
      <c r="HS87" s="225"/>
      <c r="HT87" s="226"/>
      <c r="HU87" s="1"/>
      <c r="HV87" s="1"/>
      <c r="HW87" s="95"/>
      <c r="HX87" s="93"/>
      <c r="HY87" s="93"/>
      <c r="HZ87" s="93"/>
      <c r="IA87" s="95" t="str">
        <f t="shared" si="172"/>
        <v>Completar</v>
      </c>
      <c r="IB87" s="96" t="str">
        <f t="shared" si="173"/>
        <v>Completar</v>
      </c>
      <c r="IC87" s="96" t="str">
        <f t="shared" si="174"/>
        <v>Completar</v>
      </c>
      <c r="ID87" s="94"/>
      <c r="IE87" s="95" t="str">
        <f t="shared" si="175"/>
        <v>Completar</v>
      </c>
      <c r="IF87" s="95" t="str">
        <f t="shared" si="256"/>
        <v>Completar</v>
      </c>
      <c r="IG87" s="165">
        <f t="shared" si="257"/>
        <v>0</v>
      </c>
      <c r="IH87" s="219" t="b">
        <f t="shared" si="258"/>
        <v>0</v>
      </c>
      <c r="II87" s="188">
        <f t="shared" si="259"/>
        <v>0</v>
      </c>
      <c r="IJ87" s="164">
        <f t="shared" si="260"/>
        <v>0</v>
      </c>
      <c r="IK87" s="164">
        <f t="shared" si="261"/>
        <v>0.25</v>
      </c>
      <c r="IL87" s="164">
        <f t="shared" si="262"/>
        <v>0</v>
      </c>
      <c r="IM87" s="164">
        <f t="shared" si="262"/>
        <v>0</v>
      </c>
      <c r="IN87" s="166">
        <f t="shared" si="263"/>
        <v>0</v>
      </c>
      <c r="IO87" s="167"/>
      <c r="IQ87" s="164">
        <v>75</v>
      </c>
      <c r="IR87" s="225"/>
      <c r="IS87" s="226"/>
      <c r="IT87" s="1"/>
      <c r="IU87" s="1"/>
      <c r="IV87" s="95"/>
      <c r="IW87" s="93"/>
      <c r="IX87" s="93"/>
      <c r="IY87" s="93"/>
      <c r="IZ87" s="95" t="str">
        <f t="shared" si="176"/>
        <v>Completar</v>
      </c>
      <c r="JA87" s="96" t="str">
        <f t="shared" si="177"/>
        <v>Completar</v>
      </c>
      <c r="JB87" s="96" t="str">
        <f t="shared" si="178"/>
        <v>Completar</v>
      </c>
      <c r="JC87" s="94"/>
      <c r="JD87" s="95" t="str">
        <f t="shared" si="179"/>
        <v>Completar</v>
      </c>
      <c r="JE87" s="95" t="str">
        <f t="shared" si="264"/>
        <v>Completar</v>
      </c>
      <c r="JF87" s="165">
        <f t="shared" si="265"/>
        <v>0</v>
      </c>
      <c r="JG87" s="219" t="b">
        <f t="shared" si="266"/>
        <v>0</v>
      </c>
      <c r="JH87" s="188">
        <f t="shared" si="267"/>
        <v>0</v>
      </c>
      <c r="JI87" s="164">
        <f t="shared" si="268"/>
        <v>0</v>
      </c>
      <c r="JJ87" s="164">
        <f t="shared" si="269"/>
        <v>0.25</v>
      </c>
      <c r="JK87" s="164">
        <f t="shared" si="270"/>
        <v>0</v>
      </c>
      <c r="JL87" s="164">
        <f t="shared" si="270"/>
        <v>0</v>
      </c>
      <c r="JM87" s="166">
        <f t="shared" si="271"/>
        <v>0</v>
      </c>
      <c r="JN87" s="167"/>
      <c r="JO87" s="126"/>
      <c r="JP87" s="164">
        <v>75</v>
      </c>
      <c r="JQ87" s="225"/>
      <c r="JR87" s="226"/>
      <c r="JS87" s="1"/>
      <c r="JT87" s="1"/>
      <c r="JU87" s="95"/>
      <c r="JV87" s="93"/>
      <c r="JW87" s="93"/>
      <c r="JX87" s="93"/>
      <c r="JY87" s="95" t="str">
        <f t="shared" si="180"/>
        <v>Completar</v>
      </c>
      <c r="JZ87" s="96" t="str">
        <f t="shared" si="181"/>
        <v>Completar</v>
      </c>
      <c r="KA87" s="96" t="str">
        <f t="shared" si="182"/>
        <v>Completar</v>
      </c>
      <c r="KB87" s="94"/>
      <c r="KC87" s="95" t="str">
        <f t="shared" si="183"/>
        <v>Completar</v>
      </c>
      <c r="KD87" s="95" t="str">
        <f t="shared" si="272"/>
        <v>Completar</v>
      </c>
      <c r="KE87" s="165">
        <f t="shared" si="273"/>
        <v>0</v>
      </c>
      <c r="KF87" s="219" t="b">
        <f t="shared" si="274"/>
        <v>0</v>
      </c>
      <c r="KG87" s="188">
        <f t="shared" si="275"/>
        <v>0</v>
      </c>
      <c r="KH87" s="164">
        <f t="shared" si="276"/>
        <v>0</v>
      </c>
      <c r="KI87" s="164">
        <f t="shared" si="277"/>
        <v>0.25</v>
      </c>
      <c r="KJ87" s="164">
        <f t="shared" si="278"/>
        <v>0</v>
      </c>
      <c r="KK87" s="164">
        <f t="shared" si="278"/>
        <v>0</v>
      </c>
      <c r="KL87" s="166">
        <f t="shared" si="279"/>
        <v>0</v>
      </c>
    </row>
    <row r="88" spans="1:298" x14ac:dyDescent="0.25">
      <c r="A88" s="164">
        <v>76</v>
      </c>
      <c r="B88" s="225"/>
      <c r="C88" s="226"/>
      <c r="D88" s="1"/>
      <c r="E88" s="1"/>
      <c r="F88" s="95"/>
      <c r="G88" s="93"/>
      <c r="H88" s="93"/>
      <c r="I88" s="93"/>
      <c r="J88" s="95"/>
      <c r="K88" s="96" t="str">
        <f>IFERROR(VLOOKUP(D88,'Situación inicial'!JI$13:JS$112,8,FALSE),"Completar")</f>
        <v>Completar</v>
      </c>
      <c r="L88" s="96" t="str">
        <f>IFERROR(VLOOKUP(D88,'Situación inicial'!JI$13:JS$112,9,FALSE),"Completar")</f>
        <v>Completar</v>
      </c>
      <c r="M88" s="94"/>
      <c r="N88" s="95" t="str">
        <f>IFERROR(VLOOKUP(D88,'Situación inicial'!JI$13:JS$112,11,FALSE),"Completar")</f>
        <v>Completar</v>
      </c>
      <c r="O88" s="95" t="str">
        <f>IFERROR(VLOOKUP(D88,'Situación inicial'!JI$13:JT$112,12,FALSE),"Completar")</f>
        <v>Completar</v>
      </c>
      <c r="P88" s="165">
        <f t="shared" si="184"/>
        <v>0</v>
      </c>
      <c r="Q88" s="219" t="b">
        <f t="shared" si="185"/>
        <v>0</v>
      </c>
      <c r="R88" s="188">
        <f t="shared" si="186"/>
        <v>0</v>
      </c>
      <c r="S88" s="164">
        <f t="shared" si="187"/>
        <v>0</v>
      </c>
      <c r="T88" s="164">
        <f t="shared" si="188"/>
        <v>0.25</v>
      </c>
      <c r="U88" s="164">
        <f t="shared" si="189"/>
        <v>0</v>
      </c>
      <c r="V88" s="164">
        <f t="shared" si="189"/>
        <v>0</v>
      </c>
      <c r="W88" s="166">
        <f t="shared" si="190"/>
        <v>0</v>
      </c>
      <c r="X88" s="168">
        <f>IFERROR(VLOOKUP(D88,'Situación inicial'!JI$13:JZ$112,18,FALSE),0)</f>
        <v>0</v>
      </c>
      <c r="Z88" s="164">
        <v>76</v>
      </c>
      <c r="AA88" s="225"/>
      <c r="AB88" s="226"/>
      <c r="AC88" s="1"/>
      <c r="AD88" s="1"/>
      <c r="AE88" s="95"/>
      <c r="AF88" s="93"/>
      <c r="AG88" s="93"/>
      <c r="AH88" s="93"/>
      <c r="AI88" s="95" t="str">
        <f t="shared" si="140"/>
        <v>Completar</v>
      </c>
      <c r="AJ88" s="96" t="str">
        <f t="shared" si="141"/>
        <v>Completar</v>
      </c>
      <c r="AK88" s="96" t="str">
        <f t="shared" si="142"/>
        <v>Completar</v>
      </c>
      <c r="AL88" s="94"/>
      <c r="AM88" s="95" t="str">
        <f t="shared" si="191"/>
        <v>Completar</v>
      </c>
      <c r="AN88" s="95" t="str">
        <f t="shared" si="192"/>
        <v>Completar</v>
      </c>
      <c r="AO88" s="165">
        <f t="shared" si="193"/>
        <v>0</v>
      </c>
      <c r="AP88" s="219" t="b">
        <f t="shared" si="194"/>
        <v>0</v>
      </c>
      <c r="AQ88" s="188">
        <f t="shared" si="195"/>
        <v>0</v>
      </c>
      <c r="AR88" s="164">
        <f t="shared" si="196"/>
        <v>0</v>
      </c>
      <c r="AS88" s="164">
        <f t="shared" si="197"/>
        <v>0.25</v>
      </c>
      <c r="AT88" s="164">
        <f t="shared" si="198"/>
        <v>0</v>
      </c>
      <c r="AU88" s="164">
        <f t="shared" si="198"/>
        <v>0</v>
      </c>
      <c r="AV88" s="166">
        <f t="shared" si="199"/>
        <v>0</v>
      </c>
      <c r="AW88" s="168">
        <f t="shared" si="143"/>
        <v>0</v>
      </c>
      <c r="AY88" s="164">
        <v>76</v>
      </c>
      <c r="AZ88" s="225"/>
      <c r="BA88" s="226"/>
      <c r="BB88" s="1"/>
      <c r="BC88" s="1"/>
      <c r="BD88" s="95"/>
      <c r="BE88" s="93"/>
      <c r="BF88" s="93"/>
      <c r="BG88" s="93"/>
      <c r="BH88" s="95" t="str">
        <f t="shared" si="144"/>
        <v>Completar</v>
      </c>
      <c r="BI88" s="96" t="str">
        <f t="shared" si="145"/>
        <v>Completar</v>
      </c>
      <c r="BJ88" s="96" t="str">
        <f t="shared" si="146"/>
        <v>Completar</v>
      </c>
      <c r="BK88" s="94"/>
      <c r="BL88" s="95" t="str">
        <f t="shared" si="147"/>
        <v>Completar</v>
      </c>
      <c r="BM88" s="95" t="str">
        <f t="shared" si="200"/>
        <v>Completar</v>
      </c>
      <c r="BN88" s="165">
        <f t="shared" si="201"/>
        <v>0</v>
      </c>
      <c r="BO88" s="219" t="b">
        <f t="shared" si="202"/>
        <v>0</v>
      </c>
      <c r="BP88" s="188">
        <f t="shared" si="203"/>
        <v>0</v>
      </c>
      <c r="BQ88" s="164">
        <f t="shared" si="204"/>
        <v>0</v>
      </c>
      <c r="BR88" s="164">
        <f t="shared" si="205"/>
        <v>0.25</v>
      </c>
      <c r="BS88" s="164">
        <f t="shared" si="206"/>
        <v>0</v>
      </c>
      <c r="BT88" s="164">
        <f t="shared" si="206"/>
        <v>0</v>
      </c>
      <c r="BU88" s="166">
        <f t="shared" si="207"/>
        <v>0</v>
      </c>
      <c r="BV88" s="167"/>
      <c r="BX88" s="164">
        <v>76</v>
      </c>
      <c r="BY88" s="225"/>
      <c r="BZ88" s="226"/>
      <c r="CA88" s="1"/>
      <c r="CB88" s="1"/>
      <c r="CC88" s="95"/>
      <c r="CD88" s="93"/>
      <c r="CE88" s="93"/>
      <c r="CF88" s="93"/>
      <c r="CG88" s="95" t="str">
        <f t="shared" si="148"/>
        <v>Completar</v>
      </c>
      <c r="CH88" s="96" t="str">
        <f t="shared" si="149"/>
        <v>Completar</v>
      </c>
      <c r="CI88" s="96" t="str">
        <f t="shared" si="150"/>
        <v>Completar</v>
      </c>
      <c r="CJ88" s="94"/>
      <c r="CK88" s="95" t="str">
        <f t="shared" si="151"/>
        <v>Completar</v>
      </c>
      <c r="CL88" s="95" t="str">
        <f t="shared" si="208"/>
        <v>Completar</v>
      </c>
      <c r="CM88" s="165">
        <f t="shared" si="209"/>
        <v>0</v>
      </c>
      <c r="CN88" s="219" t="b">
        <f t="shared" si="210"/>
        <v>0</v>
      </c>
      <c r="CO88" s="188">
        <f t="shared" si="211"/>
        <v>0</v>
      </c>
      <c r="CP88" s="164">
        <f t="shared" si="212"/>
        <v>0</v>
      </c>
      <c r="CQ88" s="164">
        <f t="shared" si="213"/>
        <v>0.25</v>
      </c>
      <c r="CR88" s="164">
        <f t="shared" si="214"/>
        <v>0</v>
      </c>
      <c r="CS88" s="164">
        <f t="shared" si="214"/>
        <v>0</v>
      </c>
      <c r="CT88" s="166">
        <f t="shared" si="215"/>
        <v>0</v>
      </c>
      <c r="CU88" s="167"/>
      <c r="CW88" s="164">
        <v>76</v>
      </c>
      <c r="CX88" s="225"/>
      <c r="CY88" s="226"/>
      <c r="CZ88" s="1"/>
      <c r="DA88" s="1"/>
      <c r="DB88" s="95"/>
      <c r="DC88" s="93"/>
      <c r="DD88" s="93"/>
      <c r="DE88" s="93"/>
      <c r="DF88" s="95" t="str">
        <f t="shared" si="152"/>
        <v>Completar</v>
      </c>
      <c r="DG88" s="96" t="str">
        <f t="shared" si="153"/>
        <v>Completar</v>
      </c>
      <c r="DH88" s="96" t="str">
        <f t="shared" si="154"/>
        <v>Completar</v>
      </c>
      <c r="DI88" s="94"/>
      <c r="DJ88" s="95" t="str">
        <f t="shared" si="155"/>
        <v>Completar</v>
      </c>
      <c r="DK88" s="95" t="str">
        <f t="shared" si="216"/>
        <v>Completar</v>
      </c>
      <c r="DL88" s="165">
        <f t="shared" si="217"/>
        <v>0</v>
      </c>
      <c r="DM88" s="219" t="b">
        <f t="shared" si="218"/>
        <v>0</v>
      </c>
      <c r="DN88" s="188">
        <f t="shared" si="219"/>
        <v>0</v>
      </c>
      <c r="DO88" s="164">
        <f t="shared" si="220"/>
        <v>0</v>
      </c>
      <c r="DP88" s="164">
        <f t="shared" si="221"/>
        <v>0.25</v>
      </c>
      <c r="DQ88" s="164">
        <f t="shared" si="222"/>
        <v>0</v>
      </c>
      <c r="DR88" s="164">
        <f t="shared" si="222"/>
        <v>0</v>
      </c>
      <c r="DS88" s="166">
        <f t="shared" si="223"/>
        <v>0</v>
      </c>
      <c r="DT88" s="167"/>
      <c r="DV88" s="164">
        <v>76</v>
      </c>
      <c r="DW88" s="225"/>
      <c r="DX88" s="226"/>
      <c r="DY88" s="1"/>
      <c r="DZ88" s="1"/>
      <c r="EA88" s="95"/>
      <c r="EB88" s="93"/>
      <c r="EC88" s="93"/>
      <c r="ED88" s="93"/>
      <c r="EE88" s="95" t="str">
        <f t="shared" si="156"/>
        <v>Completar</v>
      </c>
      <c r="EF88" s="96" t="str">
        <f t="shared" si="157"/>
        <v>Completar</v>
      </c>
      <c r="EG88" s="96" t="str">
        <f t="shared" si="158"/>
        <v>Completar</v>
      </c>
      <c r="EH88" s="94"/>
      <c r="EI88" s="95" t="str">
        <f t="shared" si="159"/>
        <v>Completar</v>
      </c>
      <c r="EJ88" s="95" t="str">
        <f t="shared" si="224"/>
        <v>Completar</v>
      </c>
      <c r="EK88" s="165">
        <f t="shared" si="225"/>
        <v>0</v>
      </c>
      <c r="EL88" s="219" t="b">
        <f t="shared" si="226"/>
        <v>0</v>
      </c>
      <c r="EM88" s="188">
        <f t="shared" si="227"/>
        <v>0</v>
      </c>
      <c r="EN88" s="164">
        <f t="shared" si="228"/>
        <v>0</v>
      </c>
      <c r="EO88" s="164">
        <f t="shared" si="229"/>
        <v>0.25</v>
      </c>
      <c r="EP88" s="164">
        <f t="shared" si="230"/>
        <v>0</v>
      </c>
      <c r="EQ88" s="164">
        <f t="shared" si="230"/>
        <v>0</v>
      </c>
      <c r="ER88" s="166">
        <f t="shared" si="231"/>
        <v>0</v>
      </c>
      <c r="ES88" s="167"/>
      <c r="EU88" s="164">
        <v>76</v>
      </c>
      <c r="EV88" s="225"/>
      <c r="EW88" s="226"/>
      <c r="EX88" s="1"/>
      <c r="EY88" s="1"/>
      <c r="EZ88" s="95"/>
      <c r="FA88" s="93"/>
      <c r="FB88" s="93"/>
      <c r="FC88" s="93"/>
      <c r="FD88" s="95" t="str">
        <f t="shared" si="160"/>
        <v>Completar</v>
      </c>
      <c r="FE88" s="96" t="str">
        <f t="shared" si="161"/>
        <v>Completar</v>
      </c>
      <c r="FF88" s="96" t="str">
        <f t="shared" si="162"/>
        <v>Completar</v>
      </c>
      <c r="FG88" s="94"/>
      <c r="FH88" s="95" t="str">
        <f t="shared" si="163"/>
        <v>Completar</v>
      </c>
      <c r="FI88" s="95" t="str">
        <f t="shared" si="232"/>
        <v>Completar</v>
      </c>
      <c r="FJ88" s="165">
        <f t="shared" si="233"/>
        <v>0</v>
      </c>
      <c r="FK88" s="219" t="b">
        <f t="shared" si="234"/>
        <v>0</v>
      </c>
      <c r="FL88" s="188">
        <f t="shared" si="235"/>
        <v>0</v>
      </c>
      <c r="FM88" s="164">
        <f t="shared" si="236"/>
        <v>0</v>
      </c>
      <c r="FN88" s="164">
        <f t="shared" si="237"/>
        <v>0.25</v>
      </c>
      <c r="FO88" s="164">
        <f t="shared" si="238"/>
        <v>0</v>
      </c>
      <c r="FP88" s="164">
        <f t="shared" si="238"/>
        <v>0</v>
      </c>
      <c r="FQ88" s="166">
        <f t="shared" si="239"/>
        <v>0</v>
      </c>
      <c r="FR88" s="167"/>
      <c r="FT88" s="164">
        <v>76</v>
      </c>
      <c r="FU88" s="225"/>
      <c r="FV88" s="226"/>
      <c r="FW88" s="1"/>
      <c r="FX88" s="1"/>
      <c r="FY88" s="95"/>
      <c r="FZ88" s="93"/>
      <c r="GA88" s="93"/>
      <c r="GB88" s="93"/>
      <c r="GC88" s="95" t="str">
        <f t="shared" si="164"/>
        <v>Completar</v>
      </c>
      <c r="GD88" s="96" t="str">
        <f t="shared" si="165"/>
        <v>Completar</v>
      </c>
      <c r="GE88" s="96" t="str">
        <f t="shared" si="166"/>
        <v>Completar</v>
      </c>
      <c r="GF88" s="94"/>
      <c r="GG88" s="95" t="str">
        <f t="shared" si="167"/>
        <v>Completar</v>
      </c>
      <c r="GH88" s="95" t="str">
        <f t="shared" si="240"/>
        <v>Completar</v>
      </c>
      <c r="GI88" s="165">
        <f t="shared" si="241"/>
        <v>0</v>
      </c>
      <c r="GJ88" s="219" t="b">
        <f t="shared" si="242"/>
        <v>0</v>
      </c>
      <c r="GK88" s="188">
        <f t="shared" si="243"/>
        <v>0</v>
      </c>
      <c r="GL88" s="164">
        <f t="shared" si="244"/>
        <v>0</v>
      </c>
      <c r="GM88" s="164">
        <f t="shared" si="245"/>
        <v>0.25</v>
      </c>
      <c r="GN88" s="164">
        <f t="shared" si="246"/>
        <v>0</v>
      </c>
      <c r="GO88" s="164">
        <f t="shared" si="246"/>
        <v>0</v>
      </c>
      <c r="GP88" s="166">
        <f t="shared" si="247"/>
        <v>0</v>
      </c>
      <c r="GQ88" s="167"/>
      <c r="GS88" s="164">
        <v>76</v>
      </c>
      <c r="GT88" s="225"/>
      <c r="GU88" s="226"/>
      <c r="GV88" s="1"/>
      <c r="GW88" s="1"/>
      <c r="GX88" s="95"/>
      <c r="GY88" s="93"/>
      <c r="GZ88" s="93"/>
      <c r="HA88" s="93"/>
      <c r="HB88" s="95" t="str">
        <f t="shared" si="168"/>
        <v>Completar</v>
      </c>
      <c r="HC88" s="96" t="str">
        <f t="shared" si="169"/>
        <v>Completar</v>
      </c>
      <c r="HD88" s="96" t="str">
        <f t="shared" si="170"/>
        <v>Completar</v>
      </c>
      <c r="HE88" s="94"/>
      <c r="HF88" s="95" t="str">
        <f t="shared" si="171"/>
        <v>Completar</v>
      </c>
      <c r="HG88" s="95" t="str">
        <f t="shared" si="248"/>
        <v>Completar</v>
      </c>
      <c r="HH88" s="165">
        <f t="shared" si="249"/>
        <v>0</v>
      </c>
      <c r="HI88" s="219" t="b">
        <f t="shared" si="250"/>
        <v>0</v>
      </c>
      <c r="HJ88" s="188">
        <f t="shared" si="251"/>
        <v>0</v>
      </c>
      <c r="HK88" s="164">
        <f t="shared" si="252"/>
        <v>0</v>
      </c>
      <c r="HL88" s="164">
        <f t="shared" si="253"/>
        <v>0.25</v>
      </c>
      <c r="HM88" s="164">
        <f t="shared" si="254"/>
        <v>0</v>
      </c>
      <c r="HN88" s="164">
        <f t="shared" si="254"/>
        <v>0</v>
      </c>
      <c r="HO88" s="166">
        <f t="shared" si="255"/>
        <v>0</v>
      </c>
      <c r="HP88" s="167"/>
      <c r="HR88" s="164">
        <v>76</v>
      </c>
      <c r="HS88" s="225"/>
      <c r="HT88" s="226"/>
      <c r="HU88" s="1"/>
      <c r="HV88" s="1"/>
      <c r="HW88" s="95"/>
      <c r="HX88" s="93"/>
      <c r="HY88" s="93"/>
      <c r="HZ88" s="93"/>
      <c r="IA88" s="95" t="str">
        <f t="shared" si="172"/>
        <v>Completar</v>
      </c>
      <c r="IB88" s="96" t="str">
        <f t="shared" si="173"/>
        <v>Completar</v>
      </c>
      <c r="IC88" s="96" t="str">
        <f t="shared" si="174"/>
        <v>Completar</v>
      </c>
      <c r="ID88" s="94"/>
      <c r="IE88" s="95" t="str">
        <f t="shared" si="175"/>
        <v>Completar</v>
      </c>
      <c r="IF88" s="95" t="str">
        <f t="shared" si="256"/>
        <v>Completar</v>
      </c>
      <c r="IG88" s="165">
        <f t="shared" si="257"/>
        <v>0</v>
      </c>
      <c r="IH88" s="219" t="b">
        <f t="shared" si="258"/>
        <v>0</v>
      </c>
      <c r="II88" s="188">
        <f t="shared" si="259"/>
        <v>0</v>
      </c>
      <c r="IJ88" s="164">
        <f t="shared" si="260"/>
        <v>0</v>
      </c>
      <c r="IK88" s="164">
        <f t="shared" si="261"/>
        <v>0.25</v>
      </c>
      <c r="IL88" s="164">
        <f t="shared" si="262"/>
        <v>0</v>
      </c>
      <c r="IM88" s="164">
        <f t="shared" si="262"/>
        <v>0</v>
      </c>
      <c r="IN88" s="166">
        <f t="shared" si="263"/>
        <v>0</v>
      </c>
      <c r="IO88" s="167"/>
      <c r="IQ88" s="164">
        <v>76</v>
      </c>
      <c r="IR88" s="225"/>
      <c r="IS88" s="226"/>
      <c r="IT88" s="1"/>
      <c r="IU88" s="1"/>
      <c r="IV88" s="95"/>
      <c r="IW88" s="93"/>
      <c r="IX88" s="93"/>
      <c r="IY88" s="93"/>
      <c r="IZ88" s="95" t="str">
        <f t="shared" si="176"/>
        <v>Completar</v>
      </c>
      <c r="JA88" s="96" t="str">
        <f t="shared" si="177"/>
        <v>Completar</v>
      </c>
      <c r="JB88" s="96" t="str">
        <f t="shared" si="178"/>
        <v>Completar</v>
      </c>
      <c r="JC88" s="94"/>
      <c r="JD88" s="95" t="str">
        <f t="shared" si="179"/>
        <v>Completar</v>
      </c>
      <c r="JE88" s="95" t="str">
        <f t="shared" si="264"/>
        <v>Completar</v>
      </c>
      <c r="JF88" s="165">
        <f t="shared" si="265"/>
        <v>0</v>
      </c>
      <c r="JG88" s="219" t="b">
        <f t="shared" si="266"/>
        <v>0</v>
      </c>
      <c r="JH88" s="188">
        <f t="shared" si="267"/>
        <v>0</v>
      </c>
      <c r="JI88" s="164">
        <f t="shared" si="268"/>
        <v>0</v>
      </c>
      <c r="JJ88" s="164">
        <f t="shared" si="269"/>
        <v>0.25</v>
      </c>
      <c r="JK88" s="164">
        <f t="shared" si="270"/>
        <v>0</v>
      </c>
      <c r="JL88" s="164">
        <f t="shared" si="270"/>
        <v>0</v>
      </c>
      <c r="JM88" s="166">
        <f t="shared" si="271"/>
        <v>0</v>
      </c>
      <c r="JN88" s="167"/>
      <c r="JO88" s="126"/>
      <c r="JP88" s="164">
        <v>76</v>
      </c>
      <c r="JQ88" s="225"/>
      <c r="JR88" s="226"/>
      <c r="JS88" s="1"/>
      <c r="JT88" s="1"/>
      <c r="JU88" s="95"/>
      <c r="JV88" s="93"/>
      <c r="JW88" s="93"/>
      <c r="JX88" s="93"/>
      <c r="JY88" s="95" t="str">
        <f t="shared" si="180"/>
        <v>Completar</v>
      </c>
      <c r="JZ88" s="96" t="str">
        <f t="shared" si="181"/>
        <v>Completar</v>
      </c>
      <c r="KA88" s="96" t="str">
        <f t="shared" si="182"/>
        <v>Completar</v>
      </c>
      <c r="KB88" s="94"/>
      <c r="KC88" s="95" t="str">
        <f t="shared" si="183"/>
        <v>Completar</v>
      </c>
      <c r="KD88" s="95" t="str">
        <f t="shared" si="272"/>
        <v>Completar</v>
      </c>
      <c r="KE88" s="165">
        <f t="shared" si="273"/>
        <v>0</v>
      </c>
      <c r="KF88" s="219" t="b">
        <f t="shared" si="274"/>
        <v>0</v>
      </c>
      <c r="KG88" s="188">
        <f t="shared" si="275"/>
        <v>0</v>
      </c>
      <c r="KH88" s="164">
        <f t="shared" si="276"/>
        <v>0</v>
      </c>
      <c r="KI88" s="164">
        <f t="shared" si="277"/>
        <v>0.25</v>
      </c>
      <c r="KJ88" s="164">
        <f t="shared" si="278"/>
        <v>0</v>
      </c>
      <c r="KK88" s="164">
        <f t="shared" si="278"/>
        <v>0</v>
      </c>
      <c r="KL88" s="166">
        <f t="shared" si="279"/>
        <v>0</v>
      </c>
    </row>
    <row r="89" spans="1:298" x14ac:dyDescent="0.25">
      <c r="A89" s="164">
        <v>77</v>
      </c>
      <c r="B89" s="225"/>
      <c r="C89" s="226"/>
      <c r="D89" s="1"/>
      <c r="E89" s="1"/>
      <c r="F89" s="95"/>
      <c r="G89" s="93"/>
      <c r="H89" s="93"/>
      <c r="I89" s="93"/>
      <c r="J89" s="95"/>
      <c r="K89" s="96" t="str">
        <f>IFERROR(VLOOKUP(D89,'Situación inicial'!JI$13:JS$112,8,FALSE),"Completar")</f>
        <v>Completar</v>
      </c>
      <c r="L89" s="96" t="str">
        <f>IFERROR(VLOOKUP(D89,'Situación inicial'!JI$13:JS$112,9,FALSE),"Completar")</f>
        <v>Completar</v>
      </c>
      <c r="M89" s="94"/>
      <c r="N89" s="95" t="str">
        <f>IFERROR(VLOOKUP(D89,'Situación inicial'!JI$13:JS$112,11,FALSE),"Completar")</f>
        <v>Completar</v>
      </c>
      <c r="O89" s="95" t="str">
        <f>IFERROR(VLOOKUP(D89,'Situación inicial'!JI$13:JT$112,12,FALSE),"Completar")</f>
        <v>Completar</v>
      </c>
      <c r="P89" s="165">
        <f t="shared" si="184"/>
        <v>0</v>
      </c>
      <c r="Q89" s="219" t="b">
        <f t="shared" si="185"/>
        <v>0</v>
      </c>
      <c r="R89" s="188">
        <f t="shared" si="186"/>
        <v>0</v>
      </c>
      <c r="S89" s="164">
        <f t="shared" si="187"/>
        <v>0</v>
      </c>
      <c r="T89" s="164">
        <f t="shared" si="188"/>
        <v>0.25</v>
      </c>
      <c r="U89" s="164">
        <f t="shared" si="189"/>
        <v>0</v>
      </c>
      <c r="V89" s="164">
        <f t="shared" si="189"/>
        <v>0</v>
      </c>
      <c r="W89" s="166">
        <f t="shared" si="190"/>
        <v>0</v>
      </c>
      <c r="X89" s="168">
        <f>IFERROR(VLOOKUP(D89,'Situación inicial'!JI$13:JZ$112,18,FALSE),0)</f>
        <v>0</v>
      </c>
      <c r="Z89" s="164">
        <v>77</v>
      </c>
      <c r="AA89" s="225"/>
      <c r="AB89" s="226"/>
      <c r="AC89" s="1"/>
      <c r="AD89" s="1"/>
      <c r="AE89" s="95"/>
      <c r="AF89" s="93"/>
      <c r="AG89" s="93"/>
      <c r="AH89" s="93"/>
      <c r="AI89" s="95" t="str">
        <f t="shared" si="140"/>
        <v>Completar</v>
      </c>
      <c r="AJ89" s="96" t="str">
        <f t="shared" si="141"/>
        <v>Completar</v>
      </c>
      <c r="AK89" s="96" t="str">
        <f t="shared" si="142"/>
        <v>Completar</v>
      </c>
      <c r="AL89" s="94"/>
      <c r="AM89" s="95" t="str">
        <f t="shared" si="191"/>
        <v>Completar</v>
      </c>
      <c r="AN89" s="95" t="str">
        <f t="shared" si="192"/>
        <v>Completar</v>
      </c>
      <c r="AO89" s="165">
        <f t="shared" si="193"/>
        <v>0</v>
      </c>
      <c r="AP89" s="219" t="b">
        <f t="shared" si="194"/>
        <v>0</v>
      </c>
      <c r="AQ89" s="188">
        <f t="shared" si="195"/>
        <v>0</v>
      </c>
      <c r="AR89" s="164">
        <f t="shared" si="196"/>
        <v>0</v>
      </c>
      <c r="AS89" s="164">
        <f t="shared" si="197"/>
        <v>0.25</v>
      </c>
      <c r="AT89" s="164">
        <f t="shared" si="198"/>
        <v>0</v>
      </c>
      <c r="AU89" s="164">
        <f t="shared" si="198"/>
        <v>0</v>
      </c>
      <c r="AV89" s="166">
        <f t="shared" si="199"/>
        <v>0</v>
      </c>
      <c r="AW89" s="168">
        <f t="shared" si="143"/>
        <v>0</v>
      </c>
      <c r="AY89" s="164">
        <v>77</v>
      </c>
      <c r="AZ89" s="225"/>
      <c r="BA89" s="226"/>
      <c r="BB89" s="1"/>
      <c r="BC89" s="1"/>
      <c r="BD89" s="95"/>
      <c r="BE89" s="93"/>
      <c r="BF89" s="93"/>
      <c r="BG89" s="93"/>
      <c r="BH89" s="95" t="str">
        <f t="shared" si="144"/>
        <v>Completar</v>
      </c>
      <c r="BI89" s="96" t="str">
        <f t="shared" si="145"/>
        <v>Completar</v>
      </c>
      <c r="BJ89" s="96" t="str">
        <f t="shared" si="146"/>
        <v>Completar</v>
      </c>
      <c r="BK89" s="94"/>
      <c r="BL89" s="95" t="str">
        <f t="shared" si="147"/>
        <v>Completar</v>
      </c>
      <c r="BM89" s="95" t="str">
        <f t="shared" si="200"/>
        <v>Completar</v>
      </c>
      <c r="BN89" s="165">
        <f t="shared" si="201"/>
        <v>0</v>
      </c>
      <c r="BO89" s="219" t="b">
        <f t="shared" si="202"/>
        <v>0</v>
      </c>
      <c r="BP89" s="188">
        <f t="shared" si="203"/>
        <v>0</v>
      </c>
      <c r="BQ89" s="164">
        <f t="shared" si="204"/>
        <v>0</v>
      </c>
      <c r="BR89" s="164">
        <f t="shared" si="205"/>
        <v>0.25</v>
      </c>
      <c r="BS89" s="164">
        <f t="shared" si="206"/>
        <v>0</v>
      </c>
      <c r="BT89" s="164">
        <f t="shared" si="206"/>
        <v>0</v>
      </c>
      <c r="BU89" s="166">
        <f t="shared" si="207"/>
        <v>0</v>
      </c>
      <c r="BV89" s="167"/>
      <c r="BX89" s="164">
        <v>77</v>
      </c>
      <c r="BY89" s="225"/>
      <c r="BZ89" s="226"/>
      <c r="CA89" s="1"/>
      <c r="CB89" s="1"/>
      <c r="CC89" s="95"/>
      <c r="CD89" s="93"/>
      <c r="CE89" s="93"/>
      <c r="CF89" s="93"/>
      <c r="CG89" s="95" t="str">
        <f t="shared" si="148"/>
        <v>Completar</v>
      </c>
      <c r="CH89" s="96" t="str">
        <f t="shared" si="149"/>
        <v>Completar</v>
      </c>
      <c r="CI89" s="96" t="str">
        <f t="shared" si="150"/>
        <v>Completar</v>
      </c>
      <c r="CJ89" s="94"/>
      <c r="CK89" s="95" t="str">
        <f t="shared" si="151"/>
        <v>Completar</v>
      </c>
      <c r="CL89" s="95" t="str">
        <f t="shared" si="208"/>
        <v>Completar</v>
      </c>
      <c r="CM89" s="165">
        <f t="shared" si="209"/>
        <v>0</v>
      </c>
      <c r="CN89" s="219" t="b">
        <f t="shared" si="210"/>
        <v>0</v>
      </c>
      <c r="CO89" s="188">
        <f t="shared" si="211"/>
        <v>0</v>
      </c>
      <c r="CP89" s="164">
        <f t="shared" si="212"/>
        <v>0</v>
      </c>
      <c r="CQ89" s="164">
        <f t="shared" si="213"/>
        <v>0.25</v>
      </c>
      <c r="CR89" s="164">
        <f t="shared" si="214"/>
        <v>0</v>
      </c>
      <c r="CS89" s="164">
        <f t="shared" si="214"/>
        <v>0</v>
      </c>
      <c r="CT89" s="166">
        <f t="shared" si="215"/>
        <v>0</v>
      </c>
      <c r="CU89" s="167"/>
      <c r="CW89" s="164">
        <v>77</v>
      </c>
      <c r="CX89" s="225"/>
      <c r="CY89" s="226"/>
      <c r="CZ89" s="1"/>
      <c r="DA89" s="1"/>
      <c r="DB89" s="95"/>
      <c r="DC89" s="93"/>
      <c r="DD89" s="93"/>
      <c r="DE89" s="93"/>
      <c r="DF89" s="95" t="str">
        <f t="shared" si="152"/>
        <v>Completar</v>
      </c>
      <c r="DG89" s="96" t="str">
        <f t="shared" si="153"/>
        <v>Completar</v>
      </c>
      <c r="DH89" s="96" t="str">
        <f t="shared" si="154"/>
        <v>Completar</v>
      </c>
      <c r="DI89" s="94"/>
      <c r="DJ89" s="95" t="str">
        <f t="shared" si="155"/>
        <v>Completar</v>
      </c>
      <c r="DK89" s="95" t="str">
        <f t="shared" si="216"/>
        <v>Completar</v>
      </c>
      <c r="DL89" s="165">
        <f t="shared" si="217"/>
        <v>0</v>
      </c>
      <c r="DM89" s="219" t="b">
        <f t="shared" si="218"/>
        <v>0</v>
      </c>
      <c r="DN89" s="188">
        <f t="shared" si="219"/>
        <v>0</v>
      </c>
      <c r="DO89" s="164">
        <f t="shared" si="220"/>
        <v>0</v>
      </c>
      <c r="DP89" s="164">
        <f t="shared" si="221"/>
        <v>0.25</v>
      </c>
      <c r="DQ89" s="164">
        <f t="shared" si="222"/>
        <v>0</v>
      </c>
      <c r="DR89" s="164">
        <f t="shared" si="222"/>
        <v>0</v>
      </c>
      <c r="DS89" s="166">
        <f t="shared" si="223"/>
        <v>0</v>
      </c>
      <c r="DT89" s="167"/>
      <c r="DV89" s="164">
        <v>77</v>
      </c>
      <c r="DW89" s="225"/>
      <c r="DX89" s="226"/>
      <c r="DY89" s="1"/>
      <c r="DZ89" s="1"/>
      <c r="EA89" s="95"/>
      <c r="EB89" s="93"/>
      <c r="EC89" s="93"/>
      <c r="ED89" s="93"/>
      <c r="EE89" s="95" t="str">
        <f t="shared" si="156"/>
        <v>Completar</v>
      </c>
      <c r="EF89" s="96" t="str">
        <f t="shared" si="157"/>
        <v>Completar</v>
      </c>
      <c r="EG89" s="96" t="str">
        <f t="shared" si="158"/>
        <v>Completar</v>
      </c>
      <c r="EH89" s="94"/>
      <c r="EI89" s="95" t="str">
        <f t="shared" si="159"/>
        <v>Completar</v>
      </c>
      <c r="EJ89" s="95" t="str">
        <f t="shared" si="224"/>
        <v>Completar</v>
      </c>
      <c r="EK89" s="165">
        <f t="shared" si="225"/>
        <v>0</v>
      </c>
      <c r="EL89" s="219" t="b">
        <f t="shared" si="226"/>
        <v>0</v>
      </c>
      <c r="EM89" s="188">
        <f t="shared" si="227"/>
        <v>0</v>
      </c>
      <c r="EN89" s="164">
        <f t="shared" si="228"/>
        <v>0</v>
      </c>
      <c r="EO89" s="164">
        <f t="shared" si="229"/>
        <v>0.25</v>
      </c>
      <c r="EP89" s="164">
        <f t="shared" si="230"/>
        <v>0</v>
      </c>
      <c r="EQ89" s="164">
        <f t="shared" si="230"/>
        <v>0</v>
      </c>
      <c r="ER89" s="166">
        <f t="shared" si="231"/>
        <v>0</v>
      </c>
      <c r="ES89" s="167"/>
      <c r="EU89" s="164">
        <v>77</v>
      </c>
      <c r="EV89" s="225"/>
      <c r="EW89" s="226"/>
      <c r="EX89" s="1"/>
      <c r="EY89" s="1"/>
      <c r="EZ89" s="95"/>
      <c r="FA89" s="93"/>
      <c r="FB89" s="93"/>
      <c r="FC89" s="93"/>
      <c r="FD89" s="95" t="str">
        <f t="shared" si="160"/>
        <v>Completar</v>
      </c>
      <c r="FE89" s="96" t="str">
        <f t="shared" si="161"/>
        <v>Completar</v>
      </c>
      <c r="FF89" s="96" t="str">
        <f t="shared" si="162"/>
        <v>Completar</v>
      </c>
      <c r="FG89" s="94"/>
      <c r="FH89" s="95" t="str">
        <f t="shared" si="163"/>
        <v>Completar</v>
      </c>
      <c r="FI89" s="95" t="str">
        <f t="shared" si="232"/>
        <v>Completar</v>
      </c>
      <c r="FJ89" s="165">
        <f t="shared" si="233"/>
        <v>0</v>
      </c>
      <c r="FK89" s="219" t="b">
        <f t="shared" si="234"/>
        <v>0</v>
      </c>
      <c r="FL89" s="188">
        <f t="shared" si="235"/>
        <v>0</v>
      </c>
      <c r="FM89" s="164">
        <f t="shared" si="236"/>
        <v>0</v>
      </c>
      <c r="FN89" s="164">
        <f t="shared" si="237"/>
        <v>0.25</v>
      </c>
      <c r="FO89" s="164">
        <f t="shared" si="238"/>
        <v>0</v>
      </c>
      <c r="FP89" s="164">
        <f t="shared" si="238"/>
        <v>0</v>
      </c>
      <c r="FQ89" s="166">
        <f t="shared" si="239"/>
        <v>0</v>
      </c>
      <c r="FR89" s="167"/>
      <c r="FT89" s="164">
        <v>77</v>
      </c>
      <c r="FU89" s="225"/>
      <c r="FV89" s="226"/>
      <c r="FW89" s="1"/>
      <c r="FX89" s="1"/>
      <c r="FY89" s="95"/>
      <c r="FZ89" s="93"/>
      <c r="GA89" s="93"/>
      <c r="GB89" s="93"/>
      <c r="GC89" s="95" t="str">
        <f t="shared" si="164"/>
        <v>Completar</v>
      </c>
      <c r="GD89" s="96" t="str">
        <f t="shared" si="165"/>
        <v>Completar</v>
      </c>
      <c r="GE89" s="96" t="str">
        <f t="shared" si="166"/>
        <v>Completar</v>
      </c>
      <c r="GF89" s="94"/>
      <c r="GG89" s="95" t="str">
        <f t="shared" si="167"/>
        <v>Completar</v>
      </c>
      <c r="GH89" s="95" t="str">
        <f t="shared" si="240"/>
        <v>Completar</v>
      </c>
      <c r="GI89" s="165">
        <f t="shared" si="241"/>
        <v>0</v>
      </c>
      <c r="GJ89" s="219" t="b">
        <f t="shared" si="242"/>
        <v>0</v>
      </c>
      <c r="GK89" s="188">
        <f t="shared" si="243"/>
        <v>0</v>
      </c>
      <c r="GL89" s="164">
        <f t="shared" si="244"/>
        <v>0</v>
      </c>
      <c r="GM89" s="164">
        <f t="shared" si="245"/>
        <v>0.25</v>
      </c>
      <c r="GN89" s="164">
        <f t="shared" si="246"/>
        <v>0</v>
      </c>
      <c r="GO89" s="164">
        <f t="shared" si="246"/>
        <v>0</v>
      </c>
      <c r="GP89" s="166">
        <f t="shared" si="247"/>
        <v>0</v>
      </c>
      <c r="GQ89" s="167"/>
      <c r="GS89" s="164">
        <v>77</v>
      </c>
      <c r="GT89" s="225"/>
      <c r="GU89" s="226"/>
      <c r="GV89" s="1"/>
      <c r="GW89" s="1"/>
      <c r="GX89" s="95"/>
      <c r="GY89" s="93"/>
      <c r="GZ89" s="93"/>
      <c r="HA89" s="93"/>
      <c r="HB89" s="95" t="str">
        <f t="shared" si="168"/>
        <v>Completar</v>
      </c>
      <c r="HC89" s="96" t="str">
        <f t="shared" si="169"/>
        <v>Completar</v>
      </c>
      <c r="HD89" s="96" t="str">
        <f t="shared" si="170"/>
        <v>Completar</v>
      </c>
      <c r="HE89" s="94"/>
      <c r="HF89" s="95" t="str">
        <f t="shared" si="171"/>
        <v>Completar</v>
      </c>
      <c r="HG89" s="95" t="str">
        <f t="shared" si="248"/>
        <v>Completar</v>
      </c>
      <c r="HH89" s="165">
        <f t="shared" si="249"/>
        <v>0</v>
      </c>
      <c r="HI89" s="219" t="b">
        <f t="shared" si="250"/>
        <v>0</v>
      </c>
      <c r="HJ89" s="188">
        <f t="shared" si="251"/>
        <v>0</v>
      </c>
      <c r="HK89" s="164">
        <f t="shared" si="252"/>
        <v>0</v>
      </c>
      <c r="HL89" s="164">
        <f t="shared" si="253"/>
        <v>0.25</v>
      </c>
      <c r="HM89" s="164">
        <f t="shared" si="254"/>
        <v>0</v>
      </c>
      <c r="HN89" s="164">
        <f t="shared" si="254"/>
        <v>0</v>
      </c>
      <c r="HO89" s="166">
        <f t="shared" si="255"/>
        <v>0</v>
      </c>
      <c r="HP89" s="167"/>
      <c r="HR89" s="164">
        <v>77</v>
      </c>
      <c r="HS89" s="225"/>
      <c r="HT89" s="226"/>
      <c r="HU89" s="1"/>
      <c r="HV89" s="1"/>
      <c r="HW89" s="95"/>
      <c r="HX89" s="93"/>
      <c r="HY89" s="93"/>
      <c r="HZ89" s="93"/>
      <c r="IA89" s="95" t="str">
        <f t="shared" si="172"/>
        <v>Completar</v>
      </c>
      <c r="IB89" s="96" t="str">
        <f t="shared" si="173"/>
        <v>Completar</v>
      </c>
      <c r="IC89" s="96" t="str">
        <f t="shared" si="174"/>
        <v>Completar</v>
      </c>
      <c r="ID89" s="94"/>
      <c r="IE89" s="95" t="str">
        <f t="shared" si="175"/>
        <v>Completar</v>
      </c>
      <c r="IF89" s="95" t="str">
        <f t="shared" si="256"/>
        <v>Completar</v>
      </c>
      <c r="IG89" s="165">
        <f t="shared" si="257"/>
        <v>0</v>
      </c>
      <c r="IH89" s="219" t="b">
        <f t="shared" si="258"/>
        <v>0</v>
      </c>
      <c r="II89" s="188">
        <f t="shared" si="259"/>
        <v>0</v>
      </c>
      <c r="IJ89" s="164">
        <f t="shared" si="260"/>
        <v>0</v>
      </c>
      <c r="IK89" s="164">
        <f t="shared" si="261"/>
        <v>0.25</v>
      </c>
      <c r="IL89" s="164">
        <f t="shared" si="262"/>
        <v>0</v>
      </c>
      <c r="IM89" s="164">
        <f t="shared" si="262"/>
        <v>0</v>
      </c>
      <c r="IN89" s="166">
        <f t="shared" si="263"/>
        <v>0</v>
      </c>
      <c r="IO89" s="167"/>
      <c r="IQ89" s="164">
        <v>77</v>
      </c>
      <c r="IR89" s="225"/>
      <c r="IS89" s="226"/>
      <c r="IT89" s="1"/>
      <c r="IU89" s="1"/>
      <c r="IV89" s="95"/>
      <c r="IW89" s="93"/>
      <c r="IX89" s="93"/>
      <c r="IY89" s="93"/>
      <c r="IZ89" s="95" t="str">
        <f t="shared" si="176"/>
        <v>Completar</v>
      </c>
      <c r="JA89" s="96" t="str">
        <f t="shared" si="177"/>
        <v>Completar</v>
      </c>
      <c r="JB89" s="96" t="str">
        <f t="shared" si="178"/>
        <v>Completar</v>
      </c>
      <c r="JC89" s="94"/>
      <c r="JD89" s="95" t="str">
        <f t="shared" si="179"/>
        <v>Completar</v>
      </c>
      <c r="JE89" s="95" t="str">
        <f t="shared" si="264"/>
        <v>Completar</v>
      </c>
      <c r="JF89" s="165">
        <f t="shared" si="265"/>
        <v>0</v>
      </c>
      <c r="JG89" s="219" t="b">
        <f t="shared" si="266"/>
        <v>0</v>
      </c>
      <c r="JH89" s="188">
        <f t="shared" si="267"/>
        <v>0</v>
      </c>
      <c r="JI89" s="164">
        <f t="shared" si="268"/>
        <v>0</v>
      </c>
      <c r="JJ89" s="164">
        <f t="shared" si="269"/>
        <v>0.25</v>
      </c>
      <c r="JK89" s="164">
        <f t="shared" si="270"/>
        <v>0</v>
      </c>
      <c r="JL89" s="164">
        <f t="shared" si="270"/>
        <v>0</v>
      </c>
      <c r="JM89" s="166">
        <f t="shared" si="271"/>
        <v>0</v>
      </c>
      <c r="JN89" s="167"/>
      <c r="JO89" s="126"/>
      <c r="JP89" s="164">
        <v>77</v>
      </c>
      <c r="JQ89" s="225"/>
      <c r="JR89" s="226"/>
      <c r="JS89" s="1"/>
      <c r="JT89" s="1"/>
      <c r="JU89" s="95"/>
      <c r="JV89" s="93"/>
      <c r="JW89" s="93"/>
      <c r="JX89" s="93"/>
      <c r="JY89" s="95" t="str">
        <f t="shared" si="180"/>
        <v>Completar</v>
      </c>
      <c r="JZ89" s="96" t="str">
        <f t="shared" si="181"/>
        <v>Completar</v>
      </c>
      <c r="KA89" s="96" t="str">
        <f t="shared" si="182"/>
        <v>Completar</v>
      </c>
      <c r="KB89" s="94"/>
      <c r="KC89" s="95" t="str">
        <f t="shared" si="183"/>
        <v>Completar</v>
      </c>
      <c r="KD89" s="95" t="str">
        <f t="shared" si="272"/>
        <v>Completar</v>
      </c>
      <c r="KE89" s="165">
        <f t="shared" si="273"/>
        <v>0</v>
      </c>
      <c r="KF89" s="219" t="b">
        <f t="shared" si="274"/>
        <v>0</v>
      </c>
      <c r="KG89" s="188">
        <f t="shared" si="275"/>
        <v>0</v>
      </c>
      <c r="KH89" s="164">
        <f t="shared" si="276"/>
        <v>0</v>
      </c>
      <c r="KI89" s="164">
        <f t="shared" si="277"/>
        <v>0.25</v>
      </c>
      <c r="KJ89" s="164">
        <f t="shared" si="278"/>
        <v>0</v>
      </c>
      <c r="KK89" s="164">
        <f t="shared" si="278"/>
        <v>0</v>
      </c>
      <c r="KL89" s="166">
        <f t="shared" si="279"/>
        <v>0</v>
      </c>
    </row>
    <row r="90" spans="1:298" x14ac:dyDescent="0.25">
      <c r="A90" s="164">
        <v>78</v>
      </c>
      <c r="B90" s="225"/>
      <c r="C90" s="226"/>
      <c r="D90" s="1"/>
      <c r="E90" s="1"/>
      <c r="F90" s="95"/>
      <c r="G90" s="93"/>
      <c r="H90" s="93"/>
      <c r="I90" s="93"/>
      <c r="J90" s="95"/>
      <c r="K90" s="96" t="str">
        <f>IFERROR(VLOOKUP(D90,'Situación inicial'!JI$13:JS$112,8,FALSE),"Completar")</f>
        <v>Completar</v>
      </c>
      <c r="L90" s="96" t="str">
        <f>IFERROR(VLOOKUP(D90,'Situación inicial'!JI$13:JS$112,9,FALSE),"Completar")</f>
        <v>Completar</v>
      </c>
      <c r="M90" s="94"/>
      <c r="N90" s="95" t="str">
        <f>IFERROR(VLOOKUP(D90,'Situación inicial'!JI$13:JS$112,11,FALSE),"Completar")</f>
        <v>Completar</v>
      </c>
      <c r="O90" s="95" t="str">
        <f>IFERROR(VLOOKUP(D90,'Situación inicial'!JI$13:JT$112,12,FALSE),"Completar")</f>
        <v>Completar</v>
      </c>
      <c r="P90" s="165">
        <f t="shared" si="184"/>
        <v>0</v>
      </c>
      <c r="Q90" s="219" t="b">
        <f t="shared" si="185"/>
        <v>0</v>
      </c>
      <c r="R90" s="188">
        <f t="shared" si="186"/>
        <v>0</v>
      </c>
      <c r="S90" s="164">
        <f t="shared" si="187"/>
        <v>0</v>
      </c>
      <c r="T90" s="164">
        <f t="shared" si="188"/>
        <v>0.25</v>
      </c>
      <c r="U90" s="164">
        <f t="shared" si="189"/>
        <v>0</v>
      </c>
      <c r="V90" s="164">
        <f t="shared" si="189"/>
        <v>0</v>
      </c>
      <c r="W90" s="166">
        <f t="shared" si="190"/>
        <v>0</v>
      </c>
      <c r="X90" s="168">
        <f>IFERROR(VLOOKUP(D90,'Situación inicial'!JI$13:JZ$112,18,FALSE),0)</f>
        <v>0</v>
      </c>
      <c r="Z90" s="164">
        <v>78</v>
      </c>
      <c r="AA90" s="225"/>
      <c r="AB90" s="226"/>
      <c r="AC90" s="1"/>
      <c r="AD90" s="1"/>
      <c r="AE90" s="95"/>
      <c r="AF90" s="93"/>
      <c r="AG90" s="93"/>
      <c r="AH90" s="93"/>
      <c r="AI90" s="95" t="str">
        <f t="shared" si="140"/>
        <v>Completar</v>
      </c>
      <c r="AJ90" s="96" t="str">
        <f t="shared" si="141"/>
        <v>Completar</v>
      </c>
      <c r="AK90" s="96" t="str">
        <f t="shared" si="142"/>
        <v>Completar</v>
      </c>
      <c r="AL90" s="94"/>
      <c r="AM90" s="95" t="str">
        <f t="shared" si="191"/>
        <v>Completar</v>
      </c>
      <c r="AN90" s="95" t="str">
        <f t="shared" si="192"/>
        <v>Completar</v>
      </c>
      <c r="AO90" s="165">
        <f t="shared" si="193"/>
        <v>0</v>
      </c>
      <c r="AP90" s="219" t="b">
        <f t="shared" si="194"/>
        <v>0</v>
      </c>
      <c r="AQ90" s="188">
        <f t="shared" si="195"/>
        <v>0</v>
      </c>
      <c r="AR90" s="164">
        <f t="shared" si="196"/>
        <v>0</v>
      </c>
      <c r="AS90" s="164">
        <f t="shared" si="197"/>
        <v>0.25</v>
      </c>
      <c r="AT90" s="164">
        <f t="shared" si="198"/>
        <v>0</v>
      </c>
      <c r="AU90" s="164">
        <f t="shared" si="198"/>
        <v>0</v>
      </c>
      <c r="AV90" s="166">
        <f t="shared" si="199"/>
        <v>0</v>
      </c>
      <c r="AW90" s="168">
        <f t="shared" si="143"/>
        <v>0</v>
      </c>
      <c r="AY90" s="164">
        <v>78</v>
      </c>
      <c r="AZ90" s="225"/>
      <c r="BA90" s="226"/>
      <c r="BB90" s="1"/>
      <c r="BC90" s="1"/>
      <c r="BD90" s="95"/>
      <c r="BE90" s="93"/>
      <c r="BF90" s="93"/>
      <c r="BG90" s="93"/>
      <c r="BH90" s="95" t="str">
        <f t="shared" si="144"/>
        <v>Completar</v>
      </c>
      <c r="BI90" s="96" t="str">
        <f t="shared" si="145"/>
        <v>Completar</v>
      </c>
      <c r="BJ90" s="96" t="str">
        <f t="shared" si="146"/>
        <v>Completar</v>
      </c>
      <c r="BK90" s="94"/>
      <c r="BL90" s="95" t="str">
        <f t="shared" si="147"/>
        <v>Completar</v>
      </c>
      <c r="BM90" s="95" t="str">
        <f t="shared" si="200"/>
        <v>Completar</v>
      </c>
      <c r="BN90" s="165">
        <f t="shared" si="201"/>
        <v>0</v>
      </c>
      <c r="BO90" s="219" t="b">
        <f t="shared" si="202"/>
        <v>0</v>
      </c>
      <c r="BP90" s="188">
        <f t="shared" si="203"/>
        <v>0</v>
      </c>
      <c r="BQ90" s="164">
        <f t="shared" si="204"/>
        <v>0</v>
      </c>
      <c r="BR90" s="164">
        <f t="shared" si="205"/>
        <v>0.25</v>
      </c>
      <c r="BS90" s="164">
        <f t="shared" si="206"/>
        <v>0</v>
      </c>
      <c r="BT90" s="164">
        <f t="shared" si="206"/>
        <v>0</v>
      </c>
      <c r="BU90" s="166">
        <f t="shared" si="207"/>
        <v>0</v>
      </c>
      <c r="BV90" s="167"/>
      <c r="BX90" s="164">
        <v>78</v>
      </c>
      <c r="BY90" s="225"/>
      <c r="BZ90" s="226"/>
      <c r="CA90" s="1"/>
      <c r="CB90" s="1"/>
      <c r="CC90" s="95"/>
      <c r="CD90" s="93"/>
      <c r="CE90" s="93"/>
      <c r="CF90" s="93"/>
      <c r="CG90" s="95" t="str">
        <f t="shared" si="148"/>
        <v>Completar</v>
      </c>
      <c r="CH90" s="96" t="str">
        <f t="shared" si="149"/>
        <v>Completar</v>
      </c>
      <c r="CI90" s="96" t="str">
        <f t="shared" si="150"/>
        <v>Completar</v>
      </c>
      <c r="CJ90" s="94"/>
      <c r="CK90" s="95" t="str">
        <f t="shared" si="151"/>
        <v>Completar</v>
      </c>
      <c r="CL90" s="95" t="str">
        <f t="shared" si="208"/>
        <v>Completar</v>
      </c>
      <c r="CM90" s="165">
        <f t="shared" si="209"/>
        <v>0</v>
      </c>
      <c r="CN90" s="219" t="b">
        <f t="shared" si="210"/>
        <v>0</v>
      </c>
      <c r="CO90" s="188">
        <f t="shared" si="211"/>
        <v>0</v>
      </c>
      <c r="CP90" s="164">
        <f t="shared" si="212"/>
        <v>0</v>
      </c>
      <c r="CQ90" s="164">
        <f t="shared" si="213"/>
        <v>0.25</v>
      </c>
      <c r="CR90" s="164">
        <f t="shared" si="214"/>
        <v>0</v>
      </c>
      <c r="CS90" s="164">
        <f t="shared" si="214"/>
        <v>0</v>
      </c>
      <c r="CT90" s="166">
        <f t="shared" si="215"/>
        <v>0</v>
      </c>
      <c r="CU90" s="167"/>
      <c r="CW90" s="164">
        <v>78</v>
      </c>
      <c r="CX90" s="225"/>
      <c r="CY90" s="226"/>
      <c r="CZ90" s="1"/>
      <c r="DA90" s="1"/>
      <c r="DB90" s="95"/>
      <c r="DC90" s="93"/>
      <c r="DD90" s="93"/>
      <c r="DE90" s="93"/>
      <c r="DF90" s="95" t="str">
        <f t="shared" si="152"/>
        <v>Completar</v>
      </c>
      <c r="DG90" s="96" t="str">
        <f t="shared" si="153"/>
        <v>Completar</v>
      </c>
      <c r="DH90" s="96" t="str">
        <f t="shared" si="154"/>
        <v>Completar</v>
      </c>
      <c r="DI90" s="94"/>
      <c r="DJ90" s="95" t="str">
        <f t="shared" si="155"/>
        <v>Completar</v>
      </c>
      <c r="DK90" s="95" t="str">
        <f t="shared" si="216"/>
        <v>Completar</v>
      </c>
      <c r="DL90" s="165">
        <f t="shared" si="217"/>
        <v>0</v>
      </c>
      <c r="DM90" s="219" t="b">
        <f t="shared" si="218"/>
        <v>0</v>
      </c>
      <c r="DN90" s="188">
        <f t="shared" si="219"/>
        <v>0</v>
      </c>
      <c r="DO90" s="164">
        <f t="shared" si="220"/>
        <v>0</v>
      </c>
      <c r="DP90" s="164">
        <f t="shared" si="221"/>
        <v>0.25</v>
      </c>
      <c r="DQ90" s="164">
        <f t="shared" si="222"/>
        <v>0</v>
      </c>
      <c r="DR90" s="164">
        <f t="shared" si="222"/>
        <v>0</v>
      </c>
      <c r="DS90" s="166">
        <f t="shared" si="223"/>
        <v>0</v>
      </c>
      <c r="DT90" s="167"/>
      <c r="DV90" s="164">
        <v>78</v>
      </c>
      <c r="DW90" s="225"/>
      <c r="DX90" s="226"/>
      <c r="DY90" s="1"/>
      <c r="DZ90" s="1"/>
      <c r="EA90" s="95"/>
      <c r="EB90" s="93"/>
      <c r="EC90" s="93"/>
      <c r="ED90" s="93"/>
      <c r="EE90" s="95" t="str">
        <f t="shared" si="156"/>
        <v>Completar</v>
      </c>
      <c r="EF90" s="96" t="str">
        <f t="shared" si="157"/>
        <v>Completar</v>
      </c>
      <c r="EG90" s="96" t="str">
        <f t="shared" si="158"/>
        <v>Completar</v>
      </c>
      <c r="EH90" s="94"/>
      <c r="EI90" s="95" t="str">
        <f t="shared" si="159"/>
        <v>Completar</v>
      </c>
      <c r="EJ90" s="95" t="str">
        <f t="shared" si="224"/>
        <v>Completar</v>
      </c>
      <c r="EK90" s="165">
        <f t="shared" si="225"/>
        <v>0</v>
      </c>
      <c r="EL90" s="219" t="b">
        <f t="shared" si="226"/>
        <v>0</v>
      </c>
      <c r="EM90" s="188">
        <f t="shared" si="227"/>
        <v>0</v>
      </c>
      <c r="EN90" s="164">
        <f t="shared" si="228"/>
        <v>0</v>
      </c>
      <c r="EO90" s="164">
        <f t="shared" si="229"/>
        <v>0.25</v>
      </c>
      <c r="EP90" s="164">
        <f t="shared" si="230"/>
        <v>0</v>
      </c>
      <c r="EQ90" s="164">
        <f t="shared" si="230"/>
        <v>0</v>
      </c>
      <c r="ER90" s="166">
        <f t="shared" si="231"/>
        <v>0</v>
      </c>
      <c r="ES90" s="167"/>
      <c r="EU90" s="164">
        <v>78</v>
      </c>
      <c r="EV90" s="225"/>
      <c r="EW90" s="226"/>
      <c r="EX90" s="1"/>
      <c r="EY90" s="1"/>
      <c r="EZ90" s="95"/>
      <c r="FA90" s="93"/>
      <c r="FB90" s="93"/>
      <c r="FC90" s="93"/>
      <c r="FD90" s="95" t="str">
        <f t="shared" si="160"/>
        <v>Completar</v>
      </c>
      <c r="FE90" s="96" t="str">
        <f t="shared" si="161"/>
        <v>Completar</v>
      </c>
      <c r="FF90" s="96" t="str">
        <f t="shared" si="162"/>
        <v>Completar</v>
      </c>
      <c r="FG90" s="94"/>
      <c r="FH90" s="95" t="str">
        <f t="shared" si="163"/>
        <v>Completar</v>
      </c>
      <c r="FI90" s="95" t="str">
        <f t="shared" si="232"/>
        <v>Completar</v>
      </c>
      <c r="FJ90" s="165">
        <f t="shared" si="233"/>
        <v>0</v>
      </c>
      <c r="FK90" s="219" t="b">
        <f t="shared" si="234"/>
        <v>0</v>
      </c>
      <c r="FL90" s="188">
        <f t="shared" si="235"/>
        <v>0</v>
      </c>
      <c r="FM90" s="164">
        <f t="shared" si="236"/>
        <v>0</v>
      </c>
      <c r="FN90" s="164">
        <f t="shared" si="237"/>
        <v>0.25</v>
      </c>
      <c r="FO90" s="164">
        <f t="shared" si="238"/>
        <v>0</v>
      </c>
      <c r="FP90" s="164">
        <f t="shared" si="238"/>
        <v>0</v>
      </c>
      <c r="FQ90" s="166">
        <f t="shared" si="239"/>
        <v>0</v>
      </c>
      <c r="FR90" s="167"/>
      <c r="FT90" s="164">
        <v>78</v>
      </c>
      <c r="FU90" s="225"/>
      <c r="FV90" s="226"/>
      <c r="FW90" s="1"/>
      <c r="FX90" s="1"/>
      <c r="FY90" s="95"/>
      <c r="FZ90" s="93"/>
      <c r="GA90" s="93"/>
      <c r="GB90" s="93"/>
      <c r="GC90" s="95" t="str">
        <f t="shared" si="164"/>
        <v>Completar</v>
      </c>
      <c r="GD90" s="96" t="str">
        <f t="shared" si="165"/>
        <v>Completar</v>
      </c>
      <c r="GE90" s="96" t="str">
        <f t="shared" si="166"/>
        <v>Completar</v>
      </c>
      <c r="GF90" s="94"/>
      <c r="GG90" s="95" t="str">
        <f t="shared" si="167"/>
        <v>Completar</v>
      </c>
      <c r="GH90" s="95" t="str">
        <f t="shared" si="240"/>
        <v>Completar</v>
      </c>
      <c r="GI90" s="165">
        <f t="shared" si="241"/>
        <v>0</v>
      </c>
      <c r="GJ90" s="219" t="b">
        <f t="shared" si="242"/>
        <v>0</v>
      </c>
      <c r="GK90" s="188">
        <f t="shared" si="243"/>
        <v>0</v>
      </c>
      <c r="GL90" s="164">
        <f t="shared" si="244"/>
        <v>0</v>
      </c>
      <c r="GM90" s="164">
        <f t="shared" si="245"/>
        <v>0.25</v>
      </c>
      <c r="GN90" s="164">
        <f t="shared" si="246"/>
        <v>0</v>
      </c>
      <c r="GO90" s="164">
        <f t="shared" si="246"/>
        <v>0</v>
      </c>
      <c r="GP90" s="166">
        <f t="shared" si="247"/>
        <v>0</v>
      </c>
      <c r="GQ90" s="167"/>
      <c r="GS90" s="164">
        <v>78</v>
      </c>
      <c r="GT90" s="225"/>
      <c r="GU90" s="226"/>
      <c r="GV90" s="1"/>
      <c r="GW90" s="1"/>
      <c r="GX90" s="95"/>
      <c r="GY90" s="93"/>
      <c r="GZ90" s="93"/>
      <c r="HA90" s="93"/>
      <c r="HB90" s="95" t="str">
        <f t="shared" si="168"/>
        <v>Completar</v>
      </c>
      <c r="HC90" s="96" t="str">
        <f t="shared" si="169"/>
        <v>Completar</v>
      </c>
      <c r="HD90" s="96" t="str">
        <f t="shared" si="170"/>
        <v>Completar</v>
      </c>
      <c r="HE90" s="94"/>
      <c r="HF90" s="95" t="str">
        <f t="shared" si="171"/>
        <v>Completar</v>
      </c>
      <c r="HG90" s="95" t="str">
        <f t="shared" si="248"/>
        <v>Completar</v>
      </c>
      <c r="HH90" s="165">
        <f t="shared" si="249"/>
        <v>0</v>
      </c>
      <c r="HI90" s="219" t="b">
        <f t="shared" si="250"/>
        <v>0</v>
      </c>
      <c r="HJ90" s="188">
        <f t="shared" si="251"/>
        <v>0</v>
      </c>
      <c r="HK90" s="164">
        <f t="shared" si="252"/>
        <v>0</v>
      </c>
      <c r="HL90" s="164">
        <f t="shared" si="253"/>
        <v>0.25</v>
      </c>
      <c r="HM90" s="164">
        <f t="shared" si="254"/>
        <v>0</v>
      </c>
      <c r="HN90" s="164">
        <f t="shared" si="254"/>
        <v>0</v>
      </c>
      <c r="HO90" s="166">
        <f t="shared" si="255"/>
        <v>0</v>
      </c>
      <c r="HP90" s="167"/>
      <c r="HR90" s="164">
        <v>78</v>
      </c>
      <c r="HS90" s="225"/>
      <c r="HT90" s="226"/>
      <c r="HU90" s="1"/>
      <c r="HV90" s="1"/>
      <c r="HW90" s="95"/>
      <c r="HX90" s="93"/>
      <c r="HY90" s="93"/>
      <c r="HZ90" s="93"/>
      <c r="IA90" s="95" t="str">
        <f t="shared" si="172"/>
        <v>Completar</v>
      </c>
      <c r="IB90" s="96" t="str">
        <f t="shared" si="173"/>
        <v>Completar</v>
      </c>
      <c r="IC90" s="96" t="str">
        <f t="shared" si="174"/>
        <v>Completar</v>
      </c>
      <c r="ID90" s="94"/>
      <c r="IE90" s="95" t="str">
        <f t="shared" si="175"/>
        <v>Completar</v>
      </c>
      <c r="IF90" s="95" t="str">
        <f t="shared" si="256"/>
        <v>Completar</v>
      </c>
      <c r="IG90" s="165">
        <f t="shared" si="257"/>
        <v>0</v>
      </c>
      <c r="IH90" s="219" t="b">
        <f t="shared" si="258"/>
        <v>0</v>
      </c>
      <c r="II90" s="188">
        <f t="shared" si="259"/>
        <v>0</v>
      </c>
      <c r="IJ90" s="164">
        <f t="shared" si="260"/>
        <v>0</v>
      </c>
      <c r="IK90" s="164">
        <f t="shared" si="261"/>
        <v>0.25</v>
      </c>
      <c r="IL90" s="164">
        <f t="shared" si="262"/>
        <v>0</v>
      </c>
      <c r="IM90" s="164">
        <f t="shared" si="262"/>
        <v>0</v>
      </c>
      <c r="IN90" s="166">
        <f t="shared" si="263"/>
        <v>0</v>
      </c>
      <c r="IO90" s="167"/>
      <c r="IQ90" s="164">
        <v>78</v>
      </c>
      <c r="IR90" s="225"/>
      <c r="IS90" s="226"/>
      <c r="IT90" s="1"/>
      <c r="IU90" s="1"/>
      <c r="IV90" s="95"/>
      <c r="IW90" s="93"/>
      <c r="IX90" s="93"/>
      <c r="IY90" s="93"/>
      <c r="IZ90" s="95" t="str">
        <f t="shared" si="176"/>
        <v>Completar</v>
      </c>
      <c r="JA90" s="96" t="str">
        <f t="shared" si="177"/>
        <v>Completar</v>
      </c>
      <c r="JB90" s="96" t="str">
        <f t="shared" si="178"/>
        <v>Completar</v>
      </c>
      <c r="JC90" s="94"/>
      <c r="JD90" s="95" t="str">
        <f t="shared" si="179"/>
        <v>Completar</v>
      </c>
      <c r="JE90" s="95" t="str">
        <f t="shared" si="264"/>
        <v>Completar</v>
      </c>
      <c r="JF90" s="165">
        <f t="shared" si="265"/>
        <v>0</v>
      </c>
      <c r="JG90" s="219" t="b">
        <f t="shared" si="266"/>
        <v>0</v>
      </c>
      <c r="JH90" s="188">
        <f t="shared" si="267"/>
        <v>0</v>
      </c>
      <c r="JI90" s="164">
        <f t="shared" si="268"/>
        <v>0</v>
      </c>
      <c r="JJ90" s="164">
        <f t="shared" si="269"/>
        <v>0.25</v>
      </c>
      <c r="JK90" s="164">
        <f t="shared" si="270"/>
        <v>0</v>
      </c>
      <c r="JL90" s="164">
        <f t="shared" si="270"/>
        <v>0</v>
      </c>
      <c r="JM90" s="166">
        <f t="shared" si="271"/>
        <v>0</v>
      </c>
      <c r="JN90" s="167"/>
      <c r="JO90" s="126"/>
      <c r="JP90" s="164">
        <v>78</v>
      </c>
      <c r="JQ90" s="225"/>
      <c r="JR90" s="226"/>
      <c r="JS90" s="1"/>
      <c r="JT90" s="1"/>
      <c r="JU90" s="95"/>
      <c r="JV90" s="93"/>
      <c r="JW90" s="93"/>
      <c r="JX90" s="93"/>
      <c r="JY90" s="95" t="str">
        <f t="shared" si="180"/>
        <v>Completar</v>
      </c>
      <c r="JZ90" s="96" t="str">
        <f t="shared" si="181"/>
        <v>Completar</v>
      </c>
      <c r="KA90" s="96" t="str">
        <f t="shared" si="182"/>
        <v>Completar</v>
      </c>
      <c r="KB90" s="94"/>
      <c r="KC90" s="95" t="str">
        <f t="shared" si="183"/>
        <v>Completar</v>
      </c>
      <c r="KD90" s="95" t="str">
        <f t="shared" si="272"/>
        <v>Completar</v>
      </c>
      <c r="KE90" s="165">
        <f t="shared" si="273"/>
        <v>0</v>
      </c>
      <c r="KF90" s="219" t="b">
        <f t="shared" si="274"/>
        <v>0</v>
      </c>
      <c r="KG90" s="188">
        <f t="shared" si="275"/>
        <v>0</v>
      </c>
      <c r="KH90" s="164">
        <f t="shared" si="276"/>
        <v>0</v>
      </c>
      <c r="KI90" s="164">
        <f t="shared" si="277"/>
        <v>0.25</v>
      </c>
      <c r="KJ90" s="164">
        <f t="shared" si="278"/>
        <v>0</v>
      </c>
      <c r="KK90" s="164">
        <f t="shared" si="278"/>
        <v>0</v>
      </c>
      <c r="KL90" s="166">
        <f t="shared" si="279"/>
        <v>0</v>
      </c>
    </row>
    <row r="91" spans="1:298" x14ac:dyDescent="0.25">
      <c r="A91" s="164">
        <v>79</v>
      </c>
      <c r="B91" s="225"/>
      <c r="C91" s="226"/>
      <c r="D91" s="1"/>
      <c r="E91" s="1"/>
      <c r="F91" s="95"/>
      <c r="G91" s="93"/>
      <c r="H91" s="93"/>
      <c r="I91" s="93"/>
      <c r="J91" s="95"/>
      <c r="K91" s="96" t="str">
        <f>IFERROR(VLOOKUP(D91,'Situación inicial'!JI$13:JS$112,8,FALSE),"Completar")</f>
        <v>Completar</v>
      </c>
      <c r="L91" s="96" t="str">
        <f>IFERROR(VLOOKUP(D91,'Situación inicial'!JI$13:JS$112,9,FALSE),"Completar")</f>
        <v>Completar</v>
      </c>
      <c r="M91" s="94"/>
      <c r="N91" s="95" t="str">
        <f>IFERROR(VLOOKUP(D91,'Situación inicial'!JI$13:JS$112,11,FALSE),"Completar")</f>
        <v>Completar</v>
      </c>
      <c r="O91" s="95" t="str">
        <f>IFERROR(VLOOKUP(D91,'Situación inicial'!JI$13:JT$112,12,FALSE),"Completar")</f>
        <v>Completar</v>
      </c>
      <c r="P91" s="165">
        <f t="shared" si="184"/>
        <v>0</v>
      </c>
      <c r="Q91" s="219" t="b">
        <f t="shared" si="185"/>
        <v>0</v>
      </c>
      <c r="R91" s="188">
        <f t="shared" si="186"/>
        <v>0</v>
      </c>
      <c r="S91" s="164">
        <f t="shared" si="187"/>
        <v>0</v>
      </c>
      <c r="T91" s="164">
        <f t="shared" si="188"/>
        <v>0.25</v>
      </c>
      <c r="U91" s="164">
        <f t="shared" si="189"/>
        <v>0</v>
      </c>
      <c r="V91" s="164">
        <f t="shared" si="189"/>
        <v>0</v>
      </c>
      <c r="W91" s="166">
        <f t="shared" si="190"/>
        <v>0</v>
      </c>
      <c r="X91" s="168">
        <f>IFERROR(VLOOKUP(D91,'Situación inicial'!JI$13:JZ$112,18,FALSE),0)</f>
        <v>0</v>
      </c>
      <c r="Z91" s="164">
        <v>79</v>
      </c>
      <c r="AA91" s="225"/>
      <c r="AB91" s="226"/>
      <c r="AC91" s="1"/>
      <c r="AD91" s="1"/>
      <c r="AE91" s="95"/>
      <c r="AF91" s="93"/>
      <c r="AG91" s="93"/>
      <c r="AH91" s="93"/>
      <c r="AI91" s="95" t="str">
        <f t="shared" si="140"/>
        <v>Completar</v>
      </c>
      <c r="AJ91" s="96" t="str">
        <f t="shared" si="141"/>
        <v>Completar</v>
      </c>
      <c r="AK91" s="96" t="str">
        <f t="shared" si="142"/>
        <v>Completar</v>
      </c>
      <c r="AL91" s="94"/>
      <c r="AM91" s="95" t="str">
        <f t="shared" si="191"/>
        <v>Completar</v>
      </c>
      <c r="AN91" s="95" t="str">
        <f t="shared" si="192"/>
        <v>Completar</v>
      </c>
      <c r="AO91" s="165">
        <f t="shared" si="193"/>
        <v>0</v>
      </c>
      <c r="AP91" s="219" t="b">
        <f t="shared" si="194"/>
        <v>0</v>
      </c>
      <c r="AQ91" s="188">
        <f t="shared" si="195"/>
        <v>0</v>
      </c>
      <c r="AR91" s="164">
        <f t="shared" si="196"/>
        <v>0</v>
      </c>
      <c r="AS91" s="164">
        <f t="shared" si="197"/>
        <v>0.25</v>
      </c>
      <c r="AT91" s="164">
        <f t="shared" si="198"/>
        <v>0</v>
      </c>
      <c r="AU91" s="164">
        <f t="shared" si="198"/>
        <v>0</v>
      </c>
      <c r="AV91" s="166">
        <f t="shared" si="199"/>
        <v>0</v>
      </c>
      <c r="AW91" s="168">
        <f t="shared" si="143"/>
        <v>0</v>
      </c>
      <c r="AY91" s="164">
        <v>79</v>
      </c>
      <c r="AZ91" s="225"/>
      <c r="BA91" s="226"/>
      <c r="BB91" s="1"/>
      <c r="BC91" s="1"/>
      <c r="BD91" s="95"/>
      <c r="BE91" s="93"/>
      <c r="BF91" s="93"/>
      <c r="BG91" s="93"/>
      <c r="BH91" s="95" t="str">
        <f t="shared" si="144"/>
        <v>Completar</v>
      </c>
      <c r="BI91" s="96" t="str">
        <f t="shared" si="145"/>
        <v>Completar</v>
      </c>
      <c r="BJ91" s="96" t="str">
        <f t="shared" si="146"/>
        <v>Completar</v>
      </c>
      <c r="BK91" s="94"/>
      <c r="BL91" s="95" t="str">
        <f t="shared" si="147"/>
        <v>Completar</v>
      </c>
      <c r="BM91" s="95" t="str">
        <f t="shared" si="200"/>
        <v>Completar</v>
      </c>
      <c r="BN91" s="165">
        <f t="shared" si="201"/>
        <v>0</v>
      </c>
      <c r="BO91" s="219" t="b">
        <f t="shared" si="202"/>
        <v>0</v>
      </c>
      <c r="BP91" s="188">
        <f t="shared" si="203"/>
        <v>0</v>
      </c>
      <c r="BQ91" s="164">
        <f t="shared" si="204"/>
        <v>0</v>
      </c>
      <c r="BR91" s="164">
        <f t="shared" si="205"/>
        <v>0.25</v>
      </c>
      <c r="BS91" s="164">
        <f t="shared" si="206"/>
        <v>0</v>
      </c>
      <c r="BT91" s="164">
        <f t="shared" si="206"/>
        <v>0</v>
      </c>
      <c r="BU91" s="166">
        <f t="shared" si="207"/>
        <v>0</v>
      </c>
      <c r="BV91" s="167"/>
      <c r="BX91" s="164">
        <v>79</v>
      </c>
      <c r="BY91" s="225"/>
      <c r="BZ91" s="226"/>
      <c r="CA91" s="1"/>
      <c r="CB91" s="1"/>
      <c r="CC91" s="95"/>
      <c r="CD91" s="93"/>
      <c r="CE91" s="93"/>
      <c r="CF91" s="93"/>
      <c r="CG91" s="95" t="str">
        <f t="shared" si="148"/>
        <v>Completar</v>
      </c>
      <c r="CH91" s="96" t="str">
        <f t="shared" si="149"/>
        <v>Completar</v>
      </c>
      <c r="CI91" s="96" t="str">
        <f t="shared" si="150"/>
        <v>Completar</v>
      </c>
      <c r="CJ91" s="94"/>
      <c r="CK91" s="95" t="str">
        <f t="shared" si="151"/>
        <v>Completar</v>
      </c>
      <c r="CL91" s="95" t="str">
        <f t="shared" si="208"/>
        <v>Completar</v>
      </c>
      <c r="CM91" s="165">
        <f t="shared" si="209"/>
        <v>0</v>
      </c>
      <c r="CN91" s="219" t="b">
        <f t="shared" si="210"/>
        <v>0</v>
      </c>
      <c r="CO91" s="188">
        <f t="shared" si="211"/>
        <v>0</v>
      </c>
      <c r="CP91" s="164">
        <f t="shared" si="212"/>
        <v>0</v>
      </c>
      <c r="CQ91" s="164">
        <f t="shared" si="213"/>
        <v>0.25</v>
      </c>
      <c r="CR91" s="164">
        <f t="shared" si="214"/>
        <v>0</v>
      </c>
      <c r="CS91" s="164">
        <f t="shared" si="214"/>
        <v>0</v>
      </c>
      <c r="CT91" s="166">
        <f t="shared" si="215"/>
        <v>0</v>
      </c>
      <c r="CU91" s="167"/>
      <c r="CW91" s="164">
        <v>79</v>
      </c>
      <c r="CX91" s="225"/>
      <c r="CY91" s="226"/>
      <c r="CZ91" s="1"/>
      <c r="DA91" s="1"/>
      <c r="DB91" s="95"/>
      <c r="DC91" s="93"/>
      <c r="DD91" s="93"/>
      <c r="DE91" s="93"/>
      <c r="DF91" s="95" t="str">
        <f t="shared" si="152"/>
        <v>Completar</v>
      </c>
      <c r="DG91" s="96" t="str">
        <f t="shared" si="153"/>
        <v>Completar</v>
      </c>
      <c r="DH91" s="96" t="str">
        <f t="shared" si="154"/>
        <v>Completar</v>
      </c>
      <c r="DI91" s="94"/>
      <c r="DJ91" s="95" t="str">
        <f t="shared" si="155"/>
        <v>Completar</v>
      </c>
      <c r="DK91" s="95" t="str">
        <f t="shared" si="216"/>
        <v>Completar</v>
      </c>
      <c r="DL91" s="165">
        <f t="shared" si="217"/>
        <v>0</v>
      </c>
      <c r="DM91" s="219" t="b">
        <f t="shared" si="218"/>
        <v>0</v>
      </c>
      <c r="DN91" s="188">
        <f t="shared" si="219"/>
        <v>0</v>
      </c>
      <c r="DO91" s="164">
        <f t="shared" si="220"/>
        <v>0</v>
      </c>
      <c r="DP91" s="164">
        <f t="shared" si="221"/>
        <v>0.25</v>
      </c>
      <c r="DQ91" s="164">
        <f t="shared" si="222"/>
        <v>0</v>
      </c>
      <c r="DR91" s="164">
        <f t="shared" si="222"/>
        <v>0</v>
      </c>
      <c r="DS91" s="166">
        <f t="shared" si="223"/>
        <v>0</v>
      </c>
      <c r="DT91" s="167"/>
      <c r="DV91" s="164">
        <v>79</v>
      </c>
      <c r="DW91" s="225"/>
      <c r="DX91" s="226"/>
      <c r="DY91" s="1"/>
      <c r="DZ91" s="1"/>
      <c r="EA91" s="95"/>
      <c r="EB91" s="93"/>
      <c r="EC91" s="93"/>
      <c r="ED91" s="93"/>
      <c r="EE91" s="95" t="str">
        <f t="shared" si="156"/>
        <v>Completar</v>
      </c>
      <c r="EF91" s="96" t="str">
        <f t="shared" si="157"/>
        <v>Completar</v>
      </c>
      <c r="EG91" s="96" t="str">
        <f t="shared" si="158"/>
        <v>Completar</v>
      </c>
      <c r="EH91" s="94"/>
      <c r="EI91" s="95" t="str">
        <f t="shared" si="159"/>
        <v>Completar</v>
      </c>
      <c r="EJ91" s="95" t="str">
        <f t="shared" si="224"/>
        <v>Completar</v>
      </c>
      <c r="EK91" s="165">
        <f t="shared" si="225"/>
        <v>0</v>
      </c>
      <c r="EL91" s="219" t="b">
        <f t="shared" si="226"/>
        <v>0</v>
      </c>
      <c r="EM91" s="188">
        <f t="shared" si="227"/>
        <v>0</v>
      </c>
      <c r="EN91" s="164">
        <f t="shared" si="228"/>
        <v>0</v>
      </c>
      <c r="EO91" s="164">
        <f t="shared" si="229"/>
        <v>0.25</v>
      </c>
      <c r="EP91" s="164">
        <f t="shared" si="230"/>
        <v>0</v>
      </c>
      <c r="EQ91" s="164">
        <f t="shared" si="230"/>
        <v>0</v>
      </c>
      <c r="ER91" s="166">
        <f t="shared" si="231"/>
        <v>0</v>
      </c>
      <c r="ES91" s="167"/>
      <c r="EU91" s="164">
        <v>79</v>
      </c>
      <c r="EV91" s="225"/>
      <c r="EW91" s="226"/>
      <c r="EX91" s="1"/>
      <c r="EY91" s="1"/>
      <c r="EZ91" s="95"/>
      <c r="FA91" s="93"/>
      <c r="FB91" s="93"/>
      <c r="FC91" s="93"/>
      <c r="FD91" s="95" t="str">
        <f t="shared" si="160"/>
        <v>Completar</v>
      </c>
      <c r="FE91" s="96" t="str">
        <f t="shared" si="161"/>
        <v>Completar</v>
      </c>
      <c r="FF91" s="96" t="str">
        <f t="shared" si="162"/>
        <v>Completar</v>
      </c>
      <c r="FG91" s="94"/>
      <c r="FH91" s="95" t="str">
        <f t="shared" si="163"/>
        <v>Completar</v>
      </c>
      <c r="FI91" s="95" t="str">
        <f t="shared" si="232"/>
        <v>Completar</v>
      </c>
      <c r="FJ91" s="165">
        <f t="shared" si="233"/>
        <v>0</v>
      </c>
      <c r="FK91" s="219" t="b">
        <f t="shared" si="234"/>
        <v>0</v>
      </c>
      <c r="FL91" s="188">
        <f t="shared" si="235"/>
        <v>0</v>
      </c>
      <c r="FM91" s="164">
        <f t="shared" si="236"/>
        <v>0</v>
      </c>
      <c r="FN91" s="164">
        <f t="shared" si="237"/>
        <v>0.25</v>
      </c>
      <c r="FO91" s="164">
        <f t="shared" si="238"/>
        <v>0</v>
      </c>
      <c r="FP91" s="164">
        <f t="shared" si="238"/>
        <v>0</v>
      </c>
      <c r="FQ91" s="166">
        <f t="shared" si="239"/>
        <v>0</v>
      </c>
      <c r="FR91" s="167"/>
      <c r="FT91" s="164">
        <v>79</v>
      </c>
      <c r="FU91" s="225"/>
      <c r="FV91" s="226"/>
      <c r="FW91" s="1"/>
      <c r="FX91" s="1"/>
      <c r="FY91" s="95"/>
      <c r="FZ91" s="93"/>
      <c r="GA91" s="93"/>
      <c r="GB91" s="93"/>
      <c r="GC91" s="95" t="str">
        <f t="shared" si="164"/>
        <v>Completar</v>
      </c>
      <c r="GD91" s="96" t="str">
        <f t="shared" si="165"/>
        <v>Completar</v>
      </c>
      <c r="GE91" s="96" t="str">
        <f t="shared" si="166"/>
        <v>Completar</v>
      </c>
      <c r="GF91" s="94"/>
      <c r="GG91" s="95" t="str">
        <f t="shared" si="167"/>
        <v>Completar</v>
      </c>
      <c r="GH91" s="95" t="str">
        <f t="shared" si="240"/>
        <v>Completar</v>
      </c>
      <c r="GI91" s="165">
        <f t="shared" si="241"/>
        <v>0</v>
      </c>
      <c r="GJ91" s="219" t="b">
        <f t="shared" si="242"/>
        <v>0</v>
      </c>
      <c r="GK91" s="188">
        <f t="shared" si="243"/>
        <v>0</v>
      </c>
      <c r="GL91" s="164">
        <f t="shared" si="244"/>
        <v>0</v>
      </c>
      <c r="GM91" s="164">
        <f t="shared" si="245"/>
        <v>0.25</v>
      </c>
      <c r="GN91" s="164">
        <f t="shared" si="246"/>
        <v>0</v>
      </c>
      <c r="GO91" s="164">
        <f t="shared" si="246"/>
        <v>0</v>
      </c>
      <c r="GP91" s="166">
        <f t="shared" si="247"/>
        <v>0</v>
      </c>
      <c r="GQ91" s="167"/>
      <c r="GS91" s="164">
        <v>79</v>
      </c>
      <c r="GT91" s="225"/>
      <c r="GU91" s="226"/>
      <c r="GV91" s="1"/>
      <c r="GW91" s="1"/>
      <c r="GX91" s="95"/>
      <c r="GY91" s="93"/>
      <c r="GZ91" s="93"/>
      <c r="HA91" s="93"/>
      <c r="HB91" s="95" t="str">
        <f t="shared" si="168"/>
        <v>Completar</v>
      </c>
      <c r="HC91" s="96" t="str">
        <f t="shared" si="169"/>
        <v>Completar</v>
      </c>
      <c r="HD91" s="96" t="str">
        <f t="shared" si="170"/>
        <v>Completar</v>
      </c>
      <c r="HE91" s="94"/>
      <c r="HF91" s="95" t="str">
        <f t="shared" si="171"/>
        <v>Completar</v>
      </c>
      <c r="HG91" s="95" t="str">
        <f t="shared" si="248"/>
        <v>Completar</v>
      </c>
      <c r="HH91" s="165">
        <f t="shared" si="249"/>
        <v>0</v>
      </c>
      <c r="HI91" s="219" t="b">
        <f t="shared" si="250"/>
        <v>0</v>
      </c>
      <c r="HJ91" s="188">
        <f t="shared" si="251"/>
        <v>0</v>
      </c>
      <c r="HK91" s="164">
        <f t="shared" si="252"/>
        <v>0</v>
      </c>
      <c r="HL91" s="164">
        <f t="shared" si="253"/>
        <v>0.25</v>
      </c>
      <c r="HM91" s="164">
        <f t="shared" si="254"/>
        <v>0</v>
      </c>
      <c r="HN91" s="164">
        <f t="shared" si="254"/>
        <v>0</v>
      </c>
      <c r="HO91" s="166">
        <f t="shared" si="255"/>
        <v>0</v>
      </c>
      <c r="HP91" s="167"/>
      <c r="HR91" s="164">
        <v>79</v>
      </c>
      <c r="HS91" s="225"/>
      <c r="HT91" s="226"/>
      <c r="HU91" s="1"/>
      <c r="HV91" s="1"/>
      <c r="HW91" s="95"/>
      <c r="HX91" s="93"/>
      <c r="HY91" s="93"/>
      <c r="HZ91" s="93"/>
      <c r="IA91" s="95" t="str">
        <f t="shared" si="172"/>
        <v>Completar</v>
      </c>
      <c r="IB91" s="96" t="str">
        <f t="shared" si="173"/>
        <v>Completar</v>
      </c>
      <c r="IC91" s="96" t="str">
        <f t="shared" si="174"/>
        <v>Completar</v>
      </c>
      <c r="ID91" s="94"/>
      <c r="IE91" s="95" t="str">
        <f t="shared" si="175"/>
        <v>Completar</v>
      </c>
      <c r="IF91" s="95" t="str">
        <f t="shared" si="256"/>
        <v>Completar</v>
      </c>
      <c r="IG91" s="165">
        <f t="shared" si="257"/>
        <v>0</v>
      </c>
      <c r="IH91" s="219" t="b">
        <f t="shared" si="258"/>
        <v>0</v>
      </c>
      <c r="II91" s="188">
        <f t="shared" si="259"/>
        <v>0</v>
      </c>
      <c r="IJ91" s="164">
        <f t="shared" si="260"/>
        <v>0</v>
      </c>
      <c r="IK91" s="164">
        <f t="shared" si="261"/>
        <v>0.25</v>
      </c>
      <c r="IL91" s="164">
        <f t="shared" si="262"/>
        <v>0</v>
      </c>
      <c r="IM91" s="164">
        <f t="shared" si="262"/>
        <v>0</v>
      </c>
      <c r="IN91" s="166">
        <f t="shared" si="263"/>
        <v>0</v>
      </c>
      <c r="IO91" s="167"/>
      <c r="IQ91" s="164">
        <v>79</v>
      </c>
      <c r="IR91" s="225"/>
      <c r="IS91" s="226"/>
      <c r="IT91" s="1"/>
      <c r="IU91" s="1"/>
      <c r="IV91" s="95"/>
      <c r="IW91" s="93"/>
      <c r="IX91" s="93"/>
      <c r="IY91" s="93"/>
      <c r="IZ91" s="95" t="str">
        <f t="shared" si="176"/>
        <v>Completar</v>
      </c>
      <c r="JA91" s="96" t="str">
        <f t="shared" si="177"/>
        <v>Completar</v>
      </c>
      <c r="JB91" s="96" t="str">
        <f t="shared" si="178"/>
        <v>Completar</v>
      </c>
      <c r="JC91" s="94"/>
      <c r="JD91" s="95" t="str">
        <f t="shared" si="179"/>
        <v>Completar</v>
      </c>
      <c r="JE91" s="95" t="str">
        <f t="shared" si="264"/>
        <v>Completar</v>
      </c>
      <c r="JF91" s="165">
        <f t="shared" si="265"/>
        <v>0</v>
      </c>
      <c r="JG91" s="219" t="b">
        <f t="shared" si="266"/>
        <v>0</v>
      </c>
      <c r="JH91" s="188">
        <f t="shared" si="267"/>
        <v>0</v>
      </c>
      <c r="JI91" s="164">
        <f t="shared" si="268"/>
        <v>0</v>
      </c>
      <c r="JJ91" s="164">
        <f t="shared" si="269"/>
        <v>0.25</v>
      </c>
      <c r="JK91" s="164">
        <f t="shared" si="270"/>
        <v>0</v>
      </c>
      <c r="JL91" s="164">
        <f t="shared" si="270"/>
        <v>0</v>
      </c>
      <c r="JM91" s="166">
        <f t="shared" si="271"/>
        <v>0</v>
      </c>
      <c r="JN91" s="167"/>
      <c r="JO91" s="126"/>
      <c r="JP91" s="164">
        <v>79</v>
      </c>
      <c r="JQ91" s="225"/>
      <c r="JR91" s="226"/>
      <c r="JS91" s="1"/>
      <c r="JT91" s="1"/>
      <c r="JU91" s="95"/>
      <c r="JV91" s="93"/>
      <c r="JW91" s="93"/>
      <c r="JX91" s="93"/>
      <c r="JY91" s="95" t="str">
        <f t="shared" si="180"/>
        <v>Completar</v>
      </c>
      <c r="JZ91" s="96" t="str">
        <f t="shared" si="181"/>
        <v>Completar</v>
      </c>
      <c r="KA91" s="96" t="str">
        <f t="shared" si="182"/>
        <v>Completar</v>
      </c>
      <c r="KB91" s="94"/>
      <c r="KC91" s="95" t="str">
        <f t="shared" si="183"/>
        <v>Completar</v>
      </c>
      <c r="KD91" s="95" t="str">
        <f t="shared" si="272"/>
        <v>Completar</v>
      </c>
      <c r="KE91" s="165">
        <f t="shared" si="273"/>
        <v>0</v>
      </c>
      <c r="KF91" s="219" t="b">
        <f t="shared" si="274"/>
        <v>0</v>
      </c>
      <c r="KG91" s="188">
        <f t="shared" si="275"/>
        <v>0</v>
      </c>
      <c r="KH91" s="164">
        <f t="shared" si="276"/>
        <v>0</v>
      </c>
      <c r="KI91" s="164">
        <f t="shared" si="277"/>
        <v>0.25</v>
      </c>
      <c r="KJ91" s="164">
        <f t="shared" si="278"/>
        <v>0</v>
      </c>
      <c r="KK91" s="164">
        <f t="shared" si="278"/>
        <v>0</v>
      </c>
      <c r="KL91" s="166">
        <f t="shared" si="279"/>
        <v>0</v>
      </c>
    </row>
    <row r="92" spans="1:298" x14ac:dyDescent="0.25">
      <c r="A92" s="164">
        <v>80</v>
      </c>
      <c r="B92" s="225"/>
      <c r="C92" s="226"/>
      <c r="D92" s="1"/>
      <c r="E92" s="1"/>
      <c r="F92" s="95"/>
      <c r="G92" s="93"/>
      <c r="H92" s="93"/>
      <c r="I92" s="93"/>
      <c r="J92" s="95"/>
      <c r="K92" s="96" t="str">
        <f>IFERROR(VLOOKUP(D92,'Situación inicial'!JI$13:JS$112,8,FALSE),"Completar")</f>
        <v>Completar</v>
      </c>
      <c r="L92" s="96" t="str">
        <f>IFERROR(VLOOKUP(D92,'Situación inicial'!JI$13:JS$112,9,FALSE),"Completar")</f>
        <v>Completar</v>
      </c>
      <c r="M92" s="94"/>
      <c r="N92" s="95" t="str">
        <f>IFERROR(VLOOKUP(D92,'Situación inicial'!JI$13:JS$112,11,FALSE),"Completar")</f>
        <v>Completar</v>
      </c>
      <c r="O92" s="95" t="str">
        <f>IFERROR(VLOOKUP(D92,'Situación inicial'!JI$13:JT$112,12,FALSE),"Completar")</f>
        <v>Completar</v>
      </c>
      <c r="P92" s="165">
        <f t="shared" si="184"/>
        <v>0</v>
      </c>
      <c r="Q92" s="219" t="b">
        <f t="shared" si="185"/>
        <v>0</v>
      </c>
      <c r="R92" s="188">
        <f t="shared" si="186"/>
        <v>0</v>
      </c>
      <c r="S92" s="164">
        <f t="shared" si="187"/>
        <v>0</v>
      </c>
      <c r="T92" s="164">
        <f t="shared" si="188"/>
        <v>0.25</v>
      </c>
      <c r="U92" s="164">
        <f t="shared" si="189"/>
        <v>0</v>
      </c>
      <c r="V92" s="164">
        <f t="shared" si="189"/>
        <v>0</v>
      </c>
      <c r="W92" s="166">
        <f t="shared" si="190"/>
        <v>0</v>
      </c>
      <c r="X92" s="168">
        <f>IFERROR(VLOOKUP(D92,'Situación inicial'!JI$13:JZ$112,18,FALSE),0)</f>
        <v>0</v>
      </c>
      <c r="Z92" s="164">
        <v>80</v>
      </c>
      <c r="AA92" s="225"/>
      <c r="AB92" s="226"/>
      <c r="AC92" s="1"/>
      <c r="AD92" s="1"/>
      <c r="AE92" s="95"/>
      <c r="AF92" s="93"/>
      <c r="AG92" s="93"/>
      <c r="AH92" s="93"/>
      <c r="AI92" s="95" t="str">
        <f t="shared" si="140"/>
        <v>Completar</v>
      </c>
      <c r="AJ92" s="96" t="str">
        <f t="shared" si="141"/>
        <v>Completar</v>
      </c>
      <c r="AK92" s="96" t="str">
        <f t="shared" si="142"/>
        <v>Completar</v>
      </c>
      <c r="AL92" s="94"/>
      <c r="AM92" s="95" t="str">
        <f t="shared" si="191"/>
        <v>Completar</v>
      </c>
      <c r="AN92" s="95" t="str">
        <f t="shared" si="192"/>
        <v>Completar</v>
      </c>
      <c r="AO92" s="165">
        <f t="shared" si="193"/>
        <v>0</v>
      </c>
      <c r="AP92" s="219" t="b">
        <f t="shared" si="194"/>
        <v>0</v>
      </c>
      <c r="AQ92" s="188">
        <f t="shared" si="195"/>
        <v>0</v>
      </c>
      <c r="AR92" s="164">
        <f t="shared" si="196"/>
        <v>0</v>
      </c>
      <c r="AS92" s="164">
        <f t="shared" si="197"/>
        <v>0.25</v>
      </c>
      <c r="AT92" s="164">
        <f t="shared" si="198"/>
        <v>0</v>
      </c>
      <c r="AU92" s="164">
        <f t="shared" si="198"/>
        <v>0</v>
      </c>
      <c r="AV92" s="166">
        <f t="shared" si="199"/>
        <v>0</v>
      </c>
      <c r="AW92" s="168">
        <f t="shared" si="143"/>
        <v>0</v>
      </c>
      <c r="AY92" s="164">
        <v>80</v>
      </c>
      <c r="AZ92" s="225"/>
      <c r="BA92" s="226"/>
      <c r="BB92" s="1"/>
      <c r="BC92" s="1"/>
      <c r="BD92" s="95"/>
      <c r="BE92" s="93"/>
      <c r="BF92" s="93"/>
      <c r="BG92" s="93"/>
      <c r="BH92" s="95" t="str">
        <f t="shared" si="144"/>
        <v>Completar</v>
      </c>
      <c r="BI92" s="96" t="str">
        <f t="shared" si="145"/>
        <v>Completar</v>
      </c>
      <c r="BJ92" s="96" t="str">
        <f t="shared" si="146"/>
        <v>Completar</v>
      </c>
      <c r="BK92" s="94"/>
      <c r="BL92" s="95" t="str">
        <f t="shared" si="147"/>
        <v>Completar</v>
      </c>
      <c r="BM92" s="95" t="str">
        <f t="shared" si="200"/>
        <v>Completar</v>
      </c>
      <c r="BN92" s="165">
        <f t="shared" si="201"/>
        <v>0</v>
      </c>
      <c r="BO92" s="219" t="b">
        <f t="shared" si="202"/>
        <v>0</v>
      </c>
      <c r="BP92" s="188">
        <f t="shared" si="203"/>
        <v>0</v>
      </c>
      <c r="BQ92" s="164">
        <f t="shared" si="204"/>
        <v>0</v>
      </c>
      <c r="BR92" s="164">
        <f t="shared" si="205"/>
        <v>0.25</v>
      </c>
      <c r="BS92" s="164">
        <f t="shared" si="206"/>
        <v>0</v>
      </c>
      <c r="BT92" s="164">
        <f t="shared" si="206"/>
        <v>0</v>
      </c>
      <c r="BU92" s="166">
        <f t="shared" si="207"/>
        <v>0</v>
      </c>
      <c r="BV92" s="167"/>
      <c r="BX92" s="164">
        <v>80</v>
      </c>
      <c r="BY92" s="225"/>
      <c r="BZ92" s="226"/>
      <c r="CA92" s="1"/>
      <c r="CB92" s="1"/>
      <c r="CC92" s="95"/>
      <c r="CD92" s="93"/>
      <c r="CE92" s="93"/>
      <c r="CF92" s="93"/>
      <c r="CG92" s="95" t="str">
        <f t="shared" si="148"/>
        <v>Completar</v>
      </c>
      <c r="CH92" s="96" t="str">
        <f t="shared" si="149"/>
        <v>Completar</v>
      </c>
      <c r="CI92" s="96" t="str">
        <f t="shared" si="150"/>
        <v>Completar</v>
      </c>
      <c r="CJ92" s="94"/>
      <c r="CK92" s="95" t="str">
        <f t="shared" si="151"/>
        <v>Completar</v>
      </c>
      <c r="CL92" s="95" t="str">
        <f t="shared" si="208"/>
        <v>Completar</v>
      </c>
      <c r="CM92" s="165">
        <f t="shared" si="209"/>
        <v>0</v>
      </c>
      <c r="CN92" s="219" t="b">
        <f t="shared" si="210"/>
        <v>0</v>
      </c>
      <c r="CO92" s="188">
        <f t="shared" si="211"/>
        <v>0</v>
      </c>
      <c r="CP92" s="164">
        <f t="shared" si="212"/>
        <v>0</v>
      </c>
      <c r="CQ92" s="164">
        <f t="shared" si="213"/>
        <v>0.25</v>
      </c>
      <c r="CR92" s="164">
        <f t="shared" si="214"/>
        <v>0</v>
      </c>
      <c r="CS92" s="164">
        <f t="shared" si="214"/>
        <v>0</v>
      </c>
      <c r="CT92" s="166">
        <f t="shared" si="215"/>
        <v>0</v>
      </c>
      <c r="CU92" s="167"/>
      <c r="CW92" s="164">
        <v>80</v>
      </c>
      <c r="CX92" s="225"/>
      <c r="CY92" s="226"/>
      <c r="CZ92" s="1"/>
      <c r="DA92" s="1"/>
      <c r="DB92" s="95"/>
      <c r="DC92" s="93"/>
      <c r="DD92" s="93"/>
      <c r="DE92" s="93"/>
      <c r="DF92" s="95" t="str">
        <f t="shared" si="152"/>
        <v>Completar</v>
      </c>
      <c r="DG92" s="96" t="str">
        <f t="shared" si="153"/>
        <v>Completar</v>
      </c>
      <c r="DH92" s="96" t="str">
        <f t="shared" si="154"/>
        <v>Completar</v>
      </c>
      <c r="DI92" s="94"/>
      <c r="DJ92" s="95" t="str">
        <f t="shared" si="155"/>
        <v>Completar</v>
      </c>
      <c r="DK92" s="95" t="str">
        <f t="shared" si="216"/>
        <v>Completar</v>
      </c>
      <c r="DL92" s="165">
        <f t="shared" si="217"/>
        <v>0</v>
      </c>
      <c r="DM92" s="219" t="b">
        <f t="shared" si="218"/>
        <v>0</v>
      </c>
      <c r="DN92" s="188">
        <f t="shared" si="219"/>
        <v>0</v>
      </c>
      <c r="DO92" s="164">
        <f t="shared" si="220"/>
        <v>0</v>
      </c>
      <c r="DP92" s="164">
        <f t="shared" si="221"/>
        <v>0.25</v>
      </c>
      <c r="DQ92" s="164">
        <f t="shared" si="222"/>
        <v>0</v>
      </c>
      <c r="DR92" s="164">
        <f t="shared" si="222"/>
        <v>0</v>
      </c>
      <c r="DS92" s="166">
        <f t="shared" si="223"/>
        <v>0</v>
      </c>
      <c r="DT92" s="167"/>
      <c r="DV92" s="164">
        <v>80</v>
      </c>
      <c r="DW92" s="225"/>
      <c r="DX92" s="226"/>
      <c r="DY92" s="1"/>
      <c r="DZ92" s="1"/>
      <c r="EA92" s="95"/>
      <c r="EB92" s="93"/>
      <c r="EC92" s="93"/>
      <c r="ED92" s="93"/>
      <c r="EE92" s="95" t="str">
        <f t="shared" si="156"/>
        <v>Completar</v>
      </c>
      <c r="EF92" s="96" t="str">
        <f t="shared" si="157"/>
        <v>Completar</v>
      </c>
      <c r="EG92" s="96" t="str">
        <f t="shared" si="158"/>
        <v>Completar</v>
      </c>
      <c r="EH92" s="94"/>
      <c r="EI92" s="95" t="str">
        <f t="shared" si="159"/>
        <v>Completar</v>
      </c>
      <c r="EJ92" s="95" t="str">
        <f t="shared" si="224"/>
        <v>Completar</v>
      </c>
      <c r="EK92" s="165">
        <f t="shared" si="225"/>
        <v>0</v>
      </c>
      <c r="EL92" s="219" t="b">
        <f t="shared" si="226"/>
        <v>0</v>
      </c>
      <c r="EM92" s="188">
        <f t="shared" si="227"/>
        <v>0</v>
      </c>
      <c r="EN92" s="164">
        <f t="shared" si="228"/>
        <v>0</v>
      </c>
      <c r="EO92" s="164">
        <f t="shared" si="229"/>
        <v>0.25</v>
      </c>
      <c r="EP92" s="164">
        <f t="shared" si="230"/>
        <v>0</v>
      </c>
      <c r="EQ92" s="164">
        <f t="shared" si="230"/>
        <v>0</v>
      </c>
      <c r="ER92" s="166">
        <f t="shared" si="231"/>
        <v>0</v>
      </c>
      <c r="ES92" s="167"/>
      <c r="EU92" s="164">
        <v>80</v>
      </c>
      <c r="EV92" s="225"/>
      <c r="EW92" s="226"/>
      <c r="EX92" s="1"/>
      <c r="EY92" s="1"/>
      <c r="EZ92" s="95"/>
      <c r="FA92" s="93"/>
      <c r="FB92" s="93"/>
      <c r="FC92" s="93"/>
      <c r="FD92" s="95" t="str">
        <f t="shared" si="160"/>
        <v>Completar</v>
      </c>
      <c r="FE92" s="96" t="str">
        <f t="shared" si="161"/>
        <v>Completar</v>
      </c>
      <c r="FF92" s="96" t="str">
        <f t="shared" si="162"/>
        <v>Completar</v>
      </c>
      <c r="FG92" s="94"/>
      <c r="FH92" s="95" t="str">
        <f t="shared" si="163"/>
        <v>Completar</v>
      </c>
      <c r="FI92" s="95" t="str">
        <f t="shared" si="232"/>
        <v>Completar</v>
      </c>
      <c r="FJ92" s="165">
        <f t="shared" si="233"/>
        <v>0</v>
      </c>
      <c r="FK92" s="219" t="b">
        <f t="shared" si="234"/>
        <v>0</v>
      </c>
      <c r="FL92" s="188">
        <f t="shared" si="235"/>
        <v>0</v>
      </c>
      <c r="FM92" s="164">
        <f t="shared" si="236"/>
        <v>0</v>
      </c>
      <c r="FN92" s="164">
        <f t="shared" si="237"/>
        <v>0.25</v>
      </c>
      <c r="FO92" s="164">
        <f t="shared" si="238"/>
        <v>0</v>
      </c>
      <c r="FP92" s="164">
        <f t="shared" si="238"/>
        <v>0</v>
      </c>
      <c r="FQ92" s="166">
        <f t="shared" si="239"/>
        <v>0</v>
      </c>
      <c r="FR92" s="167"/>
      <c r="FT92" s="164">
        <v>80</v>
      </c>
      <c r="FU92" s="225"/>
      <c r="FV92" s="226"/>
      <c r="FW92" s="1"/>
      <c r="FX92" s="1"/>
      <c r="FY92" s="95"/>
      <c r="FZ92" s="93"/>
      <c r="GA92" s="93"/>
      <c r="GB92" s="93"/>
      <c r="GC92" s="95" t="str">
        <f t="shared" si="164"/>
        <v>Completar</v>
      </c>
      <c r="GD92" s="96" t="str">
        <f t="shared" si="165"/>
        <v>Completar</v>
      </c>
      <c r="GE92" s="96" t="str">
        <f t="shared" si="166"/>
        <v>Completar</v>
      </c>
      <c r="GF92" s="94"/>
      <c r="GG92" s="95" t="str">
        <f t="shared" si="167"/>
        <v>Completar</v>
      </c>
      <c r="GH92" s="95" t="str">
        <f t="shared" si="240"/>
        <v>Completar</v>
      </c>
      <c r="GI92" s="165">
        <f t="shared" si="241"/>
        <v>0</v>
      </c>
      <c r="GJ92" s="219" t="b">
        <f t="shared" si="242"/>
        <v>0</v>
      </c>
      <c r="GK92" s="188">
        <f t="shared" si="243"/>
        <v>0</v>
      </c>
      <c r="GL92" s="164">
        <f t="shared" si="244"/>
        <v>0</v>
      </c>
      <c r="GM92" s="164">
        <f t="shared" si="245"/>
        <v>0.25</v>
      </c>
      <c r="GN92" s="164">
        <f t="shared" si="246"/>
        <v>0</v>
      </c>
      <c r="GO92" s="164">
        <f t="shared" si="246"/>
        <v>0</v>
      </c>
      <c r="GP92" s="166">
        <f t="shared" si="247"/>
        <v>0</v>
      </c>
      <c r="GQ92" s="167"/>
      <c r="GS92" s="164">
        <v>80</v>
      </c>
      <c r="GT92" s="225"/>
      <c r="GU92" s="226"/>
      <c r="GV92" s="1"/>
      <c r="GW92" s="1"/>
      <c r="GX92" s="95"/>
      <c r="GY92" s="93"/>
      <c r="GZ92" s="93"/>
      <c r="HA92" s="93"/>
      <c r="HB92" s="95" t="str">
        <f t="shared" si="168"/>
        <v>Completar</v>
      </c>
      <c r="HC92" s="96" t="str">
        <f t="shared" si="169"/>
        <v>Completar</v>
      </c>
      <c r="HD92" s="96" t="str">
        <f t="shared" si="170"/>
        <v>Completar</v>
      </c>
      <c r="HE92" s="94"/>
      <c r="HF92" s="95" t="str">
        <f t="shared" si="171"/>
        <v>Completar</v>
      </c>
      <c r="HG92" s="95" t="str">
        <f t="shared" si="248"/>
        <v>Completar</v>
      </c>
      <c r="HH92" s="165">
        <f t="shared" si="249"/>
        <v>0</v>
      </c>
      <c r="HI92" s="219" t="b">
        <f t="shared" si="250"/>
        <v>0</v>
      </c>
      <c r="HJ92" s="188">
        <f t="shared" si="251"/>
        <v>0</v>
      </c>
      <c r="HK92" s="164">
        <f t="shared" si="252"/>
        <v>0</v>
      </c>
      <c r="HL92" s="164">
        <f t="shared" si="253"/>
        <v>0.25</v>
      </c>
      <c r="HM92" s="164">
        <f t="shared" si="254"/>
        <v>0</v>
      </c>
      <c r="HN92" s="164">
        <f t="shared" si="254"/>
        <v>0</v>
      </c>
      <c r="HO92" s="166">
        <f t="shared" si="255"/>
        <v>0</v>
      </c>
      <c r="HP92" s="167"/>
      <c r="HR92" s="164">
        <v>80</v>
      </c>
      <c r="HS92" s="225"/>
      <c r="HT92" s="226"/>
      <c r="HU92" s="1"/>
      <c r="HV92" s="1"/>
      <c r="HW92" s="95"/>
      <c r="HX92" s="93"/>
      <c r="HY92" s="93"/>
      <c r="HZ92" s="93"/>
      <c r="IA92" s="95" t="str">
        <f t="shared" si="172"/>
        <v>Completar</v>
      </c>
      <c r="IB92" s="96" t="str">
        <f t="shared" si="173"/>
        <v>Completar</v>
      </c>
      <c r="IC92" s="96" t="str">
        <f t="shared" si="174"/>
        <v>Completar</v>
      </c>
      <c r="ID92" s="94"/>
      <c r="IE92" s="95" t="str">
        <f t="shared" si="175"/>
        <v>Completar</v>
      </c>
      <c r="IF92" s="95" t="str">
        <f t="shared" si="256"/>
        <v>Completar</v>
      </c>
      <c r="IG92" s="165">
        <f t="shared" si="257"/>
        <v>0</v>
      </c>
      <c r="IH92" s="219" t="b">
        <f t="shared" si="258"/>
        <v>0</v>
      </c>
      <c r="II92" s="188">
        <f t="shared" si="259"/>
        <v>0</v>
      </c>
      <c r="IJ92" s="164">
        <f t="shared" si="260"/>
        <v>0</v>
      </c>
      <c r="IK92" s="164">
        <f t="shared" si="261"/>
        <v>0.25</v>
      </c>
      <c r="IL92" s="164">
        <f t="shared" si="262"/>
        <v>0</v>
      </c>
      <c r="IM92" s="164">
        <f t="shared" si="262"/>
        <v>0</v>
      </c>
      <c r="IN92" s="166">
        <f t="shared" si="263"/>
        <v>0</v>
      </c>
      <c r="IO92" s="167"/>
      <c r="IQ92" s="164">
        <v>80</v>
      </c>
      <c r="IR92" s="225"/>
      <c r="IS92" s="226"/>
      <c r="IT92" s="1"/>
      <c r="IU92" s="1"/>
      <c r="IV92" s="95"/>
      <c r="IW92" s="93"/>
      <c r="IX92" s="93"/>
      <c r="IY92" s="93"/>
      <c r="IZ92" s="95" t="str">
        <f t="shared" si="176"/>
        <v>Completar</v>
      </c>
      <c r="JA92" s="96" t="str">
        <f t="shared" si="177"/>
        <v>Completar</v>
      </c>
      <c r="JB92" s="96" t="str">
        <f t="shared" si="178"/>
        <v>Completar</v>
      </c>
      <c r="JC92" s="94"/>
      <c r="JD92" s="95" t="str">
        <f t="shared" si="179"/>
        <v>Completar</v>
      </c>
      <c r="JE92" s="95" t="str">
        <f t="shared" si="264"/>
        <v>Completar</v>
      </c>
      <c r="JF92" s="165">
        <f t="shared" si="265"/>
        <v>0</v>
      </c>
      <c r="JG92" s="219" t="b">
        <f t="shared" si="266"/>
        <v>0</v>
      </c>
      <c r="JH92" s="188">
        <f t="shared" si="267"/>
        <v>0</v>
      </c>
      <c r="JI92" s="164">
        <f t="shared" si="268"/>
        <v>0</v>
      </c>
      <c r="JJ92" s="164">
        <f t="shared" si="269"/>
        <v>0.25</v>
      </c>
      <c r="JK92" s="164">
        <f t="shared" si="270"/>
        <v>0</v>
      </c>
      <c r="JL92" s="164">
        <f t="shared" si="270"/>
        <v>0</v>
      </c>
      <c r="JM92" s="166">
        <f t="shared" si="271"/>
        <v>0</v>
      </c>
      <c r="JN92" s="167"/>
      <c r="JO92" s="126"/>
      <c r="JP92" s="164">
        <v>80</v>
      </c>
      <c r="JQ92" s="225"/>
      <c r="JR92" s="226"/>
      <c r="JS92" s="1"/>
      <c r="JT92" s="1"/>
      <c r="JU92" s="95"/>
      <c r="JV92" s="93"/>
      <c r="JW92" s="93"/>
      <c r="JX92" s="93"/>
      <c r="JY92" s="95" t="str">
        <f t="shared" si="180"/>
        <v>Completar</v>
      </c>
      <c r="JZ92" s="96" t="str">
        <f t="shared" si="181"/>
        <v>Completar</v>
      </c>
      <c r="KA92" s="96" t="str">
        <f t="shared" si="182"/>
        <v>Completar</v>
      </c>
      <c r="KB92" s="94"/>
      <c r="KC92" s="95" t="str">
        <f t="shared" si="183"/>
        <v>Completar</v>
      </c>
      <c r="KD92" s="95" t="str">
        <f t="shared" si="272"/>
        <v>Completar</v>
      </c>
      <c r="KE92" s="165">
        <f t="shared" si="273"/>
        <v>0</v>
      </c>
      <c r="KF92" s="219" t="b">
        <f t="shared" si="274"/>
        <v>0</v>
      </c>
      <c r="KG92" s="188">
        <f t="shared" si="275"/>
        <v>0</v>
      </c>
      <c r="KH92" s="164">
        <f t="shared" si="276"/>
        <v>0</v>
      </c>
      <c r="KI92" s="164">
        <f t="shared" si="277"/>
        <v>0.25</v>
      </c>
      <c r="KJ92" s="164">
        <f t="shared" si="278"/>
        <v>0</v>
      </c>
      <c r="KK92" s="164">
        <f t="shared" si="278"/>
        <v>0</v>
      </c>
      <c r="KL92" s="166">
        <f t="shared" si="279"/>
        <v>0</v>
      </c>
    </row>
    <row r="93" spans="1:298" x14ac:dyDescent="0.25">
      <c r="A93" s="164">
        <v>81</v>
      </c>
      <c r="B93" s="225"/>
      <c r="C93" s="226"/>
      <c r="D93" s="1"/>
      <c r="E93" s="1"/>
      <c r="F93" s="95"/>
      <c r="G93" s="93"/>
      <c r="H93" s="93"/>
      <c r="I93" s="93"/>
      <c r="J93" s="95"/>
      <c r="K93" s="96" t="str">
        <f>IFERROR(VLOOKUP(D93,'Situación inicial'!JI$13:JS$112,8,FALSE),"Completar")</f>
        <v>Completar</v>
      </c>
      <c r="L93" s="96" t="str">
        <f>IFERROR(VLOOKUP(D93,'Situación inicial'!JI$13:JS$112,9,FALSE),"Completar")</f>
        <v>Completar</v>
      </c>
      <c r="M93" s="94"/>
      <c r="N93" s="95" t="str">
        <f>IFERROR(VLOOKUP(D93,'Situación inicial'!JI$13:JS$112,11,FALSE),"Completar")</f>
        <v>Completar</v>
      </c>
      <c r="O93" s="95" t="str">
        <f>IFERROR(VLOOKUP(D93,'Situación inicial'!JI$13:JT$112,12,FALSE),"Completar")</f>
        <v>Completar</v>
      </c>
      <c r="P93" s="165">
        <f t="shared" si="184"/>
        <v>0</v>
      </c>
      <c r="Q93" s="219" t="b">
        <f t="shared" si="185"/>
        <v>0</v>
      </c>
      <c r="R93" s="188">
        <f t="shared" si="186"/>
        <v>0</v>
      </c>
      <c r="S93" s="164">
        <f t="shared" si="187"/>
        <v>0</v>
      </c>
      <c r="T93" s="164">
        <f t="shared" si="188"/>
        <v>0.25</v>
      </c>
      <c r="U93" s="164">
        <f t="shared" si="189"/>
        <v>0</v>
      </c>
      <c r="V93" s="164">
        <f t="shared" si="189"/>
        <v>0</v>
      </c>
      <c r="W93" s="166">
        <f t="shared" si="190"/>
        <v>0</v>
      </c>
      <c r="X93" s="168">
        <f>IFERROR(VLOOKUP(D93,'Situación inicial'!JI$13:JZ$112,18,FALSE),0)</f>
        <v>0</v>
      </c>
      <c r="Z93" s="164">
        <v>81</v>
      </c>
      <c r="AA93" s="225"/>
      <c r="AB93" s="226"/>
      <c r="AC93" s="1"/>
      <c r="AD93" s="1"/>
      <c r="AE93" s="95"/>
      <c r="AF93" s="93"/>
      <c r="AG93" s="93"/>
      <c r="AH93" s="93"/>
      <c r="AI93" s="95" t="str">
        <f t="shared" si="140"/>
        <v>Completar</v>
      </c>
      <c r="AJ93" s="96" t="str">
        <f t="shared" si="141"/>
        <v>Completar</v>
      </c>
      <c r="AK93" s="96" t="str">
        <f t="shared" si="142"/>
        <v>Completar</v>
      </c>
      <c r="AL93" s="94"/>
      <c r="AM93" s="95" t="str">
        <f t="shared" si="191"/>
        <v>Completar</v>
      </c>
      <c r="AN93" s="95" t="str">
        <f t="shared" si="192"/>
        <v>Completar</v>
      </c>
      <c r="AO93" s="165">
        <f t="shared" si="193"/>
        <v>0</v>
      </c>
      <c r="AP93" s="219" t="b">
        <f t="shared" si="194"/>
        <v>0</v>
      </c>
      <c r="AQ93" s="188">
        <f t="shared" si="195"/>
        <v>0</v>
      </c>
      <c r="AR93" s="164">
        <f t="shared" si="196"/>
        <v>0</v>
      </c>
      <c r="AS93" s="164">
        <f t="shared" si="197"/>
        <v>0.25</v>
      </c>
      <c r="AT93" s="164">
        <f t="shared" si="198"/>
        <v>0</v>
      </c>
      <c r="AU93" s="164">
        <f t="shared" si="198"/>
        <v>0</v>
      </c>
      <c r="AV93" s="166">
        <f t="shared" si="199"/>
        <v>0</v>
      </c>
      <c r="AW93" s="168">
        <f t="shared" si="143"/>
        <v>0</v>
      </c>
      <c r="AY93" s="164">
        <v>81</v>
      </c>
      <c r="AZ93" s="225"/>
      <c r="BA93" s="226"/>
      <c r="BB93" s="1"/>
      <c r="BC93" s="1"/>
      <c r="BD93" s="95"/>
      <c r="BE93" s="93"/>
      <c r="BF93" s="93"/>
      <c r="BG93" s="93"/>
      <c r="BH93" s="95" t="str">
        <f t="shared" si="144"/>
        <v>Completar</v>
      </c>
      <c r="BI93" s="96" t="str">
        <f t="shared" si="145"/>
        <v>Completar</v>
      </c>
      <c r="BJ93" s="96" t="str">
        <f t="shared" si="146"/>
        <v>Completar</v>
      </c>
      <c r="BK93" s="94"/>
      <c r="BL93" s="95" t="str">
        <f t="shared" si="147"/>
        <v>Completar</v>
      </c>
      <c r="BM93" s="95" t="str">
        <f t="shared" si="200"/>
        <v>Completar</v>
      </c>
      <c r="BN93" s="165">
        <f t="shared" si="201"/>
        <v>0</v>
      </c>
      <c r="BO93" s="219" t="b">
        <f t="shared" si="202"/>
        <v>0</v>
      </c>
      <c r="BP93" s="188">
        <f t="shared" si="203"/>
        <v>0</v>
      </c>
      <c r="BQ93" s="164">
        <f t="shared" si="204"/>
        <v>0</v>
      </c>
      <c r="BR93" s="164">
        <f t="shared" si="205"/>
        <v>0.25</v>
      </c>
      <c r="BS93" s="164">
        <f t="shared" si="206"/>
        <v>0</v>
      </c>
      <c r="BT93" s="164">
        <f t="shared" si="206"/>
        <v>0</v>
      </c>
      <c r="BU93" s="166">
        <f t="shared" si="207"/>
        <v>0</v>
      </c>
      <c r="BV93" s="167"/>
      <c r="BX93" s="164">
        <v>81</v>
      </c>
      <c r="BY93" s="225"/>
      <c r="BZ93" s="226"/>
      <c r="CA93" s="1"/>
      <c r="CB93" s="1"/>
      <c r="CC93" s="95"/>
      <c r="CD93" s="93"/>
      <c r="CE93" s="93"/>
      <c r="CF93" s="93"/>
      <c r="CG93" s="95" t="str">
        <f t="shared" si="148"/>
        <v>Completar</v>
      </c>
      <c r="CH93" s="96" t="str">
        <f t="shared" si="149"/>
        <v>Completar</v>
      </c>
      <c r="CI93" s="96" t="str">
        <f t="shared" si="150"/>
        <v>Completar</v>
      </c>
      <c r="CJ93" s="94"/>
      <c r="CK93" s="95" t="str">
        <f t="shared" si="151"/>
        <v>Completar</v>
      </c>
      <c r="CL93" s="95" t="str">
        <f t="shared" si="208"/>
        <v>Completar</v>
      </c>
      <c r="CM93" s="165">
        <f t="shared" si="209"/>
        <v>0</v>
      </c>
      <c r="CN93" s="219" t="b">
        <f t="shared" si="210"/>
        <v>0</v>
      </c>
      <c r="CO93" s="188">
        <f t="shared" si="211"/>
        <v>0</v>
      </c>
      <c r="CP93" s="164">
        <f t="shared" si="212"/>
        <v>0</v>
      </c>
      <c r="CQ93" s="164">
        <f t="shared" si="213"/>
        <v>0.25</v>
      </c>
      <c r="CR93" s="164">
        <f t="shared" si="214"/>
        <v>0</v>
      </c>
      <c r="CS93" s="164">
        <f t="shared" si="214"/>
        <v>0</v>
      </c>
      <c r="CT93" s="166">
        <f t="shared" si="215"/>
        <v>0</v>
      </c>
      <c r="CU93" s="167"/>
      <c r="CW93" s="164">
        <v>81</v>
      </c>
      <c r="CX93" s="225"/>
      <c r="CY93" s="226"/>
      <c r="CZ93" s="1"/>
      <c r="DA93" s="1"/>
      <c r="DB93" s="95"/>
      <c r="DC93" s="93"/>
      <c r="DD93" s="93"/>
      <c r="DE93" s="93"/>
      <c r="DF93" s="95" t="str">
        <f t="shared" si="152"/>
        <v>Completar</v>
      </c>
      <c r="DG93" s="96" t="str">
        <f t="shared" si="153"/>
        <v>Completar</v>
      </c>
      <c r="DH93" s="96" t="str">
        <f t="shared" si="154"/>
        <v>Completar</v>
      </c>
      <c r="DI93" s="94"/>
      <c r="DJ93" s="95" t="str">
        <f t="shared" si="155"/>
        <v>Completar</v>
      </c>
      <c r="DK93" s="95" t="str">
        <f t="shared" si="216"/>
        <v>Completar</v>
      </c>
      <c r="DL93" s="165">
        <f t="shared" si="217"/>
        <v>0</v>
      </c>
      <c r="DM93" s="219" t="b">
        <f t="shared" si="218"/>
        <v>0</v>
      </c>
      <c r="DN93" s="188">
        <f t="shared" si="219"/>
        <v>0</v>
      </c>
      <c r="DO93" s="164">
        <f t="shared" si="220"/>
        <v>0</v>
      </c>
      <c r="DP93" s="164">
        <f t="shared" si="221"/>
        <v>0.25</v>
      </c>
      <c r="DQ93" s="164">
        <f t="shared" si="222"/>
        <v>0</v>
      </c>
      <c r="DR93" s="164">
        <f t="shared" si="222"/>
        <v>0</v>
      </c>
      <c r="DS93" s="166">
        <f t="shared" si="223"/>
        <v>0</v>
      </c>
      <c r="DT93" s="167"/>
      <c r="DV93" s="164">
        <v>81</v>
      </c>
      <c r="DW93" s="225"/>
      <c r="DX93" s="226"/>
      <c r="DY93" s="1"/>
      <c r="DZ93" s="1"/>
      <c r="EA93" s="95"/>
      <c r="EB93" s="93"/>
      <c r="EC93" s="93"/>
      <c r="ED93" s="93"/>
      <c r="EE93" s="95" t="str">
        <f t="shared" si="156"/>
        <v>Completar</v>
      </c>
      <c r="EF93" s="96" t="str">
        <f t="shared" si="157"/>
        <v>Completar</v>
      </c>
      <c r="EG93" s="96" t="str">
        <f t="shared" si="158"/>
        <v>Completar</v>
      </c>
      <c r="EH93" s="94"/>
      <c r="EI93" s="95" t="str">
        <f t="shared" si="159"/>
        <v>Completar</v>
      </c>
      <c r="EJ93" s="95" t="str">
        <f t="shared" si="224"/>
        <v>Completar</v>
      </c>
      <c r="EK93" s="165">
        <f t="shared" si="225"/>
        <v>0</v>
      </c>
      <c r="EL93" s="219" t="b">
        <f t="shared" si="226"/>
        <v>0</v>
      </c>
      <c r="EM93" s="188">
        <f t="shared" si="227"/>
        <v>0</v>
      </c>
      <c r="EN93" s="164">
        <f t="shared" si="228"/>
        <v>0</v>
      </c>
      <c r="EO93" s="164">
        <f t="shared" si="229"/>
        <v>0.25</v>
      </c>
      <c r="EP93" s="164">
        <f t="shared" si="230"/>
        <v>0</v>
      </c>
      <c r="EQ93" s="164">
        <f t="shared" si="230"/>
        <v>0</v>
      </c>
      <c r="ER93" s="166">
        <f t="shared" si="231"/>
        <v>0</v>
      </c>
      <c r="ES93" s="167"/>
      <c r="EU93" s="164">
        <v>81</v>
      </c>
      <c r="EV93" s="225"/>
      <c r="EW93" s="226"/>
      <c r="EX93" s="1"/>
      <c r="EY93" s="1"/>
      <c r="EZ93" s="95"/>
      <c r="FA93" s="93"/>
      <c r="FB93" s="93"/>
      <c r="FC93" s="93"/>
      <c r="FD93" s="95" t="str">
        <f t="shared" si="160"/>
        <v>Completar</v>
      </c>
      <c r="FE93" s="96" t="str">
        <f t="shared" si="161"/>
        <v>Completar</v>
      </c>
      <c r="FF93" s="96" t="str">
        <f t="shared" si="162"/>
        <v>Completar</v>
      </c>
      <c r="FG93" s="94"/>
      <c r="FH93" s="95" t="str">
        <f t="shared" si="163"/>
        <v>Completar</v>
      </c>
      <c r="FI93" s="95" t="str">
        <f t="shared" si="232"/>
        <v>Completar</v>
      </c>
      <c r="FJ93" s="165">
        <f t="shared" si="233"/>
        <v>0</v>
      </c>
      <c r="FK93" s="219" t="b">
        <f t="shared" si="234"/>
        <v>0</v>
      </c>
      <c r="FL93" s="188">
        <f t="shared" si="235"/>
        <v>0</v>
      </c>
      <c r="FM93" s="164">
        <f t="shared" si="236"/>
        <v>0</v>
      </c>
      <c r="FN93" s="164">
        <f t="shared" si="237"/>
        <v>0.25</v>
      </c>
      <c r="FO93" s="164">
        <f t="shared" si="238"/>
        <v>0</v>
      </c>
      <c r="FP93" s="164">
        <f t="shared" si="238"/>
        <v>0</v>
      </c>
      <c r="FQ93" s="166">
        <f t="shared" si="239"/>
        <v>0</v>
      </c>
      <c r="FR93" s="167"/>
      <c r="FT93" s="164">
        <v>81</v>
      </c>
      <c r="FU93" s="225"/>
      <c r="FV93" s="226"/>
      <c r="FW93" s="1"/>
      <c r="FX93" s="1"/>
      <c r="FY93" s="95"/>
      <c r="FZ93" s="93"/>
      <c r="GA93" s="93"/>
      <c r="GB93" s="93"/>
      <c r="GC93" s="95" t="str">
        <f t="shared" si="164"/>
        <v>Completar</v>
      </c>
      <c r="GD93" s="96" t="str">
        <f t="shared" si="165"/>
        <v>Completar</v>
      </c>
      <c r="GE93" s="96" t="str">
        <f t="shared" si="166"/>
        <v>Completar</v>
      </c>
      <c r="GF93" s="94"/>
      <c r="GG93" s="95" t="str">
        <f t="shared" si="167"/>
        <v>Completar</v>
      </c>
      <c r="GH93" s="95" t="str">
        <f t="shared" si="240"/>
        <v>Completar</v>
      </c>
      <c r="GI93" s="165">
        <f t="shared" si="241"/>
        <v>0</v>
      </c>
      <c r="GJ93" s="219" t="b">
        <f t="shared" si="242"/>
        <v>0</v>
      </c>
      <c r="GK93" s="188">
        <f t="shared" si="243"/>
        <v>0</v>
      </c>
      <c r="GL93" s="164">
        <f t="shared" si="244"/>
        <v>0</v>
      </c>
      <c r="GM93" s="164">
        <f t="shared" si="245"/>
        <v>0.25</v>
      </c>
      <c r="GN93" s="164">
        <f t="shared" si="246"/>
        <v>0</v>
      </c>
      <c r="GO93" s="164">
        <f t="shared" si="246"/>
        <v>0</v>
      </c>
      <c r="GP93" s="166">
        <f t="shared" si="247"/>
        <v>0</v>
      </c>
      <c r="GQ93" s="167"/>
      <c r="GS93" s="164">
        <v>81</v>
      </c>
      <c r="GT93" s="225"/>
      <c r="GU93" s="226"/>
      <c r="GV93" s="1"/>
      <c r="GW93" s="1"/>
      <c r="GX93" s="95"/>
      <c r="GY93" s="93"/>
      <c r="GZ93" s="93"/>
      <c r="HA93" s="93"/>
      <c r="HB93" s="95" t="str">
        <f t="shared" si="168"/>
        <v>Completar</v>
      </c>
      <c r="HC93" s="96" t="str">
        <f t="shared" si="169"/>
        <v>Completar</v>
      </c>
      <c r="HD93" s="96" t="str">
        <f t="shared" si="170"/>
        <v>Completar</v>
      </c>
      <c r="HE93" s="94"/>
      <c r="HF93" s="95" t="str">
        <f t="shared" si="171"/>
        <v>Completar</v>
      </c>
      <c r="HG93" s="95" t="str">
        <f t="shared" si="248"/>
        <v>Completar</v>
      </c>
      <c r="HH93" s="165">
        <f t="shared" si="249"/>
        <v>0</v>
      </c>
      <c r="HI93" s="219" t="b">
        <f t="shared" si="250"/>
        <v>0</v>
      </c>
      <c r="HJ93" s="188">
        <f t="shared" si="251"/>
        <v>0</v>
      </c>
      <c r="HK93" s="164">
        <f t="shared" si="252"/>
        <v>0</v>
      </c>
      <c r="HL93" s="164">
        <f t="shared" si="253"/>
        <v>0.25</v>
      </c>
      <c r="HM93" s="164">
        <f t="shared" si="254"/>
        <v>0</v>
      </c>
      <c r="HN93" s="164">
        <f t="shared" si="254"/>
        <v>0</v>
      </c>
      <c r="HO93" s="166">
        <f t="shared" si="255"/>
        <v>0</v>
      </c>
      <c r="HP93" s="167"/>
      <c r="HR93" s="164">
        <v>81</v>
      </c>
      <c r="HS93" s="225"/>
      <c r="HT93" s="226"/>
      <c r="HU93" s="1"/>
      <c r="HV93" s="1"/>
      <c r="HW93" s="95"/>
      <c r="HX93" s="93"/>
      <c r="HY93" s="93"/>
      <c r="HZ93" s="93"/>
      <c r="IA93" s="95" t="str">
        <f t="shared" si="172"/>
        <v>Completar</v>
      </c>
      <c r="IB93" s="96" t="str">
        <f t="shared" si="173"/>
        <v>Completar</v>
      </c>
      <c r="IC93" s="96" t="str">
        <f t="shared" si="174"/>
        <v>Completar</v>
      </c>
      <c r="ID93" s="94"/>
      <c r="IE93" s="95" t="str">
        <f t="shared" si="175"/>
        <v>Completar</v>
      </c>
      <c r="IF93" s="95" t="str">
        <f t="shared" si="256"/>
        <v>Completar</v>
      </c>
      <c r="IG93" s="165">
        <f t="shared" si="257"/>
        <v>0</v>
      </c>
      <c r="IH93" s="219" t="b">
        <f t="shared" si="258"/>
        <v>0</v>
      </c>
      <c r="II93" s="188">
        <f t="shared" si="259"/>
        <v>0</v>
      </c>
      <c r="IJ93" s="164">
        <f t="shared" si="260"/>
        <v>0</v>
      </c>
      <c r="IK93" s="164">
        <f t="shared" si="261"/>
        <v>0.25</v>
      </c>
      <c r="IL93" s="164">
        <f t="shared" si="262"/>
        <v>0</v>
      </c>
      <c r="IM93" s="164">
        <f t="shared" si="262"/>
        <v>0</v>
      </c>
      <c r="IN93" s="166">
        <f t="shared" si="263"/>
        <v>0</v>
      </c>
      <c r="IO93" s="167"/>
      <c r="IQ93" s="164">
        <v>81</v>
      </c>
      <c r="IR93" s="225"/>
      <c r="IS93" s="226"/>
      <c r="IT93" s="1"/>
      <c r="IU93" s="1"/>
      <c r="IV93" s="95"/>
      <c r="IW93" s="93"/>
      <c r="IX93" s="93"/>
      <c r="IY93" s="93"/>
      <c r="IZ93" s="95" t="str">
        <f t="shared" si="176"/>
        <v>Completar</v>
      </c>
      <c r="JA93" s="96" t="str">
        <f t="shared" si="177"/>
        <v>Completar</v>
      </c>
      <c r="JB93" s="96" t="str">
        <f t="shared" si="178"/>
        <v>Completar</v>
      </c>
      <c r="JC93" s="94"/>
      <c r="JD93" s="95" t="str">
        <f t="shared" si="179"/>
        <v>Completar</v>
      </c>
      <c r="JE93" s="95" t="str">
        <f t="shared" si="264"/>
        <v>Completar</v>
      </c>
      <c r="JF93" s="165">
        <f t="shared" si="265"/>
        <v>0</v>
      </c>
      <c r="JG93" s="219" t="b">
        <f t="shared" si="266"/>
        <v>0</v>
      </c>
      <c r="JH93" s="188">
        <f t="shared" si="267"/>
        <v>0</v>
      </c>
      <c r="JI93" s="164">
        <f t="shared" si="268"/>
        <v>0</v>
      </c>
      <c r="JJ93" s="164">
        <f t="shared" si="269"/>
        <v>0.25</v>
      </c>
      <c r="JK93" s="164">
        <f t="shared" si="270"/>
        <v>0</v>
      </c>
      <c r="JL93" s="164">
        <f t="shared" si="270"/>
        <v>0</v>
      </c>
      <c r="JM93" s="166">
        <f t="shared" si="271"/>
        <v>0</v>
      </c>
      <c r="JN93" s="167"/>
      <c r="JO93" s="126"/>
      <c r="JP93" s="164">
        <v>81</v>
      </c>
      <c r="JQ93" s="225"/>
      <c r="JR93" s="226"/>
      <c r="JS93" s="1"/>
      <c r="JT93" s="1"/>
      <c r="JU93" s="95"/>
      <c r="JV93" s="93"/>
      <c r="JW93" s="93"/>
      <c r="JX93" s="93"/>
      <c r="JY93" s="95" t="str">
        <f t="shared" si="180"/>
        <v>Completar</v>
      </c>
      <c r="JZ93" s="96" t="str">
        <f t="shared" si="181"/>
        <v>Completar</v>
      </c>
      <c r="KA93" s="96" t="str">
        <f t="shared" si="182"/>
        <v>Completar</v>
      </c>
      <c r="KB93" s="94"/>
      <c r="KC93" s="95" t="str">
        <f t="shared" si="183"/>
        <v>Completar</v>
      </c>
      <c r="KD93" s="95" t="str">
        <f t="shared" si="272"/>
        <v>Completar</v>
      </c>
      <c r="KE93" s="165">
        <f t="shared" si="273"/>
        <v>0</v>
      </c>
      <c r="KF93" s="219" t="b">
        <f t="shared" si="274"/>
        <v>0</v>
      </c>
      <c r="KG93" s="188">
        <f t="shared" si="275"/>
        <v>0</v>
      </c>
      <c r="KH93" s="164">
        <f t="shared" si="276"/>
        <v>0</v>
      </c>
      <c r="KI93" s="164">
        <f t="shared" si="277"/>
        <v>0.25</v>
      </c>
      <c r="KJ93" s="164">
        <f t="shared" si="278"/>
        <v>0</v>
      </c>
      <c r="KK93" s="164">
        <f t="shared" si="278"/>
        <v>0</v>
      </c>
      <c r="KL93" s="166">
        <f t="shared" si="279"/>
        <v>0</v>
      </c>
    </row>
    <row r="94" spans="1:298" x14ac:dyDescent="0.25">
      <c r="A94" s="164">
        <v>82</v>
      </c>
      <c r="B94" s="225"/>
      <c r="C94" s="226"/>
      <c r="D94" s="1"/>
      <c r="E94" s="1"/>
      <c r="F94" s="95"/>
      <c r="G94" s="93"/>
      <c r="H94" s="93"/>
      <c r="I94" s="93"/>
      <c r="J94" s="95"/>
      <c r="K94" s="96" t="str">
        <f>IFERROR(VLOOKUP(D94,'Situación inicial'!JI$13:JS$112,8,FALSE),"Completar")</f>
        <v>Completar</v>
      </c>
      <c r="L94" s="96" t="str">
        <f>IFERROR(VLOOKUP(D94,'Situación inicial'!JI$13:JS$112,9,FALSE),"Completar")</f>
        <v>Completar</v>
      </c>
      <c r="M94" s="94"/>
      <c r="N94" s="95" t="str">
        <f>IFERROR(VLOOKUP(D94,'Situación inicial'!JI$13:JS$112,11,FALSE),"Completar")</f>
        <v>Completar</v>
      </c>
      <c r="O94" s="95" t="str">
        <f>IFERROR(VLOOKUP(D94,'Situación inicial'!JI$13:JT$112,12,FALSE),"Completar")</f>
        <v>Completar</v>
      </c>
      <c r="P94" s="165">
        <f t="shared" si="184"/>
        <v>0</v>
      </c>
      <c r="Q94" s="219" t="b">
        <f t="shared" si="185"/>
        <v>0</v>
      </c>
      <c r="R94" s="188">
        <f t="shared" si="186"/>
        <v>0</v>
      </c>
      <c r="S94" s="164">
        <f t="shared" si="187"/>
        <v>0</v>
      </c>
      <c r="T94" s="164">
        <f t="shared" si="188"/>
        <v>0.25</v>
      </c>
      <c r="U94" s="164">
        <f t="shared" si="189"/>
        <v>0</v>
      </c>
      <c r="V94" s="164">
        <f t="shared" si="189"/>
        <v>0</v>
      </c>
      <c r="W94" s="166">
        <f t="shared" si="190"/>
        <v>0</v>
      </c>
      <c r="X94" s="168">
        <f>IFERROR(VLOOKUP(D94,'Situación inicial'!JI$13:JZ$112,18,FALSE),0)</f>
        <v>0</v>
      </c>
      <c r="Z94" s="164">
        <v>82</v>
      </c>
      <c r="AA94" s="225"/>
      <c r="AB94" s="226"/>
      <c r="AC94" s="1"/>
      <c r="AD94" s="1"/>
      <c r="AE94" s="95"/>
      <c r="AF94" s="93"/>
      <c r="AG94" s="93"/>
      <c r="AH94" s="93"/>
      <c r="AI94" s="95" t="str">
        <f t="shared" si="140"/>
        <v>Completar</v>
      </c>
      <c r="AJ94" s="96" t="str">
        <f t="shared" si="141"/>
        <v>Completar</v>
      </c>
      <c r="AK94" s="96" t="str">
        <f t="shared" si="142"/>
        <v>Completar</v>
      </c>
      <c r="AL94" s="94"/>
      <c r="AM94" s="95" t="str">
        <f t="shared" si="191"/>
        <v>Completar</v>
      </c>
      <c r="AN94" s="95" t="str">
        <f t="shared" si="192"/>
        <v>Completar</v>
      </c>
      <c r="AO94" s="165">
        <f t="shared" si="193"/>
        <v>0</v>
      </c>
      <c r="AP94" s="219" t="b">
        <f t="shared" si="194"/>
        <v>0</v>
      </c>
      <c r="AQ94" s="188">
        <f t="shared" si="195"/>
        <v>0</v>
      </c>
      <c r="AR94" s="164">
        <f t="shared" si="196"/>
        <v>0</v>
      </c>
      <c r="AS94" s="164">
        <f t="shared" si="197"/>
        <v>0.25</v>
      </c>
      <c r="AT94" s="164">
        <f t="shared" si="198"/>
        <v>0</v>
      </c>
      <c r="AU94" s="164">
        <f t="shared" si="198"/>
        <v>0</v>
      </c>
      <c r="AV94" s="166">
        <f t="shared" si="199"/>
        <v>0</v>
      </c>
      <c r="AW94" s="168">
        <f t="shared" si="143"/>
        <v>0</v>
      </c>
      <c r="AY94" s="164">
        <v>82</v>
      </c>
      <c r="AZ94" s="225"/>
      <c r="BA94" s="226"/>
      <c r="BB94" s="1"/>
      <c r="BC94" s="1"/>
      <c r="BD94" s="95"/>
      <c r="BE94" s="93"/>
      <c r="BF94" s="93"/>
      <c r="BG94" s="93"/>
      <c r="BH94" s="95" t="str">
        <f t="shared" si="144"/>
        <v>Completar</v>
      </c>
      <c r="BI94" s="96" t="str">
        <f t="shared" si="145"/>
        <v>Completar</v>
      </c>
      <c r="BJ94" s="96" t="str">
        <f t="shared" si="146"/>
        <v>Completar</v>
      </c>
      <c r="BK94" s="94"/>
      <c r="BL94" s="95" t="str">
        <f t="shared" si="147"/>
        <v>Completar</v>
      </c>
      <c r="BM94" s="95" t="str">
        <f t="shared" si="200"/>
        <v>Completar</v>
      </c>
      <c r="BN94" s="165">
        <f t="shared" si="201"/>
        <v>0</v>
      </c>
      <c r="BO94" s="219" t="b">
        <f t="shared" si="202"/>
        <v>0</v>
      </c>
      <c r="BP94" s="188">
        <f t="shared" si="203"/>
        <v>0</v>
      </c>
      <c r="BQ94" s="164">
        <f t="shared" si="204"/>
        <v>0</v>
      </c>
      <c r="BR94" s="164">
        <f t="shared" si="205"/>
        <v>0.25</v>
      </c>
      <c r="BS94" s="164">
        <f t="shared" si="206"/>
        <v>0</v>
      </c>
      <c r="BT94" s="164">
        <f t="shared" si="206"/>
        <v>0</v>
      </c>
      <c r="BU94" s="166">
        <f t="shared" si="207"/>
        <v>0</v>
      </c>
      <c r="BV94" s="167"/>
      <c r="BX94" s="164">
        <v>82</v>
      </c>
      <c r="BY94" s="225"/>
      <c r="BZ94" s="226"/>
      <c r="CA94" s="1"/>
      <c r="CB94" s="1"/>
      <c r="CC94" s="95"/>
      <c r="CD94" s="93"/>
      <c r="CE94" s="93"/>
      <c r="CF94" s="93"/>
      <c r="CG94" s="95" t="str">
        <f t="shared" si="148"/>
        <v>Completar</v>
      </c>
      <c r="CH94" s="96" t="str">
        <f t="shared" si="149"/>
        <v>Completar</v>
      </c>
      <c r="CI94" s="96" t="str">
        <f t="shared" si="150"/>
        <v>Completar</v>
      </c>
      <c r="CJ94" s="94"/>
      <c r="CK94" s="95" t="str">
        <f t="shared" si="151"/>
        <v>Completar</v>
      </c>
      <c r="CL94" s="95" t="str">
        <f t="shared" si="208"/>
        <v>Completar</v>
      </c>
      <c r="CM94" s="165">
        <f t="shared" si="209"/>
        <v>0</v>
      </c>
      <c r="CN94" s="219" t="b">
        <f t="shared" si="210"/>
        <v>0</v>
      </c>
      <c r="CO94" s="188">
        <f t="shared" si="211"/>
        <v>0</v>
      </c>
      <c r="CP94" s="164">
        <f t="shared" si="212"/>
        <v>0</v>
      </c>
      <c r="CQ94" s="164">
        <f t="shared" si="213"/>
        <v>0.25</v>
      </c>
      <c r="CR94" s="164">
        <f t="shared" si="214"/>
        <v>0</v>
      </c>
      <c r="CS94" s="164">
        <f t="shared" si="214"/>
        <v>0</v>
      </c>
      <c r="CT94" s="166">
        <f t="shared" si="215"/>
        <v>0</v>
      </c>
      <c r="CU94" s="167"/>
      <c r="CW94" s="164">
        <v>82</v>
      </c>
      <c r="CX94" s="225"/>
      <c r="CY94" s="226"/>
      <c r="CZ94" s="1"/>
      <c r="DA94" s="1"/>
      <c r="DB94" s="95"/>
      <c r="DC94" s="93"/>
      <c r="DD94" s="93"/>
      <c r="DE94" s="93"/>
      <c r="DF94" s="95" t="str">
        <f t="shared" si="152"/>
        <v>Completar</v>
      </c>
      <c r="DG94" s="96" t="str">
        <f t="shared" si="153"/>
        <v>Completar</v>
      </c>
      <c r="DH94" s="96" t="str">
        <f t="shared" si="154"/>
        <v>Completar</v>
      </c>
      <c r="DI94" s="94"/>
      <c r="DJ94" s="95" t="str">
        <f t="shared" si="155"/>
        <v>Completar</v>
      </c>
      <c r="DK94" s="95" t="str">
        <f t="shared" si="216"/>
        <v>Completar</v>
      </c>
      <c r="DL94" s="165">
        <f t="shared" si="217"/>
        <v>0</v>
      </c>
      <c r="DM94" s="219" t="b">
        <f t="shared" si="218"/>
        <v>0</v>
      </c>
      <c r="DN94" s="188">
        <f t="shared" si="219"/>
        <v>0</v>
      </c>
      <c r="DO94" s="164">
        <f t="shared" si="220"/>
        <v>0</v>
      </c>
      <c r="DP94" s="164">
        <f t="shared" si="221"/>
        <v>0.25</v>
      </c>
      <c r="DQ94" s="164">
        <f t="shared" si="222"/>
        <v>0</v>
      </c>
      <c r="DR94" s="164">
        <f t="shared" si="222"/>
        <v>0</v>
      </c>
      <c r="DS94" s="166">
        <f t="shared" si="223"/>
        <v>0</v>
      </c>
      <c r="DT94" s="167"/>
      <c r="DV94" s="164">
        <v>82</v>
      </c>
      <c r="DW94" s="225"/>
      <c r="DX94" s="226"/>
      <c r="DY94" s="1"/>
      <c r="DZ94" s="1"/>
      <c r="EA94" s="95"/>
      <c r="EB94" s="93"/>
      <c r="EC94" s="93"/>
      <c r="ED94" s="93"/>
      <c r="EE94" s="95" t="str">
        <f t="shared" si="156"/>
        <v>Completar</v>
      </c>
      <c r="EF94" s="96" t="str">
        <f t="shared" si="157"/>
        <v>Completar</v>
      </c>
      <c r="EG94" s="96" t="str">
        <f t="shared" si="158"/>
        <v>Completar</v>
      </c>
      <c r="EH94" s="94"/>
      <c r="EI94" s="95" t="str">
        <f t="shared" si="159"/>
        <v>Completar</v>
      </c>
      <c r="EJ94" s="95" t="str">
        <f t="shared" si="224"/>
        <v>Completar</v>
      </c>
      <c r="EK94" s="165">
        <f t="shared" si="225"/>
        <v>0</v>
      </c>
      <c r="EL94" s="219" t="b">
        <f t="shared" si="226"/>
        <v>0</v>
      </c>
      <c r="EM94" s="188">
        <f t="shared" si="227"/>
        <v>0</v>
      </c>
      <c r="EN94" s="164">
        <f t="shared" si="228"/>
        <v>0</v>
      </c>
      <c r="EO94" s="164">
        <f t="shared" si="229"/>
        <v>0.25</v>
      </c>
      <c r="EP94" s="164">
        <f t="shared" si="230"/>
        <v>0</v>
      </c>
      <c r="EQ94" s="164">
        <f t="shared" si="230"/>
        <v>0</v>
      </c>
      <c r="ER94" s="166">
        <f t="shared" si="231"/>
        <v>0</v>
      </c>
      <c r="ES94" s="167"/>
      <c r="EU94" s="164">
        <v>82</v>
      </c>
      <c r="EV94" s="225"/>
      <c r="EW94" s="226"/>
      <c r="EX94" s="1"/>
      <c r="EY94" s="1"/>
      <c r="EZ94" s="95"/>
      <c r="FA94" s="93"/>
      <c r="FB94" s="93"/>
      <c r="FC94" s="93"/>
      <c r="FD94" s="95" t="str">
        <f t="shared" si="160"/>
        <v>Completar</v>
      </c>
      <c r="FE94" s="96" t="str">
        <f t="shared" si="161"/>
        <v>Completar</v>
      </c>
      <c r="FF94" s="96" t="str">
        <f t="shared" si="162"/>
        <v>Completar</v>
      </c>
      <c r="FG94" s="94"/>
      <c r="FH94" s="95" t="str">
        <f t="shared" si="163"/>
        <v>Completar</v>
      </c>
      <c r="FI94" s="95" t="str">
        <f t="shared" si="232"/>
        <v>Completar</v>
      </c>
      <c r="FJ94" s="165">
        <f t="shared" si="233"/>
        <v>0</v>
      </c>
      <c r="FK94" s="219" t="b">
        <f t="shared" si="234"/>
        <v>0</v>
      </c>
      <c r="FL94" s="188">
        <f t="shared" si="235"/>
        <v>0</v>
      </c>
      <c r="FM94" s="164">
        <f t="shared" si="236"/>
        <v>0</v>
      </c>
      <c r="FN94" s="164">
        <f t="shared" si="237"/>
        <v>0.25</v>
      </c>
      <c r="FO94" s="164">
        <f t="shared" si="238"/>
        <v>0</v>
      </c>
      <c r="FP94" s="164">
        <f t="shared" si="238"/>
        <v>0</v>
      </c>
      <c r="FQ94" s="166">
        <f t="shared" si="239"/>
        <v>0</v>
      </c>
      <c r="FR94" s="167"/>
      <c r="FT94" s="164">
        <v>82</v>
      </c>
      <c r="FU94" s="225"/>
      <c r="FV94" s="226"/>
      <c r="FW94" s="1"/>
      <c r="FX94" s="1"/>
      <c r="FY94" s="95"/>
      <c r="FZ94" s="93"/>
      <c r="GA94" s="93"/>
      <c r="GB94" s="93"/>
      <c r="GC94" s="95" t="str">
        <f t="shared" si="164"/>
        <v>Completar</v>
      </c>
      <c r="GD94" s="96" t="str">
        <f t="shared" si="165"/>
        <v>Completar</v>
      </c>
      <c r="GE94" s="96" t="str">
        <f t="shared" si="166"/>
        <v>Completar</v>
      </c>
      <c r="GF94" s="94"/>
      <c r="GG94" s="95" t="str">
        <f t="shared" si="167"/>
        <v>Completar</v>
      </c>
      <c r="GH94" s="95" t="str">
        <f t="shared" si="240"/>
        <v>Completar</v>
      </c>
      <c r="GI94" s="165">
        <f t="shared" si="241"/>
        <v>0</v>
      </c>
      <c r="GJ94" s="219" t="b">
        <f t="shared" si="242"/>
        <v>0</v>
      </c>
      <c r="GK94" s="188">
        <f t="shared" si="243"/>
        <v>0</v>
      </c>
      <c r="GL94" s="164">
        <f t="shared" si="244"/>
        <v>0</v>
      </c>
      <c r="GM94" s="164">
        <f t="shared" si="245"/>
        <v>0.25</v>
      </c>
      <c r="GN94" s="164">
        <f t="shared" si="246"/>
        <v>0</v>
      </c>
      <c r="GO94" s="164">
        <f t="shared" si="246"/>
        <v>0</v>
      </c>
      <c r="GP94" s="166">
        <f t="shared" si="247"/>
        <v>0</v>
      </c>
      <c r="GQ94" s="167"/>
      <c r="GS94" s="164">
        <v>82</v>
      </c>
      <c r="GT94" s="225"/>
      <c r="GU94" s="226"/>
      <c r="GV94" s="1"/>
      <c r="GW94" s="1"/>
      <c r="GX94" s="95"/>
      <c r="GY94" s="93"/>
      <c r="GZ94" s="93"/>
      <c r="HA94" s="93"/>
      <c r="HB94" s="95" t="str">
        <f t="shared" si="168"/>
        <v>Completar</v>
      </c>
      <c r="HC94" s="96" t="str">
        <f t="shared" si="169"/>
        <v>Completar</v>
      </c>
      <c r="HD94" s="96" t="str">
        <f t="shared" si="170"/>
        <v>Completar</v>
      </c>
      <c r="HE94" s="94"/>
      <c r="HF94" s="95" t="str">
        <f t="shared" si="171"/>
        <v>Completar</v>
      </c>
      <c r="HG94" s="95" t="str">
        <f t="shared" si="248"/>
        <v>Completar</v>
      </c>
      <c r="HH94" s="165">
        <f t="shared" si="249"/>
        <v>0</v>
      </c>
      <c r="HI94" s="219" t="b">
        <f t="shared" si="250"/>
        <v>0</v>
      </c>
      <c r="HJ94" s="188">
        <f t="shared" si="251"/>
        <v>0</v>
      </c>
      <c r="HK94" s="164">
        <f t="shared" si="252"/>
        <v>0</v>
      </c>
      <c r="HL94" s="164">
        <f t="shared" si="253"/>
        <v>0.25</v>
      </c>
      <c r="HM94" s="164">
        <f t="shared" si="254"/>
        <v>0</v>
      </c>
      <c r="HN94" s="164">
        <f t="shared" si="254"/>
        <v>0</v>
      </c>
      <c r="HO94" s="166">
        <f t="shared" si="255"/>
        <v>0</v>
      </c>
      <c r="HP94" s="167"/>
      <c r="HR94" s="164">
        <v>82</v>
      </c>
      <c r="HS94" s="225"/>
      <c r="HT94" s="226"/>
      <c r="HU94" s="1"/>
      <c r="HV94" s="1"/>
      <c r="HW94" s="95"/>
      <c r="HX94" s="93"/>
      <c r="HY94" s="93"/>
      <c r="HZ94" s="93"/>
      <c r="IA94" s="95" t="str">
        <f t="shared" si="172"/>
        <v>Completar</v>
      </c>
      <c r="IB94" s="96" t="str">
        <f t="shared" si="173"/>
        <v>Completar</v>
      </c>
      <c r="IC94" s="96" t="str">
        <f t="shared" si="174"/>
        <v>Completar</v>
      </c>
      <c r="ID94" s="94"/>
      <c r="IE94" s="95" t="str">
        <f t="shared" si="175"/>
        <v>Completar</v>
      </c>
      <c r="IF94" s="95" t="str">
        <f t="shared" si="256"/>
        <v>Completar</v>
      </c>
      <c r="IG94" s="165">
        <f t="shared" si="257"/>
        <v>0</v>
      </c>
      <c r="IH94" s="219" t="b">
        <f t="shared" si="258"/>
        <v>0</v>
      </c>
      <c r="II94" s="188">
        <f t="shared" si="259"/>
        <v>0</v>
      </c>
      <c r="IJ94" s="164">
        <f t="shared" si="260"/>
        <v>0</v>
      </c>
      <c r="IK94" s="164">
        <f t="shared" si="261"/>
        <v>0.25</v>
      </c>
      <c r="IL94" s="164">
        <f t="shared" si="262"/>
        <v>0</v>
      </c>
      <c r="IM94" s="164">
        <f t="shared" si="262"/>
        <v>0</v>
      </c>
      <c r="IN94" s="166">
        <f t="shared" si="263"/>
        <v>0</v>
      </c>
      <c r="IO94" s="167"/>
      <c r="IQ94" s="164">
        <v>82</v>
      </c>
      <c r="IR94" s="225"/>
      <c r="IS94" s="226"/>
      <c r="IT94" s="1"/>
      <c r="IU94" s="1"/>
      <c r="IV94" s="95"/>
      <c r="IW94" s="93"/>
      <c r="IX94" s="93"/>
      <c r="IY94" s="93"/>
      <c r="IZ94" s="95" t="str">
        <f t="shared" si="176"/>
        <v>Completar</v>
      </c>
      <c r="JA94" s="96" t="str">
        <f t="shared" si="177"/>
        <v>Completar</v>
      </c>
      <c r="JB94" s="96" t="str">
        <f t="shared" si="178"/>
        <v>Completar</v>
      </c>
      <c r="JC94" s="94"/>
      <c r="JD94" s="95" t="str">
        <f t="shared" si="179"/>
        <v>Completar</v>
      </c>
      <c r="JE94" s="95" t="str">
        <f t="shared" si="264"/>
        <v>Completar</v>
      </c>
      <c r="JF94" s="165">
        <f t="shared" si="265"/>
        <v>0</v>
      </c>
      <c r="JG94" s="219" t="b">
        <f t="shared" si="266"/>
        <v>0</v>
      </c>
      <c r="JH94" s="188">
        <f t="shared" si="267"/>
        <v>0</v>
      </c>
      <c r="JI94" s="164">
        <f t="shared" si="268"/>
        <v>0</v>
      </c>
      <c r="JJ94" s="164">
        <f t="shared" si="269"/>
        <v>0.25</v>
      </c>
      <c r="JK94" s="164">
        <f t="shared" si="270"/>
        <v>0</v>
      </c>
      <c r="JL94" s="164">
        <f t="shared" si="270"/>
        <v>0</v>
      </c>
      <c r="JM94" s="166">
        <f t="shared" si="271"/>
        <v>0</v>
      </c>
      <c r="JN94" s="167"/>
      <c r="JO94" s="126"/>
      <c r="JP94" s="164">
        <v>82</v>
      </c>
      <c r="JQ94" s="225"/>
      <c r="JR94" s="226"/>
      <c r="JS94" s="1"/>
      <c r="JT94" s="1"/>
      <c r="JU94" s="95"/>
      <c r="JV94" s="93"/>
      <c r="JW94" s="93"/>
      <c r="JX94" s="93"/>
      <c r="JY94" s="95" t="str">
        <f t="shared" si="180"/>
        <v>Completar</v>
      </c>
      <c r="JZ94" s="96" t="str">
        <f t="shared" si="181"/>
        <v>Completar</v>
      </c>
      <c r="KA94" s="96" t="str">
        <f t="shared" si="182"/>
        <v>Completar</v>
      </c>
      <c r="KB94" s="94"/>
      <c r="KC94" s="95" t="str">
        <f t="shared" si="183"/>
        <v>Completar</v>
      </c>
      <c r="KD94" s="95" t="str">
        <f t="shared" si="272"/>
        <v>Completar</v>
      </c>
      <c r="KE94" s="165">
        <f t="shared" si="273"/>
        <v>0</v>
      </c>
      <c r="KF94" s="219" t="b">
        <f t="shared" si="274"/>
        <v>0</v>
      </c>
      <c r="KG94" s="188">
        <f t="shared" si="275"/>
        <v>0</v>
      </c>
      <c r="KH94" s="164">
        <f t="shared" si="276"/>
        <v>0</v>
      </c>
      <c r="KI94" s="164">
        <f t="shared" si="277"/>
        <v>0.25</v>
      </c>
      <c r="KJ94" s="164">
        <f t="shared" si="278"/>
        <v>0</v>
      </c>
      <c r="KK94" s="164">
        <f t="shared" si="278"/>
        <v>0</v>
      </c>
      <c r="KL94" s="166">
        <f t="shared" si="279"/>
        <v>0</v>
      </c>
    </row>
    <row r="95" spans="1:298" x14ac:dyDescent="0.25">
      <c r="A95" s="164">
        <v>83</v>
      </c>
      <c r="B95" s="225"/>
      <c r="C95" s="226"/>
      <c r="D95" s="1"/>
      <c r="E95" s="1"/>
      <c r="F95" s="95"/>
      <c r="G95" s="93"/>
      <c r="H95" s="93"/>
      <c r="I95" s="93"/>
      <c r="J95" s="95"/>
      <c r="K95" s="96" t="str">
        <f>IFERROR(VLOOKUP(D95,'Situación inicial'!JI$13:JS$112,8,FALSE),"Completar")</f>
        <v>Completar</v>
      </c>
      <c r="L95" s="96" t="str">
        <f>IFERROR(VLOOKUP(D95,'Situación inicial'!JI$13:JS$112,9,FALSE),"Completar")</f>
        <v>Completar</v>
      </c>
      <c r="M95" s="94"/>
      <c r="N95" s="95" t="str">
        <f>IFERROR(VLOOKUP(D95,'Situación inicial'!JI$13:JS$112,11,FALSE),"Completar")</f>
        <v>Completar</v>
      </c>
      <c r="O95" s="95" t="str">
        <f>IFERROR(VLOOKUP(D95,'Situación inicial'!JI$13:JT$112,12,FALSE),"Completar")</f>
        <v>Completar</v>
      </c>
      <c r="P95" s="165">
        <f t="shared" si="184"/>
        <v>0</v>
      </c>
      <c r="Q95" s="219" t="b">
        <f t="shared" si="185"/>
        <v>0</v>
      </c>
      <c r="R95" s="188">
        <f t="shared" si="186"/>
        <v>0</v>
      </c>
      <c r="S95" s="164">
        <f t="shared" si="187"/>
        <v>0</v>
      </c>
      <c r="T95" s="164">
        <f t="shared" si="188"/>
        <v>0.25</v>
      </c>
      <c r="U95" s="164">
        <f t="shared" si="189"/>
        <v>0</v>
      </c>
      <c r="V95" s="164">
        <f t="shared" si="189"/>
        <v>0</v>
      </c>
      <c r="W95" s="166">
        <f t="shared" si="190"/>
        <v>0</v>
      </c>
      <c r="X95" s="168">
        <f>IFERROR(VLOOKUP(D95,'Situación inicial'!JI$13:JZ$112,18,FALSE),0)</f>
        <v>0</v>
      </c>
      <c r="Z95" s="164">
        <v>83</v>
      </c>
      <c r="AA95" s="225"/>
      <c r="AB95" s="226"/>
      <c r="AC95" s="1"/>
      <c r="AD95" s="1"/>
      <c r="AE95" s="95"/>
      <c r="AF95" s="93"/>
      <c r="AG95" s="93"/>
      <c r="AH95" s="93"/>
      <c r="AI95" s="95" t="str">
        <f t="shared" si="140"/>
        <v>Completar</v>
      </c>
      <c r="AJ95" s="96" t="str">
        <f t="shared" si="141"/>
        <v>Completar</v>
      </c>
      <c r="AK95" s="96" t="str">
        <f t="shared" si="142"/>
        <v>Completar</v>
      </c>
      <c r="AL95" s="94"/>
      <c r="AM95" s="95" t="str">
        <f t="shared" si="191"/>
        <v>Completar</v>
      </c>
      <c r="AN95" s="95" t="str">
        <f t="shared" si="192"/>
        <v>Completar</v>
      </c>
      <c r="AO95" s="165">
        <f t="shared" si="193"/>
        <v>0</v>
      </c>
      <c r="AP95" s="219" t="b">
        <f t="shared" si="194"/>
        <v>0</v>
      </c>
      <c r="AQ95" s="188">
        <f t="shared" si="195"/>
        <v>0</v>
      </c>
      <c r="AR95" s="164">
        <f t="shared" si="196"/>
        <v>0</v>
      </c>
      <c r="AS95" s="164">
        <f t="shared" si="197"/>
        <v>0.25</v>
      </c>
      <c r="AT95" s="164">
        <f t="shared" si="198"/>
        <v>0</v>
      </c>
      <c r="AU95" s="164">
        <f t="shared" si="198"/>
        <v>0</v>
      </c>
      <c r="AV95" s="166">
        <f t="shared" si="199"/>
        <v>0</v>
      </c>
      <c r="AW95" s="168">
        <f t="shared" si="143"/>
        <v>0</v>
      </c>
      <c r="AY95" s="164">
        <v>83</v>
      </c>
      <c r="AZ95" s="225"/>
      <c r="BA95" s="226"/>
      <c r="BB95" s="1"/>
      <c r="BC95" s="1"/>
      <c r="BD95" s="95"/>
      <c r="BE95" s="93"/>
      <c r="BF95" s="93"/>
      <c r="BG95" s="93"/>
      <c r="BH95" s="95" t="str">
        <f t="shared" si="144"/>
        <v>Completar</v>
      </c>
      <c r="BI95" s="96" t="str">
        <f t="shared" si="145"/>
        <v>Completar</v>
      </c>
      <c r="BJ95" s="96" t="str">
        <f t="shared" si="146"/>
        <v>Completar</v>
      </c>
      <c r="BK95" s="94"/>
      <c r="BL95" s="95" t="str">
        <f t="shared" si="147"/>
        <v>Completar</v>
      </c>
      <c r="BM95" s="95" t="str">
        <f t="shared" si="200"/>
        <v>Completar</v>
      </c>
      <c r="BN95" s="165">
        <f t="shared" si="201"/>
        <v>0</v>
      </c>
      <c r="BO95" s="219" t="b">
        <f t="shared" si="202"/>
        <v>0</v>
      </c>
      <c r="BP95" s="188">
        <f t="shared" si="203"/>
        <v>0</v>
      </c>
      <c r="BQ95" s="164">
        <f t="shared" si="204"/>
        <v>0</v>
      </c>
      <c r="BR95" s="164">
        <f t="shared" si="205"/>
        <v>0.25</v>
      </c>
      <c r="BS95" s="164">
        <f t="shared" si="206"/>
        <v>0</v>
      </c>
      <c r="BT95" s="164">
        <f t="shared" si="206"/>
        <v>0</v>
      </c>
      <c r="BU95" s="166">
        <f t="shared" si="207"/>
        <v>0</v>
      </c>
      <c r="BV95" s="167"/>
      <c r="BX95" s="164">
        <v>83</v>
      </c>
      <c r="BY95" s="225"/>
      <c r="BZ95" s="226"/>
      <c r="CA95" s="1"/>
      <c r="CB95" s="1"/>
      <c r="CC95" s="95"/>
      <c r="CD95" s="93"/>
      <c r="CE95" s="93"/>
      <c r="CF95" s="93"/>
      <c r="CG95" s="95" t="str">
        <f t="shared" si="148"/>
        <v>Completar</v>
      </c>
      <c r="CH95" s="96" t="str">
        <f t="shared" si="149"/>
        <v>Completar</v>
      </c>
      <c r="CI95" s="96" t="str">
        <f t="shared" si="150"/>
        <v>Completar</v>
      </c>
      <c r="CJ95" s="94"/>
      <c r="CK95" s="95" t="str">
        <f t="shared" si="151"/>
        <v>Completar</v>
      </c>
      <c r="CL95" s="95" t="str">
        <f t="shared" si="208"/>
        <v>Completar</v>
      </c>
      <c r="CM95" s="165">
        <f t="shared" si="209"/>
        <v>0</v>
      </c>
      <c r="CN95" s="219" t="b">
        <f t="shared" si="210"/>
        <v>0</v>
      </c>
      <c r="CO95" s="188">
        <f t="shared" si="211"/>
        <v>0</v>
      </c>
      <c r="CP95" s="164">
        <f t="shared" si="212"/>
        <v>0</v>
      </c>
      <c r="CQ95" s="164">
        <f t="shared" si="213"/>
        <v>0.25</v>
      </c>
      <c r="CR95" s="164">
        <f t="shared" si="214"/>
        <v>0</v>
      </c>
      <c r="CS95" s="164">
        <f t="shared" si="214"/>
        <v>0</v>
      </c>
      <c r="CT95" s="166">
        <f t="shared" si="215"/>
        <v>0</v>
      </c>
      <c r="CU95" s="167"/>
      <c r="CW95" s="164">
        <v>83</v>
      </c>
      <c r="CX95" s="225"/>
      <c r="CY95" s="226"/>
      <c r="CZ95" s="1"/>
      <c r="DA95" s="1"/>
      <c r="DB95" s="95"/>
      <c r="DC95" s="93"/>
      <c r="DD95" s="93"/>
      <c r="DE95" s="93"/>
      <c r="DF95" s="95" t="str">
        <f t="shared" si="152"/>
        <v>Completar</v>
      </c>
      <c r="DG95" s="96" t="str">
        <f t="shared" si="153"/>
        <v>Completar</v>
      </c>
      <c r="DH95" s="96" t="str">
        <f t="shared" si="154"/>
        <v>Completar</v>
      </c>
      <c r="DI95" s="94"/>
      <c r="DJ95" s="95" t="str">
        <f t="shared" si="155"/>
        <v>Completar</v>
      </c>
      <c r="DK95" s="95" t="str">
        <f t="shared" si="216"/>
        <v>Completar</v>
      </c>
      <c r="DL95" s="165">
        <f t="shared" si="217"/>
        <v>0</v>
      </c>
      <c r="DM95" s="219" t="b">
        <f t="shared" si="218"/>
        <v>0</v>
      </c>
      <c r="DN95" s="188">
        <f t="shared" si="219"/>
        <v>0</v>
      </c>
      <c r="DO95" s="164">
        <f t="shared" si="220"/>
        <v>0</v>
      </c>
      <c r="DP95" s="164">
        <f t="shared" si="221"/>
        <v>0.25</v>
      </c>
      <c r="DQ95" s="164">
        <f t="shared" si="222"/>
        <v>0</v>
      </c>
      <c r="DR95" s="164">
        <f t="shared" si="222"/>
        <v>0</v>
      </c>
      <c r="DS95" s="166">
        <f t="shared" si="223"/>
        <v>0</v>
      </c>
      <c r="DT95" s="167"/>
      <c r="DV95" s="164">
        <v>83</v>
      </c>
      <c r="DW95" s="225"/>
      <c r="DX95" s="226"/>
      <c r="DY95" s="1"/>
      <c r="DZ95" s="1"/>
      <c r="EA95" s="95"/>
      <c r="EB95" s="93"/>
      <c r="EC95" s="93"/>
      <c r="ED95" s="93"/>
      <c r="EE95" s="95" t="str">
        <f t="shared" si="156"/>
        <v>Completar</v>
      </c>
      <c r="EF95" s="96" t="str">
        <f t="shared" si="157"/>
        <v>Completar</v>
      </c>
      <c r="EG95" s="96" t="str">
        <f t="shared" si="158"/>
        <v>Completar</v>
      </c>
      <c r="EH95" s="94"/>
      <c r="EI95" s="95" t="str">
        <f t="shared" si="159"/>
        <v>Completar</v>
      </c>
      <c r="EJ95" s="95" t="str">
        <f t="shared" si="224"/>
        <v>Completar</v>
      </c>
      <c r="EK95" s="165">
        <f t="shared" si="225"/>
        <v>0</v>
      </c>
      <c r="EL95" s="219" t="b">
        <f t="shared" si="226"/>
        <v>0</v>
      </c>
      <c r="EM95" s="188">
        <f t="shared" si="227"/>
        <v>0</v>
      </c>
      <c r="EN95" s="164">
        <f t="shared" si="228"/>
        <v>0</v>
      </c>
      <c r="EO95" s="164">
        <f t="shared" si="229"/>
        <v>0.25</v>
      </c>
      <c r="EP95" s="164">
        <f t="shared" si="230"/>
        <v>0</v>
      </c>
      <c r="EQ95" s="164">
        <f t="shared" si="230"/>
        <v>0</v>
      </c>
      <c r="ER95" s="166">
        <f t="shared" si="231"/>
        <v>0</v>
      </c>
      <c r="ES95" s="167"/>
      <c r="EU95" s="164">
        <v>83</v>
      </c>
      <c r="EV95" s="225"/>
      <c r="EW95" s="226"/>
      <c r="EX95" s="1"/>
      <c r="EY95" s="1"/>
      <c r="EZ95" s="95"/>
      <c r="FA95" s="93"/>
      <c r="FB95" s="93"/>
      <c r="FC95" s="93"/>
      <c r="FD95" s="95" t="str">
        <f t="shared" si="160"/>
        <v>Completar</v>
      </c>
      <c r="FE95" s="96" t="str">
        <f t="shared" si="161"/>
        <v>Completar</v>
      </c>
      <c r="FF95" s="96" t="str">
        <f t="shared" si="162"/>
        <v>Completar</v>
      </c>
      <c r="FG95" s="94"/>
      <c r="FH95" s="95" t="str">
        <f t="shared" si="163"/>
        <v>Completar</v>
      </c>
      <c r="FI95" s="95" t="str">
        <f t="shared" si="232"/>
        <v>Completar</v>
      </c>
      <c r="FJ95" s="165">
        <f t="shared" si="233"/>
        <v>0</v>
      </c>
      <c r="FK95" s="219" t="b">
        <f t="shared" si="234"/>
        <v>0</v>
      </c>
      <c r="FL95" s="188">
        <f t="shared" si="235"/>
        <v>0</v>
      </c>
      <c r="FM95" s="164">
        <f t="shared" si="236"/>
        <v>0</v>
      </c>
      <c r="FN95" s="164">
        <f t="shared" si="237"/>
        <v>0.25</v>
      </c>
      <c r="FO95" s="164">
        <f t="shared" si="238"/>
        <v>0</v>
      </c>
      <c r="FP95" s="164">
        <f t="shared" si="238"/>
        <v>0</v>
      </c>
      <c r="FQ95" s="166">
        <f t="shared" si="239"/>
        <v>0</v>
      </c>
      <c r="FR95" s="167"/>
      <c r="FT95" s="164">
        <v>83</v>
      </c>
      <c r="FU95" s="225"/>
      <c r="FV95" s="226"/>
      <c r="FW95" s="1"/>
      <c r="FX95" s="1"/>
      <c r="FY95" s="95"/>
      <c r="FZ95" s="93"/>
      <c r="GA95" s="93"/>
      <c r="GB95" s="93"/>
      <c r="GC95" s="95" t="str">
        <f t="shared" si="164"/>
        <v>Completar</v>
      </c>
      <c r="GD95" s="96" t="str">
        <f t="shared" si="165"/>
        <v>Completar</v>
      </c>
      <c r="GE95" s="96" t="str">
        <f t="shared" si="166"/>
        <v>Completar</v>
      </c>
      <c r="GF95" s="94"/>
      <c r="GG95" s="95" t="str">
        <f t="shared" si="167"/>
        <v>Completar</v>
      </c>
      <c r="GH95" s="95" t="str">
        <f t="shared" si="240"/>
        <v>Completar</v>
      </c>
      <c r="GI95" s="165">
        <f t="shared" si="241"/>
        <v>0</v>
      </c>
      <c r="GJ95" s="219" t="b">
        <f t="shared" si="242"/>
        <v>0</v>
      </c>
      <c r="GK95" s="188">
        <f t="shared" si="243"/>
        <v>0</v>
      </c>
      <c r="GL95" s="164">
        <f t="shared" si="244"/>
        <v>0</v>
      </c>
      <c r="GM95" s="164">
        <f t="shared" si="245"/>
        <v>0.25</v>
      </c>
      <c r="GN95" s="164">
        <f t="shared" si="246"/>
        <v>0</v>
      </c>
      <c r="GO95" s="164">
        <f t="shared" si="246"/>
        <v>0</v>
      </c>
      <c r="GP95" s="166">
        <f t="shared" si="247"/>
        <v>0</v>
      </c>
      <c r="GQ95" s="167"/>
      <c r="GS95" s="164">
        <v>83</v>
      </c>
      <c r="GT95" s="225"/>
      <c r="GU95" s="226"/>
      <c r="GV95" s="1"/>
      <c r="GW95" s="1"/>
      <c r="GX95" s="95"/>
      <c r="GY95" s="93"/>
      <c r="GZ95" s="93"/>
      <c r="HA95" s="93"/>
      <c r="HB95" s="95" t="str">
        <f t="shared" si="168"/>
        <v>Completar</v>
      </c>
      <c r="HC95" s="96" t="str">
        <f t="shared" si="169"/>
        <v>Completar</v>
      </c>
      <c r="HD95" s="96" t="str">
        <f t="shared" si="170"/>
        <v>Completar</v>
      </c>
      <c r="HE95" s="94"/>
      <c r="HF95" s="95" t="str">
        <f t="shared" si="171"/>
        <v>Completar</v>
      </c>
      <c r="HG95" s="95" t="str">
        <f t="shared" si="248"/>
        <v>Completar</v>
      </c>
      <c r="HH95" s="165">
        <f t="shared" si="249"/>
        <v>0</v>
      </c>
      <c r="HI95" s="219" t="b">
        <f t="shared" si="250"/>
        <v>0</v>
      </c>
      <c r="HJ95" s="188">
        <f t="shared" si="251"/>
        <v>0</v>
      </c>
      <c r="HK95" s="164">
        <f t="shared" si="252"/>
        <v>0</v>
      </c>
      <c r="HL95" s="164">
        <f t="shared" si="253"/>
        <v>0.25</v>
      </c>
      <c r="HM95" s="164">
        <f t="shared" si="254"/>
        <v>0</v>
      </c>
      <c r="HN95" s="164">
        <f t="shared" si="254"/>
        <v>0</v>
      </c>
      <c r="HO95" s="166">
        <f t="shared" si="255"/>
        <v>0</v>
      </c>
      <c r="HP95" s="167"/>
      <c r="HR95" s="164">
        <v>83</v>
      </c>
      <c r="HS95" s="225"/>
      <c r="HT95" s="226"/>
      <c r="HU95" s="1"/>
      <c r="HV95" s="1"/>
      <c r="HW95" s="95"/>
      <c r="HX95" s="93"/>
      <c r="HY95" s="93"/>
      <c r="HZ95" s="93"/>
      <c r="IA95" s="95" t="str">
        <f t="shared" si="172"/>
        <v>Completar</v>
      </c>
      <c r="IB95" s="96" t="str">
        <f t="shared" si="173"/>
        <v>Completar</v>
      </c>
      <c r="IC95" s="96" t="str">
        <f t="shared" si="174"/>
        <v>Completar</v>
      </c>
      <c r="ID95" s="94"/>
      <c r="IE95" s="95" t="str">
        <f t="shared" si="175"/>
        <v>Completar</v>
      </c>
      <c r="IF95" s="95" t="str">
        <f t="shared" si="256"/>
        <v>Completar</v>
      </c>
      <c r="IG95" s="165">
        <f t="shared" si="257"/>
        <v>0</v>
      </c>
      <c r="IH95" s="219" t="b">
        <f t="shared" si="258"/>
        <v>0</v>
      </c>
      <c r="II95" s="188">
        <f t="shared" si="259"/>
        <v>0</v>
      </c>
      <c r="IJ95" s="164">
        <f t="shared" si="260"/>
        <v>0</v>
      </c>
      <c r="IK95" s="164">
        <f t="shared" si="261"/>
        <v>0.25</v>
      </c>
      <c r="IL95" s="164">
        <f t="shared" si="262"/>
        <v>0</v>
      </c>
      <c r="IM95" s="164">
        <f t="shared" si="262"/>
        <v>0</v>
      </c>
      <c r="IN95" s="166">
        <f t="shared" si="263"/>
        <v>0</v>
      </c>
      <c r="IO95" s="167"/>
      <c r="IQ95" s="164">
        <v>83</v>
      </c>
      <c r="IR95" s="225"/>
      <c r="IS95" s="226"/>
      <c r="IT95" s="1"/>
      <c r="IU95" s="1"/>
      <c r="IV95" s="95"/>
      <c r="IW95" s="93"/>
      <c r="IX95" s="93"/>
      <c r="IY95" s="93"/>
      <c r="IZ95" s="95" t="str">
        <f t="shared" si="176"/>
        <v>Completar</v>
      </c>
      <c r="JA95" s="96" t="str">
        <f t="shared" si="177"/>
        <v>Completar</v>
      </c>
      <c r="JB95" s="96" t="str">
        <f t="shared" si="178"/>
        <v>Completar</v>
      </c>
      <c r="JC95" s="94"/>
      <c r="JD95" s="95" t="str">
        <f t="shared" si="179"/>
        <v>Completar</v>
      </c>
      <c r="JE95" s="95" t="str">
        <f t="shared" si="264"/>
        <v>Completar</v>
      </c>
      <c r="JF95" s="165">
        <f t="shared" si="265"/>
        <v>0</v>
      </c>
      <c r="JG95" s="219" t="b">
        <f t="shared" si="266"/>
        <v>0</v>
      </c>
      <c r="JH95" s="188">
        <f t="shared" si="267"/>
        <v>0</v>
      </c>
      <c r="JI95" s="164">
        <f t="shared" si="268"/>
        <v>0</v>
      </c>
      <c r="JJ95" s="164">
        <f t="shared" si="269"/>
        <v>0.25</v>
      </c>
      <c r="JK95" s="164">
        <f t="shared" si="270"/>
        <v>0</v>
      </c>
      <c r="JL95" s="164">
        <f t="shared" si="270"/>
        <v>0</v>
      </c>
      <c r="JM95" s="166">
        <f t="shared" si="271"/>
        <v>0</v>
      </c>
      <c r="JN95" s="167"/>
      <c r="JO95" s="126"/>
      <c r="JP95" s="164">
        <v>83</v>
      </c>
      <c r="JQ95" s="225"/>
      <c r="JR95" s="226"/>
      <c r="JS95" s="1"/>
      <c r="JT95" s="1"/>
      <c r="JU95" s="95"/>
      <c r="JV95" s="93"/>
      <c r="JW95" s="93"/>
      <c r="JX95" s="93"/>
      <c r="JY95" s="95" t="str">
        <f t="shared" si="180"/>
        <v>Completar</v>
      </c>
      <c r="JZ95" s="96" t="str">
        <f t="shared" si="181"/>
        <v>Completar</v>
      </c>
      <c r="KA95" s="96" t="str">
        <f t="shared" si="182"/>
        <v>Completar</v>
      </c>
      <c r="KB95" s="94"/>
      <c r="KC95" s="95" t="str">
        <f t="shared" si="183"/>
        <v>Completar</v>
      </c>
      <c r="KD95" s="95" t="str">
        <f t="shared" si="272"/>
        <v>Completar</v>
      </c>
      <c r="KE95" s="165">
        <f t="shared" si="273"/>
        <v>0</v>
      </c>
      <c r="KF95" s="219" t="b">
        <f t="shared" si="274"/>
        <v>0</v>
      </c>
      <c r="KG95" s="188">
        <f t="shared" si="275"/>
        <v>0</v>
      </c>
      <c r="KH95" s="164">
        <f t="shared" si="276"/>
        <v>0</v>
      </c>
      <c r="KI95" s="164">
        <f t="shared" si="277"/>
        <v>0.25</v>
      </c>
      <c r="KJ95" s="164">
        <f t="shared" si="278"/>
        <v>0</v>
      </c>
      <c r="KK95" s="164">
        <f t="shared" si="278"/>
        <v>0</v>
      </c>
      <c r="KL95" s="166">
        <f t="shared" si="279"/>
        <v>0</v>
      </c>
    </row>
    <row r="96" spans="1:298" x14ac:dyDescent="0.25">
      <c r="A96" s="164">
        <v>84</v>
      </c>
      <c r="B96" s="225"/>
      <c r="C96" s="226"/>
      <c r="D96" s="1"/>
      <c r="E96" s="1"/>
      <c r="F96" s="95"/>
      <c r="G96" s="93"/>
      <c r="H96" s="93"/>
      <c r="I96" s="93"/>
      <c r="J96" s="95"/>
      <c r="K96" s="96" t="str">
        <f>IFERROR(VLOOKUP(D96,'Situación inicial'!JI$13:JS$112,8,FALSE),"Completar")</f>
        <v>Completar</v>
      </c>
      <c r="L96" s="96" t="str">
        <f>IFERROR(VLOOKUP(D96,'Situación inicial'!JI$13:JS$112,9,FALSE),"Completar")</f>
        <v>Completar</v>
      </c>
      <c r="M96" s="94"/>
      <c r="N96" s="95" t="str">
        <f>IFERROR(VLOOKUP(D96,'Situación inicial'!JI$13:JS$112,11,FALSE),"Completar")</f>
        <v>Completar</v>
      </c>
      <c r="O96" s="95" t="str">
        <f>IFERROR(VLOOKUP(D96,'Situación inicial'!JI$13:JT$112,12,FALSE),"Completar")</f>
        <v>Completar</v>
      </c>
      <c r="P96" s="165">
        <f t="shared" si="184"/>
        <v>0</v>
      </c>
      <c r="Q96" s="219" t="b">
        <f t="shared" si="185"/>
        <v>0</v>
      </c>
      <c r="R96" s="188">
        <f t="shared" si="186"/>
        <v>0</v>
      </c>
      <c r="S96" s="164">
        <f t="shared" si="187"/>
        <v>0</v>
      </c>
      <c r="T96" s="164">
        <f t="shared" si="188"/>
        <v>0.25</v>
      </c>
      <c r="U96" s="164">
        <f t="shared" si="189"/>
        <v>0</v>
      </c>
      <c r="V96" s="164">
        <f t="shared" si="189"/>
        <v>0</v>
      </c>
      <c r="W96" s="166">
        <f t="shared" si="190"/>
        <v>0</v>
      </c>
      <c r="X96" s="168">
        <f>IFERROR(VLOOKUP(D96,'Situación inicial'!JI$13:JZ$112,18,FALSE),0)</f>
        <v>0</v>
      </c>
      <c r="Z96" s="164">
        <v>84</v>
      </c>
      <c r="AA96" s="225"/>
      <c r="AB96" s="226"/>
      <c r="AC96" s="1"/>
      <c r="AD96" s="1"/>
      <c r="AE96" s="95"/>
      <c r="AF96" s="93"/>
      <c r="AG96" s="93"/>
      <c r="AH96" s="93"/>
      <c r="AI96" s="95" t="str">
        <f t="shared" si="140"/>
        <v>Completar</v>
      </c>
      <c r="AJ96" s="96" t="str">
        <f t="shared" si="141"/>
        <v>Completar</v>
      </c>
      <c r="AK96" s="96" t="str">
        <f t="shared" si="142"/>
        <v>Completar</v>
      </c>
      <c r="AL96" s="94"/>
      <c r="AM96" s="95" t="str">
        <f t="shared" si="191"/>
        <v>Completar</v>
      </c>
      <c r="AN96" s="95" t="str">
        <f t="shared" si="192"/>
        <v>Completar</v>
      </c>
      <c r="AO96" s="165">
        <f t="shared" si="193"/>
        <v>0</v>
      </c>
      <c r="AP96" s="219" t="b">
        <f t="shared" si="194"/>
        <v>0</v>
      </c>
      <c r="AQ96" s="188">
        <f t="shared" si="195"/>
        <v>0</v>
      </c>
      <c r="AR96" s="164">
        <f t="shared" si="196"/>
        <v>0</v>
      </c>
      <c r="AS96" s="164">
        <f t="shared" si="197"/>
        <v>0.25</v>
      </c>
      <c r="AT96" s="164">
        <f t="shared" si="198"/>
        <v>0</v>
      </c>
      <c r="AU96" s="164">
        <f t="shared" si="198"/>
        <v>0</v>
      </c>
      <c r="AV96" s="166">
        <f t="shared" si="199"/>
        <v>0</v>
      </c>
      <c r="AW96" s="168">
        <f t="shared" si="143"/>
        <v>0</v>
      </c>
      <c r="AY96" s="164">
        <v>84</v>
      </c>
      <c r="AZ96" s="225"/>
      <c r="BA96" s="226"/>
      <c r="BB96" s="1"/>
      <c r="BC96" s="1"/>
      <c r="BD96" s="95"/>
      <c r="BE96" s="93"/>
      <c r="BF96" s="93"/>
      <c r="BG96" s="93"/>
      <c r="BH96" s="95" t="str">
        <f t="shared" si="144"/>
        <v>Completar</v>
      </c>
      <c r="BI96" s="96" t="str">
        <f t="shared" si="145"/>
        <v>Completar</v>
      </c>
      <c r="BJ96" s="96" t="str">
        <f t="shared" si="146"/>
        <v>Completar</v>
      </c>
      <c r="BK96" s="94"/>
      <c r="BL96" s="95" t="str">
        <f t="shared" si="147"/>
        <v>Completar</v>
      </c>
      <c r="BM96" s="95" t="str">
        <f t="shared" si="200"/>
        <v>Completar</v>
      </c>
      <c r="BN96" s="165">
        <f t="shared" si="201"/>
        <v>0</v>
      </c>
      <c r="BO96" s="219" t="b">
        <f t="shared" si="202"/>
        <v>0</v>
      </c>
      <c r="BP96" s="188">
        <f t="shared" si="203"/>
        <v>0</v>
      </c>
      <c r="BQ96" s="164">
        <f t="shared" si="204"/>
        <v>0</v>
      </c>
      <c r="BR96" s="164">
        <f t="shared" si="205"/>
        <v>0.25</v>
      </c>
      <c r="BS96" s="164">
        <f t="shared" si="206"/>
        <v>0</v>
      </c>
      <c r="BT96" s="164">
        <f t="shared" si="206"/>
        <v>0</v>
      </c>
      <c r="BU96" s="166">
        <f t="shared" si="207"/>
        <v>0</v>
      </c>
      <c r="BV96" s="167"/>
      <c r="BX96" s="164">
        <v>84</v>
      </c>
      <c r="BY96" s="225"/>
      <c r="BZ96" s="226"/>
      <c r="CA96" s="1"/>
      <c r="CB96" s="1"/>
      <c r="CC96" s="95"/>
      <c r="CD96" s="93"/>
      <c r="CE96" s="93"/>
      <c r="CF96" s="93"/>
      <c r="CG96" s="95" t="str">
        <f t="shared" si="148"/>
        <v>Completar</v>
      </c>
      <c r="CH96" s="96" t="str">
        <f t="shared" si="149"/>
        <v>Completar</v>
      </c>
      <c r="CI96" s="96" t="str">
        <f t="shared" si="150"/>
        <v>Completar</v>
      </c>
      <c r="CJ96" s="94"/>
      <c r="CK96" s="95" t="str">
        <f t="shared" si="151"/>
        <v>Completar</v>
      </c>
      <c r="CL96" s="95" t="str">
        <f t="shared" si="208"/>
        <v>Completar</v>
      </c>
      <c r="CM96" s="165">
        <f t="shared" si="209"/>
        <v>0</v>
      </c>
      <c r="CN96" s="219" t="b">
        <f t="shared" si="210"/>
        <v>0</v>
      </c>
      <c r="CO96" s="188">
        <f t="shared" si="211"/>
        <v>0</v>
      </c>
      <c r="CP96" s="164">
        <f t="shared" si="212"/>
        <v>0</v>
      </c>
      <c r="CQ96" s="164">
        <f t="shared" si="213"/>
        <v>0.25</v>
      </c>
      <c r="CR96" s="164">
        <f t="shared" si="214"/>
        <v>0</v>
      </c>
      <c r="CS96" s="164">
        <f t="shared" si="214"/>
        <v>0</v>
      </c>
      <c r="CT96" s="166">
        <f t="shared" si="215"/>
        <v>0</v>
      </c>
      <c r="CU96" s="167"/>
      <c r="CW96" s="164">
        <v>84</v>
      </c>
      <c r="CX96" s="225"/>
      <c r="CY96" s="226"/>
      <c r="CZ96" s="1"/>
      <c r="DA96" s="1"/>
      <c r="DB96" s="95"/>
      <c r="DC96" s="93"/>
      <c r="DD96" s="93"/>
      <c r="DE96" s="93"/>
      <c r="DF96" s="95" t="str">
        <f t="shared" si="152"/>
        <v>Completar</v>
      </c>
      <c r="DG96" s="96" t="str">
        <f t="shared" si="153"/>
        <v>Completar</v>
      </c>
      <c r="DH96" s="96" t="str">
        <f t="shared" si="154"/>
        <v>Completar</v>
      </c>
      <c r="DI96" s="94"/>
      <c r="DJ96" s="95" t="str">
        <f t="shared" si="155"/>
        <v>Completar</v>
      </c>
      <c r="DK96" s="95" t="str">
        <f t="shared" si="216"/>
        <v>Completar</v>
      </c>
      <c r="DL96" s="165">
        <f t="shared" si="217"/>
        <v>0</v>
      </c>
      <c r="DM96" s="219" t="b">
        <f t="shared" si="218"/>
        <v>0</v>
      </c>
      <c r="DN96" s="188">
        <f t="shared" si="219"/>
        <v>0</v>
      </c>
      <c r="DO96" s="164">
        <f t="shared" si="220"/>
        <v>0</v>
      </c>
      <c r="DP96" s="164">
        <f t="shared" si="221"/>
        <v>0.25</v>
      </c>
      <c r="DQ96" s="164">
        <f t="shared" si="222"/>
        <v>0</v>
      </c>
      <c r="DR96" s="164">
        <f t="shared" si="222"/>
        <v>0</v>
      </c>
      <c r="DS96" s="166">
        <f t="shared" si="223"/>
        <v>0</v>
      </c>
      <c r="DT96" s="167"/>
      <c r="DV96" s="164">
        <v>84</v>
      </c>
      <c r="DW96" s="225"/>
      <c r="DX96" s="226"/>
      <c r="DY96" s="1"/>
      <c r="DZ96" s="1"/>
      <c r="EA96" s="95"/>
      <c r="EB96" s="93"/>
      <c r="EC96" s="93"/>
      <c r="ED96" s="93"/>
      <c r="EE96" s="95" t="str">
        <f t="shared" si="156"/>
        <v>Completar</v>
      </c>
      <c r="EF96" s="96" t="str">
        <f t="shared" si="157"/>
        <v>Completar</v>
      </c>
      <c r="EG96" s="96" t="str">
        <f t="shared" si="158"/>
        <v>Completar</v>
      </c>
      <c r="EH96" s="94"/>
      <c r="EI96" s="95" t="str">
        <f t="shared" si="159"/>
        <v>Completar</v>
      </c>
      <c r="EJ96" s="95" t="str">
        <f t="shared" si="224"/>
        <v>Completar</v>
      </c>
      <c r="EK96" s="165">
        <f t="shared" si="225"/>
        <v>0</v>
      </c>
      <c r="EL96" s="219" t="b">
        <f t="shared" si="226"/>
        <v>0</v>
      </c>
      <c r="EM96" s="188">
        <f t="shared" si="227"/>
        <v>0</v>
      </c>
      <c r="EN96" s="164">
        <f t="shared" si="228"/>
        <v>0</v>
      </c>
      <c r="EO96" s="164">
        <f t="shared" si="229"/>
        <v>0.25</v>
      </c>
      <c r="EP96" s="164">
        <f t="shared" si="230"/>
        <v>0</v>
      </c>
      <c r="EQ96" s="164">
        <f t="shared" si="230"/>
        <v>0</v>
      </c>
      <c r="ER96" s="166">
        <f t="shared" si="231"/>
        <v>0</v>
      </c>
      <c r="ES96" s="167"/>
      <c r="EU96" s="164">
        <v>84</v>
      </c>
      <c r="EV96" s="225"/>
      <c r="EW96" s="226"/>
      <c r="EX96" s="1"/>
      <c r="EY96" s="1"/>
      <c r="EZ96" s="95"/>
      <c r="FA96" s="93"/>
      <c r="FB96" s="93"/>
      <c r="FC96" s="93"/>
      <c r="FD96" s="95" t="str">
        <f t="shared" si="160"/>
        <v>Completar</v>
      </c>
      <c r="FE96" s="96" t="str">
        <f t="shared" si="161"/>
        <v>Completar</v>
      </c>
      <c r="FF96" s="96" t="str">
        <f t="shared" si="162"/>
        <v>Completar</v>
      </c>
      <c r="FG96" s="94"/>
      <c r="FH96" s="95" t="str">
        <f t="shared" si="163"/>
        <v>Completar</v>
      </c>
      <c r="FI96" s="95" t="str">
        <f t="shared" si="232"/>
        <v>Completar</v>
      </c>
      <c r="FJ96" s="165">
        <f t="shared" si="233"/>
        <v>0</v>
      </c>
      <c r="FK96" s="219" t="b">
        <f t="shared" si="234"/>
        <v>0</v>
      </c>
      <c r="FL96" s="188">
        <f t="shared" si="235"/>
        <v>0</v>
      </c>
      <c r="FM96" s="164">
        <f t="shared" si="236"/>
        <v>0</v>
      </c>
      <c r="FN96" s="164">
        <f t="shared" si="237"/>
        <v>0.25</v>
      </c>
      <c r="FO96" s="164">
        <f t="shared" si="238"/>
        <v>0</v>
      </c>
      <c r="FP96" s="164">
        <f t="shared" si="238"/>
        <v>0</v>
      </c>
      <c r="FQ96" s="166">
        <f t="shared" si="239"/>
        <v>0</v>
      </c>
      <c r="FR96" s="167"/>
      <c r="FT96" s="164">
        <v>84</v>
      </c>
      <c r="FU96" s="225"/>
      <c r="FV96" s="226"/>
      <c r="FW96" s="1"/>
      <c r="FX96" s="1"/>
      <c r="FY96" s="95"/>
      <c r="FZ96" s="93"/>
      <c r="GA96" s="93"/>
      <c r="GB96" s="93"/>
      <c r="GC96" s="95" t="str">
        <f t="shared" si="164"/>
        <v>Completar</v>
      </c>
      <c r="GD96" s="96" t="str">
        <f t="shared" si="165"/>
        <v>Completar</v>
      </c>
      <c r="GE96" s="96" t="str">
        <f t="shared" si="166"/>
        <v>Completar</v>
      </c>
      <c r="GF96" s="94"/>
      <c r="GG96" s="95" t="str">
        <f t="shared" si="167"/>
        <v>Completar</v>
      </c>
      <c r="GH96" s="95" t="str">
        <f t="shared" si="240"/>
        <v>Completar</v>
      </c>
      <c r="GI96" s="165">
        <f t="shared" si="241"/>
        <v>0</v>
      </c>
      <c r="GJ96" s="219" t="b">
        <f t="shared" si="242"/>
        <v>0</v>
      </c>
      <c r="GK96" s="188">
        <f t="shared" si="243"/>
        <v>0</v>
      </c>
      <c r="GL96" s="164">
        <f t="shared" si="244"/>
        <v>0</v>
      </c>
      <c r="GM96" s="164">
        <f t="shared" si="245"/>
        <v>0.25</v>
      </c>
      <c r="GN96" s="164">
        <f t="shared" si="246"/>
        <v>0</v>
      </c>
      <c r="GO96" s="164">
        <f t="shared" si="246"/>
        <v>0</v>
      </c>
      <c r="GP96" s="166">
        <f t="shared" si="247"/>
        <v>0</v>
      </c>
      <c r="GQ96" s="167"/>
      <c r="GS96" s="164">
        <v>84</v>
      </c>
      <c r="GT96" s="225"/>
      <c r="GU96" s="226"/>
      <c r="GV96" s="1"/>
      <c r="GW96" s="1"/>
      <c r="GX96" s="95"/>
      <c r="GY96" s="93"/>
      <c r="GZ96" s="93"/>
      <c r="HA96" s="93"/>
      <c r="HB96" s="95" t="str">
        <f t="shared" si="168"/>
        <v>Completar</v>
      </c>
      <c r="HC96" s="96" t="str">
        <f t="shared" si="169"/>
        <v>Completar</v>
      </c>
      <c r="HD96" s="96" t="str">
        <f t="shared" si="170"/>
        <v>Completar</v>
      </c>
      <c r="HE96" s="94"/>
      <c r="HF96" s="95" t="str">
        <f t="shared" si="171"/>
        <v>Completar</v>
      </c>
      <c r="HG96" s="95" t="str">
        <f t="shared" si="248"/>
        <v>Completar</v>
      </c>
      <c r="HH96" s="165">
        <f t="shared" si="249"/>
        <v>0</v>
      </c>
      <c r="HI96" s="219" t="b">
        <f t="shared" si="250"/>
        <v>0</v>
      </c>
      <c r="HJ96" s="188">
        <f t="shared" si="251"/>
        <v>0</v>
      </c>
      <c r="HK96" s="164">
        <f t="shared" si="252"/>
        <v>0</v>
      </c>
      <c r="HL96" s="164">
        <f t="shared" si="253"/>
        <v>0.25</v>
      </c>
      <c r="HM96" s="164">
        <f t="shared" si="254"/>
        <v>0</v>
      </c>
      <c r="HN96" s="164">
        <f t="shared" si="254"/>
        <v>0</v>
      </c>
      <c r="HO96" s="166">
        <f t="shared" si="255"/>
        <v>0</v>
      </c>
      <c r="HP96" s="167"/>
      <c r="HR96" s="164">
        <v>84</v>
      </c>
      <c r="HS96" s="225"/>
      <c r="HT96" s="226"/>
      <c r="HU96" s="1"/>
      <c r="HV96" s="1"/>
      <c r="HW96" s="95"/>
      <c r="HX96" s="93"/>
      <c r="HY96" s="93"/>
      <c r="HZ96" s="93"/>
      <c r="IA96" s="95" t="str">
        <f t="shared" si="172"/>
        <v>Completar</v>
      </c>
      <c r="IB96" s="96" t="str">
        <f t="shared" si="173"/>
        <v>Completar</v>
      </c>
      <c r="IC96" s="96" t="str">
        <f t="shared" si="174"/>
        <v>Completar</v>
      </c>
      <c r="ID96" s="94"/>
      <c r="IE96" s="95" t="str">
        <f t="shared" si="175"/>
        <v>Completar</v>
      </c>
      <c r="IF96" s="95" t="str">
        <f t="shared" si="256"/>
        <v>Completar</v>
      </c>
      <c r="IG96" s="165">
        <f t="shared" si="257"/>
        <v>0</v>
      </c>
      <c r="IH96" s="219" t="b">
        <f t="shared" si="258"/>
        <v>0</v>
      </c>
      <c r="II96" s="188">
        <f t="shared" si="259"/>
        <v>0</v>
      </c>
      <c r="IJ96" s="164">
        <f t="shared" si="260"/>
        <v>0</v>
      </c>
      <c r="IK96" s="164">
        <f t="shared" si="261"/>
        <v>0.25</v>
      </c>
      <c r="IL96" s="164">
        <f t="shared" si="262"/>
        <v>0</v>
      </c>
      <c r="IM96" s="164">
        <f t="shared" si="262"/>
        <v>0</v>
      </c>
      <c r="IN96" s="166">
        <f t="shared" si="263"/>
        <v>0</v>
      </c>
      <c r="IO96" s="167"/>
      <c r="IQ96" s="164">
        <v>84</v>
      </c>
      <c r="IR96" s="225"/>
      <c r="IS96" s="226"/>
      <c r="IT96" s="1"/>
      <c r="IU96" s="1"/>
      <c r="IV96" s="95"/>
      <c r="IW96" s="93"/>
      <c r="IX96" s="93"/>
      <c r="IY96" s="93"/>
      <c r="IZ96" s="95" t="str">
        <f t="shared" si="176"/>
        <v>Completar</v>
      </c>
      <c r="JA96" s="96" t="str">
        <f t="shared" si="177"/>
        <v>Completar</v>
      </c>
      <c r="JB96" s="96" t="str">
        <f t="shared" si="178"/>
        <v>Completar</v>
      </c>
      <c r="JC96" s="94"/>
      <c r="JD96" s="95" t="str">
        <f t="shared" si="179"/>
        <v>Completar</v>
      </c>
      <c r="JE96" s="95" t="str">
        <f t="shared" si="264"/>
        <v>Completar</v>
      </c>
      <c r="JF96" s="165">
        <f t="shared" si="265"/>
        <v>0</v>
      </c>
      <c r="JG96" s="219" t="b">
        <f t="shared" si="266"/>
        <v>0</v>
      </c>
      <c r="JH96" s="188">
        <f t="shared" si="267"/>
        <v>0</v>
      </c>
      <c r="JI96" s="164">
        <f t="shared" si="268"/>
        <v>0</v>
      </c>
      <c r="JJ96" s="164">
        <f t="shared" si="269"/>
        <v>0.25</v>
      </c>
      <c r="JK96" s="164">
        <f t="shared" si="270"/>
        <v>0</v>
      </c>
      <c r="JL96" s="164">
        <f t="shared" si="270"/>
        <v>0</v>
      </c>
      <c r="JM96" s="166">
        <f t="shared" si="271"/>
        <v>0</v>
      </c>
      <c r="JN96" s="167"/>
      <c r="JO96" s="126"/>
      <c r="JP96" s="164">
        <v>84</v>
      </c>
      <c r="JQ96" s="225"/>
      <c r="JR96" s="226"/>
      <c r="JS96" s="1"/>
      <c r="JT96" s="1"/>
      <c r="JU96" s="95"/>
      <c r="JV96" s="93"/>
      <c r="JW96" s="93"/>
      <c r="JX96" s="93"/>
      <c r="JY96" s="95" t="str">
        <f t="shared" si="180"/>
        <v>Completar</v>
      </c>
      <c r="JZ96" s="96" t="str">
        <f t="shared" si="181"/>
        <v>Completar</v>
      </c>
      <c r="KA96" s="96" t="str">
        <f t="shared" si="182"/>
        <v>Completar</v>
      </c>
      <c r="KB96" s="94"/>
      <c r="KC96" s="95" t="str">
        <f t="shared" si="183"/>
        <v>Completar</v>
      </c>
      <c r="KD96" s="95" t="str">
        <f t="shared" si="272"/>
        <v>Completar</v>
      </c>
      <c r="KE96" s="165">
        <f t="shared" si="273"/>
        <v>0</v>
      </c>
      <c r="KF96" s="219" t="b">
        <f t="shared" si="274"/>
        <v>0</v>
      </c>
      <c r="KG96" s="188">
        <f t="shared" si="275"/>
        <v>0</v>
      </c>
      <c r="KH96" s="164">
        <f t="shared" si="276"/>
        <v>0</v>
      </c>
      <c r="KI96" s="164">
        <f t="shared" si="277"/>
        <v>0.25</v>
      </c>
      <c r="KJ96" s="164">
        <f t="shared" si="278"/>
        <v>0</v>
      </c>
      <c r="KK96" s="164">
        <f t="shared" si="278"/>
        <v>0</v>
      </c>
      <c r="KL96" s="166">
        <f t="shared" si="279"/>
        <v>0</v>
      </c>
    </row>
    <row r="97" spans="1:298" x14ac:dyDescent="0.25">
      <c r="A97" s="164">
        <v>85</v>
      </c>
      <c r="B97" s="225"/>
      <c r="C97" s="226"/>
      <c r="D97" s="1"/>
      <c r="E97" s="1"/>
      <c r="F97" s="95"/>
      <c r="G97" s="93"/>
      <c r="H97" s="93"/>
      <c r="I97" s="93"/>
      <c r="J97" s="95"/>
      <c r="K97" s="96" t="str">
        <f>IFERROR(VLOOKUP(D97,'Situación inicial'!JI$13:JS$112,8,FALSE),"Completar")</f>
        <v>Completar</v>
      </c>
      <c r="L97" s="96" t="str">
        <f>IFERROR(VLOOKUP(D97,'Situación inicial'!JI$13:JS$112,9,FALSE),"Completar")</f>
        <v>Completar</v>
      </c>
      <c r="M97" s="94"/>
      <c r="N97" s="95" t="str">
        <f>IFERROR(VLOOKUP(D97,'Situación inicial'!JI$13:JS$112,11,FALSE),"Completar")</f>
        <v>Completar</v>
      </c>
      <c r="O97" s="95" t="str">
        <f>IFERROR(VLOOKUP(D97,'Situación inicial'!JI$13:JT$112,12,FALSE),"Completar")</f>
        <v>Completar</v>
      </c>
      <c r="P97" s="165">
        <f t="shared" si="184"/>
        <v>0</v>
      </c>
      <c r="Q97" s="219" t="b">
        <f t="shared" si="185"/>
        <v>0</v>
      </c>
      <c r="R97" s="188">
        <f t="shared" si="186"/>
        <v>0</v>
      </c>
      <c r="S97" s="164">
        <f t="shared" si="187"/>
        <v>0</v>
      </c>
      <c r="T97" s="164">
        <f t="shared" si="188"/>
        <v>0.25</v>
      </c>
      <c r="U97" s="164">
        <f t="shared" si="189"/>
        <v>0</v>
      </c>
      <c r="V97" s="164">
        <f t="shared" si="189"/>
        <v>0</v>
      </c>
      <c r="W97" s="166">
        <f t="shared" si="190"/>
        <v>0</v>
      </c>
      <c r="X97" s="168">
        <f>IFERROR(VLOOKUP(D97,'Situación inicial'!JI$13:JZ$112,18,FALSE),0)</f>
        <v>0</v>
      </c>
      <c r="Z97" s="164">
        <v>85</v>
      </c>
      <c r="AA97" s="225"/>
      <c r="AB97" s="226"/>
      <c r="AC97" s="1"/>
      <c r="AD97" s="1"/>
      <c r="AE97" s="95"/>
      <c r="AF97" s="93"/>
      <c r="AG97" s="93"/>
      <c r="AH97" s="93"/>
      <c r="AI97" s="95" t="str">
        <f t="shared" si="140"/>
        <v>Completar</v>
      </c>
      <c r="AJ97" s="96" t="str">
        <f t="shared" si="141"/>
        <v>Completar</v>
      </c>
      <c r="AK97" s="96" t="str">
        <f t="shared" si="142"/>
        <v>Completar</v>
      </c>
      <c r="AL97" s="94"/>
      <c r="AM97" s="95" t="str">
        <f t="shared" si="191"/>
        <v>Completar</v>
      </c>
      <c r="AN97" s="95" t="str">
        <f t="shared" si="192"/>
        <v>Completar</v>
      </c>
      <c r="AO97" s="165">
        <f t="shared" si="193"/>
        <v>0</v>
      </c>
      <c r="AP97" s="219" t="b">
        <f t="shared" si="194"/>
        <v>0</v>
      </c>
      <c r="AQ97" s="188">
        <f t="shared" si="195"/>
        <v>0</v>
      </c>
      <c r="AR97" s="164">
        <f t="shared" si="196"/>
        <v>0</v>
      </c>
      <c r="AS97" s="164">
        <f t="shared" si="197"/>
        <v>0.25</v>
      </c>
      <c r="AT97" s="164">
        <f t="shared" si="198"/>
        <v>0</v>
      </c>
      <c r="AU97" s="164">
        <f t="shared" si="198"/>
        <v>0</v>
      </c>
      <c r="AV97" s="166">
        <f t="shared" si="199"/>
        <v>0</v>
      </c>
      <c r="AW97" s="168">
        <f t="shared" si="143"/>
        <v>0</v>
      </c>
      <c r="AY97" s="164">
        <v>85</v>
      </c>
      <c r="AZ97" s="225"/>
      <c r="BA97" s="226"/>
      <c r="BB97" s="1"/>
      <c r="BC97" s="1"/>
      <c r="BD97" s="95"/>
      <c r="BE97" s="93"/>
      <c r="BF97" s="93"/>
      <c r="BG97" s="93"/>
      <c r="BH97" s="95" t="str">
        <f t="shared" si="144"/>
        <v>Completar</v>
      </c>
      <c r="BI97" s="96" t="str">
        <f t="shared" si="145"/>
        <v>Completar</v>
      </c>
      <c r="BJ97" s="96" t="str">
        <f t="shared" si="146"/>
        <v>Completar</v>
      </c>
      <c r="BK97" s="94"/>
      <c r="BL97" s="95" t="str">
        <f t="shared" si="147"/>
        <v>Completar</v>
      </c>
      <c r="BM97" s="95" t="str">
        <f t="shared" si="200"/>
        <v>Completar</v>
      </c>
      <c r="BN97" s="165">
        <f t="shared" si="201"/>
        <v>0</v>
      </c>
      <c r="BO97" s="219" t="b">
        <f t="shared" si="202"/>
        <v>0</v>
      </c>
      <c r="BP97" s="188">
        <f t="shared" si="203"/>
        <v>0</v>
      </c>
      <c r="BQ97" s="164">
        <f t="shared" si="204"/>
        <v>0</v>
      </c>
      <c r="BR97" s="164">
        <f t="shared" si="205"/>
        <v>0.25</v>
      </c>
      <c r="BS97" s="164">
        <f t="shared" si="206"/>
        <v>0</v>
      </c>
      <c r="BT97" s="164">
        <f t="shared" si="206"/>
        <v>0</v>
      </c>
      <c r="BU97" s="166">
        <f t="shared" si="207"/>
        <v>0</v>
      </c>
      <c r="BV97" s="167"/>
      <c r="BX97" s="164">
        <v>85</v>
      </c>
      <c r="BY97" s="225"/>
      <c r="BZ97" s="226"/>
      <c r="CA97" s="1"/>
      <c r="CB97" s="1"/>
      <c r="CC97" s="95"/>
      <c r="CD97" s="93"/>
      <c r="CE97" s="93"/>
      <c r="CF97" s="93"/>
      <c r="CG97" s="95" t="str">
        <f t="shared" si="148"/>
        <v>Completar</v>
      </c>
      <c r="CH97" s="96" t="str">
        <f t="shared" si="149"/>
        <v>Completar</v>
      </c>
      <c r="CI97" s="96" t="str">
        <f t="shared" si="150"/>
        <v>Completar</v>
      </c>
      <c r="CJ97" s="94"/>
      <c r="CK97" s="95" t="str">
        <f t="shared" si="151"/>
        <v>Completar</v>
      </c>
      <c r="CL97" s="95" t="str">
        <f t="shared" si="208"/>
        <v>Completar</v>
      </c>
      <c r="CM97" s="165">
        <f t="shared" si="209"/>
        <v>0</v>
      </c>
      <c r="CN97" s="219" t="b">
        <f t="shared" si="210"/>
        <v>0</v>
      </c>
      <c r="CO97" s="188">
        <f t="shared" si="211"/>
        <v>0</v>
      </c>
      <c r="CP97" s="164">
        <f t="shared" si="212"/>
        <v>0</v>
      </c>
      <c r="CQ97" s="164">
        <f t="shared" si="213"/>
        <v>0.25</v>
      </c>
      <c r="CR97" s="164">
        <f t="shared" si="214"/>
        <v>0</v>
      </c>
      <c r="CS97" s="164">
        <f t="shared" si="214"/>
        <v>0</v>
      </c>
      <c r="CT97" s="166">
        <f t="shared" si="215"/>
        <v>0</v>
      </c>
      <c r="CU97" s="167"/>
      <c r="CW97" s="164">
        <v>85</v>
      </c>
      <c r="CX97" s="225"/>
      <c r="CY97" s="226"/>
      <c r="CZ97" s="1"/>
      <c r="DA97" s="1"/>
      <c r="DB97" s="95"/>
      <c r="DC97" s="93"/>
      <c r="DD97" s="93"/>
      <c r="DE97" s="93"/>
      <c r="DF97" s="95" t="str">
        <f t="shared" si="152"/>
        <v>Completar</v>
      </c>
      <c r="DG97" s="96" t="str">
        <f t="shared" si="153"/>
        <v>Completar</v>
      </c>
      <c r="DH97" s="96" t="str">
        <f t="shared" si="154"/>
        <v>Completar</v>
      </c>
      <c r="DI97" s="94"/>
      <c r="DJ97" s="95" t="str">
        <f t="shared" si="155"/>
        <v>Completar</v>
      </c>
      <c r="DK97" s="95" t="str">
        <f t="shared" si="216"/>
        <v>Completar</v>
      </c>
      <c r="DL97" s="165">
        <f t="shared" si="217"/>
        <v>0</v>
      </c>
      <c r="DM97" s="219" t="b">
        <f t="shared" si="218"/>
        <v>0</v>
      </c>
      <c r="DN97" s="188">
        <f t="shared" si="219"/>
        <v>0</v>
      </c>
      <c r="DO97" s="164">
        <f t="shared" si="220"/>
        <v>0</v>
      </c>
      <c r="DP97" s="164">
        <f t="shared" si="221"/>
        <v>0.25</v>
      </c>
      <c r="DQ97" s="164">
        <f t="shared" si="222"/>
        <v>0</v>
      </c>
      <c r="DR97" s="164">
        <f t="shared" si="222"/>
        <v>0</v>
      </c>
      <c r="DS97" s="166">
        <f t="shared" si="223"/>
        <v>0</v>
      </c>
      <c r="DT97" s="167"/>
      <c r="DV97" s="164">
        <v>85</v>
      </c>
      <c r="DW97" s="225"/>
      <c r="DX97" s="226"/>
      <c r="DY97" s="1"/>
      <c r="DZ97" s="1"/>
      <c r="EA97" s="95"/>
      <c r="EB97" s="93"/>
      <c r="EC97" s="93"/>
      <c r="ED97" s="93"/>
      <c r="EE97" s="95" t="str">
        <f t="shared" si="156"/>
        <v>Completar</v>
      </c>
      <c r="EF97" s="96" t="str">
        <f t="shared" si="157"/>
        <v>Completar</v>
      </c>
      <c r="EG97" s="96" t="str">
        <f t="shared" si="158"/>
        <v>Completar</v>
      </c>
      <c r="EH97" s="94"/>
      <c r="EI97" s="95" t="str">
        <f t="shared" si="159"/>
        <v>Completar</v>
      </c>
      <c r="EJ97" s="95" t="str">
        <f t="shared" si="224"/>
        <v>Completar</v>
      </c>
      <c r="EK97" s="165">
        <f t="shared" si="225"/>
        <v>0</v>
      </c>
      <c r="EL97" s="219" t="b">
        <f t="shared" si="226"/>
        <v>0</v>
      </c>
      <c r="EM97" s="188">
        <f t="shared" si="227"/>
        <v>0</v>
      </c>
      <c r="EN97" s="164">
        <f t="shared" si="228"/>
        <v>0</v>
      </c>
      <c r="EO97" s="164">
        <f t="shared" si="229"/>
        <v>0.25</v>
      </c>
      <c r="EP97" s="164">
        <f t="shared" si="230"/>
        <v>0</v>
      </c>
      <c r="EQ97" s="164">
        <f t="shared" si="230"/>
        <v>0</v>
      </c>
      <c r="ER97" s="166">
        <f t="shared" si="231"/>
        <v>0</v>
      </c>
      <c r="ES97" s="167"/>
      <c r="EU97" s="164">
        <v>85</v>
      </c>
      <c r="EV97" s="225"/>
      <c r="EW97" s="226"/>
      <c r="EX97" s="1"/>
      <c r="EY97" s="1"/>
      <c r="EZ97" s="95"/>
      <c r="FA97" s="93"/>
      <c r="FB97" s="93"/>
      <c r="FC97" s="93"/>
      <c r="FD97" s="95" t="str">
        <f t="shared" si="160"/>
        <v>Completar</v>
      </c>
      <c r="FE97" s="96" t="str">
        <f t="shared" si="161"/>
        <v>Completar</v>
      </c>
      <c r="FF97" s="96" t="str">
        <f t="shared" si="162"/>
        <v>Completar</v>
      </c>
      <c r="FG97" s="94"/>
      <c r="FH97" s="95" t="str">
        <f t="shared" si="163"/>
        <v>Completar</v>
      </c>
      <c r="FI97" s="95" t="str">
        <f t="shared" si="232"/>
        <v>Completar</v>
      </c>
      <c r="FJ97" s="165">
        <f t="shared" si="233"/>
        <v>0</v>
      </c>
      <c r="FK97" s="219" t="b">
        <f t="shared" si="234"/>
        <v>0</v>
      </c>
      <c r="FL97" s="188">
        <f t="shared" si="235"/>
        <v>0</v>
      </c>
      <c r="FM97" s="164">
        <f t="shared" si="236"/>
        <v>0</v>
      </c>
      <c r="FN97" s="164">
        <f t="shared" si="237"/>
        <v>0.25</v>
      </c>
      <c r="FO97" s="164">
        <f t="shared" si="238"/>
        <v>0</v>
      </c>
      <c r="FP97" s="164">
        <f t="shared" si="238"/>
        <v>0</v>
      </c>
      <c r="FQ97" s="166">
        <f t="shared" si="239"/>
        <v>0</v>
      </c>
      <c r="FR97" s="167"/>
      <c r="FT97" s="164">
        <v>85</v>
      </c>
      <c r="FU97" s="225"/>
      <c r="FV97" s="226"/>
      <c r="FW97" s="1"/>
      <c r="FX97" s="1"/>
      <c r="FY97" s="95"/>
      <c r="FZ97" s="93"/>
      <c r="GA97" s="93"/>
      <c r="GB97" s="93"/>
      <c r="GC97" s="95" t="str">
        <f t="shared" si="164"/>
        <v>Completar</v>
      </c>
      <c r="GD97" s="96" t="str">
        <f t="shared" si="165"/>
        <v>Completar</v>
      </c>
      <c r="GE97" s="96" t="str">
        <f t="shared" si="166"/>
        <v>Completar</v>
      </c>
      <c r="GF97" s="94"/>
      <c r="GG97" s="95" t="str">
        <f t="shared" si="167"/>
        <v>Completar</v>
      </c>
      <c r="GH97" s="95" t="str">
        <f t="shared" si="240"/>
        <v>Completar</v>
      </c>
      <c r="GI97" s="165">
        <f t="shared" si="241"/>
        <v>0</v>
      </c>
      <c r="GJ97" s="219" t="b">
        <f t="shared" si="242"/>
        <v>0</v>
      </c>
      <c r="GK97" s="188">
        <f t="shared" si="243"/>
        <v>0</v>
      </c>
      <c r="GL97" s="164">
        <f t="shared" si="244"/>
        <v>0</v>
      </c>
      <c r="GM97" s="164">
        <f t="shared" si="245"/>
        <v>0.25</v>
      </c>
      <c r="GN97" s="164">
        <f t="shared" si="246"/>
        <v>0</v>
      </c>
      <c r="GO97" s="164">
        <f t="shared" si="246"/>
        <v>0</v>
      </c>
      <c r="GP97" s="166">
        <f t="shared" si="247"/>
        <v>0</v>
      </c>
      <c r="GQ97" s="167"/>
      <c r="GS97" s="164">
        <v>85</v>
      </c>
      <c r="GT97" s="225"/>
      <c r="GU97" s="226"/>
      <c r="GV97" s="1"/>
      <c r="GW97" s="1"/>
      <c r="GX97" s="95"/>
      <c r="GY97" s="93"/>
      <c r="GZ97" s="93"/>
      <c r="HA97" s="93"/>
      <c r="HB97" s="95" t="str">
        <f t="shared" si="168"/>
        <v>Completar</v>
      </c>
      <c r="HC97" s="96" t="str">
        <f t="shared" si="169"/>
        <v>Completar</v>
      </c>
      <c r="HD97" s="96" t="str">
        <f t="shared" si="170"/>
        <v>Completar</v>
      </c>
      <c r="HE97" s="94"/>
      <c r="HF97" s="95" t="str">
        <f t="shared" si="171"/>
        <v>Completar</v>
      </c>
      <c r="HG97" s="95" t="str">
        <f t="shared" si="248"/>
        <v>Completar</v>
      </c>
      <c r="HH97" s="165">
        <f t="shared" si="249"/>
        <v>0</v>
      </c>
      <c r="HI97" s="219" t="b">
        <f t="shared" si="250"/>
        <v>0</v>
      </c>
      <c r="HJ97" s="188">
        <f t="shared" si="251"/>
        <v>0</v>
      </c>
      <c r="HK97" s="164">
        <f t="shared" si="252"/>
        <v>0</v>
      </c>
      <c r="HL97" s="164">
        <f t="shared" si="253"/>
        <v>0.25</v>
      </c>
      <c r="HM97" s="164">
        <f t="shared" si="254"/>
        <v>0</v>
      </c>
      <c r="HN97" s="164">
        <f t="shared" si="254"/>
        <v>0</v>
      </c>
      <c r="HO97" s="166">
        <f t="shared" si="255"/>
        <v>0</v>
      </c>
      <c r="HP97" s="167"/>
      <c r="HR97" s="164">
        <v>85</v>
      </c>
      <c r="HS97" s="225"/>
      <c r="HT97" s="226"/>
      <c r="HU97" s="1"/>
      <c r="HV97" s="1"/>
      <c r="HW97" s="95"/>
      <c r="HX97" s="93"/>
      <c r="HY97" s="93"/>
      <c r="HZ97" s="93"/>
      <c r="IA97" s="95" t="str">
        <f t="shared" si="172"/>
        <v>Completar</v>
      </c>
      <c r="IB97" s="96" t="str">
        <f t="shared" si="173"/>
        <v>Completar</v>
      </c>
      <c r="IC97" s="96" t="str">
        <f t="shared" si="174"/>
        <v>Completar</v>
      </c>
      <c r="ID97" s="94"/>
      <c r="IE97" s="95" t="str">
        <f t="shared" si="175"/>
        <v>Completar</v>
      </c>
      <c r="IF97" s="95" t="str">
        <f t="shared" si="256"/>
        <v>Completar</v>
      </c>
      <c r="IG97" s="165">
        <f t="shared" si="257"/>
        <v>0</v>
      </c>
      <c r="IH97" s="219" t="b">
        <f t="shared" si="258"/>
        <v>0</v>
      </c>
      <c r="II97" s="188">
        <f t="shared" si="259"/>
        <v>0</v>
      </c>
      <c r="IJ97" s="164">
        <f t="shared" si="260"/>
        <v>0</v>
      </c>
      <c r="IK97" s="164">
        <f t="shared" si="261"/>
        <v>0.25</v>
      </c>
      <c r="IL97" s="164">
        <f t="shared" si="262"/>
        <v>0</v>
      </c>
      <c r="IM97" s="164">
        <f t="shared" si="262"/>
        <v>0</v>
      </c>
      <c r="IN97" s="166">
        <f t="shared" si="263"/>
        <v>0</v>
      </c>
      <c r="IO97" s="167"/>
      <c r="IQ97" s="164">
        <v>85</v>
      </c>
      <c r="IR97" s="225"/>
      <c r="IS97" s="226"/>
      <c r="IT97" s="1"/>
      <c r="IU97" s="1"/>
      <c r="IV97" s="95"/>
      <c r="IW97" s="93"/>
      <c r="IX97" s="93"/>
      <c r="IY97" s="93"/>
      <c r="IZ97" s="95" t="str">
        <f t="shared" si="176"/>
        <v>Completar</v>
      </c>
      <c r="JA97" s="96" t="str">
        <f t="shared" si="177"/>
        <v>Completar</v>
      </c>
      <c r="JB97" s="96" t="str">
        <f t="shared" si="178"/>
        <v>Completar</v>
      </c>
      <c r="JC97" s="94"/>
      <c r="JD97" s="95" t="str">
        <f t="shared" si="179"/>
        <v>Completar</v>
      </c>
      <c r="JE97" s="95" t="str">
        <f t="shared" si="264"/>
        <v>Completar</v>
      </c>
      <c r="JF97" s="165">
        <f t="shared" si="265"/>
        <v>0</v>
      </c>
      <c r="JG97" s="219" t="b">
        <f t="shared" si="266"/>
        <v>0</v>
      </c>
      <c r="JH97" s="188">
        <f t="shared" si="267"/>
        <v>0</v>
      </c>
      <c r="JI97" s="164">
        <f t="shared" si="268"/>
        <v>0</v>
      </c>
      <c r="JJ97" s="164">
        <f t="shared" si="269"/>
        <v>0.25</v>
      </c>
      <c r="JK97" s="164">
        <f t="shared" si="270"/>
        <v>0</v>
      </c>
      <c r="JL97" s="164">
        <f t="shared" si="270"/>
        <v>0</v>
      </c>
      <c r="JM97" s="166">
        <f t="shared" si="271"/>
        <v>0</v>
      </c>
      <c r="JN97" s="167"/>
      <c r="JO97" s="126"/>
      <c r="JP97" s="164">
        <v>85</v>
      </c>
      <c r="JQ97" s="225"/>
      <c r="JR97" s="226"/>
      <c r="JS97" s="1"/>
      <c r="JT97" s="1"/>
      <c r="JU97" s="95"/>
      <c r="JV97" s="93"/>
      <c r="JW97" s="93"/>
      <c r="JX97" s="93"/>
      <c r="JY97" s="95" t="str">
        <f t="shared" si="180"/>
        <v>Completar</v>
      </c>
      <c r="JZ97" s="96" t="str">
        <f t="shared" si="181"/>
        <v>Completar</v>
      </c>
      <c r="KA97" s="96" t="str">
        <f t="shared" si="182"/>
        <v>Completar</v>
      </c>
      <c r="KB97" s="94"/>
      <c r="KC97" s="95" t="str">
        <f t="shared" si="183"/>
        <v>Completar</v>
      </c>
      <c r="KD97" s="95" t="str">
        <f t="shared" si="272"/>
        <v>Completar</v>
      </c>
      <c r="KE97" s="165">
        <f t="shared" si="273"/>
        <v>0</v>
      </c>
      <c r="KF97" s="219" t="b">
        <f t="shared" si="274"/>
        <v>0</v>
      </c>
      <c r="KG97" s="188">
        <f t="shared" si="275"/>
        <v>0</v>
      </c>
      <c r="KH97" s="164">
        <f t="shared" si="276"/>
        <v>0</v>
      </c>
      <c r="KI97" s="164">
        <f t="shared" si="277"/>
        <v>0.25</v>
      </c>
      <c r="KJ97" s="164">
        <f t="shared" si="278"/>
        <v>0</v>
      </c>
      <c r="KK97" s="164">
        <f t="shared" si="278"/>
        <v>0</v>
      </c>
      <c r="KL97" s="166">
        <f t="shared" si="279"/>
        <v>0</v>
      </c>
    </row>
    <row r="98" spans="1:298" x14ac:dyDescent="0.25">
      <c r="A98" s="164">
        <v>86</v>
      </c>
      <c r="B98" s="225"/>
      <c r="C98" s="226"/>
      <c r="D98" s="1"/>
      <c r="E98" s="1"/>
      <c r="F98" s="95"/>
      <c r="G98" s="93"/>
      <c r="H98" s="93"/>
      <c r="I98" s="93"/>
      <c r="J98" s="95"/>
      <c r="K98" s="96" t="str">
        <f>IFERROR(VLOOKUP(D98,'Situación inicial'!JI$13:JS$112,8,FALSE),"Completar")</f>
        <v>Completar</v>
      </c>
      <c r="L98" s="96" t="str">
        <f>IFERROR(VLOOKUP(D98,'Situación inicial'!JI$13:JS$112,9,FALSE),"Completar")</f>
        <v>Completar</v>
      </c>
      <c r="M98" s="94"/>
      <c r="N98" s="95" t="str">
        <f>IFERROR(VLOOKUP(D98,'Situación inicial'!JI$13:JS$112,11,FALSE),"Completar")</f>
        <v>Completar</v>
      </c>
      <c r="O98" s="95" t="str">
        <f>IFERROR(VLOOKUP(D98,'Situación inicial'!JI$13:JT$112,12,FALSE),"Completar")</f>
        <v>Completar</v>
      </c>
      <c r="P98" s="165">
        <f t="shared" si="184"/>
        <v>0</v>
      </c>
      <c r="Q98" s="219" t="b">
        <f t="shared" si="185"/>
        <v>0</v>
      </c>
      <c r="R98" s="188">
        <f t="shared" si="186"/>
        <v>0</v>
      </c>
      <c r="S98" s="164">
        <f t="shared" si="187"/>
        <v>0</v>
      </c>
      <c r="T98" s="164">
        <f t="shared" si="188"/>
        <v>0.25</v>
      </c>
      <c r="U98" s="164">
        <f t="shared" si="189"/>
        <v>0</v>
      </c>
      <c r="V98" s="164">
        <f t="shared" si="189"/>
        <v>0</v>
      </c>
      <c r="W98" s="166">
        <f t="shared" si="190"/>
        <v>0</v>
      </c>
      <c r="X98" s="168">
        <f>IFERROR(VLOOKUP(D98,'Situación inicial'!JI$13:JZ$112,18,FALSE),0)</f>
        <v>0</v>
      </c>
      <c r="Z98" s="164">
        <v>86</v>
      </c>
      <c r="AA98" s="225"/>
      <c r="AB98" s="226"/>
      <c r="AC98" s="1"/>
      <c r="AD98" s="1"/>
      <c r="AE98" s="95"/>
      <c r="AF98" s="93"/>
      <c r="AG98" s="93"/>
      <c r="AH98" s="93"/>
      <c r="AI98" s="95" t="str">
        <f t="shared" si="140"/>
        <v>Completar</v>
      </c>
      <c r="AJ98" s="96" t="str">
        <f t="shared" si="141"/>
        <v>Completar</v>
      </c>
      <c r="AK98" s="96" t="str">
        <f t="shared" si="142"/>
        <v>Completar</v>
      </c>
      <c r="AL98" s="94"/>
      <c r="AM98" s="95" t="str">
        <f t="shared" si="191"/>
        <v>Completar</v>
      </c>
      <c r="AN98" s="95" t="str">
        <f t="shared" si="192"/>
        <v>Completar</v>
      </c>
      <c r="AO98" s="165">
        <f t="shared" si="193"/>
        <v>0</v>
      </c>
      <c r="AP98" s="219" t="b">
        <f t="shared" si="194"/>
        <v>0</v>
      </c>
      <c r="AQ98" s="188">
        <f t="shared" si="195"/>
        <v>0</v>
      </c>
      <c r="AR98" s="164">
        <f t="shared" si="196"/>
        <v>0</v>
      </c>
      <c r="AS98" s="164">
        <f t="shared" si="197"/>
        <v>0.25</v>
      </c>
      <c r="AT98" s="164">
        <f t="shared" si="198"/>
        <v>0</v>
      </c>
      <c r="AU98" s="164">
        <f t="shared" si="198"/>
        <v>0</v>
      </c>
      <c r="AV98" s="166">
        <f t="shared" si="199"/>
        <v>0</v>
      </c>
      <c r="AW98" s="168">
        <f t="shared" si="143"/>
        <v>0</v>
      </c>
      <c r="AY98" s="164">
        <v>86</v>
      </c>
      <c r="AZ98" s="225"/>
      <c r="BA98" s="226"/>
      <c r="BB98" s="1"/>
      <c r="BC98" s="1"/>
      <c r="BD98" s="95"/>
      <c r="BE98" s="93"/>
      <c r="BF98" s="93"/>
      <c r="BG98" s="93"/>
      <c r="BH98" s="95" t="str">
        <f t="shared" si="144"/>
        <v>Completar</v>
      </c>
      <c r="BI98" s="96" t="str">
        <f t="shared" si="145"/>
        <v>Completar</v>
      </c>
      <c r="BJ98" s="96" t="str">
        <f t="shared" si="146"/>
        <v>Completar</v>
      </c>
      <c r="BK98" s="94"/>
      <c r="BL98" s="95" t="str">
        <f t="shared" si="147"/>
        <v>Completar</v>
      </c>
      <c r="BM98" s="95" t="str">
        <f t="shared" si="200"/>
        <v>Completar</v>
      </c>
      <c r="BN98" s="165">
        <f t="shared" si="201"/>
        <v>0</v>
      </c>
      <c r="BO98" s="219" t="b">
        <f t="shared" si="202"/>
        <v>0</v>
      </c>
      <c r="BP98" s="188">
        <f t="shared" si="203"/>
        <v>0</v>
      </c>
      <c r="BQ98" s="164">
        <f t="shared" si="204"/>
        <v>0</v>
      </c>
      <c r="BR98" s="164">
        <f t="shared" si="205"/>
        <v>0.25</v>
      </c>
      <c r="BS98" s="164">
        <f t="shared" si="206"/>
        <v>0</v>
      </c>
      <c r="BT98" s="164">
        <f t="shared" si="206"/>
        <v>0</v>
      </c>
      <c r="BU98" s="166">
        <f t="shared" si="207"/>
        <v>0</v>
      </c>
      <c r="BV98" s="167"/>
      <c r="BX98" s="164">
        <v>86</v>
      </c>
      <c r="BY98" s="225"/>
      <c r="BZ98" s="226"/>
      <c r="CA98" s="1"/>
      <c r="CB98" s="1"/>
      <c r="CC98" s="95"/>
      <c r="CD98" s="93"/>
      <c r="CE98" s="93"/>
      <c r="CF98" s="93"/>
      <c r="CG98" s="95" t="str">
        <f t="shared" si="148"/>
        <v>Completar</v>
      </c>
      <c r="CH98" s="96" t="str">
        <f t="shared" si="149"/>
        <v>Completar</v>
      </c>
      <c r="CI98" s="96" t="str">
        <f t="shared" si="150"/>
        <v>Completar</v>
      </c>
      <c r="CJ98" s="94"/>
      <c r="CK98" s="95" t="str">
        <f t="shared" si="151"/>
        <v>Completar</v>
      </c>
      <c r="CL98" s="95" t="str">
        <f t="shared" si="208"/>
        <v>Completar</v>
      </c>
      <c r="CM98" s="165">
        <f t="shared" si="209"/>
        <v>0</v>
      </c>
      <c r="CN98" s="219" t="b">
        <f t="shared" si="210"/>
        <v>0</v>
      </c>
      <c r="CO98" s="188">
        <f t="shared" si="211"/>
        <v>0</v>
      </c>
      <c r="CP98" s="164">
        <f t="shared" si="212"/>
        <v>0</v>
      </c>
      <c r="CQ98" s="164">
        <f t="shared" si="213"/>
        <v>0.25</v>
      </c>
      <c r="CR98" s="164">
        <f t="shared" si="214"/>
        <v>0</v>
      </c>
      <c r="CS98" s="164">
        <f t="shared" si="214"/>
        <v>0</v>
      </c>
      <c r="CT98" s="166">
        <f t="shared" si="215"/>
        <v>0</v>
      </c>
      <c r="CU98" s="167"/>
      <c r="CW98" s="164">
        <v>86</v>
      </c>
      <c r="CX98" s="225"/>
      <c r="CY98" s="226"/>
      <c r="CZ98" s="1"/>
      <c r="DA98" s="1"/>
      <c r="DB98" s="95"/>
      <c r="DC98" s="93"/>
      <c r="DD98" s="93"/>
      <c r="DE98" s="93"/>
      <c r="DF98" s="95" t="str">
        <f t="shared" si="152"/>
        <v>Completar</v>
      </c>
      <c r="DG98" s="96" t="str">
        <f t="shared" si="153"/>
        <v>Completar</v>
      </c>
      <c r="DH98" s="96" t="str">
        <f t="shared" si="154"/>
        <v>Completar</v>
      </c>
      <c r="DI98" s="94"/>
      <c r="DJ98" s="95" t="str">
        <f t="shared" si="155"/>
        <v>Completar</v>
      </c>
      <c r="DK98" s="95" t="str">
        <f t="shared" si="216"/>
        <v>Completar</v>
      </c>
      <c r="DL98" s="165">
        <f t="shared" si="217"/>
        <v>0</v>
      </c>
      <c r="DM98" s="219" t="b">
        <f t="shared" si="218"/>
        <v>0</v>
      </c>
      <c r="DN98" s="188">
        <f t="shared" si="219"/>
        <v>0</v>
      </c>
      <c r="DO98" s="164">
        <f t="shared" si="220"/>
        <v>0</v>
      </c>
      <c r="DP98" s="164">
        <f t="shared" si="221"/>
        <v>0.25</v>
      </c>
      <c r="DQ98" s="164">
        <f t="shared" si="222"/>
        <v>0</v>
      </c>
      <c r="DR98" s="164">
        <f t="shared" si="222"/>
        <v>0</v>
      </c>
      <c r="DS98" s="166">
        <f t="shared" si="223"/>
        <v>0</v>
      </c>
      <c r="DT98" s="167"/>
      <c r="DV98" s="164">
        <v>86</v>
      </c>
      <c r="DW98" s="225"/>
      <c r="DX98" s="226"/>
      <c r="DY98" s="1"/>
      <c r="DZ98" s="1"/>
      <c r="EA98" s="95"/>
      <c r="EB98" s="93"/>
      <c r="EC98" s="93"/>
      <c r="ED98" s="93"/>
      <c r="EE98" s="95" t="str">
        <f t="shared" si="156"/>
        <v>Completar</v>
      </c>
      <c r="EF98" s="96" t="str">
        <f t="shared" si="157"/>
        <v>Completar</v>
      </c>
      <c r="EG98" s="96" t="str">
        <f t="shared" si="158"/>
        <v>Completar</v>
      </c>
      <c r="EH98" s="94"/>
      <c r="EI98" s="95" t="str">
        <f t="shared" si="159"/>
        <v>Completar</v>
      </c>
      <c r="EJ98" s="95" t="str">
        <f t="shared" si="224"/>
        <v>Completar</v>
      </c>
      <c r="EK98" s="165">
        <f t="shared" si="225"/>
        <v>0</v>
      </c>
      <c r="EL98" s="219" t="b">
        <f t="shared" si="226"/>
        <v>0</v>
      </c>
      <c r="EM98" s="188">
        <f t="shared" si="227"/>
        <v>0</v>
      </c>
      <c r="EN98" s="164">
        <f t="shared" si="228"/>
        <v>0</v>
      </c>
      <c r="EO98" s="164">
        <f t="shared" si="229"/>
        <v>0.25</v>
      </c>
      <c r="EP98" s="164">
        <f t="shared" si="230"/>
        <v>0</v>
      </c>
      <c r="EQ98" s="164">
        <f t="shared" si="230"/>
        <v>0</v>
      </c>
      <c r="ER98" s="166">
        <f t="shared" si="231"/>
        <v>0</v>
      </c>
      <c r="ES98" s="167"/>
      <c r="EU98" s="164">
        <v>86</v>
      </c>
      <c r="EV98" s="225"/>
      <c r="EW98" s="226"/>
      <c r="EX98" s="1"/>
      <c r="EY98" s="1"/>
      <c r="EZ98" s="95"/>
      <c r="FA98" s="93"/>
      <c r="FB98" s="93"/>
      <c r="FC98" s="93"/>
      <c r="FD98" s="95" t="str">
        <f t="shared" si="160"/>
        <v>Completar</v>
      </c>
      <c r="FE98" s="96" t="str">
        <f t="shared" si="161"/>
        <v>Completar</v>
      </c>
      <c r="FF98" s="96" t="str">
        <f t="shared" si="162"/>
        <v>Completar</v>
      </c>
      <c r="FG98" s="94"/>
      <c r="FH98" s="95" t="str">
        <f t="shared" si="163"/>
        <v>Completar</v>
      </c>
      <c r="FI98" s="95" t="str">
        <f t="shared" si="232"/>
        <v>Completar</v>
      </c>
      <c r="FJ98" s="165">
        <f t="shared" si="233"/>
        <v>0</v>
      </c>
      <c r="FK98" s="219" t="b">
        <f t="shared" si="234"/>
        <v>0</v>
      </c>
      <c r="FL98" s="188">
        <f t="shared" si="235"/>
        <v>0</v>
      </c>
      <c r="FM98" s="164">
        <f t="shared" si="236"/>
        <v>0</v>
      </c>
      <c r="FN98" s="164">
        <f t="shared" si="237"/>
        <v>0.25</v>
      </c>
      <c r="FO98" s="164">
        <f t="shared" si="238"/>
        <v>0</v>
      </c>
      <c r="FP98" s="164">
        <f t="shared" si="238"/>
        <v>0</v>
      </c>
      <c r="FQ98" s="166">
        <f t="shared" si="239"/>
        <v>0</v>
      </c>
      <c r="FR98" s="167"/>
      <c r="FT98" s="164">
        <v>86</v>
      </c>
      <c r="FU98" s="225"/>
      <c r="FV98" s="226"/>
      <c r="FW98" s="1"/>
      <c r="FX98" s="1"/>
      <c r="FY98" s="95"/>
      <c r="FZ98" s="93"/>
      <c r="GA98" s="93"/>
      <c r="GB98" s="93"/>
      <c r="GC98" s="95" t="str">
        <f t="shared" si="164"/>
        <v>Completar</v>
      </c>
      <c r="GD98" s="96" t="str">
        <f t="shared" si="165"/>
        <v>Completar</v>
      </c>
      <c r="GE98" s="96" t="str">
        <f t="shared" si="166"/>
        <v>Completar</v>
      </c>
      <c r="GF98" s="94"/>
      <c r="GG98" s="95" t="str">
        <f t="shared" si="167"/>
        <v>Completar</v>
      </c>
      <c r="GH98" s="95" t="str">
        <f t="shared" si="240"/>
        <v>Completar</v>
      </c>
      <c r="GI98" s="165">
        <f t="shared" si="241"/>
        <v>0</v>
      </c>
      <c r="GJ98" s="219" t="b">
        <f t="shared" si="242"/>
        <v>0</v>
      </c>
      <c r="GK98" s="188">
        <f t="shared" si="243"/>
        <v>0</v>
      </c>
      <c r="GL98" s="164">
        <f t="shared" si="244"/>
        <v>0</v>
      </c>
      <c r="GM98" s="164">
        <f t="shared" si="245"/>
        <v>0.25</v>
      </c>
      <c r="GN98" s="164">
        <f t="shared" si="246"/>
        <v>0</v>
      </c>
      <c r="GO98" s="164">
        <f t="shared" si="246"/>
        <v>0</v>
      </c>
      <c r="GP98" s="166">
        <f t="shared" si="247"/>
        <v>0</v>
      </c>
      <c r="GQ98" s="167"/>
      <c r="GS98" s="164">
        <v>86</v>
      </c>
      <c r="GT98" s="225"/>
      <c r="GU98" s="226"/>
      <c r="GV98" s="1"/>
      <c r="GW98" s="1"/>
      <c r="GX98" s="95"/>
      <c r="GY98" s="93"/>
      <c r="GZ98" s="93"/>
      <c r="HA98" s="93"/>
      <c r="HB98" s="95" t="str">
        <f t="shared" si="168"/>
        <v>Completar</v>
      </c>
      <c r="HC98" s="96" t="str">
        <f t="shared" si="169"/>
        <v>Completar</v>
      </c>
      <c r="HD98" s="96" t="str">
        <f t="shared" si="170"/>
        <v>Completar</v>
      </c>
      <c r="HE98" s="94"/>
      <c r="HF98" s="95" t="str">
        <f t="shared" si="171"/>
        <v>Completar</v>
      </c>
      <c r="HG98" s="95" t="str">
        <f t="shared" si="248"/>
        <v>Completar</v>
      </c>
      <c r="HH98" s="165">
        <f t="shared" si="249"/>
        <v>0</v>
      </c>
      <c r="HI98" s="219" t="b">
        <f t="shared" si="250"/>
        <v>0</v>
      </c>
      <c r="HJ98" s="188">
        <f t="shared" si="251"/>
        <v>0</v>
      </c>
      <c r="HK98" s="164">
        <f t="shared" si="252"/>
        <v>0</v>
      </c>
      <c r="HL98" s="164">
        <f t="shared" si="253"/>
        <v>0.25</v>
      </c>
      <c r="HM98" s="164">
        <f t="shared" si="254"/>
        <v>0</v>
      </c>
      <c r="HN98" s="164">
        <f t="shared" si="254"/>
        <v>0</v>
      </c>
      <c r="HO98" s="166">
        <f t="shared" si="255"/>
        <v>0</v>
      </c>
      <c r="HP98" s="167"/>
      <c r="HR98" s="164">
        <v>86</v>
      </c>
      <c r="HS98" s="225"/>
      <c r="HT98" s="226"/>
      <c r="HU98" s="1"/>
      <c r="HV98" s="1"/>
      <c r="HW98" s="95"/>
      <c r="HX98" s="93"/>
      <c r="HY98" s="93"/>
      <c r="HZ98" s="93"/>
      <c r="IA98" s="95" t="str">
        <f t="shared" si="172"/>
        <v>Completar</v>
      </c>
      <c r="IB98" s="96" t="str">
        <f t="shared" si="173"/>
        <v>Completar</v>
      </c>
      <c r="IC98" s="96" t="str">
        <f t="shared" si="174"/>
        <v>Completar</v>
      </c>
      <c r="ID98" s="94"/>
      <c r="IE98" s="95" t="str">
        <f t="shared" si="175"/>
        <v>Completar</v>
      </c>
      <c r="IF98" s="95" t="str">
        <f t="shared" si="256"/>
        <v>Completar</v>
      </c>
      <c r="IG98" s="165">
        <f t="shared" si="257"/>
        <v>0</v>
      </c>
      <c r="IH98" s="219" t="b">
        <f t="shared" si="258"/>
        <v>0</v>
      </c>
      <c r="II98" s="188">
        <f t="shared" si="259"/>
        <v>0</v>
      </c>
      <c r="IJ98" s="164">
        <f t="shared" si="260"/>
        <v>0</v>
      </c>
      <c r="IK98" s="164">
        <f t="shared" si="261"/>
        <v>0.25</v>
      </c>
      <c r="IL98" s="164">
        <f t="shared" si="262"/>
        <v>0</v>
      </c>
      <c r="IM98" s="164">
        <f t="shared" si="262"/>
        <v>0</v>
      </c>
      <c r="IN98" s="166">
        <f t="shared" si="263"/>
        <v>0</v>
      </c>
      <c r="IO98" s="167"/>
      <c r="IQ98" s="164">
        <v>86</v>
      </c>
      <c r="IR98" s="225"/>
      <c r="IS98" s="226"/>
      <c r="IT98" s="1"/>
      <c r="IU98" s="1"/>
      <c r="IV98" s="95"/>
      <c r="IW98" s="93"/>
      <c r="IX98" s="93"/>
      <c r="IY98" s="93"/>
      <c r="IZ98" s="95" t="str">
        <f t="shared" si="176"/>
        <v>Completar</v>
      </c>
      <c r="JA98" s="96" t="str">
        <f t="shared" si="177"/>
        <v>Completar</v>
      </c>
      <c r="JB98" s="96" t="str">
        <f t="shared" si="178"/>
        <v>Completar</v>
      </c>
      <c r="JC98" s="94"/>
      <c r="JD98" s="95" t="str">
        <f t="shared" si="179"/>
        <v>Completar</v>
      </c>
      <c r="JE98" s="95" t="str">
        <f t="shared" si="264"/>
        <v>Completar</v>
      </c>
      <c r="JF98" s="165">
        <f t="shared" si="265"/>
        <v>0</v>
      </c>
      <c r="JG98" s="219" t="b">
        <f t="shared" si="266"/>
        <v>0</v>
      </c>
      <c r="JH98" s="188">
        <f t="shared" si="267"/>
        <v>0</v>
      </c>
      <c r="JI98" s="164">
        <f t="shared" si="268"/>
        <v>0</v>
      </c>
      <c r="JJ98" s="164">
        <f t="shared" si="269"/>
        <v>0.25</v>
      </c>
      <c r="JK98" s="164">
        <f t="shared" si="270"/>
        <v>0</v>
      </c>
      <c r="JL98" s="164">
        <f t="shared" si="270"/>
        <v>0</v>
      </c>
      <c r="JM98" s="166">
        <f t="shared" si="271"/>
        <v>0</v>
      </c>
      <c r="JN98" s="167"/>
      <c r="JO98" s="126"/>
      <c r="JP98" s="164">
        <v>86</v>
      </c>
      <c r="JQ98" s="225"/>
      <c r="JR98" s="226"/>
      <c r="JS98" s="1"/>
      <c r="JT98" s="1"/>
      <c r="JU98" s="95"/>
      <c r="JV98" s="93"/>
      <c r="JW98" s="93"/>
      <c r="JX98" s="93"/>
      <c r="JY98" s="95" t="str">
        <f t="shared" si="180"/>
        <v>Completar</v>
      </c>
      <c r="JZ98" s="96" t="str">
        <f t="shared" si="181"/>
        <v>Completar</v>
      </c>
      <c r="KA98" s="96" t="str">
        <f t="shared" si="182"/>
        <v>Completar</v>
      </c>
      <c r="KB98" s="94"/>
      <c r="KC98" s="95" t="str">
        <f t="shared" si="183"/>
        <v>Completar</v>
      </c>
      <c r="KD98" s="95" t="str">
        <f t="shared" si="272"/>
        <v>Completar</v>
      </c>
      <c r="KE98" s="165">
        <f t="shared" si="273"/>
        <v>0</v>
      </c>
      <c r="KF98" s="219" t="b">
        <f t="shared" si="274"/>
        <v>0</v>
      </c>
      <c r="KG98" s="188">
        <f t="shared" si="275"/>
        <v>0</v>
      </c>
      <c r="KH98" s="164">
        <f t="shared" si="276"/>
        <v>0</v>
      </c>
      <c r="KI98" s="164">
        <f t="shared" si="277"/>
        <v>0.25</v>
      </c>
      <c r="KJ98" s="164">
        <f t="shared" si="278"/>
        <v>0</v>
      </c>
      <c r="KK98" s="164">
        <f t="shared" si="278"/>
        <v>0</v>
      </c>
      <c r="KL98" s="166">
        <f t="shared" si="279"/>
        <v>0</v>
      </c>
    </row>
    <row r="99" spans="1:298" x14ac:dyDescent="0.25">
      <c r="A99" s="164">
        <v>87</v>
      </c>
      <c r="B99" s="225"/>
      <c r="C99" s="226"/>
      <c r="D99" s="1"/>
      <c r="E99" s="1"/>
      <c r="F99" s="95"/>
      <c r="G99" s="93"/>
      <c r="H99" s="93"/>
      <c r="I99" s="93"/>
      <c r="J99" s="95"/>
      <c r="K99" s="96" t="str">
        <f>IFERROR(VLOOKUP(D99,'Situación inicial'!JI$13:JS$112,8,FALSE),"Completar")</f>
        <v>Completar</v>
      </c>
      <c r="L99" s="96" t="str">
        <f>IFERROR(VLOOKUP(D99,'Situación inicial'!JI$13:JS$112,9,FALSE),"Completar")</f>
        <v>Completar</v>
      </c>
      <c r="M99" s="94"/>
      <c r="N99" s="95" t="str">
        <f>IFERROR(VLOOKUP(D99,'Situación inicial'!JI$13:JS$112,11,FALSE),"Completar")</f>
        <v>Completar</v>
      </c>
      <c r="O99" s="95" t="str">
        <f>IFERROR(VLOOKUP(D99,'Situación inicial'!JI$13:JT$112,12,FALSE),"Completar")</f>
        <v>Completar</v>
      </c>
      <c r="P99" s="165">
        <f t="shared" si="184"/>
        <v>0</v>
      </c>
      <c r="Q99" s="219" t="b">
        <f t="shared" si="185"/>
        <v>0</v>
      </c>
      <c r="R99" s="188">
        <f t="shared" si="186"/>
        <v>0</v>
      </c>
      <c r="S99" s="164">
        <f t="shared" si="187"/>
        <v>0</v>
      </c>
      <c r="T99" s="164">
        <f t="shared" si="188"/>
        <v>0.25</v>
      </c>
      <c r="U99" s="164">
        <f t="shared" si="189"/>
        <v>0</v>
      </c>
      <c r="V99" s="164">
        <f t="shared" si="189"/>
        <v>0</v>
      </c>
      <c r="W99" s="166">
        <f t="shared" si="190"/>
        <v>0</v>
      </c>
      <c r="X99" s="168">
        <f>IFERROR(VLOOKUP(D99,'Situación inicial'!JI$13:JZ$112,18,FALSE),0)</f>
        <v>0</v>
      </c>
      <c r="Z99" s="164">
        <v>87</v>
      </c>
      <c r="AA99" s="225"/>
      <c r="AB99" s="226"/>
      <c r="AC99" s="1"/>
      <c r="AD99" s="1"/>
      <c r="AE99" s="95"/>
      <c r="AF99" s="93"/>
      <c r="AG99" s="93"/>
      <c r="AH99" s="93"/>
      <c r="AI99" s="95" t="str">
        <f t="shared" si="140"/>
        <v>Completar</v>
      </c>
      <c r="AJ99" s="96" t="str">
        <f t="shared" si="141"/>
        <v>Completar</v>
      </c>
      <c r="AK99" s="96" t="str">
        <f t="shared" si="142"/>
        <v>Completar</v>
      </c>
      <c r="AL99" s="94"/>
      <c r="AM99" s="95" t="str">
        <f t="shared" si="191"/>
        <v>Completar</v>
      </c>
      <c r="AN99" s="95" t="str">
        <f t="shared" si="192"/>
        <v>Completar</v>
      </c>
      <c r="AO99" s="165">
        <f t="shared" si="193"/>
        <v>0</v>
      </c>
      <c r="AP99" s="219" t="b">
        <f t="shared" si="194"/>
        <v>0</v>
      </c>
      <c r="AQ99" s="188">
        <f t="shared" si="195"/>
        <v>0</v>
      </c>
      <c r="AR99" s="164">
        <f t="shared" si="196"/>
        <v>0</v>
      </c>
      <c r="AS99" s="164">
        <f t="shared" si="197"/>
        <v>0.25</v>
      </c>
      <c r="AT99" s="164">
        <f t="shared" si="198"/>
        <v>0</v>
      </c>
      <c r="AU99" s="164">
        <f t="shared" si="198"/>
        <v>0</v>
      </c>
      <c r="AV99" s="166">
        <f t="shared" si="199"/>
        <v>0</v>
      </c>
      <c r="AW99" s="168">
        <f t="shared" si="143"/>
        <v>0</v>
      </c>
      <c r="AY99" s="164">
        <v>87</v>
      </c>
      <c r="AZ99" s="225"/>
      <c r="BA99" s="226"/>
      <c r="BB99" s="1"/>
      <c r="BC99" s="1"/>
      <c r="BD99" s="95"/>
      <c r="BE99" s="93"/>
      <c r="BF99" s="93"/>
      <c r="BG99" s="93"/>
      <c r="BH99" s="95" t="str">
        <f t="shared" si="144"/>
        <v>Completar</v>
      </c>
      <c r="BI99" s="96" t="str">
        <f t="shared" si="145"/>
        <v>Completar</v>
      </c>
      <c r="BJ99" s="96" t="str">
        <f t="shared" si="146"/>
        <v>Completar</v>
      </c>
      <c r="BK99" s="94"/>
      <c r="BL99" s="95" t="str">
        <f t="shared" si="147"/>
        <v>Completar</v>
      </c>
      <c r="BM99" s="95" t="str">
        <f t="shared" si="200"/>
        <v>Completar</v>
      </c>
      <c r="BN99" s="165">
        <f t="shared" si="201"/>
        <v>0</v>
      </c>
      <c r="BO99" s="219" t="b">
        <f t="shared" si="202"/>
        <v>0</v>
      </c>
      <c r="BP99" s="188">
        <f t="shared" si="203"/>
        <v>0</v>
      </c>
      <c r="BQ99" s="164">
        <f t="shared" si="204"/>
        <v>0</v>
      </c>
      <c r="BR99" s="164">
        <f t="shared" si="205"/>
        <v>0.25</v>
      </c>
      <c r="BS99" s="164">
        <f t="shared" si="206"/>
        <v>0</v>
      </c>
      <c r="BT99" s="164">
        <f t="shared" si="206"/>
        <v>0</v>
      </c>
      <c r="BU99" s="166">
        <f t="shared" si="207"/>
        <v>0</v>
      </c>
      <c r="BV99" s="167"/>
      <c r="BX99" s="164">
        <v>87</v>
      </c>
      <c r="BY99" s="225"/>
      <c r="BZ99" s="226"/>
      <c r="CA99" s="1"/>
      <c r="CB99" s="1"/>
      <c r="CC99" s="95"/>
      <c r="CD99" s="93"/>
      <c r="CE99" s="93"/>
      <c r="CF99" s="93"/>
      <c r="CG99" s="95" t="str">
        <f t="shared" si="148"/>
        <v>Completar</v>
      </c>
      <c r="CH99" s="96" t="str">
        <f t="shared" si="149"/>
        <v>Completar</v>
      </c>
      <c r="CI99" s="96" t="str">
        <f t="shared" si="150"/>
        <v>Completar</v>
      </c>
      <c r="CJ99" s="94"/>
      <c r="CK99" s="95" t="str">
        <f t="shared" si="151"/>
        <v>Completar</v>
      </c>
      <c r="CL99" s="95" t="str">
        <f t="shared" si="208"/>
        <v>Completar</v>
      </c>
      <c r="CM99" s="165">
        <f t="shared" si="209"/>
        <v>0</v>
      </c>
      <c r="CN99" s="219" t="b">
        <f t="shared" si="210"/>
        <v>0</v>
      </c>
      <c r="CO99" s="188">
        <f t="shared" si="211"/>
        <v>0</v>
      </c>
      <c r="CP99" s="164">
        <f t="shared" si="212"/>
        <v>0</v>
      </c>
      <c r="CQ99" s="164">
        <f t="shared" si="213"/>
        <v>0.25</v>
      </c>
      <c r="CR99" s="164">
        <f t="shared" si="214"/>
        <v>0</v>
      </c>
      <c r="CS99" s="164">
        <f t="shared" si="214"/>
        <v>0</v>
      </c>
      <c r="CT99" s="166">
        <f t="shared" si="215"/>
        <v>0</v>
      </c>
      <c r="CU99" s="167"/>
      <c r="CW99" s="164">
        <v>87</v>
      </c>
      <c r="CX99" s="225"/>
      <c r="CY99" s="226"/>
      <c r="CZ99" s="1"/>
      <c r="DA99" s="1"/>
      <c r="DB99" s="95"/>
      <c r="DC99" s="93"/>
      <c r="DD99" s="93"/>
      <c r="DE99" s="93"/>
      <c r="DF99" s="95" t="str">
        <f t="shared" si="152"/>
        <v>Completar</v>
      </c>
      <c r="DG99" s="96" t="str">
        <f t="shared" si="153"/>
        <v>Completar</v>
      </c>
      <c r="DH99" s="96" t="str">
        <f t="shared" si="154"/>
        <v>Completar</v>
      </c>
      <c r="DI99" s="94"/>
      <c r="DJ99" s="95" t="str">
        <f t="shared" si="155"/>
        <v>Completar</v>
      </c>
      <c r="DK99" s="95" t="str">
        <f t="shared" si="216"/>
        <v>Completar</v>
      </c>
      <c r="DL99" s="165">
        <f t="shared" si="217"/>
        <v>0</v>
      </c>
      <c r="DM99" s="219" t="b">
        <f t="shared" si="218"/>
        <v>0</v>
      </c>
      <c r="DN99" s="188">
        <f t="shared" si="219"/>
        <v>0</v>
      </c>
      <c r="DO99" s="164">
        <f t="shared" si="220"/>
        <v>0</v>
      </c>
      <c r="DP99" s="164">
        <f t="shared" si="221"/>
        <v>0.25</v>
      </c>
      <c r="DQ99" s="164">
        <f t="shared" si="222"/>
        <v>0</v>
      </c>
      <c r="DR99" s="164">
        <f t="shared" si="222"/>
        <v>0</v>
      </c>
      <c r="DS99" s="166">
        <f t="shared" si="223"/>
        <v>0</v>
      </c>
      <c r="DT99" s="167"/>
      <c r="DV99" s="164">
        <v>87</v>
      </c>
      <c r="DW99" s="225"/>
      <c r="DX99" s="226"/>
      <c r="DY99" s="1"/>
      <c r="DZ99" s="1"/>
      <c r="EA99" s="95"/>
      <c r="EB99" s="93"/>
      <c r="EC99" s="93"/>
      <c r="ED99" s="93"/>
      <c r="EE99" s="95" t="str">
        <f t="shared" si="156"/>
        <v>Completar</v>
      </c>
      <c r="EF99" s="96" t="str">
        <f t="shared" si="157"/>
        <v>Completar</v>
      </c>
      <c r="EG99" s="96" t="str">
        <f t="shared" si="158"/>
        <v>Completar</v>
      </c>
      <c r="EH99" s="94"/>
      <c r="EI99" s="95" t="str">
        <f t="shared" si="159"/>
        <v>Completar</v>
      </c>
      <c r="EJ99" s="95" t="str">
        <f t="shared" si="224"/>
        <v>Completar</v>
      </c>
      <c r="EK99" s="165">
        <f t="shared" si="225"/>
        <v>0</v>
      </c>
      <c r="EL99" s="219" t="b">
        <f t="shared" si="226"/>
        <v>0</v>
      </c>
      <c r="EM99" s="188">
        <f t="shared" si="227"/>
        <v>0</v>
      </c>
      <c r="EN99" s="164">
        <f t="shared" si="228"/>
        <v>0</v>
      </c>
      <c r="EO99" s="164">
        <f t="shared" si="229"/>
        <v>0.25</v>
      </c>
      <c r="EP99" s="164">
        <f t="shared" si="230"/>
        <v>0</v>
      </c>
      <c r="EQ99" s="164">
        <f t="shared" si="230"/>
        <v>0</v>
      </c>
      <c r="ER99" s="166">
        <f t="shared" si="231"/>
        <v>0</v>
      </c>
      <c r="ES99" s="167"/>
      <c r="EU99" s="164">
        <v>87</v>
      </c>
      <c r="EV99" s="225"/>
      <c r="EW99" s="226"/>
      <c r="EX99" s="1"/>
      <c r="EY99" s="1"/>
      <c r="EZ99" s="95"/>
      <c r="FA99" s="93"/>
      <c r="FB99" s="93"/>
      <c r="FC99" s="93"/>
      <c r="FD99" s="95" t="str">
        <f t="shared" si="160"/>
        <v>Completar</v>
      </c>
      <c r="FE99" s="96" t="str">
        <f t="shared" si="161"/>
        <v>Completar</v>
      </c>
      <c r="FF99" s="96" t="str">
        <f t="shared" si="162"/>
        <v>Completar</v>
      </c>
      <c r="FG99" s="94"/>
      <c r="FH99" s="95" t="str">
        <f t="shared" si="163"/>
        <v>Completar</v>
      </c>
      <c r="FI99" s="95" t="str">
        <f t="shared" si="232"/>
        <v>Completar</v>
      </c>
      <c r="FJ99" s="165">
        <f t="shared" si="233"/>
        <v>0</v>
      </c>
      <c r="FK99" s="219" t="b">
        <f t="shared" si="234"/>
        <v>0</v>
      </c>
      <c r="FL99" s="188">
        <f t="shared" si="235"/>
        <v>0</v>
      </c>
      <c r="FM99" s="164">
        <f t="shared" si="236"/>
        <v>0</v>
      </c>
      <c r="FN99" s="164">
        <f t="shared" si="237"/>
        <v>0.25</v>
      </c>
      <c r="FO99" s="164">
        <f t="shared" si="238"/>
        <v>0</v>
      </c>
      <c r="FP99" s="164">
        <f t="shared" si="238"/>
        <v>0</v>
      </c>
      <c r="FQ99" s="166">
        <f t="shared" si="239"/>
        <v>0</v>
      </c>
      <c r="FR99" s="167"/>
      <c r="FT99" s="164">
        <v>87</v>
      </c>
      <c r="FU99" s="225"/>
      <c r="FV99" s="226"/>
      <c r="FW99" s="1"/>
      <c r="FX99" s="1"/>
      <c r="FY99" s="95"/>
      <c r="FZ99" s="93"/>
      <c r="GA99" s="93"/>
      <c r="GB99" s="93"/>
      <c r="GC99" s="95" t="str">
        <f t="shared" si="164"/>
        <v>Completar</v>
      </c>
      <c r="GD99" s="96" t="str">
        <f t="shared" si="165"/>
        <v>Completar</v>
      </c>
      <c r="GE99" s="96" t="str">
        <f t="shared" si="166"/>
        <v>Completar</v>
      </c>
      <c r="GF99" s="94"/>
      <c r="GG99" s="95" t="str">
        <f t="shared" si="167"/>
        <v>Completar</v>
      </c>
      <c r="GH99" s="95" t="str">
        <f t="shared" si="240"/>
        <v>Completar</v>
      </c>
      <c r="GI99" s="165">
        <f t="shared" si="241"/>
        <v>0</v>
      </c>
      <c r="GJ99" s="219" t="b">
        <f t="shared" si="242"/>
        <v>0</v>
      </c>
      <c r="GK99" s="188">
        <f t="shared" si="243"/>
        <v>0</v>
      </c>
      <c r="GL99" s="164">
        <f t="shared" si="244"/>
        <v>0</v>
      </c>
      <c r="GM99" s="164">
        <f t="shared" si="245"/>
        <v>0.25</v>
      </c>
      <c r="GN99" s="164">
        <f t="shared" si="246"/>
        <v>0</v>
      </c>
      <c r="GO99" s="164">
        <f t="shared" si="246"/>
        <v>0</v>
      </c>
      <c r="GP99" s="166">
        <f t="shared" si="247"/>
        <v>0</v>
      </c>
      <c r="GQ99" s="167"/>
      <c r="GS99" s="164">
        <v>87</v>
      </c>
      <c r="GT99" s="225"/>
      <c r="GU99" s="226"/>
      <c r="GV99" s="1"/>
      <c r="GW99" s="1"/>
      <c r="GX99" s="95"/>
      <c r="GY99" s="93"/>
      <c r="GZ99" s="93"/>
      <c r="HA99" s="93"/>
      <c r="HB99" s="95" t="str">
        <f t="shared" si="168"/>
        <v>Completar</v>
      </c>
      <c r="HC99" s="96" t="str">
        <f t="shared" si="169"/>
        <v>Completar</v>
      </c>
      <c r="HD99" s="96" t="str">
        <f t="shared" si="170"/>
        <v>Completar</v>
      </c>
      <c r="HE99" s="94"/>
      <c r="HF99" s="95" t="str">
        <f t="shared" si="171"/>
        <v>Completar</v>
      </c>
      <c r="HG99" s="95" t="str">
        <f t="shared" si="248"/>
        <v>Completar</v>
      </c>
      <c r="HH99" s="165">
        <f t="shared" si="249"/>
        <v>0</v>
      </c>
      <c r="HI99" s="219" t="b">
        <f t="shared" si="250"/>
        <v>0</v>
      </c>
      <c r="HJ99" s="188">
        <f t="shared" si="251"/>
        <v>0</v>
      </c>
      <c r="HK99" s="164">
        <f t="shared" si="252"/>
        <v>0</v>
      </c>
      <c r="HL99" s="164">
        <f t="shared" si="253"/>
        <v>0.25</v>
      </c>
      <c r="HM99" s="164">
        <f t="shared" si="254"/>
        <v>0</v>
      </c>
      <c r="HN99" s="164">
        <f t="shared" si="254"/>
        <v>0</v>
      </c>
      <c r="HO99" s="166">
        <f t="shared" si="255"/>
        <v>0</v>
      </c>
      <c r="HP99" s="167"/>
      <c r="HR99" s="164">
        <v>87</v>
      </c>
      <c r="HS99" s="225"/>
      <c r="HT99" s="226"/>
      <c r="HU99" s="1"/>
      <c r="HV99" s="1"/>
      <c r="HW99" s="95"/>
      <c r="HX99" s="93"/>
      <c r="HY99" s="93"/>
      <c r="HZ99" s="93"/>
      <c r="IA99" s="95" t="str">
        <f t="shared" si="172"/>
        <v>Completar</v>
      </c>
      <c r="IB99" s="96" t="str">
        <f t="shared" si="173"/>
        <v>Completar</v>
      </c>
      <c r="IC99" s="96" t="str">
        <f t="shared" si="174"/>
        <v>Completar</v>
      </c>
      <c r="ID99" s="94"/>
      <c r="IE99" s="95" t="str">
        <f t="shared" si="175"/>
        <v>Completar</v>
      </c>
      <c r="IF99" s="95" t="str">
        <f t="shared" si="256"/>
        <v>Completar</v>
      </c>
      <c r="IG99" s="165">
        <f t="shared" si="257"/>
        <v>0</v>
      </c>
      <c r="IH99" s="219" t="b">
        <f t="shared" si="258"/>
        <v>0</v>
      </c>
      <c r="II99" s="188">
        <f t="shared" si="259"/>
        <v>0</v>
      </c>
      <c r="IJ99" s="164">
        <f t="shared" si="260"/>
        <v>0</v>
      </c>
      <c r="IK99" s="164">
        <f t="shared" si="261"/>
        <v>0.25</v>
      </c>
      <c r="IL99" s="164">
        <f t="shared" si="262"/>
        <v>0</v>
      </c>
      <c r="IM99" s="164">
        <f t="shared" si="262"/>
        <v>0</v>
      </c>
      <c r="IN99" s="166">
        <f t="shared" si="263"/>
        <v>0</v>
      </c>
      <c r="IO99" s="167"/>
      <c r="IQ99" s="164">
        <v>87</v>
      </c>
      <c r="IR99" s="225"/>
      <c r="IS99" s="226"/>
      <c r="IT99" s="1"/>
      <c r="IU99" s="1"/>
      <c r="IV99" s="95"/>
      <c r="IW99" s="93"/>
      <c r="IX99" s="93"/>
      <c r="IY99" s="93"/>
      <c r="IZ99" s="95" t="str">
        <f t="shared" si="176"/>
        <v>Completar</v>
      </c>
      <c r="JA99" s="96" t="str">
        <f t="shared" si="177"/>
        <v>Completar</v>
      </c>
      <c r="JB99" s="96" t="str">
        <f t="shared" si="178"/>
        <v>Completar</v>
      </c>
      <c r="JC99" s="94"/>
      <c r="JD99" s="95" t="str">
        <f t="shared" si="179"/>
        <v>Completar</v>
      </c>
      <c r="JE99" s="95" t="str">
        <f t="shared" si="264"/>
        <v>Completar</v>
      </c>
      <c r="JF99" s="165">
        <f t="shared" si="265"/>
        <v>0</v>
      </c>
      <c r="JG99" s="219" t="b">
        <f t="shared" si="266"/>
        <v>0</v>
      </c>
      <c r="JH99" s="188">
        <f t="shared" si="267"/>
        <v>0</v>
      </c>
      <c r="JI99" s="164">
        <f t="shared" si="268"/>
        <v>0</v>
      </c>
      <c r="JJ99" s="164">
        <f t="shared" si="269"/>
        <v>0.25</v>
      </c>
      <c r="JK99" s="164">
        <f t="shared" si="270"/>
        <v>0</v>
      </c>
      <c r="JL99" s="164">
        <f t="shared" si="270"/>
        <v>0</v>
      </c>
      <c r="JM99" s="166">
        <f t="shared" si="271"/>
        <v>0</v>
      </c>
      <c r="JN99" s="167"/>
      <c r="JO99" s="126"/>
      <c r="JP99" s="164">
        <v>87</v>
      </c>
      <c r="JQ99" s="225"/>
      <c r="JR99" s="226"/>
      <c r="JS99" s="1"/>
      <c r="JT99" s="1"/>
      <c r="JU99" s="95"/>
      <c r="JV99" s="93"/>
      <c r="JW99" s="93"/>
      <c r="JX99" s="93"/>
      <c r="JY99" s="95" t="str">
        <f t="shared" si="180"/>
        <v>Completar</v>
      </c>
      <c r="JZ99" s="96" t="str">
        <f t="shared" si="181"/>
        <v>Completar</v>
      </c>
      <c r="KA99" s="96" t="str">
        <f t="shared" si="182"/>
        <v>Completar</v>
      </c>
      <c r="KB99" s="94"/>
      <c r="KC99" s="95" t="str">
        <f t="shared" si="183"/>
        <v>Completar</v>
      </c>
      <c r="KD99" s="95" t="str">
        <f t="shared" si="272"/>
        <v>Completar</v>
      </c>
      <c r="KE99" s="165">
        <f t="shared" si="273"/>
        <v>0</v>
      </c>
      <c r="KF99" s="219" t="b">
        <f t="shared" si="274"/>
        <v>0</v>
      </c>
      <c r="KG99" s="188">
        <f t="shared" si="275"/>
        <v>0</v>
      </c>
      <c r="KH99" s="164">
        <f t="shared" si="276"/>
        <v>0</v>
      </c>
      <c r="KI99" s="164">
        <f t="shared" si="277"/>
        <v>0.25</v>
      </c>
      <c r="KJ99" s="164">
        <f t="shared" si="278"/>
        <v>0</v>
      </c>
      <c r="KK99" s="164">
        <f t="shared" si="278"/>
        <v>0</v>
      </c>
      <c r="KL99" s="166">
        <f t="shared" si="279"/>
        <v>0</v>
      </c>
    </row>
    <row r="100" spans="1:298" x14ac:dyDescent="0.25">
      <c r="A100" s="164">
        <v>88</v>
      </c>
      <c r="B100" s="225"/>
      <c r="C100" s="226"/>
      <c r="D100" s="1"/>
      <c r="E100" s="1"/>
      <c r="F100" s="95"/>
      <c r="G100" s="93"/>
      <c r="H100" s="93"/>
      <c r="I100" s="93"/>
      <c r="J100" s="95"/>
      <c r="K100" s="96" t="str">
        <f>IFERROR(VLOOKUP(D100,'Situación inicial'!JI$13:JS$112,8,FALSE),"Completar")</f>
        <v>Completar</v>
      </c>
      <c r="L100" s="96" t="str">
        <f>IFERROR(VLOOKUP(D100,'Situación inicial'!JI$13:JS$112,9,FALSE),"Completar")</f>
        <v>Completar</v>
      </c>
      <c r="M100" s="94"/>
      <c r="N100" s="95" t="str">
        <f>IFERROR(VLOOKUP(D100,'Situación inicial'!JI$13:JS$112,11,FALSE),"Completar")</f>
        <v>Completar</v>
      </c>
      <c r="O100" s="95" t="str">
        <f>IFERROR(VLOOKUP(D100,'Situación inicial'!JI$13:JT$112,12,FALSE),"Completar")</f>
        <v>Completar</v>
      </c>
      <c r="P100" s="165">
        <f t="shared" si="184"/>
        <v>0</v>
      </c>
      <c r="Q100" s="219" t="b">
        <f t="shared" si="185"/>
        <v>0</v>
      </c>
      <c r="R100" s="188">
        <f t="shared" si="186"/>
        <v>0</v>
      </c>
      <c r="S100" s="164">
        <f t="shared" si="187"/>
        <v>0</v>
      </c>
      <c r="T100" s="164">
        <f t="shared" si="188"/>
        <v>0.25</v>
      </c>
      <c r="U100" s="164">
        <f t="shared" si="189"/>
        <v>0</v>
      </c>
      <c r="V100" s="164">
        <f t="shared" si="189"/>
        <v>0</v>
      </c>
      <c r="W100" s="166">
        <f t="shared" si="190"/>
        <v>0</v>
      </c>
      <c r="X100" s="168">
        <f>IFERROR(VLOOKUP(D100,'Situación inicial'!JI$13:JZ$112,18,FALSE),0)</f>
        <v>0</v>
      </c>
      <c r="Z100" s="164">
        <v>88</v>
      </c>
      <c r="AA100" s="225"/>
      <c r="AB100" s="226"/>
      <c r="AC100" s="1"/>
      <c r="AD100" s="1"/>
      <c r="AE100" s="95"/>
      <c r="AF100" s="93"/>
      <c r="AG100" s="93"/>
      <c r="AH100" s="93"/>
      <c r="AI100" s="95" t="str">
        <f t="shared" si="140"/>
        <v>Completar</v>
      </c>
      <c r="AJ100" s="96" t="str">
        <f t="shared" si="141"/>
        <v>Completar</v>
      </c>
      <c r="AK100" s="96" t="str">
        <f t="shared" si="142"/>
        <v>Completar</v>
      </c>
      <c r="AL100" s="94"/>
      <c r="AM100" s="95" t="str">
        <f t="shared" si="191"/>
        <v>Completar</v>
      </c>
      <c r="AN100" s="95" t="str">
        <f t="shared" si="192"/>
        <v>Completar</v>
      </c>
      <c r="AO100" s="165">
        <f t="shared" si="193"/>
        <v>0</v>
      </c>
      <c r="AP100" s="219" t="b">
        <f t="shared" si="194"/>
        <v>0</v>
      </c>
      <c r="AQ100" s="188">
        <f t="shared" si="195"/>
        <v>0</v>
      </c>
      <c r="AR100" s="164">
        <f t="shared" si="196"/>
        <v>0</v>
      </c>
      <c r="AS100" s="164">
        <f t="shared" si="197"/>
        <v>0.25</v>
      </c>
      <c r="AT100" s="164">
        <f t="shared" si="198"/>
        <v>0</v>
      </c>
      <c r="AU100" s="164">
        <f t="shared" si="198"/>
        <v>0</v>
      </c>
      <c r="AV100" s="166">
        <f t="shared" si="199"/>
        <v>0</v>
      </c>
      <c r="AW100" s="168">
        <f t="shared" si="143"/>
        <v>0</v>
      </c>
      <c r="AY100" s="164">
        <v>88</v>
      </c>
      <c r="AZ100" s="225"/>
      <c r="BA100" s="226"/>
      <c r="BB100" s="1"/>
      <c r="BC100" s="1"/>
      <c r="BD100" s="95"/>
      <c r="BE100" s="93"/>
      <c r="BF100" s="93"/>
      <c r="BG100" s="93"/>
      <c r="BH100" s="95" t="str">
        <f t="shared" si="144"/>
        <v>Completar</v>
      </c>
      <c r="BI100" s="96" t="str">
        <f t="shared" si="145"/>
        <v>Completar</v>
      </c>
      <c r="BJ100" s="96" t="str">
        <f t="shared" si="146"/>
        <v>Completar</v>
      </c>
      <c r="BK100" s="94"/>
      <c r="BL100" s="95" t="str">
        <f t="shared" si="147"/>
        <v>Completar</v>
      </c>
      <c r="BM100" s="95" t="str">
        <f t="shared" si="200"/>
        <v>Completar</v>
      </c>
      <c r="BN100" s="165">
        <f t="shared" si="201"/>
        <v>0</v>
      </c>
      <c r="BO100" s="219" t="b">
        <f t="shared" si="202"/>
        <v>0</v>
      </c>
      <c r="BP100" s="188">
        <f t="shared" si="203"/>
        <v>0</v>
      </c>
      <c r="BQ100" s="164">
        <f t="shared" si="204"/>
        <v>0</v>
      </c>
      <c r="BR100" s="164">
        <f t="shared" si="205"/>
        <v>0.25</v>
      </c>
      <c r="BS100" s="164">
        <f t="shared" si="206"/>
        <v>0</v>
      </c>
      <c r="BT100" s="164">
        <f t="shared" si="206"/>
        <v>0</v>
      </c>
      <c r="BU100" s="166">
        <f t="shared" si="207"/>
        <v>0</v>
      </c>
      <c r="BV100" s="167"/>
      <c r="BX100" s="164">
        <v>88</v>
      </c>
      <c r="BY100" s="225"/>
      <c r="BZ100" s="226"/>
      <c r="CA100" s="1"/>
      <c r="CB100" s="1"/>
      <c r="CC100" s="95"/>
      <c r="CD100" s="93"/>
      <c r="CE100" s="93"/>
      <c r="CF100" s="93"/>
      <c r="CG100" s="95" t="str">
        <f t="shared" si="148"/>
        <v>Completar</v>
      </c>
      <c r="CH100" s="96" t="str">
        <f t="shared" si="149"/>
        <v>Completar</v>
      </c>
      <c r="CI100" s="96" t="str">
        <f t="shared" si="150"/>
        <v>Completar</v>
      </c>
      <c r="CJ100" s="94"/>
      <c r="CK100" s="95" t="str">
        <f t="shared" si="151"/>
        <v>Completar</v>
      </c>
      <c r="CL100" s="95" t="str">
        <f t="shared" si="208"/>
        <v>Completar</v>
      </c>
      <c r="CM100" s="165">
        <f t="shared" si="209"/>
        <v>0</v>
      </c>
      <c r="CN100" s="219" t="b">
        <f t="shared" si="210"/>
        <v>0</v>
      </c>
      <c r="CO100" s="188">
        <f t="shared" si="211"/>
        <v>0</v>
      </c>
      <c r="CP100" s="164">
        <f t="shared" si="212"/>
        <v>0</v>
      </c>
      <c r="CQ100" s="164">
        <f t="shared" si="213"/>
        <v>0.25</v>
      </c>
      <c r="CR100" s="164">
        <f t="shared" si="214"/>
        <v>0</v>
      </c>
      <c r="CS100" s="164">
        <f t="shared" si="214"/>
        <v>0</v>
      </c>
      <c r="CT100" s="166">
        <f t="shared" si="215"/>
        <v>0</v>
      </c>
      <c r="CU100" s="167"/>
      <c r="CW100" s="164">
        <v>88</v>
      </c>
      <c r="CX100" s="225"/>
      <c r="CY100" s="226"/>
      <c r="CZ100" s="1"/>
      <c r="DA100" s="1"/>
      <c r="DB100" s="95"/>
      <c r="DC100" s="93"/>
      <c r="DD100" s="93"/>
      <c r="DE100" s="93"/>
      <c r="DF100" s="95" t="str">
        <f t="shared" si="152"/>
        <v>Completar</v>
      </c>
      <c r="DG100" s="96" t="str">
        <f t="shared" si="153"/>
        <v>Completar</v>
      </c>
      <c r="DH100" s="96" t="str">
        <f t="shared" si="154"/>
        <v>Completar</v>
      </c>
      <c r="DI100" s="94"/>
      <c r="DJ100" s="95" t="str">
        <f t="shared" si="155"/>
        <v>Completar</v>
      </c>
      <c r="DK100" s="95" t="str">
        <f t="shared" si="216"/>
        <v>Completar</v>
      </c>
      <c r="DL100" s="165">
        <f t="shared" si="217"/>
        <v>0</v>
      </c>
      <c r="DM100" s="219" t="b">
        <f t="shared" si="218"/>
        <v>0</v>
      </c>
      <c r="DN100" s="188">
        <f t="shared" si="219"/>
        <v>0</v>
      </c>
      <c r="DO100" s="164">
        <f t="shared" si="220"/>
        <v>0</v>
      </c>
      <c r="DP100" s="164">
        <f t="shared" si="221"/>
        <v>0.25</v>
      </c>
      <c r="DQ100" s="164">
        <f t="shared" si="222"/>
        <v>0</v>
      </c>
      <c r="DR100" s="164">
        <f t="shared" si="222"/>
        <v>0</v>
      </c>
      <c r="DS100" s="166">
        <f t="shared" si="223"/>
        <v>0</v>
      </c>
      <c r="DT100" s="167"/>
      <c r="DV100" s="164">
        <v>88</v>
      </c>
      <c r="DW100" s="225"/>
      <c r="DX100" s="226"/>
      <c r="DY100" s="1"/>
      <c r="DZ100" s="1"/>
      <c r="EA100" s="95"/>
      <c r="EB100" s="93"/>
      <c r="EC100" s="93"/>
      <c r="ED100" s="93"/>
      <c r="EE100" s="95" t="str">
        <f t="shared" si="156"/>
        <v>Completar</v>
      </c>
      <c r="EF100" s="96" t="str">
        <f t="shared" si="157"/>
        <v>Completar</v>
      </c>
      <c r="EG100" s="96" t="str">
        <f t="shared" si="158"/>
        <v>Completar</v>
      </c>
      <c r="EH100" s="94"/>
      <c r="EI100" s="95" t="str">
        <f t="shared" si="159"/>
        <v>Completar</v>
      </c>
      <c r="EJ100" s="95" t="str">
        <f t="shared" si="224"/>
        <v>Completar</v>
      </c>
      <c r="EK100" s="165">
        <f t="shared" si="225"/>
        <v>0</v>
      </c>
      <c r="EL100" s="219" t="b">
        <f t="shared" si="226"/>
        <v>0</v>
      </c>
      <c r="EM100" s="188">
        <f t="shared" si="227"/>
        <v>0</v>
      </c>
      <c r="EN100" s="164">
        <f t="shared" si="228"/>
        <v>0</v>
      </c>
      <c r="EO100" s="164">
        <f t="shared" si="229"/>
        <v>0.25</v>
      </c>
      <c r="EP100" s="164">
        <f t="shared" si="230"/>
        <v>0</v>
      </c>
      <c r="EQ100" s="164">
        <f t="shared" si="230"/>
        <v>0</v>
      </c>
      <c r="ER100" s="166">
        <f t="shared" si="231"/>
        <v>0</v>
      </c>
      <c r="ES100" s="167"/>
      <c r="EU100" s="164">
        <v>88</v>
      </c>
      <c r="EV100" s="225"/>
      <c r="EW100" s="226"/>
      <c r="EX100" s="1"/>
      <c r="EY100" s="1"/>
      <c r="EZ100" s="95"/>
      <c r="FA100" s="93"/>
      <c r="FB100" s="93"/>
      <c r="FC100" s="93"/>
      <c r="FD100" s="95" t="str">
        <f t="shared" si="160"/>
        <v>Completar</v>
      </c>
      <c r="FE100" s="96" t="str">
        <f t="shared" si="161"/>
        <v>Completar</v>
      </c>
      <c r="FF100" s="96" t="str">
        <f t="shared" si="162"/>
        <v>Completar</v>
      </c>
      <c r="FG100" s="94"/>
      <c r="FH100" s="95" t="str">
        <f t="shared" si="163"/>
        <v>Completar</v>
      </c>
      <c r="FI100" s="95" t="str">
        <f t="shared" si="232"/>
        <v>Completar</v>
      </c>
      <c r="FJ100" s="165">
        <f t="shared" si="233"/>
        <v>0</v>
      </c>
      <c r="FK100" s="219" t="b">
        <f t="shared" si="234"/>
        <v>0</v>
      </c>
      <c r="FL100" s="188">
        <f t="shared" si="235"/>
        <v>0</v>
      </c>
      <c r="FM100" s="164">
        <f t="shared" si="236"/>
        <v>0</v>
      </c>
      <c r="FN100" s="164">
        <f t="shared" si="237"/>
        <v>0.25</v>
      </c>
      <c r="FO100" s="164">
        <f t="shared" si="238"/>
        <v>0</v>
      </c>
      <c r="FP100" s="164">
        <f t="shared" si="238"/>
        <v>0</v>
      </c>
      <c r="FQ100" s="166">
        <f t="shared" si="239"/>
        <v>0</v>
      </c>
      <c r="FR100" s="167"/>
      <c r="FT100" s="164">
        <v>88</v>
      </c>
      <c r="FU100" s="225"/>
      <c r="FV100" s="226"/>
      <c r="FW100" s="1"/>
      <c r="FX100" s="1"/>
      <c r="FY100" s="95"/>
      <c r="FZ100" s="93"/>
      <c r="GA100" s="93"/>
      <c r="GB100" s="93"/>
      <c r="GC100" s="95" t="str">
        <f t="shared" si="164"/>
        <v>Completar</v>
      </c>
      <c r="GD100" s="96" t="str">
        <f t="shared" si="165"/>
        <v>Completar</v>
      </c>
      <c r="GE100" s="96" t="str">
        <f t="shared" si="166"/>
        <v>Completar</v>
      </c>
      <c r="GF100" s="94"/>
      <c r="GG100" s="95" t="str">
        <f t="shared" si="167"/>
        <v>Completar</v>
      </c>
      <c r="GH100" s="95" t="str">
        <f t="shared" si="240"/>
        <v>Completar</v>
      </c>
      <c r="GI100" s="165">
        <f t="shared" si="241"/>
        <v>0</v>
      </c>
      <c r="GJ100" s="219" t="b">
        <f t="shared" si="242"/>
        <v>0</v>
      </c>
      <c r="GK100" s="188">
        <f t="shared" si="243"/>
        <v>0</v>
      </c>
      <c r="GL100" s="164">
        <f t="shared" si="244"/>
        <v>0</v>
      </c>
      <c r="GM100" s="164">
        <f t="shared" si="245"/>
        <v>0.25</v>
      </c>
      <c r="GN100" s="164">
        <f t="shared" si="246"/>
        <v>0</v>
      </c>
      <c r="GO100" s="164">
        <f t="shared" si="246"/>
        <v>0</v>
      </c>
      <c r="GP100" s="166">
        <f t="shared" si="247"/>
        <v>0</v>
      </c>
      <c r="GQ100" s="167"/>
      <c r="GS100" s="164">
        <v>88</v>
      </c>
      <c r="GT100" s="225"/>
      <c r="GU100" s="226"/>
      <c r="GV100" s="1"/>
      <c r="GW100" s="1"/>
      <c r="GX100" s="95"/>
      <c r="GY100" s="93"/>
      <c r="GZ100" s="93"/>
      <c r="HA100" s="93"/>
      <c r="HB100" s="95" t="str">
        <f t="shared" si="168"/>
        <v>Completar</v>
      </c>
      <c r="HC100" s="96" t="str">
        <f t="shared" si="169"/>
        <v>Completar</v>
      </c>
      <c r="HD100" s="96" t="str">
        <f t="shared" si="170"/>
        <v>Completar</v>
      </c>
      <c r="HE100" s="94"/>
      <c r="HF100" s="95" t="str">
        <f t="shared" si="171"/>
        <v>Completar</v>
      </c>
      <c r="HG100" s="95" t="str">
        <f t="shared" si="248"/>
        <v>Completar</v>
      </c>
      <c r="HH100" s="165">
        <f t="shared" si="249"/>
        <v>0</v>
      </c>
      <c r="HI100" s="219" t="b">
        <f t="shared" si="250"/>
        <v>0</v>
      </c>
      <c r="HJ100" s="188">
        <f t="shared" si="251"/>
        <v>0</v>
      </c>
      <c r="HK100" s="164">
        <f t="shared" si="252"/>
        <v>0</v>
      </c>
      <c r="HL100" s="164">
        <f t="shared" si="253"/>
        <v>0.25</v>
      </c>
      <c r="HM100" s="164">
        <f t="shared" si="254"/>
        <v>0</v>
      </c>
      <c r="HN100" s="164">
        <f t="shared" si="254"/>
        <v>0</v>
      </c>
      <c r="HO100" s="166">
        <f t="shared" si="255"/>
        <v>0</v>
      </c>
      <c r="HP100" s="167"/>
      <c r="HR100" s="164">
        <v>88</v>
      </c>
      <c r="HS100" s="225"/>
      <c r="HT100" s="226"/>
      <c r="HU100" s="1"/>
      <c r="HV100" s="1"/>
      <c r="HW100" s="95"/>
      <c r="HX100" s="93"/>
      <c r="HY100" s="93"/>
      <c r="HZ100" s="93"/>
      <c r="IA100" s="95" t="str">
        <f t="shared" si="172"/>
        <v>Completar</v>
      </c>
      <c r="IB100" s="96" t="str">
        <f t="shared" si="173"/>
        <v>Completar</v>
      </c>
      <c r="IC100" s="96" t="str">
        <f t="shared" si="174"/>
        <v>Completar</v>
      </c>
      <c r="ID100" s="94"/>
      <c r="IE100" s="95" t="str">
        <f t="shared" si="175"/>
        <v>Completar</v>
      </c>
      <c r="IF100" s="95" t="str">
        <f t="shared" si="256"/>
        <v>Completar</v>
      </c>
      <c r="IG100" s="165">
        <f t="shared" si="257"/>
        <v>0</v>
      </c>
      <c r="IH100" s="219" t="b">
        <f t="shared" si="258"/>
        <v>0</v>
      </c>
      <c r="II100" s="188">
        <f t="shared" si="259"/>
        <v>0</v>
      </c>
      <c r="IJ100" s="164">
        <f t="shared" si="260"/>
        <v>0</v>
      </c>
      <c r="IK100" s="164">
        <f t="shared" si="261"/>
        <v>0.25</v>
      </c>
      <c r="IL100" s="164">
        <f t="shared" si="262"/>
        <v>0</v>
      </c>
      <c r="IM100" s="164">
        <f t="shared" si="262"/>
        <v>0</v>
      </c>
      <c r="IN100" s="166">
        <f t="shared" si="263"/>
        <v>0</v>
      </c>
      <c r="IO100" s="167"/>
      <c r="IQ100" s="164">
        <v>88</v>
      </c>
      <c r="IR100" s="225"/>
      <c r="IS100" s="226"/>
      <c r="IT100" s="1"/>
      <c r="IU100" s="1"/>
      <c r="IV100" s="95"/>
      <c r="IW100" s="93"/>
      <c r="IX100" s="93"/>
      <c r="IY100" s="93"/>
      <c r="IZ100" s="95" t="str">
        <f t="shared" si="176"/>
        <v>Completar</v>
      </c>
      <c r="JA100" s="96" t="str">
        <f t="shared" si="177"/>
        <v>Completar</v>
      </c>
      <c r="JB100" s="96" t="str">
        <f t="shared" si="178"/>
        <v>Completar</v>
      </c>
      <c r="JC100" s="94"/>
      <c r="JD100" s="95" t="str">
        <f t="shared" si="179"/>
        <v>Completar</v>
      </c>
      <c r="JE100" s="95" t="str">
        <f t="shared" si="264"/>
        <v>Completar</v>
      </c>
      <c r="JF100" s="165">
        <f t="shared" si="265"/>
        <v>0</v>
      </c>
      <c r="JG100" s="219" t="b">
        <f t="shared" si="266"/>
        <v>0</v>
      </c>
      <c r="JH100" s="188">
        <f t="shared" si="267"/>
        <v>0</v>
      </c>
      <c r="JI100" s="164">
        <f t="shared" si="268"/>
        <v>0</v>
      </c>
      <c r="JJ100" s="164">
        <f t="shared" si="269"/>
        <v>0.25</v>
      </c>
      <c r="JK100" s="164">
        <f t="shared" si="270"/>
        <v>0</v>
      </c>
      <c r="JL100" s="164">
        <f t="shared" si="270"/>
        <v>0</v>
      </c>
      <c r="JM100" s="166">
        <f t="shared" si="271"/>
        <v>0</v>
      </c>
      <c r="JN100" s="167"/>
      <c r="JO100" s="126"/>
      <c r="JP100" s="164">
        <v>88</v>
      </c>
      <c r="JQ100" s="225"/>
      <c r="JR100" s="226"/>
      <c r="JS100" s="1"/>
      <c r="JT100" s="1"/>
      <c r="JU100" s="95"/>
      <c r="JV100" s="93"/>
      <c r="JW100" s="93"/>
      <c r="JX100" s="93"/>
      <c r="JY100" s="95" t="str">
        <f t="shared" si="180"/>
        <v>Completar</v>
      </c>
      <c r="JZ100" s="96" t="str">
        <f t="shared" si="181"/>
        <v>Completar</v>
      </c>
      <c r="KA100" s="96" t="str">
        <f t="shared" si="182"/>
        <v>Completar</v>
      </c>
      <c r="KB100" s="94"/>
      <c r="KC100" s="95" t="str">
        <f t="shared" si="183"/>
        <v>Completar</v>
      </c>
      <c r="KD100" s="95" t="str">
        <f t="shared" si="272"/>
        <v>Completar</v>
      </c>
      <c r="KE100" s="165">
        <f t="shared" si="273"/>
        <v>0</v>
      </c>
      <c r="KF100" s="219" t="b">
        <f t="shared" si="274"/>
        <v>0</v>
      </c>
      <c r="KG100" s="188">
        <f t="shared" si="275"/>
        <v>0</v>
      </c>
      <c r="KH100" s="164">
        <f t="shared" si="276"/>
        <v>0</v>
      </c>
      <c r="KI100" s="164">
        <f t="shared" si="277"/>
        <v>0.25</v>
      </c>
      <c r="KJ100" s="164">
        <f t="shared" si="278"/>
        <v>0</v>
      </c>
      <c r="KK100" s="164">
        <f t="shared" si="278"/>
        <v>0</v>
      </c>
      <c r="KL100" s="166">
        <f t="shared" si="279"/>
        <v>0</v>
      </c>
    </row>
    <row r="101" spans="1:298" x14ac:dyDescent="0.25">
      <c r="A101" s="164">
        <v>89</v>
      </c>
      <c r="B101" s="225"/>
      <c r="C101" s="226"/>
      <c r="D101" s="1"/>
      <c r="E101" s="1"/>
      <c r="F101" s="95"/>
      <c r="G101" s="93"/>
      <c r="H101" s="93"/>
      <c r="I101" s="93"/>
      <c r="J101" s="95"/>
      <c r="K101" s="96" t="str">
        <f>IFERROR(VLOOKUP(D101,'Situación inicial'!JI$13:JS$112,8,FALSE),"Completar")</f>
        <v>Completar</v>
      </c>
      <c r="L101" s="96" t="str">
        <f>IFERROR(VLOOKUP(D101,'Situación inicial'!JI$13:JS$112,9,FALSE),"Completar")</f>
        <v>Completar</v>
      </c>
      <c r="M101" s="94"/>
      <c r="N101" s="95" t="str">
        <f>IFERROR(VLOOKUP(D101,'Situación inicial'!JI$13:JS$112,11,FALSE),"Completar")</f>
        <v>Completar</v>
      </c>
      <c r="O101" s="95" t="str">
        <f>IFERROR(VLOOKUP(D101,'Situación inicial'!JI$13:JT$112,12,FALSE),"Completar")</f>
        <v>Completar</v>
      </c>
      <c r="P101" s="165">
        <f t="shared" si="184"/>
        <v>0</v>
      </c>
      <c r="Q101" s="219" t="b">
        <f t="shared" si="185"/>
        <v>0</v>
      </c>
      <c r="R101" s="188">
        <f t="shared" si="186"/>
        <v>0</v>
      </c>
      <c r="S101" s="164">
        <f t="shared" si="187"/>
        <v>0</v>
      </c>
      <c r="T101" s="164">
        <f t="shared" si="188"/>
        <v>0.25</v>
      </c>
      <c r="U101" s="164">
        <f t="shared" si="189"/>
        <v>0</v>
      </c>
      <c r="V101" s="164">
        <f t="shared" si="189"/>
        <v>0</v>
      </c>
      <c r="W101" s="166">
        <f t="shared" si="190"/>
        <v>0</v>
      </c>
      <c r="X101" s="168">
        <f>IFERROR(VLOOKUP(D101,'Situación inicial'!JI$13:JZ$112,18,FALSE),0)</f>
        <v>0</v>
      </c>
      <c r="Z101" s="164">
        <v>89</v>
      </c>
      <c r="AA101" s="225"/>
      <c r="AB101" s="226"/>
      <c r="AC101" s="1"/>
      <c r="AD101" s="1"/>
      <c r="AE101" s="95"/>
      <c r="AF101" s="93"/>
      <c r="AG101" s="93"/>
      <c r="AH101" s="93"/>
      <c r="AI101" s="95" t="str">
        <f t="shared" si="140"/>
        <v>Completar</v>
      </c>
      <c r="AJ101" s="96" t="str">
        <f t="shared" si="141"/>
        <v>Completar</v>
      </c>
      <c r="AK101" s="96" t="str">
        <f t="shared" si="142"/>
        <v>Completar</v>
      </c>
      <c r="AL101" s="94"/>
      <c r="AM101" s="95" t="str">
        <f t="shared" si="191"/>
        <v>Completar</v>
      </c>
      <c r="AN101" s="95" t="str">
        <f t="shared" si="192"/>
        <v>Completar</v>
      </c>
      <c r="AO101" s="165">
        <f t="shared" si="193"/>
        <v>0</v>
      </c>
      <c r="AP101" s="219" t="b">
        <f t="shared" si="194"/>
        <v>0</v>
      </c>
      <c r="AQ101" s="188">
        <f t="shared" si="195"/>
        <v>0</v>
      </c>
      <c r="AR101" s="164">
        <f t="shared" si="196"/>
        <v>0</v>
      </c>
      <c r="AS101" s="164">
        <f t="shared" si="197"/>
        <v>0.25</v>
      </c>
      <c r="AT101" s="164">
        <f t="shared" si="198"/>
        <v>0</v>
      </c>
      <c r="AU101" s="164">
        <f t="shared" si="198"/>
        <v>0</v>
      </c>
      <c r="AV101" s="166">
        <f t="shared" si="199"/>
        <v>0</v>
      </c>
      <c r="AW101" s="168">
        <f t="shared" si="143"/>
        <v>0</v>
      </c>
      <c r="AY101" s="164">
        <v>89</v>
      </c>
      <c r="AZ101" s="225"/>
      <c r="BA101" s="226"/>
      <c r="BB101" s="1"/>
      <c r="BC101" s="1"/>
      <c r="BD101" s="95"/>
      <c r="BE101" s="93"/>
      <c r="BF101" s="93"/>
      <c r="BG101" s="93"/>
      <c r="BH101" s="95" t="str">
        <f t="shared" si="144"/>
        <v>Completar</v>
      </c>
      <c r="BI101" s="96" t="str">
        <f t="shared" si="145"/>
        <v>Completar</v>
      </c>
      <c r="BJ101" s="96" t="str">
        <f t="shared" si="146"/>
        <v>Completar</v>
      </c>
      <c r="BK101" s="94"/>
      <c r="BL101" s="95" t="str">
        <f t="shared" si="147"/>
        <v>Completar</v>
      </c>
      <c r="BM101" s="95" t="str">
        <f t="shared" si="200"/>
        <v>Completar</v>
      </c>
      <c r="BN101" s="165">
        <f t="shared" si="201"/>
        <v>0</v>
      </c>
      <c r="BO101" s="219" t="b">
        <f t="shared" si="202"/>
        <v>0</v>
      </c>
      <c r="BP101" s="188">
        <f t="shared" si="203"/>
        <v>0</v>
      </c>
      <c r="BQ101" s="164">
        <f t="shared" si="204"/>
        <v>0</v>
      </c>
      <c r="BR101" s="164">
        <f t="shared" si="205"/>
        <v>0.25</v>
      </c>
      <c r="BS101" s="164">
        <f t="shared" si="206"/>
        <v>0</v>
      </c>
      <c r="BT101" s="164">
        <f t="shared" si="206"/>
        <v>0</v>
      </c>
      <c r="BU101" s="166">
        <f t="shared" si="207"/>
        <v>0</v>
      </c>
      <c r="BV101" s="167"/>
      <c r="BX101" s="164">
        <v>89</v>
      </c>
      <c r="BY101" s="225"/>
      <c r="BZ101" s="226"/>
      <c r="CA101" s="1"/>
      <c r="CB101" s="1"/>
      <c r="CC101" s="95"/>
      <c r="CD101" s="93"/>
      <c r="CE101" s="93"/>
      <c r="CF101" s="93"/>
      <c r="CG101" s="95" t="str">
        <f t="shared" si="148"/>
        <v>Completar</v>
      </c>
      <c r="CH101" s="96" t="str">
        <f t="shared" si="149"/>
        <v>Completar</v>
      </c>
      <c r="CI101" s="96" t="str">
        <f t="shared" si="150"/>
        <v>Completar</v>
      </c>
      <c r="CJ101" s="94"/>
      <c r="CK101" s="95" t="str">
        <f t="shared" si="151"/>
        <v>Completar</v>
      </c>
      <c r="CL101" s="95" t="str">
        <f t="shared" si="208"/>
        <v>Completar</v>
      </c>
      <c r="CM101" s="165">
        <f t="shared" si="209"/>
        <v>0</v>
      </c>
      <c r="CN101" s="219" t="b">
        <f t="shared" si="210"/>
        <v>0</v>
      </c>
      <c r="CO101" s="188">
        <f t="shared" si="211"/>
        <v>0</v>
      </c>
      <c r="CP101" s="164">
        <f t="shared" si="212"/>
        <v>0</v>
      </c>
      <c r="CQ101" s="164">
        <f t="shared" si="213"/>
        <v>0.25</v>
      </c>
      <c r="CR101" s="164">
        <f t="shared" si="214"/>
        <v>0</v>
      </c>
      <c r="CS101" s="164">
        <f t="shared" si="214"/>
        <v>0</v>
      </c>
      <c r="CT101" s="166">
        <f t="shared" si="215"/>
        <v>0</v>
      </c>
      <c r="CU101" s="167"/>
      <c r="CW101" s="164">
        <v>89</v>
      </c>
      <c r="CX101" s="225"/>
      <c r="CY101" s="226"/>
      <c r="CZ101" s="1"/>
      <c r="DA101" s="1"/>
      <c r="DB101" s="95"/>
      <c r="DC101" s="93"/>
      <c r="DD101" s="93"/>
      <c r="DE101" s="93"/>
      <c r="DF101" s="95" t="str">
        <f t="shared" si="152"/>
        <v>Completar</v>
      </c>
      <c r="DG101" s="96" t="str">
        <f t="shared" si="153"/>
        <v>Completar</v>
      </c>
      <c r="DH101" s="96" t="str">
        <f t="shared" si="154"/>
        <v>Completar</v>
      </c>
      <c r="DI101" s="94"/>
      <c r="DJ101" s="95" t="str">
        <f t="shared" si="155"/>
        <v>Completar</v>
      </c>
      <c r="DK101" s="95" t="str">
        <f t="shared" si="216"/>
        <v>Completar</v>
      </c>
      <c r="DL101" s="165">
        <f t="shared" si="217"/>
        <v>0</v>
      </c>
      <c r="DM101" s="219" t="b">
        <f t="shared" si="218"/>
        <v>0</v>
      </c>
      <c r="DN101" s="188">
        <f t="shared" si="219"/>
        <v>0</v>
      </c>
      <c r="DO101" s="164">
        <f t="shared" si="220"/>
        <v>0</v>
      </c>
      <c r="DP101" s="164">
        <f t="shared" si="221"/>
        <v>0.25</v>
      </c>
      <c r="DQ101" s="164">
        <f t="shared" si="222"/>
        <v>0</v>
      </c>
      <c r="DR101" s="164">
        <f t="shared" si="222"/>
        <v>0</v>
      </c>
      <c r="DS101" s="166">
        <f t="shared" si="223"/>
        <v>0</v>
      </c>
      <c r="DT101" s="167"/>
      <c r="DV101" s="164">
        <v>89</v>
      </c>
      <c r="DW101" s="225"/>
      <c r="DX101" s="226"/>
      <c r="DY101" s="1"/>
      <c r="DZ101" s="1"/>
      <c r="EA101" s="95"/>
      <c r="EB101" s="93"/>
      <c r="EC101" s="93"/>
      <c r="ED101" s="93"/>
      <c r="EE101" s="95" t="str">
        <f t="shared" si="156"/>
        <v>Completar</v>
      </c>
      <c r="EF101" s="96" t="str">
        <f t="shared" si="157"/>
        <v>Completar</v>
      </c>
      <c r="EG101" s="96" t="str">
        <f t="shared" si="158"/>
        <v>Completar</v>
      </c>
      <c r="EH101" s="94"/>
      <c r="EI101" s="95" t="str">
        <f t="shared" si="159"/>
        <v>Completar</v>
      </c>
      <c r="EJ101" s="95" t="str">
        <f t="shared" si="224"/>
        <v>Completar</v>
      </c>
      <c r="EK101" s="165">
        <f t="shared" si="225"/>
        <v>0</v>
      </c>
      <c r="EL101" s="219" t="b">
        <f t="shared" si="226"/>
        <v>0</v>
      </c>
      <c r="EM101" s="188">
        <f t="shared" si="227"/>
        <v>0</v>
      </c>
      <c r="EN101" s="164">
        <f t="shared" si="228"/>
        <v>0</v>
      </c>
      <c r="EO101" s="164">
        <f t="shared" si="229"/>
        <v>0.25</v>
      </c>
      <c r="EP101" s="164">
        <f t="shared" si="230"/>
        <v>0</v>
      </c>
      <c r="EQ101" s="164">
        <f t="shared" si="230"/>
        <v>0</v>
      </c>
      <c r="ER101" s="166">
        <f t="shared" si="231"/>
        <v>0</v>
      </c>
      <c r="ES101" s="167"/>
      <c r="EU101" s="164">
        <v>89</v>
      </c>
      <c r="EV101" s="225"/>
      <c r="EW101" s="226"/>
      <c r="EX101" s="1"/>
      <c r="EY101" s="1"/>
      <c r="EZ101" s="95"/>
      <c r="FA101" s="93"/>
      <c r="FB101" s="93"/>
      <c r="FC101" s="93"/>
      <c r="FD101" s="95" t="str">
        <f t="shared" si="160"/>
        <v>Completar</v>
      </c>
      <c r="FE101" s="96" t="str">
        <f t="shared" si="161"/>
        <v>Completar</v>
      </c>
      <c r="FF101" s="96" t="str">
        <f t="shared" si="162"/>
        <v>Completar</v>
      </c>
      <c r="FG101" s="94"/>
      <c r="FH101" s="95" t="str">
        <f t="shared" si="163"/>
        <v>Completar</v>
      </c>
      <c r="FI101" s="95" t="str">
        <f t="shared" si="232"/>
        <v>Completar</v>
      </c>
      <c r="FJ101" s="165">
        <f t="shared" si="233"/>
        <v>0</v>
      </c>
      <c r="FK101" s="219" t="b">
        <f t="shared" si="234"/>
        <v>0</v>
      </c>
      <c r="FL101" s="188">
        <f t="shared" si="235"/>
        <v>0</v>
      </c>
      <c r="FM101" s="164">
        <f t="shared" si="236"/>
        <v>0</v>
      </c>
      <c r="FN101" s="164">
        <f t="shared" si="237"/>
        <v>0.25</v>
      </c>
      <c r="FO101" s="164">
        <f t="shared" si="238"/>
        <v>0</v>
      </c>
      <c r="FP101" s="164">
        <f t="shared" si="238"/>
        <v>0</v>
      </c>
      <c r="FQ101" s="166">
        <f t="shared" si="239"/>
        <v>0</v>
      </c>
      <c r="FR101" s="167"/>
      <c r="FT101" s="164">
        <v>89</v>
      </c>
      <c r="FU101" s="225"/>
      <c r="FV101" s="226"/>
      <c r="FW101" s="1"/>
      <c r="FX101" s="1"/>
      <c r="FY101" s="95"/>
      <c r="FZ101" s="93"/>
      <c r="GA101" s="93"/>
      <c r="GB101" s="93"/>
      <c r="GC101" s="95" t="str">
        <f t="shared" si="164"/>
        <v>Completar</v>
      </c>
      <c r="GD101" s="96" t="str">
        <f t="shared" si="165"/>
        <v>Completar</v>
      </c>
      <c r="GE101" s="96" t="str">
        <f t="shared" si="166"/>
        <v>Completar</v>
      </c>
      <c r="GF101" s="94"/>
      <c r="GG101" s="95" t="str">
        <f t="shared" si="167"/>
        <v>Completar</v>
      </c>
      <c r="GH101" s="95" t="str">
        <f t="shared" si="240"/>
        <v>Completar</v>
      </c>
      <c r="GI101" s="165">
        <f t="shared" si="241"/>
        <v>0</v>
      </c>
      <c r="GJ101" s="219" t="b">
        <f t="shared" si="242"/>
        <v>0</v>
      </c>
      <c r="GK101" s="188">
        <f t="shared" si="243"/>
        <v>0</v>
      </c>
      <c r="GL101" s="164">
        <f t="shared" si="244"/>
        <v>0</v>
      </c>
      <c r="GM101" s="164">
        <f t="shared" si="245"/>
        <v>0.25</v>
      </c>
      <c r="GN101" s="164">
        <f t="shared" si="246"/>
        <v>0</v>
      </c>
      <c r="GO101" s="164">
        <f t="shared" si="246"/>
        <v>0</v>
      </c>
      <c r="GP101" s="166">
        <f t="shared" si="247"/>
        <v>0</v>
      </c>
      <c r="GQ101" s="167"/>
      <c r="GS101" s="164">
        <v>89</v>
      </c>
      <c r="GT101" s="225"/>
      <c r="GU101" s="226"/>
      <c r="GV101" s="1"/>
      <c r="GW101" s="1"/>
      <c r="GX101" s="95"/>
      <c r="GY101" s="93"/>
      <c r="GZ101" s="93"/>
      <c r="HA101" s="93"/>
      <c r="HB101" s="95" t="str">
        <f t="shared" si="168"/>
        <v>Completar</v>
      </c>
      <c r="HC101" s="96" t="str">
        <f t="shared" si="169"/>
        <v>Completar</v>
      </c>
      <c r="HD101" s="96" t="str">
        <f t="shared" si="170"/>
        <v>Completar</v>
      </c>
      <c r="HE101" s="94"/>
      <c r="HF101" s="95" t="str">
        <f t="shared" si="171"/>
        <v>Completar</v>
      </c>
      <c r="HG101" s="95" t="str">
        <f t="shared" si="248"/>
        <v>Completar</v>
      </c>
      <c r="HH101" s="165">
        <f t="shared" si="249"/>
        <v>0</v>
      </c>
      <c r="HI101" s="219" t="b">
        <f t="shared" si="250"/>
        <v>0</v>
      </c>
      <c r="HJ101" s="188">
        <f t="shared" si="251"/>
        <v>0</v>
      </c>
      <c r="HK101" s="164">
        <f t="shared" si="252"/>
        <v>0</v>
      </c>
      <c r="HL101" s="164">
        <f t="shared" si="253"/>
        <v>0.25</v>
      </c>
      <c r="HM101" s="164">
        <f t="shared" si="254"/>
        <v>0</v>
      </c>
      <c r="HN101" s="164">
        <f t="shared" si="254"/>
        <v>0</v>
      </c>
      <c r="HO101" s="166">
        <f t="shared" si="255"/>
        <v>0</v>
      </c>
      <c r="HP101" s="167"/>
      <c r="HR101" s="164">
        <v>89</v>
      </c>
      <c r="HS101" s="225"/>
      <c r="HT101" s="226"/>
      <c r="HU101" s="1"/>
      <c r="HV101" s="1"/>
      <c r="HW101" s="95"/>
      <c r="HX101" s="93"/>
      <c r="HY101" s="93"/>
      <c r="HZ101" s="93"/>
      <c r="IA101" s="95" t="str">
        <f t="shared" si="172"/>
        <v>Completar</v>
      </c>
      <c r="IB101" s="96" t="str">
        <f t="shared" si="173"/>
        <v>Completar</v>
      </c>
      <c r="IC101" s="96" t="str">
        <f t="shared" si="174"/>
        <v>Completar</v>
      </c>
      <c r="ID101" s="94"/>
      <c r="IE101" s="95" t="str">
        <f t="shared" si="175"/>
        <v>Completar</v>
      </c>
      <c r="IF101" s="95" t="str">
        <f t="shared" si="256"/>
        <v>Completar</v>
      </c>
      <c r="IG101" s="165">
        <f t="shared" si="257"/>
        <v>0</v>
      </c>
      <c r="IH101" s="219" t="b">
        <f t="shared" si="258"/>
        <v>0</v>
      </c>
      <c r="II101" s="188">
        <f t="shared" si="259"/>
        <v>0</v>
      </c>
      <c r="IJ101" s="164">
        <f t="shared" si="260"/>
        <v>0</v>
      </c>
      <c r="IK101" s="164">
        <f t="shared" si="261"/>
        <v>0.25</v>
      </c>
      <c r="IL101" s="164">
        <f t="shared" si="262"/>
        <v>0</v>
      </c>
      <c r="IM101" s="164">
        <f t="shared" si="262"/>
        <v>0</v>
      </c>
      <c r="IN101" s="166">
        <f t="shared" si="263"/>
        <v>0</v>
      </c>
      <c r="IO101" s="167"/>
      <c r="IQ101" s="164">
        <v>89</v>
      </c>
      <c r="IR101" s="225"/>
      <c r="IS101" s="226"/>
      <c r="IT101" s="1"/>
      <c r="IU101" s="1"/>
      <c r="IV101" s="95"/>
      <c r="IW101" s="93"/>
      <c r="IX101" s="93"/>
      <c r="IY101" s="93"/>
      <c r="IZ101" s="95" t="str">
        <f t="shared" si="176"/>
        <v>Completar</v>
      </c>
      <c r="JA101" s="96" t="str">
        <f t="shared" si="177"/>
        <v>Completar</v>
      </c>
      <c r="JB101" s="96" t="str">
        <f t="shared" si="178"/>
        <v>Completar</v>
      </c>
      <c r="JC101" s="94"/>
      <c r="JD101" s="95" t="str">
        <f t="shared" si="179"/>
        <v>Completar</v>
      </c>
      <c r="JE101" s="95" t="str">
        <f t="shared" si="264"/>
        <v>Completar</v>
      </c>
      <c r="JF101" s="165">
        <f t="shared" si="265"/>
        <v>0</v>
      </c>
      <c r="JG101" s="219" t="b">
        <f t="shared" si="266"/>
        <v>0</v>
      </c>
      <c r="JH101" s="188">
        <f t="shared" si="267"/>
        <v>0</v>
      </c>
      <c r="JI101" s="164">
        <f t="shared" si="268"/>
        <v>0</v>
      </c>
      <c r="JJ101" s="164">
        <f t="shared" si="269"/>
        <v>0.25</v>
      </c>
      <c r="JK101" s="164">
        <f t="shared" si="270"/>
        <v>0</v>
      </c>
      <c r="JL101" s="164">
        <f t="shared" si="270"/>
        <v>0</v>
      </c>
      <c r="JM101" s="166">
        <f t="shared" si="271"/>
        <v>0</v>
      </c>
      <c r="JN101" s="167"/>
      <c r="JO101" s="126"/>
      <c r="JP101" s="164">
        <v>89</v>
      </c>
      <c r="JQ101" s="225"/>
      <c r="JR101" s="226"/>
      <c r="JS101" s="1"/>
      <c r="JT101" s="1"/>
      <c r="JU101" s="95"/>
      <c r="JV101" s="93"/>
      <c r="JW101" s="93"/>
      <c r="JX101" s="93"/>
      <c r="JY101" s="95" t="str">
        <f t="shared" si="180"/>
        <v>Completar</v>
      </c>
      <c r="JZ101" s="96" t="str">
        <f t="shared" si="181"/>
        <v>Completar</v>
      </c>
      <c r="KA101" s="96" t="str">
        <f t="shared" si="182"/>
        <v>Completar</v>
      </c>
      <c r="KB101" s="94"/>
      <c r="KC101" s="95" t="str">
        <f t="shared" si="183"/>
        <v>Completar</v>
      </c>
      <c r="KD101" s="95" t="str">
        <f t="shared" si="272"/>
        <v>Completar</v>
      </c>
      <c r="KE101" s="165">
        <f t="shared" si="273"/>
        <v>0</v>
      </c>
      <c r="KF101" s="219" t="b">
        <f t="shared" si="274"/>
        <v>0</v>
      </c>
      <c r="KG101" s="188">
        <f t="shared" si="275"/>
        <v>0</v>
      </c>
      <c r="KH101" s="164">
        <f t="shared" si="276"/>
        <v>0</v>
      </c>
      <c r="KI101" s="164">
        <f t="shared" si="277"/>
        <v>0.25</v>
      </c>
      <c r="KJ101" s="164">
        <f t="shared" si="278"/>
        <v>0</v>
      </c>
      <c r="KK101" s="164">
        <f t="shared" si="278"/>
        <v>0</v>
      </c>
      <c r="KL101" s="166">
        <f t="shared" si="279"/>
        <v>0</v>
      </c>
    </row>
    <row r="102" spans="1:298" x14ac:dyDescent="0.25">
      <c r="A102" s="164">
        <v>90</v>
      </c>
      <c r="B102" s="225"/>
      <c r="C102" s="226"/>
      <c r="D102" s="1"/>
      <c r="E102" s="1"/>
      <c r="F102" s="95"/>
      <c r="G102" s="93"/>
      <c r="H102" s="93"/>
      <c r="I102" s="93"/>
      <c r="J102" s="95"/>
      <c r="K102" s="96" t="str">
        <f>IFERROR(VLOOKUP(D102,'Situación inicial'!JI$13:JS$112,8,FALSE),"Completar")</f>
        <v>Completar</v>
      </c>
      <c r="L102" s="96" t="str">
        <f>IFERROR(VLOOKUP(D102,'Situación inicial'!JI$13:JS$112,9,FALSE),"Completar")</f>
        <v>Completar</v>
      </c>
      <c r="M102" s="94"/>
      <c r="N102" s="95" t="str">
        <f>IFERROR(VLOOKUP(D102,'Situación inicial'!JI$13:JS$112,11,FALSE),"Completar")</f>
        <v>Completar</v>
      </c>
      <c r="O102" s="95" t="str">
        <f>IFERROR(VLOOKUP(D102,'Situación inicial'!JI$13:JT$112,12,FALSE),"Completar")</f>
        <v>Completar</v>
      </c>
      <c r="P102" s="165">
        <f t="shared" si="184"/>
        <v>0</v>
      </c>
      <c r="Q102" s="219" t="b">
        <f t="shared" si="185"/>
        <v>0</v>
      </c>
      <c r="R102" s="188">
        <f t="shared" si="186"/>
        <v>0</v>
      </c>
      <c r="S102" s="164">
        <f t="shared" si="187"/>
        <v>0</v>
      </c>
      <c r="T102" s="164">
        <f t="shared" si="188"/>
        <v>0.25</v>
      </c>
      <c r="U102" s="164">
        <f t="shared" si="189"/>
        <v>0</v>
      </c>
      <c r="V102" s="164">
        <f t="shared" si="189"/>
        <v>0</v>
      </c>
      <c r="W102" s="166">
        <f t="shared" si="190"/>
        <v>0</v>
      </c>
      <c r="X102" s="168">
        <f>IFERROR(VLOOKUP(D102,'Situación inicial'!JI$13:JZ$112,18,FALSE),0)</f>
        <v>0</v>
      </c>
      <c r="Z102" s="164">
        <v>90</v>
      </c>
      <c r="AA102" s="225"/>
      <c r="AB102" s="226"/>
      <c r="AC102" s="1"/>
      <c r="AD102" s="1"/>
      <c r="AE102" s="95"/>
      <c r="AF102" s="93"/>
      <c r="AG102" s="93"/>
      <c r="AH102" s="93"/>
      <c r="AI102" s="95" t="str">
        <f t="shared" si="140"/>
        <v>Completar</v>
      </c>
      <c r="AJ102" s="96" t="str">
        <f t="shared" si="141"/>
        <v>Completar</v>
      </c>
      <c r="AK102" s="96" t="str">
        <f t="shared" si="142"/>
        <v>Completar</v>
      </c>
      <c r="AL102" s="94"/>
      <c r="AM102" s="95" t="str">
        <f t="shared" si="191"/>
        <v>Completar</v>
      </c>
      <c r="AN102" s="95" t="str">
        <f t="shared" si="192"/>
        <v>Completar</v>
      </c>
      <c r="AO102" s="165">
        <f t="shared" si="193"/>
        <v>0</v>
      </c>
      <c r="AP102" s="219" t="b">
        <f t="shared" si="194"/>
        <v>0</v>
      </c>
      <c r="AQ102" s="188">
        <f t="shared" si="195"/>
        <v>0</v>
      </c>
      <c r="AR102" s="164">
        <f t="shared" si="196"/>
        <v>0</v>
      </c>
      <c r="AS102" s="164">
        <f t="shared" si="197"/>
        <v>0.25</v>
      </c>
      <c r="AT102" s="164">
        <f t="shared" si="198"/>
        <v>0</v>
      </c>
      <c r="AU102" s="164">
        <f t="shared" si="198"/>
        <v>0</v>
      </c>
      <c r="AV102" s="166">
        <f t="shared" si="199"/>
        <v>0</v>
      </c>
      <c r="AW102" s="168">
        <f t="shared" si="143"/>
        <v>0</v>
      </c>
      <c r="AY102" s="164">
        <v>90</v>
      </c>
      <c r="AZ102" s="225"/>
      <c r="BA102" s="226"/>
      <c r="BB102" s="1"/>
      <c r="BC102" s="1"/>
      <c r="BD102" s="95"/>
      <c r="BE102" s="93"/>
      <c r="BF102" s="93"/>
      <c r="BG102" s="93"/>
      <c r="BH102" s="95" t="str">
        <f t="shared" si="144"/>
        <v>Completar</v>
      </c>
      <c r="BI102" s="96" t="str">
        <f t="shared" si="145"/>
        <v>Completar</v>
      </c>
      <c r="BJ102" s="96" t="str">
        <f t="shared" si="146"/>
        <v>Completar</v>
      </c>
      <c r="BK102" s="94"/>
      <c r="BL102" s="95" t="str">
        <f t="shared" si="147"/>
        <v>Completar</v>
      </c>
      <c r="BM102" s="95" t="str">
        <f t="shared" si="200"/>
        <v>Completar</v>
      </c>
      <c r="BN102" s="165">
        <f t="shared" si="201"/>
        <v>0</v>
      </c>
      <c r="BO102" s="219" t="b">
        <f t="shared" si="202"/>
        <v>0</v>
      </c>
      <c r="BP102" s="188">
        <f t="shared" si="203"/>
        <v>0</v>
      </c>
      <c r="BQ102" s="164">
        <f t="shared" si="204"/>
        <v>0</v>
      </c>
      <c r="BR102" s="164">
        <f t="shared" si="205"/>
        <v>0.25</v>
      </c>
      <c r="BS102" s="164">
        <f t="shared" si="206"/>
        <v>0</v>
      </c>
      <c r="BT102" s="164">
        <f t="shared" si="206"/>
        <v>0</v>
      </c>
      <c r="BU102" s="166">
        <f t="shared" si="207"/>
        <v>0</v>
      </c>
      <c r="BV102" s="167"/>
      <c r="BX102" s="164">
        <v>90</v>
      </c>
      <c r="BY102" s="225"/>
      <c r="BZ102" s="226"/>
      <c r="CA102" s="1"/>
      <c r="CB102" s="1"/>
      <c r="CC102" s="95"/>
      <c r="CD102" s="93"/>
      <c r="CE102" s="93"/>
      <c r="CF102" s="93"/>
      <c r="CG102" s="95" t="str">
        <f t="shared" si="148"/>
        <v>Completar</v>
      </c>
      <c r="CH102" s="96" t="str">
        <f t="shared" si="149"/>
        <v>Completar</v>
      </c>
      <c r="CI102" s="96" t="str">
        <f t="shared" si="150"/>
        <v>Completar</v>
      </c>
      <c r="CJ102" s="94"/>
      <c r="CK102" s="95" t="str">
        <f t="shared" si="151"/>
        <v>Completar</v>
      </c>
      <c r="CL102" s="95" t="str">
        <f t="shared" si="208"/>
        <v>Completar</v>
      </c>
      <c r="CM102" s="165">
        <f t="shared" si="209"/>
        <v>0</v>
      </c>
      <c r="CN102" s="219" t="b">
        <f t="shared" si="210"/>
        <v>0</v>
      </c>
      <c r="CO102" s="188">
        <f t="shared" si="211"/>
        <v>0</v>
      </c>
      <c r="CP102" s="164">
        <f t="shared" si="212"/>
        <v>0</v>
      </c>
      <c r="CQ102" s="164">
        <f t="shared" si="213"/>
        <v>0.25</v>
      </c>
      <c r="CR102" s="164">
        <f t="shared" si="214"/>
        <v>0</v>
      </c>
      <c r="CS102" s="164">
        <f t="shared" si="214"/>
        <v>0</v>
      </c>
      <c r="CT102" s="166">
        <f t="shared" si="215"/>
        <v>0</v>
      </c>
      <c r="CU102" s="167"/>
      <c r="CW102" s="164">
        <v>90</v>
      </c>
      <c r="CX102" s="225"/>
      <c r="CY102" s="226"/>
      <c r="CZ102" s="1"/>
      <c r="DA102" s="1"/>
      <c r="DB102" s="95"/>
      <c r="DC102" s="93"/>
      <c r="DD102" s="93"/>
      <c r="DE102" s="93"/>
      <c r="DF102" s="95" t="str">
        <f t="shared" si="152"/>
        <v>Completar</v>
      </c>
      <c r="DG102" s="96" t="str">
        <f t="shared" si="153"/>
        <v>Completar</v>
      </c>
      <c r="DH102" s="96" t="str">
        <f t="shared" si="154"/>
        <v>Completar</v>
      </c>
      <c r="DI102" s="94"/>
      <c r="DJ102" s="95" t="str">
        <f t="shared" si="155"/>
        <v>Completar</v>
      </c>
      <c r="DK102" s="95" t="str">
        <f t="shared" si="216"/>
        <v>Completar</v>
      </c>
      <c r="DL102" s="165">
        <f t="shared" si="217"/>
        <v>0</v>
      </c>
      <c r="DM102" s="219" t="b">
        <f t="shared" si="218"/>
        <v>0</v>
      </c>
      <c r="DN102" s="188">
        <f t="shared" si="219"/>
        <v>0</v>
      </c>
      <c r="DO102" s="164">
        <f t="shared" si="220"/>
        <v>0</v>
      </c>
      <c r="DP102" s="164">
        <f t="shared" si="221"/>
        <v>0.25</v>
      </c>
      <c r="DQ102" s="164">
        <f t="shared" si="222"/>
        <v>0</v>
      </c>
      <c r="DR102" s="164">
        <f t="shared" si="222"/>
        <v>0</v>
      </c>
      <c r="DS102" s="166">
        <f t="shared" si="223"/>
        <v>0</v>
      </c>
      <c r="DT102" s="167"/>
      <c r="DV102" s="164">
        <v>90</v>
      </c>
      <c r="DW102" s="225"/>
      <c r="DX102" s="226"/>
      <c r="DY102" s="1"/>
      <c r="DZ102" s="1"/>
      <c r="EA102" s="95"/>
      <c r="EB102" s="93"/>
      <c r="EC102" s="93"/>
      <c r="ED102" s="93"/>
      <c r="EE102" s="95" t="str">
        <f t="shared" si="156"/>
        <v>Completar</v>
      </c>
      <c r="EF102" s="96" t="str">
        <f t="shared" si="157"/>
        <v>Completar</v>
      </c>
      <c r="EG102" s="96" t="str">
        <f t="shared" si="158"/>
        <v>Completar</v>
      </c>
      <c r="EH102" s="94"/>
      <c r="EI102" s="95" t="str">
        <f t="shared" si="159"/>
        <v>Completar</v>
      </c>
      <c r="EJ102" s="95" t="str">
        <f t="shared" si="224"/>
        <v>Completar</v>
      </c>
      <c r="EK102" s="165">
        <f t="shared" si="225"/>
        <v>0</v>
      </c>
      <c r="EL102" s="219" t="b">
        <f t="shared" si="226"/>
        <v>0</v>
      </c>
      <c r="EM102" s="188">
        <f t="shared" si="227"/>
        <v>0</v>
      </c>
      <c r="EN102" s="164">
        <f t="shared" si="228"/>
        <v>0</v>
      </c>
      <c r="EO102" s="164">
        <f t="shared" si="229"/>
        <v>0.25</v>
      </c>
      <c r="EP102" s="164">
        <f t="shared" si="230"/>
        <v>0</v>
      </c>
      <c r="EQ102" s="164">
        <f t="shared" si="230"/>
        <v>0</v>
      </c>
      <c r="ER102" s="166">
        <f t="shared" si="231"/>
        <v>0</v>
      </c>
      <c r="ES102" s="167"/>
      <c r="EU102" s="164">
        <v>90</v>
      </c>
      <c r="EV102" s="225"/>
      <c r="EW102" s="226"/>
      <c r="EX102" s="1"/>
      <c r="EY102" s="1"/>
      <c r="EZ102" s="95"/>
      <c r="FA102" s="93"/>
      <c r="FB102" s="93"/>
      <c r="FC102" s="93"/>
      <c r="FD102" s="95" t="str">
        <f t="shared" si="160"/>
        <v>Completar</v>
      </c>
      <c r="FE102" s="96" t="str">
        <f t="shared" si="161"/>
        <v>Completar</v>
      </c>
      <c r="FF102" s="96" t="str">
        <f t="shared" si="162"/>
        <v>Completar</v>
      </c>
      <c r="FG102" s="94"/>
      <c r="FH102" s="95" t="str">
        <f t="shared" si="163"/>
        <v>Completar</v>
      </c>
      <c r="FI102" s="95" t="str">
        <f t="shared" si="232"/>
        <v>Completar</v>
      </c>
      <c r="FJ102" s="165">
        <f t="shared" si="233"/>
        <v>0</v>
      </c>
      <c r="FK102" s="219" t="b">
        <f t="shared" si="234"/>
        <v>0</v>
      </c>
      <c r="FL102" s="188">
        <f t="shared" si="235"/>
        <v>0</v>
      </c>
      <c r="FM102" s="164">
        <f t="shared" si="236"/>
        <v>0</v>
      </c>
      <c r="FN102" s="164">
        <f t="shared" si="237"/>
        <v>0.25</v>
      </c>
      <c r="FO102" s="164">
        <f t="shared" si="238"/>
        <v>0</v>
      </c>
      <c r="FP102" s="164">
        <f t="shared" si="238"/>
        <v>0</v>
      </c>
      <c r="FQ102" s="166">
        <f t="shared" si="239"/>
        <v>0</v>
      </c>
      <c r="FR102" s="167"/>
      <c r="FT102" s="164">
        <v>90</v>
      </c>
      <c r="FU102" s="225"/>
      <c r="FV102" s="226"/>
      <c r="FW102" s="1"/>
      <c r="FX102" s="1"/>
      <c r="FY102" s="95"/>
      <c r="FZ102" s="93"/>
      <c r="GA102" s="93"/>
      <c r="GB102" s="93"/>
      <c r="GC102" s="95" t="str">
        <f t="shared" si="164"/>
        <v>Completar</v>
      </c>
      <c r="GD102" s="96" t="str">
        <f t="shared" si="165"/>
        <v>Completar</v>
      </c>
      <c r="GE102" s="96" t="str">
        <f t="shared" si="166"/>
        <v>Completar</v>
      </c>
      <c r="GF102" s="94"/>
      <c r="GG102" s="95" t="str">
        <f t="shared" si="167"/>
        <v>Completar</v>
      </c>
      <c r="GH102" s="95" t="str">
        <f t="shared" si="240"/>
        <v>Completar</v>
      </c>
      <c r="GI102" s="165">
        <f t="shared" si="241"/>
        <v>0</v>
      </c>
      <c r="GJ102" s="219" t="b">
        <f t="shared" si="242"/>
        <v>0</v>
      </c>
      <c r="GK102" s="188">
        <f t="shared" si="243"/>
        <v>0</v>
      </c>
      <c r="GL102" s="164">
        <f t="shared" si="244"/>
        <v>0</v>
      </c>
      <c r="GM102" s="164">
        <f t="shared" si="245"/>
        <v>0.25</v>
      </c>
      <c r="GN102" s="164">
        <f t="shared" si="246"/>
        <v>0</v>
      </c>
      <c r="GO102" s="164">
        <f t="shared" si="246"/>
        <v>0</v>
      </c>
      <c r="GP102" s="166">
        <f t="shared" si="247"/>
        <v>0</v>
      </c>
      <c r="GQ102" s="167"/>
      <c r="GS102" s="164">
        <v>90</v>
      </c>
      <c r="GT102" s="225"/>
      <c r="GU102" s="226"/>
      <c r="GV102" s="1"/>
      <c r="GW102" s="1"/>
      <c r="GX102" s="95"/>
      <c r="GY102" s="93"/>
      <c r="GZ102" s="93"/>
      <c r="HA102" s="93"/>
      <c r="HB102" s="95" t="str">
        <f t="shared" si="168"/>
        <v>Completar</v>
      </c>
      <c r="HC102" s="96" t="str">
        <f t="shared" si="169"/>
        <v>Completar</v>
      </c>
      <c r="HD102" s="96" t="str">
        <f t="shared" si="170"/>
        <v>Completar</v>
      </c>
      <c r="HE102" s="94"/>
      <c r="HF102" s="95" t="str">
        <f t="shared" si="171"/>
        <v>Completar</v>
      </c>
      <c r="HG102" s="95" t="str">
        <f t="shared" si="248"/>
        <v>Completar</v>
      </c>
      <c r="HH102" s="165">
        <f t="shared" si="249"/>
        <v>0</v>
      </c>
      <c r="HI102" s="219" t="b">
        <f t="shared" si="250"/>
        <v>0</v>
      </c>
      <c r="HJ102" s="188">
        <f t="shared" si="251"/>
        <v>0</v>
      </c>
      <c r="HK102" s="164">
        <f t="shared" si="252"/>
        <v>0</v>
      </c>
      <c r="HL102" s="164">
        <f t="shared" si="253"/>
        <v>0.25</v>
      </c>
      <c r="HM102" s="164">
        <f t="shared" si="254"/>
        <v>0</v>
      </c>
      <c r="HN102" s="164">
        <f t="shared" si="254"/>
        <v>0</v>
      </c>
      <c r="HO102" s="166">
        <f t="shared" si="255"/>
        <v>0</v>
      </c>
      <c r="HP102" s="167"/>
      <c r="HR102" s="164">
        <v>90</v>
      </c>
      <c r="HS102" s="225"/>
      <c r="HT102" s="226"/>
      <c r="HU102" s="1"/>
      <c r="HV102" s="1"/>
      <c r="HW102" s="95"/>
      <c r="HX102" s="93"/>
      <c r="HY102" s="93"/>
      <c r="HZ102" s="93"/>
      <c r="IA102" s="95" t="str">
        <f t="shared" si="172"/>
        <v>Completar</v>
      </c>
      <c r="IB102" s="96" t="str">
        <f t="shared" si="173"/>
        <v>Completar</v>
      </c>
      <c r="IC102" s="96" t="str">
        <f t="shared" si="174"/>
        <v>Completar</v>
      </c>
      <c r="ID102" s="94"/>
      <c r="IE102" s="95" t="str">
        <f t="shared" si="175"/>
        <v>Completar</v>
      </c>
      <c r="IF102" s="95" t="str">
        <f t="shared" si="256"/>
        <v>Completar</v>
      </c>
      <c r="IG102" s="165">
        <f t="shared" si="257"/>
        <v>0</v>
      </c>
      <c r="IH102" s="219" t="b">
        <f t="shared" si="258"/>
        <v>0</v>
      </c>
      <c r="II102" s="188">
        <f t="shared" si="259"/>
        <v>0</v>
      </c>
      <c r="IJ102" s="164">
        <f t="shared" si="260"/>
        <v>0</v>
      </c>
      <c r="IK102" s="164">
        <f t="shared" si="261"/>
        <v>0.25</v>
      </c>
      <c r="IL102" s="164">
        <f t="shared" si="262"/>
        <v>0</v>
      </c>
      <c r="IM102" s="164">
        <f t="shared" si="262"/>
        <v>0</v>
      </c>
      <c r="IN102" s="166">
        <f t="shared" si="263"/>
        <v>0</v>
      </c>
      <c r="IO102" s="167"/>
      <c r="IQ102" s="164">
        <v>90</v>
      </c>
      <c r="IR102" s="225"/>
      <c r="IS102" s="226"/>
      <c r="IT102" s="1"/>
      <c r="IU102" s="1"/>
      <c r="IV102" s="95"/>
      <c r="IW102" s="93"/>
      <c r="IX102" s="93"/>
      <c r="IY102" s="93"/>
      <c r="IZ102" s="95" t="str">
        <f t="shared" si="176"/>
        <v>Completar</v>
      </c>
      <c r="JA102" s="96" t="str">
        <f t="shared" si="177"/>
        <v>Completar</v>
      </c>
      <c r="JB102" s="96" t="str">
        <f t="shared" si="178"/>
        <v>Completar</v>
      </c>
      <c r="JC102" s="94"/>
      <c r="JD102" s="95" t="str">
        <f t="shared" si="179"/>
        <v>Completar</v>
      </c>
      <c r="JE102" s="95" t="str">
        <f t="shared" si="264"/>
        <v>Completar</v>
      </c>
      <c r="JF102" s="165">
        <f t="shared" si="265"/>
        <v>0</v>
      </c>
      <c r="JG102" s="219" t="b">
        <f t="shared" si="266"/>
        <v>0</v>
      </c>
      <c r="JH102" s="188">
        <f t="shared" si="267"/>
        <v>0</v>
      </c>
      <c r="JI102" s="164">
        <f t="shared" si="268"/>
        <v>0</v>
      </c>
      <c r="JJ102" s="164">
        <f t="shared" si="269"/>
        <v>0.25</v>
      </c>
      <c r="JK102" s="164">
        <f t="shared" si="270"/>
        <v>0</v>
      </c>
      <c r="JL102" s="164">
        <f t="shared" si="270"/>
        <v>0</v>
      </c>
      <c r="JM102" s="166">
        <f t="shared" si="271"/>
        <v>0</v>
      </c>
      <c r="JN102" s="167"/>
      <c r="JO102" s="126"/>
      <c r="JP102" s="164">
        <v>90</v>
      </c>
      <c r="JQ102" s="225"/>
      <c r="JR102" s="226"/>
      <c r="JS102" s="1"/>
      <c r="JT102" s="1"/>
      <c r="JU102" s="95"/>
      <c r="JV102" s="93"/>
      <c r="JW102" s="93"/>
      <c r="JX102" s="93"/>
      <c r="JY102" s="95" t="str">
        <f t="shared" si="180"/>
        <v>Completar</v>
      </c>
      <c r="JZ102" s="96" t="str">
        <f t="shared" si="181"/>
        <v>Completar</v>
      </c>
      <c r="KA102" s="96" t="str">
        <f t="shared" si="182"/>
        <v>Completar</v>
      </c>
      <c r="KB102" s="94"/>
      <c r="KC102" s="95" t="str">
        <f t="shared" si="183"/>
        <v>Completar</v>
      </c>
      <c r="KD102" s="95" t="str">
        <f t="shared" si="272"/>
        <v>Completar</v>
      </c>
      <c r="KE102" s="165">
        <f t="shared" si="273"/>
        <v>0</v>
      </c>
      <c r="KF102" s="219" t="b">
        <f t="shared" si="274"/>
        <v>0</v>
      </c>
      <c r="KG102" s="188">
        <f t="shared" si="275"/>
        <v>0</v>
      </c>
      <c r="KH102" s="164">
        <f t="shared" si="276"/>
        <v>0</v>
      </c>
      <c r="KI102" s="164">
        <f t="shared" si="277"/>
        <v>0.25</v>
      </c>
      <c r="KJ102" s="164">
        <f t="shared" si="278"/>
        <v>0</v>
      </c>
      <c r="KK102" s="164">
        <f t="shared" si="278"/>
        <v>0</v>
      </c>
      <c r="KL102" s="166">
        <f t="shared" si="279"/>
        <v>0</v>
      </c>
    </row>
    <row r="103" spans="1:298" x14ac:dyDescent="0.25">
      <c r="A103" s="164">
        <v>91</v>
      </c>
      <c r="B103" s="225"/>
      <c r="C103" s="226"/>
      <c r="D103" s="1"/>
      <c r="E103" s="1"/>
      <c r="F103" s="95"/>
      <c r="G103" s="93"/>
      <c r="H103" s="93"/>
      <c r="I103" s="93"/>
      <c r="J103" s="95"/>
      <c r="K103" s="96" t="str">
        <f>IFERROR(VLOOKUP(D103,'Situación inicial'!JI$13:JS$112,8,FALSE),"Completar")</f>
        <v>Completar</v>
      </c>
      <c r="L103" s="96" t="str">
        <f>IFERROR(VLOOKUP(D103,'Situación inicial'!JI$13:JS$112,9,FALSE),"Completar")</f>
        <v>Completar</v>
      </c>
      <c r="M103" s="94"/>
      <c r="N103" s="95" t="str">
        <f>IFERROR(VLOOKUP(D103,'Situación inicial'!JI$13:JS$112,11,FALSE),"Completar")</f>
        <v>Completar</v>
      </c>
      <c r="O103" s="95" t="str">
        <f>IFERROR(VLOOKUP(D103,'Situación inicial'!JI$13:JT$112,12,FALSE),"Completar")</f>
        <v>Completar</v>
      </c>
      <c r="P103" s="165">
        <f t="shared" si="184"/>
        <v>0</v>
      </c>
      <c r="Q103" s="219" t="b">
        <f t="shared" si="185"/>
        <v>0</v>
      </c>
      <c r="R103" s="188">
        <f t="shared" si="186"/>
        <v>0</v>
      </c>
      <c r="S103" s="164">
        <f t="shared" si="187"/>
        <v>0</v>
      </c>
      <c r="T103" s="164">
        <f t="shared" si="188"/>
        <v>0.25</v>
      </c>
      <c r="U103" s="164">
        <f t="shared" si="189"/>
        <v>0</v>
      </c>
      <c r="V103" s="164">
        <f t="shared" si="189"/>
        <v>0</v>
      </c>
      <c r="W103" s="166">
        <f t="shared" si="190"/>
        <v>0</v>
      </c>
      <c r="X103" s="168">
        <f>IFERROR(VLOOKUP(D103,'Situación inicial'!JI$13:JZ$112,18,FALSE),0)</f>
        <v>0</v>
      </c>
      <c r="Z103" s="164">
        <v>91</v>
      </c>
      <c r="AA103" s="225"/>
      <c r="AB103" s="226"/>
      <c r="AC103" s="1"/>
      <c r="AD103" s="1"/>
      <c r="AE103" s="95"/>
      <c r="AF103" s="93"/>
      <c r="AG103" s="93"/>
      <c r="AH103" s="93"/>
      <c r="AI103" s="95" t="str">
        <f t="shared" si="140"/>
        <v>Completar</v>
      </c>
      <c r="AJ103" s="96" t="str">
        <f t="shared" si="141"/>
        <v>Completar</v>
      </c>
      <c r="AK103" s="96" t="str">
        <f t="shared" si="142"/>
        <v>Completar</v>
      </c>
      <c r="AL103" s="94"/>
      <c r="AM103" s="95" t="str">
        <f t="shared" si="191"/>
        <v>Completar</v>
      </c>
      <c r="AN103" s="95" t="str">
        <f t="shared" si="192"/>
        <v>Completar</v>
      </c>
      <c r="AO103" s="165">
        <f t="shared" si="193"/>
        <v>0</v>
      </c>
      <c r="AP103" s="219" t="b">
        <f t="shared" si="194"/>
        <v>0</v>
      </c>
      <c r="AQ103" s="188">
        <f t="shared" si="195"/>
        <v>0</v>
      </c>
      <c r="AR103" s="164">
        <f t="shared" si="196"/>
        <v>0</v>
      </c>
      <c r="AS103" s="164">
        <f t="shared" si="197"/>
        <v>0.25</v>
      </c>
      <c r="AT103" s="164">
        <f t="shared" si="198"/>
        <v>0</v>
      </c>
      <c r="AU103" s="164">
        <f t="shared" si="198"/>
        <v>0</v>
      </c>
      <c r="AV103" s="166">
        <f t="shared" si="199"/>
        <v>0</v>
      </c>
      <c r="AW103" s="168">
        <f t="shared" si="143"/>
        <v>0</v>
      </c>
      <c r="AY103" s="164">
        <v>91</v>
      </c>
      <c r="AZ103" s="225"/>
      <c r="BA103" s="226"/>
      <c r="BB103" s="1"/>
      <c r="BC103" s="1"/>
      <c r="BD103" s="95"/>
      <c r="BE103" s="93"/>
      <c r="BF103" s="93"/>
      <c r="BG103" s="93"/>
      <c r="BH103" s="95" t="str">
        <f t="shared" si="144"/>
        <v>Completar</v>
      </c>
      <c r="BI103" s="96" t="str">
        <f t="shared" si="145"/>
        <v>Completar</v>
      </c>
      <c r="BJ103" s="96" t="str">
        <f t="shared" si="146"/>
        <v>Completar</v>
      </c>
      <c r="BK103" s="94"/>
      <c r="BL103" s="95" t="str">
        <f t="shared" si="147"/>
        <v>Completar</v>
      </c>
      <c r="BM103" s="95" t="str">
        <f t="shared" si="200"/>
        <v>Completar</v>
      </c>
      <c r="BN103" s="165">
        <f t="shared" si="201"/>
        <v>0</v>
      </c>
      <c r="BO103" s="219" t="b">
        <f t="shared" si="202"/>
        <v>0</v>
      </c>
      <c r="BP103" s="188">
        <f t="shared" si="203"/>
        <v>0</v>
      </c>
      <c r="BQ103" s="164">
        <f t="shared" si="204"/>
        <v>0</v>
      </c>
      <c r="BR103" s="164">
        <f t="shared" si="205"/>
        <v>0.25</v>
      </c>
      <c r="BS103" s="164">
        <f t="shared" si="206"/>
        <v>0</v>
      </c>
      <c r="BT103" s="164">
        <f t="shared" si="206"/>
        <v>0</v>
      </c>
      <c r="BU103" s="166">
        <f t="shared" si="207"/>
        <v>0</v>
      </c>
      <c r="BV103" s="167"/>
      <c r="BX103" s="164">
        <v>91</v>
      </c>
      <c r="BY103" s="225"/>
      <c r="BZ103" s="226"/>
      <c r="CA103" s="1"/>
      <c r="CB103" s="1"/>
      <c r="CC103" s="95"/>
      <c r="CD103" s="93"/>
      <c r="CE103" s="93"/>
      <c r="CF103" s="93"/>
      <c r="CG103" s="95" t="str">
        <f t="shared" si="148"/>
        <v>Completar</v>
      </c>
      <c r="CH103" s="96" t="str">
        <f t="shared" si="149"/>
        <v>Completar</v>
      </c>
      <c r="CI103" s="96" t="str">
        <f t="shared" si="150"/>
        <v>Completar</v>
      </c>
      <c r="CJ103" s="94"/>
      <c r="CK103" s="95" t="str">
        <f t="shared" si="151"/>
        <v>Completar</v>
      </c>
      <c r="CL103" s="95" t="str">
        <f t="shared" si="208"/>
        <v>Completar</v>
      </c>
      <c r="CM103" s="165">
        <f t="shared" si="209"/>
        <v>0</v>
      </c>
      <c r="CN103" s="219" t="b">
        <f t="shared" si="210"/>
        <v>0</v>
      </c>
      <c r="CO103" s="188">
        <f t="shared" si="211"/>
        <v>0</v>
      </c>
      <c r="CP103" s="164">
        <f t="shared" si="212"/>
        <v>0</v>
      </c>
      <c r="CQ103" s="164">
        <f t="shared" si="213"/>
        <v>0.25</v>
      </c>
      <c r="CR103" s="164">
        <f t="shared" si="214"/>
        <v>0</v>
      </c>
      <c r="CS103" s="164">
        <f t="shared" si="214"/>
        <v>0</v>
      </c>
      <c r="CT103" s="166">
        <f t="shared" si="215"/>
        <v>0</v>
      </c>
      <c r="CU103" s="167"/>
      <c r="CW103" s="164">
        <v>91</v>
      </c>
      <c r="CX103" s="225"/>
      <c r="CY103" s="226"/>
      <c r="CZ103" s="1"/>
      <c r="DA103" s="1"/>
      <c r="DB103" s="95"/>
      <c r="DC103" s="93"/>
      <c r="DD103" s="93"/>
      <c r="DE103" s="93"/>
      <c r="DF103" s="95" t="str">
        <f t="shared" si="152"/>
        <v>Completar</v>
      </c>
      <c r="DG103" s="96" t="str">
        <f t="shared" si="153"/>
        <v>Completar</v>
      </c>
      <c r="DH103" s="96" t="str">
        <f t="shared" si="154"/>
        <v>Completar</v>
      </c>
      <c r="DI103" s="94"/>
      <c r="DJ103" s="95" t="str">
        <f t="shared" si="155"/>
        <v>Completar</v>
      </c>
      <c r="DK103" s="95" t="str">
        <f t="shared" si="216"/>
        <v>Completar</v>
      </c>
      <c r="DL103" s="165">
        <f t="shared" si="217"/>
        <v>0</v>
      </c>
      <c r="DM103" s="219" t="b">
        <f t="shared" si="218"/>
        <v>0</v>
      </c>
      <c r="DN103" s="188">
        <f t="shared" si="219"/>
        <v>0</v>
      </c>
      <c r="DO103" s="164">
        <f t="shared" si="220"/>
        <v>0</v>
      </c>
      <c r="DP103" s="164">
        <f t="shared" si="221"/>
        <v>0.25</v>
      </c>
      <c r="DQ103" s="164">
        <f t="shared" si="222"/>
        <v>0</v>
      </c>
      <c r="DR103" s="164">
        <f t="shared" si="222"/>
        <v>0</v>
      </c>
      <c r="DS103" s="166">
        <f t="shared" si="223"/>
        <v>0</v>
      </c>
      <c r="DT103" s="167"/>
      <c r="DV103" s="164">
        <v>91</v>
      </c>
      <c r="DW103" s="225"/>
      <c r="DX103" s="226"/>
      <c r="DY103" s="1"/>
      <c r="DZ103" s="1"/>
      <c r="EA103" s="95"/>
      <c r="EB103" s="93"/>
      <c r="EC103" s="93"/>
      <c r="ED103" s="93"/>
      <c r="EE103" s="95" t="str">
        <f t="shared" si="156"/>
        <v>Completar</v>
      </c>
      <c r="EF103" s="96" t="str">
        <f t="shared" si="157"/>
        <v>Completar</v>
      </c>
      <c r="EG103" s="96" t="str">
        <f t="shared" si="158"/>
        <v>Completar</v>
      </c>
      <c r="EH103" s="94"/>
      <c r="EI103" s="95" t="str">
        <f t="shared" si="159"/>
        <v>Completar</v>
      </c>
      <c r="EJ103" s="95" t="str">
        <f t="shared" si="224"/>
        <v>Completar</v>
      </c>
      <c r="EK103" s="165">
        <f t="shared" si="225"/>
        <v>0</v>
      </c>
      <c r="EL103" s="219" t="b">
        <f t="shared" si="226"/>
        <v>0</v>
      </c>
      <c r="EM103" s="188">
        <f t="shared" si="227"/>
        <v>0</v>
      </c>
      <c r="EN103" s="164">
        <f t="shared" si="228"/>
        <v>0</v>
      </c>
      <c r="EO103" s="164">
        <f t="shared" si="229"/>
        <v>0.25</v>
      </c>
      <c r="EP103" s="164">
        <f t="shared" si="230"/>
        <v>0</v>
      </c>
      <c r="EQ103" s="164">
        <f t="shared" si="230"/>
        <v>0</v>
      </c>
      <c r="ER103" s="166">
        <f t="shared" si="231"/>
        <v>0</v>
      </c>
      <c r="ES103" s="167"/>
      <c r="EU103" s="164">
        <v>91</v>
      </c>
      <c r="EV103" s="225"/>
      <c r="EW103" s="226"/>
      <c r="EX103" s="1"/>
      <c r="EY103" s="1"/>
      <c r="EZ103" s="95"/>
      <c r="FA103" s="93"/>
      <c r="FB103" s="93"/>
      <c r="FC103" s="93"/>
      <c r="FD103" s="95" t="str">
        <f t="shared" si="160"/>
        <v>Completar</v>
      </c>
      <c r="FE103" s="96" t="str">
        <f t="shared" si="161"/>
        <v>Completar</v>
      </c>
      <c r="FF103" s="96" t="str">
        <f t="shared" si="162"/>
        <v>Completar</v>
      </c>
      <c r="FG103" s="94"/>
      <c r="FH103" s="95" t="str">
        <f t="shared" si="163"/>
        <v>Completar</v>
      </c>
      <c r="FI103" s="95" t="str">
        <f t="shared" si="232"/>
        <v>Completar</v>
      </c>
      <c r="FJ103" s="165">
        <f t="shared" si="233"/>
        <v>0</v>
      </c>
      <c r="FK103" s="219" t="b">
        <f t="shared" si="234"/>
        <v>0</v>
      </c>
      <c r="FL103" s="188">
        <f t="shared" si="235"/>
        <v>0</v>
      </c>
      <c r="FM103" s="164">
        <f t="shared" si="236"/>
        <v>0</v>
      </c>
      <c r="FN103" s="164">
        <f t="shared" si="237"/>
        <v>0.25</v>
      </c>
      <c r="FO103" s="164">
        <f t="shared" si="238"/>
        <v>0</v>
      </c>
      <c r="FP103" s="164">
        <f t="shared" si="238"/>
        <v>0</v>
      </c>
      <c r="FQ103" s="166">
        <f t="shared" si="239"/>
        <v>0</v>
      </c>
      <c r="FR103" s="167"/>
      <c r="FT103" s="164">
        <v>91</v>
      </c>
      <c r="FU103" s="225"/>
      <c r="FV103" s="226"/>
      <c r="FW103" s="1"/>
      <c r="FX103" s="1"/>
      <c r="FY103" s="95"/>
      <c r="FZ103" s="93"/>
      <c r="GA103" s="93"/>
      <c r="GB103" s="93"/>
      <c r="GC103" s="95" t="str">
        <f t="shared" si="164"/>
        <v>Completar</v>
      </c>
      <c r="GD103" s="96" t="str">
        <f t="shared" si="165"/>
        <v>Completar</v>
      </c>
      <c r="GE103" s="96" t="str">
        <f t="shared" si="166"/>
        <v>Completar</v>
      </c>
      <c r="GF103" s="94"/>
      <c r="GG103" s="95" t="str">
        <f t="shared" si="167"/>
        <v>Completar</v>
      </c>
      <c r="GH103" s="95" t="str">
        <f t="shared" si="240"/>
        <v>Completar</v>
      </c>
      <c r="GI103" s="165">
        <f t="shared" si="241"/>
        <v>0</v>
      </c>
      <c r="GJ103" s="219" t="b">
        <f t="shared" si="242"/>
        <v>0</v>
      </c>
      <c r="GK103" s="188">
        <f t="shared" si="243"/>
        <v>0</v>
      </c>
      <c r="GL103" s="164">
        <f t="shared" si="244"/>
        <v>0</v>
      </c>
      <c r="GM103" s="164">
        <f t="shared" si="245"/>
        <v>0.25</v>
      </c>
      <c r="GN103" s="164">
        <f t="shared" si="246"/>
        <v>0</v>
      </c>
      <c r="GO103" s="164">
        <f t="shared" si="246"/>
        <v>0</v>
      </c>
      <c r="GP103" s="166">
        <f t="shared" si="247"/>
        <v>0</v>
      </c>
      <c r="GQ103" s="167"/>
      <c r="GS103" s="164">
        <v>91</v>
      </c>
      <c r="GT103" s="225"/>
      <c r="GU103" s="226"/>
      <c r="GV103" s="1"/>
      <c r="GW103" s="1"/>
      <c r="GX103" s="95"/>
      <c r="GY103" s="93"/>
      <c r="GZ103" s="93"/>
      <c r="HA103" s="93"/>
      <c r="HB103" s="95" t="str">
        <f t="shared" si="168"/>
        <v>Completar</v>
      </c>
      <c r="HC103" s="96" t="str">
        <f t="shared" si="169"/>
        <v>Completar</v>
      </c>
      <c r="HD103" s="96" t="str">
        <f t="shared" si="170"/>
        <v>Completar</v>
      </c>
      <c r="HE103" s="94"/>
      <c r="HF103" s="95" t="str">
        <f t="shared" si="171"/>
        <v>Completar</v>
      </c>
      <c r="HG103" s="95" t="str">
        <f t="shared" si="248"/>
        <v>Completar</v>
      </c>
      <c r="HH103" s="165">
        <f t="shared" si="249"/>
        <v>0</v>
      </c>
      <c r="HI103" s="219" t="b">
        <f t="shared" si="250"/>
        <v>0</v>
      </c>
      <c r="HJ103" s="188">
        <f t="shared" si="251"/>
        <v>0</v>
      </c>
      <c r="HK103" s="164">
        <f t="shared" si="252"/>
        <v>0</v>
      </c>
      <c r="HL103" s="164">
        <f t="shared" si="253"/>
        <v>0.25</v>
      </c>
      <c r="HM103" s="164">
        <f t="shared" si="254"/>
        <v>0</v>
      </c>
      <c r="HN103" s="164">
        <f t="shared" si="254"/>
        <v>0</v>
      </c>
      <c r="HO103" s="166">
        <f t="shared" si="255"/>
        <v>0</v>
      </c>
      <c r="HP103" s="167"/>
      <c r="HR103" s="164">
        <v>91</v>
      </c>
      <c r="HS103" s="225"/>
      <c r="HT103" s="226"/>
      <c r="HU103" s="1"/>
      <c r="HV103" s="1"/>
      <c r="HW103" s="95"/>
      <c r="HX103" s="93"/>
      <c r="HY103" s="93"/>
      <c r="HZ103" s="93"/>
      <c r="IA103" s="95" t="str">
        <f t="shared" si="172"/>
        <v>Completar</v>
      </c>
      <c r="IB103" s="96" t="str">
        <f t="shared" si="173"/>
        <v>Completar</v>
      </c>
      <c r="IC103" s="96" t="str">
        <f t="shared" si="174"/>
        <v>Completar</v>
      </c>
      <c r="ID103" s="94"/>
      <c r="IE103" s="95" t="str">
        <f t="shared" si="175"/>
        <v>Completar</v>
      </c>
      <c r="IF103" s="95" t="str">
        <f t="shared" si="256"/>
        <v>Completar</v>
      </c>
      <c r="IG103" s="165">
        <f t="shared" si="257"/>
        <v>0</v>
      </c>
      <c r="IH103" s="219" t="b">
        <f t="shared" si="258"/>
        <v>0</v>
      </c>
      <c r="II103" s="188">
        <f t="shared" si="259"/>
        <v>0</v>
      </c>
      <c r="IJ103" s="164">
        <f t="shared" si="260"/>
        <v>0</v>
      </c>
      <c r="IK103" s="164">
        <f t="shared" si="261"/>
        <v>0.25</v>
      </c>
      <c r="IL103" s="164">
        <f t="shared" si="262"/>
        <v>0</v>
      </c>
      <c r="IM103" s="164">
        <f t="shared" si="262"/>
        <v>0</v>
      </c>
      <c r="IN103" s="166">
        <f t="shared" si="263"/>
        <v>0</v>
      </c>
      <c r="IO103" s="167"/>
      <c r="IQ103" s="164">
        <v>91</v>
      </c>
      <c r="IR103" s="225"/>
      <c r="IS103" s="226"/>
      <c r="IT103" s="1"/>
      <c r="IU103" s="1"/>
      <c r="IV103" s="95"/>
      <c r="IW103" s="93"/>
      <c r="IX103" s="93"/>
      <c r="IY103" s="93"/>
      <c r="IZ103" s="95" t="str">
        <f t="shared" si="176"/>
        <v>Completar</v>
      </c>
      <c r="JA103" s="96" t="str">
        <f t="shared" si="177"/>
        <v>Completar</v>
      </c>
      <c r="JB103" s="96" t="str">
        <f t="shared" si="178"/>
        <v>Completar</v>
      </c>
      <c r="JC103" s="94"/>
      <c r="JD103" s="95" t="str">
        <f t="shared" si="179"/>
        <v>Completar</v>
      </c>
      <c r="JE103" s="95" t="str">
        <f t="shared" si="264"/>
        <v>Completar</v>
      </c>
      <c r="JF103" s="165">
        <f t="shared" si="265"/>
        <v>0</v>
      </c>
      <c r="JG103" s="219" t="b">
        <f t="shared" si="266"/>
        <v>0</v>
      </c>
      <c r="JH103" s="188">
        <f t="shared" si="267"/>
        <v>0</v>
      </c>
      <c r="JI103" s="164">
        <f t="shared" si="268"/>
        <v>0</v>
      </c>
      <c r="JJ103" s="164">
        <f t="shared" si="269"/>
        <v>0.25</v>
      </c>
      <c r="JK103" s="164">
        <f t="shared" si="270"/>
        <v>0</v>
      </c>
      <c r="JL103" s="164">
        <f t="shared" si="270"/>
        <v>0</v>
      </c>
      <c r="JM103" s="166">
        <f t="shared" si="271"/>
        <v>0</v>
      </c>
      <c r="JN103" s="167"/>
      <c r="JO103" s="126"/>
      <c r="JP103" s="164">
        <v>91</v>
      </c>
      <c r="JQ103" s="225"/>
      <c r="JR103" s="226"/>
      <c r="JS103" s="1"/>
      <c r="JT103" s="1"/>
      <c r="JU103" s="95"/>
      <c r="JV103" s="93"/>
      <c r="JW103" s="93"/>
      <c r="JX103" s="93"/>
      <c r="JY103" s="95" t="str">
        <f t="shared" si="180"/>
        <v>Completar</v>
      </c>
      <c r="JZ103" s="96" t="str">
        <f t="shared" si="181"/>
        <v>Completar</v>
      </c>
      <c r="KA103" s="96" t="str">
        <f t="shared" si="182"/>
        <v>Completar</v>
      </c>
      <c r="KB103" s="94"/>
      <c r="KC103" s="95" t="str">
        <f t="shared" si="183"/>
        <v>Completar</v>
      </c>
      <c r="KD103" s="95" t="str">
        <f t="shared" si="272"/>
        <v>Completar</v>
      </c>
      <c r="KE103" s="165">
        <f t="shared" si="273"/>
        <v>0</v>
      </c>
      <c r="KF103" s="219" t="b">
        <f t="shared" si="274"/>
        <v>0</v>
      </c>
      <c r="KG103" s="188">
        <f t="shared" si="275"/>
        <v>0</v>
      </c>
      <c r="KH103" s="164">
        <f t="shared" si="276"/>
        <v>0</v>
      </c>
      <c r="KI103" s="164">
        <f t="shared" si="277"/>
        <v>0.25</v>
      </c>
      <c r="KJ103" s="164">
        <f t="shared" si="278"/>
        <v>0</v>
      </c>
      <c r="KK103" s="164">
        <f t="shared" si="278"/>
        <v>0</v>
      </c>
      <c r="KL103" s="166">
        <f t="shared" si="279"/>
        <v>0</v>
      </c>
    </row>
    <row r="104" spans="1:298" x14ac:dyDescent="0.25">
      <c r="A104" s="164">
        <v>92</v>
      </c>
      <c r="B104" s="225"/>
      <c r="C104" s="226"/>
      <c r="D104" s="1"/>
      <c r="E104" s="1"/>
      <c r="F104" s="95"/>
      <c r="G104" s="93"/>
      <c r="H104" s="93"/>
      <c r="I104" s="93"/>
      <c r="J104" s="95"/>
      <c r="K104" s="96" t="str">
        <f>IFERROR(VLOOKUP(D104,'Situación inicial'!JI$13:JS$112,8,FALSE),"Completar")</f>
        <v>Completar</v>
      </c>
      <c r="L104" s="96" t="str">
        <f>IFERROR(VLOOKUP(D104,'Situación inicial'!JI$13:JS$112,9,FALSE),"Completar")</f>
        <v>Completar</v>
      </c>
      <c r="M104" s="94"/>
      <c r="N104" s="95" t="str">
        <f>IFERROR(VLOOKUP(D104,'Situación inicial'!JI$13:JS$112,11,FALSE),"Completar")</f>
        <v>Completar</v>
      </c>
      <c r="O104" s="95" t="str">
        <f>IFERROR(VLOOKUP(D104,'Situación inicial'!JI$13:JT$112,12,FALSE),"Completar")</f>
        <v>Completar</v>
      </c>
      <c r="P104" s="165">
        <f t="shared" si="184"/>
        <v>0</v>
      </c>
      <c r="Q104" s="219" t="b">
        <f t="shared" si="185"/>
        <v>0</v>
      </c>
      <c r="R104" s="188">
        <f t="shared" si="186"/>
        <v>0</v>
      </c>
      <c r="S104" s="164">
        <f t="shared" si="187"/>
        <v>0</v>
      </c>
      <c r="T104" s="164">
        <f t="shared" si="188"/>
        <v>0.25</v>
      </c>
      <c r="U104" s="164">
        <f t="shared" si="189"/>
        <v>0</v>
      </c>
      <c r="V104" s="164">
        <f t="shared" si="189"/>
        <v>0</v>
      </c>
      <c r="W104" s="166">
        <f t="shared" si="190"/>
        <v>0</v>
      </c>
      <c r="X104" s="168">
        <f>IFERROR(VLOOKUP(D104,'Situación inicial'!JI$13:JZ$112,18,FALSE),0)</f>
        <v>0</v>
      </c>
      <c r="Z104" s="164">
        <v>92</v>
      </c>
      <c r="AA104" s="225"/>
      <c r="AB104" s="226"/>
      <c r="AC104" s="1"/>
      <c r="AD104" s="1"/>
      <c r="AE104" s="95"/>
      <c r="AF104" s="93"/>
      <c r="AG104" s="93"/>
      <c r="AH104" s="93"/>
      <c r="AI104" s="95" t="str">
        <f t="shared" si="140"/>
        <v>Completar</v>
      </c>
      <c r="AJ104" s="96" t="str">
        <f t="shared" si="141"/>
        <v>Completar</v>
      </c>
      <c r="AK104" s="96" t="str">
        <f t="shared" si="142"/>
        <v>Completar</v>
      </c>
      <c r="AL104" s="94"/>
      <c r="AM104" s="95" t="str">
        <f t="shared" si="191"/>
        <v>Completar</v>
      </c>
      <c r="AN104" s="95" t="str">
        <f t="shared" si="192"/>
        <v>Completar</v>
      </c>
      <c r="AO104" s="165">
        <f t="shared" si="193"/>
        <v>0</v>
      </c>
      <c r="AP104" s="219" t="b">
        <f t="shared" si="194"/>
        <v>0</v>
      </c>
      <c r="AQ104" s="188">
        <f t="shared" si="195"/>
        <v>0</v>
      </c>
      <c r="AR104" s="164">
        <f t="shared" si="196"/>
        <v>0</v>
      </c>
      <c r="AS104" s="164">
        <f t="shared" si="197"/>
        <v>0.25</v>
      </c>
      <c r="AT104" s="164">
        <f t="shared" si="198"/>
        <v>0</v>
      </c>
      <c r="AU104" s="164">
        <f t="shared" si="198"/>
        <v>0</v>
      </c>
      <c r="AV104" s="166">
        <f t="shared" si="199"/>
        <v>0</v>
      </c>
      <c r="AW104" s="168">
        <f t="shared" si="143"/>
        <v>0</v>
      </c>
      <c r="AY104" s="164">
        <v>92</v>
      </c>
      <c r="AZ104" s="225"/>
      <c r="BA104" s="226"/>
      <c r="BB104" s="1"/>
      <c r="BC104" s="1"/>
      <c r="BD104" s="95"/>
      <c r="BE104" s="93"/>
      <c r="BF104" s="93"/>
      <c r="BG104" s="93"/>
      <c r="BH104" s="95" t="str">
        <f t="shared" si="144"/>
        <v>Completar</v>
      </c>
      <c r="BI104" s="96" t="str">
        <f t="shared" si="145"/>
        <v>Completar</v>
      </c>
      <c r="BJ104" s="96" t="str">
        <f t="shared" si="146"/>
        <v>Completar</v>
      </c>
      <c r="BK104" s="94"/>
      <c r="BL104" s="95" t="str">
        <f t="shared" si="147"/>
        <v>Completar</v>
      </c>
      <c r="BM104" s="95" t="str">
        <f t="shared" si="200"/>
        <v>Completar</v>
      </c>
      <c r="BN104" s="165">
        <f t="shared" si="201"/>
        <v>0</v>
      </c>
      <c r="BO104" s="219" t="b">
        <f t="shared" si="202"/>
        <v>0</v>
      </c>
      <c r="BP104" s="188">
        <f t="shared" si="203"/>
        <v>0</v>
      </c>
      <c r="BQ104" s="164">
        <f t="shared" si="204"/>
        <v>0</v>
      </c>
      <c r="BR104" s="164">
        <f t="shared" si="205"/>
        <v>0.25</v>
      </c>
      <c r="BS104" s="164">
        <f t="shared" si="206"/>
        <v>0</v>
      </c>
      <c r="BT104" s="164">
        <f t="shared" si="206"/>
        <v>0</v>
      </c>
      <c r="BU104" s="166">
        <f t="shared" si="207"/>
        <v>0</v>
      </c>
      <c r="BV104" s="167"/>
      <c r="BX104" s="164">
        <v>92</v>
      </c>
      <c r="BY104" s="225"/>
      <c r="BZ104" s="226"/>
      <c r="CA104" s="1"/>
      <c r="CB104" s="1"/>
      <c r="CC104" s="95"/>
      <c r="CD104" s="93"/>
      <c r="CE104" s="93"/>
      <c r="CF104" s="93"/>
      <c r="CG104" s="95" t="str">
        <f t="shared" si="148"/>
        <v>Completar</v>
      </c>
      <c r="CH104" s="96" t="str">
        <f t="shared" si="149"/>
        <v>Completar</v>
      </c>
      <c r="CI104" s="96" t="str">
        <f t="shared" si="150"/>
        <v>Completar</v>
      </c>
      <c r="CJ104" s="94"/>
      <c r="CK104" s="95" t="str">
        <f t="shared" si="151"/>
        <v>Completar</v>
      </c>
      <c r="CL104" s="95" t="str">
        <f t="shared" si="208"/>
        <v>Completar</v>
      </c>
      <c r="CM104" s="165">
        <f t="shared" si="209"/>
        <v>0</v>
      </c>
      <c r="CN104" s="219" t="b">
        <f t="shared" si="210"/>
        <v>0</v>
      </c>
      <c r="CO104" s="188">
        <f t="shared" si="211"/>
        <v>0</v>
      </c>
      <c r="CP104" s="164">
        <f t="shared" si="212"/>
        <v>0</v>
      </c>
      <c r="CQ104" s="164">
        <f t="shared" si="213"/>
        <v>0.25</v>
      </c>
      <c r="CR104" s="164">
        <f t="shared" si="214"/>
        <v>0</v>
      </c>
      <c r="CS104" s="164">
        <f t="shared" si="214"/>
        <v>0</v>
      </c>
      <c r="CT104" s="166">
        <f t="shared" si="215"/>
        <v>0</v>
      </c>
      <c r="CU104" s="167"/>
      <c r="CW104" s="164">
        <v>92</v>
      </c>
      <c r="CX104" s="225"/>
      <c r="CY104" s="226"/>
      <c r="CZ104" s="1"/>
      <c r="DA104" s="1"/>
      <c r="DB104" s="95"/>
      <c r="DC104" s="93"/>
      <c r="DD104" s="93"/>
      <c r="DE104" s="93"/>
      <c r="DF104" s="95" t="str">
        <f t="shared" si="152"/>
        <v>Completar</v>
      </c>
      <c r="DG104" s="96" t="str">
        <f t="shared" si="153"/>
        <v>Completar</v>
      </c>
      <c r="DH104" s="96" t="str">
        <f t="shared" si="154"/>
        <v>Completar</v>
      </c>
      <c r="DI104" s="94"/>
      <c r="DJ104" s="95" t="str">
        <f t="shared" si="155"/>
        <v>Completar</v>
      </c>
      <c r="DK104" s="95" t="str">
        <f t="shared" si="216"/>
        <v>Completar</v>
      </c>
      <c r="DL104" s="165">
        <f t="shared" si="217"/>
        <v>0</v>
      </c>
      <c r="DM104" s="219" t="b">
        <f t="shared" si="218"/>
        <v>0</v>
      </c>
      <c r="DN104" s="188">
        <f t="shared" si="219"/>
        <v>0</v>
      </c>
      <c r="DO104" s="164">
        <f t="shared" si="220"/>
        <v>0</v>
      </c>
      <c r="DP104" s="164">
        <f t="shared" si="221"/>
        <v>0.25</v>
      </c>
      <c r="DQ104" s="164">
        <f t="shared" si="222"/>
        <v>0</v>
      </c>
      <c r="DR104" s="164">
        <f t="shared" si="222"/>
        <v>0</v>
      </c>
      <c r="DS104" s="166">
        <f t="shared" si="223"/>
        <v>0</v>
      </c>
      <c r="DT104" s="167"/>
      <c r="DV104" s="164">
        <v>92</v>
      </c>
      <c r="DW104" s="225"/>
      <c r="DX104" s="226"/>
      <c r="DY104" s="1"/>
      <c r="DZ104" s="1"/>
      <c r="EA104" s="95"/>
      <c r="EB104" s="93"/>
      <c r="EC104" s="93"/>
      <c r="ED104" s="93"/>
      <c r="EE104" s="95" t="str">
        <f t="shared" si="156"/>
        <v>Completar</v>
      </c>
      <c r="EF104" s="96" t="str">
        <f t="shared" si="157"/>
        <v>Completar</v>
      </c>
      <c r="EG104" s="96" t="str">
        <f t="shared" si="158"/>
        <v>Completar</v>
      </c>
      <c r="EH104" s="94"/>
      <c r="EI104" s="95" t="str">
        <f t="shared" si="159"/>
        <v>Completar</v>
      </c>
      <c r="EJ104" s="95" t="str">
        <f t="shared" si="224"/>
        <v>Completar</v>
      </c>
      <c r="EK104" s="165">
        <f t="shared" si="225"/>
        <v>0</v>
      </c>
      <c r="EL104" s="219" t="b">
        <f t="shared" si="226"/>
        <v>0</v>
      </c>
      <c r="EM104" s="188">
        <f t="shared" si="227"/>
        <v>0</v>
      </c>
      <c r="EN104" s="164">
        <f t="shared" si="228"/>
        <v>0</v>
      </c>
      <c r="EO104" s="164">
        <f t="shared" si="229"/>
        <v>0.25</v>
      </c>
      <c r="EP104" s="164">
        <f t="shared" si="230"/>
        <v>0</v>
      </c>
      <c r="EQ104" s="164">
        <f t="shared" si="230"/>
        <v>0</v>
      </c>
      <c r="ER104" s="166">
        <f t="shared" si="231"/>
        <v>0</v>
      </c>
      <c r="ES104" s="167"/>
      <c r="EU104" s="164">
        <v>92</v>
      </c>
      <c r="EV104" s="225"/>
      <c r="EW104" s="226"/>
      <c r="EX104" s="1"/>
      <c r="EY104" s="1"/>
      <c r="EZ104" s="95"/>
      <c r="FA104" s="93"/>
      <c r="FB104" s="93"/>
      <c r="FC104" s="93"/>
      <c r="FD104" s="95" t="str">
        <f t="shared" si="160"/>
        <v>Completar</v>
      </c>
      <c r="FE104" s="96" t="str">
        <f t="shared" si="161"/>
        <v>Completar</v>
      </c>
      <c r="FF104" s="96" t="str">
        <f t="shared" si="162"/>
        <v>Completar</v>
      </c>
      <c r="FG104" s="94"/>
      <c r="FH104" s="95" t="str">
        <f t="shared" si="163"/>
        <v>Completar</v>
      </c>
      <c r="FI104" s="95" t="str">
        <f t="shared" si="232"/>
        <v>Completar</v>
      </c>
      <c r="FJ104" s="165">
        <f t="shared" si="233"/>
        <v>0</v>
      </c>
      <c r="FK104" s="219" t="b">
        <f t="shared" si="234"/>
        <v>0</v>
      </c>
      <c r="FL104" s="188">
        <f t="shared" si="235"/>
        <v>0</v>
      </c>
      <c r="FM104" s="164">
        <f t="shared" si="236"/>
        <v>0</v>
      </c>
      <c r="FN104" s="164">
        <f t="shared" si="237"/>
        <v>0.25</v>
      </c>
      <c r="FO104" s="164">
        <f t="shared" si="238"/>
        <v>0</v>
      </c>
      <c r="FP104" s="164">
        <f t="shared" si="238"/>
        <v>0</v>
      </c>
      <c r="FQ104" s="166">
        <f t="shared" si="239"/>
        <v>0</v>
      </c>
      <c r="FR104" s="167"/>
      <c r="FT104" s="164">
        <v>92</v>
      </c>
      <c r="FU104" s="225"/>
      <c r="FV104" s="226"/>
      <c r="FW104" s="1"/>
      <c r="FX104" s="1"/>
      <c r="FY104" s="95"/>
      <c r="FZ104" s="93"/>
      <c r="GA104" s="93"/>
      <c r="GB104" s="93"/>
      <c r="GC104" s="95" t="str">
        <f t="shared" si="164"/>
        <v>Completar</v>
      </c>
      <c r="GD104" s="96" t="str">
        <f t="shared" si="165"/>
        <v>Completar</v>
      </c>
      <c r="GE104" s="96" t="str">
        <f t="shared" si="166"/>
        <v>Completar</v>
      </c>
      <c r="GF104" s="94"/>
      <c r="GG104" s="95" t="str">
        <f t="shared" si="167"/>
        <v>Completar</v>
      </c>
      <c r="GH104" s="95" t="str">
        <f t="shared" si="240"/>
        <v>Completar</v>
      </c>
      <c r="GI104" s="165">
        <f t="shared" si="241"/>
        <v>0</v>
      </c>
      <c r="GJ104" s="219" t="b">
        <f t="shared" si="242"/>
        <v>0</v>
      </c>
      <c r="GK104" s="188">
        <f t="shared" si="243"/>
        <v>0</v>
      </c>
      <c r="GL104" s="164">
        <f t="shared" si="244"/>
        <v>0</v>
      </c>
      <c r="GM104" s="164">
        <f t="shared" si="245"/>
        <v>0.25</v>
      </c>
      <c r="GN104" s="164">
        <f t="shared" si="246"/>
        <v>0</v>
      </c>
      <c r="GO104" s="164">
        <f t="shared" si="246"/>
        <v>0</v>
      </c>
      <c r="GP104" s="166">
        <f t="shared" si="247"/>
        <v>0</v>
      </c>
      <c r="GQ104" s="167"/>
      <c r="GS104" s="164">
        <v>92</v>
      </c>
      <c r="GT104" s="225"/>
      <c r="GU104" s="226"/>
      <c r="GV104" s="1"/>
      <c r="GW104" s="1"/>
      <c r="GX104" s="95"/>
      <c r="GY104" s="93"/>
      <c r="GZ104" s="93"/>
      <c r="HA104" s="93"/>
      <c r="HB104" s="95" t="str">
        <f t="shared" si="168"/>
        <v>Completar</v>
      </c>
      <c r="HC104" s="96" t="str">
        <f t="shared" si="169"/>
        <v>Completar</v>
      </c>
      <c r="HD104" s="96" t="str">
        <f t="shared" si="170"/>
        <v>Completar</v>
      </c>
      <c r="HE104" s="94"/>
      <c r="HF104" s="95" t="str">
        <f t="shared" si="171"/>
        <v>Completar</v>
      </c>
      <c r="HG104" s="95" t="str">
        <f t="shared" si="248"/>
        <v>Completar</v>
      </c>
      <c r="HH104" s="165">
        <f t="shared" si="249"/>
        <v>0</v>
      </c>
      <c r="HI104" s="219" t="b">
        <f t="shared" si="250"/>
        <v>0</v>
      </c>
      <c r="HJ104" s="188">
        <f t="shared" si="251"/>
        <v>0</v>
      </c>
      <c r="HK104" s="164">
        <f t="shared" si="252"/>
        <v>0</v>
      </c>
      <c r="HL104" s="164">
        <f t="shared" si="253"/>
        <v>0.25</v>
      </c>
      <c r="HM104" s="164">
        <f t="shared" si="254"/>
        <v>0</v>
      </c>
      <c r="HN104" s="164">
        <f t="shared" si="254"/>
        <v>0</v>
      </c>
      <c r="HO104" s="166">
        <f t="shared" si="255"/>
        <v>0</v>
      </c>
      <c r="HP104" s="167"/>
      <c r="HR104" s="164">
        <v>92</v>
      </c>
      <c r="HS104" s="225"/>
      <c r="HT104" s="226"/>
      <c r="HU104" s="1"/>
      <c r="HV104" s="1"/>
      <c r="HW104" s="95"/>
      <c r="HX104" s="93"/>
      <c r="HY104" s="93"/>
      <c r="HZ104" s="93"/>
      <c r="IA104" s="95" t="str">
        <f t="shared" si="172"/>
        <v>Completar</v>
      </c>
      <c r="IB104" s="96" t="str">
        <f t="shared" si="173"/>
        <v>Completar</v>
      </c>
      <c r="IC104" s="96" t="str">
        <f t="shared" si="174"/>
        <v>Completar</v>
      </c>
      <c r="ID104" s="94"/>
      <c r="IE104" s="95" t="str">
        <f t="shared" si="175"/>
        <v>Completar</v>
      </c>
      <c r="IF104" s="95" t="str">
        <f t="shared" si="256"/>
        <v>Completar</v>
      </c>
      <c r="IG104" s="165">
        <f t="shared" si="257"/>
        <v>0</v>
      </c>
      <c r="IH104" s="219" t="b">
        <f t="shared" si="258"/>
        <v>0</v>
      </c>
      <c r="II104" s="188">
        <f t="shared" si="259"/>
        <v>0</v>
      </c>
      <c r="IJ104" s="164">
        <f t="shared" si="260"/>
        <v>0</v>
      </c>
      <c r="IK104" s="164">
        <f t="shared" si="261"/>
        <v>0.25</v>
      </c>
      <c r="IL104" s="164">
        <f t="shared" si="262"/>
        <v>0</v>
      </c>
      <c r="IM104" s="164">
        <f t="shared" si="262"/>
        <v>0</v>
      </c>
      <c r="IN104" s="166">
        <f t="shared" si="263"/>
        <v>0</v>
      </c>
      <c r="IO104" s="167"/>
      <c r="IQ104" s="164">
        <v>92</v>
      </c>
      <c r="IR104" s="225"/>
      <c r="IS104" s="226"/>
      <c r="IT104" s="1"/>
      <c r="IU104" s="1"/>
      <c r="IV104" s="95"/>
      <c r="IW104" s="93"/>
      <c r="IX104" s="93"/>
      <c r="IY104" s="93"/>
      <c r="IZ104" s="95" t="str">
        <f t="shared" si="176"/>
        <v>Completar</v>
      </c>
      <c r="JA104" s="96" t="str">
        <f t="shared" si="177"/>
        <v>Completar</v>
      </c>
      <c r="JB104" s="96" t="str">
        <f t="shared" si="178"/>
        <v>Completar</v>
      </c>
      <c r="JC104" s="94"/>
      <c r="JD104" s="95" t="str">
        <f t="shared" si="179"/>
        <v>Completar</v>
      </c>
      <c r="JE104" s="95" t="str">
        <f t="shared" si="264"/>
        <v>Completar</v>
      </c>
      <c r="JF104" s="165">
        <f t="shared" si="265"/>
        <v>0</v>
      </c>
      <c r="JG104" s="219" t="b">
        <f t="shared" si="266"/>
        <v>0</v>
      </c>
      <c r="JH104" s="188">
        <f t="shared" si="267"/>
        <v>0</v>
      </c>
      <c r="JI104" s="164">
        <f t="shared" si="268"/>
        <v>0</v>
      </c>
      <c r="JJ104" s="164">
        <f t="shared" si="269"/>
        <v>0.25</v>
      </c>
      <c r="JK104" s="164">
        <f t="shared" si="270"/>
        <v>0</v>
      </c>
      <c r="JL104" s="164">
        <f t="shared" si="270"/>
        <v>0</v>
      </c>
      <c r="JM104" s="166">
        <f t="shared" si="271"/>
        <v>0</v>
      </c>
      <c r="JN104" s="167"/>
      <c r="JO104" s="126"/>
      <c r="JP104" s="164">
        <v>92</v>
      </c>
      <c r="JQ104" s="225"/>
      <c r="JR104" s="226"/>
      <c r="JS104" s="1"/>
      <c r="JT104" s="1"/>
      <c r="JU104" s="95"/>
      <c r="JV104" s="93"/>
      <c r="JW104" s="93"/>
      <c r="JX104" s="93"/>
      <c r="JY104" s="95" t="str">
        <f t="shared" si="180"/>
        <v>Completar</v>
      </c>
      <c r="JZ104" s="96" t="str">
        <f t="shared" si="181"/>
        <v>Completar</v>
      </c>
      <c r="KA104" s="96" t="str">
        <f t="shared" si="182"/>
        <v>Completar</v>
      </c>
      <c r="KB104" s="94"/>
      <c r="KC104" s="95" t="str">
        <f t="shared" si="183"/>
        <v>Completar</v>
      </c>
      <c r="KD104" s="95" t="str">
        <f t="shared" si="272"/>
        <v>Completar</v>
      </c>
      <c r="KE104" s="165">
        <f t="shared" si="273"/>
        <v>0</v>
      </c>
      <c r="KF104" s="219" t="b">
        <f t="shared" si="274"/>
        <v>0</v>
      </c>
      <c r="KG104" s="188">
        <f t="shared" si="275"/>
        <v>0</v>
      </c>
      <c r="KH104" s="164">
        <f t="shared" si="276"/>
        <v>0</v>
      </c>
      <c r="KI104" s="164">
        <f t="shared" si="277"/>
        <v>0.25</v>
      </c>
      <c r="KJ104" s="164">
        <f t="shared" si="278"/>
        <v>0</v>
      </c>
      <c r="KK104" s="164">
        <f t="shared" si="278"/>
        <v>0</v>
      </c>
      <c r="KL104" s="166">
        <f t="shared" si="279"/>
        <v>0</v>
      </c>
    </row>
    <row r="105" spans="1:298" x14ac:dyDescent="0.25">
      <c r="A105" s="164">
        <v>93</v>
      </c>
      <c r="B105" s="225"/>
      <c r="C105" s="226"/>
      <c r="D105" s="1"/>
      <c r="E105" s="1"/>
      <c r="F105" s="95"/>
      <c r="G105" s="93"/>
      <c r="H105" s="93"/>
      <c r="I105" s="93"/>
      <c r="J105" s="95"/>
      <c r="K105" s="96" t="str">
        <f>IFERROR(VLOOKUP(D105,'Situación inicial'!JI$13:JS$112,8,FALSE),"Completar")</f>
        <v>Completar</v>
      </c>
      <c r="L105" s="96" t="str">
        <f>IFERROR(VLOOKUP(D105,'Situación inicial'!JI$13:JS$112,9,FALSE),"Completar")</f>
        <v>Completar</v>
      </c>
      <c r="M105" s="94"/>
      <c r="N105" s="95" t="str">
        <f>IFERROR(VLOOKUP(D105,'Situación inicial'!JI$13:JS$112,11,FALSE),"Completar")</f>
        <v>Completar</v>
      </c>
      <c r="O105" s="95" t="str">
        <f>IFERROR(VLOOKUP(D105,'Situación inicial'!JI$13:JT$112,12,FALSE),"Completar")</f>
        <v>Completar</v>
      </c>
      <c r="P105" s="165">
        <f t="shared" si="184"/>
        <v>0</v>
      </c>
      <c r="Q105" s="219" t="b">
        <f t="shared" si="185"/>
        <v>0</v>
      </c>
      <c r="R105" s="188">
        <f t="shared" si="186"/>
        <v>0</v>
      </c>
      <c r="S105" s="164">
        <f t="shared" si="187"/>
        <v>0</v>
      </c>
      <c r="T105" s="164">
        <f t="shared" si="188"/>
        <v>0.25</v>
      </c>
      <c r="U105" s="164">
        <f t="shared" si="189"/>
        <v>0</v>
      </c>
      <c r="V105" s="164">
        <f t="shared" si="189"/>
        <v>0</v>
      </c>
      <c r="W105" s="166">
        <f t="shared" si="190"/>
        <v>0</v>
      </c>
      <c r="X105" s="168">
        <f>IFERROR(VLOOKUP(D105,'Situación inicial'!JI$13:JZ$112,18,FALSE),0)</f>
        <v>0</v>
      </c>
      <c r="Z105" s="164">
        <v>93</v>
      </c>
      <c r="AA105" s="225"/>
      <c r="AB105" s="226"/>
      <c r="AC105" s="1"/>
      <c r="AD105" s="1"/>
      <c r="AE105" s="95"/>
      <c r="AF105" s="93"/>
      <c r="AG105" s="93"/>
      <c r="AH105" s="93"/>
      <c r="AI105" s="95" t="str">
        <f t="shared" si="140"/>
        <v>Completar</v>
      </c>
      <c r="AJ105" s="96" t="str">
        <f t="shared" si="141"/>
        <v>Completar</v>
      </c>
      <c r="AK105" s="96" t="str">
        <f t="shared" si="142"/>
        <v>Completar</v>
      </c>
      <c r="AL105" s="94"/>
      <c r="AM105" s="95" t="str">
        <f t="shared" si="191"/>
        <v>Completar</v>
      </c>
      <c r="AN105" s="95" t="str">
        <f t="shared" si="192"/>
        <v>Completar</v>
      </c>
      <c r="AO105" s="165">
        <f t="shared" si="193"/>
        <v>0</v>
      </c>
      <c r="AP105" s="219" t="b">
        <f t="shared" si="194"/>
        <v>0</v>
      </c>
      <c r="AQ105" s="188">
        <f t="shared" si="195"/>
        <v>0</v>
      </c>
      <c r="AR105" s="164">
        <f t="shared" si="196"/>
        <v>0</v>
      </c>
      <c r="AS105" s="164">
        <f t="shared" si="197"/>
        <v>0.25</v>
      </c>
      <c r="AT105" s="164">
        <f t="shared" si="198"/>
        <v>0</v>
      </c>
      <c r="AU105" s="164">
        <f t="shared" si="198"/>
        <v>0</v>
      </c>
      <c r="AV105" s="166">
        <f t="shared" si="199"/>
        <v>0</v>
      </c>
      <c r="AW105" s="168">
        <f t="shared" si="143"/>
        <v>0</v>
      </c>
      <c r="AY105" s="164">
        <v>93</v>
      </c>
      <c r="AZ105" s="225"/>
      <c r="BA105" s="226"/>
      <c r="BB105" s="1"/>
      <c r="BC105" s="1"/>
      <c r="BD105" s="95"/>
      <c r="BE105" s="93"/>
      <c r="BF105" s="93"/>
      <c r="BG105" s="93"/>
      <c r="BH105" s="95" t="str">
        <f t="shared" si="144"/>
        <v>Completar</v>
      </c>
      <c r="BI105" s="96" t="str">
        <f t="shared" si="145"/>
        <v>Completar</v>
      </c>
      <c r="BJ105" s="96" t="str">
        <f t="shared" si="146"/>
        <v>Completar</v>
      </c>
      <c r="BK105" s="94"/>
      <c r="BL105" s="95" t="str">
        <f t="shared" si="147"/>
        <v>Completar</v>
      </c>
      <c r="BM105" s="95" t="str">
        <f t="shared" si="200"/>
        <v>Completar</v>
      </c>
      <c r="BN105" s="165">
        <f t="shared" si="201"/>
        <v>0</v>
      </c>
      <c r="BO105" s="219" t="b">
        <f t="shared" si="202"/>
        <v>0</v>
      </c>
      <c r="BP105" s="188">
        <f t="shared" si="203"/>
        <v>0</v>
      </c>
      <c r="BQ105" s="164">
        <f t="shared" si="204"/>
        <v>0</v>
      </c>
      <c r="BR105" s="164">
        <f t="shared" si="205"/>
        <v>0.25</v>
      </c>
      <c r="BS105" s="164">
        <f t="shared" si="206"/>
        <v>0</v>
      </c>
      <c r="BT105" s="164">
        <f t="shared" si="206"/>
        <v>0</v>
      </c>
      <c r="BU105" s="166">
        <f t="shared" si="207"/>
        <v>0</v>
      </c>
      <c r="BV105" s="167"/>
      <c r="BX105" s="164">
        <v>93</v>
      </c>
      <c r="BY105" s="225"/>
      <c r="BZ105" s="226"/>
      <c r="CA105" s="1"/>
      <c r="CB105" s="1"/>
      <c r="CC105" s="95"/>
      <c r="CD105" s="93"/>
      <c r="CE105" s="93"/>
      <c r="CF105" s="93"/>
      <c r="CG105" s="95" t="str">
        <f t="shared" si="148"/>
        <v>Completar</v>
      </c>
      <c r="CH105" s="96" t="str">
        <f t="shared" si="149"/>
        <v>Completar</v>
      </c>
      <c r="CI105" s="96" t="str">
        <f t="shared" si="150"/>
        <v>Completar</v>
      </c>
      <c r="CJ105" s="94"/>
      <c r="CK105" s="95" t="str">
        <f t="shared" si="151"/>
        <v>Completar</v>
      </c>
      <c r="CL105" s="95" t="str">
        <f t="shared" si="208"/>
        <v>Completar</v>
      </c>
      <c r="CM105" s="165">
        <f t="shared" si="209"/>
        <v>0</v>
      </c>
      <c r="CN105" s="219" t="b">
        <f t="shared" si="210"/>
        <v>0</v>
      </c>
      <c r="CO105" s="188">
        <f t="shared" si="211"/>
        <v>0</v>
      </c>
      <c r="CP105" s="164">
        <f t="shared" si="212"/>
        <v>0</v>
      </c>
      <c r="CQ105" s="164">
        <f t="shared" si="213"/>
        <v>0.25</v>
      </c>
      <c r="CR105" s="164">
        <f t="shared" si="214"/>
        <v>0</v>
      </c>
      <c r="CS105" s="164">
        <f t="shared" si="214"/>
        <v>0</v>
      </c>
      <c r="CT105" s="166">
        <f t="shared" si="215"/>
        <v>0</v>
      </c>
      <c r="CU105" s="167"/>
      <c r="CW105" s="164">
        <v>93</v>
      </c>
      <c r="CX105" s="225"/>
      <c r="CY105" s="226"/>
      <c r="CZ105" s="1"/>
      <c r="DA105" s="1"/>
      <c r="DB105" s="95"/>
      <c r="DC105" s="93"/>
      <c r="DD105" s="93"/>
      <c r="DE105" s="93"/>
      <c r="DF105" s="95" t="str">
        <f t="shared" si="152"/>
        <v>Completar</v>
      </c>
      <c r="DG105" s="96" t="str">
        <f t="shared" si="153"/>
        <v>Completar</v>
      </c>
      <c r="DH105" s="96" t="str">
        <f t="shared" si="154"/>
        <v>Completar</v>
      </c>
      <c r="DI105" s="94"/>
      <c r="DJ105" s="95" t="str">
        <f t="shared" si="155"/>
        <v>Completar</v>
      </c>
      <c r="DK105" s="95" t="str">
        <f t="shared" si="216"/>
        <v>Completar</v>
      </c>
      <c r="DL105" s="165">
        <f t="shared" si="217"/>
        <v>0</v>
      </c>
      <c r="DM105" s="219" t="b">
        <f t="shared" si="218"/>
        <v>0</v>
      </c>
      <c r="DN105" s="188">
        <f t="shared" si="219"/>
        <v>0</v>
      </c>
      <c r="DO105" s="164">
        <f t="shared" si="220"/>
        <v>0</v>
      </c>
      <c r="DP105" s="164">
        <f t="shared" si="221"/>
        <v>0.25</v>
      </c>
      <c r="DQ105" s="164">
        <f t="shared" si="222"/>
        <v>0</v>
      </c>
      <c r="DR105" s="164">
        <f t="shared" si="222"/>
        <v>0</v>
      </c>
      <c r="DS105" s="166">
        <f t="shared" si="223"/>
        <v>0</v>
      </c>
      <c r="DT105" s="167"/>
      <c r="DV105" s="164">
        <v>93</v>
      </c>
      <c r="DW105" s="225"/>
      <c r="DX105" s="226"/>
      <c r="DY105" s="1"/>
      <c r="DZ105" s="1"/>
      <c r="EA105" s="95"/>
      <c r="EB105" s="93"/>
      <c r="EC105" s="93"/>
      <c r="ED105" s="93"/>
      <c r="EE105" s="95" t="str">
        <f t="shared" si="156"/>
        <v>Completar</v>
      </c>
      <c r="EF105" s="96" t="str">
        <f t="shared" si="157"/>
        <v>Completar</v>
      </c>
      <c r="EG105" s="96" t="str">
        <f t="shared" si="158"/>
        <v>Completar</v>
      </c>
      <c r="EH105" s="94"/>
      <c r="EI105" s="95" t="str">
        <f t="shared" si="159"/>
        <v>Completar</v>
      </c>
      <c r="EJ105" s="95" t="str">
        <f t="shared" si="224"/>
        <v>Completar</v>
      </c>
      <c r="EK105" s="165">
        <f t="shared" si="225"/>
        <v>0</v>
      </c>
      <c r="EL105" s="219" t="b">
        <f t="shared" si="226"/>
        <v>0</v>
      </c>
      <c r="EM105" s="188">
        <f t="shared" si="227"/>
        <v>0</v>
      </c>
      <c r="EN105" s="164">
        <f t="shared" si="228"/>
        <v>0</v>
      </c>
      <c r="EO105" s="164">
        <f t="shared" si="229"/>
        <v>0.25</v>
      </c>
      <c r="EP105" s="164">
        <f t="shared" si="230"/>
        <v>0</v>
      </c>
      <c r="EQ105" s="164">
        <f t="shared" si="230"/>
        <v>0</v>
      </c>
      <c r="ER105" s="166">
        <f t="shared" si="231"/>
        <v>0</v>
      </c>
      <c r="ES105" s="167"/>
      <c r="EU105" s="164">
        <v>93</v>
      </c>
      <c r="EV105" s="225"/>
      <c r="EW105" s="226"/>
      <c r="EX105" s="1"/>
      <c r="EY105" s="1"/>
      <c r="EZ105" s="95"/>
      <c r="FA105" s="93"/>
      <c r="FB105" s="93"/>
      <c r="FC105" s="93"/>
      <c r="FD105" s="95" t="str">
        <f t="shared" si="160"/>
        <v>Completar</v>
      </c>
      <c r="FE105" s="96" t="str">
        <f t="shared" si="161"/>
        <v>Completar</v>
      </c>
      <c r="FF105" s="96" t="str">
        <f t="shared" si="162"/>
        <v>Completar</v>
      </c>
      <c r="FG105" s="94"/>
      <c r="FH105" s="95" t="str">
        <f t="shared" si="163"/>
        <v>Completar</v>
      </c>
      <c r="FI105" s="95" t="str">
        <f t="shared" si="232"/>
        <v>Completar</v>
      </c>
      <c r="FJ105" s="165">
        <f t="shared" si="233"/>
        <v>0</v>
      </c>
      <c r="FK105" s="219" t="b">
        <f t="shared" si="234"/>
        <v>0</v>
      </c>
      <c r="FL105" s="188">
        <f t="shared" si="235"/>
        <v>0</v>
      </c>
      <c r="FM105" s="164">
        <f t="shared" si="236"/>
        <v>0</v>
      </c>
      <c r="FN105" s="164">
        <f t="shared" si="237"/>
        <v>0.25</v>
      </c>
      <c r="FO105" s="164">
        <f t="shared" si="238"/>
        <v>0</v>
      </c>
      <c r="FP105" s="164">
        <f t="shared" si="238"/>
        <v>0</v>
      </c>
      <c r="FQ105" s="166">
        <f t="shared" si="239"/>
        <v>0</v>
      </c>
      <c r="FR105" s="167"/>
      <c r="FT105" s="164">
        <v>93</v>
      </c>
      <c r="FU105" s="225"/>
      <c r="FV105" s="226"/>
      <c r="FW105" s="1"/>
      <c r="FX105" s="1"/>
      <c r="FY105" s="95"/>
      <c r="FZ105" s="93"/>
      <c r="GA105" s="93"/>
      <c r="GB105" s="93"/>
      <c r="GC105" s="95" t="str">
        <f t="shared" si="164"/>
        <v>Completar</v>
      </c>
      <c r="GD105" s="96" t="str">
        <f t="shared" si="165"/>
        <v>Completar</v>
      </c>
      <c r="GE105" s="96" t="str">
        <f t="shared" si="166"/>
        <v>Completar</v>
      </c>
      <c r="GF105" s="94"/>
      <c r="GG105" s="95" t="str">
        <f t="shared" si="167"/>
        <v>Completar</v>
      </c>
      <c r="GH105" s="95" t="str">
        <f t="shared" si="240"/>
        <v>Completar</v>
      </c>
      <c r="GI105" s="165">
        <f t="shared" si="241"/>
        <v>0</v>
      </c>
      <c r="GJ105" s="219" t="b">
        <f t="shared" si="242"/>
        <v>0</v>
      </c>
      <c r="GK105" s="188">
        <f t="shared" si="243"/>
        <v>0</v>
      </c>
      <c r="GL105" s="164">
        <f t="shared" si="244"/>
        <v>0</v>
      </c>
      <c r="GM105" s="164">
        <f t="shared" si="245"/>
        <v>0.25</v>
      </c>
      <c r="GN105" s="164">
        <f t="shared" si="246"/>
        <v>0</v>
      </c>
      <c r="GO105" s="164">
        <f t="shared" si="246"/>
        <v>0</v>
      </c>
      <c r="GP105" s="166">
        <f t="shared" si="247"/>
        <v>0</v>
      </c>
      <c r="GQ105" s="167"/>
      <c r="GS105" s="164">
        <v>93</v>
      </c>
      <c r="GT105" s="225"/>
      <c r="GU105" s="226"/>
      <c r="GV105" s="1"/>
      <c r="GW105" s="1"/>
      <c r="GX105" s="95"/>
      <c r="GY105" s="93"/>
      <c r="GZ105" s="93"/>
      <c r="HA105" s="93"/>
      <c r="HB105" s="95" t="str">
        <f t="shared" si="168"/>
        <v>Completar</v>
      </c>
      <c r="HC105" s="96" t="str">
        <f t="shared" si="169"/>
        <v>Completar</v>
      </c>
      <c r="HD105" s="96" t="str">
        <f t="shared" si="170"/>
        <v>Completar</v>
      </c>
      <c r="HE105" s="94"/>
      <c r="HF105" s="95" t="str">
        <f t="shared" si="171"/>
        <v>Completar</v>
      </c>
      <c r="HG105" s="95" t="str">
        <f t="shared" si="248"/>
        <v>Completar</v>
      </c>
      <c r="HH105" s="165">
        <f t="shared" si="249"/>
        <v>0</v>
      </c>
      <c r="HI105" s="219" t="b">
        <f t="shared" si="250"/>
        <v>0</v>
      </c>
      <c r="HJ105" s="188">
        <f t="shared" si="251"/>
        <v>0</v>
      </c>
      <c r="HK105" s="164">
        <f t="shared" si="252"/>
        <v>0</v>
      </c>
      <c r="HL105" s="164">
        <f t="shared" si="253"/>
        <v>0.25</v>
      </c>
      <c r="HM105" s="164">
        <f t="shared" si="254"/>
        <v>0</v>
      </c>
      <c r="HN105" s="164">
        <f t="shared" si="254"/>
        <v>0</v>
      </c>
      <c r="HO105" s="166">
        <f t="shared" si="255"/>
        <v>0</v>
      </c>
      <c r="HP105" s="167"/>
      <c r="HR105" s="164">
        <v>93</v>
      </c>
      <c r="HS105" s="225"/>
      <c r="HT105" s="226"/>
      <c r="HU105" s="1"/>
      <c r="HV105" s="1"/>
      <c r="HW105" s="95"/>
      <c r="HX105" s="93"/>
      <c r="HY105" s="93"/>
      <c r="HZ105" s="93"/>
      <c r="IA105" s="95" t="str">
        <f t="shared" si="172"/>
        <v>Completar</v>
      </c>
      <c r="IB105" s="96" t="str">
        <f t="shared" si="173"/>
        <v>Completar</v>
      </c>
      <c r="IC105" s="96" t="str">
        <f t="shared" si="174"/>
        <v>Completar</v>
      </c>
      <c r="ID105" s="94"/>
      <c r="IE105" s="95" t="str">
        <f t="shared" si="175"/>
        <v>Completar</v>
      </c>
      <c r="IF105" s="95" t="str">
        <f t="shared" si="256"/>
        <v>Completar</v>
      </c>
      <c r="IG105" s="165">
        <f t="shared" si="257"/>
        <v>0</v>
      </c>
      <c r="IH105" s="219" t="b">
        <f t="shared" si="258"/>
        <v>0</v>
      </c>
      <c r="II105" s="188">
        <f t="shared" si="259"/>
        <v>0</v>
      </c>
      <c r="IJ105" s="164">
        <f t="shared" si="260"/>
        <v>0</v>
      </c>
      <c r="IK105" s="164">
        <f t="shared" si="261"/>
        <v>0.25</v>
      </c>
      <c r="IL105" s="164">
        <f t="shared" si="262"/>
        <v>0</v>
      </c>
      <c r="IM105" s="164">
        <f t="shared" si="262"/>
        <v>0</v>
      </c>
      <c r="IN105" s="166">
        <f t="shared" si="263"/>
        <v>0</v>
      </c>
      <c r="IO105" s="167"/>
      <c r="IQ105" s="164">
        <v>93</v>
      </c>
      <c r="IR105" s="225"/>
      <c r="IS105" s="226"/>
      <c r="IT105" s="1"/>
      <c r="IU105" s="1"/>
      <c r="IV105" s="95"/>
      <c r="IW105" s="93"/>
      <c r="IX105" s="93"/>
      <c r="IY105" s="93"/>
      <c r="IZ105" s="95" t="str">
        <f t="shared" si="176"/>
        <v>Completar</v>
      </c>
      <c r="JA105" s="96" t="str">
        <f t="shared" si="177"/>
        <v>Completar</v>
      </c>
      <c r="JB105" s="96" t="str">
        <f t="shared" si="178"/>
        <v>Completar</v>
      </c>
      <c r="JC105" s="94"/>
      <c r="JD105" s="95" t="str">
        <f t="shared" si="179"/>
        <v>Completar</v>
      </c>
      <c r="JE105" s="95" t="str">
        <f t="shared" si="264"/>
        <v>Completar</v>
      </c>
      <c r="JF105" s="165">
        <f t="shared" si="265"/>
        <v>0</v>
      </c>
      <c r="JG105" s="219" t="b">
        <f t="shared" si="266"/>
        <v>0</v>
      </c>
      <c r="JH105" s="188">
        <f t="shared" si="267"/>
        <v>0</v>
      </c>
      <c r="JI105" s="164">
        <f t="shared" si="268"/>
        <v>0</v>
      </c>
      <c r="JJ105" s="164">
        <f t="shared" si="269"/>
        <v>0.25</v>
      </c>
      <c r="JK105" s="164">
        <f t="shared" si="270"/>
        <v>0</v>
      </c>
      <c r="JL105" s="164">
        <f t="shared" si="270"/>
        <v>0</v>
      </c>
      <c r="JM105" s="166">
        <f t="shared" si="271"/>
        <v>0</v>
      </c>
      <c r="JN105" s="167"/>
      <c r="JO105" s="126"/>
      <c r="JP105" s="164">
        <v>93</v>
      </c>
      <c r="JQ105" s="225"/>
      <c r="JR105" s="226"/>
      <c r="JS105" s="1"/>
      <c r="JT105" s="1"/>
      <c r="JU105" s="95"/>
      <c r="JV105" s="93"/>
      <c r="JW105" s="93"/>
      <c r="JX105" s="93"/>
      <c r="JY105" s="95" t="str">
        <f t="shared" si="180"/>
        <v>Completar</v>
      </c>
      <c r="JZ105" s="96" t="str">
        <f t="shared" si="181"/>
        <v>Completar</v>
      </c>
      <c r="KA105" s="96" t="str">
        <f t="shared" si="182"/>
        <v>Completar</v>
      </c>
      <c r="KB105" s="94"/>
      <c r="KC105" s="95" t="str">
        <f t="shared" si="183"/>
        <v>Completar</v>
      </c>
      <c r="KD105" s="95" t="str">
        <f t="shared" si="272"/>
        <v>Completar</v>
      </c>
      <c r="KE105" s="165">
        <f t="shared" si="273"/>
        <v>0</v>
      </c>
      <c r="KF105" s="219" t="b">
        <f t="shared" si="274"/>
        <v>0</v>
      </c>
      <c r="KG105" s="188">
        <f t="shared" si="275"/>
        <v>0</v>
      </c>
      <c r="KH105" s="164">
        <f t="shared" si="276"/>
        <v>0</v>
      </c>
      <c r="KI105" s="164">
        <f t="shared" si="277"/>
        <v>0.25</v>
      </c>
      <c r="KJ105" s="164">
        <f t="shared" si="278"/>
        <v>0</v>
      </c>
      <c r="KK105" s="164">
        <f t="shared" si="278"/>
        <v>0</v>
      </c>
      <c r="KL105" s="166">
        <f t="shared" si="279"/>
        <v>0</v>
      </c>
    </row>
    <row r="106" spans="1:298" x14ac:dyDescent="0.25">
      <c r="A106" s="164">
        <v>94</v>
      </c>
      <c r="B106" s="225"/>
      <c r="C106" s="226"/>
      <c r="D106" s="1"/>
      <c r="E106" s="1"/>
      <c r="F106" s="95"/>
      <c r="G106" s="93"/>
      <c r="H106" s="93"/>
      <c r="I106" s="93"/>
      <c r="J106" s="95"/>
      <c r="K106" s="96" t="str">
        <f>IFERROR(VLOOKUP(D106,'Situación inicial'!JI$13:JS$112,8,FALSE),"Completar")</f>
        <v>Completar</v>
      </c>
      <c r="L106" s="96" t="str">
        <f>IFERROR(VLOOKUP(D106,'Situación inicial'!JI$13:JS$112,9,FALSE),"Completar")</f>
        <v>Completar</v>
      </c>
      <c r="M106" s="94"/>
      <c r="N106" s="95" t="str">
        <f>IFERROR(VLOOKUP(D106,'Situación inicial'!JI$13:JS$112,11,FALSE),"Completar")</f>
        <v>Completar</v>
      </c>
      <c r="O106" s="95" t="str">
        <f>IFERROR(VLOOKUP(D106,'Situación inicial'!JI$13:JT$112,12,FALSE),"Completar")</f>
        <v>Completar</v>
      </c>
      <c r="P106" s="165">
        <f t="shared" si="184"/>
        <v>0</v>
      </c>
      <c r="Q106" s="219" t="b">
        <f t="shared" si="185"/>
        <v>0</v>
      </c>
      <c r="R106" s="188">
        <f t="shared" si="186"/>
        <v>0</v>
      </c>
      <c r="S106" s="164">
        <f t="shared" si="187"/>
        <v>0</v>
      </c>
      <c r="T106" s="164">
        <f t="shared" si="188"/>
        <v>0.25</v>
      </c>
      <c r="U106" s="164">
        <f t="shared" si="189"/>
        <v>0</v>
      </c>
      <c r="V106" s="164">
        <f t="shared" si="189"/>
        <v>0</v>
      </c>
      <c r="W106" s="166">
        <f t="shared" si="190"/>
        <v>0</v>
      </c>
      <c r="X106" s="168">
        <f>IFERROR(VLOOKUP(D106,'Situación inicial'!JI$13:JZ$112,18,FALSE),0)</f>
        <v>0</v>
      </c>
      <c r="Z106" s="164">
        <v>94</v>
      </c>
      <c r="AA106" s="225"/>
      <c r="AB106" s="226"/>
      <c r="AC106" s="1"/>
      <c r="AD106" s="1"/>
      <c r="AE106" s="95"/>
      <c r="AF106" s="93"/>
      <c r="AG106" s="93"/>
      <c r="AH106" s="93"/>
      <c r="AI106" s="95" t="str">
        <f t="shared" si="140"/>
        <v>Completar</v>
      </c>
      <c r="AJ106" s="96" t="str">
        <f t="shared" si="141"/>
        <v>Completar</v>
      </c>
      <c r="AK106" s="96" t="str">
        <f t="shared" si="142"/>
        <v>Completar</v>
      </c>
      <c r="AL106" s="94"/>
      <c r="AM106" s="95" t="str">
        <f t="shared" si="191"/>
        <v>Completar</v>
      </c>
      <c r="AN106" s="95" t="str">
        <f t="shared" si="192"/>
        <v>Completar</v>
      </c>
      <c r="AO106" s="165">
        <f t="shared" si="193"/>
        <v>0</v>
      </c>
      <c r="AP106" s="219" t="b">
        <f t="shared" si="194"/>
        <v>0</v>
      </c>
      <c r="AQ106" s="188">
        <f t="shared" si="195"/>
        <v>0</v>
      </c>
      <c r="AR106" s="164">
        <f t="shared" si="196"/>
        <v>0</v>
      </c>
      <c r="AS106" s="164">
        <f t="shared" si="197"/>
        <v>0.25</v>
      </c>
      <c r="AT106" s="164">
        <f t="shared" si="198"/>
        <v>0</v>
      </c>
      <c r="AU106" s="164">
        <f t="shared" si="198"/>
        <v>0</v>
      </c>
      <c r="AV106" s="166">
        <f t="shared" si="199"/>
        <v>0</v>
      </c>
      <c r="AW106" s="168">
        <f t="shared" si="143"/>
        <v>0</v>
      </c>
      <c r="AY106" s="164">
        <v>94</v>
      </c>
      <c r="AZ106" s="225"/>
      <c r="BA106" s="226"/>
      <c r="BB106" s="1"/>
      <c r="BC106" s="1"/>
      <c r="BD106" s="95"/>
      <c r="BE106" s="93"/>
      <c r="BF106" s="93"/>
      <c r="BG106" s="93"/>
      <c r="BH106" s="95" t="str">
        <f t="shared" si="144"/>
        <v>Completar</v>
      </c>
      <c r="BI106" s="96" t="str">
        <f t="shared" si="145"/>
        <v>Completar</v>
      </c>
      <c r="BJ106" s="96" t="str">
        <f t="shared" si="146"/>
        <v>Completar</v>
      </c>
      <c r="BK106" s="94"/>
      <c r="BL106" s="95" t="str">
        <f t="shared" si="147"/>
        <v>Completar</v>
      </c>
      <c r="BM106" s="95" t="str">
        <f t="shared" si="200"/>
        <v>Completar</v>
      </c>
      <c r="BN106" s="165">
        <f t="shared" si="201"/>
        <v>0</v>
      </c>
      <c r="BO106" s="219" t="b">
        <f t="shared" si="202"/>
        <v>0</v>
      </c>
      <c r="BP106" s="188">
        <f t="shared" si="203"/>
        <v>0</v>
      </c>
      <c r="BQ106" s="164">
        <f t="shared" si="204"/>
        <v>0</v>
      </c>
      <c r="BR106" s="164">
        <f t="shared" si="205"/>
        <v>0.25</v>
      </c>
      <c r="BS106" s="164">
        <f t="shared" si="206"/>
        <v>0</v>
      </c>
      <c r="BT106" s="164">
        <f t="shared" si="206"/>
        <v>0</v>
      </c>
      <c r="BU106" s="166">
        <f t="shared" si="207"/>
        <v>0</v>
      </c>
      <c r="BV106" s="167"/>
      <c r="BX106" s="164">
        <v>94</v>
      </c>
      <c r="BY106" s="225"/>
      <c r="BZ106" s="226"/>
      <c r="CA106" s="1"/>
      <c r="CB106" s="1"/>
      <c r="CC106" s="95"/>
      <c r="CD106" s="93"/>
      <c r="CE106" s="93"/>
      <c r="CF106" s="93"/>
      <c r="CG106" s="95" t="str">
        <f t="shared" si="148"/>
        <v>Completar</v>
      </c>
      <c r="CH106" s="96" t="str">
        <f t="shared" si="149"/>
        <v>Completar</v>
      </c>
      <c r="CI106" s="96" t="str">
        <f t="shared" si="150"/>
        <v>Completar</v>
      </c>
      <c r="CJ106" s="94"/>
      <c r="CK106" s="95" t="str">
        <f t="shared" si="151"/>
        <v>Completar</v>
      </c>
      <c r="CL106" s="95" t="str">
        <f t="shared" si="208"/>
        <v>Completar</v>
      </c>
      <c r="CM106" s="165">
        <f t="shared" si="209"/>
        <v>0</v>
      </c>
      <c r="CN106" s="219" t="b">
        <f t="shared" si="210"/>
        <v>0</v>
      </c>
      <c r="CO106" s="188">
        <f t="shared" si="211"/>
        <v>0</v>
      </c>
      <c r="CP106" s="164">
        <f t="shared" si="212"/>
        <v>0</v>
      </c>
      <c r="CQ106" s="164">
        <f t="shared" si="213"/>
        <v>0.25</v>
      </c>
      <c r="CR106" s="164">
        <f t="shared" si="214"/>
        <v>0</v>
      </c>
      <c r="CS106" s="164">
        <f t="shared" si="214"/>
        <v>0</v>
      </c>
      <c r="CT106" s="166">
        <f t="shared" si="215"/>
        <v>0</v>
      </c>
      <c r="CU106" s="167"/>
      <c r="CW106" s="164">
        <v>94</v>
      </c>
      <c r="CX106" s="225"/>
      <c r="CY106" s="226"/>
      <c r="CZ106" s="1"/>
      <c r="DA106" s="1"/>
      <c r="DB106" s="95"/>
      <c r="DC106" s="93"/>
      <c r="DD106" s="93"/>
      <c r="DE106" s="93"/>
      <c r="DF106" s="95" t="str">
        <f t="shared" si="152"/>
        <v>Completar</v>
      </c>
      <c r="DG106" s="96" t="str">
        <f t="shared" si="153"/>
        <v>Completar</v>
      </c>
      <c r="DH106" s="96" t="str">
        <f t="shared" si="154"/>
        <v>Completar</v>
      </c>
      <c r="DI106" s="94"/>
      <c r="DJ106" s="95" t="str">
        <f t="shared" si="155"/>
        <v>Completar</v>
      </c>
      <c r="DK106" s="95" t="str">
        <f t="shared" si="216"/>
        <v>Completar</v>
      </c>
      <c r="DL106" s="165">
        <f t="shared" si="217"/>
        <v>0</v>
      </c>
      <c r="DM106" s="219" t="b">
        <f t="shared" si="218"/>
        <v>0</v>
      </c>
      <c r="DN106" s="188">
        <f t="shared" si="219"/>
        <v>0</v>
      </c>
      <c r="DO106" s="164">
        <f t="shared" si="220"/>
        <v>0</v>
      </c>
      <c r="DP106" s="164">
        <f t="shared" si="221"/>
        <v>0.25</v>
      </c>
      <c r="DQ106" s="164">
        <f t="shared" si="222"/>
        <v>0</v>
      </c>
      <c r="DR106" s="164">
        <f t="shared" si="222"/>
        <v>0</v>
      </c>
      <c r="DS106" s="166">
        <f t="shared" si="223"/>
        <v>0</v>
      </c>
      <c r="DT106" s="167"/>
      <c r="DV106" s="164">
        <v>94</v>
      </c>
      <c r="DW106" s="225"/>
      <c r="DX106" s="226"/>
      <c r="DY106" s="1"/>
      <c r="DZ106" s="1"/>
      <c r="EA106" s="95"/>
      <c r="EB106" s="93"/>
      <c r="EC106" s="93"/>
      <c r="ED106" s="93"/>
      <c r="EE106" s="95" t="str">
        <f t="shared" si="156"/>
        <v>Completar</v>
      </c>
      <c r="EF106" s="96" t="str">
        <f t="shared" si="157"/>
        <v>Completar</v>
      </c>
      <c r="EG106" s="96" t="str">
        <f t="shared" si="158"/>
        <v>Completar</v>
      </c>
      <c r="EH106" s="94"/>
      <c r="EI106" s="95" t="str">
        <f t="shared" si="159"/>
        <v>Completar</v>
      </c>
      <c r="EJ106" s="95" t="str">
        <f t="shared" si="224"/>
        <v>Completar</v>
      </c>
      <c r="EK106" s="165">
        <f t="shared" si="225"/>
        <v>0</v>
      </c>
      <c r="EL106" s="219" t="b">
        <f t="shared" si="226"/>
        <v>0</v>
      </c>
      <c r="EM106" s="188">
        <f t="shared" si="227"/>
        <v>0</v>
      </c>
      <c r="EN106" s="164">
        <f t="shared" si="228"/>
        <v>0</v>
      </c>
      <c r="EO106" s="164">
        <f t="shared" si="229"/>
        <v>0.25</v>
      </c>
      <c r="EP106" s="164">
        <f t="shared" si="230"/>
        <v>0</v>
      </c>
      <c r="EQ106" s="164">
        <f t="shared" si="230"/>
        <v>0</v>
      </c>
      <c r="ER106" s="166">
        <f t="shared" si="231"/>
        <v>0</v>
      </c>
      <c r="ES106" s="167"/>
      <c r="EU106" s="164">
        <v>94</v>
      </c>
      <c r="EV106" s="225"/>
      <c r="EW106" s="226"/>
      <c r="EX106" s="1"/>
      <c r="EY106" s="1"/>
      <c r="EZ106" s="95"/>
      <c r="FA106" s="93"/>
      <c r="FB106" s="93"/>
      <c r="FC106" s="93"/>
      <c r="FD106" s="95" t="str">
        <f t="shared" si="160"/>
        <v>Completar</v>
      </c>
      <c r="FE106" s="96" t="str">
        <f t="shared" si="161"/>
        <v>Completar</v>
      </c>
      <c r="FF106" s="96" t="str">
        <f t="shared" si="162"/>
        <v>Completar</v>
      </c>
      <c r="FG106" s="94"/>
      <c r="FH106" s="95" t="str">
        <f t="shared" si="163"/>
        <v>Completar</v>
      </c>
      <c r="FI106" s="95" t="str">
        <f t="shared" si="232"/>
        <v>Completar</v>
      </c>
      <c r="FJ106" s="165">
        <f t="shared" si="233"/>
        <v>0</v>
      </c>
      <c r="FK106" s="219" t="b">
        <f t="shared" si="234"/>
        <v>0</v>
      </c>
      <c r="FL106" s="188">
        <f t="shared" si="235"/>
        <v>0</v>
      </c>
      <c r="FM106" s="164">
        <f t="shared" si="236"/>
        <v>0</v>
      </c>
      <c r="FN106" s="164">
        <f t="shared" si="237"/>
        <v>0.25</v>
      </c>
      <c r="FO106" s="164">
        <f t="shared" si="238"/>
        <v>0</v>
      </c>
      <c r="FP106" s="164">
        <f t="shared" si="238"/>
        <v>0</v>
      </c>
      <c r="FQ106" s="166">
        <f t="shared" si="239"/>
        <v>0</v>
      </c>
      <c r="FR106" s="167"/>
      <c r="FT106" s="164">
        <v>94</v>
      </c>
      <c r="FU106" s="225"/>
      <c r="FV106" s="226"/>
      <c r="FW106" s="1"/>
      <c r="FX106" s="1"/>
      <c r="FY106" s="95"/>
      <c r="FZ106" s="93"/>
      <c r="GA106" s="93"/>
      <c r="GB106" s="93"/>
      <c r="GC106" s="95" t="str">
        <f t="shared" si="164"/>
        <v>Completar</v>
      </c>
      <c r="GD106" s="96" t="str">
        <f t="shared" si="165"/>
        <v>Completar</v>
      </c>
      <c r="GE106" s="96" t="str">
        <f t="shared" si="166"/>
        <v>Completar</v>
      </c>
      <c r="GF106" s="94"/>
      <c r="GG106" s="95" t="str">
        <f t="shared" si="167"/>
        <v>Completar</v>
      </c>
      <c r="GH106" s="95" t="str">
        <f t="shared" si="240"/>
        <v>Completar</v>
      </c>
      <c r="GI106" s="165">
        <f t="shared" si="241"/>
        <v>0</v>
      </c>
      <c r="GJ106" s="219" t="b">
        <f t="shared" si="242"/>
        <v>0</v>
      </c>
      <c r="GK106" s="188">
        <f t="shared" si="243"/>
        <v>0</v>
      </c>
      <c r="GL106" s="164">
        <f t="shared" si="244"/>
        <v>0</v>
      </c>
      <c r="GM106" s="164">
        <f t="shared" si="245"/>
        <v>0.25</v>
      </c>
      <c r="GN106" s="164">
        <f t="shared" si="246"/>
        <v>0</v>
      </c>
      <c r="GO106" s="164">
        <f t="shared" si="246"/>
        <v>0</v>
      </c>
      <c r="GP106" s="166">
        <f t="shared" si="247"/>
        <v>0</v>
      </c>
      <c r="GQ106" s="167"/>
      <c r="GS106" s="164">
        <v>94</v>
      </c>
      <c r="GT106" s="225"/>
      <c r="GU106" s="226"/>
      <c r="GV106" s="1"/>
      <c r="GW106" s="1"/>
      <c r="GX106" s="95"/>
      <c r="GY106" s="93"/>
      <c r="GZ106" s="93"/>
      <c r="HA106" s="93"/>
      <c r="HB106" s="95" t="str">
        <f t="shared" si="168"/>
        <v>Completar</v>
      </c>
      <c r="HC106" s="96" t="str">
        <f t="shared" si="169"/>
        <v>Completar</v>
      </c>
      <c r="HD106" s="96" t="str">
        <f t="shared" si="170"/>
        <v>Completar</v>
      </c>
      <c r="HE106" s="94"/>
      <c r="HF106" s="95" t="str">
        <f t="shared" si="171"/>
        <v>Completar</v>
      </c>
      <c r="HG106" s="95" t="str">
        <f t="shared" si="248"/>
        <v>Completar</v>
      </c>
      <c r="HH106" s="165">
        <f t="shared" si="249"/>
        <v>0</v>
      </c>
      <c r="HI106" s="219" t="b">
        <f t="shared" si="250"/>
        <v>0</v>
      </c>
      <c r="HJ106" s="188">
        <f t="shared" si="251"/>
        <v>0</v>
      </c>
      <c r="HK106" s="164">
        <f t="shared" si="252"/>
        <v>0</v>
      </c>
      <c r="HL106" s="164">
        <f t="shared" si="253"/>
        <v>0.25</v>
      </c>
      <c r="HM106" s="164">
        <f t="shared" si="254"/>
        <v>0</v>
      </c>
      <c r="HN106" s="164">
        <f t="shared" si="254"/>
        <v>0</v>
      </c>
      <c r="HO106" s="166">
        <f t="shared" si="255"/>
        <v>0</v>
      </c>
      <c r="HP106" s="167"/>
      <c r="HR106" s="164">
        <v>94</v>
      </c>
      <c r="HS106" s="225"/>
      <c r="HT106" s="226"/>
      <c r="HU106" s="1"/>
      <c r="HV106" s="1"/>
      <c r="HW106" s="95"/>
      <c r="HX106" s="93"/>
      <c r="HY106" s="93"/>
      <c r="HZ106" s="93"/>
      <c r="IA106" s="95" t="str">
        <f t="shared" si="172"/>
        <v>Completar</v>
      </c>
      <c r="IB106" s="96" t="str">
        <f t="shared" si="173"/>
        <v>Completar</v>
      </c>
      <c r="IC106" s="96" t="str">
        <f t="shared" si="174"/>
        <v>Completar</v>
      </c>
      <c r="ID106" s="94"/>
      <c r="IE106" s="95" t="str">
        <f t="shared" si="175"/>
        <v>Completar</v>
      </c>
      <c r="IF106" s="95" t="str">
        <f t="shared" si="256"/>
        <v>Completar</v>
      </c>
      <c r="IG106" s="165">
        <f t="shared" si="257"/>
        <v>0</v>
      </c>
      <c r="IH106" s="219" t="b">
        <f t="shared" si="258"/>
        <v>0</v>
      </c>
      <c r="II106" s="188">
        <f t="shared" si="259"/>
        <v>0</v>
      </c>
      <c r="IJ106" s="164">
        <f t="shared" si="260"/>
        <v>0</v>
      </c>
      <c r="IK106" s="164">
        <f t="shared" si="261"/>
        <v>0.25</v>
      </c>
      <c r="IL106" s="164">
        <f t="shared" si="262"/>
        <v>0</v>
      </c>
      <c r="IM106" s="164">
        <f t="shared" si="262"/>
        <v>0</v>
      </c>
      <c r="IN106" s="166">
        <f t="shared" si="263"/>
        <v>0</v>
      </c>
      <c r="IO106" s="167"/>
      <c r="IQ106" s="164">
        <v>94</v>
      </c>
      <c r="IR106" s="225"/>
      <c r="IS106" s="226"/>
      <c r="IT106" s="1"/>
      <c r="IU106" s="1"/>
      <c r="IV106" s="95"/>
      <c r="IW106" s="93"/>
      <c r="IX106" s="93"/>
      <c r="IY106" s="93"/>
      <c r="IZ106" s="95" t="str">
        <f t="shared" si="176"/>
        <v>Completar</v>
      </c>
      <c r="JA106" s="96" t="str">
        <f t="shared" si="177"/>
        <v>Completar</v>
      </c>
      <c r="JB106" s="96" t="str">
        <f t="shared" si="178"/>
        <v>Completar</v>
      </c>
      <c r="JC106" s="94"/>
      <c r="JD106" s="95" t="str">
        <f t="shared" si="179"/>
        <v>Completar</v>
      </c>
      <c r="JE106" s="95" t="str">
        <f t="shared" si="264"/>
        <v>Completar</v>
      </c>
      <c r="JF106" s="165">
        <f t="shared" si="265"/>
        <v>0</v>
      </c>
      <c r="JG106" s="219" t="b">
        <f t="shared" si="266"/>
        <v>0</v>
      </c>
      <c r="JH106" s="188">
        <f t="shared" si="267"/>
        <v>0</v>
      </c>
      <c r="JI106" s="164">
        <f t="shared" si="268"/>
        <v>0</v>
      </c>
      <c r="JJ106" s="164">
        <f t="shared" si="269"/>
        <v>0.25</v>
      </c>
      <c r="JK106" s="164">
        <f t="shared" si="270"/>
        <v>0</v>
      </c>
      <c r="JL106" s="164">
        <f t="shared" si="270"/>
        <v>0</v>
      </c>
      <c r="JM106" s="166">
        <f t="shared" si="271"/>
        <v>0</v>
      </c>
      <c r="JN106" s="167"/>
      <c r="JO106" s="126"/>
      <c r="JP106" s="164">
        <v>94</v>
      </c>
      <c r="JQ106" s="225"/>
      <c r="JR106" s="226"/>
      <c r="JS106" s="1"/>
      <c r="JT106" s="1"/>
      <c r="JU106" s="95"/>
      <c r="JV106" s="93"/>
      <c r="JW106" s="93"/>
      <c r="JX106" s="93"/>
      <c r="JY106" s="95" t="str">
        <f t="shared" si="180"/>
        <v>Completar</v>
      </c>
      <c r="JZ106" s="96" t="str">
        <f t="shared" si="181"/>
        <v>Completar</v>
      </c>
      <c r="KA106" s="96" t="str">
        <f t="shared" si="182"/>
        <v>Completar</v>
      </c>
      <c r="KB106" s="94"/>
      <c r="KC106" s="95" t="str">
        <f t="shared" si="183"/>
        <v>Completar</v>
      </c>
      <c r="KD106" s="95" t="str">
        <f t="shared" si="272"/>
        <v>Completar</v>
      </c>
      <c r="KE106" s="165">
        <f t="shared" si="273"/>
        <v>0</v>
      </c>
      <c r="KF106" s="219" t="b">
        <f t="shared" si="274"/>
        <v>0</v>
      </c>
      <c r="KG106" s="188">
        <f t="shared" si="275"/>
        <v>0</v>
      </c>
      <c r="KH106" s="164">
        <f t="shared" si="276"/>
        <v>0</v>
      </c>
      <c r="KI106" s="164">
        <f t="shared" si="277"/>
        <v>0.25</v>
      </c>
      <c r="KJ106" s="164">
        <f t="shared" si="278"/>
        <v>0</v>
      </c>
      <c r="KK106" s="164">
        <f t="shared" si="278"/>
        <v>0</v>
      </c>
      <c r="KL106" s="166">
        <f t="shared" si="279"/>
        <v>0</v>
      </c>
    </row>
    <row r="107" spans="1:298" x14ac:dyDescent="0.25">
      <c r="A107" s="164">
        <v>95</v>
      </c>
      <c r="B107" s="225"/>
      <c r="C107" s="226"/>
      <c r="D107" s="1"/>
      <c r="E107" s="1"/>
      <c r="F107" s="95"/>
      <c r="G107" s="93"/>
      <c r="H107" s="93"/>
      <c r="I107" s="93"/>
      <c r="J107" s="95"/>
      <c r="K107" s="96" t="str">
        <f>IFERROR(VLOOKUP(D107,'Situación inicial'!JI$13:JS$112,8,FALSE),"Completar")</f>
        <v>Completar</v>
      </c>
      <c r="L107" s="96" t="str">
        <f>IFERROR(VLOOKUP(D107,'Situación inicial'!JI$13:JS$112,9,FALSE),"Completar")</f>
        <v>Completar</v>
      </c>
      <c r="M107" s="94"/>
      <c r="N107" s="95" t="str">
        <f>IFERROR(VLOOKUP(D107,'Situación inicial'!JI$13:JS$112,11,FALSE),"Completar")</f>
        <v>Completar</v>
      </c>
      <c r="O107" s="95" t="str">
        <f>IFERROR(VLOOKUP(D107,'Situación inicial'!JI$13:JT$112,12,FALSE),"Completar")</f>
        <v>Completar</v>
      </c>
      <c r="P107" s="165">
        <f t="shared" si="184"/>
        <v>0</v>
      </c>
      <c r="Q107" s="219" t="b">
        <f t="shared" si="185"/>
        <v>0</v>
      </c>
      <c r="R107" s="188">
        <f t="shared" si="186"/>
        <v>0</v>
      </c>
      <c r="S107" s="164">
        <f t="shared" si="187"/>
        <v>0</v>
      </c>
      <c r="T107" s="164">
        <f t="shared" si="188"/>
        <v>0.25</v>
      </c>
      <c r="U107" s="164">
        <f t="shared" si="189"/>
        <v>0</v>
      </c>
      <c r="V107" s="164">
        <f t="shared" si="189"/>
        <v>0</v>
      </c>
      <c r="W107" s="166">
        <f t="shared" si="190"/>
        <v>0</v>
      </c>
      <c r="X107" s="168">
        <f>IFERROR(VLOOKUP(D107,'Situación inicial'!JI$13:JZ$112,18,FALSE),0)</f>
        <v>0</v>
      </c>
      <c r="Z107" s="164">
        <v>95</v>
      </c>
      <c r="AA107" s="225"/>
      <c r="AB107" s="226"/>
      <c r="AC107" s="1"/>
      <c r="AD107" s="1"/>
      <c r="AE107" s="95"/>
      <c r="AF107" s="93"/>
      <c r="AG107" s="93"/>
      <c r="AH107" s="93"/>
      <c r="AI107" s="95" t="str">
        <f t="shared" si="140"/>
        <v>Completar</v>
      </c>
      <c r="AJ107" s="96" t="str">
        <f t="shared" si="141"/>
        <v>Completar</v>
      </c>
      <c r="AK107" s="96" t="str">
        <f t="shared" si="142"/>
        <v>Completar</v>
      </c>
      <c r="AL107" s="94"/>
      <c r="AM107" s="95" t="str">
        <f t="shared" si="191"/>
        <v>Completar</v>
      </c>
      <c r="AN107" s="95" t="str">
        <f t="shared" si="192"/>
        <v>Completar</v>
      </c>
      <c r="AO107" s="165">
        <f t="shared" si="193"/>
        <v>0</v>
      </c>
      <c r="AP107" s="219" t="b">
        <f t="shared" si="194"/>
        <v>0</v>
      </c>
      <c r="AQ107" s="188">
        <f t="shared" si="195"/>
        <v>0</v>
      </c>
      <c r="AR107" s="164">
        <f t="shared" si="196"/>
        <v>0</v>
      </c>
      <c r="AS107" s="164">
        <f t="shared" si="197"/>
        <v>0.25</v>
      </c>
      <c r="AT107" s="164">
        <f t="shared" si="198"/>
        <v>0</v>
      </c>
      <c r="AU107" s="164">
        <f t="shared" si="198"/>
        <v>0</v>
      </c>
      <c r="AV107" s="166">
        <f t="shared" si="199"/>
        <v>0</v>
      </c>
      <c r="AW107" s="168">
        <f t="shared" si="143"/>
        <v>0</v>
      </c>
      <c r="AY107" s="164">
        <v>95</v>
      </c>
      <c r="AZ107" s="225"/>
      <c r="BA107" s="226"/>
      <c r="BB107" s="1"/>
      <c r="BC107" s="1"/>
      <c r="BD107" s="95"/>
      <c r="BE107" s="93"/>
      <c r="BF107" s="93"/>
      <c r="BG107" s="93"/>
      <c r="BH107" s="95" t="str">
        <f t="shared" si="144"/>
        <v>Completar</v>
      </c>
      <c r="BI107" s="96" t="str">
        <f t="shared" si="145"/>
        <v>Completar</v>
      </c>
      <c r="BJ107" s="96" t="str">
        <f t="shared" si="146"/>
        <v>Completar</v>
      </c>
      <c r="BK107" s="94"/>
      <c r="BL107" s="95" t="str">
        <f t="shared" si="147"/>
        <v>Completar</v>
      </c>
      <c r="BM107" s="95" t="str">
        <f t="shared" si="200"/>
        <v>Completar</v>
      </c>
      <c r="BN107" s="165">
        <f t="shared" si="201"/>
        <v>0</v>
      </c>
      <c r="BO107" s="219" t="b">
        <f t="shared" si="202"/>
        <v>0</v>
      </c>
      <c r="BP107" s="188">
        <f t="shared" si="203"/>
        <v>0</v>
      </c>
      <c r="BQ107" s="164">
        <f t="shared" si="204"/>
        <v>0</v>
      </c>
      <c r="BR107" s="164">
        <f t="shared" si="205"/>
        <v>0.25</v>
      </c>
      <c r="BS107" s="164">
        <f t="shared" si="206"/>
        <v>0</v>
      </c>
      <c r="BT107" s="164">
        <f t="shared" si="206"/>
        <v>0</v>
      </c>
      <c r="BU107" s="166">
        <f t="shared" si="207"/>
        <v>0</v>
      </c>
      <c r="BV107" s="167"/>
      <c r="BX107" s="164">
        <v>95</v>
      </c>
      <c r="BY107" s="225"/>
      <c r="BZ107" s="226"/>
      <c r="CA107" s="1"/>
      <c r="CB107" s="1"/>
      <c r="CC107" s="95"/>
      <c r="CD107" s="93"/>
      <c r="CE107" s="93"/>
      <c r="CF107" s="93"/>
      <c r="CG107" s="95" t="str">
        <f t="shared" si="148"/>
        <v>Completar</v>
      </c>
      <c r="CH107" s="96" t="str">
        <f t="shared" si="149"/>
        <v>Completar</v>
      </c>
      <c r="CI107" s="96" t="str">
        <f t="shared" si="150"/>
        <v>Completar</v>
      </c>
      <c r="CJ107" s="94"/>
      <c r="CK107" s="95" t="str">
        <f t="shared" si="151"/>
        <v>Completar</v>
      </c>
      <c r="CL107" s="95" t="str">
        <f t="shared" si="208"/>
        <v>Completar</v>
      </c>
      <c r="CM107" s="165">
        <f t="shared" si="209"/>
        <v>0</v>
      </c>
      <c r="CN107" s="219" t="b">
        <f t="shared" si="210"/>
        <v>0</v>
      </c>
      <c r="CO107" s="188">
        <f t="shared" si="211"/>
        <v>0</v>
      </c>
      <c r="CP107" s="164">
        <f t="shared" si="212"/>
        <v>0</v>
      </c>
      <c r="CQ107" s="164">
        <f t="shared" si="213"/>
        <v>0.25</v>
      </c>
      <c r="CR107" s="164">
        <f t="shared" si="214"/>
        <v>0</v>
      </c>
      <c r="CS107" s="164">
        <f t="shared" si="214"/>
        <v>0</v>
      </c>
      <c r="CT107" s="166">
        <f t="shared" si="215"/>
        <v>0</v>
      </c>
      <c r="CU107" s="167"/>
      <c r="CW107" s="164">
        <v>95</v>
      </c>
      <c r="CX107" s="225"/>
      <c r="CY107" s="226"/>
      <c r="CZ107" s="1"/>
      <c r="DA107" s="1"/>
      <c r="DB107" s="95"/>
      <c r="DC107" s="93"/>
      <c r="DD107" s="93"/>
      <c r="DE107" s="93"/>
      <c r="DF107" s="95" t="str">
        <f t="shared" si="152"/>
        <v>Completar</v>
      </c>
      <c r="DG107" s="96" t="str">
        <f t="shared" si="153"/>
        <v>Completar</v>
      </c>
      <c r="DH107" s="96" t="str">
        <f t="shared" si="154"/>
        <v>Completar</v>
      </c>
      <c r="DI107" s="94"/>
      <c r="DJ107" s="95" t="str">
        <f t="shared" si="155"/>
        <v>Completar</v>
      </c>
      <c r="DK107" s="95" t="str">
        <f t="shared" si="216"/>
        <v>Completar</v>
      </c>
      <c r="DL107" s="165">
        <f t="shared" si="217"/>
        <v>0</v>
      </c>
      <c r="DM107" s="219" t="b">
        <f t="shared" si="218"/>
        <v>0</v>
      </c>
      <c r="DN107" s="188">
        <f t="shared" si="219"/>
        <v>0</v>
      </c>
      <c r="DO107" s="164">
        <f t="shared" si="220"/>
        <v>0</v>
      </c>
      <c r="DP107" s="164">
        <f t="shared" si="221"/>
        <v>0.25</v>
      </c>
      <c r="DQ107" s="164">
        <f t="shared" si="222"/>
        <v>0</v>
      </c>
      <c r="DR107" s="164">
        <f t="shared" si="222"/>
        <v>0</v>
      </c>
      <c r="DS107" s="166">
        <f t="shared" si="223"/>
        <v>0</v>
      </c>
      <c r="DT107" s="167"/>
      <c r="DV107" s="164">
        <v>95</v>
      </c>
      <c r="DW107" s="225"/>
      <c r="DX107" s="226"/>
      <c r="DY107" s="1"/>
      <c r="DZ107" s="1"/>
      <c r="EA107" s="95"/>
      <c r="EB107" s="93"/>
      <c r="EC107" s="93"/>
      <c r="ED107" s="93"/>
      <c r="EE107" s="95" t="str">
        <f t="shared" si="156"/>
        <v>Completar</v>
      </c>
      <c r="EF107" s="96" t="str">
        <f t="shared" si="157"/>
        <v>Completar</v>
      </c>
      <c r="EG107" s="96" t="str">
        <f t="shared" si="158"/>
        <v>Completar</v>
      </c>
      <c r="EH107" s="94"/>
      <c r="EI107" s="95" t="str">
        <f t="shared" si="159"/>
        <v>Completar</v>
      </c>
      <c r="EJ107" s="95" t="str">
        <f t="shared" si="224"/>
        <v>Completar</v>
      </c>
      <c r="EK107" s="165">
        <f t="shared" si="225"/>
        <v>0</v>
      </c>
      <c r="EL107" s="219" t="b">
        <f t="shared" si="226"/>
        <v>0</v>
      </c>
      <c r="EM107" s="188">
        <f t="shared" si="227"/>
        <v>0</v>
      </c>
      <c r="EN107" s="164">
        <f t="shared" si="228"/>
        <v>0</v>
      </c>
      <c r="EO107" s="164">
        <f t="shared" si="229"/>
        <v>0.25</v>
      </c>
      <c r="EP107" s="164">
        <f t="shared" si="230"/>
        <v>0</v>
      </c>
      <c r="EQ107" s="164">
        <f t="shared" si="230"/>
        <v>0</v>
      </c>
      <c r="ER107" s="166">
        <f t="shared" si="231"/>
        <v>0</v>
      </c>
      <c r="ES107" s="167"/>
      <c r="EU107" s="164">
        <v>95</v>
      </c>
      <c r="EV107" s="225"/>
      <c r="EW107" s="226"/>
      <c r="EX107" s="1"/>
      <c r="EY107" s="1"/>
      <c r="EZ107" s="95"/>
      <c r="FA107" s="93"/>
      <c r="FB107" s="93"/>
      <c r="FC107" s="93"/>
      <c r="FD107" s="95" t="str">
        <f t="shared" si="160"/>
        <v>Completar</v>
      </c>
      <c r="FE107" s="96" t="str">
        <f t="shared" si="161"/>
        <v>Completar</v>
      </c>
      <c r="FF107" s="96" t="str">
        <f t="shared" si="162"/>
        <v>Completar</v>
      </c>
      <c r="FG107" s="94"/>
      <c r="FH107" s="95" t="str">
        <f t="shared" si="163"/>
        <v>Completar</v>
      </c>
      <c r="FI107" s="95" t="str">
        <f t="shared" si="232"/>
        <v>Completar</v>
      </c>
      <c r="FJ107" s="165">
        <f t="shared" si="233"/>
        <v>0</v>
      </c>
      <c r="FK107" s="219" t="b">
        <f t="shared" si="234"/>
        <v>0</v>
      </c>
      <c r="FL107" s="188">
        <f t="shared" si="235"/>
        <v>0</v>
      </c>
      <c r="FM107" s="164">
        <f t="shared" si="236"/>
        <v>0</v>
      </c>
      <c r="FN107" s="164">
        <f t="shared" si="237"/>
        <v>0.25</v>
      </c>
      <c r="FO107" s="164">
        <f t="shared" si="238"/>
        <v>0</v>
      </c>
      <c r="FP107" s="164">
        <f t="shared" si="238"/>
        <v>0</v>
      </c>
      <c r="FQ107" s="166">
        <f t="shared" si="239"/>
        <v>0</v>
      </c>
      <c r="FR107" s="167"/>
      <c r="FT107" s="164">
        <v>95</v>
      </c>
      <c r="FU107" s="225"/>
      <c r="FV107" s="226"/>
      <c r="FW107" s="1"/>
      <c r="FX107" s="1"/>
      <c r="FY107" s="95"/>
      <c r="FZ107" s="93"/>
      <c r="GA107" s="93"/>
      <c r="GB107" s="93"/>
      <c r="GC107" s="95" t="str">
        <f t="shared" si="164"/>
        <v>Completar</v>
      </c>
      <c r="GD107" s="96" t="str">
        <f t="shared" si="165"/>
        <v>Completar</v>
      </c>
      <c r="GE107" s="96" t="str">
        <f t="shared" si="166"/>
        <v>Completar</v>
      </c>
      <c r="GF107" s="94"/>
      <c r="GG107" s="95" t="str">
        <f t="shared" si="167"/>
        <v>Completar</v>
      </c>
      <c r="GH107" s="95" t="str">
        <f t="shared" si="240"/>
        <v>Completar</v>
      </c>
      <c r="GI107" s="165">
        <f t="shared" si="241"/>
        <v>0</v>
      </c>
      <c r="GJ107" s="219" t="b">
        <f t="shared" si="242"/>
        <v>0</v>
      </c>
      <c r="GK107" s="188">
        <f t="shared" si="243"/>
        <v>0</v>
      </c>
      <c r="GL107" s="164">
        <f t="shared" si="244"/>
        <v>0</v>
      </c>
      <c r="GM107" s="164">
        <f t="shared" si="245"/>
        <v>0.25</v>
      </c>
      <c r="GN107" s="164">
        <f t="shared" si="246"/>
        <v>0</v>
      </c>
      <c r="GO107" s="164">
        <f t="shared" si="246"/>
        <v>0</v>
      </c>
      <c r="GP107" s="166">
        <f t="shared" si="247"/>
        <v>0</v>
      </c>
      <c r="GQ107" s="167"/>
      <c r="GS107" s="164">
        <v>95</v>
      </c>
      <c r="GT107" s="225"/>
      <c r="GU107" s="226"/>
      <c r="GV107" s="1"/>
      <c r="GW107" s="1"/>
      <c r="GX107" s="95"/>
      <c r="GY107" s="93"/>
      <c r="GZ107" s="93"/>
      <c r="HA107" s="93"/>
      <c r="HB107" s="95" t="str">
        <f t="shared" si="168"/>
        <v>Completar</v>
      </c>
      <c r="HC107" s="96" t="str">
        <f t="shared" si="169"/>
        <v>Completar</v>
      </c>
      <c r="HD107" s="96" t="str">
        <f t="shared" si="170"/>
        <v>Completar</v>
      </c>
      <c r="HE107" s="94"/>
      <c r="HF107" s="95" t="str">
        <f t="shared" si="171"/>
        <v>Completar</v>
      </c>
      <c r="HG107" s="95" t="str">
        <f t="shared" si="248"/>
        <v>Completar</v>
      </c>
      <c r="HH107" s="165">
        <f t="shared" si="249"/>
        <v>0</v>
      </c>
      <c r="HI107" s="219" t="b">
        <f t="shared" si="250"/>
        <v>0</v>
      </c>
      <c r="HJ107" s="188">
        <f t="shared" si="251"/>
        <v>0</v>
      </c>
      <c r="HK107" s="164">
        <f t="shared" si="252"/>
        <v>0</v>
      </c>
      <c r="HL107" s="164">
        <f t="shared" si="253"/>
        <v>0.25</v>
      </c>
      <c r="HM107" s="164">
        <f t="shared" si="254"/>
        <v>0</v>
      </c>
      <c r="HN107" s="164">
        <f t="shared" si="254"/>
        <v>0</v>
      </c>
      <c r="HO107" s="166">
        <f t="shared" si="255"/>
        <v>0</v>
      </c>
      <c r="HP107" s="167"/>
      <c r="HR107" s="164">
        <v>95</v>
      </c>
      <c r="HS107" s="225"/>
      <c r="HT107" s="226"/>
      <c r="HU107" s="1"/>
      <c r="HV107" s="1"/>
      <c r="HW107" s="95"/>
      <c r="HX107" s="93"/>
      <c r="HY107" s="93"/>
      <c r="HZ107" s="93"/>
      <c r="IA107" s="95" t="str">
        <f t="shared" si="172"/>
        <v>Completar</v>
      </c>
      <c r="IB107" s="96" t="str">
        <f t="shared" si="173"/>
        <v>Completar</v>
      </c>
      <c r="IC107" s="96" t="str">
        <f t="shared" si="174"/>
        <v>Completar</v>
      </c>
      <c r="ID107" s="94"/>
      <c r="IE107" s="95" t="str">
        <f t="shared" si="175"/>
        <v>Completar</v>
      </c>
      <c r="IF107" s="95" t="str">
        <f t="shared" si="256"/>
        <v>Completar</v>
      </c>
      <c r="IG107" s="165">
        <f t="shared" si="257"/>
        <v>0</v>
      </c>
      <c r="IH107" s="219" t="b">
        <f t="shared" si="258"/>
        <v>0</v>
      </c>
      <c r="II107" s="188">
        <f t="shared" si="259"/>
        <v>0</v>
      </c>
      <c r="IJ107" s="164">
        <f t="shared" si="260"/>
        <v>0</v>
      </c>
      <c r="IK107" s="164">
        <f t="shared" si="261"/>
        <v>0.25</v>
      </c>
      <c r="IL107" s="164">
        <f t="shared" si="262"/>
        <v>0</v>
      </c>
      <c r="IM107" s="164">
        <f t="shared" si="262"/>
        <v>0</v>
      </c>
      <c r="IN107" s="166">
        <f t="shared" si="263"/>
        <v>0</v>
      </c>
      <c r="IO107" s="167"/>
      <c r="IQ107" s="164">
        <v>95</v>
      </c>
      <c r="IR107" s="225"/>
      <c r="IS107" s="226"/>
      <c r="IT107" s="1"/>
      <c r="IU107" s="1"/>
      <c r="IV107" s="95"/>
      <c r="IW107" s="93"/>
      <c r="IX107" s="93"/>
      <c r="IY107" s="93"/>
      <c r="IZ107" s="95" t="str">
        <f t="shared" si="176"/>
        <v>Completar</v>
      </c>
      <c r="JA107" s="96" t="str">
        <f t="shared" si="177"/>
        <v>Completar</v>
      </c>
      <c r="JB107" s="96" t="str">
        <f t="shared" si="178"/>
        <v>Completar</v>
      </c>
      <c r="JC107" s="94"/>
      <c r="JD107" s="95" t="str">
        <f t="shared" si="179"/>
        <v>Completar</v>
      </c>
      <c r="JE107" s="95" t="str">
        <f t="shared" si="264"/>
        <v>Completar</v>
      </c>
      <c r="JF107" s="165">
        <f t="shared" si="265"/>
        <v>0</v>
      </c>
      <c r="JG107" s="219" t="b">
        <f t="shared" si="266"/>
        <v>0</v>
      </c>
      <c r="JH107" s="188">
        <f t="shared" si="267"/>
        <v>0</v>
      </c>
      <c r="JI107" s="164">
        <f t="shared" si="268"/>
        <v>0</v>
      </c>
      <c r="JJ107" s="164">
        <f t="shared" si="269"/>
        <v>0.25</v>
      </c>
      <c r="JK107" s="164">
        <f t="shared" si="270"/>
        <v>0</v>
      </c>
      <c r="JL107" s="164">
        <f t="shared" si="270"/>
        <v>0</v>
      </c>
      <c r="JM107" s="166">
        <f t="shared" si="271"/>
        <v>0</v>
      </c>
      <c r="JN107" s="167"/>
      <c r="JO107" s="126"/>
      <c r="JP107" s="164">
        <v>95</v>
      </c>
      <c r="JQ107" s="225"/>
      <c r="JR107" s="226"/>
      <c r="JS107" s="1"/>
      <c r="JT107" s="1"/>
      <c r="JU107" s="95"/>
      <c r="JV107" s="93"/>
      <c r="JW107" s="93"/>
      <c r="JX107" s="93"/>
      <c r="JY107" s="95" t="str">
        <f t="shared" si="180"/>
        <v>Completar</v>
      </c>
      <c r="JZ107" s="96" t="str">
        <f t="shared" si="181"/>
        <v>Completar</v>
      </c>
      <c r="KA107" s="96" t="str">
        <f t="shared" si="182"/>
        <v>Completar</v>
      </c>
      <c r="KB107" s="94"/>
      <c r="KC107" s="95" t="str">
        <f t="shared" si="183"/>
        <v>Completar</v>
      </c>
      <c r="KD107" s="95" t="str">
        <f t="shared" si="272"/>
        <v>Completar</v>
      </c>
      <c r="KE107" s="165">
        <f t="shared" si="273"/>
        <v>0</v>
      </c>
      <c r="KF107" s="219" t="b">
        <f t="shared" si="274"/>
        <v>0</v>
      </c>
      <c r="KG107" s="188">
        <f t="shared" si="275"/>
        <v>0</v>
      </c>
      <c r="KH107" s="164">
        <f t="shared" si="276"/>
        <v>0</v>
      </c>
      <c r="KI107" s="164">
        <f t="shared" si="277"/>
        <v>0.25</v>
      </c>
      <c r="KJ107" s="164">
        <f t="shared" si="278"/>
        <v>0</v>
      </c>
      <c r="KK107" s="164">
        <f t="shared" si="278"/>
        <v>0</v>
      </c>
      <c r="KL107" s="166">
        <f t="shared" si="279"/>
        <v>0</v>
      </c>
    </row>
    <row r="108" spans="1:298" x14ac:dyDescent="0.25">
      <c r="A108" s="164">
        <v>96</v>
      </c>
      <c r="B108" s="225"/>
      <c r="C108" s="226"/>
      <c r="D108" s="1"/>
      <c r="E108" s="1"/>
      <c r="F108" s="95"/>
      <c r="G108" s="93"/>
      <c r="H108" s="93"/>
      <c r="I108" s="93"/>
      <c r="J108" s="95"/>
      <c r="K108" s="96" t="str">
        <f>IFERROR(VLOOKUP(D108,'Situación inicial'!JI$13:JS$112,8,FALSE),"Completar")</f>
        <v>Completar</v>
      </c>
      <c r="L108" s="96" t="str">
        <f>IFERROR(VLOOKUP(D108,'Situación inicial'!JI$13:JS$112,9,FALSE),"Completar")</f>
        <v>Completar</v>
      </c>
      <c r="M108" s="94"/>
      <c r="N108" s="95" t="str">
        <f>IFERROR(VLOOKUP(D108,'Situación inicial'!JI$13:JS$112,11,FALSE),"Completar")</f>
        <v>Completar</v>
      </c>
      <c r="O108" s="95" t="str">
        <f>IFERROR(VLOOKUP(D108,'Situación inicial'!JI$13:JT$112,12,FALSE),"Completar")</f>
        <v>Completar</v>
      </c>
      <c r="P108" s="165">
        <f t="shared" si="184"/>
        <v>0</v>
      </c>
      <c r="Q108" s="219" t="b">
        <f t="shared" si="185"/>
        <v>0</v>
      </c>
      <c r="R108" s="188">
        <f t="shared" si="186"/>
        <v>0</v>
      </c>
      <c r="S108" s="164">
        <f t="shared" si="187"/>
        <v>0</v>
      </c>
      <c r="T108" s="164">
        <f t="shared" si="188"/>
        <v>0.25</v>
      </c>
      <c r="U108" s="164">
        <f t="shared" si="189"/>
        <v>0</v>
      </c>
      <c r="V108" s="164">
        <f t="shared" si="189"/>
        <v>0</v>
      </c>
      <c r="W108" s="166">
        <f t="shared" si="190"/>
        <v>0</v>
      </c>
      <c r="X108" s="168">
        <f>IFERROR(VLOOKUP(D108,'Situación inicial'!JI$13:JZ$112,18,FALSE),0)</f>
        <v>0</v>
      </c>
      <c r="Z108" s="164">
        <v>96</v>
      </c>
      <c r="AA108" s="225"/>
      <c r="AB108" s="226"/>
      <c r="AC108" s="1"/>
      <c r="AD108" s="1"/>
      <c r="AE108" s="95"/>
      <c r="AF108" s="93"/>
      <c r="AG108" s="93"/>
      <c r="AH108" s="93"/>
      <c r="AI108" s="95" t="str">
        <f t="shared" si="140"/>
        <v>Completar</v>
      </c>
      <c r="AJ108" s="96" t="str">
        <f t="shared" si="141"/>
        <v>Completar</v>
      </c>
      <c r="AK108" s="96" t="str">
        <f t="shared" si="142"/>
        <v>Completar</v>
      </c>
      <c r="AL108" s="94"/>
      <c r="AM108" s="95" t="str">
        <f t="shared" si="191"/>
        <v>Completar</v>
      </c>
      <c r="AN108" s="95" t="str">
        <f t="shared" si="192"/>
        <v>Completar</v>
      </c>
      <c r="AO108" s="165">
        <f t="shared" si="193"/>
        <v>0</v>
      </c>
      <c r="AP108" s="219" t="b">
        <f t="shared" si="194"/>
        <v>0</v>
      </c>
      <c r="AQ108" s="188">
        <f t="shared" si="195"/>
        <v>0</v>
      </c>
      <c r="AR108" s="164">
        <f t="shared" si="196"/>
        <v>0</v>
      </c>
      <c r="AS108" s="164">
        <f t="shared" si="197"/>
        <v>0.25</v>
      </c>
      <c r="AT108" s="164">
        <f t="shared" si="198"/>
        <v>0</v>
      </c>
      <c r="AU108" s="164">
        <f t="shared" si="198"/>
        <v>0</v>
      </c>
      <c r="AV108" s="166">
        <f t="shared" si="199"/>
        <v>0</v>
      </c>
      <c r="AW108" s="168">
        <f t="shared" si="143"/>
        <v>0</v>
      </c>
      <c r="AY108" s="164">
        <v>96</v>
      </c>
      <c r="AZ108" s="225"/>
      <c r="BA108" s="226"/>
      <c r="BB108" s="1"/>
      <c r="BC108" s="1"/>
      <c r="BD108" s="95"/>
      <c r="BE108" s="93"/>
      <c r="BF108" s="93"/>
      <c r="BG108" s="93"/>
      <c r="BH108" s="95" t="str">
        <f t="shared" si="144"/>
        <v>Completar</v>
      </c>
      <c r="BI108" s="96" t="str">
        <f t="shared" si="145"/>
        <v>Completar</v>
      </c>
      <c r="BJ108" s="96" t="str">
        <f t="shared" si="146"/>
        <v>Completar</v>
      </c>
      <c r="BK108" s="94"/>
      <c r="BL108" s="95" t="str">
        <f t="shared" si="147"/>
        <v>Completar</v>
      </c>
      <c r="BM108" s="95" t="str">
        <f t="shared" si="200"/>
        <v>Completar</v>
      </c>
      <c r="BN108" s="165">
        <f t="shared" si="201"/>
        <v>0</v>
      </c>
      <c r="BO108" s="219" t="b">
        <f t="shared" si="202"/>
        <v>0</v>
      </c>
      <c r="BP108" s="188">
        <f t="shared" si="203"/>
        <v>0</v>
      </c>
      <c r="BQ108" s="164">
        <f t="shared" si="204"/>
        <v>0</v>
      </c>
      <c r="BR108" s="164">
        <f t="shared" si="205"/>
        <v>0.25</v>
      </c>
      <c r="BS108" s="164">
        <f t="shared" si="206"/>
        <v>0</v>
      </c>
      <c r="BT108" s="164">
        <f t="shared" si="206"/>
        <v>0</v>
      </c>
      <c r="BU108" s="166">
        <f t="shared" si="207"/>
        <v>0</v>
      </c>
      <c r="BV108" s="167"/>
      <c r="BX108" s="164">
        <v>96</v>
      </c>
      <c r="BY108" s="225"/>
      <c r="BZ108" s="226"/>
      <c r="CA108" s="1"/>
      <c r="CB108" s="1"/>
      <c r="CC108" s="95"/>
      <c r="CD108" s="93"/>
      <c r="CE108" s="93"/>
      <c r="CF108" s="93"/>
      <c r="CG108" s="95" t="str">
        <f t="shared" si="148"/>
        <v>Completar</v>
      </c>
      <c r="CH108" s="96" t="str">
        <f t="shared" si="149"/>
        <v>Completar</v>
      </c>
      <c r="CI108" s="96" t="str">
        <f t="shared" si="150"/>
        <v>Completar</v>
      </c>
      <c r="CJ108" s="94"/>
      <c r="CK108" s="95" t="str">
        <f t="shared" si="151"/>
        <v>Completar</v>
      </c>
      <c r="CL108" s="95" t="str">
        <f t="shared" si="208"/>
        <v>Completar</v>
      </c>
      <c r="CM108" s="165">
        <f t="shared" si="209"/>
        <v>0</v>
      </c>
      <c r="CN108" s="219" t="b">
        <f t="shared" si="210"/>
        <v>0</v>
      </c>
      <c r="CO108" s="188">
        <f t="shared" si="211"/>
        <v>0</v>
      </c>
      <c r="CP108" s="164">
        <f t="shared" si="212"/>
        <v>0</v>
      </c>
      <c r="CQ108" s="164">
        <f t="shared" si="213"/>
        <v>0.25</v>
      </c>
      <c r="CR108" s="164">
        <f t="shared" si="214"/>
        <v>0</v>
      </c>
      <c r="CS108" s="164">
        <f t="shared" si="214"/>
        <v>0</v>
      </c>
      <c r="CT108" s="166">
        <f t="shared" si="215"/>
        <v>0</v>
      </c>
      <c r="CU108" s="167"/>
      <c r="CW108" s="164">
        <v>96</v>
      </c>
      <c r="CX108" s="225"/>
      <c r="CY108" s="226"/>
      <c r="CZ108" s="1"/>
      <c r="DA108" s="1"/>
      <c r="DB108" s="95"/>
      <c r="DC108" s="93"/>
      <c r="DD108" s="93"/>
      <c r="DE108" s="93"/>
      <c r="DF108" s="95" t="str">
        <f t="shared" si="152"/>
        <v>Completar</v>
      </c>
      <c r="DG108" s="96" t="str">
        <f t="shared" si="153"/>
        <v>Completar</v>
      </c>
      <c r="DH108" s="96" t="str">
        <f t="shared" si="154"/>
        <v>Completar</v>
      </c>
      <c r="DI108" s="94"/>
      <c r="DJ108" s="95" t="str">
        <f t="shared" si="155"/>
        <v>Completar</v>
      </c>
      <c r="DK108" s="95" t="str">
        <f t="shared" si="216"/>
        <v>Completar</v>
      </c>
      <c r="DL108" s="165">
        <f t="shared" si="217"/>
        <v>0</v>
      </c>
      <c r="DM108" s="219" t="b">
        <f t="shared" si="218"/>
        <v>0</v>
      </c>
      <c r="DN108" s="188">
        <f t="shared" si="219"/>
        <v>0</v>
      </c>
      <c r="DO108" s="164">
        <f t="shared" si="220"/>
        <v>0</v>
      </c>
      <c r="DP108" s="164">
        <f t="shared" si="221"/>
        <v>0.25</v>
      </c>
      <c r="DQ108" s="164">
        <f t="shared" si="222"/>
        <v>0</v>
      </c>
      <c r="DR108" s="164">
        <f t="shared" si="222"/>
        <v>0</v>
      </c>
      <c r="DS108" s="166">
        <f t="shared" si="223"/>
        <v>0</v>
      </c>
      <c r="DT108" s="167"/>
      <c r="DV108" s="164">
        <v>96</v>
      </c>
      <c r="DW108" s="225"/>
      <c r="DX108" s="226"/>
      <c r="DY108" s="1"/>
      <c r="DZ108" s="1"/>
      <c r="EA108" s="95"/>
      <c r="EB108" s="93"/>
      <c r="EC108" s="93"/>
      <c r="ED108" s="93"/>
      <c r="EE108" s="95" t="str">
        <f t="shared" si="156"/>
        <v>Completar</v>
      </c>
      <c r="EF108" s="96" t="str">
        <f t="shared" si="157"/>
        <v>Completar</v>
      </c>
      <c r="EG108" s="96" t="str">
        <f t="shared" si="158"/>
        <v>Completar</v>
      </c>
      <c r="EH108" s="94"/>
      <c r="EI108" s="95" t="str">
        <f t="shared" si="159"/>
        <v>Completar</v>
      </c>
      <c r="EJ108" s="95" t="str">
        <f t="shared" si="224"/>
        <v>Completar</v>
      </c>
      <c r="EK108" s="165">
        <f t="shared" si="225"/>
        <v>0</v>
      </c>
      <c r="EL108" s="219" t="b">
        <f t="shared" si="226"/>
        <v>0</v>
      </c>
      <c r="EM108" s="188">
        <f t="shared" si="227"/>
        <v>0</v>
      </c>
      <c r="EN108" s="164">
        <f t="shared" si="228"/>
        <v>0</v>
      </c>
      <c r="EO108" s="164">
        <f t="shared" si="229"/>
        <v>0.25</v>
      </c>
      <c r="EP108" s="164">
        <f t="shared" si="230"/>
        <v>0</v>
      </c>
      <c r="EQ108" s="164">
        <f t="shared" si="230"/>
        <v>0</v>
      </c>
      <c r="ER108" s="166">
        <f t="shared" si="231"/>
        <v>0</v>
      </c>
      <c r="ES108" s="167"/>
      <c r="EU108" s="164">
        <v>96</v>
      </c>
      <c r="EV108" s="225"/>
      <c r="EW108" s="226"/>
      <c r="EX108" s="1"/>
      <c r="EY108" s="1"/>
      <c r="EZ108" s="95"/>
      <c r="FA108" s="93"/>
      <c r="FB108" s="93"/>
      <c r="FC108" s="93"/>
      <c r="FD108" s="95" t="str">
        <f t="shared" si="160"/>
        <v>Completar</v>
      </c>
      <c r="FE108" s="96" t="str">
        <f t="shared" si="161"/>
        <v>Completar</v>
      </c>
      <c r="FF108" s="96" t="str">
        <f t="shared" si="162"/>
        <v>Completar</v>
      </c>
      <c r="FG108" s="94"/>
      <c r="FH108" s="95" t="str">
        <f t="shared" si="163"/>
        <v>Completar</v>
      </c>
      <c r="FI108" s="95" t="str">
        <f t="shared" si="232"/>
        <v>Completar</v>
      </c>
      <c r="FJ108" s="165">
        <f t="shared" si="233"/>
        <v>0</v>
      </c>
      <c r="FK108" s="219" t="b">
        <f t="shared" si="234"/>
        <v>0</v>
      </c>
      <c r="FL108" s="188">
        <f t="shared" si="235"/>
        <v>0</v>
      </c>
      <c r="FM108" s="164">
        <f t="shared" si="236"/>
        <v>0</v>
      </c>
      <c r="FN108" s="164">
        <f t="shared" si="237"/>
        <v>0.25</v>
      </c>
      <c r="FO108" s="164">
        <f t="shared" si="238"/>
        <v>0</v>
      </c>
      <c r="FP108" s="164">
        <f t="shared" si="238"/>
        <v>0</v>
      </c>
      <c r="FQ108" s="166">
        <f t="shared" si="239"/>
        <v>0</v>
      </c>
      <c r="FR108" s="167"/>
      <c r="FT108" s="164">
        <v>96</v>
      </c>
      <c r="FU108" s="225"/>
      <c r="FV108" s="226"/>
      <c r="FW108" s="1"/>
      <c r="FX108" s="1"/>
      <c r="FY108" s="95"/>
      <c r="FZ108" s="93"/>
      <c r="GA108" s="93"/>
      <c r="GB108" s="93"/>
      <c r="GC108" s="95" t="str">
        <f t="shared" si="164"/>
        <v>Completar</v>
      </c>
      <c r="GD108" s="96" t="str">
        <f t="shared" si="165"/>
        <v>Completar</v>
      </c>
      <c r="GE108" s="96" t="str">
        <f t="shared" si="166"/>
        <v>Completar</v>
      </c>
      <c r="GF108" s="94"/>
      <c r="GG108" s="95" t="str">
        <f t="shared" si="167"/>
        <v>Completar</v>
      </c>
      <c r="GH108" s="95" t="str">
        <f t="shared" si="240"/>
        <v>Completar</v>
      </c>
      <c r="GI108" s="165">
        <f t="shared" si="241"/>
        <v>0</v>
      </c>
      <c r="GJ108" s="219" t="b">
        <f t="shared" si="242"/>
        <v>0</v>
      </c>
      <c r="GK108" s="188">
        <f t="shared" si="243"/>
        <v>0</v>
      </c>
      <c r="GL108" s="164">
        <f t="shared" si="244"/>
        <v>0</v>
      </c>
      <c r="GM108" s="164">
        <f t="shared" si="245"/>
        <v>0.25</v>
      </c>
      <c r="GN108" s="164">
        <f t="shared" si="246"/>
        <v>0</v>
      </c>
      <c r="GO108" s="164">
        <f t="shared" si="246"/>
        <v>0</v>
      </c>
      <c r="GP108" s="166">
        <f t="shared" si="247"/>
        <v>0</v>
      </c>
      <c r="GQ108" s="167"/>
      <c r="GS108" s="164">
        <v>96</v>
      </c>
      <c r="GT108" s="225"/>
      <c r="GU108" s="226"/>
      <c r="GV108" s="1"/>
      <c r="GW108" s="1"/>
      <c r="GX108" s="95"/>
      <c r="GY108" s="93"/>
      <c r="GZ108" s="93"/>
      <c r="HA108" s="93"/>
      <c r="HB108" s="95" t="str">
        <f t="shared" si="168"/>
        <v>Completar</v>
      </c>
      <c r="HC108" s="96" t="str">
        <f t="shared" si="169"/>
        <v>Completar</v>
      </c>
      <c r="HD108" s="96" t="str">
        <f t="shared" si="170"/>
        <v>Completar</v>
      </c>
      <c r="HE108" s="94"/>
      <c r="HF108" s="95" t="str">
        <f t="shared" si="171"/>
        <v>Completar</v>
      </c>
      <c r="HG108" s="95" t="str">
        <f t="shared" si="248"/>
        <v>Completar</v>
      </c>
      <c r="HH108" s="165">
        <f t="shared" si="249"/>
        <v>0</v>
      </c>
      <c r="HI108" s="219" t="b">
        <f t="shared" si="250"/>
        <v>0</v>
      </c>
      <c r="HJ108" s="188">
        <f t="shared" si="251"/>
        <v>0</v>
      </c>
      <c r="HK108" s="164">
        <f t="shared" si="252"/>
        <v>0</v>
      </c>
      <c r="HL108" s="164">
        <f t="shared" si="253"/>
        <v>0.25</v>
      </c>
      <c r="HM108" s="164">
        <f t="shared" si="254"/>
        <v>0</v>
      </c>
      <c r="HN108" s="164">
        <f t="shared" si="254"/>
        <v>0</v>
      </c>
      <c r="HO108" s="166">
        <f t="shared" si="255"/>
        <v>0</v>
      </c>
      <c r="HP108" s="167"/>
      <c r="HR108" s="164">
        <v>96</v>
      </c>
      <c r="HS108" s="225"/>
      <c r="HT108" s="226"/>
      <c r="HU108" s="1"/>
      <c r="HV108" s="1"/>
      <c r="HW108" s="95"/>
      <c r="HX108" s="93"/>
      <c r="HY108" s="93"/>
      <c r="HZ108" s="93"/>
      <c r="IA108" s="95" t="str">
        <f t="shared" si="172"/>
        <v>Completar</v>
      </c>
      <c r="IB108" s="96" t="str">
        <f t="shared" si="173"/>
        <v>Completar</v>
      </c>
      <c r="IC108" s="96" t="str">
        <f t="shared" si="174"/>
        <v>Completar</v>
      </c>
      <c r="ID108" s="94"/>
      <c r="IE108" s="95" t="str">
        <f t="shared" si="175"/>
        <v>Completar</v>
      </c>
      <c r="IF108" s="95" t="str">
        <f t="shared" si="256"/>
        <v>Completar</v>
      </c>
      <c r="IG108" s="165">
        <f t="shared" si="257"/>
        <v>0</v>
      </c>
      <c r="IH108" s="219" t="b">
        <f t="shared" si="258"/>
        <v>0</v>
      </c>
      <c r="II108" s="188">
        <f t="shared" si="259"/>
        <v>0</v>
      </c>
      <c r="IJ108" s="164">
        <f t="shared" si="260"/>
        <v>0</v>
      </c>
      <c r="IK108" s="164">
        <f t="shared" si="261"/>
        <v>0.25</v>
      </c>
      <c r="IL108" s="164">
        <f t="shared" si="262"/>
        <v>0</v>
      </c>
      <c r="IM108" s="164">
        <f t="shared" si="262"/>
        <v>0</v>
      </c>
      <c r="IN108" s="166">
        <f t="shared" si="263"/>
        <v>0</v>
      </c>
      <c r="IO108" s="167"/>
      <c r="IQ108" s="164">
        <v>96</v>
      </c>
      <c r="IR108" s="225"/>
      <c r="IS108" s="226"/>
      <c r="IT108" s="1"/>
      <c r="IU108" s="1"/>
      <c r="IV108" s="95"/>
      <c r="IW108" s="93"/>
      <c r="IX108" s="93"/>
      <c r="IY108" s="93"/>
      <c r="IZ108" s="95" t="str">
        <f t="shared" si="176"/>
        <v>Completar</v>
      </c>
      <c r="JA108" s="96" t="str">
        <f t="shared" si="177"/>
        <v>Completar</v>
      </c>
      <c r="JB108" s="96" t="str">
        <f t="shared" si="178"/>
        <v>Completar</v>
      </c>
      <c r="JC108" s="94"/>
      <c r="JD108" s="95" t="str">
        <f t="shared" si="179"/>
        <v>Completar</v>
      </c>
      <c r="JE108" s="95" t="str">
        <f t="shared" si="264"/>
        <v>Completar</v>
      </c>
      <c r="JF108" s="165">
        <f t="shared" si="265"/>
        <v>0</v>
      </c>
      <c r="JG108" s="219" t="b">
        <f t="shared" si="266"/>
        <v>0</v>
      </c>
      <c r="JH108" s="188">
        <f t="shared" si="267"/>
        <v>0</v>
      </c>
      <c r="JI108" s="164">
        <f t="shared" si="268"/>
        <v>0</v>
      </c>
      <c r="JJ108" s="164">
        <f t="shared" si="269"/>
        <v>0.25</v>
      </c>
      <c r="JK108" s="164">
        <f t="shared" si="270"/>
        <v>0</v>
      </c>
      <c r="JL108" s="164">
        <f t="shared" si="270"/>
        <v>0</v>
      </c>
      <c r="JM108" s="166">
        <f t="shared" si="271"/>
        <v>0</v>
      </c>
      <c r="JN108" s="167"/>
      <c r="JO108" s="126"/>
      <c r="JP108" s="164">
        <v>96</v>
      </c>
      <c r="JQ108" s="225"/>
      <c r="JR108" s="226"/>
      <c r="JS108" s="1"/>
      <c r="JT108" s="1"/>
      <c r="JU108" s="95"/>
      <c r="JV108" s="93"/>
      <c r="JW108" s="93"/>
      <c r="JX108" s="93"/>
      <c r="JY108" s="95" t="str">
        <f t="shared" si="180"/>
        <v>Completar</v>
      </c>
      <c r="JZ108" s="96" t="str">
        <f t="shared" si="181"/>
        <v>Completar</v>
      </c>
      <c r="KA108" s="96" t="str">
        <f t="shared" si="182"/>
        <v>Completar</v>
      </c>
      <c r="KB108" s="94"/>
      <c r="KC108" s="95" t="str">
        <f t="shared" si="183"/>
        <v>Completar</v>
      </c>
      <c r="KD108" s="95" t="str">
        <f t="shared" si="272"/>
        <v>Completar</v>
      </c>
      <c r="KE108" s="165">
        <f t="shared" si="273"/>
        <v>0</v>
      </c>
      <c r="KF108" s="219" t="b">
        <f t="shared" si="274"/>
        <v>0</v>
      </c>
      <c r="KG108" s="188">
        <f t="shared" si="275"/>
        <v>0</v>
      </c>
      <c r="KH108" s="164">
        <f t="shared" si="276"/>
        <v>0</v>
      </c>
      <c r="KI108" s="164">
        <f t="shared" si="277"/>
        <v>0.25</v>
      </c>
      <c r="KJ108" s="164">
        <f t="shared" si="278"/>
        <v>0</v>
      </c>
      <c r="KK108" s="164">
        <f t="shared" si="278"/>
        <v>0</v>
      </c>
      <c r="KL108" s="166">
        <f t="shared" si="279"/>
        <v>0</v>
      </c>
    </row>
    <row r="109" spans="1:298" x14ac:dyDescent="0.25">
      <c r="A109" s="164">
        <v>97</v>
      </c>
      <c r="B109" s="225"/>
      <c r="C109" s="226"/>
      <c r="D109" s="1"/>
      <c r="E109" s="1"/>
      <c r="F109" s="95"/>
      <c r="G109" s="93"/>
      <c r="H109" s="93"/>
      <c r="I109" s="93"/>
      <c r="J109" s="95"/>
      <c r="K109" s="96" t="str">
        <f>IFERROR(VLOOKUP(D109,'Situación inicial'!JI$13:JS$112,8,FALSE),"Completar")</f>
        <v>Completar</v>
      </c>
      <c r="L109" s="96" t="str">
        <f>IFERROR(VLOOKUP(D109,'Situación inicial'!JI$13:JS$112,9,FALSE),"Completar")</f>
        <v>Completar</v>
      </c>
      <c r="M109" s="94"/>
      <c r="N109" s="95" t="str">
        <f>IFERROR(VLOOKUP(D109,'Situación inicial'!JI$13:JS$112,11,FALSE),"Completar")</f>
        <v>Completar</v>
      </c>
      <c r="O109" s="95" t="str">
        <f>IFERROR(VLOOKUP(D109,'Situación inicial'!JI$13:JT$112,12,FALSE),"Completar")</f>
        <v>Completar</v>
      </c>
      <c r="P109" s="165">
        <f t="shared" si="184"/>
        <v>0</v>
      </c>
      <c r="Q109" s="219" t="b">
        <f t="shared" si="185"/>
        <v>0</v>
      </c>
      <c r="R109" s="188">
        <f t="shared" si="186"/>
        <v>0</v>
      </c>
      <c r="S109" s="164">
        <f t="shared" si="187"/>
        <v>0</v>
      </c>
      <c r="T109" s="164">
        <f t="shared" si="188"/>
        <v>0.25</v>
      </c>
      <c r="U109" s="164">
        <f t="shared" si="189"/>
        <v>0</v>
      </c>
      <c r="V109" s="164">
        <f t="shared" si="189"/>
        <v>0</v>
      </c>
      <c r="W109" s="166">
        <f t="shared" si="190"/>
        <v>0</v>
      </c>
      <c r="X109" s="168">
        <f>IFERROR(VLOOKUP(D109,'Situación inicial'!JI$13:JZ$112,18,FALSE),0)</f>
        <v>0</v>
      </c>
      <c r="Z109" s="164">
        <v>97</v>
      </c>
      <c r="AA109" s="225"/>
      <c r="AB109" s="226"/>
      <c r="AC109" s="1"/>
      <c r="AD109" s="1"/>
      <c r="AE109" s="95"/>
      <c r="AF109" s="93"/>
      <c r="AG109" s="93"/>
      <c r="AH109" s="93"/>
      <c r="AI109" s="95" t="str">
        <f t="shared" si="140"/>
        <v>Completar</v>
      </c>
      <c r="AJ109" s="96" t="str">
        <f t="shared" si="141"/>
        <v>Completar</v>
      </c>
      <c r="AK109" s="96" t="str">
        <f t="shared" si="142"/>
        <v>Completar</v>
      </c>
      <c r="AL109" s="94"/>
      <c r="AM109" s="95" t="str">
        <f t="shared" si="191"/>
        <v>Completar</v>
      </c>
      <c r="AN109" s="95" t="str">
        <f t="shared" si="192"/>
        <v>Completar</v>
      </c>
      <c r="AO109" s="165">
        <f t="shared" si="193"/>
        <v>0</v>
      </c>
      <c r="AP109" s="219" t="b">
        <f t="shared" si="194"/>
        <v>0</v>
      </c>
      <c r="AQ109" s="188">
        <f t="shared" si="195"/>
        <v>0</v>
      </c>
      <c r="AR109" s="164">
        <f t="shared" si="196"/>
        <v>0</v>
      </c>
      <c r="AS109" s="164">
        <f t="shared" si="197"/>
        <v>0.25</v>
      </c>
      <c r="AT109" s="164">
        <f t="shared" si="198"/>
        <v>0</v>
      </c>
      <c r="AU109" s="164">
        <f t="shared" si="198"/>
        <v>0</v>
      </c>
      <c r="AV109" s="166">
        <f t="shared" si="199"/>
        <v>0</v>
      </c>
      <c r="AW109" s="168">
        <f t="shared" si="143"/>
        <v>0</v>
      </c>
      <c r="AY109" s="164">
        <v>97</v>
      </c>
      <c r="AZ109" s="225"/>
      <c r="BA109" s="226"/>
      <c r="BB109" s="1"/>
      <c r="BC109" s="1"/>
      <c r="BD109" s="95"/>
      <c r="BE109" s="93"/>
      <c r="BF109" s="93"/>
      <c r="BG109" s="93"/>
      <c r="BH109" s="95" t="str">
        <f t="shared" si="144"/>
        <v>Completar</v>
      </c>
      <c r="BI109" s="96" t="str">
        <f t="shared" si="145"/>
        <v>Completar</v>
      </c>
      <c r="BJ109" s="96" t="str">
        <f t="shared" si="146"/>
        <v>Completar</v>
      </c>
      <c r="BK109" s="94"/>
      <c r="BL109" s="95" t="str">
        <f t="shared" si="147"/>
        <v>Completar</v>
      </c>
      <c r="BM109" s="95" t="str">
        <f t="shared" si="200"/>
        <v>Completar</v>
      </c>
      <c r="BN109" s="165">
        <f t="shared" si="201"/>
        <v>0</v>
      </c>
      <c r="BO109" s="219" t="b">
        <f t="shared" si="202"/>
        <v>0</v>
      </c>
      <c r="BP109" s="188">
        <f t="shared" si="203"/>
        <v>0</v>
      </c>
      <c r="BQ109" s="164">
        <f t="shared" si="204"/>
        <v>0</v>
      </c>
      <c r="BR109" s="164">
        <f t="shared" si="205"/>
        <v>0.25</v>
      </c>
      <c r="BS109" s="164">
        <f t="shared" si="206"/>
        <v>0</v>
      </c>
      <c r="BT109" s="164">
        <f t="shared" si="206"/>
        <v>0</v>
      </c>
      <c r="BU109" s="166">
        <f t="shared" si="207"/>
        <v>0</v>
      </c>
      <c r="BV109" s="167"/>
      <c r="BX109" s="164">
        <v>97</v>
      </c>
      <c r="BY109" s="225"/>
      <c r="BZ109" s="226"/>
      <c r="CA109" s="1"/>
      <c r="CB109" s="1"/>
      <c r="CC109" s="95"/>
      <c r="CD109" s="93"/>
      <c r="CE109" s="93"/>
      <c r="CF109" s="93"/>
      <c r="CG109" s="95" t="str">
        <f t="shared" si="148"/>
        <v>Completar</v>
      </c>
      <c r="CH109" s="96" t="str">
        <f t="shared" si="149"/>
        <v>Completar</v>
      </c>
      <c r="CI109" s="96" t="str">
        <f t="shared" si="150"/>
        <v>Completar</v>
      </c>
      <c r="CJ109" s="94"/>
      <c r="CK109" s="95" t="str">
        <f t="shared" si="151"/>
        <v>Completar</v>
      </c>
      <c r="CL109" s="95" t="str">
        <f t="shared" si="208"/>
        <v>Completar</v>
      </c>
      <c r="CM109" s="165">
        <f t="shared" si="209"/>
        <v>0</v>
      </c>
      <c r="CN109" s="219" t="b">
        <f t="shared" si="210"/>
        <v>0</v>
      </c>
      <c r="CO109" s="188">
        <f t="shared" si="211"/>
        <v>0</v>
      </c>
      <c r="CP109" s="164">
        <f t="shared" si="212"/>
        <v>0</v>
      </c>
      <c r="CQ109" s="164">
        <f t="shared" si="213"/>
        <v>0.25</v>
      </c>
      <c r="CR109" s="164">
        <f t="shared" si="214"/>
        <v>0</v>
      </c>
      <c r="CS109" s="164">
        <f t="shared" si="214"/>
        <v>0</v>
      </c>
      <c r="CT109" s="166">
        <f t="shared" si="215"/>
        <v>0</v>
      </c>
      <c r="CU109" s="167"/>
      <c r="CW109" s="164">
        <v>97</v>
      </c>
      <c r="CX109" s="225"/>
      <c r="CY109" s="226"/>
      <c r="CZ109" s="1"/>
      <c r="DA109" s="1"/>
      <c r="DB109" s="95"/>
      <c r="DC109" s="93"/>
      <c r="DD109" s="93"/>
      <c r="DE109" s="93"/>
      <c r="DF109" s="95" t="str">
        <f t="shared" si="152"/>
        <v>Completar</v>
      </c>
      <c r="DG109" s="96" t="str">
        <f t="shared" si="153"/>
        <v>Completar</v>
      </c>
      <c r="DH109" s="96" t="str">
        <f t="shared" si="154"/>
        <v>Completar</v>
      </c>
      <c r="DI109" s="94"/>
      <c r="DJ109" s="95" t="str">
        <f t="shared" si="155"/>
        <v>Completar</v>
      </c>
      <c r="DK109" s="95" t="str">
        <f t="shared" si="216"/>
        <v>Completar</v>
      </c>
      <c r="DL109" s="165">
        <f t="shared" si="217"/>
        <v>0</v>
      </c>
      <c r="DM109" s="219" t="b">
        <f t="shared" si="218"/>
        <v>0</v>
      </c>
      <c r="DN109" s="188">
        <f t="shared" si="219"/>
        <v>0</v>
      </c>
      <c r="DO109" s="164">
        <f t="shared" si="220"/>
        <v>0</v>
      </c>
      <c r="DP109" s="164">
        <f t="shared" si="221"/>
        <v>0.25</v>
      </c>
      <c r="DQ109" s="164">
        <f t="shared" si="222"/>
        <v>0</v>
      </c>
      <c r="DR109" s="164">
        <f t="shared" si="222"/>
        <v>0</v>
      </c>
      <c r="DS109" s="166">
        <f t="shared" si="223"/>
        <v>0</v>
      </c>
      <c r="DT109" s="167"/>
      <c r="DV109" s="164">
        <v>97</v>
      </c>
      <c r="DW109" s="225"/>
      <c r="DX109" s="226"/>
      <c r="DY109" s="1"/>
      <c r="DZ109" s="1"/>
      <c r="EA109" s="95"/>
      <c r="EB109" s="93"/>
      <c r="EC109" s="93"/>
      <c r="ED109" s="93"/>
      <c r="EE109" s="95" t="str">
        <f t="shared" si="156"/>
        <v>Completar</v>
      </c>
      <c r="EF109" s="96" t="str">
        <f t="shared" si="157"/>
        <v>Completar</v>
      </c>
      <c r="EG109" s="96" t="str">
        <f t="shared" si="158"/>
        <v>Completar</v>
      </c>
      <c r="EH109" s="94"/>
      <c r="EI109" s="95" t="str">
        <f t="shared" si="159"/>
        <v>Completar</v>
      </c>
      <c r="EJ109" s="95" t="str">
        <f t="shared" si="224"/>
        <v>Completar</v>
      </c>
      <c r="EK109" s="165">
        <f t="shared" si="225"/>
        <v>0</v>
      </c>
      <c r="EL109" s="219" t="b">
        <f t="shared" si="226"/>
        <v>0</v>
      </c>
      <c r="EM109" s="188">
        <f t="shared" si="227"/>
        <v>0</v>
      </c>
      <c r="EN109" s="164">
        <f t="shared" si="228"/>
        <v>0</v>
      </c>
      <c r="EO109" s="164">
        <f t="shared" si="229"/>
        <v>0.25</v>
      </c>
      <c r="EP109" s="164">
        <f t="shared" si="230"/>
        <v>0</v>
      </c>
      <c r="EQ109" s="164">
        <f t="shared" si="230"/>
        <v>0</v>
      </c>
      <c r="ER109" s="166">
        <f t="shared" si="231"/>
        <v>0</v>
      </c>
      <c r="ES109" s="167"/>
      <c r="EU109" s="164">
        <v>97</v>
      </c>
      <c r="EV109" s="225"/>
      <c r="EW109" s="226"/>
      <c r="EX109" s="1"/>
      <c r="EY109" s="1"/>
      <c r="EZ109" s="95"/>
      <c r="FA109" s="93"/>
      <c r="FB109" s="93"/>
      <c r="FC109" s="93"/>
      <c r="FD109" s="95" t="str">
        <f t="shared" si="160"/>
        <v>Completar</v>
      </c>
      <c r="FE109" s="96" t="str">
        <f t="shared" si="161"/>
        <v>Completar</v>
      </c>
      <c r="FF109" s="96" t="str">
        <f t="shared" si="162"/>
        <v>Completar</v>
      </c>
      <c r="FG109" s="94"/>
      <c r="FH109" s="95" t="str">
        <f t="shared" si="163"/>
        <v>Completar</v>
      </c>
      <c r="FI109" s="95" t="str">
        <f t="shared" si="232"/>
        <v>Completar</v>
      </c>
      <c r="FJ109" s="165">
        <f t="shared" si="233"/>
        <v>0</v>
      </c>
      <c r="FK109" s="219" t="b">
        <f t="shared" si="234"/>
        <v>0</v>
      </c>
      <c r="FL109" s="188">
        <f t="shared" si="235"/>
        <v>0</v>
      </c>
      <c r="FM109" s="164">
        <f t="shared" si="236"/>
        <v>0</v>
      </c>
      <c r="FN109" s="164">
        <f t="shared" si="237"/>
        <v>0.25</v>
      </c>
      <c r="FO109" s="164">
        <f t="shared" si="238"/>
        <v>0</v>
      </c>
      <c r="FP109" s="164">
        <f t="shared" si="238"/>
        <v>0</v>
      </c>
      <c r="FQ109" s="166">
        <f t="shared" si="239"/>
        <v>0</v>
      </c>
      <c r="FR109" s="167"/>
      <c r="FT109" s="164">
        <v>97</v>
      </c>
      <c r="FU109" s="225"/>
      <c r="FV109" s="226"/>
      <c r="FW109" s="1"/>
      <c r="FX109" s="1"/>
      <c r="FY109" s="95"/>
      <c r="FZ109" s="93"/>
      <c r="GA109" s="93"/>
      <c r="GB109" s="93"/>
      <c r="GC109" s="95" t="str">
        <f t="shared" si="164"/>
        <v>Completar</v>
      </c>
      <c r="GD109" s="96" t="str">
        <f t="shared" si="165"/>
        <v>Completar</v>
      </c>
      <c r="GE109" s="96" t="str">
        <f t="shared" si="166"/>
        <v>Completar</v>
      </c>
      <c r="GF109" s="94"/>
      <c r="GG109" s="95" t="str">
        <f t="shared" si="167"/>
        <v>Completar</v>
      </c>
      <c r="GH109" s="95" t="str">
        <f t="shared" si="240"/>
        <v>Completar</v>
      </c>
      <c r="GI109" s="165">
        <f t="shared" si="241"/>
        <v>0</v>
      </c>
      <c r="GJ109" s="219" t="b">
        <f t="shared" si="242"/>
        <v>0</v>
      </c>
      <c r="GK109" s="188">
        <f t="shared" si="243"/>
        <v>0</v>
      </c>
      <c r="GL109" s="164">
        <f t="shared" si="244"/>
        <v>0</v>
      </c>
      <c r="GM109" s="164">
        <f t="shared" si="245"/>
        <v>0.25</v>
      </c>
      <c r="GN109" s="164">
        <f t="shared" si="246"/>
        <v>0</v>
      </c>
      <c r="GO109" s="164">
        <f t="shared" si="246"/>
        <v>0</v>
      </c>
      <c r="GP109" s="166">
        <f t="shared" si="247"/>
        <v>0</v>
      </c>
      <c r="GQ109" s="167"/>
      <c r="GS109" s="164">
        <v>97</v>
      </c>
      <c r="GT109" s="225"/>
      <c r="GU109" s="226"/>
      <c r="GV109" s="1"/>
      <c r="GW109" s="1"/>
      <c r="GX109" s="95"/>
      <c r="GY109" s="93"/>
      <c r="GZ109" s="93"/>
      <c r="HA109" s="93"/>
      <c r="HB109" s="95" t="str">
        <f t="shared" si="168"/>
        <v>Completar</v>
      </c>
      <c r="HC109" s="96" t="str">
        <f t="shared" si="169"/>
        <v>Completar</v>
      </c>
      <c r="HD109" s="96" t="str">
        <f t="shared" si="170"/>
        <v>Completar</v>
      </c>
      <c r="HE109" s="94"/>
      <c r="HF109" s="95" t="str">
        <f t="shared" si="171"/>
        <v>Completar</v>
      </c>
      <c r="HG109" s="95" t="str">
        <f t="shared" si="248"/>
        <v>Completar</v>
      </c>
      <c r="HH109" s="165">
        <f t="shared" si="249"/>
        <v>0</v>
      </c>
      <c r="HI109" s="219" t="b">
        <f t="shared" si="250"/>
        <v>0</v>
      </c>
      <c r="HJ109" s="188">
        <f t="shared" si="251"/>
        <v>0</v>
      </c>
      <c r="HK109" s="164">
        <f t="shared" si="252"/>
        <v>0</v>
      </c>
      <c r="HL109" s="164">
        <f t="shared" si="253"/>
        <v>0.25</v>
      </c>
      <c r="HM109" s="164">
        <f t="shared" si="254"/>
        <v>0</v>
      </c>
      <c r="HN109" s="164">
        <f t="shared" si="254"/>
        <v>0</v>
      </c>
      <c r="HO109" s="166">
        <f t="shared" si="255"/>
        <v>0</v>
      </c>
      <c r="HP109" s="167"/>
      <c r="HR109" s="164">
        <v>97</v>
      </c>
      <c r="HS109" s="225"/>
      <c r="HT109" s="226"/>
      <c r="HU109" s="1"/>
      <c r="HV109" s="1"/>
      <c r="HW109" s="95"/>
      <c r="HX109" s="93"/>
      <c r="HY109" s="93"/>
      <c r="HZ109" s="93"/>
      <c r="IA109" s="95" t="str">
        <f t="shared" si="172"/>
        <v>Completar</v>
      </c>
      <c r="IB109" s="96" t="str">
        <f t="shared" si="173"/>
        <v>Completar</v>
      </c>
      <c r="IC109" s="96" t="str">
        <f t="shared" si="174"/>
        <v>Completar</v>
      </c>
      <c r="ID109" s="94"/>
      <c r="IE109" s="95" t="str">
        <f t="shared" si="175"/>
        <v>Completar</v>
      </c>
      <c r="IF109" s="95" t="str">
        <f t="shared" si="256"/>
        <v>Completar</v>
      </c>
      <c r="IG109" s="165">
        <f t="shared" si="257"/>
        <v>0</v>
      </c>
      <c r="IH109" s="219" t="b">
        <f t="shared" si="258"/>
        <v>0</v>
      </c>
      <c r="II109" s="188">
        <f t="shared" si="259"/>
        <v>0</v>
      </c>
      <c r="IJ109" s="164">
        <f t="shared" si="260"/>
        <v>0</v>
      </c>
      <c r="IK109" s="164">
        <f t="shared" si="261"/>
        <v>0.25</v>
      </c>
      <c r="IL109" s="164">
        <f t="shared" si="262"/>
        <v>0</v>
      </c>
      <c r="IM109" s="164">
        <f t="shared" si="262"/>
        <v>0</v>
      </c>
      <c r="IN109" s="166">
        <f t="shared" si="263"/>
        <v>0</v>
      </c>
      <c r="IO109" s="167"/>
      <c r="IQ109" s="164">
        <v>97</v>
      </c>
      <c r="IR109" s="225"/>
      <c r="IS109" s="226"/>
      <c r="IT109" s="1"/>
      <c r="IU109" s="1"/>
      <c r="IV109" s="95"/>
      <c r="IW109" s="93"/>
      <c r="IX109" s="93"/>
      <c r="IY109" s="93"/>
      <c r="IZ109" s="95" t="str">
        <f t="shared" si="176"/>
        <v>Completar</v>
      </c>
      <c r="JA109" s="96" t="str">
        <f t="shared" si="177"/>
        <v>Completar</v>
      </c>
      <c r="JB109" s="96" t="str">
        <f t="shared" si="178"/>
        <v>Completar</v>
      </c>
      <c r="JC109" s="94"/>
      <c r="JD109" s="95" t="str">
        <f t="shared" si="179"/>
        <v>Completar</v>
      </c>
      <c r="JE109" s="95" t="str">
        <f t="shared" si="264"/>
        <v>Completar</v>
      </c>
      <c r="JF109" s="165">
        <f t="shared" si="265"/>
        <v>0</v>
      </c>
      <c r="JG109" s="219" t="b">
        <f t="shared" si="266"/>
        <v>0</v>
      </c>
      <c r="JH109" s="188">
        <f t="shared" si="267"/>
        <v>0</v>
      </c>
      <c r="JI109" s="164">
        <f t="shared" si="268"/>
        <v>0</v>
      </c>
      <c r="JJ109" s="164">
        <f t="shared" si="269"/>
        <v>0.25</v>
      </c>
      <c r="JK109" s="164">
        <f t="shared" si="270"/>
        <v>0</v>
      </c>
      <c r="JL109" s="164">
        <f t="shared" si="270"/>
        <v>0</v>
      </c>
      <c r="JM109" s="166">
        <f t="shared" si="271"/>
        <v>0</v>
      </c>
      <c r="JN109" s="167"/>
      <c r="JO109" s="126"/>
      <c r="JP109" s="164">
        <v>97</v>
      </c>
      <c r="JQ109" s="225"/>
      <c r="JR109" s="226"/>
      <c r="JS109" s="1"/>
      <c r="JT109" s="1"/>
      <c r="JU109" s="95"/>
      <c r="JV109" s="93"/>
      <c r="JW109" s="93"/>
      <c r="JX109" s="93"/>
      <c r="JY109" s="95" t="str">
        <f t="shared" si="180"/>
        <v>Completar</v>
      </c>
      <c r="JZ109" s="96" t="str">
        <f t="shared" si="181"/>
        <v>Completar</v>
      </c>
      <c r="KA109" s="96" t="str">
        <f t="shared" si="182"/>
        <v>Completar</v>
      </c>
      <c r="KB109" s="94"/>
      <c r="KC109" s="95" t="str">
        <f t="shared" si="183"/>
        <v>Completar</v>
      </c>
      <c r="KD109" s="95" t="str">
        <f t="shared" si="272"/>
        <v>Completar</v>
      </c>
      <c r="KE109" s="165">
        <f t="shared" si="273"/>
        <v>0</v>
      </c>
      <c r="KF109" s="219" t="b">
        <f t="shared" si="274"/>
        <v>0</v>
      </c>
      <c r="KG109" s="188">
        <f t="shared" si="275"/>
        <v>0</v>
      </c>
      <c r="KH109" s="164">
        <f t="shared" si="276"/>
        <v>0</v>
      </c>
      <c r="KI109" s="164">
        <f t="shared" si="277"/>
        <v>0.25</v>
      </c>
      <c r="KJ109" s="164">
        <f t="shared" si="278"/>
        <v>0</v>
      </c>
      <c r="KK109" s="164">
        <f t="shared" si="278"/>
        <v>0</v>
      </c>
      <c r="KL109" s="166">
        <f t="shared" si="279"/>
        <v>0</v>
      </c>
    </row>
    <row r="110" spans="1:298" x14ac:dyDescent="0.25">
      <c r="A110" s="164">
        <v>98</v>
      </c>
      <c r="B110" s="225"/>
      <c r="C110" s="226"/>
      <c r="D110" s="1"/>
      <c r="E110" s="1"/>
      <c r="F110" s="95"/>
      <c r="G110" s="93"/>
      <c r="H110" s="93"/>
      <c r="I110" s="93"/>
      <c r="J110" s="95"/>
      <c r="K110" s="96" t="str">
        <f>IFERROR(VLOOKUP(D110,'Situación inicial'!JI$13:JS$112,8,FALSE),"Completar")</f>
        <v>Completar</v>
      </c>
      <c r="L110" s="96" t="str">
        <f>IFERROR(VLOOKUP(D110,'Situación inicial'!JI$13:JS$112,9,FALSE),"Completar")</f>
        <v>Completar</v>
      </c>
      <c r="M110" s="94"/>
      <c r="N110" s="95" t="str">
        <f>IFERROR(VLOOKUP(D110,'Situación inicial'!JI$13:JS$112,11,FALSE),"Completar")</f>
        <v>Completar</v>
      </c>
      <c r="O110" s="95" t="str">
        <f>IFERROR(VLOOKUP(D110,'Situación inicial'!JI$13:JT$112,12,FALSE),"Completar")</f>
        <v>Completar</v>
      </c>
      <c r="P110" s="165">
        <f t="shared" si="184"/>
        <v>0</v>
      </c>
      <c r="Q110" s="219" t="b">
        <f t="shared" si="185"/>
        <v>0</v>
      </c>
      <c r="R110" s="188">
        <f t="shared" si="186"/>
        <v>0</v>
      </c>
      <c r="S110" s="164">
        <f t="shared" si="187"/>
        <v>0</v>
      </c>
      <c r="T110" s="164">
        <f t="shared" si="188"/>
        <v>0.25</v>
      </c>
      <c r="U110" s="164">
        <f t="shared" si="189"/>
        <v>0</v>
      </c>
      <c r="V110" s="164">
        <f t="shared" si="189"/>
        <v>0</v>
      </c>
      <c r="W110" s="166">
        <f t="shared" si="190"/>
        <v>0</v>
      </c>
      <c r="X110" s="168">
        <f>IFERROR(VLOOKUP(D110,'Situación inicial'!JI$13:JZ$112,18,FALSE),0)</f>
        <v>0</v>
      </c>
      <c r="Z110" s="164">
        <v>98</v>
      </c>
      <c r="AA110" s="225"/>
      <c r="AB110" s="226"/>
      <c r="AC110" s="1"/>
      <c r="AD110" s="1"/>
      <c r="AE110" s="95"/>
      <c r="AF110" s="93"/>
      <c r="AG110" s="93"/>
      <c r="AH110" s="93"/>
      <c r="AI110" s="95" t="str">
        <f t="shared" si="140"/>
        <v>Completar</v>
      </c>
      <c r="AJ110" s="96" t="str">
        <f t="shared" si="141"/>
        <v>Completar</v>
      </c>
      <c r="AK110" s="96" t="str">
        <f t="shared" si="142"/>
        <v>Completar</v>
      </c>
      <c r="AL110" s="94"/>
      <c r="AM110" s="95" t="str">
        <f t="shared" si="191"/>
        <v>Completar</v>
      </c>
      <c r="AN110" s="95" t="str">
        <f t="shared" si="192"/>
        <v>Completar</v>
      </c>
      <c r="AO110" s="165">
        <f t="shared" si="193"/>
        <v>0</v>
      </c>
      <c r="AP110" s="219" t="b">
        <f t="shared" si="194"/>
        <v>0</v>
      </c>
      <c r="AQ110" s="188">
        <f t="shared" si="195"/>
        <v>0</v>
      </c>
      <c r="AR110" s="164">
        <f t="shared" si="196"/>
        <v>0</v>
      </c>
      <c r="AS110" s="164">
        <f t="shared" si="197"/>
        <v>0.25</v>
      </c>
      <c r="AT110" s="164">
        <f t="shared" si="198"/>
        <v>0</v>
      </c>
      <c r="AU110" s="164">
        <f t="shared" si="198"/>
        <v>0</v>
      </c>
      <c r="AV110" s="166">
        <f t="shared" si="199"/>
        <v>0</v>
      </c>
      <c r="AW110" s="168">
        <f t="shared" si="143"/>
        <v>0</v>
      </c>
      <c r="AY110" s="164">
        <v>98</v>
      </c>
      <c r="AZ110" s="225"/>
      <c r="BA110" s="226"/>
      <c r="BB110" s="1"/>
      <c r="BC110" s="1"/>
      <c r="BD110" s="95"/>
      <c r="BE110" s="93"/>
      <c r="BF110" s="93"/>
      <c r="BG110" s="93"/>
      <c r="BH110" s="95" t="str">
        <f t="shared" si="144"/>
        <v>Completar</v>
      </c>
      <c r="BI110" s="96" t="str">
        <f t="shared" si="145"/>
        <v>Completar</v>
      </c>
      <c r="BJ110" s="96" t="str">
        <f t="shared" si="146"/>
        <v>Completar</v>
      </c>
      <c r="BK110" s="94"/>
      <c r="BL110" s="95" t="str">
        <f t="shared" si="147"/>
        <v>Completar</v>
      </c>
      <c r="BM110" s="95" t="str">
        <f t="shared" si="200"/>
        <v>Completar</v>
      </c>
      <c r="BN110" s="165">
        <f t="shared" si="201"/>
        <v>0</v>
      </c>
      <c r="BO110" s="219" t="b">
        <f t="shared" si="202"/>
        <v>0</v>
      </c>
      <c r="BP110" s="188">
        <f t="shared" si="203"/>
        <v>0</v>
      </c>
      <c r="BQ110" s="164">
        <f t="shared" si="204"/>
        <v>0</v>
      </c>
      <c r="BR110" s="164">
        <f t="shared" si="205"/>
        <v>0.25</v>
      </c>
      <c r="BS110" s="164">
        <f t="shared" si="206"/>
        <v>0</v>
      </c>
      <c r="BT110" s="164">
        <f t="shared" si="206"/>
        <v>0</v>
      </c>
      <c r="BU110" s="166">
        <f t="shared" si="207"/>
        <v>0</v>
      </c>
      <c r="BV110" s="167"/>
      <c r="BX110" s="164">
        <v>98</v>
      </c>
      <c r="BY110" s="225"/>
      <c r="BZ110" s="226"/>
      <c r="CA110" s="1"/>
      <c r="CB110" s="1"/>
      <c r="CC110" s="95"/>
      <c r="CD110" s="93"/>
      <c r="CE110" s="93"/>
      <c r="CF110" s="93"/>
      <c r="CG110" s="95" t="str">
        <f t="shared" si="148"/>
        <v>Completar</v>
      </c>
      <c r="CH110" s="96" t="str">
        <f t="shared" si="149"/>
        <v>Completar</v>
      </c>
      <c r="CI110" s="96" t="str">
        <f t="shared" si="150"/>
        <v>Completar</v>
      </c>
      <c r="CJ110" s="94"/>
      <c r="CK110" s="95" t="str">
        <f t="shared" si="151"/>
        <v>Completar</v>
      </c>
      <c r="CL110" s="95" t="str">
        <f t="shared" si="208"/>
        <v>Completar</v>
      </c>
      <c r="CM110" s="165">
        <f t="shared" si="209"/>
        <v>0</v>
      </c>
      <c r="CN110" s="219" t="b">
        <f t="shared" si="210"/>
        <v>0</v>
      </c>
      <c r="CO110" s="188">
        <f t="shared" si="211"/>
        <v>0</v>
      </c>
      <c r="CP110" s="164">
        <f t="shared" si="212"/>
        <v>0</v>
      </c>
      <c r="CQ110" s="164">
        <f t="shared" si="213"/>
        <v>0.25</v>
      </c>
      <c r="CR110" s="164">
        <f t="shared" si="214"/>
        <v>0</v>
      </c>
      <c r="CS110" s="164">
        <f t="shared" si="214"/>
        <v>0</v>
      </c>
      <c r="CT110" s="166">
        <f t="shared" si="215"/>
        <v>0</v>
      </c>
      <c r="CU110" s="167"/>
      <c r="CW110" s="164">
        <v>98</v>
      </c>
      <c r="CX110" s="225"/>
      <c r="CY110" s="226"/>
      <c r="CZ110" s="1"/>
      <c r="DA110" s="1"/>
      <c r="DB110" s="95"/>
      <c r="DC110" s="93"/>
      <c r="DD110" s="93"/>
      <c r="DE110" s="93"/>
      <c r="DF110" s="95" t="str">
        <f t="shared" si="152"/>
        <v>Completar</v>
      </c>
      <c r="DG110" s="96" t="str">
        <f t="shared" si="153"/>
        <v>Completar</v>
      </c>
      <c r="DH110" s="96" t="str">
        <f t="shared" si="154"/>
        <v>Completar</v>
      </c>
      <c r="DI110" s="94"/>
      <c r="DJ110" s="95" t="str">
        <f t="shared" si="155"/>
        <v>Completar</v>
      </c>
      <c r="DK110" s="95" t="str">
        <f t="shared" si="216"/>
        <v>Completar</v>
      </c>
      <c r="DL110" s="165">
        <f t="shared" si="217"/>
        <v>0</v>
      </c>
      <c r="DM110" s="219" t="b">
        <f t="shared" si="218"/>
        <v>0</v>
      </c>
      <c r="DN110" s="188">
        <f t="shared" si="219"/>
        <v>0</v>
      </c>
      <c r="DO110" s="164">
        <f t="shared" si="220"/>
        <v>0</v>
      </c>
      <c r="DP110" s="164">
        <f t="shared" si="221"/>
        <v>0.25</v>
      </c>
      <c r="DQ110" s="164">
        <f t="shared" si="222"/>
        <v>0</v>
      </c>
      <c r="DR110" s="164">
        <f t="shared" si="222"/>
        <v>0</v>
      </c>
      <c r="DS110" s="166">
        <f t="shared" si="223"/>
        <v>0</v>
      </c>
      <c r="DT110" s="167"/>
      <c r="DV110" s="164">
        <v>98</v>
      </c>
      <c r="DW110" s="225"/>
      <c r="DX110" s="226"/>
      <c r="DY110" s="1"/>
      <c r="DZ110" s="1"/>
      <c r="EA110" s="95"/>
      <c r="EB110" s="93"/>
      <c r="EC110" s="93"/>
      <c r="ED110" s="93"/>
      <c r="EE110" s="95" t="str">
        <f t="shared" si="156"/>
        <v>Completar</v>
      </c>
      <c r="EF110" s="96" t="str">
        <f t="shared" si="157"/>
        <v>Completar</v>
      </c>
      <c r="EG110" s="96" t="str">
        <f t="shared" si="158"/>
        <v>Completar</v>
      </c>
      <c r="EH110" s="94"/>
      <c r="EI110" s="95" t="str">
        <f t="shared" si="159"/>
        <v>Completar</v>
      </c>
      <c r="EJ110" s="95" t="str">
        <f t="shared" si="224"/>
        <v>Completar</v>
      </c>
      <c r="EK110" s="165">
        <f t="shared" si="225"/>
        <v>0</v>
      </c>
      <c r="EL110" s="219" t="b">
        <f t="shared" si="226"/>
        <v>0</v>
      </c>
      <c r="EM110" s="188">
        <f t="shared" si="227"/>
        <v>0</v>
      </c>
      <c r="EN110" s="164">
        <f t="shared" si="228"/>
        <v>0</v>
      </c>
      <c r="EO110" s="164">
        <f t="shared" si="229"/>
        <v>0.25</v>
      </c>
      <c r="EP110" s="164">
        <f t="shared" si="230"/>
        <v>0</v>
      </c>
      <c r="EQ110" s="164">
        <f t="shared" si="230"/>
        <v>0</v>
      </c>
      <c r="ER110" s="166">
        <f t="shared" si="231"/>
        <v>0</v>
      </c>
      <c r="ES110" s="167"/>
      <c r="EU110" s="164">
        <v>98</v>
      </c>
      <c r="EV110" s="225"/>
      <c r="EW110" s="226"/>
      <c r="EX110" s="1"/>
      <c r="EY110" s="1"/>
      <c r="EZ110" s="95"/>
      <c r="FA110" s="93"/>
      <c r="FB110" s="93"/>
      <c r="FC110" s="93"/>
      <c r="FD110" s="95" t="str">
        <f t="shared" si="160"/>
        <v>Completar</v>
      </c>
      <c r="FE110" s="96" t="str">
        <f t="shared" si="161"/>
        <v>Completar</v>
      </c>
      <c r="FF110" s="96" t="str">
        <f t="shared" si="162"/>
        <v>Completar</v>
      </c>
      <c r="FG110" s="94"/>
      <c r="FH110" s="95" t="str">
        <f t="shared" si="163"/>
        <v>Completar</v>
      </c>
      <c r="FI110" s="95" t="str">
        <f t="shared" si="232"/>
        <v>Completar</v>
      </c>
      <c r="FJ110" s="165">
        <f t="shared" si="233"/>
        <v>0</v>
      </c>
      <c r="FK110" s="219" t="b">
        <f t="shared" si="234"/>
        <v>0</v>
      </c>
      <c r="FL110" s="188">
        <f t="shared" si="235"/>
        <v>0</v>
      </c>
      <c r="FM110" s="164">
        <f t="shared" si="236"/>
        <v>0</v>
      </c>
      <c r="FN110" s="164">
        <f t="shared" si="237"/>
        <v>0.25</v>
      </c>
      <c r="FO110" s="164">
        <f t="shared" si="238"/>
        <v>0</v>
      </c>
      <c r="FP110" s="164">
        <f t="shared" si="238"/>
        <v>0</v>
      </c>
      <c r="FQ110" s="166">
        <f t="shared" si="239"/>
        <v>0</v>
      </c>
      <c r="FR110" s="167"/>
      <c r="FT110" s="164">
        <v>98</v>
      </c>
      <c r="FU110" s="225"/>
      <c r="FV110" s="226"/>
      <c r="FW110" s="1"/>
      <c r="FX110" s="1"/>
      <c r="FY110" s="95"/>
      <c r="FZ110" s="93"/>
      <c r="GA110" s="93"/>
      <c r="GB110" s="93"/>
      <c r="GC110" s="95" t="str">
        <f t="shared" si="164"/>
        <v>Completar</v>
      </c>
      <c r="GD110" s="96" t="str">
        <f t="shared" si="165"/>
        <v>Completar</v>
      </c>
      <c r="GE110" s="96" t="str">
        <f t="shared" si="166"/>
        <v>Completar</v>
      </c>
      <c r="GF110" s="94"/>
      <c r="GG110" s="95" t="str">
        <f t="shared" si="167"/>
        <v>Completar</v>
      </c>
      <c r="GH110" s="95" t="str">
        <f t="shared" si="240"/>
        <v>Completar</v>
      </c>
      <c r="GI110" s="165">
        <f t="shared" si="241"/>
        <v>0</v>
      </c>
      <c r="GJ110" s="219" t="b">
        <f t="shared" si="242"/>
        <v>0</v>
      </c>
      <c r="GK110" s="188">
        <f t="shared" si="243"/>
        <v>0</v>
      </c>
      <c r="GL110" s="164">
        <f t="shared" si="244"/>
        <v>0</v>
      </c>
      <c r="GM110" s="164">
        <f t="shared" si="245"/>
        <v>0.25</v>
      </c>
      <c r="GN110" s="164">
        <f t="shared" si="246"/>
        <v>0</v>
      </c>
      <c r="GO110" s="164">
        <f t="shared" si="246"/>
        <v>0</v>
      </c>
      <c r="GP110" s="166">
        <f t="shared" si="247"/>
        <v>0</v>
      </c>
      <c r="GQ110" s="167"/>
      <c r="GS110" s="164">
        <v>98</v>
      </c>
      <c r="GT110" s="225"/>
      <c r="GU110" s="226"/>
      <c r="GV110" s="1"/>
      <c r="GW110" s="1"/>
      <c r="GX110" s="95"/>
      <c r="GY110" s="93"/>
      <c r="GZ110" s="93"/>
      <c r="HA110" s="93"/>
      <c r="HB110" s="95" t="str">
        <f t="shared" si="168"/>
        <v>Completar</v>
      </c>
      <c r="HC110" s="96" t="str">
        <f t="shared" si="169"/>
        <v>Completar</v>
      </c>
      <c r="HD110" s="96" t="str">
        <f t="shared" si="170"/>
        <v>Completar</v>
      </c>
      <c r="HE110" s="94"/>
      <c r="HF110" s="95" t="str">
        <f t="shared" si="171"/>
        <v>Completar</v>
      </c>
      <c r="HG110" s="95" t="str">
        <f t="shared" si="248"/>
        <v>Completar</v>
      </c>
      <c r="HH110" s="165">
        <f t="shared" si="249"/>
        <v>0</v>
      </c>
      <c r="HI110" s="219" t="b">
        <f t="shared" si="250"/>
        <v>0</v>
      </c>
      <c r="HJ110" s="188">
        <f t="shared" si="251"/>
        <v>0</v>
      </c>
      <c r="HK110" s="164">
        <f t="shared" si="252"/>
        <v>0</v>
      </c>
      <c r="HL110" s="164">
        <f t="shared" si="253"/>
        <v>0.25</v>
      </c>
      <c r="HM110" s="164">
        <f t="shared" si="254"/>
        <v>0</v>
      </c>
      <c r="HN110" s="164">
        <f t="shared" si="254"/>
        <v>0</v>
      </c>
      <c r="HO110" s="166">
        <f t="shared" si="255"/>
        <v>0</v>
      </c>
      <c r="HP110" s="167"/>
      <c r="HR110" s="164">
        <v>98</v>
      </c>
      <c r="HS110" s="225"/>
      <c r="HT110" s="226"/>
      <c r="HU110" s="1"/>
      <c r="HV110" s="1"/>
      <c r="HW110" s="95"/>
      <c r="HX110" s="93"/>
      <c r="HY110" s="93"/>
      <c r="HZ110" s="93"/>
      <c r="IA110" s="95" t="str">
        <f t="shared" si="172"/>
        <v>Completar</v>
      </c>
      <c r="IB110" s="96" t="str">
        <f t="shared" si="173"/>
        <v>Completar</v>
      </c>
      <c r="IC110" s="96" t="str">
        <f t="shared" si="174"/>
        <v>Completar</v>
      </c>
      <c r="ID110" s="94"/>
      <c r="IE110" s="95" t="str">
        <f t="shared" si="175"/>
        <v>Completar</v>
      </c>
      <c r="IF110" s="95" t="str">
        <f t="shared" si="256"/>
        <v>Completar</v>
      </c>
      <c r="IG110" s="165">
        <f t="shared" si="257"/>
        <v>0</v>
      </c>
      <c r="IH110" s="219" t="b">
        <f t="shared" si="258"/>
        <v>0</v>
      </c>
      <c r="II110" s="188">
        <f t="shared" si="259"/>
        <v>0</v>
      </c>
      <c r="IJ110" s="164">
        <f t="shared" si="260"/>
        <v>0</v>
      </c>
      <c r="IK110" s="164">
        <f t="shared" si="261"/>
        <v>0.25</v>
      </c>
      <c r="IL110" s="164">
        <f t="shared" si="262"/>
        <v>0</v>
      </c>
      <c r="IM110" s="164">
        <f t="shared" si="262"/>
        <v>0</v>
      </c>
      <c r="IN110" s="166">
        <f t="shared" si="263"/>
        <v>0</v>
      </c>
      <c r="IO110" s="167"/>
      <c r="IQ110" s="164">
        <v>98</v>
      </c>
      <c r="IR110" s="225"/>
      <c r="IS110" s="226"/>
      <c r="IT110" s="1"/>
      <c r="IU110" s="1"/>
      <c r="IV110" s="95"/>
      <c r="IW110" s="93"/>
      <c r="IX110" s="93"/>
      <c r="IY110" s="93"/>
      <c r="IZ110" s="95" t="str">
        <f t="shared" si="176"/>
        <v>Completar</v>
      </c>
      <c r="JA110" s="96" t="str">
        <f t="shared" si="177"/>
        <v>Completar</v>
      </c>
      <c r="JB110" s="96" t="str">
        <f t="shared" si="178"/>
        <v>Completar</v>
      </c>
      <c r="JC110" s="94"/>
      <c r="JD110" s="95" t="str">
        <f t="shared" si="179"/>
        <v>Completar</v>
      </c>
      <c r="JE110" s="95" t="str">
        <f t="shared" si="264"/>
        <v>Completar</v>
      </c>
      <c r="JF110" s="165">
        <f t="shared" si="265"/>
        <v>0</v>
      </c>
      <c r="JG110" s="219" t="b">
        <f t="shared" si="266"/>
        <v>0</v>
      </c>
      <c r="JH110" s="188">
        <f t="shared" si="267"/>
        <v>0</v>
      </c>
      <c r="JI110" s="164">
        <f t="shared" si="268"/>
        <v>0</v>
      </c>
      <c r="JJ110" s="164">
        <f t="shared" si="269"/>
        <v>0.25</v>
      </c>
      <c r="JK110" s="164">
        <f t="shared" si="270"/>
        <v>0</v>
      </c>
      <c r="JL110" s="164">
        <f t="shared" si="270"/>
        <v>0</v>
      </c>
      <c r="JM110" s="166">
        <f t="shared" si="271"/>
        <v>0</v>
      </c>
      <c r="JN110" s="167"/>
      <c r="JO110" s="126"/>
      <c r="JP110" s="164">
        <v>98</v>
      </c>
      <c r="JQ110" s="225"/>
      <c r="JR110" s="226"/>
      <c r="JS110" s="1"/>
      <c r="JT110" s="1"/>
      <c r="JU110" s="95"/>
      <c r="JV110" s="93"/>
      <c r="JW110" s="93"/>
      <c r="JX110" s="93"/>
      <c r="JY110" s="95" t="str">
        <f t="shared" si="180"/>
        <v>Completar</v>
      </c>
      <c r="JZ110" s="96" t="str">
        <f t="shared" si="181"/>
        <v>Completar</v>
      </c>
      <c r="KA110" s="96" t="str">
        <f t="shared" si="182"/>
        <v>Completar</v>
      </c>
      <c r="KB110" s="94"/>
      <c r="KC110" s="95" t="str">
        <f t="shared" si="183"/>
        <v>Completar</v>
      </c>
      <c r="KD110" s="95" t="str">
        <f t="shared" si="272"/>
        <v>Completar</v>
      </c>
      <c r="KE110" s="165">
        <f t="shared" si="273"/>
        <v>0</v>
      </c>
      <c r="KF110" s="219" t="b">
        <f t="shared" si="274"/>
        <v>0</v>
      </c>
      <c r="KG110" s="188">
        <f t="shared" si="275"/>
        <v>0</v>
      </c>
      <c r="KH110" s="164">
        <f t="shared" si="276"/>
        <v>0</v>
      </c>
      <c r="KI110" s="164">
        <f t="shared" si="277"/>
        <v>0.25</v>
      </c>
      <c r="KJ110" s="164">
        <f t="shared" si="278"/>
        <v>0</v>
      </c>
      <c r="KK110" s="164">
        <f t="shared" si="278"/>
        <v>0</v>
      </c>
      <c r="KL110" s="166">
        <f t="shared" si="279"/>
        <v>0</v>
      </c>
    </row>
    <row r="111" spans="1:298" x14ac:dyDescent="0.25">
      <c r="A111" s="164">
        <v>99</v>
      </c>
      <c r="B111" s="225"/>
      <c r="C111" s="226"/>
      <c r="D111" s="1"/>
      <c r="E111" s="1"/>
      <c r="F111" s="95"/>
      <c r="G111" s="93"/>
      <c r="H111" s="93"/>
      <c r="I111" s="93"/>
      <c r="J111" s="95"/>
      <c r="K111" s="96" t="str">
        <f>IFERROR(VLOOKUP(D111,'Situación inicial'!JI$13:JS$112,8,FALSE),"Completar")</f>
        <v>Completar</v>
      </c>
      <c r="L111" s="96" t="str">
        <f>IFERROR(VLOOKUP(D111,'Situación inicial'!JI$13:JS$112,9,FALSE),"Completar")</f>
        <v>Completar</v>
      </c>
      <c r="M111" s="94"/>
      <c r="N111" s="95" t="str">
        <f>IFERROR(VLOOKUP(D111,'Situación inicial'!JI$13:JS$112,11,FALSE),"Completar")</f>
        <v>Completar</v>
      </c>
      <c r="O111" s="95" t="str">
        <f>IFERROR(VLOOKUP(D111,'Situación inicial'!JI$13:JT$112,12,FALSE),"Completar")</f>
        <v>Completar</v>
      </c>
      <c r="P111" s="165">
        <f t="shared" si="184"/>
        <v>0</v>
      </c>
      <c r="Q111" s="219" t="b">
        <f t="shared" si="185"/>
        <v>0</v>
      </c>
      <c r="R111" s="188">
        <f t="shared" si="186"/>
        <v>0</v>
      </c>
      <c r="S111" s="164">
        <f t="shared" si="187"/>
        <v>0</v>
      </c>
      <c r="T111" s="164">
        <f t="shared" si="188"/>
        <v>0.25</v>
      </c>
      <c r="U111" s="164">
        <f t="shared" si="189"/>
        <v>0</v>
      </c>
      <c r="V111" s="164">
        <f t="shared" si="189"/>
        <v>0</v>
      </c>
      <c r="W111" s="166">
        <f t="shared" si="190"/>
        <v>0</v>
      </c>
      <c r="X111" s="168">
        <f>IFERROR(VLOOKUP(D111,'Situación inicial'!JI$13:JZ$112,18,FALSE),0)</f>
        <v>0</v>
      </c>
      <c r="Z111" s="164">
        <v>99</v>
      </c>
      <c r="AA111" s="225"/>
      <c r="AB111" s="226"/>
      <c r="AC111" s="1"/>
      <c r="AD111" s="1"/>
      <c r="AE111" s="95"/>
      <c r="AF111" s="93"/>
      <c r="AG111" s="93"/>
      <c r="AH111" s="93"/>
      <c r="AI111" s="95" t="str">
        <f t="shared" si="140"/>
        <v>Completar</v>
      </c>
      <c r="AJ111" s="96" t="str">
        <f t="shared" si="141"/>
        <v>Completar</v>
      </c>
      <c r="AK111" s="96" t="str">
        <f t="shared" si="142"/>
        <v>Completar</v>
      </c>
      <c r="AL111" s="94"/>
      <c r="AM111" s="95" t="str">
        <f t="shared" si="191"/>
        <v>Completar</v>
      </c>
      <c r="AN111" s="95" t="str">
        <f t="shared" si="192"/>
        <v>Completar</v>
      </c>
      <c r="AO111" s="165">
        <f t="shared" si="193"/>
        <v>0</v>
      </c>
      <c r="AP111" s="219" t="b">
        <f t="shared" si="194"/>
        <v>0</v>
      </c>
      <c r="AQ111" s="188">
        <f t="shared" si="195"/>
        <v>0</v>
      </c>
      <c r="AR111" s="164">
        <f t="shared" si="196"/>
        <v>0</v>
      </c>
      <c r="AS111" s="164">
        <f t="shared" si="197"/>
        <v>0.25</v>
      </c>
      <c r="AT111" s="164">
        <f t="shared" si="198"/>
        <v>0</v>
      </c>
      <c r="AU111" s="164">
        <f t="shared" si="198"/>
        <v>0</v>
      </c>
      <c r="AV111" s="166">
        <f t="shared" si="199"/>
        <v>0</v>
      </c>
      <c r="AW111" s="168">
        <f t="shared" si="143"/>
        <v>0</v>
      </c>
      <c r="AY111" s="164">
        <v>99</v>
      </c>
      <c r="AZ111" s="225"/>
      <c r="BA111" s="226"/>
      <c r="BB111" s="1"/>
      <c r="BC111" s="1"/>
      <c r="BD111" s="95"/>
      <c r="BE111" s="93"/>
      <c r="BF111" s="93"/>
      <c r="BG111" s="93"/>
      <c r="BH111" s="95" t="str">
        <f t="shared" si="144"/>
        <v>Completar</v>
      </c>
      <c r="BI111" s="96" t="str">
        <f t="shared" si="145"/>
        <v>Completar</v>
      </c>
      <c r="BJ111" s="96" t="str">
        <f t="shared" si="146"/>
        <v>Completar</v>
      </c>
      <c r="BK111" s="94"/>
      <c r="BL111" s="95" t="str">
        <f t="shared" si="147"/>
        <v>Completar</v>
      </c>
      <c r="BM111" s="95" t="str">
        <f t="shared" si="200"/>
        <v>Completar</v>
      </c>
      <c r="BN111" s="165">
        <f t="shared" si="201"/>
        <v>0</v>
      </c>
      <c r="BO111" s="219" t="b">
        <f t="shared" si="202"/>
        <v>0</v>
      </c>
      <c r="BP111" s="188">
        <f t="shared" si="203"/>
        <v>0</v>
      </c>
      <c r="BQ111" s="164">
        <f t="shared" si="204"/>
        <v>0</v>
      </c>
      <c r="BR111" s="164">
        <f t="shared" si="205"/>
        <v>0.25</v>
      </c>
      <c r="BS111" s="164">
        <f t="shared" si="206"/>
        <v>0</v>
      </c>
      <c r="BT111" s="164">
        <f t="shared" si="206"/>
        <v>0</v>
      </c>
      <c r="BU111" s="166">
        <f t="shared" si="207"/>
        <v>0</v>
      </c>
      <c r="BV111" s="167"/>
      <c r="BX111" s="164">
        <v>99</v>
      </c>
      <c r="BY111" s="225"/>
      <c r="BZ111" s="226"/>
      <c r="CA111" s="1"/>
      <c r="CB111" s="1"/>
      <c r="CC111" s="95"/>
      <c r="CD111" s="93"/>
      <c r="CE111" s="93"/>
      <c r="CF111" s="93"/>
      <c r="CG111" s="95" t="str">
        <f t="shared" si="148"/>
        <v>Completar</v>
      </c>
      <c r="CH111" s="96" t="str">
        <f t="shared" si="149"/>
        <v>Completar</v>
      </c>
      <c r="CI111" s="96" t="str">
        <f t="shared" si="150"/>
        <v>Completar</v>
      </c>
      <c r="CJ111" s="94"/>
      <c r="CK111" s="95" t="str">
        <f t="shared" si="151"/>
        <v>Completar</v>
      </c>
      <c r="CL111" s="95" t="str">
        <f t="shared" si="208"/>
        <v>Completar</v>
      </c>
      <c r="CM111" s="165">
        <f t="shared" si="209"/>
        <v>0</v>
      </c>
      <c r="CN111" s="219" t="b">
        <f t="shared" si="210"/>
        <v>0</v>
      </c>
      <c r="CO111" s="188">
        <f t="shared" si="211"/>
        <v>0</v>
      </c>
      <c r="CP111" s="164">
        <f t="shared" si="212"/>
        <v>0</v>
      </c>
      <c r="CQ111" s="164">
        <f t="shared" si="213"/>
        <v>0.25</v>
      </c>
      <c r="CR111" s="164">
        <f t="shared" si="214"/>
        <v>0</v>
      </c>
      <c r="CS111" s="164">
        <f t="shared" si="214"/>
        <v>0</v>
      </c>
      <c r="CT111" s="166">
        <f t="shared" si="215"/>
        <v>0</v>
      </c>
      <c r="CU111" s="167"/>
      <c r="CW111" s="164">
        <v>99</v>
      </c>
      <c r="CX111" s="225"/>
      <c r="CY111" s="226"/>
      <c r="CZ111" s="1"/>
      <c r="DA111" s="1"/>
      <c r="DB111" s="95"/>
      <c r="DC111" s="93"/>
      <c r="DD111" s="93"/>
      <c r="DE111" s="93"/>
      <c r="DF111" s="95" t="str">
        <f t="shared" si="152"/>
        <v>Completar</v>
      </c>
      <c r="DG111" s="96" t="str">
        <f t="shared" si="153"/>
        <v>Completar</v>
      </c>
      <c r="DH111" s="96" t="str">
        <f t="shared" si="154"/>
        <v>Completar</v>
      </c>
      <c r="DI111" s="94"/>
      <c r="DJ111" s="95" t="str">
        <f t="shared" si="155"/>
        <v>Completar</v>
      </c>
      <c r="DK111" s="95" t="str">
        <f t="shared" si="216"/>
        <v>Completar</v>
      </c>
      <c r="DL111" s="165">
        <f t="shared" si="217"/>
        <v>0</v>
      </c>
      <c r="DM111" s="219" t="b">
        <f t="shared" si="218"/>
        <v>0</v>
      </c>
      <c r="DN111" s="188">
        <f t="shared" si="219"/>
        <v>0</v>
      </c>
      <c r="DO111" s="164">
        <f t="shared" si="220"/>
        <v>0</v>
      </c>
      <c r="DP111" s="164">
        <f t="shared" si="221"/>
        <v>0.25</v>
      </c>
      <c r="DQ111" s="164">
        <f t="shared" si="222"/>
        <v>0</v>
      </c>
      <c r="DR111" s="164">
        <f t="shared" si="222"/>
        <v>0</v>
      </c>
      <c r="DS111" s="166">
        <f t="shared" si="223"/>
        <v>0</v>
      </c>
      <c r="DT111" s="167"/>
      <c r="DV111" s="164">
        <v>99</v>
      </c>
      <c r="DW111" s="225"/>
      <c r="DX111" s="226"/>
      <c r="DY111" s="1"/>
      <c r="DZ111" s="1"/>
      <c r="EA111" s="95"/>
      <c r="EB111" s="93"/>
      <c r="EC111" s="93"/>
      <c r="ED111" s="93"/>
      <c r="EE111" s="95" t="str">
        <f t="shared" si="156"/>
        <v>Completar</v>
      </c>
      <c r="EF111" s="96" t="str">
        <f t="shared" si="157"/>
        <v>Completar</v>
      </c>
      <c r="EG111" s="96" t="str">
        <f t="shared" si="158"/>
        <v>Completar</v>
      </c>
      <c r="EH111" s="94"/>
      <c r="EI111" s="95" t="str">
        <f t="shared" si="159"/>
        <v>Completar</v>
      </c>
      <c r="EJ111" s="95" t="str">
        <f t="shared" si="224"/>
        <v>Completar</v>
      </c>
      <c r="EK111" s="165">
        <f t="shared" si="225"/>
        <v>0</v>
      </c>
      <c r="EL111" s="219" t="b">
        <f t="shared" si="226"/>
        <v>0</v>
      </c>
      <c r="EM111" s="188">
        <f t="shared" si="227"/>
        <v>0</v>
      </c>
      <c r="EN111" s="164">
        <f t="shared" si="228"/>
        <v>0</v>
      </c>
      <c r="EO111" s="164">
        <f t="shared" si="229"/>
        <v>0.25</v>
      </c>
      <c r="EP111" s="164">
        <f t="shared" si="230"/>
        <v>0</v>
      </c>
      <c r="EQ111" s="164">
        <f t="shared" si="230"/>
        <v>0</v>
      </c>
      <c r="ER111" s="166">
        <f t="shared" si="231"/>
        <v>0</v>
      </c>
      <c r="ES111" s="167"/>
      <c r="EU111" s="164">
        <v>99</v>
      </c>
      <c r="EV111" s="225"/>
      <c r="EW111" s="226"/>
      <c r="EX111" s="1"/>
      <c r="EY111" s="1"/>
      <c r="EZ111" s="95"/>
      <c r="FA111" s="93"/>
      <c r="FB111" s="93"/>
      <c r="FC111" s="93"/>
      <c r="FD111" s="95" t="str">
        <f t="shared" si="160"/>
        <v>Completar</v>
      </c>
      <c r="FE111" s="96" t="str">
        <f t="shared" si="161"/>
        <v>Completar</v>
      </c>
      <c r="FF111" s="96" t="str">
        <f t="shared" si="162"/>
        <v>Completar</v>
      </c>
      <c r="FG111" s="94"/>
      <c r="FH111" s="95" t="str">
        <f t="shared" si="163"/>
        <v>Completar</v>
      </c>
      <c r="FI111" s="95" t="str">
        <f t="shared" si="232"/>
        <v>Completar</v>
      </c>
      <c r="FJ111" s="165">
        <f t="shared" si="233"/>
        <v>0</v>
      </c>
      <c r="FK111" s="219" t="b">
        <f t="shared" si="234"/>
        <v>0</v>
      </c>
      <c r="FL111" s="188">
        <f t="shared" si="235"/>
        <v>0</v>
      </c>
      <c r="FM111" s="164">
        <f t="shared" si="236"/>
        <v>0</v>
      </c>
      <c r="FN111" s="164">
        <f t="shared" si="237"/>
        <v>0.25</v>
      </c>
      <c r="FO111" s="164">
        <f t="shared" si="238"/>
        <v>0</v>
      </c>
      <c r="FP111" s="164">
        <f t="shared" si="238"/>
        <v>0</v>
      </c>
      <c r="FQ111" s="166">
        <f t="shared" si="239"/>
        <v>0</v>
      </c>
      <c r="FR111" s="167"/>
      <c r="FT111" s="164">
        <v>99</v>
      </c>
      <c r="FU111" s="225"/>
      <c r="FV111" s="226"/>
      <c r="FW111" s="1"/>
      <c r="FX111" s="1"/>
      <c r="FY111" s="95"/>
      <c r="FZ111" s="93"/>
      <c r="GA111" s="93"/>
      <c r="GB111" s="93"/>
      <c r="GC111" s="95" t="str">
        <f t="shared" si="164"/>
        <v>Completar</v>
      </c>
      <c r="GD111" s="96" t="str">
        <f t="shared" si="165"/>
        <v>Completar</v>
      </c>
      <c r="GE111" s="96" t="str">
        <f t="shared" si="166"/>
        <v>Completar</v>
      </c>
      <c r="GF111" s="94"/>
      <c r="GG111" s="95" t="str">
        <f t="shared" si="167"/>
        <v>Completar</v>
      </c>
      <c r="GH111" s="95" t="str">
        <f t="shared" si="240"/>
        <v>Completar</v>
      </c>
      <c r="GI111" s="165">
        <f t="shared" si="241"/>
        <v>0</v>
      </c>
      <c r="GJ111" s="219" t="b">
        <f t="shared" si="242"/>
        <v>0</v>
      </c>
      <c r="GK111" s="188">
        <f t="shared" si="243"/>
        <v>0</v>
      </c>
      <c r="GL111" s="164">
        <f t="shared" si="244"/>
        <v>0</v>
      </c>
      <c r="GM111" s="164">
        <f t="shared" si="245"/>
        <v>0.25</v>
      </c>
      <c r="GN111" s="164">
        <f t="shared" si="246"/>
        <v>0</v>
      </c>
      <c r="GO111" s="164">
        <f t="shared" si="246"/>
        <v>0</v>
      </c>
      <c r="GP111" s="166">
        <f t="shared" si="247"/>
        <v>0</v>
      </c>
      <c r="GQ111" s="167"/>
      <c r="GS111" s="164">
        <v>99</v>
      </c>
      <c r="GT111" s="225"/>
      <c r="GU111" s="226"/>
      <c r="GV111" s="1"/>
      <c r="GW111" s="1"/>
      <c r="GX111" s="95"/>
      <c r="GY111" s="93"/>
      <c r="GZ111" s="93"/>
      <c r="HA111" s="93"/>
      <c r="HB111" s="95" t="str">
        <f t="shared" si="168"/>
        <v>Completar</v>
      </c>
      <c r="HC111" s="96" t="str">
        <f t="shared" si="169"/>
        <v>Completar</v>
      </c>
      <c r="HD111" s="96" t="str">
        <f t="shared" si="170"/>
        <v>Completar</v>
      </c>
      <c r="HE111" s="94"/>
      <c r="HF111" s="95" t="str">
        <f t="shared" si="171"/>
        <v>Completar</v>
      </c>
      <c r="HG111" s="95" t="str">
        <f t="shared" si="248"/>
        <v>Completar</v>
      </c>
      <c r="HH111" s="165">
        <f t="shared" si="249"/>
        <v>0</v>
      </c>
      <c r="HI111" s="219" t="b">
        <f t="shared" si="250"/>
        <v>0</v>
      </c>
      <c r="HJ111" s="188">
        <f t="shared" si="251"/>
        <v>0</v>
      </c>
      <c r="HK111" s="164">
        <f t="shared" si="252"/>
        <v>0</v>
      </c>
      <c r="HL111" s="164">
        <f t="shared" si="253"/>
        <v>0.25</v>
      </c>
      <c r="HM111" s="164">
        <f t="shared" si="254"/>
        <v>0</v>
      </c>
      <c r="HN111" s="164">
        <f t="shared" si="254"/>
        <v>0</v>
      </c>
      <c r="HO111" s="166">
        <f t="shared" si="255"/>
        <v>0</v>
      </c>
      <c r="HP111" s="167"/>
      <c r="HR111" s="164">
        <v>99</v>
      </c>
      <c r="HS111" s="225"/>
      <c r="HT111" s="226"/>
      <c r="HU111" s="1"/>
      <c r="HV111" s="1"/>
      <c r="HW111" s="95"/>
      <c r="HX111" s="93"/>
      <c r="HY111" s="93"/>
      <c r="HZ111" s="93"/>
      <c r="IA111" s="95" t="str">
        <f t="shared" si="172"/>
        <v>Completar</v>
      </c>
      <c r="IB111" s="96" t="str">
        <f t="shared" si="173"/>
        <v>Completar</v>
      </c>
      <c r="IC111" s="96" t="str">
        <f t="shared" si="174"/>
        <v>Completar</v>
      </c>
      <c r="ID111" s="94"/>
      <c r="IE111" s="95" t="str">
        <f t="shared" si="175"/>
        <v>Completar</v>
      </c>
      <c r="IF111" s="95" t="str">
        <f t="shared" si="256"/>
        <v>Completar</v>
      </c>
      <c r="IG111" s="165">
        <f t="shared" si="257"/>
        <v>0</v>
      </c>
      <c r="IH111" s="219" t="b">
        <f t="shared" si="258"/>
        <v>0</v>
      </c>
      <c r="II111" s="188">
        <f t="shared" si="259"/>
        <v>0</v>
      </c>
      <c r="IJ111" s="164">
        <f t="shared" si="260"/>
        <v>0</v>
      </c>
      <c r="IK111" s="164">
        <f t="shared" si="261"/>
        <v>0.25</v>
      </c>
      <c r="IL111" s="164">
        <f t="shared" si="262"/>
        <v>0</v>
      </c>
      <c r="IM111" s="164">
        <f t="shared" si="262"/>
        <v>0</v>
      </c>
      <c r="IN111" s="166">
        <f t="shared" si="263"/>
        <v>0</v>
      </c>
      <c r="IO111" s="167"/>
      <c r="IQ111" s="164">
        <v>99</v>
      </c>
      <c r="IR111" s="225"/>
      <c r="IS111" s="226"/>
      <c r="IT111" s="1"/>
      <c r="IU111" s="1"/>
      <c r="IV111" s="95"/>
      <c r="IW111" s="93"/>
      <c r="IX111" s="93"/>
      <c r="IY111" s="93"/>
      <c r="IZ111" s="95" t="str">
        <f t="shared" si="176"/>
        <v>Completar</v>
      </c>
      <c r="JA111" s="96" t="str">
        <f t="shared" si="177"/>
        <v>Completar</v>
      </c>
      <c r="JB111" s="96" t="str">
        <f t="shared" si="178"/>
        <v>Completar</v>
      </c>
      <c r="JC111" s="94"/>
      <c r="JD111" s="95" t="str">
        <f t="shared" si="179"/>
        <v>Completar</v>
      </c>
      <c r="JE111" s="95" t="str">
        <f t="shared" si="264"/>
        <v>Completar</v>
      </c>
      <c r="JF111" s="165">
        <f t="shared" si="265"/>
        <v>0</v>
      </c>
      <c r="JG111" s="219" t="b">
        <f t="shared" si="266"/>
        <v>0</v>
      </c>
      <c r="JH111" s="188">
        <f t="shared" si="267"/>
        <v>0</v>
      </c>
      <c r="JI111" s="164">
        <f t="shared" si="268"/>
        <v>0</v>
      </c>
      <c r="JJ111" s="164">
        <f t="shared" si="269"/>
        <v>0.25</v>
      </c>
      <c r="JK111" s="164">
        <f t="shared" si="270"/>
        <v>0</v>
      </c>
      <c r="JL111" s="164">
        <f t="shared" si="270"/>
        <v>0</v>
      </c>
      <c r="JM111" s="166">
        <f t="shared" si="271"/>
        <v>0</v>
      </c>
      <c r="JN111" s="167"/>
      <c r="JO111" s="126"/>
      <c r="JP111" s="164">
        <v>99</v>
      </c>
      <c r="JQ111" s="225"/>
      <c r="JR111" s="226"/>
      <c r="JS111" s="1"/>
      <c r="JT111" s="1"/>
      <c r="JU111" s="95"/>
      <c r="JV111" s="93"/>
      <c r="JW111" s="93"/>
      <c r="JX111" s="93"/>
      <c r="JY111" s="95" t="str">
        <f t="shared" si="180"/>
        <v>Completar</v>
      </c>
      <c r="JZ111" s="96" t="str">
        <f t="shared" si="181"/>
        <v>Completar</v>
      </c>
      <c r="KA111" s="96" t="str">
        <f t="shared" si="182"/>
        <v>Completar</v>
      </c>
      <c r="KB111" s="94"/>
      <c r="KC111" s="95" t="str">
        <f t="shared" si="183"/>
        <v>Completar</v>
      </c>
      <c r="KD111" s="95" t="str">
        <f t="shared" si="272"/>
        <v>Completar</v>
      </c>
      <c r="KE111" s="165">
        <f t="shared" si="273"/>
        <v>0</v>
      </c>
      <c r="KF111" s="219" t="b">
        <f t="shared" si="274"/>
        <v>0</v>
      </c>
      <c r="KG111" s="188">
        <f t="shared" si="275"/>
        <v>0</v>
      </c>
      <c r="KH111" s="164">
        <f t="shared" si="276"/>
        <v>0</v>
      </c>
      <c r="KI111" s="164">
        <f t="shared" si="277"/>
        <v>0.25</v>
      </c>
      <c r="KJ111" s="164">
        <f t="shared" si="278"/>
        <v>0</v>
      </c>
      <c r="KK111" s="164">
        <f t="shared" si="278"/>
        <v>0</v>
      </c>
      <c r="KL111" s="166">
        <f t="shared" si="279"/>
        <v>0</v>
      </c>
    </row>
    <row r="112" spans="1:298" x14ac:dyDescent="0.25">
      <c r="A112" s="164">
        <v>100</v>
      </c>
      <c r="B112" s="225"/>
      <c r="C112" s="226"/>
      <c r="D112" s="1"/>
      <c r="E112" s="1"/>
      <c r="F112" s="95"/>
      <c r="G112" s="93"/>
      <c r="H112" s="93"/>
      <c r="I112" s="93"/>
      <c r="J112" s="95"/>
      <c r="K112" s="96" t="str">
        <f>IFERROR(VLOOKUP(D112,'Situación inicial'!JI$13:JS$112,8,FALSE),"Completar")</f>
        <v>Completar</v>
      </c>
      <c r="L112" s="96" t="str">
        <f>IFERROR(VLOOKUP(D112,'Situación inicial'!JI$13:JS$112,9,FALSE),"Completar")</f>
        <v>Completar</v>
      </c>
      <c r="M112" s="94"/>
      <c r="N112" s="95" t="str">
        <f>IFERROR(VLOOKUP(D112,'Situación inicial'!JI$13:JS$112,11,FALSE),"Completar")</f>
        <v>Completar</v>
      </c>
      <c r="O112" s="95" t="str">
        <f>IFERROR(VLOOKUP(D112,'Situación inicial'!JI$13:JT$112,12,FALSE),"Completar")</f>
        <v>Completar</v>
      </c>
      <c r="P112" s="165">
        <f t="shared" si="184"/>
        <v>0</v>
      </c>
      <c r="Q112" s="219" t="b">
        <f t="shared" si="185"/>
        <v>0</v>
      </c>
      <c r="R112" s="188">
        <f t="shared" si="186"/>
        <v>0</v>
      </c>
      <c r="S112" s="164">
        <f t="shared" si="187"/>
        <v>0</v>
      </c>
      <c r="T112" s="164">
        <f t="shared" si="188"/>
        <v>0.25</v>
      </c>
      <c r="U112" s="164">
        <f t="shared" si="189"/>
        <v>0</v>
      </c>
      <c r="V112" s="164">
        <f t="shared" si="189"/>
        <v>0</v>
      </c>
      <c r="W112" s="166">
        <f t="shared" si="190"/>
        <v>0</v>
      </c>
      <c r="X112" s="168">
        <f>IFERROR(VLOOKUP(D112,'Situación inicial'!JI$13:JZ$112,18,FALSE),0)</f>
        <v>0</v>
      </c>
      <c r="Z112" s="164">
        <v>100</v>
      </c>
      <c r="AA112" s="225"/>
      <c r="AB112" s="226"/>
      <c r="AC112" s="1"/>
      <c r="AD112" s="1"/>
      <c r="AE112" s="95"/>
      <c r="AF112" s="93"/>
      <c r="AG112" s="93"/>
      <c r="AH112" s="93"/>
      <c r="AI112" s="95" t="str">
        <f t="shared" si="140"/>
        <v>Completar</v>
      </c>
      <c r="AJ112" s="96" t="str">
        <f t="shared" si="141"/>
        <v>Completar</v>
      </c>
      <c r="AK112" s="96" t="str">
        <f t="shared" si="142"/>
        <v>Completar</v>
      </c>
      <c r="AL112" s="94"/>
      <c r="AM112" s="95" t="str">
        <f t="shared" si="191"/>
        <v>Completar</v>
      </c>
      <c r="AN112" s="95" t="str">
        <f t="shared" si="192"/>
        <v>Completar</v>
      </c>
      <c r="AO112" s="165">
        <f t="shared" si="193"/>
        <v>0</v>
      </c>
      <c r="AP112" s="219" t="b">
        <f t="shared" si="194"/>
        <v>0</v>
      </c>
      <c r="AQ112" s="188">
        <f t="shared" si="195"/>
        <v>0</v>
      </c>
      <c r="AR112" s="164">
        <f t="shared" si="196"/>
        <v>0</v>
      </c>
      <c r="AS112" s="164">
        <f t="shared" si="197"/>
        <v>0.25</v>
      </c>
      <c r="AT112" s="164">
        <f t="shared" si="198"/>
        <v>0</v>
      </c>
      <c r="AU112" s="164">
        <f t="shared" si="198"/>
        <v>0</v>
      </c>
      <c r="AV112" s="166">
        <f t="shared" si="199"/>
        <v>0</v>
      </c>
      <c r="AW112" s="168">
        <f t="shared" si="143"/>
        <v>0</v>
      </c>
      <c r="AY112" s="164">
        <v>100</v>
      </c>
      <c r="AZ112" s="225"/>
      <c r="BA112" s="226"/>
      <c r="BB112" s="1"/>
      <c r="BC112" s="1"/>
      <c r="BD112" s="95"/>
      <c r="BE112" s="93"/>
      <c r="BF112" s="93"/>
      <c r="BG112" s="93"/>
      <c r="BH112" s="95" t="str">
        <f t="shared" si="144"/>
        <v>Completar</v>
      </c>
      <c r="BI112" s="96" t="str">
        <f t="shared" si="145"/>
        <v>Completar</v>
      </c>
      <c r="BJ112" s="96" t="str">
        <f t="shared" si="146"/>
        <v>Completar</v>
      </c>
      <c r="BK112" s="94"/>
      <c r="BL112" s="95" t="str">
        <f t="shared" si="147"/>
        <v>Completar</v>
      </c>
      <c r="BM112" s="95" t="str">
        <f t="shared" si="200"/>
        <v>Completar</v>
      </c>
      <c r="BN112" s="165">
        <f t="shared" si="201"/>
        <v>0</v>
      </c>
      <c r="BO112" s="219" t="b">
        <f t="shared" si="202"/>
        <v>0</v>
      </c>
      <c r="BP112" s="188">
        <f t="shared" si="203"/>
        <v>0</v>
      </c>
      <c r="BQ112" s="164">
        <f t="shared" si="204"/>
        <v>0</v>
      </c>
      <c r="BR112" s="164">
        <f t="shared" si="205"/>
        <v>0.25</v>
      </c>
      <c r="BS112" s="164">
        <f t="shared" si="206"/>
        <v>0</v>
      </c>
      <c r="BT112" s="164">
        <f t="shared" si="206"/>
        <v>0</v>
      </c>
      <c r="BU112" s="166">
        <f t="shared" si="207"/>
        <v>0</v>
      </c>
      <c r="BV112" s="167"/>
      <c r="BX112" s="164">
        <v>100</v>
      </c>
      <c r="BY112" s="225"/>
      <c r="BZ112" s="226"/>
      <c r="CA112" s="1"/>
      <c r="CB112" s="1"/>
      <c r="CC112" s="95"/>
      <c r="CD112" s="93"/>
      <c r="CE112" s="93"/>
      <c r="CF112" s="93"/>
      <c r="CG112" s="95" t="str">
        <f t="shared" si="148"/>
        <v>Completar</v>
      </c>
      <c r="CH112" s="96" t="str">
        <f t="shared" si="149"/>
        <v>Completar</v>
      </c>
      <c r="CI112" s="96" t="str">
        <f t="shared" si="150"/>
        <v>Completar</v>
      </c>
      <c r="CJ112" s="94"/>
      <c r="CK112" s="95" t="str">
        <f t="shared" si="151"/>
        <v>Completar</v>
      </c>
      <c r="CL112" s="95" t="str">
        <f t="shared" si="208"/>
        <v>Completar</v>
      </c>
      <c r="CM112" s="165">
        <f t="shared" si="209"/>
        <v>0</v>
      </c>
      <c r="CN112" s="219" t="b">
        <f t="shared" si="210"/>
        <v>0</v>
      </c>
      <c r="CO112" s="188">
        <f t="shared" si="211"/>
        <v>0</v>
      </c>
      <c r="CP112" s="164">
        <f t="shared" si="212"/>
        <v>0</v>
      </c>
      <c r="CQ112" s="164">
        <f t="shared" si="213"/>
        <v>0.25</v>
      </c>
      <c r="CR112" s="164">
        <f t="shared" si="214"/>
        <v>0</v>
      </c>
      <c r="CS112" s="164">
        <f t="shared" si="214"/>
        <v>0</v>
      </c>
      <c r="CT112" s="166">
        <f t="shared" si="215"/>
        <v>0</v>
      </c>
      <c r="CU112" s="167"/>
      <c r="CW112" s="164">
        <v>100</v>
      </c>
      <c r="CX112" s="225"/>
      <c r="CY112" s="226"/>
      <c r="CZ112" s="1"/>
      <c r="DA112" s="1"/>
      <c r="DB112" s="95"/>
      <c r="DC112" s="93"/>
      <c r="DD112" s="93"/>
      <c r="DE112" s="93"/>
      <c r="DF112" s="95" t="str">
        <f t="shared" si="152"/>
        <v>Completar</v>
      </c>
      <c r="DG112" s="96" t="str">
        <f t="shared" si="153"/>
        <v>Completar</v>
      </c>
      <c r="DH112" s="96" t="str">
        <f t="shared" si="154"/>
        <v>Completar</v>
      </c>
      <c r="DI112" s="94"/>
      <c r="DJ112" s="95" t="str">
        <f t="shared" si="155"/>
        <v>Completar</v>
      </c>
      <c r="DK112" s="95" t="str">
        <f t="shared" si="216"/>
        <v>Completar</v>
      </c>
      <c r="DL112" s="165">
        <f t="shared" si="217"/>
        <v>0</v>
      </c>
      <c r="DM112" s="219" t="b">
        <f t="shared" si="218"/>
        <v>0</v>
      </c>
      <c r="DN112" s="188">
        <f t="shared" si="219"/>
        <v>0</v>
      </c>
      <c r="DO112" s="164">
        <f t="shared" si="220"/>
        <v>0</v>
      </c>
      <c r="DP112" s="164">
        <f t="shared" si="221"/>
        <v>0.25</v>
      </c>
      <c r="DQ112" s="164">
        <f t="shared" si="222"/>
        <v>0</v>
      </c>
      <c r="DR112" s="164">
        <f t="shared" si="222"/>
        <v>0</v>
      </c>
      <c r="DS112" s="166">
        <f t="shared" si="223"/>
        <v>0</v>
      </c>
      <c r="DT112" s="167"/>
      <c r="DV112" s="164">
        <v>100</v>
      </c>
      <c r="DW112" s="225"/>
      <c r="DX112" s="226"/>
      <c r="DY112" s="1"/>
      <c r="DZ112" s="1"/>
      <c r="EA112" s="95"/>
      <c r="EB112" s="93"/>
      <c r="EC112" s="93"/>
      <c r="ED112" s="93"/>
      <c r="EE112" s="95" t="str">
        <f t="shared" si="156"/>
        <v>Completar</v>
      </c>
      <c r="EF112" s="96" t="str">
        <f t="shared" si="157"/>
        <v>Completar</v>
      </c>
      <c r="EG112" s="96" t="str">
        <f t="shared" si="158"/>
        <v>Completar</v>
      </c>
      <c r="EH112" s="94"/>
      <c r="EI112" s="95" t="str">
        <f t="shared" si="159"/>
        <v>Completar</v>
      </c>
      <c r="EJ112" s="95" t="str">
        <f t="shared" si="224"/>
        <v>Completar</v>
      </c>
      <c r="EK112" s="165">
        <f t="shared" si="225"/>
        <v>0</v>
      </c>
      <c r="EL112" s="219" t="b">
        <f t="shared" si="226"/>
        <v>0</v>
      </c>
      <c r="EM112" s="188">
        <f t="shared" si="227"/>
        <v>0</v>
      </c>
      <c r="EN112" s="164">
        <f t="shared" si="228"/>
        <v>0</v>
      </c>
      <c r="EO112" s="164">
        <f t="shared" si="229"/>
        <v>0.25</v>
      </c>
      <c r="EP112" s="164">
        <f t="shared" si="230"/>
        <v>0</v>
      </c>
      <c r="EQ112" s="164">
        <f t="shared" si="230"/>
        <v>0</v>
      </c>
      <c r="ER112" s="166">
        <f t="shared" si="231"/>
        <v>0</v>
      </c>
      <c r="ES112" s="167"/>
      <c r="EU112" s="164">
        <v>100</v>
      </c>
      <c r="EV112" s="225"/>
      <c r="EW112" s="226"/>
      <c r="EX112" s="1"/>
      <c r="EY112" s="1"/>
      <c r="EZ112" s="95"/>
      <c r="FA112" s="93"/>
      <c r="FB112" s="93"/>
      <c r="FC112" s="93"/>
      <c r="FD112" s="95" t="str">
        <f t="shared" si="160"/>
        <v>Completar</v>
      </c>
      <c r="FE112" s="96" t="str">
        <f t="shared" si="161"/>
        <v>Completar</v>
      </c>
      <c r="FF112" s="96" t="str">
        <f t="shared" si="162"/>
        <v>Completar</v>
      </c>
      <c r="FG112" s="94"/>
      <c r="FH112" s="95" t="str">
        <f t="shared" si="163"/>
        <v>Completar</v>
      </c>
      <c r="FI112" s="95" t="str">
        <f t="shared" si="232"/>
        <v>Completar</v>
      </c>
      <c r="FJ112" s="165">
        <f t="shared" si="233"/>
        <v>0</v>
      </c>
      <c r="FK112" s="219" t="b">
        <f t="shared" si="234"/>
        <v>0</v>
      </c>
      <c r="FL112" s="188">
        <f t="shared" si="235"/>
        <v>0</v>
      </c>
      <c r="FM112" s="164">
        <f t="shared" si="236"/>
        <v>0</v>
      </c>
      <c r="FN112" s="164">
        <f t="shared" si="237"/>
        <v>0.25</v>
      </c>
      <c r="FO112" s="164">
        <f t="shared" si="238"/>
        <v>0</v>
      </c>
      <c r="FP112" s="164">
        <f t="shared" si="238"/>
        <v>0</v>
      </c>
      <c r="FQ112" s="166">
        <f t="shared" si="239"/>
        <v>0</v>
      </c>
      <c r="FR112" s="167"/>
      <c r="FT112" s="164">
        <v>100</v>
      </c>
      <c r="FU112" s="225"/>
      <c r="FV112" s="226"/>
      <c r="FW112" s="1"/>
      <c r="FX112" s="1"/>
      <c r="FY112" s="95"/>
      <c r="FZ112" s="93"/>
      <c r="GA112" s="93"/>
      <c r="GB112" s="93"/>
      <c r="GC112" s="95" t="str">
        <f t="shared" si="164"/>
        <v>Completar</v>
      </c>
      <c r="GD112" s="96" t="str">
        <f t="shared" si="165"/>
        <v>Completar</v>
      </c>
      <c r="GE112" s="96" t="str">
        <f t="shared" si="166"/>
        <v>Completar</v>
      </c>
      <c r="GF112" s="94"/>
      <c r="GG112" s="95" t="str">
        <f t="shared" si="167"/>
        <v>Completar</v>
      </c>
      <c r="GH112" s="95" t="str">
        <f t="shared" si="240"/>
        <v>Completar</v>
      </c>
      <c r="GI112" s="165">
        <f t="shared" si="241"/>
        <v>0</v>
      </c>
      <c r="GJ112" s="219" t="b">
        <f t="shared" si="242"/>
        <v>0</v>
      </c>
      <c r="GK112" s="188">
        <f t="shared" si="243"/>
        <v>0</v>
      </c>
      <c r="GL112" s="164">
        <f t="shared" si="244"/>
        <v>0</v>
      </c>
      <c r="GM112" s="164">
        <f t="shared" si="245"/>
        <v>0.25</v>
      </c>
      <c r="GN112" s="164">
        <f t="shared" si="246"/>
        <v>0</v>
      </c>
      <c r="GO112" s="164">
        <f t="shared" si="246"/>
        <v>0</v>
      </c>
      <c r="GP112" s="166">
        <f t="shared" si="247"/>
        <v>0</v>
      </c>
      <c r="GQ112" s="167"/>
      <c r="GS112" s="164">
        <v>100</v>
      </c>
      <c r="GT112" s="225"/>
      <c r="GU112" s="226"/>
      <c r="GV112" s="1"/>
      <c r="GW112" s="1"/>
      <c r="GX112" s="95"/>
      <c r="GY112" s="93"/>
      <c r="GZ112" s="93"/>
      <c r="HA112" s="93"/>
      <c r="HB112" s="95" t="str">
        <f t="shared" si="168"/>
        <v>Completar</v>
      </c>
      <c r="HC112" s="96" t="str">
        <f t="shared" si="169"/>
        <v>Completar</v>
      </c>
      <c r="HD112" s="96" t="str">
        <f t="shared" si="170"/>
        <v>Completar</v>
      </c>
      <c r="HE112" s="94"/>
      <c r="HF112" s="95" t="str">
        <f t="shared" si="171"/>
        <v>Completar</v>
      </c>
      <c r="HG112" s="95" t="str">
        <f t="shared" si="248"/>
        <v>Completar</v>
      </c>
      <c r="HH112" s="165">
        <f t="shared" si="249"/>
        <v>0</v>
      </c>
      <c r="HI112" s="219" t="b">
        <f t="shared" si="250"/>
        <v>0</v>
      </c>
      <c r="HJ112" s="188">
        <f t="shared" si="251"/>
        <v>0</v>
      </c>
      <c r="HK112" s="164">
        <f t="shared" si="252"/>
        <v>0</v>
      </c>
      <c r="HL112" s="164">
        <f t="shared" si="253"/>
        <v>0.25</v>
      </c>
      <c r="HM112" s="164">
        <f t="shared" si="254"/>
        <v>0</v>
      </c>
      <c r="HN112" s="164">
        <f t="shared" si="254"/>
        <v>0</v>
      </c>
      <c r="HO112" s="166">
        <f t="shared" si="255"/>
        <v>0</v>
      </c>
      <c r="HP112" s="167"/>
      <c r="HR112" s="164">
        <v>100</v>
      </c>
      <c r="HS112" s="225"/>
      <c r="HT112" s="226"/>
      <c r="HU112" s="1"/>
      <c r="HV112" s="1"/>
      <c r="HW112" s="95"/>
      <c r="HX112" s="93"/>
      <c r="HY112" s="93"/>
      <c r="HZ112" s="93"/>
      <c r="IA112" s="95" t="str">
        <f t="shared" si="172"/>
        <v>Completar</v>
      </c>
      <c r="IB112" s="96" t="str">
        <f t="shared" si="173"/>
        <v>Completar</v>
      </c>
      <c r="IC112" s="96" t="str">
        <f t="shared" si="174"/>
        <v>Completar</v>
      </c>
      <c r="ID112" s="94"/>
      <c r="IE112" s="95" t="str">
        <f t="shared" si="175"/>
        <v>Completar</v>
      </c>
      <c r="IF112" s="95" t="str">
        <f t="shared" si="256"/>
        <v>Completar</v>
      </c>
      <c r="IG112" s="165">
        <f t="shared" si="257"/>
        <v>0</v>
      </c>
      <c r="IH112" s="219" t="b">
        <f t="shared" si="258"/>
        <v>0</v>
      </c>
      <c r="II112" s="188">
        <f t="shared" si="259"/>
        <v>0</v>
      </c>
      <c r="IJ112" s="164">
        <f t="shared" si="260"/>
        <v>0</v>
      </c>
      <c r="IK112" s="164">
        <f t="shared" si="261"/>
        <v>0.25</v>
      </c>
      <c r="IL112" s="164">
        <f t="shared" si="262"/>
        <v>0</v>
      </c>
      <c r="IM112" s="164">
        <f t="shared" si="262"/>
        <v>0</v>
      </c>
      <c r="IN112" s="166">
        <f t="shared" si="263"/>
        <v>0</v>
      </c>
      <c r="IO112" s="167"/>
      <c r="IQ112" s="164">
        <v>100</v>
      </c>
      <c r="IR112" s="225"/>
      <c r="IS112" s="226"/>
      <c r="IT112" s="1"/>
      <c r="IU112" s="1"/>
      <c r="IV112" s="95"/>
      <c r="IW112" s="93"/>
      <c r="IX112" s="93"/>
      <c r="IY112" s="93"/>
      <c r="IZ112" s="95" t="str">
        <f t="shared" si="176"/>
        <v>Completar</v>
      </c>
      <c r="JA112" s="96" t="str">
        <f t="shared" si="177"/>
        <v>Completar</v>
      </c>
      <c r="JB112" s="96" t="str">
        <f t="shared" si="178"/>
        <v>Completar</v>
      </c>
      <c r="JC112" s="94"/>
      <c r="JD112" s="95" t="str">
        <f t="shared" si="179"/>
        <v>Completar</v>
      </c>
      <c r="JE112" s="95" t="str">
        <f t="shared" si="264"/>
        <v>Completar</v>
      </c>
      <c r="JF112" s="165">
        <f t="shared" si="265"/>
        <v>0</v>
      </c>
      <c r="JG112" s="219" t="b">
        <f t="shared" si="266"/>
        <v>0</v>
      </c>
      <c r="JH112" s="188">
        <f t="shared" si="267"/>
        <v>0</v>
      </c>
      <c r="JI112" s="164">
        <f t="shared" si="268"/>
        <v>0</v>
      </c>
      <c r="JJ112" s="164">
        <f t="shared" si="269"/>
        <v>0.25</v>
      </c>
      <c r="JK112" s="164">
        <f t="shared" si="270"/>
        <v>0</v>
      </c>
      <c r="JL112" s="164">
        <f t="shared" si="270"/>
        <v>0</v>
      </c>
      <c r="JM112" s="166">
        <f t="shared" si="271"/>
        <v>0</v>
      </c>
      <c r="JN112" s="167"/>
      <c r="JO112" s="126"/>
      <c r="JP112" s="164">
        <v>100</v>
      </c>
      <c r="JQ112" s="225"/>
      <c r="JR112" s="226"/>
      <c r="JS112" s="1"/>
      <c r="JT112" s="1"/>
      <c r="JU112" s="95"/>
      <c r="JV112" s="93"/>
      <c r="JW112" s="93"/>
      <c r="JX112" s="93"/>
      <c r="JY112" s="95" t="str">
        <f t="shared" si="180"/>
        <v>Completar</v>
      </c>
      <c r="JZ112" s="96" t="str">
        <f t="shared" si="181"/>
        <v>Completar</v>
      </c>
      <c r="KA112" s="96" t="str">
        <f t="shared" si="182"/>
        <v>Completar</v>
      </c>
      <c r="KB112" s="94"/>
      <c r="KC112" s="95" t="str">
        <f t="shared" si="183"/>
        <v>Completar</v>
      </c>
      <c r="KD112" s="95" t="str">
        <f t="shared" si="272"/>
        <v>Completar</v>
      </c>
      <c r="KE112" s="165">
        <f t="shared" si="273"/>
        <v>0</v>
      </c>
      <c r="KF112" s="219" t="b">
        <f t="shared" si="274"/>
        <v>0</v>
      </c>
      <c r="KG112" s="188">
        <f t="shared" si="275"/>
        <v>0</v>
      </c>
      <c r="KH112" s="164">
        <f t="shared" si="276"/>
        <v>0</v>
      </c>
      <c r="KI112" s="164">
        <f t="shared" si="277"/>
        <v>0.25</v>
      </c>
      <c r="KJ112" s="164">
        <f t="shared" si="278"/>
        <v>0</v>
      </c>
      <c r="KK112" s="164">
        <f t="shared" si="278"/>
        <v>0</v>
      </c>
      <c r="KL112" s="166">
        <f t="shared" si="279"/>
        <v>0</v>
      </c>
    </row>
  </sheetData>
  <sheetProtection password="91C0" sheet="1" selectLockedCells="1"/>
  <conditionalFormatting sqref="AJ13:AJ112">
    <cfRule type="containsText" dxfId="126" priority="187" operator="containsText" text="Completar">
      <formula>NOT(ISERROR(SEARCH("Completar",AJ13)))</formula>
    </cfRule>
  </conditionalFormatting>
  <conditionalFormatting sqref="BI13:BI112">
    <cfRule type="containsText" dxfId="125" priority="177" operator="containsText" text="Completar">
      <formula>NOT(ISERROR(SEARCH("Completar",BI13)))</formula>
    </cfRule>
  </conditionalFormatting>
  <conditionalFormatting sqref="BJ13:BJ112">
    <cfRule type="containsText" dxfId="124" priority="176" operator="containsText" text="Completar">
      <formula>NOT(ISERROR(SEARCH("Completar",BJ13)))</formula>
    </cfRule>
  </conditionalFormatting>
  <conditionalFormatting sqref="BL13:BL112">
    <cfRule type="containsText" dxfId="123" priority="175" operator="containsText" text="Completar">
      <formula>NOT(ISERROR(SEARCH("Completar",BL13)))</formula>
    </cfRule>
  </conditionalFormatting>
  <conditionalFormatting sqref="BM13:BM112">
    <cfRule type="containsText" dxfId="122" priority="174" operator="containsText" text="Completar">
      <formula>NOT(ISERROR(SEARCH("Completar",BM13)))</formula>
    </cfRule>
  </conditionalFormatting>
  <conditionalFormatting sqref="BH13:BH112">
    <cfRule type="containsText" dxfId="121" priority="173" operator="containsText" text="Completar">
      <formula>NOT(ISERROR(SEARCH("Completar",BH13)))</formula>
    </cfRule>
  </conditionalFormatting>
  <conditionalFormatting sqref="AI13:AI112">
    <cfRule type="containsText" dxfId="120" priority="172" operator="containsText" text="Completar">
      <formula>NOT(ISERROR(SEARCH("Completar",AI13)))</formula>
    </cfRule>
  </conditionalFormatting>
  <conditionalFormatting sqref="CH13:CH112">
    <cfRule type="containsText" dxfId="119" priority="165" operator="containsText" text="Completar">
      <formula>NOT(ISERROR(SEARCH("Completar",CH13)))</formula>
    </cfRule>
  </conditionalFormatting>
  <conditionalFormatting sqref="CI13:CI112">
    <cfRule type="containsText" dxfId="118" priority="164" operator="containsText" text="Completar">
      <formula>NOT(ISERROR(SEARCH("Completar",CI13)))</formula>
    </cfRule>
  </conditionalFormatting>
  <conditionalFormatting sqref="F13:F112 J13:L112 N13:O112">
    <cfRule type="containsText" dxfId="117" priority="199" operator="containsText" text="Completar">
      <formula>NOT(ISERROR(SEARCH("Completar",F13)))</formula>
    </cfRule>
  </conditionalFormatting>
  <conditionalFormatting sqref="R13:R112">
    <cfRule type="expression" dxfId="116" priority="194">
      <formula>$E$12=0</formula>
    </cfRule>
    <cfRule type="expression" dxfId="115" priority="195">
      <formula>$JB$12=0</formula>
    </cfRule>
  </conditionalFormatting>
  <conditionalFormatting sqref="AE13:AE112">
    <cfRule type="containsText" dxfId="114" priority="193" operator="containsText" text="Completar">
      <formula>NOT(ISERROR(SEARCH("Completar",AE13)))</formula>
    </cfRule>
  </conditionalFormatting>
  <conditionalFormatting sqref="AQ13:AQ112">
    <cfRule type="expression" dxfId="113" priority="188">
      <formula>$E$12=0</formula>
    </cfRule>
    <cfRule type="expression" dxfId="112" priority="189">
      <formula>$JB$12=0</formula>
    </cfRule>
  </conditionalFormatting>
  <conditionalFormatting sqref="AK13:AK112">
    <cfRule type="containsText" dxfId="111" priority="186" operator="containsText" text="Completar">
      <formula>NOT(ISERROR(SEARCH("Completar",AK13)))</formula>
    </cfRule>
  </conditionalFormatting>
  <conditionalFormatting sqref="AM13:AM112">
    <cfRule type="containsText" dxfId="110" priority="185" operator="containsText" text="Completar">
      <formula>NOT(ISERROR(SEARCH("Completar",AM13)))</formula>
    </cfRule>
  </conditionalFormatting>
  <conditionalFormatting sqref="AN13:AN112">
    <cfRule type="containsText" dxfId="109" priority="184" operator="containsText" text="Completar">
      <formula>NOT(ISERROR(SEARCH("Completar",AN13)))</formula>
    </cfRule>
  </conditionalFormatting>
  <conditionalFormatting sqref="BD13:BD112">
    <cfRule type="containsText" dxfId="108" priority="183" operator="containsText" text="Completar">
      <formula>NOT(ISERROR(SEARCH("Completar",BD13)))</formula>
    </cfRule>
  </conditionalFormatting>
  <conditionalFormatting sqref="BP13:BP112">
    <cfRule type="expression" dxfId="107" priority="178">
      <formula>$E$12=0</formula>
    </cfRule>
    <cfRule type="expression" dxfId="106" priority="179">
      <formula>$JB$12=0</formula>
    </cfRule>
  </conditionalFormatting>
  <conditionalFormatting sqref="KA13:KA112">
    <cfRule type="containsText" dxfId="105" priority="76" operator="containsText" text="Completar">
      <formula>NOT(ISERROR(SEARCH("Completar",KA13)))</formula>
    </cfRule>
  </conditionalFormatting>
  <conditionalFormatting sqref="KC13:KC112">
    <cfRule type="containsText" dxfId="104" priority="75" operator="containsText" text="Completar">
      <formula>NOT(ISERROR(SEARCH("Completar",KC13)))</formula>
    </cfRule>
  </conditionalFormatting>
  <conditionalFormatting sqref="CC13:CC112">
    <cfRule type="containsText" dxfId="103" priority="171" operator="containsText" text="Completar">
      <formula>NOT(ISERROR(SEARCH("Completar",CC13)))</formula>
    </cfRule>
  </conditionalFormatting>
  <conditionalFormatting sqref="CO13:CO112">
    <cfRule type="expression" dxfId="102" priority="166">
      <formula>$E$12=0</formula>
    </cfRule>
    <cfRule type="expression" dxfId="101" priority="167">
      <formula>$JB$12=0</formula>
    </cfRule>
  </conditionalFormatting>
  <conditionalFormatting sqref="CK13:CK112">
    <cfRule type="containsText" dxfId="100" priority="163" operator="containsText" text="Completar">
      <formula>NOT(ISERROR(SEARCH("Completar",CK13)))</formula>
    </cfRule>
  </conditionalFormatting>
  <conditionalFormatting sqref="CL13:CL112">
    <cfRule type="containsText" dxfId="99" priority="162" operator="containsText" text="Completar">
      <formula>NOT(ISERROR(SEARCH("Completar",CL13)))</formula>
    </cfRule>
  </conditionalFormatting>
  <conditionalFormatting sqref="CG13:CG112">
    <cfRule type="containsText" dxfId="98" priority="161" operator="containsText" text="Completar">
      <formula>NOT(ISERROR(SEARCH("Completar",CG13)))</formula>
    </cfRule>
  </conditionalFormatting>
  <conditionalFormatting sqref="DB13:DB112">
    <cfRule type="containsText" dxfId="97" priority="160" operator="containsText" text="Completar">
      <formula>NOT(ISERROR(SEARCH("Completar",DB13)))</formula>
    </cfRule>
  </conditionalFormatting>
  <conditionalFormatting sqref="DN13:DN112">
    <cfRule type="expression" dxfId="96" priority="155">
      <formula>$E$12=0</formula>
    </cfRule>
    <cfRule type="expression" dxfId="95" priority="156">
      <formula>$JB$12=0</formula>
    </cfRule>
  </conditionalFormatting>
  <conditionalFormatting sqref="DG13:DG112">
    <cfRule type="containsText" dxfId="94" priority="154" operator="containsText" text="Completar">
      <formula>NOT(ISERROR(SEARCH("Completar",DG13)))</formula>
    </cfRule>
  </conditionalFormatting>
  <conditionalFormatting sqref="DH13:DH112">
    <cfRule type="containsText" dxfId="93" priority="153" operator="containsText" text="Completar">
      <formula>NOT(ISERROR(SEARCH("Completar",DH13)))</formula>
    </cfRule>
  </conditionalFormatting>
  <conditionalFormatting sqref="DJ13:DJ112">
    <cfRule type="containsText" dxfId="92" priority="152" operator="containsText" text="Completar">
      <formula>NOT(ISERROR(SEARCH("Completar",DJ13)))</formula>
    </cfRule>
  </conditionalFormatting>
  <conditionalFormatting sqref="DK13:DK112">
    <cfRule type="containsText" dxfId="91" priority="151" operator="containsText" text="Completar">
      <formula>NOT(ISERROR(SEARCH("Completar",DK13)))</formula>
    </cfRule>
  </conditionalFormatting>
  <conditionalFormatting sqref="DF13:DF112">
    <cfRule type="containsText" dxfId="90" priority="150" operator="containsText" text="Completar">
      <formula>NOT(ISERROR(SEARCH("Completar",DF13)))</formula>
    </cfRule>
  </conditionalFormatting>
  <conditionalFormatting sqref="EA13:EA112">
    <cfRule type="containsText" dxfId="89" priority="149" operator="containsText" text="Completar">
      <formula>NOT(ISERROR(SEARCH("Completar",EA13)))</formula>
    </cfRule>
  </conditionalFormatting>
  <conditionalFormatting sqref="EM13:EM112">
    <cfRule type="expression" dxfId="88" priority="144">
      <formula>$E$12=0</formula>
    </cfRule>
    <cfRule type="expression" dxfId="87" priority="145">
      <formula>$JB$12=0</formula>
    </cfRule>
  </conditionalFormatting>
  <conditionalFormatting sqref="EF13:EF112">
    <cfRule type="containsText" dxfId="86" priority="143" operator="containsText" text="Completar">
      <formula>NOT(ISERROR(SEARCH("Completar",EF13)))</formula>
    </cfRule>
  </conditionalFormatting>
  <conditionalFormatting sqref="EG13:EG112">
    <cfRule type="containsText" dxfId="85" priority="142" operator="containsText" text="Completar">
      <formula>NOT(ISERROR(SEARCH("Completar",EG13)))</formula>
    </cfRule>
  </conditionalFormatting>
  <conditionalFormatting sqref="EI13:EI112">
    <cfRule type="containsText" dxfId="84" priority="141" operator="containsText" text="Completar">
      <formula>NOT(ISERROR(SEARCH("Completar",EI13)))</formula>
    </cfRule>
  </conditionalFormatting>
  <conditionalFormatting sqref="EJ13:EJ112">
    <cfRule type="containsText" dxfId="83" priority="140" operator="containsText" text="Completar">
      <formula>NOT(ISERROR(SEARCH("Completar",EJ13)))</formula>
    </cfRule>
  </conditionalFormatting>
  <conditionalFormatting sqref="EE13:EE112">
    <cfRule type="containsText" dxfId="82" priority="139" operator="containsText" text="Completar">
      <formula>NOT(ISERROR(SEARCH("Completar",EE13)))</formula>
    </cfRule>
  </conditionalFormatting>
  <conditionalFormatting sqref="EZ13:EZ112">
    <cfRule type="containsText" dxfId="81" priority="138" operator="containsText" text="Completar">
      <formula>NOT(ISERROR(SEARCH("Completar",EZ13)))</formula>
    </cfRule>
  </conditionalFormatting>
  <conditionalFormatting sqref="FL13:FL112">
    <cfRule type="expression" dxfId="80" priority="133">
      <formula>$E$12=0</formula>
    </cfRule>
    <cfRule type="expression" dxfId="79" priority="134">
      <formula>$JB$12=0</formula>
    </cfRule>
  </conditionalFormatting>
  <conditionalFormatting sqref="FE13:FE112">
    <cfRule type="containsText" dxfId="78" priority="132" operator="containsText" text="Completar">
      <formula>NOT(ISERROR(SEARCH("Completar",FE13)))</formula>
    </cfRule>
  </conditionalFormatting>
  <conditionalFormatting sqref="FF13:FF112">
    <cfRule type="containsText" dxfId="77" priority="131" operator="containsText" text="Completar">
      <formula>NOT(ISERROR(SEARCH("Completar",FF13)))</formula>
    </cfRule>
  </conditionalFormatting>
  <conditionalFormatting sqref="FH13:FH112">
    <cfRule type="containsText" dxfId="76" priority="130" operator="containsText" text="Completar">
      <formula>NOT(ISERROR(SEARCH("Completar",FH13)))</formula>
    </cfRule>
  </conditionalFormatting>
  <conditionalFormatting sqref="FI13:FI112">
    <cfRule type="containsText" dxfId="75" priority="129" operator="containsText" text="Completar">
      <formula>NOT(ISERROR(SEARCH("Completar",FI13)))</formula>
    </cfRule>
  </conditionalFormatting>
  <conditionalFormatting sqref="FD13:FD112">
    <cfRule type="containsText" dxfId="74" priority="128" operator="containsText" text="Completar">
      <formula>NOT(ISERROR(SEARCH("Completar",FD13)))</formula>
    </cfRule>
  </conditionalFormatting>
  <conditionalFormatting sqref="FY13:FY112">
    <cfRule type="containsText" dxfId="73" priority="127" operator="containsText" text="Completar">
      <formula>NOT(ISERROR(SEARCH("Completar",FY13)))</formula>
    </cfRule>
  </conditionalFormatting>
  <conditionalFormatting sqref="GK13:GK112">
    <cfRule type="expression" dxfId="72" priority="122">
      <formula>$E$12=0</formula>
    </cfRule>
    <cfRule type="expression" dxfId="71" priority="123">
      <formula>$JB$12=0</formula>
    </cfRule>
  </conditionalFormatting>
  <conditionalFormatting sqref="GD13:GD112">
    <cfRule type="containsText" dxfId="70" priority="121" operator="containsText" text="Completar">
      <formula>NOT(ISERROR(SEARCH("Completar",GD13)))</formula>
    </cfRule>
  </conditionalFormatting>
  <conditionalFormatting sqref="GE13:GE112">
    <cfRule type="containsText" dxfId="69" priority="120" operator="containsText" text="Completar">
      <formula>NOT(ISERROR(SEARCH("Completar",GE13)))</formula>
    </cfRule>
  </conditionalFormatting>
  <conditionalFormatting sqref="GG13:GG112">
    <cfRule type="containsText" dxfId="68" priority="119" operator="containsText" text="Completar">
      <formula>NOT(ISERROR(SEARCH("Completar",GG13)))</formula>
    </cfRule>
  </conditionalFormatting>
  <conditionalFormatting sqref="GH13:GH112">
    <cfRule type="containsText" dxfId="67" priority="118" operator="containsText" text="Completar">
      <formula>NOT(ISERROR(SEARCH("Completar",GH13)))</formula>
    </cfRule>
  </conditionalFormatting>
  <conditionalFormatting sqref="GC13:GC112">
    <cfRule type="containsText" dxfId="66" priority="117" operator="containsText" text="Completar">
      <formula>NOT(ISERROR(SEARCH("Completar",GC13)))</formula>
    </cfRule>
  </conditionalFormatting>
  <conditionalFormatting sqref="GX13:GX112">
    <cfRule type="containsText" dxfId="65" priority="116" operator="containsText" text="Completar">
      <formula>NOT(ISERROR(SEARCH("Completar",GX13)))</formula>
    </cfRule>
  </conditionalFormatting>
  <conditionalFormatting sqref="HJ13:HJ112">
    <cfRule type="expression" dxfId="64" priority="111">
      <formula>$E$12=0</formula>
    </cfRule>
    <cfRule type="expression" dxfId="63" priority="112">
      <formula>$JB$12=0</formula>
    </cfRule>
  </conditionalFormatting>
  <conditionalFormatting sqref="HC13:HC112">
    <cfRule type="containsText" dxfId="62" priority="110" operator="containsText" text="Completar">
      <formula>NOT(ISERROR(SEARCH("Completar",HC13)))</formula>
    </cfRule>
  </conditionalFormatting>
  <conditionalFormatting sqref="HD13:HD112">
    <cfRule type="containsText" dxfId="61" priority="109" operator="containsText" text="Completar">
      <formula>NOT(ISERROR(SEARCH("Completar",HD13)))</formula>
    </cfRule>
  </conditionalFormatting>
  <conditionalFormatting sqref="HF13:HF112">
    <cfRule type="containsText" dxfId="60" priority="108" operator="containsText" text="Completar">
      <formula>NOT(ISERROR(SEARCH("Completar",HF13)))</formula>
    </cfRule>
  </conditionalFormatting>
  <conditionalFormatting sqref="HG13:HG112">
    <cfRule type="containsText" dxfId="59" priority="107" operator="containsText" text="Completar">
      <formula>NOT(ISERROR(SEARCH("Completar",HG13)))</formula>
    </cfRule>
  </conditionalFormatting>
  <conditionalFormatting sqref="HB13:HB112">
    <cfRule type="containsText" dxfId="58" priority="106" operator="containsText" text="Completar">
      <formula>NOT(ISERROR(SEARCH("Completar",HB13)))</formula>
    </cfRule>
  </conditionalFormatting>
  <conditionalFormatting sqref="HW13:HW112">
    <cfRule type="containsText" dxfId="57" priority="105" operator="containsText" text="Completar">
      <formula>NOT(ISERROR(SEARCH("Completar",HW13)))</formula>
    </cfRule>
  </conditionalFormatting>
  <conditionalFormatting sqref="II13:II112">
    <cfRule type="expression" dxfId="56" priority="100">
      <formula>$E$12=0</formula>
    </cfRule>
    <cfRule type="expression" dxfId="55" priority="101">
      <formula>$JB$12=0</formula>
    </cfRule>
  </conditionalFormatting>
  <conditionalFormatting sqref="IB13:IB112">
    <cfRule type="containsText" dxfId="54" priority="99" operator="containsText" text="Completar">
      <formula>NOT(ISERROR(SEARCH("Completar",IB13)))</formula>
    </cfRule>
  </conditionalFormatting>
  <conditionalFormatting sqref="IC13:IC112">
    <cfRule type="containsText" dxfId="53" priority="98" operator="containsText" text="Completar">
      <formula>NOT(ISERROR(SEARCH("Completar",IC13)))</formula>
    </cfRule>
  </conditionalFormatting>
  <conditionalFormatting sqref="IE13:IE112">
    <cfRule type="containsText" dxfId="52" priority="97" operator="containsText" text="Completar">
      <formula>NOT(ISERROR(SEARCH("Completar",IE13)))</formula>
    </cfRule>
  </conditionalFormatting>
  <conditionalFormatting sqref="IF13:IF112">
    <cfRule type="containsText" dxfId="51" priority="96" operator="containsText" text="Completar">
      <formula>NOT(ISERROR(SEARCH("Completar",IF13)))</formula>
    </cfRule>
  </conditionalFormatting>
  <conditionalFormatting sqref="IA13:IA112">
    <cfRule type="containsText" dxfId="50" priority="95" operator="containsText" text="Completar">
      <formula>NOT(ISERROR(SEARCH("Completar",IA13)))</formula>
    </cfRule>
  </conditionalFormatting>
  <conditionalFormatting sqref="IV13:IV112">
    <cfRule type="containsText" dxfId="49" priority="94" operator="containsText" text="Completar">
      <formula>NOT(ISERROR(SEARCH("Completar",IV13)))</formula>
    </cfRule>
  </conditionalFormatting>
  <conditionalFormatting sqref="JH13:JH112">
    <cfRule type="expression" dxfId="48" priority="89">
      <formula>$E$12=0</formula>
    </cfRule>
    <cfRule type="expression" dxfId="47" priority="90">
      <formula>$JB$12=0</formula>
    </cfRule>
  </conditionalFormatting>
  <conditionalFormatting sqref="JA13:JA112">
    <cfRule type="containsText" dxfId="46" priority="88" operator="containsText" text="Completar">
      <formula>NOT(ISERROR(SEARCH("Completar",JA13)))</formula>
    </cfRule>
  </conditionalFormatting>
  <conditionalFormatting sqref="JB13:JB112">
    <cfRule type="containsText" dxfId="45" priority="87" operator="containsText" text="Completar">
      <formula>NOT(ISERROR(SEARCH("Completar",JB13)))</formula>
    </cfRule>
  </conditionalFormatting>
  <conditionalFormatting sqref="JD13:JD112">
    <cfRule type="containsText" dxfId="44" priority="86" operator="containsText" text="Completar">
      <formula>NOT(ISERROR(SEARCH("Completar",JD13)))</formula>
    </cfRule>
  </conditionalFormatting>
  <conditionalFormatting sqref="JE13:JE112">
    <cfRule type="containsText" dxfId="43" priority="85" operator="containsText" text="Completar">
      <formula>NOT(ISERROR(SEARCH("Completar",JE13)))</formula>
    </cfRule>
  </conditionalFormatting>
  <conditionalFormatting sqref="IZ13:IZ112">
    <cfRule type="containsText" dxfId="42" priority="84" operator="containsText" text="Completar">
      <formula>NOT(ISERROR(SEARCH("Completar",IZ13)))</formula>
    </cfRule>
  </conditionalFormatting>
  <conditionalFormatting sqref="JU13:JU112">
    <cfRule type="containsText" dxfId="41" priority="83" operator="containsText" text="Completar">
      <formula>NOT(ISERROR(SEARCH("Completar",JU13)))</formula>
    </cfRule>
  </conditionalFormatting>
  <conditionalFormatting sqref="KG13:KG112">
    <cfRule type="expression" dxfId="40" priority="78">
      <formula>$E$12=0</formula>
    </cfRule>
    <cfRule type="expression" dxfId="39" priority="79">
      <formula>$JB$12=0</formula>
    </cfRule>
  </conditionalFormatting>
  <conditionalFormatting sqref="JZ13:JZ112">
    <cfRule type="containsText" dxfId="38" priority="77" operator="containsText" text="Completar">
      <formula>NOT(ISERROR(SEARCH("Completar",JZ13)))</formula>
    </cfRule>
  </conditionalFormatting>
  <conditionalFormatting sqref="KD13:KD112">
    <cfRule type="containsText" dxfId="37" priority="74" operator="containsText" text="Completar">
      <formula>NOT(ISERROR(SEARCH("Completar",KD13)))</formula>
    </cfRule>
  </conditionalFormatting>
  <conditionalFormatting sqref="JY13:JY112">
    <cfRule type="containsText" dxfId="36" priority="73" operator="containsText" text="Completar">
      <formula>NOT(ISERROR(SEARCH("Completar",JY13)))</formula>
    </cfRule>
  </conditionalFormatting>
  <conditionalFormatting sqref="H13:H112">
    <cfRule type="expression" dxfId="35" priority="36" stopIfTrue="1">
      <formula>OR(F13=1,F13=4,F13=5)</formula>
    </cfRule>
  </conditionalFormatting>
  <conditionalFormatting sqref="I13:I112">
    <cfRule type="expression" dxfId="34" priority="35" stopIfTrue="1">
      <formula>OR(F13=1,F13=4,F13=5)</formula>
    </cfRule>
  </conditionalFormatting>
  <conditionalFormatting sqref="G13:G112">
    <cfRule type="expression" dxfId="33" priority="34" stopIfTrue="1">
      <formula>OR(F13=2,F13=3)</formula>
    </cfRule>
  </conditionalFormatting>
  <conditionalFormatting sqref="AG13:AG112">
    <cfRule type="expression" dxfId="32" priority="33" stopIfTrue="1">
      <formula>OR(AE13=1,AE13=4,AE13=5)</formula>
    </cfRule>
  </conditionalFormatting>
  <conditionalFormatting sqref="AH13:AH112">
    <cfRule type="expression" dxfId="31" priority="32" stopIfTrue="1">
      <formula>OR(AE13=1,AE13=4,AE13=5)</formula>
    </cfRule>
  </conditionalFormatting>
  <conditionalFormatting sqref="AF13:AF112">
    <cfRule type="expression" dxfId="30" priority="31" stopIfTrue="1">
      <formula>OR(AE13=2,AE13=3)</formula>
    </cfRule>
  </conditionalFormatting>
  <conditionalFormatting sqref="BF13:BF112">
    <cfRule type="expression" dxfId="29" priority="30" stopIfTrue="1">
      <formula>OR(BD13=1,BD13=4,BD13=5)</formula>
    </cfRule>
  </conditionalFormatting>
  <conditionalFormatting sqref="BG13:BG112">
    <cfRule type="expression" dxfId="28" priority="29" stopIfTrue="1">
      <formula>OR(BD13=1,BD13=4,BD13=5)</formula>
    </cfRule>
  </conditionalFormatting>
  <conditionalFormatting sqref="BE13:BE112">
    <cfRule type="expression" dxfId="27" priority="28" stopIfTrue="1">
      <formula>OR(BD13=2,BD13=3)</formula>
    </cfRule>
  </conditionalFormatting>
  <conditionalFormatting sqref="CE13:CE112">
    <cfRule type="expression" dxfId="26" priority="27" stopIfTrue="1">
      <formula>OR(CC13=1,CC13=4,CC13=5)</formula>
    </cfRule>
  </conditionalFormatting>
  <conditionalFormatting sqref="CF13:CF112">
    <cfRule type="expression" dxfId="25" priority="26" stopIfTrue="1">
      <formula>OR(CC13=1,CC13=4,CC13=5)</formula>
    </cfRule>
  </conditionalFormatting>
  <conditionalFormatting sqref="CD13:CD112">
    <cfRule type="expression" dxfId="24" priority="25" stopIfTrue="1">
      <formula>OR(CC13=2,CC13=3)</formula>
    </cfRule>
  </conditionalFormatting>
  <conditionalFormatting sqref="DD13:DD112">
    <cfRule type="expression" dxfId="23" priority="24" stopIfTrue="1">
      <formula>OR(DB13=1,DB13=4,DB13=5)</formula>
    </cfRule>
  </conditionalFormatting>
  <conditionalFormatting sqref="DE13:DE112">
    <cfRule type="expression" dxfId="22" priority="23" stopIfTrue="1">
      <formula>OR(DB13=1,DB13=4,DB13=5)</formula>
    </cfRule>
  </conditionalFormatting>
  <conditionalFormatting sqref="DC13:DC112">
    <cfRule type="expression" dxfId="21" priority="22" stopIfTrue="1">
      <formula>OR(DB13=2,DB13=3)</formula>
    </cfRule>
  </conditionalFormatting>
  <conditionalFormatting sqref="EC13:EC112">
    <cfRule type="expression" dxfId="20" priority="21" stopIfTrue="1">
      <formula>OR(EA13=1,EA13=4,EA13=5)</formula>
    </cfRule>
  </conditionalFormatting>
  <conditionalFormatting sqref="ED13:ED112">
    <cfRule type="expression" dxfId="19" priority="20" stopIfTrue="1">
      <formula>OR(EA13=1,EA13=4,EA13=5)</formula>
    </cfRule>
  </conditionalFormatting>
  <conditionalFormatting sqref="EB13:EB112">
    <cfRule type="expression" dxfId="18" priority="19" stopIfTrue="1">
      <formula>OR(EA13=2,EA13=3)</formula>
    </cfRule>
  </conditionalFormatting>
  <conditionalFormatting sqref="FB13:FB112">
    <cfRule type="expression" dxfId="17" priority="18" stopIfTrue="1">
      <formula>OR(EZ13=1,EZ13=4,EZ13=5)</formula>
    </cfRule>
  </conditionalFormatting>
  <conditionalFormatting sqref="FC13:FC112">
    <cfRule type="expression" dxfId="16" priority="17" stopIfTrue="1">
      <formula>OR(EZ13=1,EZ13=4,EZ13=5)</formula>
    </cfRule>
  </conditionalFormatting>
  <conditionalFormatting sqref="FA13:FA112">
    <cfRule type="expression" dxfId="15" priority="16" stopIfTrue="1">
      <formula>OR(EZ13=2,EZ13=3)</formula>
    </cfRule>
  </conditionalFormatting>
  <conditionalFormatting sqref="GA13:GA112">
    <cfRule type="expression" dxfId="14" priority="15" stopIfTrue="1">
      <formula>OR(FY13=1,FY13=4,FY13=5)</formula>
    </cfRule>
  </conditionalFormatting>
  <conditionalFormatting sqref="GB13:GB112">
    <cfRule type="expression" dxfId="13" priority="14" stopIfTrue="1">
      <formula>OR(FY13=1,FY13=4,FY13=5)</formula>
    </cfRule>
  </conditionalFormatting>
  <conditionalFormatting sqref="FZ13:FZ112">
    <cfRule type="expression" dxfId="12" priority="13" stopIfTrue="1">
      <formula>OR(FY13=2,FY13=3)</formula>
    </cfRule>
  </conditionalFormatting>
  <conditionalFormatting sqref="GZ13:GZ112">
    <cfRule type="expression" dxfId="11" priority="12" stopIfTrue="1">
      <formula>OR(GX13=1,GX13=4,GX13=5)</formula>
    </cfRule>
  </conditionalFormatting>
  <conditionalFormatting sqref="HA13:HA112">
    <cfRule type="expression" dxfId="10" priority="11" stopIfTrue="1">
      <formula>OR(GX13=1,GX13=4,GX13=5)</formula>
    </cfRule>
  </conditionalFormatting>
  <conditionalFormatting sqref="GY13:GY112">
    <cfRule type="expression" dxfId="9" priority="10" stopIfTrue="1">
      <formula>OR(GX13=2,GX13=3)</formula>
    </cfRule>
  </conditionalFormatting>
  <conditionalFormatting sqref="HY13:HY112">
    <cfRule type="expression" dxfId="8" priority="9" stopIfTrue="1">
      <formula>OR(HW13=1,HW13=4,HW13=5)</formula>
    </cfRule>
  </conditionalFormatting>
  <conditionalFormatting sqref="HZ13:HZ112">
    <cfRule type="expression" dxfId="7" priority="8" stopIfTrue="1">
      <formula>OR(HW13=1,HW13=4,HW13=5)</formula>
    </cfRule>
  </conditionalFormatting>
  <conditionalFormatting sqref="HX13:HX112">
    <cfRule type="expression" dxfId="6" priority="7" stopIfTrue="1">
      <formula>OR(HW13=2,HW13=3)</formula>
    </cfRule>
  </conditionalFormatting>
  <conditionalFormatting sqref="IX13:IX112">
    <cfRule type="expression" dxfId="5" priority="6" stopIfTrue="1">
      <formula>OR(IV13=1,IV13=4,IV13=5)</formula>
    </cfRule>
  </conditionalFormatting>
  <conditionalFormatting sqref="IY13:IY112">
    <cfRule type="expression" dxfId="4" priority="5" stopIfTrue="1">
      <formula>OR(IV13=1,IV13=4,IV13=5)</formula>
    </cfRule>
  </conditionalFormatting>
  <conditionalFormatting sqref="IW13:IW112">
    <cfRule type="expression" dxfId="3" priority="4" stopIfTrue="1">
      <formula>OR(IV13=2,IV13=3)</formula>
    </cfRule>
  </conditionalFormatting>
  <conditionalFormatting sqref="JW13:JW112">
    <cfRule type="expression" dxfId="2" priority="3" stopIfTrue="1">
      <formula>OR(JU13=1,JU13=4,JU13=5)</formula>
    </cfRule>
  </conditionalFormatting>
  <conditionalFormatting sqref="JX13:JX112">
    <cfRule type="expression" dxfId="1" priority="2" stopIfTrue="1">
      <formula>OR(JU13=1,JU13=4,JU13=5)</formula>
    </cfRule>
  </conditionalFormatting>
  <conditionalFormatting sqref="JV13:JV112">
    <cfRule type="expression" dxfId="0" priority="1" stopIfTrue="1">
      <formula>OR(JU13=2,JU13=3)</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'Referencia Parámetros'!$A$30:$A$35</xm:f>
          </x14:formula1>
          <xm:sqref>EA13:EA112 DB13:DB112 CC13:CC112 BD13:BD112 AE13:AE112 IV13:IV112 F13:F112 HW13:HW112 EZ13:EZ112 JU13:JU112 GX13:GX112 FY13:FY112</xm:sqref>
        </x14:dataValidation>
        <x14:dataValidation type="list" allowBlank="1" showInputMessage="1" showErrorMessage="1">
          <x14:formula1>
            <xm:f>'Referencia Parámetros'!$A$26:$A$28</xm:f>
          </x14:formula1>
          <xm:sqref>HB13:HB112 GC13:GC112 FD13:FD112 EE13:EE112 DF13:DF112 CG13:CG112 BH13:BH112 AI13:AI112 J13:J112 JY13:JY112 IZ13:IZ112 IA13:IA112</xm:sqref>
        </x14:dataValidation>
        <x14:dataValidation type="list" allowBlank="1" showInputMessage="1" showErrorMessage="1">
          <x14:formula1>
            <xm:f>'Referencia Parámetros'!$A$38:$A$40</xm:f>
          </x14:formula1>
          <xm:sqref>AM13:AN112 BL13:BM112 CK13:CL112 DJ13:DK112 EI13:EJ112 FH13:FI112 GG13:GH112 HF13:HG112 IE13:IF112 JD13:JE112 KC13:KD112 N13:O112</xm:sqref>
        </x14:dataValidation>
        <x14:dataValidation type="list" allowBlank="1" showInputMessage="1" showErrorMessage="1">
          <x14:formula1>
            <xm:f>'Referencia Parámetros'!$A$46:$A$90</xm:f>
          </x14:formula1>
          <xm:sqref>M13:M112 AL13:AL112 BK13:BK112 CJ13:CJ112 DI13:DI112 EH13:EH112 FG13:FG112 GF13:GF112 HE13:HE112 ID13:ID112 KB13:KB112 JC13:JC112</xm:sqref>
        </x14:dataValidation>
        <x14:dataValidation type="list" allowBlank="1" showInputMessage="1" showErrorMessage="1">
          <x14:formula1>
            <xm:f>'Referencia Parámetros'!$I$20:$I$21</xm:f>
          </x14:formula1>
          <xm:sqref>JR13:JR112 AB13:AB112 BA13:BA112 BZ13:BZ112 CY13:CY112 DX13:DX112 EW13:EW112 FV13:FV112 GU13:GU112 HT13:HT112 IS13:IS112 C13:C112</xm:sqref>
        </x14:dataValidation>
        <x14:dataValidation type="list" allowBlank="1" showInputMessage="1" showErrorMessage="1">
          <x14:formula1>
            <xm:f>'Referencia Parámetros'!$H$20:$H$38</xm:f>
          </x14:formula1>
          <xm:sqref>JQ13:JQ112 AA13:AA112 AZ13:AZ112 BY13:BY112 CX13:CX112 DW13:DW112 EV13:EV112 FU13:FU112 GT13:GT112 HS13:HS112 IR13:IR112 B13:B112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K239"/>
  <sheetViews>
    <sheetView showGridLines="0" zoomScaleNormal="100" workbookViewId="0">
      <selection activeCell="BF3" sqref="BF3"/>
    </sheetView>
  </sheetViews>
  <sheetFormatPr baseColWidth="10" defaultRowHeight="15" x14ac:dyDescent="0.25"/>
  <cols>
    <col min="1" max="1" width="3" style="6" customWidth="1"/>
    <col min="2" max="2" width="14.28515625" style="6" customWidth="1"/>
    <col min="3" max="3" width="11.42578125" style="6"/>
    <col min="4" max="15" width="11.42578125" style="6" hidden="1" customWidth="1"/>
    <col min="16" max="16" width="11.42578125" style="6"/>
    <col min="17" max="17" width="13.5703125" style="6" hidden="1" customWidth="1"/>
    <col min="18" max="28" width="11.42578125" style="6" hidden="1" customWidth="1"/>
    <col min="29" max="29" width="11.42578125" style="6"/>
    <col min="30" max="30" width="16.28515625" style="6" bestFit="1" customWidth="1"/>
    <col min="31" max="42" width="11.42578125" style="6" hidden="1" customWidth="1"/>
    <col min="43" max="44" width="11.42578125" style="6"/>
    <col min="45" max="56" width="11.42578125" style="6" hidden="1" customWidth="1"/>
    <col min="57" max="58" width="11.42578125" style="6"/>
    <col min="59" max="70" width="11.42578125" style="6" hidden="1" customWidth="1"/>
    <col min="71" max="72" width="11.42578125" style="6"/>
    <col min="73" max="84" width="11.42578125" style="6" hidden="1" customWidth="1"/>
    <col min="85" max="86" width="11.42578125" style="6"/>
    <col min="87" max="87" width="14.42578125" style="6" customWidth="1"/>
    <col min="88" max="16384" width="11.42578125" style="6"/>
  </cols>
  <sheetData>
    <row r="2" spans="2:87" ht="38.25" customHeight="1" x14ac:dyDescent="0.25">
      <c r="B2" s="383" t="s">
        <v>263</v>
      </c>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row>
    <row r="4" spans="2:87" ht="15.75" thickBot="1" x14ac:dyDescent="0.3"/>
    <row r="5" spans="2:87" ht="43.5" customHeight="1" thickBot="1" x14ac:dyDescent="0.3">
      <c r="D5" s="384" t="s">
        <v>264</v>
      </c>
      <c r="E5" s="385"/>
      <c r="F5" s="385"/>
      <c r="G5" s="385"/>
      <c r="H5" s="385"/>
      <c r="I5" s="385"/>
      <c r="J5" s="385"/>
      <c r="K5" s="385"/>
      <c r="L5" s="385"/>
      <c r="M5" s="385"/>
      <c r="N5" s="385"/>
      <c r="O5" s="386"/>
      <c r="P5" s="298" t="s">
        <v>265</v>
      </c>
      <c r="Q5" s="387" t="s">
        <v>56</v>
      </c>
      <c r="R5" s="388"/>
      <c r="S5" s="388"/>
      <c r="T5" s="388"/>
      <c r="U5" s="388"/>
      <c r="V5" s="388"/>
      <c r="W5" s="388"/>
      <c r="X5" s="388"/>
      <c r="Y5" s="388"/>
      <c r="Z5" s="388"/>
      <c r="AA5" s="388"/>
      <c r="AB5" s="389"/>
      <c r="AC5" s="390" t="s">
        <v>266</v>
      </c>
      <c r="AD5" s="391"/>
      <c r="AE5" s="387" t="s">
        <v>57</v>
      </c>
      <c r="AF5" s="388"/>
      <c r="AG5" s="388"/>
      <c r="AH5" s="388"/>
      <c r="AI5" s="388"/>
      <c r="AJ5" s="388"/>
      <c r="AK5" s="388"/>
      <c r="AL5" s="388"/>
      <c r="AM5" s="388"/>
      <c r="AN5" s="388"/>
      <c r="AO5" s="388"/>
      <c r="AP5" s="389"/>
      <c r="AQ5" s="390" t="s">
        <v>267</v>
      </c>
      <c r="AR5" s="391"/>
      <c r="AS5" s="387" t="s">
        <v>58</v>
      </c>
      <c r="AT5" s="388"/>
      <c r="AU5" s="388"/>
      <c r="AV5" s="388"/>
      <c r="AW5" s="388"/>
      <c r="AX5" s="388"/>
      <c r="AY5" s="388"/>
      <c r="AZ5" s="388"/>
      <c r="BA5" s="388"/>
      <c r="BB5" s="388"/>
      <c r="BC5" s="388"/>
      <c r="BD5" s="389"/>
      <c r="BE5" s="390" t="s">
        <v>268</v>
      </c>
      <c r="BF5" s="391"/>
      <c r="BG5" s="387" t="s">
        <v>59</v>
      </c>
      <c r="BH5" s="388"/>
      <c r="BI5" s="388"/>
      <c r="BJ5" s="388"/>
      <c r="BK5" s="388"/>
      <c r="BL5" s="388"/>
      <c r="BM5" s="388"/>
      <c r="BN5" s="388"/>
      <c r="BO5" s="388"/>
      <c r="BP5" s="388"/>
      <c r="BQ5" s="388"/>
      <c r="BR5" s="389"/>
      <c r="BS5" s="390" t="s">
        <v>269</v>
      </c>
      <c r="BT5" s="391"/>
      <c r="BU5" s="387" t="s">
        <v>60</v>
      </c>
      <c r="BV5" s="388"/>
      <c r="BW5" s="388"/>
      <c r="BX5" s="388"/>
      <c r="BY5" s="388"/>
      <c r="BZ5" s="388"/>
      <c r="CA5" s="388"/>
      <c r="CB5" s="388"/>
      <c r="CC5" s="388"/>
      <c r="CD5" s="388"/>
      <c r="CE5" s="388"/>
      <c r="CF5" s="389"/>
      <c r="CG5" s="390" t="s">
        <v>270</v>
      </c>
      <c r="CH5" s="391"/>
      <c r="CI5" s="392" t="s">
        <v>271</v>
      </c>
    </row>
    <row r="6" spans="2:87" ht="15.75" thickBot="1" x14ac:dyDescent="0.3">
      <c r="B6" s="299" t="s">
        <v>171</v>
      </c>
      <c r="C6" s="353" t="s">
        <v>272</v>
      </c>
      <c r="D6" s="300" t="s">
        <v>273</v>
      </c>
      <c r="E6" s="301" t="s">
        <v>274</v>
      </c>
      <c r="F6" s="301" t="s">
        <v>275</v>
      </c>
      <c r="G6" s="301" t="s">
        <v>276</v>
      </c>
      <c r="H6" s="301" t="s">
        <v>277</v>
      </c>
      <c r="I6" s="301" t="s">
        <v>278</v>
      </c>
      <c r="J6" s="301" t="s">
        <v>279</v>
      </c>
      <c r="K6" s="301" t="s">
        <v>280</v>
      </c>
      <c r="L6" s="301" t="s">
        <v>281</v>
      </c>
      <c r="M6" s="301" t="s">
        <v>282</v>
      </c>
      <c r="N6" s="301" t="s">
        <v>283</v>
      </c>
      <c r="O6" s="301" t="s">
        <v>284</v>
      </c>
      <c r="P6" s="302" t="s">
        <v>285</v>
      </c>
      <c r="Q6" s="303" t="s">
        <v>286</v>
      </c>
      <c r="R6" s="304" t="s">
        <v>274</v>
      </c>
      <c r="S6" s="304" t="s">
        <v>275</v>
      </c>
      <c r="T6" s="304" t="s">
        <v>276</v>
      </c>
      <c r="U6" s="304" t="s">
        <v>277</v>
      </c>
      <c r="V6" s="304" t="s">
        <v>278</v>
      </c>
      <c r="W6" s="304" t="s">
        <v>279</v>
      </c>
      <c r="X6" s="304" t="s">
        <v>280</v>
      </c>
      <c r="Y6" s="304" t="s">
        <v>281</v>
      </c>
      <c r="Z6" s="304" t="s">
        <v>282</v>
      </c>
      <c r="AA6" s="304" t="s">
        <v>283</v>
      </c>
      <c r="AB6" s="305" t="s">
        <v>284</v>
      </c>
      <c r="AC6" s="303" t="s">
        <v>287</v>
      </c>
      <c r="AD6" s="305" t="s">
        <v>288</v>
      </c>
      <c r="AE6" s="303" t="s">
        <v>286</v>
      </c>
      <c r="AF6" s="304" t="s">
        <v>274</v>
      </c>
      <c r="AG6" s="304" t="s">
        <v>275</v>
      </c>
      <c r="AH6" s="304" t="s">
        <v>276</v>
      </c>
      <c r="AI6" s="304" t="s">
        <v>277</v>
      </c>
      <c r="AJ6" s="304" t="s">
        <v>278</v>
      </c>
      <c r="AK6" s="304" t="s">
        <v>279</v>
      </c>
      <c r="AL6" s="304" t="s">
        <v>280</v>
      </c>
      <c r="AM6" s="304" t="s">
        <v>281</v>
      </c>
      <c r="AN6" s="304" t="s">
        <v>282</v>
      </c>
      <c r="AO6" s="304" t="s">
        <v>283</v>
      </c>
      <c r="AP6" s="305" t="s">
        <v>284</v>
      </c>
      <c r="AQ6" s="303" t="s">
        <v>287</v>
      </c>
      <c r="AR6" s="305" t="s">
        <v>288</v>
      </c>
      <c r="AS6" s="303" t="s">
        <v>286</v>
      </c>
      <c r="AT6" s="304" t="s">
        <v>274</v>
      </c>
      <c r="AU6" s="304" t="s">
        <v>275</v>
      </c>
      <c r="AV6" s="304" t="s">
        <v>276</v>
      </c>
      <c r="AW6" s="304" t="s">
        <v>277</v>
      </c>
      <c r="AX6" s="304" t="s">
        <v>278</v>
      </c>
      <c r="AY6" s="304" t="s">
        <v>279</v>
      </c>
      <c r="AZ6" s="304" t="s">
        <v>280</v>
      </c>
      <c r="BA6" s="304" t="s">
        <v>281</v>
      </c>
      <c r="BB6" s="304" t="s">
        <v>282</v>
      </c>
      <c r="BC6" s="304" t="s">
        <v>283</v>
      </c>
      <c r="BD6" s="305" t="s">
        <v>284</v>
      </c>
      <c r="BE6" s="303" t="s">
        <v>287</v>
      </c>
      <c r="BF6" s="305" t="s">
        <v>288</v>
      </c>
      <c r="BG6" s="303" t="s">
        <v>286</v>
      </c>
      <c r="BH6" s="304" t="s">
        <v>274</v>
      </c>
      <c r="BI6" s="304" t="s">
        <v>275</v>
      </c>
      <c r="BJ6" s="304" t="s">
        <v>276</v>
      </c>
      <c r="BK6" s="304" t="s">
        <v>277</v>
      </c>
      <c r="BL6" s="304" t="s">
        <v>278</v>
      </c>
      <c r="BM6" s="304" t="s">
        <v>279</v>
      </c>
      <c r="BN6" s="304" t="s">
        <v>280</v>
      </c>
      <c r="BO6" s="304" t="s">
        <v>281</v>
      </c>
      <c r="BP6" s="304" t="s">
        <v>282</v>
      </c>
      <c r="BQ6" s="304" t="s">
        <v>283</v>
      </c>
      <c r="BR6" s="305" t="s">
        <v>284</v>
      </c>
      <c r="BS6" s="303" t="s">
        <v>287</v>
      </c>
      <c r="BT6" s="305" t="s">
        <v>288</v>
      </c>
      <c r="BU6" s="303" t="s">
        <v>286</v>
      </c>
      <c r="BV6" s="304" t="s">
        <v>274</v>
      </c>
      <c r="BW6" s="304" t="s">
        <v>275</v>
      </c>
      <c r="BX6" s="304" t="s">
        <v>276</v>
      </c>
      <c r="BY6" s="304" t="s">
        <v>277</v>
      </c>
      <c r="BZ6" s="304" t="s">
        <v>278</v>
      </c>
      <c r="CA6" s="304" t="s">
        <v>279</v>
      </c>
      <c r="CB6" s="304" t="s">
        <v>280</v>
      </c>
      <c r="CC6" s="304" t="s">
        <v>281</v>
      </c>
      <c r="CD6" s="304" t="s">
        <v>282</v>
      </c>
      <c r="CE6" s="304" t="s">
        <v>283</v>
      </c>
      <c r="CF6" s="305" t="s">
        <v>284</v>
      </c>
      <c r="CG6" s="303" t="s">
        <v>287</v>
      </c>
      <c r="CH6" s="305" t="s">
        <v>288</v>
      </c>
      <c r="CI6" s="393"/>
    </row>
    <row r="7" spans="2:87" x14ac:dyDescent="0.25">
      <c r="B7" s="306" t="s">
        <v>173</v>
      </c>
      <c r="C7" s="354" t="s">
        <v>174</v>
      </c>
      <c r="D7" s="307">
        <f>+SUMIFS('Situación inicial'!$W$13:$W$10112,'Situación inicial'!$B$13:$B$10112,$B$7:$B$44,'Situación inicial'!$C$13:$C$10112,$C$7:$C$44)</f>
        <v>0</v>
      </c>
      <c r="E7" s="308">
        <f>+SUMIFS('Situación inicial'!$AV$13:$AV$10112,'Situación inicial'!$AA$13:$AA$10112,$B$7:$B$44,'Situación inicial'!$AB$13:$AB$10112,$C$7:$C$44)</f>
        <v>0</v>
      </c>
      <c r="F7" s="308">
        <f>+SUMIFS('Situación inicial'!$BT$13:$BT$10112,'Situación inicial'!$AY$13:$AY$10112,$B$7:$B$44,'Situación inicial'!$AZ$13:$AZ$10112,$C$7:$C$44)</f>
        <v>0</v>
      </c>
      <c r="G7" s="308">
        <f>+SUMIFS('Situación inicial'!$CR$13:$CR$10112,'Situación inicial'!$BW$13:$BW$10112,$B$7:$B$44,'Situación inicial'!$BX$13:$BX$10112,$C$7:$C$44)</f>
        <v>0</v>
      </c>
      <c r="H7" s="308">
        <f>+SUMIFS('Situación inicial'!$DP$13:$DP$10112,'Situación inicial'!$CU$13:$CU$10112,$B$7:$B$44,'Situación inicial'!$CV$13:$CV$10112,$C$7:$C$44)</f>
        <v>0</v>
      </c>
      <c r="I7" s="308">
        <f>+SUMIFS('Situación inicial'!$EN$13:$EN$10112,'Situación inicial'!$DS$13:$DS$10112,$B$7:$B$44,'Situación inicial'!$DT$13:$DT$10112,$C$7:$C$44)</f>
        <v>0</v>
      </c>
      <c r="J7" s="308">
        <f>+SUMIFS('Situación inicial'!$FL$13:$FL$10112,'Situación inicial'!$EQ$13:$EQ$10112,$B$7:$B$44,'Situación inicial'!$ER$13:$ER$10112,$C$7:$C$44)</f>
        <v>0</v>
      </c>
      <c r="K7" s="308">
        <f>+SUMIFS('Situación inicial'!$GJ$13:$GJ$10112,'Situación inicial'!$FO$13:$FO$10112,$B$7:$B$44,'Situación inicial'!$FP$13:$FP$10112,$C$7:$C$44)</f>
        <v>0</v>
      </c>
      <c r="L7" s="308">
        <f>+SUMIFS('Situación inicial'!$HH$13:$HH$10112,'Situación inicial'!$GM$13:$GM$10112,$B$7:$B$44,'Situación inicial'!$GN$13:$GN$10112,$C$7:$C$44)</f>
        <v>0</v>
      </c>
      <c r="M7" s="308">
        <f>+SUMIFS('Situación inicial'!$IF$13:$IF$10112,'Situación inicial'!$HK$13:$HK$10112,$B$7:$B$44,'Situación inicial'!$HL$13:$HL$10112,$C$7:$C$44)</f>
        <v>0</v>
      </c>
      <c r="N7" s="308">
        <f>+SUMIFS('Situación inicial'!$JD$13:$JD$10112,'Situación inicial'!$II$13:$II$10112,$B$7:$B$44,'Situación inicial'!$IJ$13:$IJ$10112,$C$7:$C$44)</f>
        <v>0</v>
      </c>
      <c r="O7" s="309">
        <f>+SUMIFS('Situación inicial'!$KB$13:$KB$10112,'Situación inicial'!$JG$13:$JG$10112,$B$7:$B$44,'Situación inicial'!$JH$13:$JH$10112,$C$7:$C$44)</f>
        <v>0</v>
      </c>
      <c r="P7" s="310">
        <f>+SUM(D7:O7)/12</f>
        <v>0</v>
      </c>
      <c r="Q7" s="307">
        <f>+SUMIFS('Año 1'!$W$13:$W$10112,'Año 1'!$B$13:$B$10112,$B$7:$B$44,'Año 1'!$C$13:$C$10112,$C$7:$C$44)</f>
        <v>0</v>
      </c>
      <c r="R7" s="308">
        <f>+SUMIFS('Año 1'!$AV$13:$AV$10112,'Año 1'!$AA$13:$AA$10112,$B$7:$B$44,'Año 1'!$AB$13:$AB$10112,$C$7:$C$44)</f>
        <v>0</v>
      </c>
      <c r="S7" s="308">
        <f>+SUMIFS('Año 1'!$BU$13:$BU$10112,'Año 1'!$AZ$13:$AZ$10112,$B$7:$B$44,'Año 1'!$BA$13:$BA$10112,$C$7:$C$44)</f>
        <v>0</v>
      </c>
      <c r="T7" s="308">
        <f>+SUMIFS('Año 1'!$CT$13:$CT$10112,'Año 1'!$BY$13:$BY$10112,$B$7:$B$44,'Año 1'!$BZ$13:$BZ$10112,$C$7:$C$44)</f>
        <v>0</v>
      </c>
      <c r="U7" s="308">
        <f>+SUMIFS('Año 1'!$DS$13:$DS$10112,'Año 1'!$CX$13:$CX$10112,$B$7:$B$44,'Año 1'!$CY$13:$CY$10112,$C$7:$C$44)</f>
        <v>0</v>
      </c>
      <c r="V7" s="308">
        <f>+SUMIFS('Año 1'!$ER$13:$ER$10112,'Año 1'!$DW$13:$DW$10112,$B$7:$B$44,'Año 1'!$DX$13:$DX$10112,$C$7:$C$44)</f>
        <v>0</v>
      </c>
      <c r="W7" s="308">
        <f>+SUMIFS('Año 1'!$FQ$13:$FQ$10112,'Año 1'!$EV$13:$EV$10112,$B$7:$B$44,'Año 1'!$EW$13:$EW$10112,$C$7:$C$44)</f>
        <v>0</v>
      </c>
      <c r="X7" s="308">
        <f>+SUMIFS('Año 1'!$GP$13:$GP$10112,'Año 1'!$FU$13:$FU$10112,$B$7:$B$44,'Año 1'!$FV$13:$FV$10112,$C$7:$C$44)</f>
        <v>0</v>
      </c>
      <c r="Y7" s="308">
        <f>+SUMIFS('Año 1'!$HO$13:$HO$10112,'Año 1'!$GT$13:$GT$10112,$B$7:$B$44,'Año 1'!$GU$13:$GU$10112,$C$7:$C$44)</f>
        <v>0</v>
      </c>
      <c r="Z7" s="308">
        <f>+SUMIFS('Año 1'!$IN$13:$IN$10112,'Año 1'!$HS$13:$HS$10112,$B$7:$B$44,'Año 1'!$HT$13:$HT$10112,$C$7:$C$44)</f>
        <v>0</v>
      </c>
      <c r="AA7" s="308">
        <f>+SUMIFS('Año 1'!$JM$13:$JM$10112,'Año 1'!$IR$13:$IR$10112,$B$7:$B$44,'Año 1'!$IS$13:$IS$10112,$C$7:$C$44)</f>
        <v>0</v>
      </c>
      <c r="AB7" s="309">
        <f>+SUMIFS('Año 1'!$KL$13:$KL$10112,'Año 1'!$JQ$13:$JQ$10112,$B$7:$B$44,'Año 1'!$JR$13:$JR$10112,$C$7:$C$44)</f>
        <v>0</v>
      </c>
      <c r="AC7" s="311">
        <f>+SUM(Q7:AB7)/12</f>
        <v>0</v>
      </c>
      <c r="AD7" s="312">
        <f>+AC7-P7</f>
        <v>0</v>
      </c>
      <c r="AE7" s="307">
        <f>+SUMIFS('Año 2'!$W$13:$W$10112,'Año 2'!$B$13:$B$10112,$B$7:$B$44,'Año 2'!$C$13:$C$10112,$C$7:$C$44)</f>
        <v>0</v>
      </c>
      <c r="AF7" s="308">
        <f>+SUMIFS('Año 2'!$AV$13:$AV$10112,'Año 2'!$AA$13:$AA$10112,$B$7:$B$44,'Año 2'!$AB$13:$AB$10112,$C$7:$C$44)</f>
        <v>0</v>
      </c>
      <c r="AG7" s="308">
        <f>+SUMIFS('Año 2'!$BU$13:$BU$10112,'Año 2'!$AZ$13:$AZ$10112,$B$7:$B$44,'Año 2'!$BA$13:$BA$10112,$C$7:$C$44)</f>
        <v>0</v>
      </c>
      <c r="AH7" s="308">
        <f>+SUMIFS('Año 2'!$CT$13:$CT$10112,'Año 2'!$BY$13:$BY$10112,$B$7:$B$44,'Año 2'!$BZ$13:$BZ$10112,$C$7:$C$44)</f>
        <v>0</v>
      </c>
      <c r="AI7" s="308">
        <f>+SUMIFS('Año 2'!$DS$13:$DS$10112,'Año 2'!$CX$13:$CX$10112,$B$7:$B$44,'Año 2'!$CY$13:$CY$10112,$C$7:$C$44)</f>
        <v>0</v>
      </c>
      <c r="AJ7" s="308">
        <f>+SUMIFS('Año 2'!$ER$13:$ER$10112,'Año 2'!$DW$13:$DW$10112,$B$7:$B$44,'Año 2'!$DX$13:$DX$10112,$C$7:$C$44)</f>
        <v>0</v>
      </c>
      <c r="AK7" s="308">
        <f>+SUMIFS('Año 2'!$FQ$13:$FQ$10112,'Año 2'!$EV$13:$EV$10112,$B$7:$B$44,'Año 2'!$EW$13:$EW$10112,$C$7:$C$44)</f>
        <v>0</v>
      </c>
      <c r="AL7" s="308">
        <f>+SUMIFS('Año 2'!$GP$13:$GP$10112,'Año 2'!$FU$13:$FU$10112,$B$7:$B$44,'Año 2'!$FV$13:$FV$10112,$C$7:$C$44)</f>
        <v>0</v>
      </c>
      <c r="AM7" s="308">
        <f>+SUMIFS('Año 2'!$HO$13:$HO$10112,'Año 2'!$GT$13:$GT$10112,$B$7:$B$44,'Año 2'!$GU$13:$GU$10112,$C$7:$C$44)</f>
        <v>0</v>
      </c>
      <c r="AN7" s="308">
        <f>+SUMIFS('Año 2'!$IN$13:$IN$10112,'Año 2'!$HS$13:$HS$10112,$B$7:$B$44,'Año 2'!$HT$13:$HT$10112,$C$7:$C$44)</f>
        <v>0</v>
      </c>
      <c r="AO7" s="308">
        <f>+SUMIFS('Año 2'!$JM$13:$JM$10112,'Año 2'!$IR$13:$IR$10112,$B$7:$B$44,'Año 2'!$IS$13:$IS$10112,$C$7:$C$44)</f>
        <v>0</v>
      </c>
      <c r="AP7" s="309">
        <f>+SUMIFS('Año 2'!$KL$13:$KL$10112,'Año 2'!$JQ$13:$JQ$10112,$B$7:$B$44,'Año 2'!$JR$13:$JR$10112,$C$7:$C$44)</f>
        <v>0</v>
      </c>
      <c r="AQ7" s="311">
        <f>+SUM(AE7:AP7)/12</f>
        <v>0</v>
      </c>
      <c r="AR7" s="312">
        <f>+AQ7-$P7</f>
        <v>0</v>
      </c>
      <c r="AS7" s="307">
        <f>+SUMIFS('Año 3'!$W$13:$W$10112,'Año 3'!$B$13:$B$10112,$B$7:$B$44,'Año 3'!$C$13:$C$10112,$C$7:$C$44)</f>
        <v>0</v>
      </c>
      <c r="AT7" s="308">
        <f>+SUMIFS('Año 3'!$AV$13:$AV$10112,'Año 3'!$AA$13:$AA$10112,$B$7:$B$44,'Año 3'!$AB$13:$AB$10112,$C$7:$C$44)</f>
        <v>0</v>
      </c>
      <c r="AU7" s="308">
        <f>+SUMIFS('Año 3'!$BU$13:$BU$10112,'Año 3'!$AZ$13:$AZ$10112,$B$7:$B$44,'Año 3'!$BA$13:$BA$10112,$C$7:$C$44)</f>
        <v>0</v>
      </c>
      <c r="AV7" s="308">
        <f>+SUMIFS('Año 3'!$CT$13:$CT$10112,'Año 3'!$BY$13:$BY$10112,$B$7:$B$44,'Año 3'!$BZ$13:$BZ$10112,$C$7:$C$44)</f>
        <v>0</v>
      </c>
      <c r="AW7" s="308">
        <f>+SUMIFS('Año 3'!$DS$13:$DS$10112,'Año 3'!$CX$13:$CX$10112,$B$7:$B$44,'Año 3'!$CY$13:$CY$10112,$C$7:$C$44)</f>
        <v>0</v>
      </c>
      <c r="AX7" s="308">
        <f>+SUMIFS('Año 3'!$ER$13:$ER$10112,'Año 3'!$DW$13:$DW$10112,$B$7:$B$44,'Año 3'!$DX$13:$DX$10112,$C$7:$C$44)</f>
        <v>0</v>
      </c>
      <c r="AY7" s="308">
        <f>+SUMIFS('Año 3'!$FQ$13:$FQ$10112,'Año 3'!$EV$13:$EV$10112,$B$7:$B$44,'Año 3'!$EW$13:$EW$10112,$C$7:$C$44)</f>
        <v>0</v>
      </c>
      <c r="AZ7" s="308">
        <f>+SUMIFS('Año 3'!$GP$13:$GP$10112,'Año 3'!$FU$13:$FU$10112,$B$7:$B$44,'Año 3'!$FV$13:$FV$10112,$C$7:$C$44)</f>
        <v>0</v>
      </c>
      <c r="BA7" s="308">
        <f>+SUMIFS('Año 3'!$HO$13:$HO$10112,'Año 3'!$GT$13:$GT$10112,$B$7:$B$44,'Año 3'!$GU$13:$GU$10112,$C$7:$C$44)</f>
        <v>0</v>
      </c>
      <c r="BB7" s="308">
        <f>+SUMIFS('Año 3'!$IN$13:$IN$10112,'Año 3'!$HS$13:$HS$10112,$B$7:$B$44,'Año 3'!$HT$13:$HT$10112,$C$7:$C$44)</f>
        <v>0</v>
      </c>
      <c r="BC7" s="308">
        <f>+SUMIFS('Año 3'!$JM$13:$JM$10112,'Año 3'!$IR$13:$IR$10112,$B$7:$B$44,'Año 3'!$IS$13:$IS$10112,$C$7:$C$44)</f>
        <v>0</v>
      </c>
      <c r="BD7" s="309">
        <f>+SUMIFS('Año 3'!$KL$13:$KL$10112,'Año 3'!$JQ$13:$JQ$10112,$B$7:$B$44,'Año 3'!$JR$13:$JR$10112,$C$7:$C$44)</f>
        <v>0</v>
      </c>
      <c r="BE7" s="311">
        <f>+SUM(AS7:BD7)/12</f>
        <v>0</v>
      </c>
      <c r="BF7" s="313">
        <f>+BE7-$P7</f>
        <v>0</v>
      </c>
      <c r="BG7" s="314">
        <f>+SUMIFS('Año 4'!$W$13:$W$10112,'Año 4'!$B$13:$B$10112,$B$7:$B$44,'Año 4'!$C$13:$C$10112,$C$7:$C$44)</f>
        <v>0</v>
      </c>
      <c r="BH7" s="308">
        <f>+SUMIFS('Año 4'!$AV$13:$AV$10112,'Año 4'!$AA$13:$AA$10112,$B$7:$B$44,'Año 4'!$AB$13:$AB$10112,$C$7:$C$44)</f>
        <v>0</v>
      </c>
      <c r="BI7" s="308">
        <f>+SUMIFS('Año 4'!$BU$13:$BU$10112,'Año 4'!$AZ$13:$AZ$10112,$B$7:$B$44,'Año 4'!$BA$13:$BA$10112,$C$7:$C$44)</f>
        <v>0</v>
      </c>
      <c r="BJ7" s="308">
        <f>+SUMIFS('Año 4'!$CT$13:$CT$10112,'Año 4'!$BY$13:$BY$10112,$B$7:$B$44,'Año 4'!$BZ$13:$BZ$10112,$C$7:$C$44)</f>
        <v>0</v>
      </c>
      <c r="BK7" s="308">
        <f>+SUMIFS('Año 4'!$DS$13:$DS$10112,'Año 4'!$CX$13:$CX$10112,$B$7:$B$44,'Año 4'!$CY$13:$CY$10112,$C$7:$C$44)</f>
        <v>0</v>
      </c>
      <c r="BL7" s="308">
        <f>+SUMIFS('Año 4'!$ER$13:$ER$10112,'Año 4'!$DW$13:$DW$10112,$B$7:$B$44,'Año 4'!$DX$13:$DX$10112,$C$7:$C$44)</f>
        <v>0</v>
      </c>
      <c r="BM7" s="308">
        <f>+SUMIFS('Año 4'!$FQ$13:$FQ$10112,'Año 4'!$EV$13:$EV$10112,$B$7:$B$44,'Año 4'!$EW$13:$EW$10112,$C$7:$C$44)</f>
        <v>0</v>
      </c>
      <c r="BN7" s="308">
        <f>+SUMIFS('Año 4'!$GP$13:$GP$10112,'Año 4'!$FU$13:$FU$10112,$B$7:$B$44,'Año 4'!$FV$13:$FV$10112,$C$7:$C$44)</f>
        <v>0</v>
      </c>
      <c r="BO7" s="308">
        <f>+SUMIFS('Año 4'!$HO$13:$HO$10112,'Año 4'!$GT$13:$GT$10112,$B$7:$B$44,'Año 4'!$GU$13:$GU$10112,$C$7:$C$44)</f>
        <v>0</v>
      </c>
      <c r="BP7" s="308">
        <f>+SUMIFS('Año 4'!$IN$13:$IN$10112,'Año 4'!$HS$13:$HS$10112,$B$7:$B$44,'Año 4'!$HT$13:$HT$10112,$C$7:$C$44)</f>
        <v>0</v>
      </c>
      <c r="BQ7" s="308">
        <f>+SUMIFS('Año 4'!$JM$13:$JM$10112,'Año 4'!$IR$13:$IR$10112,$B$7:$B$44,'Año 4'!$IS$13:$IS$10112,$C$7:$C$44)</f>
        <v>0</v>
      </c>
      <c r="BR7" s="309">
        <f>+SUMIFS('Año 4'!$KL$13:$KL$10112,'Año 4'!$JQ$13:$JQ$10112,$B$7:$B$44,'Año 4'!$JR$13:$JR$10112,$C$7:$C$44)</f>
        <v>0</v>
      </c>
      <c r="BS7" s="315">
        <f>+SUM(BG7:BR7)/12</f>
        <v>0</v>
      </c>
      <c r="BT7" s="313">
        <f>+BS7-$P7</f>
        <v>0</v>
      </c>
      <c r="BU7" s="307">
        <f>+SUMIFS('Año 5'!$W$13:$W$10112,'Año 5'!$B$13:$B$10112,$B$7:$B$44,'Año 5'!$C$13:$C$10112,$C$7:$C$44)</f>
        <v>0</v>
      </c>
      <c r="BV7" s="308">
        <f>+SUMIFS('Año 5'!$AV$13:$AV$10112,'Año 5'!$AA$13:$AA$10112,$B$7:$B$44,'Año 5'!$AB$13:$AB$10112,$C$7:$C$44)</f>
        <v>0</v>
      </c>
      <c r="BW7" s="308">
        <f>+SUMIFS('Año 5'!$BU$13:$BU$10112,'Año 5'!$AZ$13:$AZ$10112,$B$7:$B$44,'Año 5'!$BA$13:$BA$10112,$C$7:$C$44)</f>
        <v>0</v>
      </c>
      <c r="BX7" s="308">
        <f>+SUMIFS('Año 5'!$CT$13:$CT$10112,'Año 5'!$BY$13:$BY$10112,$B$7:$B$44,'Año 5'!$BZ$13:$BZ$10112,$C$7:$C$44)</f>
        <v>0</v>
      </c>
      <c r="BY7" s="308">
        <f>+SUMIFS('Año 5'!$DS$13:$DS$10112,'Año 5'!$CX$13:$CX$10112,$B$7:$B$44,'Año 5'!$CY$13:$CY$10112,$C$7:$C$44)</f>
        <v>0</v>
      </c>
      <c r="BZ7" s="308">
        <f>+SUMIFS('Año 5'!$ER$13:$ER$10112,'Año 5'!$DW$13:$DW$10112,$B$7:$B$44,'Año 5'!$DX$13:$DX$10112,$C$7:$C$44)</f>
        <v>0</v>
      </c>
      <c r="CA7" s="308">
        <f>+SUMIFS('Año 5'!$FQ$13:$FQ$10112,'Año 5'!$EV$13:$EV$10112,$B$7:$B$44,'Año 5'!$EW$13:$EW$10112,$C$7:$C$44)</f>
        <v>0</v>
      </c>
      <c r="CB7" s="308">
        <f>+SUMIFS('Año 5'!$GP$13:$GP$10112,'Año 5'!$FU$13:$FU$10112,$B$7:$B$44,'Año 5'!$FV$13:$FV$10112,$C$7:$C$44)</f>
        <v>0</v>
      </c>
      <c r="CC7" s="308">
        <f>+SUMIFS('Año 5'!$HO$13:$HO$10112,'Año 5'!$GT$13:$GT$10112,$B$7:$B$44,'Año 5'!$GU$13:$GU$10112,$C$7:$C$44)</f>
        <v>0</v>
      </c>
      <c r="CD7" s="308">
        <f>+SUMIFS('Año 5'!$IN$13:$IN$10112,'Año 5'!$HS$13:$HS$10112,$B$7:$B$44,'Año 5'!$HT$13:$HT$10112,$C$7:$C$44)</f>
        <v>0</v>
      </c>
      <c r="CE7" s="308">
        <f>+SUMIFS('Año 5'!$JM$13:$JM$10112,'Año 5'!$IR$13:$IR$10112,$B$7:$B$44,'Año 5'!$IS$13:$IS$10112,$C$7:$C$44)</f>
        <v>0</v>
      </c>
      <c r="CF7" s="309">
        <f>+SUMIFS('Año 5'!$KL$13:$KL$10112,'Año 5'!$JQ$13:$JQ$10112,$B$7:$B$44,'Año 5'!$JR$13:$JR$10112,$C$7:$C$44)</f>
        <v>0</v>
      </c>
      <c r="CG7" s="315">
        <f>+SUM(BU7:CF7)/12</f>
        <v>0</v>
      </c>
      <c r="CH7" s="313">
        <f>+CG7-$P7</f>
        <v>0</v>
      </c>
      <c r="CI7" s="316">
        <f>+(AD7+AR7+BF7+BT7+CH7)/5</f>
        <v>0</v>
      </c>
    </row>
    <row r="8" spans="2:87" x14ac:dyDescent="0.25">
      <c r="B8" s="317" t="s">
        <v>175</v>
      </c>
      <c r="C8" s="352" t="s">
        <v>174</v>
      </c>
      <c r="D8" s="319">
        <f>+SUMIFS('Situación inicial'!$W$13:$W$10112,'Situación inicial'!$B$13:$B$10112,$B$7:$B$44,'Situación inicial'!$C$13:$C$10112,$C$7:$C$44)</f>
        <v>0</v>
      </c>
      <c r="E8" s="319">
        <f>+SUMIFS('Situación inicial'!$AV$13:$AV$10112,'Situación inicial'!$AA$13:$AA$10112,$B$7:$B$44,'Situación inicial'!$AB$13:$AB$10112,$C$7:$C$44)</f>
        <v>0</v>
      </c>
      <c r="F8" s="319">
        <f>+SUMIFS('Situación inicial'!$BT$13:$BT$10112,'Situación inicial'!$AY$13:$AY$10112,$B$7:$B$44,'Situación inicial'!$AZ$13:$AZ$10112,$C$7:$C$44)</f>
        <v>0</v>
      </c>
      <c r="G8" s="319">
        <f>+SUMIFS('Situación inicial'!$CR$13:$CR$10112,'Situación inicial'!$BW$13:$BW$10112,$B$7:$B$44,'Situación inicial'!$BX$13:$BX$10112,$C$7:$C$44)</f>
        <v>0</v>
      </c>
      <c r="H8" s="319">
        <f>+SUMIFS('Situación inicial'!$DP$13:$DP$10112,'Situación inicial'!$CU$13:$CU$10112,$B$7:$B$44,'Situación inicial'!$CV$13:$CV$10112,$C$7:$C$44)</f>
        <v>0</v>
      </c>
      <c r="I8" s="319">
        <f>+SUMIFS('Situación inicial'!$EN$13:$EN$10112,'Situación inicial'!$DS$13:$DS$10112,$B$7:$B$44,'Situación inicial'!$DT$13:$DT$10112,$C$7:$C$44)</f>
        <v>0</v>
      </c>
      <c r="J8" s="319">
        <f>+SUMIFS('Situación inicial'!$FL$13:$FL$10112,'Situación inicial'!$EQ$13:$EQ$10112,$B$7:$B$44,'Situación inicial'!$ER$13:$ER$10112,$C$7:$C$44)</f>
        <v>0</v>
      </c>
      <c r="K8" s="319">
        <f>+SUMIFS('Situación inicial'!$GJ$13:$GJ$10112,'Situación inicial'!$FO$13:$FO$10112,$B$7:$B$44,'Situación inicial'!$FP$13:$FP$10112,$C$7:$C$44)</f>
        <v>0</v>
      </c>
      <c r="L8" s="319">
        <f>+SUMIFS('Situación inicial'!$HH$13:$HH$10112,'Situación inicial'!$GM$13:$GM$10112,$B$7:$B$44,'Situación inicial'!$GN$13:$GN$10112,$C$7:$C$44)</f>
        <v>0</v>
      </c>
      <c r="M8" s="319">
        <f>+SUMIFS('Situación inicial'!$IF$13:$IF$10112,'Situación inicial'!$HK$13:$HK$10112,$B$7:$B$44,'Situación inicial'!$HL$13:$HL$10112,$C$7:$C$44)</f>
        <v>0</v>
      </c>
      <c r="N8" s="319">
        <f>+SUMIFS('Situación inicial'!$JD$13:$JD$10112,'Situación inicial'!$II$13:$II$10112,$B$7:$B$44,'Situación inicial'!$IJ$13:$IJ$10112,$C$7:$C$44)</f>
        <v>0</v>
      </c>
      <c r="O8" s="320">
        <f>+SUMIFS('Situación inicial'!$KB$13:$KB$10112,'Situación inicial'!$JG$13:$JG$10112,$B$7:$B$44,'Situación inicial'!$JH$13:$JH$10112,$C$7:$C$44)</f>
        <v>0</v>
      </c>
      <c r="P8" s="310">
        <f t="shared" ref="P8:P44" si="0">+SUM(D8:O8)/12</f>
        <v>0</v>
      </c>
      <c r="Q8" s="318">
        <f>+SUMIFS('Año 1'!$W$13:$W$10112,'Año 1'!$B$13:$B$10112,$B$7:$B$44,'Año 1'!$C$13:$C$10112,$C$7:$C$44)</f>
        <v>0</v>
      </c>
      <c r="R8" s="319">
        <f>+SUMIFS('Año 1'!$AV$13:$AV$10112,'Año 1'!$AA$13:$AA$10112,$B$7:$B$44,'Año 1'!$AB$13:$AB$10112,$C$7:$C$44)</f>
        <v>0</v>
      </c>
      <c r="S8" s="319">
        <f>+SUMIFS('Año 1'!$BU$13:$BU$10112,'Año 1'!$AZ$13:$AZ$10112,$B$7:$B$44,'Año 1'!$BA$13:$BA$10112,$C$7:$C$44)</f>
        <v>0</v>
      </c>
      <c r="T8" s="319">
        <f>+SUMIFS('Año 1'!$CT$13:$CT$10112,'Año 1'!$BY$13:$BY$10112,$B$7:$B$44,'Año 1'!$BZ$13:$BZ$10112,$C$7:$C$44)</f>
        <v>0</v>
      </c>
      <c r="U8" s="319">
        <f>+SUMIFS('Año 1'!$DS$13:$DS$10112,'Año 1'!$CX$13:$CX$10112,$B$7:$B$44,'Año 1'!$CY$13:$CY$10112,$C$7:$C$44)</f>
        <v>0</v>
      </c>
      <c r="V8" s="319">
        <f>+SUMIFS('Año 1'!$ER$13:$ER$10112,'Año 1'!$DW$13:$DW$10112,$B$7:$B$44,'Año 1'!$DX$13:$DX$10112,$C$7:$C$44)</f>
        <v>0</v>
      </c>
      <c r="W8" s="319">
        <f>+SUMIFS('Año 1'!$FQ$13:$FQ$10112,'Año 1'!$EV$13:$EV$10112,$B$7:$B$44,'Año 1'!$EW$13:$EW$10112,$C$7:$C$44)</f>
        <v>0</v>
      </c>
      <c r="X8" s="319">
        <f>+SUMIFS('Año 1'!$GP$13:$GP$10112,'Año 1'!$FU$13:$FU$10112,$B$7:$B$44,'Año 1'!$FV$13:$FV$10112,$C$7:$C$44)</f>
        <v>0</v>
      </c>
      <c r="Y8" s="319">
        <f>+SUMIFS('Año 1'!$HO$13:$HO$10112,'Año 1'!$GT$13:$GT$10112,$B$7:$B$44,'Año 1'!$GU$13:$GU$10112,$C$7:$C$44)</f>
        <v>0</v>
      </c>
      <c r="Z8" s="319">
        <f>+SUMIFS('Año 1'!$IN$13:$IN$10112,'Año 1'!$HS$13:$HS$10112,$B$7:$B$44,'Año 1'!$HT$13:$HT$10112,$C$7:$C$44)</f>
        <v>0</v>
      </c>
      <c r="AA8" s="319">
        <f>+SUMIFS('Año 1'!$JM$13:$JM$10112,'Año 1'!$IR$13:$IR$10112,$B$7:$B$44,'Año 1'!$IS$13:$IS$10112,$C$7:$C$44)</f>
        <v>0</v>
      </c>
      <c r="AB8" s="320">
        <f>+SUMIFS('Año 1'!$KL$13:$KL$10112,'Año 1'!$JQ$13:$JQ$10112,$B$7:$B$44,'Año 1'!$JR$13:$JR$10112,$C$7:$C$44)</f>
        <v>0</v>
      </c>
      <c r="AC8" s="321">
        <f t="shared" ref="AC8:AC44" si="1">+SUM(Q8:AB8)/12</f>
        <v>0</v>
      </c>
      <c r="AD8" s="322">
        <f t="shared" ref="AD8:AD44" si="2">+AC8-P8</f>
        <v>0</v>
      </c>
      <c r="AE8" s="318">
        <f>+SUMIFS('Año 2'!$W$13:$W$10112,'Año 2'!$B$13:$B$10112,$B$7:$B$44,'Año 2'!$C$13:$C$10112,$C$7:$C$44)</f>
        <v>0</v>
      </c>
      <c r="AF8" s="319">
        <f>+SUMIFS('Año 2'!$AV$13:$AV$10112,'Año 2'!$AA$13:$AA$10112,$B$7:$B$44,'Año 2'!$AB$13:$AB$10112,$C$7:$C$44)</f>
        <v>0</v>
      </c>
      <c r="AG8" s="319">
        <f>+SUMIFS('Año 2'!$BU$13:$BU$10112,'Año 2'!$AZ$13:$AZ$10112,$B$7:$B$44,'Año 2'!$BA$13:$BA$10112,$C$7:$C$44)</f>
        <v>0</v>
      </c>
      <c r="AH8" s="319">
        <f>+SUMIFS('Año 2'!$CT$13:$CT$10112,'Año 2'!$BY$13:$BY$10112,$B$7:$B$44,'Año 2'!$BZ$13:$BZ$10112,$C$7:$C$44)</f>
        <v>0</v>
      </c>
      <c r="AI8" s="319">
        <f>+SUMIFS('Año 2'!$DS$13:$DS$10112,'Año 2'!$CX$13:$CX$10112,$B$7:$B$44,'Año 2'!$CY$13:$CY$10112,$C$7:$C$44)</f>
        <v>0</v>
      </c>
      <c r="AJ8" s="319">
        <f>+SUMIFS('Año 2'!$ER$13:$ER$10112,'Año 2'!$DW$13:$DW$10112,$B$7:$B$44,'Año 2'!$DX$13:$DX$10112,$C$7:$C$44)</f>
        <v>0</v>
      </c>
      <c r="AK8" s="319">
        <f>+SUMIFS('Año 2'!$FQ$13:$FQ$10112,'Año 2'!$EV$13:$EV$10112,$B$7:$B$44,'Año 2'!$EW$13:$EW$10112,$C$7:$C$44)</f>
        <v>0</v>
      </c>
      <c r="AL8" s="319">
        <f>+SUMIFS('Año 2'!$GP$13:$GP$10112,'Año 2'!$FU$13:$FU$10112,$B$7:$B$44,'Año 2'!$FV$13:$FV$10112,$C$7:$C$44)</f>
        <v>0</v>
      </c>
      <c r="AM8" s="319">
        <f>+SUMIFS('Año 2'!$HO$13:$HO$10112,'Año 2'!$GT$13:$GT$10112,$B$7:$B$44,'Año 2'!$GU$13:$GU$10112,$C$7:$C$44)</f>
        <v>0</v>
      </c>
      <c r="AN8" s="319">
        <f>+SUMIFS('Año 2'!$IN$13:$IN$10112,'Año 2'!$HS$13:$HS$10112,$B$7:$B$44,'Año 2'!$HT$13:$HT$10112,$C$7:$C$44)</f>
        <v>0</v>
      </c>
      <c r="AO8" s="319">
        <f>+SUMIFS('Año 2'!$JM$13:$JM$10112,'Año 2'!$IR$13:$IR$10112,$B$7:$B$44,'Año 2'!$IS$13:$IS$10112,$C$7:$C$44)</f>
        <v>0</v>
      </c>
      <c r="AP8" s="320">
        <f>+SUMIFS('Año 2'!$KL$13:$KL$10112,'Año 2'!$JQ$13:$JQ$10112,$B$7:$B$44,'Año 2'!$JR$13:$JR$10112,$C$7:$C$44)</f>
        <v>0</v>
      </c>
      <c r="AQ8" s="321">
        <f t="shared" ref="AQ8:AQ44" si="3">+SUM(AE8:AP8)/12</f>
        <v>0</v>
      </c>
      <c r="AR8" s="322">
        <f>+AQ8-$P8</f>
        <v>0</v>
      </c>
      <c r="AS8" s="318">
        <f>+SUMIFS('Año 3'!$W$13:$W$10112,'Año 3'!$B$13:$B$10112,$B$7:$B$44,'Año 3'!$C$13:$C$10112,$C$7:$C$44)</f>
        <v>0</v>
      </c>
      <c r="AT8" s="319">
        <f>+SUMIFS('Año 3'!$AV$13:$AV$10112,'Año 3'!$AA$13:$AA$10112,$B$7:$B$44,'Año 3'!$AB$13:$AB$10112,$C$7:$C$44)</f>
        <v>0</v>
      </c>
      <c r="AU8" s="319">
        <f>+SUMIFS('Año 3'!$BU$13:$BU$10112,'Año 3'!$AZ$13:$AZ$10112,$B$7:$B$44,'Año 3'!$BA$13:$BA$10112,$C$7:$C$44)</f>
        <v>0</v>
      </c>
      <c r="AV8" s="319">
        <f>+SUMIFS('Año 3'!$CT$13:$CT$10112,'Año 3'!$BY$13:$BY$10112,$B$7:$B$44,'Año 3'!$BZ$13:$BZ$10112,$C$7:$C$44)</f>
        <v>0</v>
      </c>
      <c r="AW8" s="319">
        <f>+SUMIFS('Año 3'!$DS$13:$DS$10112,'Año 3'!$CX$13:$CX$10112,$B$7:$B$44,'Año 3'!$CY$13:$CY$10112,$C$7:$C$44)</f>
        <v>0</v>
      </c>
      <c r="AX8" s="319">
        <f>+SUMIFS('Año 3'!$ER$13:$ER$10112,'Año 3'!$DW$13:$DW$10112,$B$7:$B$44,'Año 3'!$DX$13:$DX$10112,$C$7:$C$44)</f>
        <v>0</v>
      </c>
      <c r="AY8" s="319">
        <f>+SUMIFS('Año 3'!$FQ$13:$FQ$10112,'Año 3'!$EV$13:$EV$10112,$B$7:$B$44,'Año 3'!$EW$13:$EW$10112,$C$7:$C$44)</f>
        <v>0</v>
      </c>
      <c r="AZ8" s="319">
        <f>+SUMIFS('Año 3'!$GP$13:$GP$10112,'Año 3'!$FU$13:$FU$10112,$B$7:$B$44,'Año 3'!$FV$13:$FV$10112,$C$7:$C$44)</f>
        <v>0</v>
      </c>
      <c r="BA8" s="319">
        <f>+SUMIFS('Año 3'!$HO$13:$HO$10112,'Año 3'!$GT$13:$GT$10112,$B$7:$B$44,'Año 3'!$GU$13:$GU$10112,$C$7:$C$44)</f>
        <v>0</v>
      </c>
      <c r="BB8" s="319">
        <f>+SUMIFS('Año 3'!$IN$13:$IN$10112,'Año 3'!$HS$13:$HS$10112,$B$7:$B$44,'Año 3'!$HT$13:$HT$10112,$C$7:$C$44)</f>
        <v>0</v>
      </c>
      <c r="BC8" s="319">
        <f>+SUMIFS('Año 3'!$JM$13:$JM$10112,'Año 3'!$IR$13:$IR$10112,$B$7:$B$44,'Año 3'!$IS$13:$IS$10112,$C$7:$C$44)</f>
        <v>0</v>
      </c>
      <c r="BD8" s="320">
        <f>+SUMIFS('Año 3'!$KL$13:$KL$10112,'Año 3'!$JQ$13:$JQ$10112,$B$7:$B$44,'Año 3'!$JR$13:$JR$10112,$C$7:$C$44)</f>
        <v>0</v>
      </c>
      <c r="BE8" s="321">
        <f t="shared" ref="BE8" si="4">+SUM(AS8:BD8)/12</f>
        <v>0</v>
      </c>
      <c r="BF8" s="323">
        <f t="shared" ref="BF8:BF44" si="5">+BE8-$P8</f>
        <v>0</v>
      </c>
      <c r="BG8" s="324">
        <f>+SUMIFS('Año 4'!$W$13:$W$10112,'Año 4'!$B$13:$B$10112,$B$7:$B$44,'Año 4'!$C$13:$C$10112,$C$7:$C$44)</f>
        <v>0</v>
      </c>
      <c r="BH8" s="319">
        <f>+SUMIFS('Año 4'!$AV$13:$AV$10112,'Año 4'!$AA$13:$AA$10112,$B$7:$B$44,'Año 4'!$AB$13:$AB$10112,$C$7:$C$44)</f>
        <v>0</v>
      </c>
      <c r="BI8" s="319">
        <f>+SUMIFS('Año 4'!$BU$13:$BU$10112,'Año 4'!$AZ$13:$AZ$10112,$B$7:$B$44,'Año 4'!$BA$13:$BA$10112,$C$7:$C$44)</f>
        <v>0</v>
      </c>
      <c r="BJ8" s="319">
        <f>+SUMIFS('Año 4'!$CT$13:$CT$10112,'Año 4'!$BY$13:$BY$10112,$B$7:$B$44,'Año 4'!$BZ$13:$BZ$10112,$C$7:$C$44)</f>
        <v>0</v>
      </c>
      <c r="BK8" s="319">
        <f>+SUMIFS('Año 4'!$DS$13:$DS$10112,'Año 4'!$CX$13:$CX$10112,$B$7:$B$44,'Año 4'!$CY$13:$CY$10112,$C$7:$C$44)</f>
        <v>0</v>
      </c>
      <c r="BL8" s="319">
        <f>+SUMIFS('Año 4'!$ER$13:$ER$10112,'Año 4'!$DW$13:$DW$10112,$B$7:$B$44,'Año 4'!$DX$13:$DX$10112,$C$7:$C$44)</f>
        <v>0</v>
      </c>
      <c r="BM8" s="319">
        <f>+SUMIFS('Año 4'!$FQ$13:$FQ$10112,'Año 4'!$EV$13:$EV$10112,$B$7:$B$44,'Año 4'!$EW$13:$EW$10112,$C$7:$C$44)</f>
        <v>0</v>
      </c>
      <c r="BN8" s="319">
        <f>+SUMIFS('Año 4'!$GP$13:$GP$10112,'Año 4'!$FU$13:$FU$10112,$B$7:$B$44,'Año 4'!$FV$13:$FV$10112,$C$7:$C$44)</f>
        <v>0</v>
      </c>
      <c r="BO8" s="319">
        <f>+SUMIFS('Año 4'!$HO$13:$HO$10112,'Año 4'!$GT$13:$GT$10112,$B$7:$B$44,'Año 4'!$GU$13:$GU$10112,$C$7:$C$44)</f>
        <v>0</v>
      </c>
      <c r="BP8" s="319">
        <f>+SUMIFS('Año 4'!$IN$13:$IN$10112,'Año 4'!$HS$13:$HS$10112,$B$7:$B$44,'Año 4'!$HT$13:$HT$10112,$C$7:$C$44)</f>
        <v>0</v>
      </c>
      <c r="BQ8" s="319">
        <f>+SUMIFS('Año 4'!$JM$13:$JM$10112,'Año 4'!$IR$13:$IR$10112,$B$7:$B$44,'Año 4'!$IS$13:$IS$10112,$C$7:$C$44)</f>
        <v>0</v>
      </c>
      <c r="BR8" s="320">
        <f>+SUMIFS('Año 4'!$KL$13:$KL$10112,'Año 4'!$JQ$13:$JQ$10112,$B$7:$B$44,'Año 4'!$JR$13:$JR$10112,$C$7:$C$44)</f>
        <v>0</v>
      </c>
      <c r="BS8" s="325">
        <f t="shared" ref="BS8" si="6">+SUM(BG8:BR8)/12</f>
        <v>0</v>
      </c>
      <c r="BT8" s="323">
        <f t="shared" ref="BT8:BT44" si="7">+BS8-$P8</f>
        <v>0</v>
      </c>
      <c r="BU8" s="318">
        <f>+SUMIFS('Año 5'!$W$13:$W$10112,'Año 5'!$B$13:$B$10112,$B$7:$B$44,'Año 5'!$C$13:$C$10112,$C$7:$C$44)</f>
        <v>0</v>
      </c>
      <c r="BV8" s="319">
        <f>+SUMIFS('Año 5'!$AV$13:$AV$10112,'Año 5'!$AA$13:$AA$10112,$B$7:$B$44,'Año 5'!$AB$13:$AB$10112,$C$7:$C$44)</f>
        <v>0</v>
      </c>
      <c r="BW8" s="319">
        <f>+SUMIFS('Año 5'!$BU$13:$BU$10112,'Año 5'!$AZ$13:$AZ$10112,$B$7:$B$44,'Año 5'!$BA$13:$BA$10112,$C$7:$C$44)</f>
        <v>0</v>
      </c>
      <c r="BX8" s="319">
        <f>+SUMIFS('Año 5'!$CT$13:$CT$10112,'Año 5'!$BY$13:$BY$10112,$B$7:$B$44,'Año 5'!$BZ$13:$BZ$10112,$C$7:$C$44)</f>
        <v>0</v>
      </c>
      <c r="BY8" s="319">
        <f>+SUMIFS('Año 5'!$DS$13:$DS$10112,'Año 5'!$CX$13:$CX$10112,$B$7:$B$44,'Año 5'!$CY$13:$CY$10112,$C$7:$C$44)</f>
        <v>0</v>
      </c>
      <c r="BZ8" s="319">
        <f>+SUMIFS('Año 5'!$ER$13:$ER$10112,'Año 5'!$DW$13:$DW$10112,$B$7:$B$44,'Año 5'!$DX$13:$DX$10112,$C$7:$C$44)</f>
        <v>0</v>
      </c>
      <c r="CA8" s="319">
        <f>+SUMIFS('Año 5'!$FQ$13:$FQ$10112,'Año 5'!$EV$13:$EV$10112,$B$7:$B$44,'Año 5'!$EW$13:$EW$10112,$C$7:$C$44)</f>
        <v>0</v>
      </c>
      <c r="CB8" s="319">
        <f>+SUMIFS('Año 5'!$GP$13:$GP$10112,'Año 5'!$FU$13:$FU$10112,$B$7:$B$44,'Año 5'!$FV$13:$FV$10112,$C$7:$C$44)</f>
        <v>0</v>
      </c>
      <c r="CC8" s="319">
        <f>+SUMIFS('Año 5'!$HO$13:$HO$10112,'Año 5'!$GT$13:$GT$10112,$B$7:$B$44,'Año 5'!$GU$13:$GU$10112,$C$7:$C$44)</f>
        <v>0</v>
      </c>
      <c r="CD8" s="319">
        <f>+SUMIFS('Año 5'!$IN$13:$IN$10112,'Año 5'!$HS$13:$HS$10112,$B$7:$B$44,'Año 5'!$HT$13:$HT$10112,$C$7:$C$44)</f>
        <v>0</v>
      </c>
      <c r="CE8" s="319">
        <f>+SUMIFS('Año 5'!$JM$13:$JM$10112,'Año 5'!$IR$13:$IR$10112,$B$7:$B$44,'Año 5'!$IS$13:$IS$10112,$C$7:$C$44)</f>
        <v>0</v>
      </c>
      <c r="CF8" s="320">
        <f>+SUMIFS('Año 5'!$KL$13:$KL$10112,'Año 5'!$JQ$13:$JQ$10112,$B$7:$B$44,'Año 5'!$JR$13:$JR$10112,$C$7:$C$44)</f>
        <v>0</v>
      </c>
      <c r="CG8" s="325">
        <f t="shared" ref="CG8" si="8">+SUM(BU8:CF8)/12</f>
        <v>0</v>
      </c>
      <c r="CH8" s="323">
        <f t="shared" ref="CH8:CH44" si="9">+CG8-$P8</f>
        <v>0</v>
      </c>
      <c r="CI8" s="326">
        <f t="shared" ref="CI8:CI44" si="10">+(AD8+AR8+BF8+BT8+CH8)/5</f>
        <v>0</v>
      </c>
    </row>
    <row r="9" spans="2:87" x14ac:dyDescent="0.25">
      <c r="B9" s="327" t="s">
        <v>177</v>
      </c>
      <c r="C9" s="352" t="s">
        <v>174</v>
      </c>
      <c r="D9" s="318">
        <f>+SUMIFS('Situación inicial'!$W$13:$W$10112,'Situación inicial'!$B$13:$B$10112,$B$7:$B$44,'Situación inicial'!$C$13:$C$10112,$C$7:$C$44)</f>
        <v>0</v>
      </c>
      <c r="E9" s="319">
        <f>+SUMIFS('Situación inicial'!$AV$13:$AV$10112,'Situación inicial'!$AA$13:$AA$10112,$B$7:$B$44,'Situación inicial'!$AB$13:$AB$10112,$C$7:$C$44)</f>
        <v>0</v>
      </c>
      <c r="F9" s="319">
        <f>+SUMIFS('Situación inicial'!$BT$13:$BT$10112,'Situación inicial'!$AY$13:$AY$10112,$B$7:$B$44,'Situación inicial'!$AZ$13:$AZ$10112,$C$7:$C$44)</f>
        <v>0</v>
      </c>
      <c r="G9" s="319">
        <f>+SUMIFS('Situación inicial'!$CR$13:$CR$10112,'Situación inicial'!$BW$13:$BW$10112,$B$7:$B$44,'Situación inicial'!$BX$13:$BX$10112,$C$7:$C$44)</f>
        <v>0</v>
      </c>
      <c r="H9" s="319">
        <f>+SUMIFS('Situación inicial'!$DP$13:$DP$10112,'Situación inicial'!$CU$13:$CU$10112,$B$7:$B$44,'Situación inicial'!$CV$13:$CV$10112,$C$7:$C$44)</f>
        <v>0</v>
      </c>
      <c r="I9" s="319">
        <f>+SUMIFS('Situación inicial'!$EN$13:$EN$10112,'Situación inicial'!$DS$13:$DS$10112,$B$7:$B$44,'Situación inicial'!$DT$13:$DT$10112,$C$7:$C$44)</f>
        <v>0</v>
      </c>
      <c r="J9" s="319">
        <f>+SUMIFS('Situación inicial'!$FL$13:$FL$10112,'Situación inicial'!$EQ$13:$EQ$10112,$B$7:$B$44,'Situación inicial'!$ER$13:$ER$10112,$C$7:$C$44)</f>
        <v>0</v>
      </c>
      <c r="K9" s="319">
        <f>+SUMIFS('Situación inicial'!$GJ$13:$GJ$10112,'Situación inicial'!$FO$13:$FO$10112,$B$7:$B$44,'Situación inicial'!$FP$13:$FP$10112,$C$7:$C$44)</f>
        <v>0</v>
      </c>
      <c r="L9" s="319">
        <f>+SUMIFS('Situación inicial'!$HH$13:$HH$10112,'Situación inicial'!$GM$13:$GM$10112,$B$7:$B$44,'Situación inicial'!$GN$13:$GN$10112,$C$7:$C$44)</f>
        <v>0</v>
      </c>
      <c r="M9" s="319">
        <f>+SUMIFS('Situación inicial'!$IF$13:$IF$10112,'Situación inicial'!$HK$13:$HK$10112,$B$7:$B$44,'Situación inicial'!$HL$13:$HL$10112,$C$7:$C$44)</f>
        <v>0</v>
      </c>
      <c r="N9" s="319">
        <f>+SUMIFS('Situación inicial'!$JD$13:$JD$10112,'Situación inicial'!$II$13:$II$10112,$B$7:$B$44,'Situación inicial'!$IJ$13:$IJ$10112,$C$7:$C$44)</f>
        <v>0</v>
      </c>
      <c r="O9" s="320">
        <f>+SUMIFS('Situación inicial'!$KB$13:$KB$10112,'Situación inicial'!$JG$13:$JG$10112,$B$7:$B$44,'Situación inicial'!$JH$13:$JH$10112,$C$7:$C$44)</f>
        <v>0</v>
      </c>
      <c r="P9" s="310">
        <f>+SUM(D9:O9)/12</f>
        <v>0</v>
      </c>
      <c r="Q9" s="318">
        <f>+SUMIFS('Año 1'!$W$13:$W$10112,'Año 1'!$B$13:$B$10112,$B$7:$B$44,'Año 1'!$C$13:$C$10112,$C$7:$C$44)</f>
        <v>0</v>
      </c>
      <c r="R9" s="319">
        <f>+SUMIFS('Año 1'!$AV$13:$AV$10112,'Año 1'!$AA$13:$AA$10112,$B$7:$B$44,'Año 1'!$AB$13:$AB$10112,$C$7:$C$44)</f>
        <v>0</v>
      </c>
      <c r="S9" s="319">
        <f>+SUMIFS('Año 1'!$BU$13:$BU$10112,'Año 1'!$AZ$13:$AZ$10112,$B$7:$B$44,'Año 1'!$BA$13:$BA$10112,$C$7:$C$44)</f>
        <v>0</v>
      </c>
      <c r="T9" s="319">
        <f>+SUMIFS('Año 1'!$CT$13:$CT$10112,'Año 1'!$BY$13:$BY$10112,$B$7:$B$44,'Año 1'!$BZ$13:$BZ$10112,$C$7:$C$44)</f>
        <v>0</v>
      </c>
      <c r="U9" s="319">
        <f>+SUMIFS('Año 1'!$DS$13:$DS$10112,'Año 1'!$CX$13:$CX$10112,$B$7:$B$44,'Año 1'!$CY$13:$CY$10112,$C$7:$C$44)</f>
        <v>0</v>
      </c>
      <c r="V9" s="319">
        <f>+SUMIFS('Año 1'!$ER$13:$ER$10112,'Año 1'!$DW$13:$DW$10112,$B$7:$B$44,'Año 1'!$DX$13:$DX$10112,$C$7:$C$44)</f>
        <v>0</v>
      </c>
      <c r="W9" s="319">
        <f>+SUMIFS('Año 1'!$FQ$13:$FQ$10112,'Año 1'!$EV$13:$EV$10112,$B$7:$B$44,'Año 1'!$EW$13:$EW$10112,$C$7:$C$44)</f>
        <v>0</v>
      </c>
      <c r="X9" s="319">
        <f>+SUMIFS('Año 1'!$GP$13:$GP$10112,'Año 1'!$FU$13:$FU$10112,$B$7:$B$44,'Año 1'!$FV$13:$FV$10112,$C$7:$C$44)</f>
        <v>0</v>
      </c>
      <c r="Y9" s="319">
        <f>+SUMIFS('Año 1'!$HO$13:$HO$10112,'Año 1'!$GT$13:$GT$10112,$B$7:$B$44,'Año 1'!$GU$13:$GU$10112,$C$7:$C$44)</f>
        <v>0</v>
      </c>
      <c r="Z9" s="319">
        <f>+SUMIFS('Año 1'!$IN$13:$IN$10112,'Año 1'!$HS$13:$HS$10112,$B$7:$B$44,'Año 1'!$HT$13:$HT$10112,$C$7:$C$44)</f>
        <v>0</v>
      </c>
      <c r="AA9" s="319">
        <f>+SUMIFS('Año 1'!$JM$13:$JM$10112,'Año 1'!$IR$13:$IR$10112,$B$7:$B$44,'Año 1'!$IS$13:$IS$10112,$C$7:$C$44)</f>
        <v>0</v>
      </c>
      <c r="AB9" s="320">
        <f>+SUMIFS('Año 1'!$KL$13:$KL$10112,'Año 1'!$JQ$13:$JQ$10112,$B$7:$B$44,'Año 1'!$JR$13:$JR$10112,$C$7:$C$44)</f>
        <v>0</v>
      </c>
      <c r="AC9" s="321">
        <f t="shared" si="1"/>
        <v>0</v>
      </c>
      <c r="AD9" s="322">
        <f t="shared" si="2"/>
        <v>0</v>
      </c>
      <c r="AE9" s="318">
        <f>+SUMIFS('Año 2'!$W$13:$W$10112,'Año 2'!$B$13:$B$10112,$B$7:$B$44,'Año 2'!$C$13:$C$10112,$C$7:$C$44)</f>
        <v>0</v>
      </c>
      <c r="AF9" s="319">
        <f>+SUMIFS('Año 2'!$AV$13:$AV$10112,'Año 2'!$AA$13:$AA$10112,$B$7:$B$44,'Año 2'!$AB$13:$AB$10112,$C$7:$C$44)</f>
        <v>0</v>
      </c>
      <c r="AG9" s="319">
        <f>+SUMIFS('Año 2'!$BU$13:$BU$10112,'Año 2'!$AZ$13:$AZ$10112,$B$7:$B$44,'Año 2'!$BA$13:$BA$10112,$C$7:$C$44)</f>
        <v>0</v>
      </c>
      <c r="AH9" s="319">
        <f>+SUMIFS('Año 2'!$CT$13:$CT$10112,'Año 2'!$BY$13:$BY$10112,$B$7:$B$44,'Año 2'!$BZ$13:$BZ$10112,$C$7:$C$44)</f>
        <v>0</v>
      </c>
      <c r="AI9" s="319">
        <f>+SUMIFS('Año 2'!$DS$13:$DS$10112,'Año 2'!$CX$13:$CX$10112,$B$7:$B$44,'Año 2'!$CY$13:$CY$10112,$C$7:$C$44)</f>
        <v>0</v>
      </c>
      <c r="AJ9" s="319">
        <f>+SUMIFS('Año 2'!$ER$13:$ER$10112,'Año 2'!$DW$13:$DW$10112,$B$7:$B$44,'Año 2'!$DX$13:$DX$10112,$C$7:$C$44)</f>
        <v>0</v>
      </c>
      <c r="AK9" s="319">
        <f>+SUMIFS('Año 2'!$FQ$13:$FQ$10112,'Año 2'!$EV$13:$EV$10112,$B$7:$B$44,'Año 2'!$EW$13:$EW$10112,$C$7:$C$44)</f>
        <v>0</v>
      </c>
      <c r="AL9" s="319">
        <f>+SUMIFS('Año 2'!$GP$13:$GP$10112,'Año 2'!$FU$13:$FU$10112,$B$7:$B$44,'Año 2'!$FV$13:$FV$10112,$C$7:$C$44)</f>
        <v>0</v>
      </c>
      <c r="AM9" s="319">
        <f>+SUMIFS('Año 2'!$HO$13:$HO$10112,'Año 2'!$GT$13:$GT$10112,$B$7:$B$44,'Año 2'!$GU$13:$GU$10112,$C$7:$C$44)</f>
        <v>0</v>
      </c>
      <c r="AN9" s="319">
        <f>+SUMIFS('Año 2'!$IN$13:$IN$10112,'Año 2'!$HS$13:$HS$10112,$B$7:$B$44,'Año 2'!$HT$13:$HT$10112,$C$7:$C$44)</f>
        <v>0</v>
      </c>
      <c r="AO9" s="319">
        <f>+SUMIFS('Año 2'!$JM$13:$JM$10112,'Año 2'!$IR$13:$IR$10112,$B$7:$B$44,'Año 2'!$IS$13:$IS$10112,$C$7:$C$44)</f>
        <v>0</v>
      </c>
      <c r="AP9" s="320">
        <f>+SUMIFS('Año 2'!$KL$13:$KL$10112,'Año 2'!$JQ$13:$JQ$10112,$B$7:$B$44,'Año 2'!$JR$13:$JR$10112,$C$7:$C$44)</f>
        <v>0</v>
      </c>
      <c r="AQ9" s="321">
        <f>+SUM(AE9:AP9)/12</f>
        <v>0</v>
      </c>
      <c r="AR9" s="322">
        <f>+AQ9-$P9</f>
        <v>0</v>
      </c>
      <c r="AS9" s="318">
        <f>+SUMIFS('Año 3'!$W$13:$W$10112,'Año 3'!$B$13:$B$10112,$B$7:$B$44,'Año 3'!$C$13:$C$10112,$C$7:$C$44)</f>
        <v>0</v>
      </c>
      <c r="AT9" s="319">
        <f>+SUMIFS('Año 3'!$AV$13:$AV$10112,'Año 3'!$AA$13:$AA$10112,$B$7:$B$44,'Año 3'!$AB$13:$AB$10112,$C$7:$C$44)</f>
        <v>0</v>
      </c>
      <c r="AU9" s="319">
        <f>+SUMIFS('Año 3'!$BU$13:$BU$10112,'Año 3'!$AZ$13:$AZ$10112,$B$7:$B$44,'Año 3'!$BA$13:$BA$10112,$C$7:$C$44)</f>
        <v>0</v>
      </c>
      <c r="AV9" s="319">
        <f>+SUMIFS('Año 3'!$CT$13:$CT$10112,'Año 3'!$BY$13:$BY$10112,$B$7:$B$44,'Año 3'!$BZ$13:$BZ$10112,$C$7:$C$44)</f>
        <v>0</v>
      </c>
      <c r="AW9" s="319">
        <f>+SUMIFS('Año 3'!$DS$13:$DS$10112,'Año 3'!$CX$13:$CX$10112,$B$7:$B$44,'Año 3'!$CY$13:$CY$10112,$C$7:$C$44)</f>
        <v>0</v>
      </c>
      <c r="AX9" s="319">
        <f>+SUMIFS('Año 3'!$ER$13:$ER$10112,'Año 3'!$DW$13:$DW$10112,$B$7:$B$44,'Año 3'!$DX$13:$DX$10112,$C$7:$C$44)</f>
        <v>0</v>
      </c>
      <c r="AY9" s="319">
        <f>+SUMIFS('Año 3'!$FQ$13:$FQ$10112,'Año 3'!$EV$13:$EV$10112,$B$7:$B$44,'Año 3'!$EW$13:$EW$10112,$C$7:$C$44)</f>
        <v>0</v>
      </c>
      <c r="AZ9" s="319">
        <f>+SUMIFS('Año 3'!$GP$13:$GP$10112,'Año 3'!$FU$13:$FU$10112,$B$7:$B$44,'Año 3'!$FV$13:$FV$10112,$C$7:$C$44)</f>
        <v>0</v>
      </c>
      <c r="BA9" s="319">
        <f>+SUMIFS('Año 3'!$HO$13:$HO$10112,'Año 3'!$GT$13:$GT$10112,$B$7:$B$44,'Año 3'!$GU$13:$GU$10112,$C$7:$C$44)</f>
        <v>0</v>
      </c>
      <c r="BB9" s="319">
        <f>+SUMIFS('Año 3'!$IN$13:$IN$10112,'Año 3'!$HS$13:$HS$10112,$B$7:$B$44,'Año 3'!$HT$13:$HT$10112,$C$7:$C$44)</f>
        <v>0</v>
      </c>
      <c r="BC9" s="319">
        <f>+SUMIFS('Año 3'!$JM$13:$JM$10112,'Año 3'!$IR$13:$IR$10112,$B$7:$B$44,'Año 3'!$IS$13:$IS$10112,$C$7:$C$44)</f>
        <v>0</v>
      </c>
      <c r="BD9" s="320">
        <f>+SUMIFS('Año 3'!$KL$13:$KL$10112,'Año 3'!$JQ$13:$JQ$10112,$B$7:$B$44,'Año 3'!$JR$13:$JR$10112,$C$7:$C$44)</f>
        <v>0</v>
      </c>
      <c r="BE9" s="321">
        <f>+SUM(AS9:BD9)/12</f>
        <v>0</v>
      </c>
      <c r="BF9" s="323">
        <f>+BE9-$P9</f>
        <v>0</v>
      </c>
      <c r="BG9" s="324">
        <f>+SUMIFS('Año 4'!$W$13:$W$10112,'Año 4'!$B$13:$B$10112,$B$7:$B$44,'Año 4'!$C$13:$C$10112,$C$7:$C$44)</f>
        <v>0</v>
      </c>
      <c r="BH9" s="319">
        <f>+SUMIFS('Año 4'!$AV$13:$AV$10112,'Año 4'!$AA$13:$AA$10112,$B$7:$B$44,'Año 4'!$AB$13:$AB$10112,$C$7:$C$44)</f>
        <v>0</v>
      </c>
      <c r="BI9" s="319">
        <f>+SUMIFS('Año 4'!$BU$13:$BU$10112,'Año 4'!$AZ$13:$AZ$10112,$B$7:$B$44,'Año 4'!$BA$13:$BA$10112,$C$7:$C$44)</f>
        <v>0</v>
      </c>
      <c r="BJ9" s="319">
        <f>+SUMIFS('Año 4'!$CT$13:$CT$10112,'Año 4'!$BY$13:$BY$10112,$B$7:$B$44,'Año 4'!$BZ$13:$BZ$10112,$C$7:$C$44)</f>
        <v>0</v>
      </c>
      <c r="BK9" s="319">
        <f>+SUMIFS('Año 4'!$DS$13:$DS$10112,'Año 4'!$CX$13:$CX$10112,$B$7:$B$44,'Año 4'!$CY$13:$CY$10112,$C$7:$C$44)</f>
        <v>0</v>
      </c>
      <c r="BL9" s="319">
        <f>+SUMIFS('Año 4'!$ER$13:$ER$10112,'Año 4'!$DW$13:$DW$10112,$B$7:$B$44,'Año 4'!$DX$13:$DX$10112,$C$7:$C$44)</f>
        <v>0</v>
      </c>
      <c r="BM9" s="319">
        <f>+SUMIFS('Año 4'!$FQ$13:$FQ$10112,'Año 4'!$EV$13:$EV$10112,$B$7:$B$44,'Año 4'!$EW$13:$EW$10112,$C$7:$C$44)</f>
        <v>0</v>
      </c>
      <c r="BN9" s="319">
        <f>+SUMIFS('Año 4'!$GP$13:$GP$10112,'Año 4'!$FU$13:$FU$10112,$B$7:$B$44,'Año 4'!$FV$13:$FV$10112,$C$7:$C$44)</f>
        <v>0</v>
      </c>
      <c r="BO9" s="319">
        <f>+SUMIFS('Año 4'!$HO$13:$HO$10112,'Año 4'!$GT$13:$GT$10112,$B$7:$B$44,'Año 4'!$GU$13:$GU$10112,$C$7:$C$44)</f>
        <v>0</v>
      </c>
      <c r="BP9" s="319">
        <f>+SUMIFS('Año 4'!$IN$13:$IN$10112,'Año 4'!$HS$13:$HS$10112,$B$7:$B$44,'Año 4'!$HT$13:$HT$10112,$C$7:$C$44)</f>
        <v>0</v>
      </c>
      <c r="BQ9" s="319">
        <f>+SUMIFS('Año 4'!$JM$13:$JM$10112,'Año 4'!$IR$13:$IR$10112,$B$7:$B$44,'Año 4'!$IS$13:$IS$10112,$C$7:$C$44)</f>
        <v>0</v>
      </c>
      <c r="BR9" s="320">
        <f>+SUMIFS('Año 4'!$KL$13:$KL$10112,'Año 4'!$JQ$13:$JQ$10112,$B$7:$B$44,'Año 4'!$JR$13:$JR$10112,$C$7:$C$44)</f>
        <v>0</v>
      </c>
      <c r="BS9" s="325">
        <f>+SUM(BG9:BR9)/12</f>
        <v>0</v>
      </c>
      <c r="BT9" s="323">
        <f>+BS9-$P9</f>
        <v>0</v>
      </c>
      <c r="BU9" s="318">
        <f>+SUMIFS('Año 5'!$W$13:$W$10112,'Año 5'!$B$13:$B$10112,$B$7:$B$44,'Año 5'!$C$13:$C$10112,$C$7:$C$44)</f>
        <v>0</v>
      </c>
      <c r="BV9" s="319">
        <f>+SUMIFS('Año 5'!$AV$13:$AV$10112,'Año 5'!$AA$13:$AA$10112,$B$7:$B$44,'Año 5'!$AB$13:$AB$10112,$C$7:$C$44)</f>
        <v>0</v>
      </c>
      <c r="BW9" s="319">
        <f>+SUMIFS('Año 5'!$BU$13:$BU$10112,'Año 5'!$AZ$13:$AZ$10112,$B$7:$B$44,'Año 5'!$BA$13:$BA$10112,$C$7:$C$44)</f>
        <v>0</v>
      </c>
      <c r="BX9" s="319">
        <f>+SUMIFS('Año 5'!$CT$13:$CT$10112,'Año 5'!$BY$13:$BY$10112,$B$7:$B$44,'Año 5'!$BZ$13:$BZ$10112,$C$7:$C$44)</f>
        <v>0</v>
      </c>
      <c r="BY9" s="319">
        <f>+SUMIFS('Año 5'!$DS$13:$DS$10112,'Año 5'!$CX$13:$CX$10112,$B$7:$B$44,'Año 5'!$CY$13:$CY$10112,$C$7:$C$44)</f>
        <v>0</v>
      </c>
      <c r="BZ9" s="319">
        <f>+SUMIFS('Año 5'!$ER$13:$ER$10112,'Año 5'!$DW$13:$DW$10112,$B$7:$B$44,'Año 5'!$DX$13:$DX$10112,$C$7:$C$44)</f>
        <v>0</v>
      </c>
      <c r="CA9" s="319">
        <f>+SUMIFS('Año 5'!$FQ$13:$FQ$10112,'Año 5'!$EV$13:$EV$10112,$B$7:$B$44,'Año 5'!$EW$13:$EW$10112,$C$7:$C$44)</f>
        <v>0</v>
      </c>
      <c r="CB9" s="319">
        <f>+SUMIFS('Año 5'!$GP$13:$GP$10112,'Año 5'!$FU$13:$FU$10112,$B$7:$B$44,'Año 5'!$FV$13:$FV$10112,$C$7:$C$44)</f>
        <v>0</v>
      </c>
      <c r="CC9" s="319">
        <f>+SUMIFS('Año 5'!$HO$13:$HO$10112,'Año 5'!$GT$13:$GT$10112,$B$7:$B$44,'Año 5'!$GU$13:$GU$10112,$C$7:$C$44)</f>
        <v>0</v>
      </c>
      <c r="CD9" s="319">
        <f>+SUMIFS('Año 5'!$IN$13:$IN$10112,'Año 5'!$HS$13:$HS$10112,$B$7:$B$44,'Año 5'!$HT$13:$HT$10112,$C$7:$C$44)</f>
        <v>0</v>
      </c>
      <c r="CE9" s="319">
        <f>+SUMIFS('Año 5'!$JM$13:$JM$10112,'Año 5'!$IR$13:$IR$10112,$B$7:$B$44,'Año 5'!$IS$13:$IS$10112,$C$7:$C$44)</f>
        <v>0</v>
      </c>
      <c r="CF9" s="320">
        <f>+SUMIFS('Año 5'!$KL$13:$KL$10112,'Año 5'!$JQ$13:$JQ$10112,$B$7:$B$44,'Año 5'!$JR$13:$JR$10112,$C$7:$C$44)</f>
        <v>0</v>
      </c>
      <c r="CG9" s="325">
        <f>+SUM(BU9:CF9)/12</f>
        <v>0</v>
      </c>
      <c r="CH9" s="323">
        <f>+CG9-$P9</f>
        <v>0</v>
      </c>
      <c r="CI9" s="326">
        <f t="shared" si="10"/>
        <v>0</v>
      </c>
    </row>
    <row r="10" spans="2:87" x14ac:dyDescent="0.25">
      <c r="B10" s="317" t="s">
        <v>178</v>
      </c>
      <c r="C10" s="354" t="s">
        <v>174</v>
      </c>
      <c r="D10" s="318">
        <f>+SUMIFS('Situación inicial'!$W$13:$W$10112,'Situación inicial'!$B$13:$B$10112,$B$7:$B$44,'Situación inicial'!$C$13:$C$10112,$C$7:$C$44)</f>
        <v>0</v>
      </c>
      <c r="E10" s="319">
        <f>+SUMIFS('Situación inicial'!$AV$13:$AV$10112,'Situación inicial'!$AA$13:$AA$10112,$B$7:$B$44,'Situación inicial'!$AB$13:$AB$10112,$C$7:$C$44)</f>
        <v>0</v>
      </c>
      <c r="F10" s="319">
        <f>+SUMIFS('Situación inicial'!$BT$13:$BT$10112,'Situación inicial'!$AY$13:$AY$10112,$B$7:$B$44,'Situación inicial'!$AZ$13:$AZ$10112,$C$7:$C$44)</f>
        <v>0</v>
      </c>
      <c r="G10" s="319">
        <f>+SUMIFS('Situación inicial'!$CR$13:$CR$10112,'Situación inicial'!$BW$13:$BW$10112,$B$7:$B$44,'Situación inicial'!$BX$13:$BX$10112,$C$7:$C$44)</f>
        <v>0</v>
      </c>
      <c r="H10" s="319">
        <f>+SUMIFS('Situación inicial'!$DP$13:$DP$10112,'Situación inicial'!$CU$13:$CU$10112,$B$7:$B$44,'Situación inicial'!$CV$13:$CV$10112,$C$7:$C$44)</f>
        <v>0</v>
      </c>
      <c r="I10" s="319">
        <f>+SUMIFS('Situación inicial'!$EN$13:$EN$10112,'Situación inicial'!$DS$13:$DS$10112,$B$7:$B$44,'Situación inicial'!$DT$13:$DT$10112,$C$7:$C$44)</f>
        <v>0</v>
      </c>
      <c r="J10" s="319">
        <f>+SUMIFS('Situación inicial'!$FL$13:$FL$10112,'Situación inicial'!$EQ$13:$EQ$10112,$B$7:$B$44,'Situación inicial'!$ER$13:$ER$10112,$C$7:$C$44)</f>
        <v>0</v>
      </c>
      <c r="K10" s="319">
        <f>+SUMIFS('Situación inicial'!$GJ$13:$GJ$10112,'Situación inicial'!$FO$13:$FO$10112,$B$7:$B$44,'Situación inicial'!$FP$13:$FP$10112,$C$7:$C$44)</f>
        <v>0</v>
      </c>
      <c r="L10" s="319">
        <f>+SUMIFS('Situación inicial'!$HH$13:$HH$10112,'Situación inicial'!$GM$13:$GM$10112,$B$7:$B$44,'Situación inicial'!$GN$13:$GN$10112,$C$7:$C$44)</f>
        <v>0</v>
      </c>
      <c r="M10" s="319">
        <f>+SUMIFS('Situación inicial'!$IF$13:$IF$10112,'Situación inicial'!$HK$13:$HK$10112,$B$7:$B$44,'Situación inicial'!$HL$13:$HL$10112,$C$7:$C$44)</f>
        <v>0</v>
      </c>
      <c r="N10" s="319">
        <f>+SUMIFS('Situación inicial'!$JD$13:$JD$10112,'Situación inicial'!$II$13:$II$10112,$B$7:$B$44,'Situación inicial'!$IJ$13:$IJ$10112,$C$7:$C$44)</f>
        <v>0</v>
      </c>
      <c r="O10" s="320">
        <f>+SUMIFS('Situación inicial'!$KB$13:$KB$10112,'Situación inicial'!$JG$13:$JG$10112,$B$7:$B$44,'Situación inicial'!$JH$13:$JH$10112,$C$7:$C$44)</f>
        <v>0</v>
      </c>
      <c r="P10" s="310">
        <f t="shared" si="0"/>
        <v>0</v>
      </c>
      <c r="Q10" s="318">
        <f>+SUMIFS('Año 1'!$W$13:$W$10112,'Año 1'!$B$13:$B$10112,$B$7:$B$44,'Año 1'!$C$13:$C$10112,$C$7:$C$44)</f>
        <v>0</v>
      </c>
      <c r="R10" s="319">
        <f>+SUMIFS('Año 1'!$AV$13:$AV$10112,'Año 1'!$AA$13:$AA$10112,$B$7:$B$44,'Año 1'!$AB$13:$AB$10112,$C$7:$C$44)</f>
        <v>0</v>
      </c>
      <c r="S10" s="319">
        <f>+SUMIFS('Año 1'!$BU$13:$BU$10112,'Año 1'!$AZ$13:$AZ$10112,$B$7:$B$44,'Año 1'!$BA$13:$BA$10112,$C$7:$C$44)</f>
        <v>0</v>
      </c>
      <c r="T10" s="319">
        <f>+SUMIFS('Año 1'!$CT$13:$CT$10112,'Año 1'!$BY$13:$BY$10112,$B$7:$B$44,'Año 1'!$BZ$13:$BZ$10112,$C$7:$C$44)</f>
        <v>0</v>
      </c>
      <c r="U10" s="319">
        <f>+SUMIFS('Año 1'!$DS$13:$DS$10112,'Año 1'!$CX$13:$CX$10112,$B$7:$B$44,'Año 1'!$CY$13:$CY$10112,$C$7:$C$44)</f>
        <v>0</v>
      </c>
      <c r="V10" s="319">
        <f>+SUMIFS('Año 1'!$ER$13:$ER$10112,'Año 1'!$DW$13:$DW$10112,$B$7:$B$44,'Año 1'!$DX$13:$DX$10112,$C$7:$C$44)</f>
        <v>0</v>
      </c>
      <c r="W10" s="319">
        <f>+SUMIFS('Año 1'!$FQ$13:$FQ$10112,'Año 1'!$EV$13:$EV$10112,$B$7:$B$44,'Año 1'!$EW$13:$EW$10112,$C$7:$C$44)</f>
        <v>0</v>
      </c>
      <c r="X10" s="319">
        <f>+SUMIFS('Año 1'!$GP$13:$GP$10112,'Año 1'!$FU$13:$FU$10112,$B$7:$B$44,'Año 1'!$FV$13:$FV$10112,$C$7:$C$44)</f>
        <v>0</v>
      </c>
      <c r="Y10" s="319">
        <f>+SUMIFS('Año 1'!$HO$13:$HO$10112,'Año 1'!$GT$13:$GT$10112,$B$7:$B$44,'Año 1'!$GU$13:$GU$10112,$C$7:$C$44)</f>
        <v>0</v>
      </c>
      <c r="Z10" s="319">
        <f>+SUMIFS('Año 1'!$IN$13:$IN$10112,'Año 1'!$HS$13:$HS$10112,$B$7:$B$44,'Año 1'!$HT$13:$HT$10112,$C$7:$C$44)</f>
        <v>0</v>
      </c>
      <c r="AA10" s="319">
        <f>+SUMIFS('Año 1'!$JM$13:$JM$10112,'Año 1'!$IR$13:$IR$10112,$B$7:$B$44,'Año 1'!$IS$13:$IS$10112,$C$7:$C$44)</f>
        <v>0</v>
      </c>
      <c r="AB10" s="320">
        <f>+SUMIFS('Año 1'!$KL$13:$KL$10112,'Año 1'!$JQ$13:$JQ$10112,$B$7:$B$44,'Año 1'!$JR$13:$JR$10112,$C$7:$C$44)</f>
        <v>0</v>
      </c>
      <c r="AC10" s="321">
        <f t="shared" si="1"/>
        <v>0</v>
      </c>
      <c r="AD10" s="322">
        <f t="shared" si="2"/>
        <v>0</v>
      </c>
      <c r="AE10" s="318">
        <f>+SUMIFS('Año 2'!$W$13:$W$10112,'Año 2'!$B$13:$B$10112,$B$7:$B$44,'Año 2'!$C$13:$C$10112,$C$7:$C$44)</f>
        <v>0</v>
      </c>
      <c r="AF10" s="319">
        <f>+SUMIFS('Año 2'!$AV$13:$AV$10112,'Año 2'!$AA$13:$AA$10112,$B$7:$B$44,'Año 2'!$AB$13:$AB$10112,$C$7:$C$44)</f>
        <v>0</v>
      </c>
      <c r="AG10" s="319">
        <f>+SUMIFS('Año 2'!$BU$13:$BU$10112,'Año 2'!$AZ$13:$AZ$10112,$B$7:$B$44,'Año 2'!$BA$13:$BA$10112,$C$7:$C$44)</f>
        <v>0</v>
      </c>
      <c r="AH10" s="319">
        <f>+SUMIFS('Año 2'!$CT$13:$CT$10112,'Año 2'!$BY$13:$BY$10112,$B$7:$B$44,'Año 2'!$BZ$13:$BZ$10112,$C$7:$C$44)</f>
        <v>0</v>
      </c>
      <c r="AI10" s="319">
        <f>+SUMIFS('Año 2'!$DS$13:$DS$10112,'Año 2'!$CX$13:$CX$10112,$B$7:$B$44,'Año 2'!$CY$13:$CY$10112,$C$7:$C$44)</f>
        <v>0</v>
      </c>
      <c r="AJ10" s="319">
        <f>+SUMIFS('Año 2'!$ER$13:$ER$10112,'Año 2'!$DW$13:$DW$10112,$B$7:$B$44,'Año 2'!$DX$13:$DX$10112,$C$7:$C$44)</f>
        <v>0</v>
      </c>
      <c r="AK10" s="319">
        <f>+SUMIFS('Año 2'!$FQ$13:$FQ$10112,'Año 2'!$EV$13:$EV$10112,$B$7:$B$44,'Año 2'!$EW$13:$EW$10112,$C$7:$C$44)</f>
        <v>0</v>
      </c>
      <c r="AL10" s="319">
        <f>+SUMIFS('Año 2'!$GP$13:$GP$10112,'Año 2'!$FU$13:$FU$10112,$B$7:$B$44,'Año 2'!$FV$13:$FV$10112,$C$7:$C$44)</f>
        <v>0</v>
      </c>
      <c r="AM10" s="319">
        <f>+SUMIFS('Año 2'!$HO$13:$HO$10112,'Año 2'!$GT$13:$GT$10112,$B$7:$B$44,'Año 2'!$GU$13:$GU$10112,$C$7:$C$44)</f>
        <v>0</v>
      </c>
      <c r="AN10" s="319">
        <f>+SUMIFS('Año 2'!$IN$13:$IN$10112,'Año 2'!$HS$13:$HS$10112,$B$7:$B$44,'Año 2'!$HT$13:$HT$10112,$C$7:$C$44)</f>
        <v>0</v>
      </c>
      <c r="AO10" s="319">
        <f>+SUMIFS('Año 2'!$JM$13:$JM$10112,'Año 2'!$IR$13:$IR$10112,$B$7:$B$44,'Año 2'!$IS$13:$IS$10112,$C$7:$C$44)</f>
        <v>0</v>
      </c>
      <c r="AP10" s="320">
        <f>+SUMIFS('Año 2'!$KL$13:$KL$10112,'Año 2'!$JQ$13:$JQ$10112,$B$7:$B$44,'Año 2'!$JR$13:$JR$10112,$C$7:$C$44)</f>
        <v>0</v>
      </c>
      <c r="AQ10" s="321">
        <f t="shared" si="3"/>
        <v>0</v>
      </c>
      <c r="AR10" s="322">
        <f t="shared" ref="AR10:AR44" si="11">+AQ10-$P10</f>
        <v>0</v>
      </c>
      <c r="AS10" s="318">
        <f>+SUMIFS('Año 3'!$W$13:$W$10112,'Año 3'!$B$13:$B$10112,$B$7:$B$44,'Año 3'!$C$13:$C$10112,$C$7:$C$44)</f>
        <v>0</v>
      </c>
      <c r="AT10" s="319">
        <f>+SUMIFS('Año 3'!$AV$13:$AV$10112,'Año 3'!$AA$13:$AA$10112,$B$7:$B$44,'Año 3'!$AB$13:$AB$10112,$C$7:$C$44)</f>
        <v>0</v>
      </c>
      <c r="AU10" s="319">
        <f>+SUMIFS('Año 3'!$BU$13:$BU$10112,'Año 3'!$AZ$13:$AZ$10112,$B$7:$B$44,'Año 3'!$BA$13:$BA$10112,$C$7:$C$44)</f>
        <v>0</v>
      </c>
      <c r="AV10" s="319">
        <f>+SUMIFS('Año 3'!$CT$13:$CT$10112,'Año 3'!$BY$13:$BY$10112,$B$7:$B$44,'Año 3'!$BZ$13:$BZ$10112,$C$7:$C$44)</f>
        <v>0</v>
      </c>
      <c r="AW10" s="319">
        <f>+SUMIFS('Año 3'!$DS$13:$DS$10112,'Año 3'!$CX$13:$CX$10112,$B$7:$B$44,'Año 3'!$CY$13:$CY$10112,$C$7:$C$44)</f>
        <v>0</v>
      </c>
      <c r="AX10" s="319">
        <f>+SUMIFS('Año 3'!$ER$13:$ER$10112,'Año 3'!$DW$13:$DW$10112,$B$7:$B$44,'Año 3'!$DX$13:$DX$10112,$C$7:$C$44)</f>
        <v>0</v>
      </c>
      <c r="AY10" s="319">
        <f>+SUMIFS('Año 3'!$FQ$13:$FQ$10112,'Año 3'!$EV$13:$EV$10112,$B$7:$B$44,'Año 3'!$EW$13:$EW$10112,$C$7:$C$44)</f>
        <v>0</v>
      </c>
      <c r="AZ10" s="319">
        <f>+SUMIFS('Año 3'!$GP$13:$GP$10112,'Año 3'!$FU$13:$FU$10112,$B$7:$B$44,'Año 3'!$FV$13:$FV$10112,$C$7:$C$44)</f>
        <v>0</v>
      </c>
      <c r="BA10" s="319">
        <f>+SUMIFS('Año 3'!$HO$13:$HO$10112,'Año 3'!$GT$13:$GT$10112,$B$7:$B$44,'Año 3'!$GU$13:$GU$10112,$C$7:$C$44)</f>
        <v>0</v>
      </c>
      <c r="BB10" s="319">
        <f>+SUMIFS('Año 3'!$IN$13:$IN$10112,'Año 3'!$HS$13:$HS$10112,$B$7:$B$44,'Año 3'!$HT$13:$HT$10112,$C$7:$C$44)</f>
        <v>0</v>
      </c>
      <c r="BC10" s="319">
        <f>+SUMIFS('Año 3'!$JM$13:$JM$10112,'Año 3'!$IR$13:$IR$10112,$B$7:$B$44,'Año 3'!$IS$13:$IS$10112,$C$7:$C$44)</f>
        <v>0</v>
      </c>
      <c r="BD10" s="320">
        <f>+SUMIFS('Año 3'!$KL$13:$KL$10112,'Año 3'!$JQ$13:$JQ$10112,$B$7:$B$44,'Año 3'!$JR$13:$JR$10112,$C$7:$C$44)</f>
        <v>0</v>
      </c>
      <c r="BE10" s="321">
        <f t="shared" ref="BE10:BE44" si="12">+SUM(AS10:BD10)/12</f>
        <v>0</v>
      </c>
      <c r="BF10" s="323">
        <f t="shared" si="5"/>
        <v>0</v>
      </c>
      <c r="BG10" s="324">
        <f>+SUMIFS('Año 4'!$W$13:$W$10112,'Año 4'!$B$13:$B$10112,$B$7:$B$44,'Año 4'!$C$13:$C$10112,$C$7:$C$44)</f>
        <v>0</v>
      </c>
      <c r="BH10" s="319">
        <f>+SUMIFS('Año 4'!$AV$13:$AV$10112,'Año 4'!$AA$13:$AA$10112,$B$7:$B$44,'Año 4'!$AB$13:$AB$10112,$C$7:$C$44)</f>
        <v>0</v>
      </c>
      <c r="BI10" s="319">
        <f>+SUMIFS('Año 4'!$BU$13:$BU$10112,'Año 4'!$AZ$13:$AZ$10112,$B$7:$B$44,'Año 4'!$BA$13:$BA$10112,$C$7:$C$44)</f>
        <v>0</v>
      </c>
      <c r="BJ10" s="319">
        <f>+SUMIFS('Año 4'!$CT$13:$CT$10112,'Año 4'!$BY$13:$BY$10112,$B$7:$B$44,'Año 4'!$BZ$13:$BZ$10112,$C$7:$C$44)</f>
        <v>0</v>
      </c>
      <c r="BK10" s="319">
        <f>+SUMIFS('Año 4'!$DS$13:$DS$10112,'Año 4'!$CX$13:$CX$10112,$B$7:$B$44,'Año 4'!$CY$13:$CY$10112,$C$7:$C$44)</f>
        <v>0</v>
      </c>
      <c r="BL10" s="319">
        <f>+SUMIFS('Año 4'!$ER$13:$ER$10112,'Año 4'!$DW$13:$DW$10112,$B$7:$B$44,'Año 4'!$DX$13:$DX$10112,$C$7:$C$44)</f>
        <v>0</v>
      </c>
      <c r="BM10" s="319">
        <f>+SUMIFS('Año 4'!$FQ$13:$FQ$10112,'Año 4'!$EV$13:$EV$10112,$B$7:$B$44,'Año 4'!$EW$13:$EW$10112,$C$7:$C$44)</f>
        <v>0</v>
      </c>
      <c r="BN10" s="319">
        <f>+SUMIFS('Año 4'!$GP$13:$GP$10112,'Año 4'!$FU$13:$FU$10112,$B$7:$B$44,'Año 4'!$FV$13:$FV$10112,$C$7:$C$44)</f>
        <v>0</v>
      </c>
      <c r="BO10" s="319">
        <f>+SUMIFS('Año 4'!$HO$13:$HO$10112,'Año 4'!$GT$13:$GT$10112,$B$7:$B$44,'Año 4'!$GU$13:$GU$10112,$C$7:$C$44)</f>
        <v>0</v>
      </c>
      <c r="BP10" s="319">
        <f>+SUMIFS('Año 4'!$IN$13:$IN$10112,'Año 4'!$HS$13:$HS$10112,$B$7:$B$44,'Año 4'!$HT$13:$HT$10112,$C$7:$C$44)</f>
        <v>0</v>
      </c>
      <c r="BQ10" s="319">
        <f>+SUMIFS('Año 4'!$JM$13:$JM$10112,'Año 4'!$IR$13:$IR$10112,$B$7:$B$44,'Año 4'!$IS$13:$IS$10112,$C$7:$C$44)</f>
        <v>0</v>
      </c>
      <c r="BR10" s="320">
        <f>+SUMIFS('Año 4'!$KL$13:$KL$10112,'Año 4'!$JQ$13:$JQ$10112,$B$7:$B$44,'Año 4'!$JR$13:$JR$10112,$C$7:$C$44)</f>
        <v>0</v>
      </c>
      <c r="BS10" s="325">
        <f t="shared" ref="BS10:BS44" si="13">+SUM(BG10:BR10)/12</f>
        <v>0</v>
      </c>
      <c r="BT10" s="323">
        <f t="shared" si="7"/>
        <v>0</v>
      </c>
      <c r="BU10" s="318">
        <f>+SUMIFS('Año 5'!$W$13:$W$10112,'Año 5'!$B$13:$B$10112,$B$7:$B$44,'Año 5'!$C$13:$C$10112,$C$7:$C$44)</f>
        <v>0</v>
      </c>
      <c r="BV10" s="319">
        <f>+SUMIFS('Año 5'!$AV$13:$AV$10112,'Año 5'!$AA$13:$AA$10112,$B$7:$B$44,'Año 5'!$AB$13:$AB$10112,$C$7:$C$44)</f>
        <v>0</v>
      </c>
      <c r="BW10" s="319">
        <f>+SUMIFS('Año 5'!$BU$13:$BU$10112,'Año 5'!$AZ$13:$AZ$10112,$B$7:$B$44,'Año 5'!$BA$13:$BA$10112,$C$7:$C$44)</f>
        <v>0</v>
      </c>
      <c r="BX10" s="319">
        <f>+SUMIFS('Año 5'!$CT$13:$CT$10112,'Año 5'!$BY$13:$BY$10112,$B$7:$B$44,'Año 5'!$BZ$13:$BZ$10112,$C$7:$C$44)</f>
        <v>0</v>
      </c>
      <c r="BY10" s="319">
        <f>+SUMIFS('Año 5'!$DS$13:$DS$10112,'Año 5'!$CX$13:$CX$10112,$B$7:$B$44,'Año 5'!$CY$13:$CY$10112,$C$7:$C$44)</f>
        <v>0</v>
      </c>
      <c r="BZ10" s="319">
        <f>+SUMIFS('Año 5'!$ER$13:$ER$10112,'Año 5'!$DW$13:$DW$10112,$B$7:$B$44,'Año 5'!$DX$13:$DX$10112,$C$7:$C$44)</f>
        <v>0</v>
      </c>
      <c r="CA10" s="319">
        <f>+SUMIFS('Año 5'!$FQ$13:$FQ$10112,'Año 5'!$EV$13:$EV$10112,$B$7:$B$44,'Año 5'!$EW$13:$EW$10112,$C$7:$C$44)</f>
        <v>0</v>
      </c>
      <c r="CB10" s="319">
        <f>+SUMIFS('Año 5'!$GP$13:$GP$10112,'Año 5'!$FU$13:$FU$10112,$B$7:$B$44,'Año 5'!$FV$13:$FV$10112,$C$7:$C$44)</f>
        <v>0</v>
      </c>
      <c r="CC10" s="319">
        <f>+SUMIFS('Año 5'!$HO$13:$HO$10112,'Año 5'!$GT$13:$GT$10112,$B$7:$B$44,'Año 5'!$GU$13:$GU$10112,$C$7:$C$44)</f>
        <v>0</v>
      </c>
      <c r="CD10" s="319">
        <f>+SUMIFS('Año 5'!$IN$13:$IN$10112,'Año 5'!$HS$13:$HS$10112,$B$7:$B$44,'Año 5'!$HT$13:$HT$10112,$C$7:$C$44)</f>
        <v>0</v>
      </c>
      <c r="CE10" s="319">
        <f>+SUMIFS('Año 5'!$JM$13:$JM$10112,'Año 5'!$IR$13:$IR$10112,$B$7:$B$44,'Año 5'!$IS$13:$IS$10112,$C$7:$C$44)</f>
        <v>0</v>
      </c>
      <c r="CF10" s="320">
        <f>+SUMIFS('Año 5'!$KL$13:$KL$10112,'Año 5'!$JQ$13:$JQ$10112,$B$7:$B$44,'Año 5'!$JR$13:$JR$10112,$C$7:$C$44)</f>
        <v>0</v>
      </c>
      <c r="CG10" s="325">
        <f t="shared" ref="CG10:CG44" si="14">+SUM(BU10:CF10)/12</f>
        <v>0</v>
      </c>
      <c r="CH10" s="323">
        <f t="shared" si="9"/>
        <v>0</v>
      </c>
      <c r="CI10" s="326">
        <f t="shared" si="10"/>
        <v>0</v>
      </c>
    </row>
    <row r="11" spans="2:87" x14ac:dyDescent="0.25">
      <c r="B11" s="317" t="s">
        <v>179</v>
      </c>
      <c r="C11" s="354" t="s">
        <v>174</v>
      </c>
      <c r="D11" s="318">
        <f>+SUMIFS('Situación inicial'!$W$13:$W$10112,'Situación inicial'!$B$13:$B$10112,$B$7:$B$44,'Situación inicial'!$C$13:$C$10112,$C$7:$C$44)</f>
        <v>0</v>
      </c>
      <c r="E11" s="319">
        <f>+SUMIFS('Situación inicial'!$AV$13:$AV$10112,'Situación inicial'!$AA$13:$AA$10112,$B$7:$B$44,'Situación inicial'!$AB$13:$AB$10112,$C$7:$C$44)</f>
        <v>0</v>
      </c>
      <c r="F11" s="319">
        <f>+SUMIFS('Situación inicial'!$BT$13:$BT$10112,'Situación inicial'!$AY$13:$AY$10112,$B$7:$B$44,'Situación inicial'!$AZ$13:$AZ$10112,$C$7:$C$44)</f>
        <v>0</v>
      </c>
      <c r="G11" s="319">
        <f>+SUMIFS('Situación inicial'!$CR$13:$CR$10112,'Situación inicial'!$BW$13:$BW$10112,$B$7:$B$44,'Situación inicial'!$BX$13:$BX$10112,$C$7:$C$44)</f>
        <v>0</v>
      </c>
      <c r="H11" s="319">
        <f>+SUMIFS('Situación inicial'!$DP$13:$DP$10112,'Situación inicial'!$CU$13:$CU$10112,$B$7:$B$44,'Situación inicial'!$CV$13:$CV$10112,$C$7:$C$44)</f>
        <v>0</v>
      </c>
      <c r="I11" s="319">
        <f>+SUMIFS('Situación inicial'!$EN$13:$EN$10112,'Situación inicial'!$DS$13:$DS$10112,$B$7:$B$44,'Situación inicial'!$DT$13:$DT$10112,$C$7:$C$44)</f>
        <v>0</v>
      </c>
      <c r="J11" s="319">
        <f>+SUMIFS('Situación inicial'!$FL$13:$FL$10112,'Situación inicial'!$EQ$13:$EQ$10112,$B$7:$B$44,'Situación inicial'!$ER$13:$ER$10112,$C$7:$C$44)</f>
        <v>0</v>
      </c>
      <c r="K11" s="319">
        <f>+SUMIFS('Situación inicial'!$GJ$13:$GJ$10112,'Situación inicial'!$FO$13:$FO$10112,$B$7:$B$44,'Situación inicial'!$FP$13:$FP$10112,$C$7:$C$44)</f>
        <v>0</v>
      </c>
      <c r="L11" s="319">
        <f>+SUMIFS('Situación inicial'!$HH$13:$HH$10112,'Situación inicial'!$GM$13:$GM$10112,$B$7:$B$44,'Situación inicial'!$GN$13:$GN$10112,$C$7:$C$44)</f>
        <v>0</v>
      </c>
      <c r="M11" s="319">
        <f>+SUMIFS('Situación inicial'!$IF$13:$IF$10112,'Situación inicial'!$HK$13:$HK$10112,$B$7:$B$44,'Situación inicial'!$HL$13:$HL$10112,$C$7:$C$44)</f>
        <v>0</v>
      </c>
      <c r="N11" s="319">
        <f>+SUMIFS('Situación inicial'!$JD$13:$JD$10112,'Situación inicial'!$II$13:$II$10112,$B$7:$B$44,'Situación inicial'!$IJ$13:$IJ$10112,$C$7:$C$44)</f>
        <v>0</v>
      </c>
      <c r="O11" s="320">
        <f>+SUMIFS('Situación inicial'!$KB$13:$KB$10112,'Situación inicial'!$JG$13:$JG$10112,$B$7:$B$44,'Situación inicial'!$JH$13:$JH$10112,$C$7:$C$44)</f>
        <v>0</v>
      </c>
      <c r="P11" s="310">
        <f t="shared" si="0"/>
        <v>0</v>
      </c>
      <c r="Q11" s="318">
        <f>+SUMIFS('Año 1'!$W$13:$W$10112,'Año 1'!$B$13:$B$10112,$B$7:$B$44,'Año 1'!$C$13:$C$10112,$C$7:$C$44)</f>
        <v>0</v>
      </c>
      <c r="R11" s="319">
        <f>+SUMIFS('Año 1'!$AV$13:$AV$10112,'Año 1'!$AA$13:$AA$10112,$B$7:$B$44,'Año 1'!$AB$13:$AB$10112,$C$7:$C$44)</f>
        <v>0</v>
      </c>
      <c r="S11" s="319">
        <f>+SUMIFS('Año 1'!$BU$13:$BU$10112,'Año 1'!$AZ$13:$AZ$10112,$B$7:$B$44,'Año 1'!$BA$13:$BA$10112,$C$7:$C$44)</f>
        <v>0</v>
      </c>
      <c r="T11" s="319">
        <f>+SUMIFS('Año 1'!$CT$13:$CT$10112,'Año 1'!$BY$13:$BY$10112,$B$7:$B$44,'Año 1'!$BZ$13:$BZ$10112,$C$7:$C$44)</f>
        <v>0</v>
      </c>
      <c r="U11" s="319">
        <f>+SUMIFS('Año 1'!$DS$13:$DS$10112,'Año 1'!$CX$13:$CX$10112,$B$7:$B$44,'Año 1'!$CY$13:$CY$10112,$C$7:$C$44)</f>
        <v>0</v>
      </c>
      <c r="V11" s="319">
        <f>+SUMIFS('Año 1'!$ER$13:$ER$10112,'Año 1'!$DW$13:$DW$10112,$B$7:$B$44,'Año 1'!$DX$13:$DX$10112,$C$7:$C$44)</f>
        <v>0</v>
      </c>
      <c r="W11" s="319">
        <f>+SUMIFS('Año 1'!$FQ$13:$FQ$10112,'Año 1'!$EV$13:$EV$10112,$B$7:$B$44,'Año 1'!$EW$13:$EW$10112,$C$7:$C$44)</f>
        <v>0</v>
      </c>
      <c r="X11" s="319">
        <f>+SUMIFS('Año 1'!$GP$13:$GP$10112,'Año 1'!$FU$13:$FU$10112,$B$7:$B$44,'Año 1'!$FV$13:$FV$10112,$C$7:$C$44)</f>
        <v>0</v>
      </c>
      <c r="Y11" s="319">
        <f>+SUMIFS('Año 1'!$HO$13:$HO$10112,'Año 1'!$GT$13:$GT$10112,$B$7:$B$44,'Año 1'!$GU$13:$GU$10112,$C$7:$C$44)</f>
        <v>0</v>
      </c>
      <c r="Z11" s="319">
        <f>+SUMIFS('Año 1'!$IN$13:$IN$10112,'Año 1'!$HS$13:$HS$10112,$B$7:$B$44,'Año 1'!$HT$13:$HT$10112,$C$7:$C$44)</f>
        <v>0</v>
      </c>
      <c r="AA11" s="319">
        <f>+SUMIFS('Año 1'!$JM$13:$JM$10112,'Año 1'!$IR$13:$IR$10112,$B$7:$B$44,'Año 1'!$IS$13:$IS$10112,$C$7:$C$44)</f>
        <v>0</v>
      </c>
      <c r="AB11" s="320">
        <f>+SUMIFS('Año 1'!$KL$13:$KL$10112,'Año 1'!$JQ$13:$JQ$10112,$B$7:$B$44,'Año 1'!$JR$13:$JR$10112,$C$7:$C$44)</f>
        <v>0</v>
      </c>
      <c r="AC11" s="321">
        <f t="shared" si="1"/>
        <v>0</v>
      </c>
      <c r="AD11" s="322">
        <f t="shared" si="2"/>
        <v>0</v>
      </c>
      <c r="AE11" s="318">
        <f>+SUMIFS('Año 2'!$W$13:$W$10112,'Año 2'!$B$13:$B$10112,$B$7:$B$44,'Año 2'!$C$13:$C$10112,$C$7:$C$44)</f>
        <v>0</v>
      </c>
      <c r="AF11" s="319">
        <f>+SUMIFS('Año 2'!$AV$13:$AV$10112,'Año 2'!$AA$13:$AA$10112,$B$7:$B$44,'Año 2'!$AB$13:$AB$10112,$C$7:$C$44)</f>
        <v>0</v>
      </c>
      <c r="AG11" s="319">
        <f>+SUMIFS('Año 2'!$BU$13:$BU$10112,'Año 2'!$AZ$13:$AZ$10112,$B$7:$B$44,'Año 2'!$BA$13:$BA$10112,$C$7:$C$44)</f>
        <v>0</v>
      </c>
      <c r="AH11" s="319">
        <f>+SUMIFS('Año 2'!$CT$13:$CT$10112,'Año 2'!$BY$13:$BY$10112,$B$7:$B$44,'Año 2'!$BZ$13:$BZ$10112,$C$7:$C$44)</f>
        <v>0</v>
      </c>
      <c r="AI11" s="319">
        <f>+SUMIFS('Año 2'!$DS$13:$DS$10112,'Año 2'!$CX$13:$CX$10112,$B$7:$B$44,'Año 2'!$CY$13:$CY$10112,$C$7:$C$44)</f>
        <v>0</v>
      </c>
      <c r="AJ11" s="319">
        <f>+SUMIFS('Año 2'!$ER$13:$ER$10112,'Año 2'!$DW$13:$DW$10112,$B$7:$B$44,'Año 2'!$DX$13:$DX$10112,$C$7:$C$44)</f>
        <v>0</v>
      </c>
      <c r="AK11" s="319">
        <f>+SUMIFS('Año 2'!$FQ$13:$FQ$10112,'Año 2'!$EV$13:$EV$10112,$B$7:$B$44,'Año 2'!$EW$13:$EW$10112,$C$7:$C$44)</f>
        <v>0</v>
      </c>
      <c r="AL11" s="319">
        <f>+SUMIFS('Año 2'!$GP$13:$GP$10112,'Año 2'!$FU$13:$FU$10112,$B$7:$B$44,'Año 2'!$FV$13:$FV$10112,$C$7:$C$44)</f>
        <v>0</v>
      </c>
      <c r="AM11" s="319">
        <f>+SUMIFS('Año 2'!$HO$13:$HO$10112,'Año 2'!$GT$13:$GT$10112,$B$7:$B$44,'Año 2'!$GU$13:$GU$10112,$C$7:$C$44)</f>
        <v>0</v>
      </c>
      <c r="AN11" s="319">
        <f>+SUMIFS('Año 2'!$IN$13:$IN$10112,'Año 2'!$HS$13:$HS$10112,$B$7:$B$44,'Año 2'!$HT$13:$HT$10112,$C$7:$C$44)</f>
        <v>0</v>
      </c>
      <c r="AO11" s="319">
        <f>+SUMIFS('Año 2'!$JM$13:$JM$10112,'Año 2'!$IR$13:$IR$10112,$B$7:$B$44,'Año 2'!$IS$13:$IS$10112,$C$7:$C$44)</f>
        <v>0</v>
      </c>
      <c r="AP11" s="320">
        <f>+SUMIFS('Año 2'!$KL$13:$KL$10112,'Año 2'!$JQ$13:$JQ$10112,$B$7:$B$44,'Año 2'!$JR$13:$JR$10112,$C$7:$C$44)</f>
        <v>0</v>
      </c>
      <c r="AQ11" s="321">
        <f t="shared" si="3"/>
        <v>0</v>
      </c>
      <c r="AR11" s="322">
        <f t="shared" si="11"/>
        <v>0</v>
      </c>
      <c r="AS11" s="318">
        <f>+SUMIFS('Año 3'!$W$13:$W$10112,'Año 3'!$B$13:$B$10112,$B$7:$B$44,'Año 3'!$C$13:$C$10112,$C$7:$C$44)</f>
        <v>0</v>
      </c>
      <c r="AT11" s="319">
        <f>+SUMIFS('Año 3'!$AV$13:$AV$10112,'Año 3'!$AA$13:$AA$10112,$B$7:$B$44,'Año 3'!$AB$13:$AB$10112,$C$7:$C$44)</f>
        <v>0</v>
      </c>
      <c r="AU11" s="319">
        <f>+SUMIFS('Año 3'!$BU$13:$BU$10112,'Año 3'!$AZ$13:$AZ$10112,$B$7:$B$44,'Año 3'!$BA$13:$BA$10112,$C$7:$C$44)</f>
        <v>0</v>
      </c>
      <c r="AV11" s="319">
        <f>+SUMIFS('Año 3'!$CT$13:$CT$10112,'Año 3'!$BY$13:$BY$10112,$B$7:$B$44,'Año 3'!$BZ$13:$BZ$10112,$C$7:$C$44)</f>
        <v>0</v>
      </c>
      <c r="AW11" s="319">
        <f>+SUMIFS('Año 3'!$DS$13:$DS$10112,'Año 3'!$CX$13:$CX$10112,$B$7:$B$44,'Año 3'!$CY$13:$CY$10112,$C$7:$C$44)</f>
        <v>0</v>
      </c>
      <c r="AX11" s="319">
        <f>+SUMIFS('Año 3'!$ER$13:$ER$10112,'Año 3'!$DW$13:$DW$10112,$B$7:$B$44,'Año 3'!$DX$13:$DX$10112,$C$7:$C$44)</f>
        <v>0</v>
      </c>
      <c r="AY11" s="319">
        <f>+SUMIFS('Año 3'!$FQ$13:$FQ$10112,'Año 3'!$EV$13:$EV$10112,$B$7:$B$44,'Año 3'!$EW$13:$EW$10112,$C$7:$C$44)</f>
        <v>0</v>
      </c>
      <c r="AZ11" s="319">
        <f>+SUMIFS('Año 3'!$GP$13:$GP$10112,'Año 3'!$FU$13:$FU$10112,$B$7:$B$44,'Año 3'!$FV$13:$FV$10112,$C$7:$C$44)</f>
        <v>0</v>
      </c>
      <c r="BA11" s="319">
        <f>+SUMIFS('Año 3'!$HO$13:$HO$10112,'Año 3'!$GT$13:$GT$10112,$B$7:$B$44,'Año 3'!$GU$13:$GU$10112,$C$7:$C$44)</f>
        <v>0</v>
      </c>
      <c r="BB11" s="319">
        <f>+SUMIFS('Año 3'!$IN$13:$IN$10112,'Año 3'!$HS$13:$HS$10112,$B$7:$B$44,'Año 3'!$HT$13:$HT$10112,$C$7:$C$44)</f>
        <v>0</v>
      </c>
      <c r="BC11" s="319">
        <f>+SUMIFS('Año 3'!$JM$13:$JM$10112,'Año 3'!$IR$13:$IR$10112,$B$7:$B$44,'Año 3'!$IS$13:$IS$10112,$C$7:$C$44)</f>
        <v>0</v>
      </c>
      <c r="BD11" s="320">
        <f>+SUMIFS('Año 3'!$KL$13:$KL$10112,'Año 3'!$JQ$13:$JQ$10112,$B$7:$B$44,'Año 3'!$JR$13:$JR$10112,$C$7:$C$44)</f>
        <v>0</v>
      </c>
      <c r="BE11" s="321">
        <f t="shared" si="12"/>
        <v>0</v>
      </c>
      <c r="BF11" s="323">
        <f t="shared" si="5"/>
        <v>0</v>
      </c>
      <c r="BG11" s="324">
        <f>+SUMIFS('Año 4'!$W$13:$W$10112,'Año 4'!$B$13:$B$10112,$B$7:$B$44,'Año 4'!$C$13:$C$10112,$C$7:$C$44)</f>
        <v>0</v>
      </c>
      <c r="BH11" s="319">
        <f>+SUMIFS('Año 4'!$AV$13:$AV$10112,'Año 4'!$AA$13:$AA$10112,$B$7:$B$44,'Año 4'!$AB$13:$AB$10112,$C$7:$C$44)</f>
        <v>0</v>
      </c>
      <c r="BI11" s="319">
        <f>+SUMIFS('Año 4'!$BU$13:$BU$10112,'Año 4'!$AZ$13:$AZ$10112,$B$7:$B$44,'Año 4'!$BA$13:$BA$10112,$C$7:$C$44)</f>
        <v>0</v>
      </c>
      <c r="BJ11" s="319">
        <f>+SUMIFS('Año 4'!$CT$13:$CT$10112,'Año 4'!$BY$13:$BY$10112,$B$7:$B$44,'Año 4'!$BZ$13:$BZ$10112,$C$7:$C$44)</f>
        <v>0</v>
      </c>
      <c r="BK11" s="319">
        <f>+SUMIFS('Año 4'!$DS$13:$DS$10112,'Año 4'!$CX$13:$CX$10112,$B$7:$B$44,'Año 4'!$CY$13:$CY$10112,$C$7:$C$44)</f>
        <v>0</v>
      </c>
      <c r="BL11" s="319">
        <f>+SUMIFS('Año 4'!$ER$13:$ER$10112,'Año 4'!$DW$13:$DW$10112,$B$7:$B$44,'Año 4'!$DX$13:$DX$10112,$C$7:$C$44)</f>
        <v>0</v>
      </c>
      <c r="BM11" s="319">
        <f>+SUMIFS('Año 4'!$FQ$13:$FQ$10112,'Año 4'!$EV$13:$EV$10112,$B$7:$B$44,'Año 4'!$EW$13:$EW$10112,$C$7:$C$44)</f>
        <v>0</v>
      </c>
      <c r="BN11" s="319">
        <f>+SUMIFS('Año 4'!$GP$13:$GP$10112,'Año 4'!$FU$13:$FU$10112,$B$7:$B$44,'Año 4'!$FV$13:$FV$10112,$C$7:$C$44)</f>
        <v>0</v>
      </c>
      <c r="BO11" s="319">
        <f>+SUMIFS('Año 4'!$HO$13:$HO$10112,'Año 4'!$GT$13:$GT$10112,$B$7:$B$44,'Año 4'!$GU$13:$GU$10112,$C$7:$C$44)</f>
        <v>0</v>
      </c>
      <c r="BP11" s="319">
        <f>+SUMIFS('Año 4'!$IN$13:$IN$10112,'Año 4'!$HS$13:$HS$10112,$B$7:$B$44,'Año 4'!$HT$13:$HT$10112,$C$7:$C$44)</f>
        <v>0</v>
      </c>
      <c r="BQ11" s="319">
        <f>+SUMIFS('Año 4'!$JM$13:$JM$10112,'Año 4'!$IR$13:$IR$10112,$B$7:$B$44,'Año 4'!$IS$13:$IS$10112,$C$7:$C$44)</f>
        <v>0</v>
      </c>
      <c r="BR11" s="320">
        <f>+SUMIFS('Año 4'!$KL$13:$KL$10112,'Año 4'!$JQ$13:$JQ$10112,$B$7:$B$44,'Año 4'!$JR$13:$JR$10112,$C$7:$C$44)</f>
        <v>0</v>
      </c>
      <c r="BS11" s="325">
        <f t="shared" si="13"/>
        <v>0</v>
      </c>
      <c r="BT11" s="323">
        <f t="shared" si="7"/>
        <v>0</v>
      </c>
      <c r="BU11" s="318">
        <f>+SUMIFS('Año 5'!$W$13:$W$10112,'Año 5'!$B$13:$B$10112,$B$7:$B$44,'Año 5'!$C$13:$C$10112,$C$7:$C$44)</f>
        <v>0</v>
      </c>
      <c r="BV11" s="319">
        <f>+SUMIFS('Año 5'!$AV$13:$AV$10112,'Año 5'!$AA$13:$AA$10112,$B$7:$B$44,'Año 5'!$AB$13:$AB$10112,$C$7:$C$44)</f>
        <v>0</v>
      </c>
      <c r="BW11" s="319">
        <f>+SUMIFS('Año 5'!$BU$13:$BU$10112,'Año 5'!$AZ$13:$AZ$10112,$B$7:$B$44,'Año 5'!$BA$13:$BA$10112,$C$7:$C$44)</f>
        <v>0</v>
      </c>
      <c r="BX11" s="319">
        <f>+SUMIFS('Año 5'!$CT$13:$CT$10112,'Año 5'!$BY$13:$BY$10112,$B$7:$B$44,'Año 5'!$BZ$13:$BZ$10112,$C$7:$C$44)</f>
        <v>0</v>
      </c>
      <c r="BY11" s="319">
        <f>+SUMIFS('Año 5'!$DS$13:$DS$10112,'Año 5'!$CX$13:$CX$10112,$B$7:$B$44,'Año 5'!$CY$13:$CY$10112,$C$7:$C$44)</f>
        <v>0</v>
      </c>
      <c r="BZ11" s="319">
        <f>+SUMIFS('Año 5'!$ER$13:$ER$10112,'Año 5'!$DW$13:$DW$10112,$B$7:$B$44,'Año 5'!$DX$13:$DX$10112,$C$7:$C$44)</f>
        <v>0</v>
      </c>
      <c r="CA11" s="319">
        <f>+SUMIFS('Año 5'!$FQ$13:$FQ$10112,'Año 5'!$EV$13:$EV$10112,$B$7:$B$44,'Año 5'!$EW$13:$EW$10112,$C$7:$C$44)</f>
        <v>0</v>
      </c>
      <c r="CB11" s="319">
        <f>+SUMIFS('Año 5'!$GP$13:$GP$10112,'Año 5'!$FU$13:$FU$10112,$B$7:$B$44,'Año 5'!$FV$13:$FV$10112,$C$7:$C$44)</f>
        <v>0</v>
      </c>
      <c r="CC11" s="319">
        <f>+SUMIFS('Año 5'!$HO$13:$HO$10112,'Año 5'!$GT$13:$GT$10112,$B$7:$B$44,'Año 5'!$GU$13:$GU$10112,$C$7:$C$44)</f>
        <v>0</v>
      </c>
      <c r="CD11" s="319">
        <f>+SUMIFS('Año 5'!$IN$13:$IN$10112,'Año 5'!$HS$13:$HS$10112,$B$7:$B$44,'Año 5'!$HT$13:$HT$10112,$C$7:$C$44)</f>
        <v>0</v>
      </c>
      <c r="CE11" s="319">
        <f>+SUMIFS('Año 5'!$JM$13:$JM$10112,'Año 5'!$IR$13:$IR$10112,$B$7:$B$44,'Año 5'!$IS$13:$IS$10112,$C$7:$C$44)</f>
        <v>0</v>
      </c>
      <c r="CF11" s="320">
        <f>+SUMIFS('Año 5'!$KL$13:$KL$10112,'Año 5'!$JQ$13:$JQ$10112,$B$7:$B$44,'Año 5'!$JR$13:$JR$10112,$C$7:$C$44)</f>
        <v>0</v>
      </c>
      <c r="CG11" s="325">
        <f t="shared" si="14"/>
        <v>0</v>
      </c>
      <c r="CH11" s="323">
        <f t="shared" si="9"/>
        <v>0</v>
      </c>
      <c r="CI11" s="326">
        <f t="shared" si="10"/>
        <v>0</v>
      </c>
    </row>
    <row r="12" spans="2:87" x14ac:dyDescent="0.25">
      <c r="B12" s="317" t="s">
        <v>180</v>
      </c>
      <c r="C12" s="354" t="s">
        <v>174</v>
      </c>
      <c r="D12" s="318">
        <f>+SUMIFS('Situación inicial'!$W$13:$W$10112,'Situación inicial'!$B$13:$B$10112,$B$7:$B$44,'Situación inicial'!$C$13:$C$10112,$C$7:$C$44)</f>
        <v>0</v>
      </c>
      <c r="E12" s="319">
        <f>+SUMIFS('Situación inicial'!$AV$13:$AV$10112,'Situación inicial'!$AA$13:$AA$10112,$B$7:$B$44,'Situación inicial'!$AB$13:$AB$10112,$C$7:$C$44)</f>
        <v>0</v>
      </c>
      <c r="F12" s="319">
        <f>+SUMIFS('Situación inicial'!$BT$13:$BT$10112,'Situación inicial'!$AY$13:$AY$10112,$B$7:$B$44,'Situación inicial'!$AZ$13:$AZ$10112,$C$7:$C$44)</f>
        <v>0</v>
      </c>
      <c r="G12" s="319">
        <f>+SUMIFS('Situación inicial'!$CR$13:$CR$10112,'Situación inicial'!$BW$13:$BW$10112,$B$7:$B$44,'Situación inicial'!$BX$13:$BX$10112,$C$7:$C$44)</f>
        <v>0</v>
      </c>
      <c r="H12" s="319">
        <f>+SUMIFS('Situación inicial'!$DP$13:$DP$10112,'Situación inicial'!$CU$13:$CU$10112,$B$7:$B$44,'Situación inicial'!$CV$13:$CV$10112,$C$7:$C$44)</f>
        <v>0</v>
      </c>
      <c r="I12" s="319">
        <f>+SUMIFS('Situación inicial'!$EN$13:$EN$10112,'Situación inicial'!$DS$13:$DS$10112,$B$7:$B$44,'Situación inicial'!$DT$13:$DT$10112,$C$7:$C$44)</f>
        <v>0</v>
      </c>
      <c r="J12" s="319">
        <f>+SUMIFS('Situación inicial'!$FL$13:$FL$10112,'Situación inicial'!$EQ$13:$EQ$10112,$B$7:$B$44,'Situación inicial'!$ER$13:$ER$10112,$C$7:$C$44)</f>
        <v>0</v>
      </c>
      <c r="K12" s="319">
        <f>+SUMIFS('Situación inicial'!$GJ$13:$GJ$10112,'Situación inicial'!$FO$13:$FO$10112,$B$7:$B$44,'Situación inicial'!$FP$13:$FP$10112,$C$7:$C$44)</f>
        <v>0</v>
      </c>
      <c r="L12" s="319">
        <f>+SUMIFS('Situación inicial'!$HH$13:$HH$10112,'Situación inicial'!$GM$13:$GM$10112,$B$7:$B$44,'Situación inicial'!$GN$13:$GN$10112,$C$7:$C$44)</f>
        <v>0</v>
      </c>
      <c r="M12" s="319">
        <f>+SUMIFS('Situación inicial'!$IF$13:$IF$10112,'Situación inicial'!$HK$13:$HK$10112,$B$7:$B$44,'Situación inicial'!$HL$13:$HL$10112,$C$7:$C$44)</f>
        <v>0</v>
      </c>
      <c r="N12" s="319">
        <f>+SUMIFS('Situación inicial'!$JD$13:$JD$10112,'Situación inicial'!$II$13:$II$10112,$B$7:$B$44,'Situación inicial'!$IJ$13:$IJ$10112,$C$7:$C$44)</f>
        <v>0</v>
      </c>
      <c r="O12" s="320">
        <f>+SUMIFS('Situación inicial'!$KB$13:$KB$10112,'Situación inicial'!$JG$13:$JG$10112,$B$7:$B$44,'Situación inicial'!$JH$13:$JH$10112,$C$7:$C$44)</f>
        <v>0</v>
      </c>
      <c r="P12" s="310">
        <f t="shared" si="0"/>
        <v>0</v>
      </c>
      <c r="Q12" s="318">
        <f>+SUMIFS('Año 1'!$W$13:$W$10112,'Año 1'!$B$13:$B$10112,$B$7:$B$44,'Año 1'!$C$13:$C$10112,$C$7:$C$44)</f>
        <v>0</v>
      </c>
      <c r="R12" s="319">
        <f>+SUMIFS('Año 1'!$AV$13:$AV$10112,'Año 1'!$AA$13:$AA$10112,$B$7:$B$44,'Año 1'!$AB$13:$AB$10112,$C$7:$C$44)</f>
        <v>0</v>
      </c>
      <c r="S12" s="319">
        <f>+SUMIFS('Año 1'!$BU$13:$BU$10112,'Año 1'!$AZ$13:$AZ$10112,$B$7:$B$44,'Año 1'!$BA$13:$BA$10112,$C$7:$C$44)</f>
        <v>0</v>
      </c>
      <c r="T12" s="319">
        <f>+SUMIFS('Año 1'!$CT$13:$CT$10112,'Año 1'!$BY$13:$BY$10112,$B$7:$B$44,'Año 1'!$BZ$13:$BZ$10112,$C$7:$C$44)</f>
        <v>0</v>
      </c>
      <c r="U12" s="319">
        <f>+SUMIFS('Año 1'!$DS$13:$DS$10112,'Año 1'!$CX$13:$CX$10112,$B$7:$B$44,'Año 1'!$CY$13:$CY$10112,$C$7:$C$44)</f>
        <v>0</v>
      </c>
      <c r="V12" s="319">
        <f>+SUMIFS('Año 1'!$ER$13:$ER$10112,'Año 1'!$DW$13:$DW$10112,$B$7:$B$44,'Año 1'!$DX$13:$DX$10112,$C$7:$C$44)</f>
        <v>0</v>
      </c>
      <c r="W12" s="319">
        <f>+SUMIFS('Año 1'!$FQ$13:$FQ$10112,'Año 1'!$EV$13:$EV$10112,$B$7:$B$44,'Año 1'!$EW$13:$EW$10112,$C$7:$C$44)</f>
        <v>0</v>
      </c>
      <c r="X12" s="319">
        <f>+SUMIFS('Año 1'!$GP$13:$GP$10112,'Año 1'!$FU$13:$FU$10112,$B$7:$B$44,'Año 1'!$FV$13:$FV$10112,$C$7:$C$44)</f>
        <v>0</v>
      </c>
      <c r="Y12" s="319">
        <f>+SUMIFS('Año 1'!$HO$13:$HO$10112,'Año 1'!$GT$13:$GT$10112,$B$7:$B$44,'Año 1'!$GU$13:$GU$10112,$C$7:$C$44)</f>
        <v>0</v>
      </c>
      <c r="Z12" s="319">
        <f>+SUMIFS('Año 1'!$IN$13:$IN$10112,'Año 1'!$HS$13:$HS$10112,$B$7:$B$44,'Año 1'!$HT$13:$HT$10112,$C$7:$C$44)</f>
        <v>0</v>
      </c>
      <c r="AA12" s="319">
        <f>+SUMIFS('Año 1'!$JM$13:$JM$10112,'Año 1'!$IR$13:$IR$10112,$B$7:$B$44,'Año 1'!$IS$13:$IS$10112,$C$7:$C$44)</f>
        <v>0</v>
      </c>
      <c r="AB12" s="320">
        <f>+SUMIFS('Año 1'!$KL$13:$KL$10112,'Año 1'!$JQ$13:$JQ$10112,$B$7:$B$44,'Año 1'!$JR$13:$JR$10112,$C$7:$C$44)</f>
        <v>0</v>
      </c>
      <c r="AC12" s="321">
        <f t="shared" si="1"/>
        <v>0</v>
      </c>
      <c r="AD12" s="322">
        <f t="shared" si="2"/>
        <v>0</v>
      </c>
      <c r="AE12" s="318">
        <f>+SUMIFS('Año 2'!$W$13:$W$10112,'Año 2'!$B$13:$B$10112,$B$7:$B$44,'Año 2'!$C$13:$C$10112,$C$7:$C$44)</f>
        <v>0</v>
      </c>
      <c r="AF12" s="319">
        <f>+SUMIFS('Año 2'!$AV$13:$AV$10112,'Año 2'!$AA$13:$AA$10112,$B$7:$B$44,'Año 2'!$AB$13:$AB$10112,$C$7:$C$44)</f>
        <v>0</v>
      </c>
      <c r="AG12" s="319">
        <f>+SUMIFS('Año 2'!$BU$13:$BU$10112,'Año 2'!$AZ$13:$AZ$10112,$B$7:$B$44,'Año 2'!$BA$13:$BA$10112,$C$7:$C$44)</f>
        <v>0</v>
      </c>
      <c r="AH12" s="319">
        <f>+SUMIFS('Año 2'!$CT$13:$CT$10112,'Año 2'!$BY$13:$BY$10112,$B$7:$B$44,'Año 2'!$BZ$13:$BZ$10112,$C$7:$C$44)</f>
        <v>0</v>
      </c>
      <c r="AI12" s="319">
        <f>+SUMIFS('Año 2'!$DS$13:$DS$10112,'Año 2'!$CX$13:$CX$10112,$B$7:$B$44,'Año 2'!$CY$13:$CY$10112,$C$7:$C$44)</f>
        <v>0</v>
      </c>
      <c r="AJ12" s="319">
        <f>+SUMIFS('Año 2'!$ER$13:$ER$10112,'Año 2'!$DW$13:$DW$10112,$B$7:$B$44,'Año 2'!$DX$13:$DX$10112,$C$7:$C$44)</f>
        <v>0</v>
      </c>
      <c r="AK12" s="319">
        <f>+SUMIFS('Año 2'!$FQ$13:$FQ$10112,'Año 2'!$EV$13:$EV$10112,$B$7:$B$44,'Año 2'!$EW$13:$EW$10112,$C$7:$C$44)</f>
        <v>0</v>
      </c>
      <c r="AL12" s="319">
        <f>+SUMIFS('Año 2'!$GP$13:$GP$10112,'Año 2'!$FU$13:$FU$10112,$B$7:$B$44,'Año 2'!$FV$13:$FV$10112,$C$7:$C$44)</f>
        <v>0</v>
      </c>
      <c r="AM12" s="319">
        <f>+SUMIFS('Año 2'!$HO$13:$HO$10112,'Año 2'!$GT$13:$GT$10112,$B$7:$B$44,'Año 2'!$GU$13:$GU$10112,$C$7:$C$44)</f>
        <v>0</v>
      </c>
      <c r="AN12" s="319">
        <f>+SUMIFS('Año 2'!$IN$13:$IN$10112,'Año 2'!$HS$13:$HS$10112,$B$7:$B$44,'Año 2'!$HT$13:$HT$10112,$C$7:$C$44)</f>
        <v>0</v>
      </c>
      <c r="AO12" s="319">
        <f>+SUMIFS('Año 2'!$JM$13:$JM$10112,'Año 2'!$IR$13:$IR$10112,$B$7:$B$44,'Año 2'!$IS$13:$IS$10112,$C$7:$C$44)</f>
        <v>0</v>
      </c>
      <c r="AP12" s="320">
        <f>+SUMIFS('Año 2'!$KL$13:$KL$10112,'Año 2'!$JQ$13:$JQ$10112,$B$7:$B$44,'Año 2'!$JR$13:$JR$10112,$C$7:$C$44)</f>
        <v>0</v>
      </c>
      <c r="AQ12" s="321">
        <f t="shared" si="3"/>
        <v>0</v>
      </c>
      <c r="AR12" s="322">
        <f t="shared" si="11"/>
        <v>0</v>
      </c>
      <c r="AS12" s="318">
        <f>+SUMIFS('Año 3'!$W$13:$W$10112,'Año 3'!$B$13:$B$10112,$B$7:$B$44,'Año 3'!$C$13:$C$10112,$C$7:$C$44)</f>
        <v>0</v>
      </c>
      <c r="AT12" s="319">
        <f>+SUMIFS('Año 3'!$AV$13:$AV$10112,'Año 3'!$AA$13:$AA$10112,$B$7:$B$44,'Año 3'!$AB$13:$AB$10112,$C$7:$C$44)</f>
        <v>0</v>
      </c>
      <c r="AU12" s="319">
        <f>+SUMIFS('Año 3'!$BU$13:$BU$10112,'Año 3'!$AZ$13:$AZ$10112,$B$7:$B$44,'Año 3'!$BA$13:$BA$10112,$C$7:$C$44)</f>
        <v>0</v>
      </c>
      <c r="AV12" s="319">
        <f>+SUMIFS('Año 3'!$CT$13:$CT$10112,'Año 3'!$BY$13:$BY$10112,$B$7:$B$44,'Año 3'!$BZ$13:$BZ$10112,$C$7:$C$44)</f>
        <v>0</v>
      </c>
      <c r="AW12" s="319">
        <f>+SUMIFS('Año 3'!$DS$13:$DS$10112,'Año 3'!$CX$13:$CX$10112,$B$7:$B$44,'Año 3'!$CY$13:$CY$10112,$C$7:$C$44)</f>
        <v>0</v>
      </c>
      <c r="AX12" s="319">
        <f>+SUMIFS('Año 3'!$ER$13:$ER$10112,'Año 3'!$DW$13:$DW$10112,$B$7:$B$44,'Año 3'!$DX$13:$DX$10112,$C$7:$C$44)</f>
        <v>0</v>
      </c>
      <c r="AY12" s="319">
        <f>+SUMIFS('Año 3'!$FQ$13:$FQ$10112,'Año 3'!$EV$13:$EV$10112,$B$7:$B$44,'Año 3'!$EW$13:$EW$10112,$C$7:$C$44)</f>
        <v>0</v>
      </c>
      <c r="AZ12" s="319">
        <f>+SUMIFS('Año 3'!$GP$13:$GP$10112,'Año 3'!$FU$13:$FU$10112,$B$7:$B$44,'Año 3'!$FV$13:$FV$10112,$C$7:$C$44)</f>
        <v>0</v>
      </c>
      <c r="BA12" s="319">
        <f>+SUMIFS('Año 3'!$HO$13:$HO$10112,'Año 3'!$GT$13:$GT$10112,$B$7:$B$44,'Año 3'!$GU$13:$GU$10112,$C$7:$C$44)</f>
        <v>0</v>
      </c>
      <c r="BB12" s="319">
        <f>+SUMIFS('Año 3'!$IN$13:$IN$10112,'Año 3'!$HS$13:$HS$10112,$B$7:$B$44,'Año 3'!$HT$13:$HT$10112,$C$7:$C$44)</f>
        <v>0</v>
      </c>
      <c r="BC12" s="319">
        <f>+SUMIFS('Año 3'!$JM$13:$JM$10112,'Año 3'!$IR$13:$IR$10112,$B$7:$B$44,'Año 3'!$IS$13:$IS$10112,$C$7:$C$44)</f>
        <v>0</v>
      </c>
      <c r="BD12" s="320">
        <f>+SUMIFS('Año 3'!$KL$13:$KL$10112,'Año 3'!$JQ$13:$JQ$10112,$B$7:$B$44,'Año 3'!$JR$13:$JR$10112,$C$7:$C$44)</f>
        <v>0</v>
      </c>
      <c r="BE12" s="321">
        <f t="shared" si="12"/>
        <v>0</v>
      </c>
      <c r="BF12" s="323">
        <f t="shared" si="5"/>
        <v>0</v>
      </c>
      <c r="BG12" s="324">
        <f>+SUMIFS('Año 4'!$W$13:$W$10112,'Año 4'!$B$13:$B$10112,$B$7:$B$44,'Año 4'!$C$13:$C$10112,$C$7:$C$44)</f>
        <v>0</v>
      </c>
      <c r="BH12" s="319">
        <f>+SUMIFS('Año 4'!$AV$13:$AV$10112,'Año 4'!$AA$13:$AA$10112,$B$7:$B$44,'Año 4'!$AB$13:$AB$10112,$C$7:$C$44)</f>
        <v>0</v>
      </c>
      <c r="BI12" s="319">
        <f>+SUMIFS('Año 4'!$BU$13:$BU$10112,'Año 4'!$AZ$13:$AZ$10112,$B$7:$B$44,'Año 4'!$BA$13:$BA$10112,$C$7:$C$44)</f>
        <v>0</v>
      </c>
      <c r="BJ12" s="319">
        <f>+SUMIFS('Año 4'!$CT$13:$CT$10112,'Año 4'!$BY$13:$BY$10112,$B$7:$B$44,'Año 4'!$BZ$13:$BZ$10112,$C$7:$C$44)</f>
        <v>0</v>
      </c>
      <c r="BK12" s="319">
        <f>+SUMIFS('Año 4'!$DS$13:$DS$10112,'Año 4'!$CX$13:$CX$10112,$B$7:$B$44,'Año 4'!$CY$13:$CY$10112,$C$7:$C$44)</f>
        <v>0</v>
      </c>
      <c r="BL12" s="319">
        <f>+SUMIFS('Año 4'!$ER$13:$ER$10112,'Año 4'!$DW$13:$DW$10112,$B$7:$B$44,'Año 4'!$DX$13:$DX$10112,$C$7:$C$44)</f>
        <v>0</v>
      </c>
      <c r="BM12" s="319">
        <f>+SUMIFS('Año 4'!$FQ$13:$FQ$10112,'Año 4'!$EV$13:$EV$10112,$B$7:$B$44,'Año 4'!$EW$13:$EW$10112,$C$7:$C$44)</f>
        <v>0</v>
      </c>
      <c r="BN12" s="319">
        <f>+SUMIFS('Año 4'!$GP$13:$GP$10112,'Año 4'!$FU$13:$FU$10112,$B$7:$B$44,'Año 4'!$FV$13:$FV$10112,$C$7:$C$44)</f>
        <v>0</v>
      </c>
      <c r="BO12" s="319">
        <f>+SUMIFS('Año 4'!$HO$13:$HO$10112,'Año 4'!$GT$13:$GT$10112,$B$7:$B$44,'Año 4'!$GU$13:$GU$10112,$C$7:$C$44)</f>
        <v>0</v>
      </c>
      <c r="BP12" s="319">
        <f>+SUMIFS('Año 4'!$IN$13:$IN$10112,'Año 4'!$HS$13:$HS$10112,$B$7:$B$44,'Año 4'!$HT$13:$HT$10112,$C$7:$C$44)</f>
        <v>0</v>
      </c>
      <c r="BQ12" s="319">
        <f>+SUMIFS('Año 4'!$JM$13:$JM$10112,'Año 4'!$IR$13:$IR$10112,$B$7:$B$44,'Año 4'!$IS$13:$IS$10112,$C$7:$C$44)</f>
        <v>0</v>
      </c>
      <c r="BR12" s="320">
        <f>+SUMIFS('Año 4'!$KL$13:$KL$10112,'Año 4'!$JQ$13:$JQ$10112,$B$7:$B$44,'Año 4'!$JR$13:$JR$10112,$C$7:$C$44)</f>
        <v>0</v>
      </c>
      <c r="BS12" s="325">
        <f t="shared" si="13"/>
        <v>0</v>
      </c>
      <c r="BT12" s="323">
        <f t="shared" si="7"/>
        <v>0</v>
      </c>
      <c r="BU12" s="318">
        <f>+SUMIFS('Año 5'!$W$13:$W$10112,'Año 5'!$B$13:$B$10112,$B$7:$B$44,'Año 5'!$C$13:$C$10112,$C$7:$C$44)</f>
        <v>0</v>
      </c>
      <c r="BV12" s="319">
        <f>+SUMIFS('Año 5'!$AV$13:$AV$10112,'Año 5'!$AA$13:$AA$10112,$B$7:$B$44,'Año 5'!$AB$13:$AB$10112,$C$7:$C$44)</f>
        <v>0</v>
      </c>
      <c r="BW12" s="319">
        <f>+SUMIFS('Año 5'!$BU$13:$BU$10112,'Año 5'!$AZ$13:$AZ$10112,$B$7:$B$44,'Año 5'!$BA$13:$BA$10112,$C$7:$C$44)</f>
        <v>0</v>
      </c>
      <c r="BX12" s="319">
        <f>+SUMIFS('Año 5'!$CT$13:$CT$10112,'Año 5'!$BY$13:$BY$10112,$B$7:$B$44,'Año 5'!$BZ$13:$BZ$10112,$C$7:$C$44)</f>
        <v>0</v>
      </c>
      <c r="BY12" s="319">
        <f>+SUMIFS('Año 5'!$DS$13:$DS$10112,'Año 5'!$CX$13:$CX$10112,$B$7:$B$44,'Año 5'!$CY$13:$CY$10112,$C$7:$C$44)</f>
        <v>0</v>
      </c>
      <c r="BZ12" s="319">
        <f>+SUMIFS('Año 5'!$ER$13:$ER$10112,'Año 5'!$DW$13:$DW$10112,$B$7:$B$44,'Año 5'!$DX$13:$DX$10112,$C$7:$C$44)</f>
        <v>0</v>
      </c>
      <c r="CA12" s="319">
        <f>+SUMIFS('Año 5'!$FQ$13:$FQ$10112,'Año 5'!$EV$13:$EV$10112,$B$7:$B$44,'Año 5'!$EW$13:$EW$10112,$C$7:$C$44)</f>
        <v>0</v>
      </c>
      <c r="CB12" s="319">
        <f>+SUMIFS('Año 5'!$GP$13:$GP$10112,'Año 5'!$FU$13:$FU$10112,$B$7:$B$44,'Año 5'!$FV$13:$FV$10112,$C$7:$C$44)</f>
        <v>0</v>
      </c>
      <c r="CC12" s="319">
        <f>+SUMIFS('Año 5'!$HO$13:$HO$10112,'Año 5'!$GT$13:$GT$10112,$B$7:$B$44,'Año 5'!$GU$13:$GU$10112,$C$7:$C$44)</f>
        <v>0</v>
      </c>
      <c r="CD12" s="319">
        <f>+SUMIFS('Año 5'!$IN$13:$IN$10112,'Año 5'!$HS$13:$HS$10112,$B$7:$B$44,'Año 5'!$HT$13:$HT$10112,$C$7:$C$44)</f>
        <v>0</v>
      </c>
      <c r="CE12" s="319">
        <f>+SUMIFS('Año 5'!$JM$13:$JM$10112,'Año 5'!$IR$13:$IR$10112,$B$7:$B$44,'Año 5'!$IS$13:$IS$10112,$C$7:$C$44)</f>
        <v>0</v>
      </c>
      <c r="CF12" s="320">
        <f>+SUMIFS('Año 5'!$KL$13:$KL$10112,'Año 5'!$JQ$13:$JQ$10112,$B$7:$B$44,'Año 5'!$JR$13:$JR$10112,$C$7:$C$44)</f>
        <v>0</v>
      </c>
      <c r="CG12" s="325">
        <f t="shared" si="14"/>
        <v>0</v>
      </c>
      <c r="CH12" s="323">
        <f t="shared" si="9"/>
        <v>0</v>
      </c>
      <c r="CI12" s="326">
        <f t="shared" si="10"/>
        <v>0</v>
      </c>
    </row>
    <row r="13" spans="2:87" x14ac:dyDescent="0.25">
      <c r="B13" s="317" t="s">
        <v>181</v>
      </c>
      <c r="C13" s="354" t="s">
        <v>174</v>
      </c>
      <c r="D13" s="318">
        <f>+SUMIFS('Situación inicial'!$W$13:$W$10112,'Situación inicial'!$B$13:$B$10112,$B$7:$B$44,'Situación inicial'!$C$13:$C$10112,$C$7:$C$44)</f>
        <v>0</v>
      </c>
      <c r="E13" s="319">
        <f>+SUMIFS('Situación inicial'!$AV$13:$AV$10112,'Situación inicial'!$AA$13:$AA$10112,$B$7:$B$44,'Situación inicial'!$AB$13:$AB$10112,$C$7:$C$44)</f>
        <v>0</v>
      </c>
      <c r="F13" s="319">
        <f>+SUMIFS('Situación inicial'!$BT$13:$BT$10112,'Situación inicial'!$AY$13:$AY$10112,$B$7:$B$44,'Situación inicial'!$AZ$13:$AZ$10112,$C$7:$C$44)</f>
        <v>0</v>
      </c>
      <c r="G13" s="319">
        <f>+SUMIFS('Situación inicial'!$CR$13:$CR$10112,'Situación inicial'!$BW$13:$BW$10112,$B$7:$B$44,'Situación inicial'!$BX$13:$BX$10112,$C$7:$C$44)</f>
        <v>0</v>
      </c>
      <c r="H13" s="319">
        <f>+SUMIFS('Situación inicial'!$DP$13:$DP$10112,'Situación inicial'!$CU$13:$CU$10112,$B$7:$B$44,'Situación inicial'!$CV$13:$CV$10112,$C$7:$C$44)</f>
        <v>0</v>
      </c>
      <c r="I13" s="319">
        <f>+SUMIFS('Situación inicial'!$EN$13:$EN$10112,'Situación inicial'!$DS$13:$DS$10112,$B$7:$B$44,'Situación inicial'!$DT$13:$DT$10112,$C$7:$C$44)</f>
        <v>0</v>
      </c>
      <c r="J13" s="319">
        <f>+SUMIFS('Situación inicial'!$FL$13:$FL$10112,'Situación inicial'!$EQ$13:$EQ$10112,$B$7:$B$44,'Situación inicial'!$ER$13:$ER$10112,$C$7:$C$44)</f>
        <v>0</v>
      </c>
      <c r="K13" s="319">
        <f>+SUMIFS('Situación inicial'!$GJ$13:$GJ$10112,'Situación inicial'!$FO$13:$FO$10112,$B$7:$B$44,'Situación inicial'!$FP$13:$FP$10112,$C$7:$C$44)</f>
        <v>0</v>
      </c>
      <c r="L13" s="319">
        <f>+SUMIFS('Situación inicial'!$HH$13:$HH$10112,'Situación inicial'!$GM$13:$GM$10112,$B$7:$B$44,'Situación inicial'!$GN$13:$GN$10112,$C$7:$C$44)</f>
        <v>0</v>
      </c>
      <c r="M13" s="319">
        <f>+SUMIFS('Situación inicial'!$IF$13:$IF$10112,'Situación inicial'!$HK$13:$HK$10112,$B$7:$B$44,'Situación inicial'!$HL$13:$HL$10112,$C$7:$C$44)</f>
        <v>0</v>
      </c>
      <c r="N13" s="319">
        <f>+SUMIFS('Situación inicial'!$JD$13:$JD$10112,'Situación inicial'!$II$13:$II$10112,$B$7:$B$44,'Situación inicial'!$IJ$13:$IJ$10112,$C$7:$C$44)</f>
        <v>0</v>
      </c>
      <c r="O13" s="320">
        <f>+SUMIFS('Situación inicial'!$KB$13:$KB$10112,'Situación inicial'!$JG$13:$JG$10112,$B$7:$B$44,'Situación inicial'!$JH$13:$JH$10112,$C$7:$C$44)</f>
        <v>0</v>
      </c>
      <c r="P13" s="310">
        <f t="shared" si="0"/>
        <v>0</v>
      </c>
      <c r="Q13" s="318">
        <f>+SUMIFS('Año 1'!$W$13:$W$10112,'Año 1'!$B$13:$B$10112,$B$7:$B$44,'Año 1'!$C$13:$C$10112,$C$7:$C$44)</f>
        <v>0</v>
      </c>
      <c r="R13" s="319">
        <f>+SUMIFS('Año 1'!$AV$13:$AV$10112,'Año 1'!$AA$13:$AA$10112,$B$7:$B$44,'Año 1'!$AB$13:$AB$10112,$C$7:$C$44)</f>
        <v>0</v>
      </c>
      <c r="S13" s="319">
        <f>+SUMIFS('Año 1'!$BU$13:$BU$10112,'Año 1'!$AZ$13:$AZ$10112,$B$7:$B$44,'Año 1'!$BA$13:$BA$10112,$C$7:$C$44)</f>
        <v>0</v>
      </c>
      <c r="T13" s="319">
        <f>+SUMIFS('Año 1'!$CT$13:$CT$10112,'Año 1'!$BY$13:$BY$10112,$B$7:$B$44,'Año 1'!$BZ$13:$BZ$10112,$C$7:$C$44)</f>
        <v>0</v>
      </c>
      <c r="U13" s="319">
        <f>+SUMIFS('Año 1'!$DS$13:$DS$10112,'Año 1'!$CX$13:$CX$10112,$B$7:$B$44,'Año 1'!$CY$13:$CY$10112,$C$7:$C$44)</f>
        <v>0</v>
      </c>
      <c r="V13" s="319">
        <f>+SUMIFS('Año 1'!$ER$13:$ER$10112,'Año 1'!$DW$13:$DW$10112,$B$7:$B$44,'Año 1'!$DX$13:$DX$10112,$C$7:$C$44)</f>
        <v>0</v>
      </c>
      <c r="W13" s="319">
        <f>+SUMIFS('Año 1'!$FQ$13:$FQ$10112,'Año 1'!$EV$13:$EV$10112,$B$7:$B$44,'Año 1'!$EW$13:$EW$10112,$C$7:$C$44)</f>
        <v>0</v>
      </c>
      <c r="X13" s="319">
        <f>+SUMIFS('Año 1'!$GP$13:$GP$10112,'Año 1'!$FU$13:$FU$10112,$B$7:$B$44,'Año 1'!$FV$13:$FV$10112,$C$7:$C$44)</f>
        <v>0</v>
      </c>
      <c r="Y13" s="319">
        <f>+SUMIFS('Año 1'!$HO$13:$HO$10112,'Año 1'!$GT$13:$GT$10112,$B$7:$B$44,'Año 1'!$GU$13:$GU$10112,$C$7:$C$44)</f>
        <v>0</v>
      </c>
      <c r="Z13" s="319">
        <f>+SUMIFS('Año 1'!$IN$13:$IN$10112,'Año 1'!$HS$13:$HS$10112,$B$7:$B$44,'Año 1'!$HT$13:$HT$10112,$C$7:$C$44)</f>
        <v>0</v>
      </c>
      <c r="AA13" s="319">
        <f>+SUMIFS('Año 1'!$JM$13:$JM$10112,'Año 1'!$IR$13:$IR$10112,$B$7:$B$44,'Año 1'!$IS$13:$IS$10112,$C$7:$C$44)</f>
        <v>0</v>
      </c>
      <c r="AB13" s="320">
        <f>+SUMIFS('Año 1'!$KL$13:$KL$10112,'Año 1'!$JQ$13:$JQ$10112,$B$7:$B$44,'Año 1'!$JR$13:$JR$10112,$C$7:$C$44)</f>
        <v>0</v>
      </c>
      <c r="AC13" s="321">
        <f t="shared" si="1"/>
        <v>0</v>
      </c>
      <c r="AD13" s="322">
        <f t="shared" si="2"/>
        <v>0</v>
      </c>
      <c r="AE13" s="318">
        <f>+SUMIFS('Año 2'!$W$13:$W$10112,'Año 2'!$B$13:$B$10112,$B$7:$B$44,'Año 2'!$C$13:$C$10112,$C$7:$C$44)</f>
        <v>0</v>
      </c>
      <c r="AF13" s="319">
        <f>+SUMIFS('Año 2'!$AV$13:$AV$10112,'Año 2'!$AA$13:$AA$10112,$B$7:$B$44,'Año 2'!$AB$13:$AB$10112,$C$7:$C$44)</f>
        <v>0</v>
      </c>
      <c r="AG13" s="319">
        <f>+SUMIFS('Año 2'!$BU$13:$BU$10112,'Año 2'!$AZ$13:$AZ$10112,$B$7:$B$44,'Año 2'!$BA$13:$BA$10112,$C$7:$C$44)</f>
        <v>0</v>
      </c>
      <c r="AH13" s="319">
        <f>+SUMIFS('Año 2'!$CT$13:$CT$10112,'Año 2'!$BY$13:$BY$10112,$B$7:$B$44,'Año 2'!$BZ$13:$BZ$10112,$C$7:$C$44)</f>
        <v>0</v>
      </c>
      <c r="AI13" s="319">
        <f>+SUMIFS('Año 2'!$DS$13:$DS$10112,'Año 2'!$CX$13:$CX$10112,$B$7:$B$44,'Año 2'!$CY$13:$CY$10112,$C$7:$C$44)</f>
        <v>0</v>
      </c>
      <c r="AJ13" s="319">
        <f>+SUMIFS('Año 2'!$ER$13:$ER$10112,'Año 2'!$DW$13:$DW$10112,$B$7:$B$44,'Año 2'!$DX$13:$DX$10112,$C$7:$C$44)</f>
        <v>0</v>
      </c>
      <c r="AK13" s="319">
        <f>+SUMIFS('Año 2'!$FQ$13:$FQ$10112,'Año 2'!$EV$13:$EV$10112,$B$7:$B$44,'Año 2'!$EW$13:$EW$10112,$C$7:$C$44)</f>
        <v>0</v>
      </c>
      <c r="AL13" s="319">
        <f>+SUMIFS('Año 2'!$GP$13:$GP$10112,'Año 2'!$FU$13:$FU$10112,$B$7:$B$44,'Año 2'!$FV$13:$FV$10112,$C$7:$C$44)</f>
        <v>0</v>
      </c>
      <c r="AM13" s="319">
        <f>+SUMIFS('Año 2'!$HO$13:$HO$10112,'Año 2'!$GT$13:$GT$10112,$B$7:$B$44,'Año 2'!$GU$13:$GU$10112,$C$7:$C$44)</f>
        <v>0</v>
      </c>
      <c r="AN13" s="319">
        <f>+SUMIFS('Año 2'!$IN$13:$IN$10112,'Año 2'!$HS$13:$HS$10112,$B$7:$B$44,'Año 2'!$HT$13:$HT$10112,$C$7:$C$44)</f>
        <v>0</v>
      </c>
      <c r="AO13" s="319">
        <f>+SUMIFS('Año 2'!$JM$13:$JM$10112,'Año 2'!$IR$13:$IR$10112,$B$7:$B$44,'Año 2'!$IS$13:$IS$10112,$C$7:$C$44)</f>
        <v>0</v>
      </c>
      <c r="AP13" s="320">
        <f>+SUMIFS('Año 2'!$KL$13:$KL$10112,'Año 2'!$JQ$13:$JQ$10112,$B$7:$B$44,'Año 2'!$JR$13:$JR$10112,$C$7:$C$44)</f>
        <v>0</v>
      </c>
      <c r="AQ13" s="321">
        <f t="shared" si="3"/>
        <v>0</v>
      </c>
      <c r="AR13" s="322">
        <f t="shared" si="11"/>
        <v>0</v>
      </c>
      <c r="AS13" s="318">
        <f>+SUMIFS('Año 3'!$W$13:$W$10112,'Año 3'!$B$13:$B$10112,$B$7:$B$44,'Año 3'!$C$13:$C$10112,$C$7:$C$44)</f>
        <v>0</v>
      </c>
      <c r="AT13" s="319">
        <f>+SUMIFS('Año 3'!$AV$13:$AV$10112,'Año 3'!$AA$13:$AA$10112,$B$7:$B$44,'Año 3'!$AB$13:$AB$10112,$C$7:$C$44)</f>
        <v>0</v>
      </c>
      <c r="AU13" s="319">
        <f>+SUMIFS('Año 3'!$BU$13:$BU$10112,'Año 3'!$AZ$13:$AZ$10112,$B$7:$B$44,'Año 3'!$BA$13:$BA$10112,$C$7:$C$44)</f>
        <v>0</v>
      </c>
      <c r="AV13" s="319">
        <f>+SUMIFS('Año 3'!$CT$13:$CT$10112,'Año 3'!$BY$13:$BY$10112,$B$7:$B$44,'Año 3'!$BZ$13:$BZ$10112,$C$7:$C$44)</f>
        <v>0</v>
      </c>
      <c r="AW13" s="319">
        <f>+SUMIFS('Año 3'!$DS$13:$DS$10112,'Año 3'!$CX$13:$CX$10112,$B$7:$B$44,'Año 3'!$CY$13:$CY$10112,$C$7:$C$44)</f>
        <v>0</v>
      </c>
      <c r="AX13" s="319">
        <f>+SUMIFS('Año 3'!$ER$13:$ER$10112,'Año 3'!$DW$13:$DW$10112,$B$7:$B$44,'Año 3'!$DX$13:$DX$10112,$C$7:$C$44)</f>
        <v>0</v>
      </c>
      <c r="AY13" s="319">
        <f>+SUMIFS('Año 3'!$FQ$13:$FQ$10112,'Año 3'!$EV$13:$EV$10112,$B$7:$B$44,'Año 3'!$EW$13:$EW$10112,$C$7:$C$44)</f>
        <v>0</v>
      </c>
      <c r="AZ13" s="319">
        <f>+SUMIFS('Año 3'!$GP$13:$GP$10112,'Año 3'!$FU$13:$FU$10112,$B$7:$B$44,'Año 3'!$FV$13:$FV$10112,$C$7:$C$44)</f>
        <v>0</v>
      </c>
      <c r="BA13" s="319">
        <f>+SUMIFS('Año 3'!$HO$13:$HO$10112,'Año 3'!$GT$13:$GT$10112,$B$7:$B$44,'Año 3'!$GU$13:$GU$10112,$C$7:$C$44)</f>
        <v>0</v>
      </c>
      <c r="BB13" s="319">
        <f>+SUMIFS('Año 3'!$IN$13:$IN$10112,'Año 3'!$HS$13:$HS$10112,$B$7:$B$44,'Año 3'!$HT$13:$HT$10112,$C$7:$C$44)</f>
        <v>0</v>
      </c>
      <c r="BC13" s="319">
        <f>+SUMIFS('Año 3'!$JM$13:$JM$10112,'Año 3'!$IR$13:$IR$10112,$B$7:$B$44,'Año 3'!$IS$13:$IS$10112,$C$7:$C$44)</f>
        <v>0</v>
      </c>
      <c r="BD13" s="320">
        <f>+SUMIFS('Año 3'!$KL$13:$KL$10112,'Año 3'!$JQ$13:$JQ$10112,$B$7:$B$44,'Año 3'!$JR$13:$JR$10112,$C$7:$C$44)</f>
        <v>0</v>
      </c>
      <c r="BE13" s="321">
        <f t="shared" si="12"/>
        <v>0</v>
      </c>
      <c r="BF13" s="323">
        <f t="shared" si="5"/>
        <v>0</v>
      </c>
      <c r="BG13" s="324">
        <f>+SUMIFS('Año 4'!$W$13:$W$10112,'Año 4'!$B$13:$B$10112,$B$7:$B$44,'Año 4'!$C$13:$C$10112,$C$7:$C$44)</f>
        <v>0</v>
      </c>
      <c r="BH13" s="319">
        <f>+SUMIFS('Año 4'!$AV$13:$AV$10112,'Año 4'!$AA$13:$AA$10112,$B$7:$B$44,'Año 4'!$AB$13:$AB$10112,$C$7:$C$44)</f>
        <v>0</v>
      </c>
      <c r="BI13" s="319">
        <f>+SUMIFS('Año 4'!$BU$13:$BU$10112,'Año 4'!$AZ$13:$AZ$10112,$B$7:$B$44,'Año 4'!$BA$13:$BA$10112,$C$7:$C$44)</f>
        <v>0</v>
      </c>
      <c r="BJ13" s="319">
        <f>+SUMIFS('Año 4'!$CT$13:$CT$10112,'Año 4'!$BY$13:$BY$10112,$B$7:$B$44,'Año 4'!$BZ$13:$BZ$10112,$C$7:$C$44)</f>
        <v>0</v>
      </c>
      <c r="BK13" s="319">
        <f>+SUMIFS('Año 4'!$DS$13:$DS$10112,'Año 4'!$CX$13:$CX$10112,$B$7:$B$44,'Año 4'!$CY$13:$CY$10112,$C$7:$C$44)</f>
        <v>0</v>
      </c>
      <c r="BL13" s="319">
        <f>+SUMIFS('Año 4'!$ER$13:$ER$10112,'Año 4'!$DW$13:$DW$10112,$B$7:$B$44,'Año 4'!$DX$13:$DX$10112,$C$7:$C$44)</f>
        <v>0</v>
      </c>
      <c r="BM13" s="319">
        <f>+SUMIFS('Año 4'!$FQ$13:$FQ$10112,'Año 4'!$EV$13:$EV$10112,$B$7:$B$44,'Año 4'!$EW$13:$EW$10112,$C$7:$C$44)</f>
        <v>0</v>
      </c>
      <c r="BN13" s="319">
        <f>+SUMIFS('Año 4'!$GP$13:$GP$10112,'Año 4'!$FU$13:$FU$10112,$B$7:$B$44,'Año 4'!$FV$13:$FV$10112,$C$7:$C$44)</f>
        <v>0</v>
      </c>
      <c r="BO13" s="319">
        <f>+SUMIFS('Año 4'!$HO$13:$HO$10112,'Año 4'!$GT$13:$GT$10112,$B$7:$B$44,'Año 4'!$GU$13:$GU$10112,$C$7:$C$44)</f>
        <v>0</v>
      </c>
      <c r="BP13" s="319">
        <f>+SUMIFS('Año 4'!$IN$13:$IN$10112,'Año 4'!$HS$13:$HS$10112,$B$7:$B$44,'Año 4'!$HT$13:$HT$10112,$C$7:$C$44)</f>
        <v>0</v>
      </c>
      <c r="BQ13" s="319">
        <f>+SUMIFS('Año 4'!$JM$13:$JM$10112,'Año 4'!$IR$13:$IR$10112,$B$7:$B$44,'Año 4'!$IS$13:$IS$10112,$C$7:$C$44)</f>
        <v>0</v>
      </c>
      <c r="BR13" s="320">
        <f>+SUMIFS('Año 4'!$KL$13:$KL$10112,'Año 4'!$JQ$13:$JQ$10112,$B$7:$B$44,'Año 4'!$JR$13:$JR$10112,$C$7:$C$44)</f>
        <v>0</v>
      </c>
      <c r="BS13" s="325">
        <f t="shared" si="13"/>
        <v>0</v>
      </c>
      <c r="BT13" s="323">
        <f t="shared" si="7"/>
        <v>0</v>
      </c>
      <c r="BU13" s="318">
        <f>+SUMIFS('Año 5'!$W$13:$W$10112,'Año 5'!$B$13:$B$10112,$B$7:$B$44,'Año 5'!$C$13:$C$10112,$C$7:$C$44)</f>
        <v>0</v>
      </c>
      <c r="BV13" s="319">
        <f>+SUMIFS('Año 5'!$AV$13:$AV$10112,'Año 5'!$AA$13:$AA$10112,$B$7:$B$44,'Año 5'!$AB$13:$AB$10112,$C$7:$C$44)</f>
        <v>0</v>
      </c>
      <c r="BW13" s="319">
        <f>+SUMIFS('Año 5'!$BU$13:$BU$10112,'Año 5'!$AZ$13:$AZ$10112,$B$7:$B$44,'Año 5'!$BA$13:$BA$10112,$C$7:$C$44)</f>
        <v>0</v>
      </c>
      <c r="BX13" s="319">
        <f>+SUMIFS('Año 5'!$CT$13:$CT$10112,'Año 5'!$BY$13:$BY$10112,$B$7:$B$44,'Año 5'!$BZ$13:$BZ$10112,$C$7:$C$44)</f>
        <v>0</v>
      </c>
      <c r="BY13" s="319">
        <f>+SUMIFS('Año 5'!$DS$13:$DS$10112,'Año 5'!$CX$13:$CX$10112,$B$7:$B$44,'Año 5'!$CY$13:$CY$10112,$C$7:$C$44)</f>
        <v>0</v>
      </c>
      <c r="BZ13" s="319">
        <f>+SUMIFS('Año 5'!$ER$13:$ER$10112,'Año 5'!$DW$13:$DW$10112,$B$7:$B$44,'Año 5'!$DX$13:$DX$10112,$C$7:$C$44)</f>
        <v>0</v>
      </c>
      <c r="CA13" s="319">
        <f>+SUMIFS('Año 5'!$FQ$13:$FQ$10112,'Año 5'!$EV$13:$EV$10112,$B$7:$B$44,'Año 5'!$EW$13:$EW$10112,$C$7:$C$44)</f>
        <v>0</v>
      </c>
      <c r="CB13" s="319">
        <f>+SUMIFS('Año 5'!$GP$13:$GP$10112,'Año 5'!$FU$13:$FU$10112,$B$7:$B$44,'Año 5'!$FV$13:$FV$10112,$C$7:$C$44)</f>
        <v>0</v>
      </c>
      <c r="CC13" s="319">
        <f>+SUMIFS('Año 5'!$HO$13:$HO$10112,'Año 5'!$GT$13:$GT$10112,$B$7:$B$44,'Año 5'!$GU$13:$GU$10112,$C$7:$C$44)</f>
        <v>0</v>
      </c>
      <c r="CD13" s="319">
        <f>+SUMIFS('Año 5'!$IN$13:$IN$10112,'Año 5'!$HS$13:$HS$10112,$B$7:$B$44,'Año 5'!$HT$13:$HT$10112,$C$7:$C$44)</f>
        <v>0</v>
      </c>
      <c r="CE13" s="319">
        <f>+SUMIFS('Año 5'!$JM$13:$JM$10112,'Año 5'!$IR$13:$IR$10112,$B$7:$B$44,'Año 5'!$IS$13:$IS$10112,$C$7:$C$44)</f>
        <v>0</v>
      </c>
      <c r="CF13" s="320">
        <f>+SUMIFS('Año 5'!$KL$13:$KL$10112,'Año 5'!$JQ$13:$JQ$10112,$B$7:$B$44,'Año 5'!$JR$13:$JR$10112,$C$7:$C$44)</f>
        <v>0</v>
      </c>
      <c r="CG13" s="325">
        <f t="shared" si="14"/>
        <v>0</v>
      </c>
      <c r="CH13" s="323">
        <f t="shared" si="9"/>
        <v>0</v>
      </c>
      <c r="CI13" s="326">
        <f t="shared" si="10"/>
        <v>0</v>
      </c>
    </row>
    <row r="14" spans="2:87" x14ac:dyDescent="0.25">
      <c r="B14" s="317" t="s">
        <v>182</v>
      </c>
      <c r="C14" s="354" t="s">
        <v>174</v>
      </c>
      <c r="D14" s="318">
        <f>+SUMIFS('Situación inicial'!$W$13:$W$10112,'Situación inicial'!$B$13:$B$10112,$B$7:$B$44,'Situación inicial'!$C$13:$C$10112,$C$7:$C$44)</f>
        <v>0</v>
      </c>
      <c r="E14" s="319">
        <f>+SUMIFS('Situación inicial'!$AV$13:$AV$10112,'Situación inicial'!$AA$13:$AA$10112,$B$7:$B$44,'Situación inicial'!$AB$13:$AB$10112,$C$7:$C$44)</f>
        <v>0</v>
      </c>
      <c r="F14" s="319">
        <f>+SUMIFS('Situación inicial'!$BT$13:$BT$10112,'Situación inicial'!$AY$13:$AY$10112,$B$7:$B$44,'Situación inicial'!$AZ$13:$AZ$10112,$C$7:$C$44)</f>
        <v>0</v>
      </c>
      <c r="G14" s="319">
        <f>+SUMIFS('Situación inicial'!$CR$13:$CR$10112,'Situación inicial'!$BW$13:$BW$10112,$B$7:$B$44,'Situación inicial'!$BX$13:$BX$10112,$C$7:$C$44)</f>
        <v>0</v>
      </c>
      <c r="H14" s="319">
        <f>+SUMIFS('Situación inicial'!$DP$13:$DP$10112,'Situación inicial'!$CU$13:$CU$10112,$B$7:$B$44,'Situación inicial'!$CV$13:$CV$10112,$C$7:$C$44)</f>
        <v>0</v>
      </c>
      <c r="I14" s="319">
        <f>+SUMIFS('Situación inicial'!$EN$13:$EN$10112,'Situación inicial'!$DS$13:$DS$10112,$B$7:$B$44,'Situación inicial'!$DT$13:$DT$10112,$C$7:$C$44)</f>
        <v>0</v>
      </c>
      <c r="J14" s="319">
        <f>+SUMIFS('Situación inicial'!$FL$13:$FL$10112,'Situación inicial'!$EQ$13:$EQ$10112,$B$7:$B$44,'Situación inicial'!$ER$13:$ER$10112,$C$7:$C$44)</f>
        <v>0</v>
      </c>
      <c r="K14" s="319">
        <f>+SUMIFS('Situación inicial'!$GJ$13:$GJ$10112,'Situación inicial'!$FO$13:$FO$10112,$B$7:$B$44,'Situación inicial'!$FP$13:$FP$10112,$C$7:$C$44)</f>
        <v>0</v>
      </c>
      <c r="L14" s="319">
        <f>+SUMIFS('Situación inicial'!$HH$13:$HH$10112,'Situación inicial'!$GM$13:$GM$10112,$B$7:$B$44,'Situación inicial'!$GN$13:$GN$10112,$C$7:$C$44)</f>
        <v>0</v>
      </c>
      <c r="M14" s="319">
        <f>+SUMIFS('Situación inicial'!$IF$13:$IF$10112,'Situación inicial'!$HK$13:$HK$10112,$B$7:$B$44,'Situación inicial'!$HL$13:$HL$10112,$C$7:$C$44)</f>
        <v>0</v>
      </c>
      <c r="N14" s="319">
        <f>+SUMIFS('Situación inicial'!$JD$13:$JD$10112,'Situación inicial'!$II$13:$II$10112,$B$7:$B$44,'Situación inicial'!$IJ$13:$IJ$10112,$C$7:$C$44)</f>
        <v>0</v>
      </c>
      <c r="O14" s="320">
        <f>+SUMIFS('Situación inicial'!$KB$13:$KB$10112,'Situación inicial'!$JG$13:$JG$10112,$B$7:$B$44,'Situación inicial'!$JH$13:$JH$10112,$C$7:$C$44)</f>
        <v>0</v>
      </c>
      <c r="P14" s="310">
        <f t="shared" si="0"/>
        <v>0</v>
      </c>
      <c r="Q14" s="318">
        <f>+SUMIFS('Año 1'!$W$13:$W$10112,'Año 1'!$B$13:$B$10112,$B$7:$B$44,'Año 1'!$C$13:$C$10112,$C$7:$C$44)</f>
        <v>0</v>
      </c>
      <c r="R14" s="319">
        <f>+SUMIFS('Año 1'!$AV$13:$AV$10112,'Año 1'!$AA$13:$AA$10112,$B$7:$B$44,'Año 1'!$AB$13:$AB$10112,$C$7:$C$44)</f>
        <v>0</v>
      </c>
      <c r="S14" s="319">
        <f>+SUMIFS('Año 1'!$BU$13:$BU$10112,'Año 1'!$AZ$13:$AZ$10112,$B$7:$B$44,'Año 1'!$BA$13:$BA$10112,$C$7:$C$44)</f>
        <v>0</v>
      </c>
      <c r="T14" s="319">
        <f>+SUMIFS('Año 1'!$CT$13:$CT$10112,'Año 1'!$BY$13:$BY$10112,$B$7:$B$44,'Año 1'!$BZ$13:$BZ$10112,$C$7:$C$44)</f>
        <v>0</v>
      </c>
      <c r="U14" s="319">
        <f>+SUMIFS('Año 1'!$DS$13:$DS$10112,'Año 1'!$CX$13:$CX$10112,$B$7:$B$44,'Año 1'!$CY$13:$CY$10112,$C$7:$C$44)</f>
        <v>0</v>
      </c>
      <c r="V14" s="319">
        <f>+SUMIFS('Año 1'!$ER$13:$ER$10112,'Año 1'!$DW$13:$DW$10112,$B$7:$B$44,'Año 1'!$DX$13:$DX$10112,$C$7:$C$44)</f>
        <v>0</v>
      </c>
      <c r="W14" s="319">
        <f>+SUMIFS('Año 1'!$FQ$13:$FQ$10112,'Año 1'!$EV$13:$EV$10112,$B$7:$B$44,'Año 1'!$EW$13:$EW$10112,$C$7:$C$44)</f>
        <v>0</v>
      </c>
      <c r="X14" s="319">
        <f>+SUMIFS('Año 1'!$GP$13:$GP$10112,'Año 1'!$FU$13:$FU$10112,$B$7:$B$44,'Año 1'!$FV$13:$FV$10112,$C$7:$C$44)</f>
        <v>0</v>
      </c>
      <c r="Y14" s="319">
        <f>+SUMIFS('Año 1'!$HO$13:$HO$10112,'Año 1'!$GT$13:$GT$10112,$B$7:$B$44,'Año 1'!$GU$13:$GU$10112,$C$7:$C$44)</f>
        <v>0</v>
      </c>
      <c r="Z14" s="319">
        <f>+SUMIFS('Año 1'!$IN$13:$IN$10112,'Año 1'!$HS$13:$HS$10112,$B$7:$B$44,'Año 1'!$HT$13:$HT$10112,$C$7:$C$44)</f>
        <v>0</v>
      </c>
      <c r="AA14" s="319">
        <f>+SUMIFS('Año 1'!$JM$13:$JM$10112,'Año 1'!$IR$13:$IR$10112,$B$7:$B$44,'Año 1'!$IS$13:$IS$10112,$C$7:$C$44)</f>
        <v>0</v>
      </c>
      <c r="AB14" s="320">
        <f>+SUMIFS('Año 1'!$KL$13:$KL$10112,'Año 1'!$JQ$13:$JQ$10112,$B$7:$B$44,'Año 1'!$JR$13:$JR$10112,$C$7:$C$44)</f>
        <v>0</v>
      </c>
      <c r="AC14" s="321">
        <f t="shared" si="1"/>
        <v>0</v>
      </c>
      <c r="AD14" s="322">
        <f t="shared" si="2"/>
        <v>0</v>
      </c>
      <c r="AE14" s="318">
        <f>+SUMIFS('Año 2'!$W$13:$W$10112,'Año 2'!$B$13:$B$10112,$B$7:$B$44,'Año 2'!$C$13:$C$10112,$C$7:$C$44)</f>
        <v>0</v>
      </c>
      <c r="AF14" s="319">
        <f>+SUMIFS('Año 2'!$AV$13:$AV$10112,'Año 2'!$AA$13:$AA$10112,$B$7:$B$44,'Año 2'!$AB$13:$AB$10112,$C$7:$C$44)</f>
        <v>0</v>
      </c>
      <c r="AG14" s="319">
        <f>+SUMIFS('Año 2'!$BU$13:$BU$10112,'Año 2'!$AZ$13:$AZ$10112,$B$7:$B$44,'Año 2'!$BA$13:$BA$10112,$C$7:$C$44)</f>
        <v>0</v>
      </c>
      <c r="AH14" s="319">
        <f>+SUMIFS('Año 2'!$CT$13:$CT$10112,'Año 2'!$BY$13:$BY$10112,$B$7:$B$44,'Año 2'!$BZ$13:$BZ$10112,$C$7:$C$44)</f>
        <v>0</v>
      </c>
      <c r="AI14" s="319">
        <f>+SUMIFS('Año 2'!$DS$13:$DS$10112,'Año 2'!$CX$13:$CX$10112,$B$7:$B$44,'Año 2'!$CY$13:$CY$10112,$C$7:$C$44)</f>
        <v>0</v>
      </c>
      <c r="AJ14" s="319">
        <f>+SUMIFS('Año 2'!$ER$13:$ER$10112,'Año 2'!$DW$13:$DW$10112,$B$7:$B$44,'Año 2'!$DX$13:$DX$10112,$C$7:$C$44)</f>
        <v>0</v>
      </c>
      <c r="AK14" s="319">
        <f>+SUMIFS('Año 2'!$FQ$13:$FQ$10112,'Año 2'!$EV$13:$EV$10112,$B$7:$B$44,'Año 2'!$EW$13:$EW$10112,$C$7:$C$44)</f>
        <v>0</v>
      </c>
      <c r="AL14" s="319">
        <f>+SUMIFS('Año 2'!$GP$13:$GP$10112,'Año 2'!$FU$13:$FU$10112,$B$7:$B$44,'Año 2'!$FV$13:$FV$10112,$C$7:$C$44)</f>
        <v>0</v>
      </c>
      <c r="AM14" s="319">
        <f>+SUMIFS('Año 2'!$HO$13:$HO$10112,'Año 2'!$GT$13:$GT$10112,$B$7:$B$44,'Año 2'!$GU$13:$GU$10112,$C$7:$C$44)</f>
        <v>0</v>
      </c>
      <c r="AN14" s="319">
        <f>+SUMIFS('Año 2'!$IN$13:$IN$10112,'Año 2'!$HS$13:$HS$10112,$B$7:$B$44,'Año 2'!$HT$13:$HT$10112,$C$7:$C$44)</f>
        <v>0</v>
      </c>
      <c r="AO14" s="319">
        <f>+SUMIFS('Año 2'!$JM$13:$JM$10112,'Año 2'!$IR$13:$IR$10112,$B$7:$B$44,'Año 2'!$IS$13:$IS$10112,$C$7:$C$44)</f>
        <v>0</v>
      </c>
      <c r="AP14" s="320">
        <f>+SUMIFS('Año 2'!$KL$13:$KL$10112,'Año 2'!$JQ$13:$JQ$10112,$B$7:$B$44,'Año 2'!$JR$13:$JR$10112,$C$7:$C$44)</f>
        <v>0</v>
      </c>
      <c r="AQ14" s="321">
        <f t="shared" si="3"/>
        <v>0</v>
      </c>
      <c r="AR14" s="322">
        <f t="shared" si="11"/>
        <v>0</v>
      </c>
      <c r="AS14" s="318">
        <f>+SUMIFS('Año 3'!$W$13:$W$10112,'Año 3'!$B$13:$B$10112,$B$7:$B$44,'Año 3'!$C$13:$C$10112,$C$7:$C$44)</f>
        <v>0</v>
      </c>
      <c r="AT14" s="319">
        <f>+SUMIFS('Año 3'!$AV$13:$AV$10112,'Año 3'!$AA$13:$AA$10112,$B$7:$B$44,'Año 3'!$AB$13:$AB$10112,$C$7:$C$44)</f>
        <v>0</v>
      </c>
      <c r="AU14" s="319">
        <f>+SUMIFS('Año 3'!$BU$13:$BU$10112,'Año 3'!$AZ$13:$AZ$10112,$B$7:$B$44,'Año 3'!$BA$13:$BA$10112,$C$7:$C$44)</f>
        <v>0</v>
      </c>
      <c r="AV14" s="319">
        <f>+SUMIFS('Año 3'!$CT$13:$CT$10112,'Año 3'!$BY$13:$BY$10112,$B$7:$B$44,'Año 3'!$BZ$13:$BZ$10112,$C$7:$C$44)</f>
        <v>0</v>
      </c>
      <c r="AW14" s="319">
        <f>+SUMIFS('Año 3'!$DS$13:$DS$10112,'Año 3'!$CX$13:$CX$10112,$B$7:$B$44,'Año 3'!$CY$13:$CY$10112,$C$7:$C$44)</f>
        <v>0</v>
      </c>
      <c r="AX14" s="319">
        <f>+SUMIFS('Año 3'!$ER$13:$ER$10112,'Año 3'!$DW$13:$DW$10112,$B$7:$B$44,'Año 3'!$DX$13:$DX$10112,$C$7:$C$44)</f>
        <v>0</v>
      </c>
      <c r="AY14" s="319">
        <f>+SUMIFS('Año 3'!$FQ$13:$FQ$10112,'Año 3'!$EV$13:$EV$10112,$B$7:$B$44,'Año 3'!$EW$13:$EW$10112,$C$7:$C$44)</f>
        <v>0</v>
      </c>
      <c r="AZ14" s="319">
        <f>+SUMIFS('Año 3'!$GP$13:$GP$10112,'Año 3'!$FU$13:$FU$10112,$B$7:$B$44,'Año 3'!$FV$13:$FV$10112,$C$7:$C$44)</f>
        <v>0</v>
      </c>
      <c r="BA14" s="319">
        <f>+SUMIFS('Año 3'!$HO$13:$HO$10112,'Año 3'!$GT$13:$GT$10112,$B$7:$B$44,'Año 3'!$GU$13:$GU$10112,$C$7:$C$44)</f>
        <v>0</v>
      </c>
      <c r="BB14" s="319">
        <f>+SUMIFS('Año 3'!$IN$13:$IN$10112,'Año 3'!$HS$13:$HS$10112,$B$7:$B$44,'Año 3'!$HT$13:$HT$10112,$C$7:$C$44)</f>
        <v>0</v>
      </c>
      <c r="BC14" s="319">
        <f>+SUMIFS('Año 3'!$JM$13:$JM$10112,'Año 3'!$IR$13:$IR$10112,$B$7:$B$44,'Año 3'!$IS$13:$IS$10112,$C$7:$C$44)</f>
        <v>0</v>
      </c>
      <c r="BD14" s="320">
        <f>+SUMIFS('Año 3'!$KL$13:$KL$10112,'Año 3'!$JQ$13:$JQ$10112,$B$7:$B$44,'Año 3'!$JR$13:$JR$10112,$C$7:$C$44)</f>
        <v>0</v>
      </c>
      <c r="BE14" s="321">
        <f t="shared" si="12"/>
        <v>0</v>
      </c>
      <c r="BF14" s="323">
        <f t="shared" si="5"/>
        <v>0</v>
      </c>
      <c r="BG14" s="324">
        <f>+SUMIFS('Año 4'!$W$13:$W$10112,'Año 4'!$B$13:$B$10112,$B$7:$B$44,'Año 4'!$C$13:$C$10112,$C$7:$C$44)</f>
        <v>0</v>
      </c>
      <c r="BH14" s="319">
        <f>+SUMIFS('Año 4'!$AV$13:$AV$10112,'Año 4'!$AA$13:$AA$10112,$B$7:$B$44,'Año 4'!$AB$13:$AB$10112,$C$7:$C$44)</f>
        <v>0</v>
      </c>
      <c r="BI14" s="319">
        <f>+SUMIFS('Año 4'!$BU$13:$BU$10112,'Año 4'!$AZ$13:$AZ$10112,$B$7:$B$44,'Año 4'!$BA$13:$BA$10112,$C$7:$C$44)</f>
        <v>0</v>
      </c>
      <c r="BJ14" s="319">
        <f>+SUMIFS('Año 4'!$CT$13:$CT$10112,'Año 4'!$BY$13:$BY$10112,$B$7:$B$44,'Año 4'!$BZ$13:$BZ$10112,$C$7:$C$44)</f>
        <v>0</v>
      </c>
      <c r="BK14" s="319">
        <f>+SUMIFS('Año 4'!$DS$13:$DS$10112,'Año 4'!$CX$13:$CX$10112,$B$7:$B$44,'Año 4'!$CY$13:$CY$10112,$C$7:$C$44)</f>
        <v>0</v>
      </c>
      <c r="BL14" s="319">
        <f>+SUMIFS('Año 4'!$ER$13:$ER$10112,'Año 4'!$DW$13:$DW$10112,$B$7:$B$44,'Año 4'!$DX$13:$DX$10112,$C$7:$C$44)</f>
        <v>0</v>
      </c>
      <c r="BM14" s="319">
        <f>+SUMIFS('Año 4'!$FQ$13:$FQ$10112,'Año 4'!$EV$13:$EV$10112,$B$7:$B$44,'Año 4'!$EW$13:$EW$10112,$C$7:$C$44)</f>
        <v>0</v>
      </c>
      <c r="BN14" s="319">
        <f>+SUMIFS('Año 4'!$GP$13:$GP$10112,'Año 4'!$FU$13:$FU$10112,$B$7:$B$44,'Año 4'!$FV$13:$FV$10112,$C$7:$C$44)</f>
        <v>0</v>
      </c>
      <c r="BO14" s="319">
        <f>+SUMIFS('Año 4'!$HO$13:$HO$10112,'Año 4'!$GT$13:$GT$10112,$B$7:$B$44,'Año 4'!$GU$13:$GU$10112,$C$7:$C$44)</f>
        <v>0</v>
      </c>
      <c r="BP14" s="319">
        <f>+SUMIFS('Año 4'!$IN$13:$IN$10112,'Año 4'!$HS$13:$HS$10112,$B$7:$B$44,'Año 4'!$HT$13:$HT$10112,$C$7:$C$44)</f>
        <v>0</v>
      </c>
      <c r="BQ14" s="319">
        <f>+SUMIFS('Año 4'!$JM$13:$JM$10112,'Año 4'!$IR$13:$IR$10112,$B$7:$B$44,'Año 4'!$IS$13:$IS$10112,$C$7:$C$44)</f>
        <v>0</v>
      </c>
      <c r="BR14" s="320">
        <f>+SUMIFS('Año 4'!$KL$13:$KL$10112,'Año 4'!$JQ$13:$JQ$10112,$B$7:$B$44,'Año 4'!$JR$13:$JR$10112,$C$7:$C$44)</f>
        <v>0</v>
      </c>
      <c r="BS14" s="325">
        <f t="shared" si="13"/>
        <v>0</v>
      </c>
      <c r="BT14" s="323">
        <f t="shared" si="7"/>
        <v>0</v>
      </c>
      <c r="BU14" s="318">
        <f>+SUMIFS('Año 5'!$W$13:$W$10112,'Año 5'!$B$13:$B$10112,$B$7:$B$44,'Año 5'!$C$13:$C$10112,$C$7:$C$44)</f>
        <v>0</v>
      </c>
      <c r="BV14" s="319">
        <f>+SUMIFS('Año 5'!$AV$13:$AV$10112,'Año 5'!$AA$13:$AA$10112,$B$7:$B$44,'Año 5'!$AB$13:$AB$10112,$C$7:$C$44)</f>
        <v>0</v>
      </c>
      <c r="BW14" s="319">
        <f>+SUMIFS('Año 5'!$BU$13:$BU$10112,'Año 5'!$AZ$13:$AZ$10112,$B$7:$B$44,'Año 5'!$BA$13:$BA$10112,$C$7:$C$44)</f>
        <v>0</v>
      </c>
      <c r="BX14" s="319">
        <f>+SUMIFS('Año 5'!$CT$13:$CT$10112,'Año 5'!$BY$13:$BY$10112,$B$7:$B$44,'Año 5'!$BZ$13:$BZ$10112,$C$7:$C$44)</f>
        <v>0</v>
      </c>
      <c r="BY14" s="319">
        <f>+SUMIFS('Año 5'!$DS$13:$DS$10112,'Año 5'!$CX$13:$CX$10112,$B$7:$B$44,'Año 5'!$CY$13:$CY$10112,$C$7:$C$44)</f>
        <v>0</v>
      </c>
      <c r="BZ14" s="319">
        <f>+SUMIFS('Año 5'!$ER$13:$ER$10112,'Año 5'!$DW$13:$DW$10112,$B$7:$B$44,'Año 5'!$DX$13:$DX$10112,$C$7:$C$44)</f>
        <v>0</v>
      </c>
      <c r="CA14" s="319">
        <f>+SUMIFS('Año 5'!$FQ$13:$FQ$10112,'Año 5'!$EV$13:$EV$10112,$B$7:$B$44,'Año 5'!$EW$13:$EW$10112,$C$7:$C$44)</f>
        <v>0</v>
      </c>
      <c r="CB14" s="319">
        <f>+SUMIFS('Año 5'!$GP$13:$GP$10112,'Año 5'!$FU$13:$FU$10112,$B$7:$B$44,'Año 5'!$FV$13:$FV$10112,$C$7:$C$44)</f>
        <v>0</v>
      </c>
      <c r="CC14" s="319">
        <f>+SUMIFS('Año 5'!$HO$13:$HO$10112,'Año 5'!$GT$13:$GT$10112,$B$7:$B$44,'Año 5'!$GU$13:$GU$10112,$C$7:$C$44)</f>
        <v>0</v>
      </c>
      <c r="CD14" s="319">
        <f>+SUMIFS('Año 5'!$IN$13:$IN$10112,'Año 5'!$HS$13:$HS$10112,$B$7:$B$44,'Año 5'!$HT$13:$HT$10112,$C$7:$C$44)</f>
        <v>0</v>
      </c>
      <c r="CE14" s="319">
        <f>+SUMIFS('Año 5'!$JM$13:$JM$10112,'Año 5'!$IR$13:$IR$10112,$B$7:$B$44,'Año 5'!$IS$13:$IS$10112,$C$7:$C$44)</f>
        <v>0</v>
      </c>
      <c r="CF14" s="320">
        <f>+SUMIFS('Año 5'!$KL$13:$KL$10112,'Año 5'!$JQ$13:$JQ$10112,$B$7:$B$44,'Año 5'!$JR$13:$JR$10112,$C$7:$C$44)</f>
        <v>0</v>
      </c>
      <c r="CG14" s="325">
        <f t="shared" si="14"/>
        <v>0</v>
      </c>
      <c r="CH14" s="323">
        <f t="shared" si="9"/>
        <v>0</v>
      </c>
      <c r="CI14" s="326">
        <f t="shared" si="10"/>
        <v>0</v>
      </c>
    </row>
    <row r="15" spans="2:87" x14ac:dyDescent="0.25">
      <c r="B15" s="317" t="s">
        <v>183</v>
      </c>
      <c r="C15" s="354" t="s">
        <v>174</v>
      </c>
      <c r="D15" s="318">
        <f>+SUMIFS('Situación inicial'!$W$13:$W$10112,'Situación inicial'!$B$13:$B$10112,$B$7:$B$44,'Situación inicial'!$C$13:$C$10112,$C$7:$C$44)</f>
        <v>0</v>
      </c>
      <c r="E15" s="319">
        <f>+SUMIFS('Situación inicial'!$AV$13:$AV$10112,'Situación inicial'!$AA$13:$AA$10112,$B$7:$B$44,'Situación inicial'!$AB$13:$AB$10112,$C$7:$C$44)</f>
        <v>0</v>
      </c>
      <c r="F15" s="319">
        <f>+SUMIFS('Situación inicial'!$BT$13:$BT$10112,'Situación inicial'!$AY$13:$AY$10112,$B$7:$B$44,'Situación inicial'!$AZ$13:$AZ$10112,$C$7:$C$44)</f>
        <v>0</v>
      </c>
      <c r="G15" s="319">
        <f>+SUMIFS('Situación inicial'!$CR$13:$CR$10112,'Situación inicial'!$BW$13:$BW$10112,$B$7:$B$44,'Situación inicial'!$BX$13:$BX$10112,$C$7:$C$44)</f>
        <v>0</v>
      </c>
      <c r="H15" s="319">
        <f>+SUMIFS('Situación inicial'!$DP$13:$DP$10112,'Situación inicial'!$CU$13:$CU$10112,$B$7:$B$44,'Situación inicial'!$CV$13:$CV$10112,$C$7:$C$44)</f>
        <v>0</v>
      </c>
      <c r="I15" s="319">
        <f>+SUMIFS('Situación inicial'!$EN$13:$EN$10112,'Situación inicial'!$DS$13:$DS$10112,$B$7:$B$44,'Situación inicial'!$DT$13:$DT$10112,$C$7:$C$44)</f>
        <v>0</v>
      </c>
      <c r="J15" s="319">
        <f>+SUMIFS('Situación inicial'!$FL$13:$FL$10112,'Situación inicial'!$EQ$13:$EQ$10112,$B$7:$B$44,'Situación inicial'!$ER$13:$ER$10112,$C$7:$C$44)</f>
        <v>0</v>
      </c>
      <c r="K15" s="319">
        <f>+SUMIFS('Situación inicial'!$GJ$13:$GJ$10112,'Situación inicial'!$FO$13:$FO$10112,$B$7:$B$44,'Situación inicial'!$FP$13:$FP$10112,$C$7:$C$44)</f>
        <v>0</v>
      </c>
      <c r="L15" s="319">
        <f>+SUMIFS('Situación inicial'!$HH$13:$HH$10112,'Situación inicial'!$GM$13:$GM$10112,$B$7:$B$44,'Situación inicial'!$GN$13:$GN$10112,$C$7:$C$44)</f>
        <v>0</v>
      </c>
      <c r="M15" s="319">
        <f>+SUMIFS('Situación inicial'!$IF$13:$IF$10112,'Situación inicial'!$HK$13:$HK$10112,$B$7:$B$44,'Situación inicial'!$HL$13:$HL$10112,$C$7:$C$44)</f>
        <v>0</v>
      </c>
      <c r="N15" s="319">
        <f>+SUMIFS('Situación inicial'!$JD$13:$JD$10112,'Situación inicial'!$II$13:$II$10112,$B$7:$B$44,'Situación inicial'!$IJ$13:$IJ$10112,$C$7:$C$44)</f>
        <v>0</v>
      </c>
      <c r="O15" s="320">
        <f>+SUMIFS('Situación inicial'!$KB$13:$KB$10112,'Situación inicial'!$JG$13:$JG$10112,$B$7:$B$44,'Situación inicial'!$JH$13:$JH$10112,$C$7:$C$44)</f>
        <v>0</v>
      </c>
      <c r="P15" s="310">
        <f t="shared" si="0"/>
        <v>0</v>
      </c>
      <c r="Q15" s="318">
        <f>+SUMIFS('Año 1'!$W$13:$W$10112,'Año 1'!$B$13:$B$10112,$B$7:$B$44,'Año 1'!$C$13:$C$10112,$C$7:$C$44)</f>
        <v>0</v>
      </c>
      <c r="R15" s="319">
        <f>+SUMIFS('Año 1'!$AV$13:$AV$10112,'Año 1'!$AA$13:$AA$10112,$B$7:$B$44,'Año 1'!$AB$13:$AB$10112,$C$7:$C$44)</f>
        <v>0</v>
      </c>
      <c r="S15" s="319">
        <f>+SUMIFS('Año 1'!$BU$13:$BU$10112,'Año 1'!$AZ$13:$AZ$10112,$B$7:$B$44,'Año 1'!$BA$13:$BA$10112,$C$7:$C$44)</f>
        <v>0</v>
      </c>
      <c r="T15" s="319">
        <f>+SUMIFS('Año 1'!$CT$13:$CT$10112,'Año 1'!$BY$13:$BY$10112,$B$7:$B$44,'Año 1'!$BZ$13:$BZ$10112,$C$7:$C$44)</f>
        <v>0</v>
      </c>
      <c r="U15" s="319">
        <f>+SUMIFS('Año 1'!$DS$13:$DS$10112,'Año 1'!$CX$13:$CX$10112,$B$7:$B$44,'Año 1'!$CY$13:$CY$10112,$C$7:$C$44)</f>
        <v>0</v>
      </c>
      <c r="V15" s="319">
        <f>+SUMIFS('Año 1'!$ER$13:$ER$10112,'Año 1'!$DW$13:$DW$10112,$B$7:$B$44,'Año 1'!$DX$13:$DX$10112,$C$7:$C$44)</f>
        <v>0</v>
      </c>
      <c r="W15" s="319">
        <f>+SUMIFS('Año 1'!$FQ$13:$FQ$10112,'Año 1'!$EV$13:$EV$10112,$B$7:$B$44,'Año 1'!$EW$13:$EW$10112,$C$7:$C$44)</f>
        <v>0</v>
      </c>
      <c r="X15" s="319">
        <f>+SUMIFS('Año 1'!$GP$13:$GP$10112,'Año 1'!$FU$13:$FU$10112,$B$7:$B$44,'Año 1'!$FV$13:$FV$10112,$C$7:$C$44)</f>
        <v>0</v>
      </c>
      <c r="Y15" s="319">
        <f>+SUMIFS('Año 1'!$HO$13:$HO$10112,'Año 1'!$GT$13:$GT$10112,$B$7:$B$44,'Año 1'!$GU$13:$GU$10112,$C$7:$C$44)</f>
        <v>0</v>
      </c>
      <c r="Z15" s="319">
        <f>+SUMIFS('Año 1'!$IN$13:$IN$10112,'Año 1'!$HS$13:$HS$10112,$B$7:$B$44,'Año 1'!$HT$13:$HT$10112,$C$7:$C$44)</f>
        <v>0</v>
      </c>
      <c r="AA15" s="319">
        <f>+SUMIFS('Año 1'!$JM$13:$JM$10112,'Año 1'!$IR$13:$IR$10112,$B$7:$B$44,'Año 1'!$IS$13:$IS$10112,$C$7:$C$44)</f>
        <v>0</v>
      </c>
      <c r="AB15" s="320">
        <f>+SUMIFS('Año 1'!$KL$13:$KL$10112,'Año 1'!$JQ$13:$JQ$10112,$B$7:$B$44,'Año 1'!$JR$13:$JR$10112,$C$7:$C$44)</f>
        <v>0</v>
      </c>
      <c r="AC15" s="321">
        <f t="shared" si="1"/>
        <v>0</v>
      </c>
      <c r="AD15" s="322">
        <f t="shared" si="2"/>
        <v>0</v>
      </c>
      <c r="AE15" s="318">
        <f>+SUMIFS('Año 2'!$W$13:$W$10112,'Año 2'!$B$13:$B$10112,$B$7:$B$44,'Año 2'!$C$13:$C$10112,$C$7:$C$44)</f>
        <v>0</v>
      </c>
      <c r="AF15" s="319">
        <f>+SUMIFS('Año 2'!$AV$13:$AV$10112,'Año 2'!$AA$13:$AA$10112,$B$7:$B$44,'Año 2'!$AB$13:$AB$10112,$C$7:$C$44)</f>
        <v>0</v>
      </c>
      <c r="AG15" s="319">
        <f>+SUMIFS('Año 2'!$BU$13:$BU$10112,'Año 2'!$AZ$13:$AZ$10112,$B$7:$B$44,'Año 2'!$BA$13:$BA$10112,$C$7:$C$44)</f>
        <v>0</v>
      </c>
      <c r="AH15" s="319">
        <f>+SUMIFS('Año 2'!$CT$13:$CT$10112,'Año 2'!$BY$13:$BY$10112,$B$7:$B$44,'Año 2'!$BZ$13:$BZ$10112,$C$7:$C$44)</f>
        <v>0</v>
      </c>
      <c r="AI15" s="319">
        <f>+SUMIFS('Año 2'!$DS$13:$DS$10112,'Año 2'!$CX$13:$CX$10112,$B$7:$B$44,'Año 2'!$CY$13:$CY$10112,$C$7:$C$44)</f>
        <v>0</v>
      </c>
      <c r="AJ15" s="319">
        <f>+SUMIFS('Año 2'!$ER$13:$ER$10112,'Año 2'!$DW$13:$DW$10112,$B$7:$B$44,'Año 2'!$DX$13:$DX$10112,$C$7:$C$44)</f>
        <v>0</v>
      </c>
      <c r="AK15" s="319">
        <f>+SUMIFS('Año 2'!$FQ$13:$FQ$10112,'Año 2'!$EV$13:$EV$10112,$B$7:$B$44,'Año 2'!$EW$13:$EW$10112,$C$7:$C$44)</f>
        <v>0</v>
      </c>
      <c r="AL15" s="319">
        <f>+SUMIFS('Año 2'!$GP$13:$GP$10112,'Año 2'!$FU$13:$FU$10112,$B$7:$B$44,'Año 2'!$FV$13:$FV$10112,$C$7:$C$44)</f>
        <v>0</v>
      </c>
      <c r="AM15" s="319">
        <f>+SUMIFS('Año 2'!$HO$13:$HO$10112,'Año 2'!$GT$13:$GT$10112,$B$7:$B$44,'Año 2'!$GU$13:$GU$10112,$C$7:$C$44)</f>
        <v>0</v>
      </c>
      <c r="AN15" s="319">
        <f>+SUMIFS('Año 2'!$IN$13:$IN$10112,'Año 2'!$HS$13:$HS$10112,$B$7:$B$44,'Año 2'!$HT$13:$HT$10112,$C$7:$C$44)</f>
        <v>0</v>
      </c>
      <c r="AO15" s="319">
        <f>+SUMIFS('Año 2'!$JM$13:$JM$10112,'Año 2'!$IR$13:$IR$10112,$B$7:$B$44,'Año 2'!$IS$13:$IS$10112,$C$7:$C$44)</f>
        <v>0</v>
      </c>
      <c r="AP15" s="320">
        <f>+SUMIFS('Año 2'!$KL$13:$KL$10112,'Año 2'!$JQ$13:$JQ$10112,$B$7:$B$44,'Año 2'!$JR$13:$JR$10112,$C$7:$C$44)</f>
        <v>0</v>
      </c>
      <c r="AQ15" s="321">
        <f t="shared" si="3"/>
        <v>0</v>
      </c>
      <c r="AR15" s="322">
        <f t="shared" si="11"/>
        <v>0</v>
      </c>
      <c r="AS15" s="318">
        <f>+SUMIFS('Año 3'!$W$13:$W$10112,'Año 3'!$B$13:$B$10112,$B$7:$B$44,'Año 3'!$C$13:$C$10112,$C$7:$C$44)</f>
        <v>0</v>
      </c>
      <c r="AT15" s="319">
        <f>+SUMIFS('Año 3'!$AV$13:$AV$10112,'Año 3'!$AA$13:$AA$10112,$B$7:$B$44,'Año 3'!$AB$13:$AB$10112,$C$7:$C$44)</f>
        <v>0</v>
      </c>
      <c r="AU15" s="319">
        <f>+SUMIFS('Año 3'!$BU$13:$BU$10112,'Año 3'!$AZ$13:$AZ$10112,$B$7:$B$44,'Año 3'!$BA$13:$BA$10112,$C$7:$C$44)</f>
        <v>0</v>
      </c>
      <c r="AV15" s="319">
        <f>+SUMIFS('Año 3'!$CT$13:$CT$10112,'Año 3'!$BY$13:$BY$10112,$B$7:$B$44,'Año 3'!$BZ$13:$BZ$10112,$C$7:$C$44)</f>
        <v>0</v>
      </c>
      <c r="AW15" s="319">
        <f>+SUMIFS('Año 3'!$DS$13:$DS$10112,'Año 3'!$CX$13:$CX$10112,$B$7:$B$44,'Año 3'!$CY$13:$CY$10112,$C$7:$C$44)</f>
        <v>0</v>
      </c>
      <c r="AX15" s="319">
        <f>+SUMIFS('Año 3'!$ER$13:$ER$10112,'Año 3'!$DW$13:$DW$10112,$B$7:$B$44,'Año 3'!$DX$13:$DX$10112,$C$7:$C$44)</f>
        <v>0</v>
      </c>
      <c r="AY15" s="319">
        <f>+SUMIFS('Año 3'!$FQ$13:$FQ$10112,'Año 3'!$EV$13:$EV$10112,$B$7:$B$44,'Año 3'!$EW$13:$EW$10112,$C$7:$C$44)</f>
        <v>0</v>
      </c>
      <c r="AZ15" s="319">
        <f>+SUMIFS('Año 3'!$GP$13:$GP$10112,'Año 3'!$FU$13:$FU$10112,$B$7:$B$44,'Año 3'!$FV$13:$FV$10112,$C$7:$C$44)</f>
        <v>0</v>
      </c>
      <c r="BA15" s="319">
        <f>+SUMIFS('Año 3'!$HO$13:$HO$10112,'Año 3'!$GT$13:$GT$10112,$B$7:$B$44,'Año 3'!$GU$13:$GU$10112,$C$7:$C$44)</f>
        <v>0</v>
      </c>
      <c r="BB15" s="319">
        <f>+SUMIFS('Año 3'!$IN$13:$IN$10112,'Año 3'!$HS$13:$HS$10112,$B$7:$B$44,'Año 3'!$HT$13:$HT$10112,$C$7:$C$44)</f>
        <v>0</v>
      </c>
      <c r="BC15" s="319">
        <f>+SUMIFS('Año 3'!$JM$13:$JM$10112,'Año 3'!$IR$13:$IR$10112,$B$7:$B$44,'Año 3'!$IS$13:$IS$10112,$C$7:$C$44)</f>
        <v>0</v>
      </c>
      <c r="BD15" s="320">
        <f>+SUMIFS('Año 3'!$KL$13:$KL$10112,'Año 3'!$JQ$13:$JQ$10112,$B$7:$B$44,'Año 3'!$JR$13:$JR$10112,$C$7:$C$44)</f>
        <v>0</v>
      </c>
      <c r="BE15" s="321">
        <f t="shared" si="12"/>
        <v>0</v>
      </c>
      <c r="BF15" s="323">
        <f t="shared" si="5"/>
        <v>0</v>
      </c>
      <c r="BG15" s="324">
        <f>+SUMIFS('Año 4'!$W$13:$W$10112,'Año 4'!$B$13:$B$10112,$B$7:$B$44,'Año 4'!$C$13:$C$10112,$C$7:$C$44)</f>
        <v>0</v>
      </c>
      <c r="BH15" s="319">
        <f>+SUMIFS('Año 4'!$AV$13:$AV$10112,'Año 4'!$AA$13:$AA$10112,$B$7:$B$44,'Año 4'!$AB$13:$AB$10112,$C$7:$C$44)</f>
        <v>0</v>
      </c>
      <c r="BI15" s="319">
        <f>+SUMIFS('Año 4'!$BU$13:$BU$10112,'Año 4'!$AZ$13:$AZ$10112,$B$7:$B$44,'Año 4'!$BA$13:$BA$10112,$C$7:$C$44)</f>
        <v>0</v>
      </c>
      <c r="BJ15" s="319">
        <f>+SUMIFS('Año 4'!$CT$13:$CT$10112,'Año 4'!$BY$13:$BY$10112,$B$7:$B$44,'Año 4'!$BZ$13:$BZ$10112,$C$7:$C$44)</f>
        <v>0</v>
      </c>
      <c r="BK15" s="319">
        <f>+SUMIFS('Año 4'!$DS$13:$DS$10112,'Año 4'!$CX$13:$CX$10112,$B$7:$B$44,'Año 4'!$CY$13:$CY$10112,$C$7:$C$44)</f>
        <v>0</v>
      </c>
      <c r="BL15" s="319">
        <f>+SUMIFS('Año 4'!$ER$13:$ER$10112,'Año 4'!$DW$13:$DW$10112,$B$7:$B$44,'Año 4'!$DX$13:$DX$10112,$C$7:$C$44)</f>
        <v>0</v>
      </c>
      <c r="BM15" s="319">
        <f>+SUMIFS('Año 4'!$FQ$13:$FQ$10112,'Año 4'!$EV$13:$EV$10112,$B$7:$B$44,'Año 4'!$EW$13:$EW$10112,$C$7:$C$44)</f>
        <v>0</v>
      </c>
      <c r="BN15" s="319">
        <f>+SUMIFS('Año 4'!$GP$13:$GP$10112,'Año 4'!$FU$13:$FU$10112,$B$7:$B$44,'Año 4'!$FV$13:$FV$10112,$C$7:$C$44)</f>
        <v>0</v>
      </c>
      <c r="BO15" s="319">
        <f>+SUMIFS('Año 4'!$HO$13:$HO$10112,'Año 4'!$GT$13:$GT$10112,$B$7:$B$44,'Año 4'!$GU$13:$GU$10112,$C$7:$C$44)</f>
        <v>0</v>
      </c>
      <c r="BP15" s="319">
        <f>+SUMIFS('Año 4'!$IN$13:$IN$10112,'Año 4'!$HS$13:$HS$10112,$B$7:$B$44,'Año 4'!$HT$13:$HT$10112,$C$7:$C$44)</f>
        <v>0</v>
      </c>
      <c r="BQ15" s="319">
        <f>+SUMIFS('Año 4'!$JM$13:$JM$10112,'Año 4'!$IR$13:$IR$10112,$B$7:$B$44,'Año 4'!$IS$13:$IS$10112,$C$7:$C$44)</f>
        <v>0</v>
      </c>
      <c r="BR15" s="320">
        <f>+SUMIFS('Año 4'!$KL$13:$KL$10112,'Año 4'!$JQ$13:$JQ$10112,$B$7:$B$44,'Año 4'!$JR$13:$JR$10112,$C$7:$C$44)</f>
        <v>0</v>
      </c>
      <c r="BS15" s="325">
        <f t="shared" si="13"/>
        <v>0</v>
      </c>
      <c r="BT15" s="323">
        <f t="shared" si="7"/>
        <v>0</v>
      </c>
      <c r="BU15" s="318">
        <f>+SUMIFS('Año 5'!$W$13:$W$10112,'Año 5'!$B$13:$B$10112,$B$7:$B$44,'Año 5'!$C$13:$C$10112,$C$7:$C$44)</f>
        <v>0</v>
      </c>
      <c r="BV15" s="319">
        <f>+SUMIFS('Año 5'!$AV$13:$AV$10112,'Año 5'!$AA$13:$AA$10112,$B$7:$B$44,'Año 5'!$AB$13:$AB$10112,$C$7:$C$44)</f>
        <v>0</v>
      </c>
      <c r="BW15" s="319">
        <f>+SUMIFS('Año 5'!$BU$13:$BU$10112,'Año 5'!$AZ$13:$AZ$10112,$B$7:$B$44,'Año 5'!$BA$13:$BA$10112,$C$7:$C$44)</f>
        <v>0</v>
      </c>
      <c r="BX15" s="319">
        <f>+SUMIFS('Año 5'!$CT$13:$CT$10112,'Año 5'!$BY$13:$BY$10112,$B$7:$B$44,'Año 5'!$BZ$13:$BZ$10112,$C$7:$C$44)</f>
        <v>0</v>
      </c>
      <c r="BY15" s="319">
        <f>+SUMIFS('Año 5'!$DS$13:$DS$10112,'Año 5'!$CX$13:$CX$10112,$B$7:$B$44,'Año 5'!$CY$13:$CY$10112,$C$7:$C$44)</f>
        <v>0</v>
      </c>
      <c r="BZ15" s="319">
        <f>+SUMIFS('Año 5'!$ER$13:$ER$10112,'Año 5'!$DW$13:$DW$10112,$B$7:$B$44,'Año 5'!$DX$13:$DX$10112,$C$7:$C$44)</f>
        <v>0</v>
      </c>
      <c r="CA15" s="319">
        <f>+SUMIFS('Año 5'!$FQ$13:$FQ$10112,'Año 5'!$EV$13:$EV$10112,$B$7:$B$44,'Año 5'!$EW$13:$EW$10112,$C$7:$C$44)</f>
        <v>0</v>
      </c>
      <c r="CB15" s="319">
        <f>+SUMIFS('Año 5'!$GP$13:$GP$10112,'Año 5'!$FU$13:$FU$10112,$B$7:$B$44,'Año 5'!$FV$13:$FV$10112,$C$7:$C$44)</f>
        <v>0</v>
      </c>
      <c r="CC15" s="319">
        <f>+SUMIFS('Año 5'!$HO$13:$HO$10112,'Año 5'!$GT$13:$GT$10112,$B$7:$B$44,'Año 5'!$GU$13:$GU$10112,$C$7:$C$44)</f>
        <v>0</v>
      </c>
      <c r="CD15" s="319">
        <f>+SUMIFS('Año 5'!$IN$13:$IN$10112,'Año 5'!$HS$13:$HS$10112,$B$7:$B$44,'Año 5'!$HT$13:$HT$10112,$C$7:$C$44)</f>
        <v>0</v>
      </c>
      <c r="CE15" s="319">
        <f>+SUMIFS('Año 5'!$JM$13:$JM$10112,'Año 5'!$IR$13:$IR$10112,$B$7:$B$44,'Año 5'!$IS$13:$IS$10112,$C$7:$C$44)</f>
        <v>0</v>
      </c>
      <c r="CF15" s="320">
        <f>+SUMIFS('Año 5'!$KL$13:$KL$10112,'Año 5'!$JQ$13:$JQ$10112,$B$7:$B$44,'Año 5'!$JR$13:$JR$10112,$C$7:$C$44)</f>
        <v>0</v>
      </c>
      <c r="CG15" s="325">
        <f t="shared" si="14"/>
        <v>0</v>
      </c>
      <c r="CH15" s="323">
        <f t="shared" si="9"/>
        <v>0</v>
      </c>
      <c r="CI15" s="326">
        <f t="shared" si="10"/>
        <v>0</v>
      </c>
    </row>
    <row r="16" spans="2:87" x14ac:dyDescent="0.25">
      <c r="B16" s="317" t="s">
        <v>184</v>
      </c>
      <c r="C16" s="354" t="s">
        <v>174</v>
      </c>
      <c r="D16" s="318">
        <f>+SUMIFS('Situación inicial'!$W$13:$W$10112,'Situación inicial'!$B$13:$B$10112,$B$7:$B$44,'Situación inicial'!$C$13:$C$10112,$C$7:$C$44)</f>
        <v>0</v>
      </c>
      <c r="E16" s="319">
        <f>+SUMIFS('Situación inicial'!$AV$13:$AV$10112,'Situación inicial'!$AA$13:$AA$10112,$B$7:$B$44,'Situación inicial'!$AB$13:$AB$10112,$C$7:$C$44)</f>
        <v>0</v>
      </c>
      <c r="F16" s="319">
        <f>+SUMIFS('Situación inicial'!$BT$13:$BT$10112,'Situación inicial'!$AY$13:$AY$10112,$B$7:$B$44,'Situación inicial'!$AZ$13:$AZ$10112,$C$7:$C$44)</f>
        <v>0</v>
      </c>
      <c r="G16" s="319">
        <f>+SUMIFS('Situación inicial'!$CR$13:$CR$10112,'Situación inicial'!$BW$13:$BW$10112,$B$7:$B$44,'Situación inicial'!$BX$13:$BX$10112,$C$7:$C$44)</f>
        <v>0</v>
      </c>
      <c r="H16" s="319">
        <f>+SUMIFS('Situación inicial'!$DP$13:$DP$10112,'Situación inicial'!$CU$13:$CU$10112,$B$7:$B$44,'Situación inicial'!$CV$13:$CV$10112,$C$7:$C$44)</f>
        <v>0</v>
      </c>
      <c r="I16" s="319">
        <f>+SUMIFS('Situación inicial'!$EN$13:$EN$10112,'Situación inicial'!$DS$13:$DS$10112,$B$7:$B$44,'Situación inicial'!$DT$13:$DT$10112,$C$7:$C$44)</f>
        <v>0</v>
      </c>
      <c r="J16" s="319">
        <f>+SUMIFS('Situación inicial'!$FL$13:$FL$10112,'Situación inicial'!$EQ$13:$EQ$10112,$B$7:$B$44,'Situación inicial'!$ER$13:$ER$10112,$C$7:$C$44)</f>
        <v>0</v>
      </c>
      <c r="K16" s="319">
        <f>+SUMIFS('Situación inicial'!$GJ$13:$GJ$10112,'Situación inicial'!$FO$13:$FO$10112,$B$7:$B$44,'Situación inicial'!$FP$13:$FP$10112,$C$7:$C$44)</f>
        <v>0</v>
      </c>
      <c r="L16" s="319">
        <f>+SUMIFS('Situación inicial'!$HH$13:$HH$10112,'Situación inicial'!$GM$13:$GM$10112,$B$7:$B$44,'Situación inicial'!$GN$13:$GN$10112,$C$7:$C$44)</f>
        <v>0</v>
      </c>
      <c r="M16" s="319">
        <f>+SUMIFS('Situación inicial'!$IF$13:$IF$10112,'Situación inicial'!$HK$13:$HK$10112,$B$7:$B$44,'Situación inicial'!$HL$13:$HL$10112,$C$7:$C$44)</f>
        <v>0</v>
      </c>
      <c r="N16" s="319">
        <f>+SUMIFS('Situación inicial'!$JD$13:$JD$10112,'Situación inicial'!$II$13:$II$10112,$B$7:$B$44,'Situación inicial'!$IJ$13:$IJ$10112,$C$7:$C$44)</f>
        <v>0</v>
      </c>
      <c r="O16" s="320">
        <f>+SUMIFS('Situación inicial'!$KB$13:$KB$10112,'Situación inicial'!$JG$13:$JG$10112,$B$7:$B$44,'Situación inicial'!$JH$13:$JH$10112,$C$7:$C$44)</f>
        <v>0</v>
      </c>
      <c r="P16" s="310">
        <f t="shared" si="0"/>
        <v>0</v>
      </c>
      <c r="Q16" s="318">
        <f>+SUMIFS('Año 1'!$W$13:$W$10112,'Año 1'!$B$13:$B$10112,$B$7:$B$44,'Año 1'!$C$13:$C$10112,$C$7:$C$44)</f>
        <v>0</v>
      </c>
      <c r="R16" s="319">
        <f>+SUMIFS('Año 1'!$AV$13:$AV$10112,'Año 1'!$AA$13:$AA$10112,$B$7:$B$44,'Año 1'!$AB$13:$AB$10112,$C$7:$C$44)</f>
        <v>0</v>
      </c>
      <c r="S16" s="319">
        <f>+SUMIFS('Año 1'!$BU$13:$BU$10112,'Año 1'!$AZ$13:$AZ$10112,$B$7:$B$44,'Año 1'!$BA$13:$BA$10112,$C$7:$C$44)</f>
        <v>0</v>
      </c>
      <c r="T16" s="319">
        <f>+SUMIFS('Año 1'!$CT$13:$CT$10112,'Año 1'!$BY$13:$BY$10112,$B$7:$B$44,'Año 1'!$BZ$13:$BZ$10112,$C$7:$C$44)</f>
        <v>0</v>
      </c>
      <c r="U16" s="319">
        <f>+SUMIFS('Año 1'!$DS$13:$DS$10112,'Año 1'!$CX$13:$CX$10112,$B$7:$B$44,'Año 1'!$CY$13:$CY$10112,$C$7:$C$44)</f>
        <v>0</v>
      </c>
      <c r="V16" s="319">
        <f>+SUMIFS('Año 1'!$ER$13:$ER$10112,'Año 1'!$DW$13:$DW$10112,$B$7:$B$44,'Año 1'!$DX$13:$DX$10112,$C$7:$C$44)</f>
        <v>0</v>
      </c>
      <c r="W16" s="319">
        <f>+SUMIFS('Año 1'!$FQ$13:$FQ$10112,'Año 1'!$EV$13:$EV$10112,$B$7:$B$44,'Año 1'!$EW$13:$EW$10112,$C$7:$C$44)</f>
        <v>0</v>
      </c>
      <c r="X16" s="319">
        <f>+SUMIFS('Año 1'!$GP$13:$GP$10112,'Año 1'!$FU$13:$FU$10112,$B$7:$B$44,'Año 1'!$FV$13:$FV$10112,$C$7:$C$44)</f>
        <v>0</v>
      </c>
      <c r="Y16" s="319">
        <f>+SUMIFS('Año 1'!$HO$13:$HO$10112,'Año 1'!$GT$13:$GT$10112,$B$7:$B$44,'Año 1'!$GU$13:$GU$10112,$C$7:$C$44)</f>
        <v>0</v>
      </c>
      <c r="Z16" s="319">
        <f>+SUMIFS('Año 1'!$IN$13:$IN$10112,'Año 1'!$HS$13:$HS$10112,$B$7:$B$44,'Año 1'!$HT$13:$HT$10112,$C$7:$C$44)</f>
        <v>0</v>
      </c>
      <c r="AA16" s="319">
        <f>+SUMIFS('Año 1'!$JM$13:$JM$10112,'Año 1'!$IR$13:$IR$10112,$B$7:$B$44,'Año 1'!$IS$13:$IS$10112,$C$7:$C$44)</f>
        <v>0</v>
      </c>
      <c r="AB16" s="320">
        <f>+SUMIFS('Año 1'!$KL$13:$KL$10112,'Año 1'!$JQ$13:$JQ$10112,$B$7:$B$44,'Año 1'!$JR$13:$JR$10112,$C$7:$C$44)</f>
        <v>0</v>
      </c>
      <c r="AC16" s="321">
        <f t="shared" si="1"/>
        <v>0</v>
      </c>
      <c r="AD16" s="322">
        <f t="shared" si="2"/>
        <v>0</v>
      </c>
      <c r="AE16" s="318">
        <f>+SUMIFS('Año 2'!$W$13:$W$10112,'Año 2'!$B$13:$B$10112,$B$7:$B$44,'Año 2'!$C$13:$C$10112,$C$7:$C$44)</f>
        <v>0</v>
      </c>
      <c r="AF16" s="319">
        <f>+SUMIFS('Año 2'!$AV$13:$AV$10112,'Año 2'!$AA$13:$AA$10112,$B$7:$B$44,'Año 2'!$AB$13:$AB$10112,$C$7:$C$44)</f>
        <v>0</v>
      </c>
      <c r="AG16" s="319">
        <f>+SUMIFS('Año 2'!$BU$13:$BU$10112,'Año 2'!$AZ$13:$AZ$10112,$B$7:$B$44,'Año 2'!$BA$13:$BA$10112,$C$7:$C$44)</f>
        <v>0</v>
      </c>
      <c r="AH16" s="319">
        <f>+SUMIFS('Año 2'!$CT$13:$CT$10112,'Año 2'!$BY$13:$BY$10112,$B$7:$B$44,'Año 2'!$BZ$13:$BZ$10112,$C$7:$C$44)</f>
        <v>0</v>
      </c>
      <c r="AI16" s="319">
        <f>+SUMIFS('Año 2'!$DS$13:$DS$10112,'Año 2'!$CX$13:$CX$10112,$B$7:$B$44,'Año 2'!$CY$13:$CY$10112,$C$7:$C$44)</f>
        <v>0</v>
      </c>
      <c r="AJ16" s="319">
        <f>+SUMIFS('Año 2'!$ER$13:$ER$10112,'Año 2'!$DW$13:$DW$10112,$B$7:$B$44,'Año 2'!$DX$13:$DX$10112,$C$7:$C$44)</f>
        <v>0</v>
      </c>
      <c r="AK16" s="319">
        <f>+SUMIFS('Año 2'!$FQ$13:$FQ$10112,'Año 2'!$EV$13:$EV$10112,$B$7:$B$44,'Año 2'!$EW$13:$EW$10112,$C$7:$C$44)</f>
        <v>0</v>
      </c>
      <c r="AL16" s="319">
        <f>+SUMIFS('Año 2'!$GP$13:$GP$10112,'Año 2'!$FU$13:$FU$10112,$B$7:$B$44,'Año 2'!$FV$13:$FV$10112,$C$7:$C$44)</f>
        <v>0</v>
      </c>
      <c r="AM16" s="319">
        <f>+SUMIFS('Año 2'!$HO$13:$HO$10112,'Año 2'!$GT$13:$GT$10112,$B$7:$B$44,'Año 2'!$GU$13:$GU$10112,$C$7:$C$44)</f>
        <v>0</v>
      </c>
      <c r="AN16" s="319">
        <f>+SUMIFS('Año 2'!$IN$13:$IN$10112,'Año 2'!$HS$13:$HS$10112,$B$7:$B$44,'Año 2'!$HT$13:$HT$10112,$C$7:$C$44)</f>
        <v>0</v>
      </c>
      <c r="AO16" s="319">
        <f>+SUMIFS('Año 2'!$JM$13:$JM$10112,'Año 2'!$IR$13:$IR$10112,$B$7:$B$44,'Año 2'!$IS$13:$IS$10112,$C$7:$C$44)</f>
        <v>0</v>
      </c>
      <c r="AP16" s="320">
        <f>+SUMIFS('Año 2'!$KL$13:$KL$10112,'Año 2'!$JQ$13:$JQ$10112,$B$7:$B$44,'Año 2'!$JR$13:$JR$10112,$C$7:$C$44)</f>
        <v>0</v>
      </c>
      <c r="AQ16" s="321">
        <f t="shared" si="3"/>
        <v>0</v>
      </c>
      <c r="AR16" s="322">
        <f t="shared" si="11"/>
        <v>0</v>
      </c>
      <c r="AS16" s="318">
        <f>+SUMIFS('Año 3'!$W$13:$W$10112,'Año 3'!$B$13:$B$10112,$B$7:$B$44,'Año 3'!$C$13:$C$10112,$C$7:$C$44)</f>
        <v>0</v>
      </c>
      <c r="AT16" s="319">
        <f>+SUMIFS('Año 3'!$AV$13:$AV$10112,'Año 3'!$AA$13:$AA$10112,$B$7:$B$44,'Año 3'!$AB$13:$AB$10112,$C$7:$C$44)</f>
        <v>0</v>
      </c>
      <c r="AU16" s="319">
        <f>+SUMIFS('Año 3'!$BU$13:$BU$10112,'Año 3'!$AZ$13:$AZ$10112,$B$7:$B$44,'Año 3'!$BA$13:$BA$10112,$C$7:$C$44)</f>
        <v>0</v>
      </c>
      <c r="AV16" s="319">
        <f>+SUMIFS('Año 3'!$CT$13:$CT$10112,'Año 3'!$BY$13:$BY$10112,$B$7:$B$44,'Año 3'!$BZ$13:$BZ$10112,$C$7:$C$44)</f>
        <v>0</v>
      </c>
      <c r="AW16" s="319">
        <f>+SUMIFS('Año 3'!$DS$13:$DS$10112,'Año 3'!$CX$13:$CX$10112,$B$7:$B$44,'Año 3'!$CY$13:$CY$10112,$C$7:$C$44)</f>
        <v>0</v>
      </c>
      <c r="AX16" s="319">
        <f>+SUMIFS('Año 3'!$ER$13:$ER$10112,'Año 3'!$DW$13:$DW$10112,$B$7:$B$44,'Año 3'!$DX$13:$DX$10112,$C$7:$C$44)</f>
        <v>0</v>
      </c>
      <c r="AY16" s="319">
        <f>+SUMIFS('Año 3'!$FQ$13:$FQ$10112,'Año 3'!$EV$13:$EV$10112,$B$7:$B$44,'Año 3'!$EW$13:$EW$10112,$C$7:$C$44)</f>
        <v>0</v>
      </c>
      <c r="AZ16" s="319">
        <f>+SUMIFS('Año 3'!$GP$13:$GP$10112,'Año 3'!$FU$13:$FU$10112,$B$7:$B$44,'Año 3'!$FV$13:$FV$10112,$C$7:$C$44)</f>
        <v>0</v>
      </c>
      <c r="BA16" s="319">
        <f>+SUMIFS('Año 3'!$HO$13:$HO$10112,'Año 3'!$GT$13:$GT$10112,$B$7:$B$44,'Año 3'!$GU$13:$GU$10112,$C$7:$C$44)</f>
        <v>0</v>
      </c>
      <c r="BB16" s="319">
        <f>+SUMIFS('Año 3'!$IN$13:$IN$10112,'Año 3'!$HS$13:$HS$10112,$B$7:$B$44,'Año 3'!$HT$13:$HT$10112,$C$7:$C$44)</f>
        <v>0</v>
      </c>
      <c r="BC16" s="319">
        <f>+SUMIFS('Año 3'!$JM$13:$JM$10112,'Año 3'!$IR$13:$IR$10112,$B$7:$B$44,'Año 3'!$IS$13:$IS$10112,$C$7:$C$44)</f>
        <v>0</v>
      </c>
      <c r="BD16" s="320">
        <f>+SUMIFS('Año 3'!$KL$13:$KL$10112,'Año 3'!$JQ$13:$JQ$10112,$B$7:$B$44,'Año 3'!$JR$13:$JR$10112,$C$7:$C$44)</f>
        <v>0</v>
      </c>
      <c r="BE16" s="321">
        <f t="shared" si="12"/>
        <v>0</v>
      </c>
      <c r="BF16" s="323">
        <f t="shared" si="5"/>
        <v>0</v>
      </c>
      <c r="BG16" s="324">
        <f>+SUMIFS('Año 4'!$W$13:$W$10112,'Año 4'!$B$13:$B$10112,$B$7:$B$44,'Año 4'!$C$13:$C$10112,$C$7:$C$44)</f>
        <v>0</v>
      </c>
      <c r="BH16" s="319">
        <f>+SUMIFS('Año 4'!$AV$13:$AV$10112,'Año 4'!$AA$13:$AA$10112,$B$7:$B$44,'Año 4'!$AB$13:$AB$10112,$C$7:$C$44)</f>
        <v>0</v>
      </c>
      <c r="BI16" s="319">
        <f>+SUMIFS('Año 4'!$BU$13:$BU$10112,'Año 4'!$AZ$13:$AZ$10112,$B$7:$B$44,'Año 4'!$BA$13:$BA$10112,$C$7:$C$44)</f>
        <v>0</v>
      </c>
      <c r="BJ16" s="319">
        <f>+SUMIFS('Año 4'!$CT$13:$CT$10112,'Año 4'!$BY$13:$BY$10112,$B$7:$B$44,'Año 4'!$BZ$13:$BZ$10112,$C$7:$C$44)</f>
        <v>0</v>
      </c>
      <c r="BK16" s="319">
        <f>+SUMIFS('Año 4'!$DS$13:$DS$10112,'Año 4'!$CX$13:$CX$10112,$B$7:$B$44,'Año 4'!$CY$13:$CY$10112,$C$7:$C$44)</f>
        <v>0</v>
      </c>
      <c r="BL16" s="319">
        <f>+SUMIFS('Año 4'!$ER$13:$ER$10112,'Año 4'!$DW$13:$DW$10112,$B$7:$B$44,'Año 4'!$DX$13:$DX$10112,$C$7:$C$44)</f>
        <v>0</v>
      </c>
      <c r="BM16" s="319">
        <f>+SUMIFS('Año 4'!$FQ$13:$FQ$10112,'Año 4'!$EV$13:$EV$10112,$B$7:$B$44,'Año 4'!$EW$13:$EW$10112,$C$7:$C$44)</f>
        <v>0</v>
      </c>
      <c r="BN16" s="319">
        <f>+SUMIFS('Año 4'!$GP$13:$GP$10112,'Año 4'!$FU$13:$FU$10112,$B$7:$B$44,'Año 4'!$FV$13:$FV$10112,$C$7:$C$44)</f>
        <v>0</v>
      </c>
      <c r="BO16" s="319">
        <f>+SUMIFS('Año 4'!$HO$13:$HO$10112,'Año 4'!$GT$13:$GT$10112,$B$7:$B$44,'Año 4'!$GU$13:$GU$10112,$C$7:$C$44)</f>
        <v>0</v>
      </c>
      <c r="BP16" s="319">
        <f>+SUMIFS('Año 4'!$IN$13:$IN$10112,'Año 4'!$HS$13:$HS$10112,$B$7:$B$44,'Año 4'!$HT$13:$HT$10112,$C$7:$C$44)</f>
        <v>0</v>
      </c>
      <c r="BQ16" s="319">
        <f>+SUMIFS('Año 4'!$JM$13:$JM$10112,'Año 4'!$IR$13:$IR$10112,$B$7:$B$44,'Año 4'!$IS$13:$IS$10112,$C$7:$C$44)</f>
        <v>0</v>
      </c>
      <c r="BR16" s="320">
        <f>+SUMIFS('Año 4'!$KL$13:$KL$10112,'Año 4'!$JQ$13:$JQ$10112,$B$7:$B$44,'Año 4'!$JR$13:$JR$10112,$C$7:$C$44)</f>
        <v>0</v>
      </c>
      <c r="BS16" s="325">
        <f t="shared" si="13"/>
        <v>0</v>
      </c>
      <c r="BT16" s="323">
        <f t="shared" si="7"/>
        <v>0</v>
      </c>
      <c r="BU16" s="318">
        <f>+SUMIFS('Año 5'!$W$13:$W$10112,'Año 5'!$B$13:$B$10112,$B$7:$B$44,'Año 5'!$C$13:$C$10112,$C$7:$C$44)</f>
        <v>0</v>
      </c>
      <c r="BV16" s="319">
        <f>+SUMIFS('Año 5'!$AV$13:$AV$10112,'Año 5'!$AA$13:$AA$10112,$B$7:$B$44,'Año 5'!$AB$13:$AB$10112,$C$7:$C$44)</f>
        <v>0</v>
      </c>
      <c r="BW16" s="319">
        <f>+SUMIFS('Año 5'!$BU$13:$BU$10112,'Año 5'!$AZ$13:$AZ$10112,$B$7:$B$44,'Año 5'!$BA$13:$BA$10112,$C$7:$C$44)</f>
        <v>0</v>
      </c>
      <c r="BX16" s="319">
        <f>+SUMIFS('Año 5'!$CT$13:$CT$10112,'Año 5'!$BY$13:$BY$10112,$B$7:$B$44,'Año 5'!$BZ$13:$BZ$10112,$C$7:$C$44)</f>
        <v>0</v>
      </c>
      <c r="BY16" s="319">
        <f>+SUMIFS('Año 5'!$DS$13:$DS$10112,'Año 5'!$CX$13:$CX$10112,$B$7:$B$44,'Año 5'!$CY$13:$CY$10112,$C$7:$C$44)</f>
        <v>0</v>
      </c>
      <c r="BZ16" s="319">
        <f>+SUMIFS('Año 5'!$ER$13:$ER$10112,'Año 5'!$DW$13:$DW$10112,$B$7:$B$44,'Año 5'!$DX$13:$DX$10112,$C$7:$C$44)</f>
        <v>0</v>
      </c>
      <c r="CA16" s="319">
        <f>+SUMIFS('Año 5'!$FQ$13:$FQ$10112,'Año 5'!$EV$13:$EV$10112,$B$7:$B$44,'Año 5'!$EW$13:$EW$10112,$C$7:$C$44)</f>
        <v>0</v>
      </c>
      <c r="CB16" s="319">
        <f>+SUMIFS('Año 5'!$GP$13:$GP$10112,'Año 5'!$FU$13:$FU$10112,$B$7:$B$44,'Año 5'!$FV$13:$FV$10112,$C$7:$C$44)</f>
        <v>0</v>
      </c>
      <c r="CC16" s="319">
        <f>+SUMIFS('Año 5'!$HO$13:$HO$10112,'Año 5'!$GT$13:$GT$10112,$B$7:$B$44,'Año 5'!$GU$13:$GU$10112,$C$7:$C$44)</f>
        <v>0</v>
      </c>
      <c r="CD16" s="319">
        <f>+SUMIFS('Año 5'!$IN$13:$IN$10112,'Año 5'!$HS$13:$HS$10112,$B$7:$B$44,'Año 5'!$HT$13:$HT$10112,$C$7:$C$44)</f>
        <v>0</v>
      </c>
      <c r="CE16" s="319">
        <f>+SUMIFS('Año 5'!$JM$13:$JM$10112,'Año 5'!$IR$13:$IR$10112,$B$7:$B$44,'Año 5'!$IS$13:$IS$10112,$C$7:$C$44)</f>
        <v>0</v>
      </c>
      <c r="CF16" s="320">
        <f>+SUMIFS('Año 5'!$KL$13:$KL$10112,'Año 5'!$JQ$13:$JQ$10112,$B$7:$B$44,'Año 5'!$JR$13:$JR$10112,$C$7:$C$44)</f>
        <v>0</v>
      </c>
      <c r="CG16" s="325">
        <f t="shared" si="14"/>
        <v>0</v>
      </c>
      <c r="CH16" s="323">
        <f t="shared" si="9"/>
        <v>0</v>
      </c>
      <c r="CI16" s="326">
        <f t="shared" si="10"/>
        <v>0</v>
      </c>
    </row>
    <row r="17" spans="2:87" x14ac:dyDescent="0.25">
      <c r="B17" s="317" t="s">
        <v>185</v>
      </c>
      <c r="C17" s="354" t="s">
        <v>174</v>
      </c>
      <c r="D17" s="318">
        <f>+SUMIFS('Situación inicial'!$W$13:$W$10112,'Situación inicial'!$B$13:$B$10112,$B$7:$B$44,'Situación inicial'!$C$13:$C$10112,$C$7:$C$44)</f>
        <v>0</v>
      </c>
      <c r="E17" s="319">
        <f>+SUMIFS('Situación inicial'!$AV$13:$AV$10112,'Situación inicial'!$AA$13:$AA$10112,$B$7:$B$44,'Situación inicial'!$AB$13:$AB$10112,$C$7:$C$44)</f>
        <v>0</v>
      </c>
      <c r="F17" s="319">
        <f>+SUMIFS('Situación inicial'!$BT$13:$BT$10112,'Situación inicial'!$AY$13:$AY$10112,$B$7:$B$44,'Situación inicial'!$AZ$13:$AZ$10112,$C$7:$C$44)</f>
        <v>0</v>
      </c>
      <c r="G17" s="319">
        <f>+SUMIFS('Situación inicial'!$CR$13:$CR$10112,'Situación inicial'!$BW$13:$BW$10112,$B$7:$B$44,'Situación inicial'!$BX$13:$BX$10112,$C$7:$C$44)</f>
        <v>0</v>
      </c>
      <c r="H17" s="319">
        <f>+SUMIFS('Situación inicial'!$DP$13:$DP$10112,'Situación inicial'!$CU$13:$CU$10112,$B$7:$B$44,'Situación inicial'!$CV$13:$CV$10112,$C$7:$C$44)</f>
        <v>0</v>
      </c>
      <c r="I17" s="319">
        <f>+SUMIFS('Situación inicial'!$EN$13:$EN$10112,'Situación inicial'!$DS$13:$DS$10112,$B$7:$B$44,'Situación inicial'!$DT$13:$DT$10112,$C$7:$C$44)</f>
        <v>0</v>
      </c>
      <c r="J17" s="319">
        <f>+SUMIFS('Situación inicial'!$FL$13:$FL$10112,'Situación inicial'!$EQ$13:$EQ$10112,$B$7:$B$44,'Situación inicial'!$ER$13:$ER$10112,$C$7:$C$44)</f>
        <v>0</v>
      </c>
      <c r="K17" s="319">
        <f>+SUMIFS('Situación inicial'!$GJ$13:$GJ$10112,'Situación inicial'!$FO$13:$FO$10112,$B$7:$B$44,'Situación inicial'!$FP$13:$FP$10112,$C$7:$C$44)</f>
        <v>0</v>
      </c>
      <c r="L17" s="319">
        <f>+SUMIFS('Situación inicial'!$HH$13:$HH$10112,'Situación inicial'!$GM$13:$GM$10112,$B$7:$B$44,'Situación inicial'!$GN$13:$GN$10112,$C$7:$C$44)</f>
        <v>0</v>
      </c>
      <c r="M17" s="319">
        <f>+SUMIFS('Situación inicial'!$IF$13:$IF$10112,'Situación inicial'!$HK$13:$HK$10112,$B$7:$B$44,'Situación inicial'!$HL$13:$HL$10112,$C$7:$C$44)</f>
        <v>0</v>
      </c>
      <c r="N17" s="319">
        <f>+SUMIFS('Situación inicial'!$JD$13:$JD$10112,'Situación inicial'!$II$13:$II$10112,$B$7:$B$44,'Situación inicial'!$IJ$13:$IJ$10112,$C$7:$C$44)</f>
        <v>0</v>
      </c>
      <c r="O17" s="320">
        <f>+SUMIFS('Situación inicial'!$KB$13:$KB$10112,'Situación inicial'!$JG$13:$JG$10112,$B$7:$B$44,'Situación inicial'!$JH$13:$JH$10112,$C$7:$C$44)</f>
        <v>0</v>
      </c>
      <c r="P17" s="310">
        <f t="shared" si="0"/>
        <v>0</v>
      </c>
      <c r="Q17" s="318">
        <f>+SUMIFS('Año 1'!$W$13:$W$10112,'Año 1'!$B$13:$B$10112,$B$7:$B$44,'Año 1'!$C$13:$C$10112,$C$7:$C$44)</f>
        <v>0</v>
      </c>
      <c r="R17" s="319">
        <f>+SUMIFS('Año 1'!$AV$13:$AV$10112,'Año 1'!$AA$13:$AA$10112,$B$7:$B$44,'Año 1'!$AB$13:$AB$10112,$C$7:$C$44)</f>
        <v>0</v>
      </c>
      <c r="S17" s="319">
        <f>+SUMIFS('Año 1'!$BU$13:$BU$10112,'Año 1'!$AZ$13:$AZ$10112,$B$7:$B$44,'Año 1'!$BA$13:$BA$10112,$C$7:$C$44)</f>
        <v>0</v>
      </c>
      <c r="T17" s="319">
        <f>+SUMIFS('Año 1'!$CT$13:$CT$10112,'Año 1'!$BY$13:$BY$10112,$B$7:$B$44,'Año 1'!$BZ$13:$BZ$10112,$C$7:$C$44)</f>
        <v>0</v>
      </c>
      <c r="U17" s="319">
        <f>+SUMIFS('Año 1'!$DS$13:$DS$10112,'Año 1'!$CX$13:$CX$10112,$B$7:$B$44,'Año 1'!$CY$13:$CY$10112,$C$7:$C$44)</f>
        <v>0</v>
      </c>
      <c r="V17" s="319">
        <f>+SUMIFS('Año 1'!$ER$13:$ER$10112,'Año 1'!$DW$13:$DW$10112,$B$7:$B$44,'Año 1'!$DX$13:$DX$10112,$C$7:$C$44)</f>
        <v>0</v>
      </c>
      <c r="W17" s="319">
        <f>+SUMIFS('Año 1'!$FQ$13:$FQ$10112,'Año 1'!$EV$13:$EV$10112,$B$7:$B$44,'Año 1'!$EW$13:$EW$10112,$C$7:$C$44)</f>
        <v>0</v>
      </c>
      <c r="X17" s="319">
        <f>+SUMIFS('Año 1'!$GP$13:$GP$10112,'Año 1'!$FU$13:$FU$10112,$B$7:$B$44,'Año 1'!$FV$13:$FV$10112,$C$7:$C$44)</f>
        <v>0</v>
      </c>
      <c r="Y17" s="319">
        <f>+SUMIFS('Año 1'!$HO$13:$HO$10112,'Año 1'!$GT$13:$GT$10112,$B$7:$B$44,'Año 1'!$GU$13:$GU$10112,$C$7:$C$44)</f>
        <v>0</v>
      </c>
      <c r="Z17" s="319">
        <f>+SUMIFS('Año 1'!$IN$13:$IN$10112,'Año 1'!$HS$13:$HS$10112,$B$7:$B$44,'Año 1'!$HT$13:$HT$10112,$C$7:$C$44)</f>
        <v>0</v>
      </c>
      <c r="AA17" s="319">
        <f>+SUMIFS('Año 1'!$JM$13:$JM$10112,'Año 1'!$IR$13:$IR$10112,$B$7:$B$44,'Año 1'!$IS$13:$IS$10112,$C$7:$C$44)</f>
        <v>0</v>
      </c>
      <c r="AB17" s="320">
        <f>+SUMIFS('Año 1'!$KL$13:$KL$10112,'Año 1'!$JQ$13:$JQ$10112,$B$7:$B$44,'Año 1'!$JR$13:$JR$10112,$C$7:$C$44)</f>
        <v>0</v>
      </c>
      <c r="AC17" s="321">
        <f t="shared" si="1"/>
        <v>0</v>
      </c>
      <c r="AD17" s="322">
        <f t="shared" si="2"/>
        <v>0</v>
      </c>
      <c r="AE17" s="318">
        <f>+SUMIFS('Año 2'!$W$13:$W$10112,'Año 2'!$B$13:$B$10112,$B$7:$B$44,'Año 2'!$C$13:$C$10112,$C$7:$C$44)</f>
        <v>0</v>
      </c>
      <c r="AF17" s="319">
        <f>+SUMIFS('Año 2'!$AV$13:$AV$10112,'Año 2'!$AA$13:$AA$10112,$B$7:$B$44,'Año 2'!$AB$13:$AB$10112,$C$7:$C$44)</f>
        <v>0</v>
      </c>
      <c r="AG17" s="319">
        <f>+SUMIFS('Año 2'!$BU$13:$BU$10112,'Año 2'!$AZ$13:$AZ$10112,$B$7:$B$44,'Año 2'!$BA$13:$BA$10112,$C$7:$C$44)</f>
        <v>0</v>
      </c>
      <c r="AH17" s="319">
        <f>+SUMIFS('Año 2'!$CT$13:$CT$10112,'Año 2'!$BY$13:$BY$10112,$B$7:$B$44,'Año 2'!$BZ$13:$BZ$10112,$C$7:$C$44)</f>
        <v>0</v>
      </c>
      <c r="AI17" s="319">
        <f>+SUMIFS('Año 2'!$DS$13:$DS$10112,'Año 2'!$CX$13:$CX$10112,$B$7:$B$44,'Año 2'!$CY$13:$CY$10112,$C$7:$C$44)</f>
        <v>0</v>
      </c>
      <c r="AJ17" s="319">
        <f>+SUMIFS('Año 2'!$ER$13:$ER$10112,'Año 2'!$DW$13:$DW$10112,$B$7:$B$44,'Año 2'!$DX$13:$DX$10112,$C$7:$C$44)</f>
        <v>0</v>
      </c>
      <c r="AK17" s="319">
        <f>+SUMIFS('Año 2'!$FQ$13:$FQ$10112,'Año 2'!$EV$13:$EV$10112,$B$7:$B$44,'Año 2'!$EW$13:$EW$10112,$C$7:$C$44)</f>
        <v>0</v>
      </c>
      <c r="AL17" s="319">
        <f>+SUMIFS('Año 2'!$GP$13:$GP$10112,'Año 2'!$FU$13:$FU$10112,$B$7:$B$44,'Año 2'!$FV$13:$FV$10112,$C$7:$C$44)</f>
        <v>0</v>
      </c>
      <c r="AM17" s="319">
        <f>+SUMIFS('Año 2'!$HO$13:$HO$10112,'Año 2'!$GT$13:$GT$10112,$B$7:$B$44,'Año 2'!$GU$13:$GU$10112,$C$7:$C$44)</f>
        <v>0</v>
      </c>
      <c r="AN17" s="319">
        <f>+SUMIFS('Año 2'!$IN$13:$IN$10112,'Año 2'!$HS$13:$HS$10112,$B$7:$B$44,'Año 2'!$HT$13:$HT$10112,$C$7:$C$44)</f>
        <v>0</v>
      </c>
      <c r="AO17" s="319">
        <f>+SUMIFS('Año 2'!$JM$13:$JM$10112,'Año 2'!$IR$13:$IR$10112,$B$7:$B$44,'Año 2'!$IS$13:$IS$10112,$C$7:$C$44)</f>
        <v>0</v>
      </c>
      <c r="AP17" s="320">
        <f>+SUMIFS('Año 2'!$KL$13:$KL$10112,'Año 2'!$JQ$13:$JQ$10112,$B$7:$B$44,'Año 2'!$JR$13:$JR$10112,$C$7:$C$44)</f>
        <v>0</v>
      </c>
      <c r="AQ17" s="321">
        <f t="shared" si="3"/>
        <v>0</v>
      </c>
      <c r="AR17" s="322">
        <f t="shared" si="11"/>
        <v>0</v>
      </c>
      <c r="AS17" s="318">
        <f>+SUMIFS('Año 3'!$W$13:$W$10112,'Año 3'!$B$13:$B$10112,$B$7:$B$44,'Año 3'!$C$13:$C$10112,$C$7:$C$44)</f>
        <v>0</v>
      </c>
      <c r="AT17" s="319">
        <f>+SUMIFS('Año 3'!$AV$13:$AV$10112,'Año 3'!$AA$13:$AA$10112,$B$7:$B$44,'Año 3'!$AB$13:$AB$10112,$C$7:$C$44)</f>
        <v>0</v>
      </c>
      <c r="AU17" s="319">
        <f>+SUMIFS('Año 3'!$BU$13:$BU$10112,'Año 3'!$AZ$13:$AZ$10112,$B$7:$B$44,'Año 3'!$BA$13:$BA$10112,$C$7:$C$44)</f>
        <v>0</v>
      </c>
      <c r="AV17" s="319">
        <f>+SUMIFS('Año 3'!$CT$13:$CT$10112,'Año 3'!$BY$13:$BY$10112,$B$7:$B$44,'Año 3'!$BZ$13:$BZ$10112,$C$7:$C$44)</f>
        <v>0</v>
      </c>
      <c r="AW17" s="319">
        <f>+SUMIFS('Año 3'!$DS$13:$DS$10112,'Año 3'!$CX$13:$CX$10112,$B$7:$B$44,'Año 3'!$CY$13:$CY$10112,$C$7:$C$44)</f>
        <v>0</v>
      </c>
      <c r="AX17" s="319">
        <f>+SUMIFS('Año 3'!$ER$13:$ER$10112,'Año 3'!$DW$13:$DW$10112,$B$7:$B$44,'Año 3'!$DX$13:$DX$10112,$C$7:$C$44)</f>
        <v>0</v>
      </c>
      <c r="AY17" s="319">
        <f>+SUMIFS('Año 3'!$FQ$13:$FQ$10112,'Año 3'!$EV$13:$EV$10112,$B$7:$B$44,'Año 3'!$EW$13:$EW$10112,$C$7:$C$44)</f>
        <v>0</v>
      </c>
      <c r="AZ17" s="319">
        <f>+SUMIFS('Año 3'!$GP$13:$GP$10112,'Año 3'!$FU$13:$FU$10112,$B$7:$B$44,'Año 3'!$FV$13:$FV$10112,$C$7:$C$44)</f>
        <v>0</v>
      </c>
      <c r="BA17" s="319">
        <f>+SUMIFS('Año 3'!$HO$13:$HO$10112,'Año 3'!$GT$13:$GT$10112,$B$7:$B$44,'Año 3'!$GU$13:$GU$10112,$C$7:$C$44)</f>
        <v>0</v>
      </c>
      <c r="BB17" s="319">
        <f>+SUMIFS('Año 3'!$IN$13:$IN$10112,'Año 3'!$HS$13:$HS$10112,$B$7:$B$44,'Año 3'!$HT$13:$HT$10112,$C$7:$C$44)</f>
        <v>0</v>
      </c>
      <c r="BC17" s="319">
        <f>+SUMIFS('Año 3'!$JM$13:$JM$10112,'Año 3'!$IR$13:$IR$10112,$B$7:$B$44,'Año 3'!$IS$13:$IS$10112,$C$7:$C$44)</f>
        <v>0</v>
      </c>
      <c r="BD17" s="320">
        <f>+SUMIFS('Año 3'!$KL$13:$KL$10112,'Año 3'!$JQ$13:$JQ$10112,$B$7:$B$44,'Año 3'!$JR$13:$JR$10112,$C$7:$C$44)</f>
        <v>0</v>
      </c>
      <c r="BE17" s="321">
        <f t="shared" si="12"/>
        <v>0</v>
      </c>
      <c r="BF17" s="323">
        <f t="shared" si="5"/>
        <v>0</v>
      </c>
      <c r="BG17" s="324">
        <f>+SUMIFS('Año 4'!$W$13:$W$10112,'Año 4'!$B$13:$B$10112,$B$7:$B$44,'Año 4'!$C$13:$C$10112,$C$7:$C$44)</f>
        <v>0</v>
      </c>
      <c r="BH17" s="319">
        <f>+SUMIFS('Año 4'!$AV$13:$AV$10112,'Año 4'!$AA$13:$AA$10112,$B$7:$B$44,'Año 4'!$AB$13:$AB$10112,$C$7:$C$44)</f>
        <v>0</v>
      </c>
      <c r="BI17" s="319">
        <f>+SUMIFS('Año 4'!$BU$13:$BU$10112,'Año 4'!$AZ$13:$AZ$10112,$B$7:$B$44,'Año 4'!$BA$13:$BA$10112,$C$7:$C$44)</f>
        <v>0</v>
      </c>
      <c r="BJ17" s="319">
        <f>+SUMIFS('Año 4'!$CT$13:$CT$10112,'Año 4'!$BY$13:$BY$10112,$B$7:$B$44,'Año 4'!$BZ$13:$BZ$10112,$C$7:$C$44)</f>
        <v>0</v>
      </c>
      <c r="BK17" s="319">
        <f>+SUMIFS('Año 4'!$DS$13:$DS$10112,'Año 4'!$CX$13:$CX$10112,$B$7:$B$44,'Año 4'!$CY$13:$CY$10112,$C$7:$C$44)</f>
        <v>0</v>
      </c>
      <c r="BL17" s="319">
        <f>+SUMIFS('Año 4'!$ER$13:$ER$10112,'Año 4'!$DW$13:$DW$10112,$B$7:$B$44,'Año 4'!$DX$13:$DX$10112,$C$7:$C$44)</f>
        <v>0</v>
      </c>
      <c r="BM17" s="319">
        <f>+SUMIFS('Año 4'!$FQ$13:$FQ$10112,'Año 4'!$EV$13:$EV$10112,$B$7:$B$44,'Año 4'!$EW$13:$EW$10112,$C$7:$C$44)</f>
        <v>0</v>
      </c>
      <c r="BN17" s="319">
        <f>+SUMIFS('Año 4'!$GP$13:$GP$10112,'Año 4'!$FU$13:$FU$10112,$B$7:$B$44,'Año 4'!$FV$13:$FV$10112,$C$7:$C$44)</f>
        <v>0</v>
      </c>
      <c r="BO17" s="319">
        <f>+SUMIFS('Año 4'!$HO$13:$HO$10112,'Año 4'!$GT$13:$GT$10112,$B$7:$B$44,'Año 4'!$GU$13:$GU$10112,$C$7:$C$44)</f>
        <v>0</v>
      </c>
      <c r="BP17" s="319">
        <f>+SUMIFS('Año 4'!$IN$13:$IN$10112,'Año 4'!$HS$13:$HS$10112,$B$7:$B$44,'Año 4'!$HT$13:$HT$10112,$C$7:$C$44)</f>
        <v>0</v>
      </c>
      <c r="BQ17" s="319">
        <f>+SUMIFS('Año 4'!$JM$13:$JM$10112,'Año 4'!$IR$13:$IR$10112,$B$7:$B$44,'Año 4'!$IS$13:$IS$10112,$C$7:$C$44)</f>
        <v>0</v>
      </c>
      <c r="BR17" s="320">
        <f>+SUMIFS('Año 4'!$KL$13:$KL$10112,'Año 4'!$JQ$13:$JQ$10112,$B$7:$B$44,'Año 4'!$JR$13:$JR$10112,$C$7:$C$44)</f>
        <v>0</v>
      </c>
      <c r="BS17" s="325">
        <f t="shared" si="13"/>
        <v>0</v>
      </c>
      <c r="BT17" s="323">
        <f t="shared" si="7"/>
        <v>0</v>
      </c>
      <c r="BU17" s="318">
        <f>+SUMIFS('Año 5'!$W$13:$W$10112,'Año 5'!$B$13:$B$10112,$B$7:$B$44,'Año 5'!$C$13:$C$10112,$C$7:$C$44)</f>
        <v>0</v>
      </c>
      <c r="BV17" s="319">
        <f>+SUMIFS('Año 5'!$AV$13:$AV$10112,'Año 5'!$AA$13:$AA$10112,$B$7:$B$44,'Año 5'!$AB$13:$AB$10112,$C$7:$C$44)</f>
        <v>0</v>
      </c>
      <c r="BW17" s="319">
        <f>+SUMIFS('Año 5'!$BU$13:$BU$10112,'Año 5'!$AZ$13:$AZ$10112,$B$7:$B$44,'Año 5'!$BA$13:$BA$10112,$C$7:$C$44)</f>
        <v>0</v>
      </c>
      <c r="BX17" s="319">
        <f>+SUMIFS('Año 5'!$CT$13:$CT$10112,'Año 5'!$BY$13:$BY$10112,$B$7:$B$44,'Año 5'!$BZ$13:$BZ$10112,$C$7:$C$44)</f>
        <v>0</v>
      </c>
      <c r="BY17" s="319">
        <f>+SUMIFS('Año 5'!$DS$13:$DS$10112,'Año 5'!$CX$13:$CX$10112,$B$7:$B$44,'Año 5'!$CY$13:$CY$10112,$C$7:$C$44)</f>
        <v>0</v>
      </c>
      <c r="BZ17" s="319">
        <f>+SUMIFS('Año 5'!$ER$13:$ER$10112,'Año 5'!$DW$13:$DW$10112,$B$7:$B$44,'Año 5'!$DX$13:$DX$10112,$C$7:$C$44)</f>
        <v>0</v>
      </c>
      <c r="CA17" s="319">
        <f>+SUMIFS('Año 5'!$FQ$13:$FQ$10112,'Año 5'!$EV$13:$EV$10112,$B$7:$B$44,'Año 5'!$EW$13:$EW$10112,$C$7:$C$44)</f>
        <v>0</v>
      </c>
      <c r="CB17" s="319">
        <f>+SUMIFS('Año 5'!$GP$13:$GP$10112,'Año 5'!$FU$13:$FU$10112,$B$7:$B$44,'Año 5'!$FV$13:$FV$10112,$C$7:$C$44)</f>
        <v>0</v>
      </c>
      <c r="CC17" s="319">
        <f>+SUMIFS('Año 5'!$HO$13:$HO$10112,'Año 5'!$GT$13:$GT$10112,$B$7:$B$44,'Año 5'!$GU$13:$GU$10112,$C$7:$C$44)</f>
        <v>0</v>
      </c>
      <c r="CD17" s="319">
        <f>+SUMIFS('Año 5'!$IN$13:$IN$10112,'Año 5'!$HS$13:$HS$10112,$B$7:$B$44,'Año 5'!$HT$13:$HT$10112,$C$7:$C$44)</f>
        <v>0</v>
      </c>
      <c r="CE17" s="319">
        <f>+SUMIFS('Año 5'!$JM$13:$JM$10112,'Año 5'!$IR$13:$IR$10112,$B$7:$B$44,'Año 5'!$IS$13:$IS$10112,$C$7:$C$44)</f>
        <v>0</v>
      </c>
      <c r="CF17" s="320">
        <f>+SUMIFS('Año 5'!$KL$13:$KL$10112,'Año 5'!$JQ$13:$JQ$10112,$B$7:$B$44,'Año 5'!$JR$13:$JR$10112,$C$7:$C$44)</f>
        <v>0</v>
      </c>
      <c r="CG17" s="325">
        <f t="shared" si="14"/>
        <v>0</v>
      </c>
      <c r="CH17" s="323">
        <f t="shared" si="9"/>
        <v>0</v>
      </c>
      <c r="CI17" s="326">
        <f t="shared" si="10"/>
        <v>0</v>
      </c>
    </row>
    <row r="18" spans="2:87" x14ac:dyDescent="0.25">
      <c r="B18" s="317" t="s">
        <v>186</v>
      </c>
      <c r="C18" s="354" t="s">
        <v>174</v>
      </c>
      <c r="D18" s="318">
        <f>+SUMIFS('Situación inicial'!$W$13:$W$10112,'Situación inicial'!$B$13:$B$10112,$B$7:$B$44,'Situación inicial'!$C$13:$C$10112,$C$7:$C$44)</f>
        <v>0</v>
      </c>
      <c r="E18" s="319">
        <f>+SUMIFS('Situación inicial'!$AV$13:$AV$10112,'Situación inicial'!$AA$13:$AA$10112,$B$7:$B$44,'Situación inicial'!$AB$13:$AB$10112,$C$7:$C$44)</f>
        <v>0</v>
      </c>
      <c r="F18" s="319">
        <f>+SUMIFS('Situación inicial'!$BT$13:$BT$10112,'Situación inicial'!$AY$13:$AY$10112,$B$7:$B$44,'Situación inicial'!$AZ$13:$AZ$10112,$C$7:$C$44)</f>
        <v>0</v>
      </c>
      <c r="G18" s="319">
        <f>+SUMIFS('Situación inicial'!$CR$13:$CR$10112,'Situación inicial'!$BW$13:$BW$10112,$B$7:$B$44,'Situación inicial'!$BX$13:$BX$10112,$C$7:$C$44)</f>
        <v>0</v>
      </c>
      <c r="H18" s="319">
        <f>+SUMIFS('Situación inicial'!$DP$13:$DP$10112,'Situación inicial'!$CU$13:$CU$10112,$B$7:$B$44,'Situación inicial'!$CV$13:$CV$10112,$C$7:$C$44)</f>
        <v>0</v>
      </c>
      <c r="I18" s="319">
        <f>+SUMIFS('Situación inicial'!$EN$13:$EN$10112,'Situación inicial'!$DS$13:$DS$10112,$B$7:$B$44,'Situación inicial'!$DT$13:$DT$10112,$C$7:$C$44)</f>
        <v>0</v>
      </c>
      <c r="J18" s="319">
        <f>+SUMIFS('Situación inicial'!$FL$13:$FL$10112,'Situación inicial'!$EQ$13:$EQ$10112,$B$7:$B$44,'Situación inicial'!$ER$13:$ER$10112,$C$7:$C$44)</f>
        <v>0</v>
      </c>
      <c r="K18" s="319">
        <f>+SUMIFS('Situación inicial'!$GJ$13:$GJ$10112,'Situación inicial'!$FO$13:$FO$10112,$B$7:$B$44,'Situación inicial'!$FP$13:$FP$10112,$C$7:$C$44)</f>
        <v>0</v>
      </c>
      <c r="L18" s="319">
        <f>+SUMIFS('Situación inicial'!$HH$13:$HH$10112,'Situación inicial'!$GM$13:$GM$10112,$B$7:$B$44,'Situación inicial'!$GN$13:$GN$10112,$C$7:$C$44)</f>
        <v>0</v>
      </c>
      <c r="M18" s="319">
        <f>+SUMIFS('Situación inicial'!$IF$13:$IF$10112,'Situación inicial'!$HK$13:$HK$10112,$B$7:$B$44,'Situación inicial'!$HL$13:$HL$10112,$C$7:$C$44)</f>
        <v>0</v>
      </c>
      <c r="N18" s="319">
        <f>+SUMIFS('Situación inicial'!$JD$13:$JD$10112,'Situación inicial'!$II$13:$II$10112,$B$7:$B$44,'Situación inicial'!$IJ$13:$IJ$10112,$C$7:$C$44)</f>
        <v>0</v>
      </c>
      <c r="O18" s="320">
        <f>+SUMIFS('Situación inicial'!$KB$13:$KB$10112,'Situación inicial'!$JG$13:$JG$10112,$B$7:$B$44,'Situación inicial'!$JH$13:$JH$10112,$C$7:$C$44)</f>
        <v>0</v>
      </c>
      <c r="P18" s="310">
        <f t="shared" si="0"/>
        <v>0</v>
      </c>
      <c r="Q18" s="318">
        <f>+SUMIFS('Año 1'!$W$13:$W$10112,'Año 1'!$B$13:$B$10112,$B$7:$B$44,'Año 1'!$C$13:$C$10112,$C$7:$C$44)</f>
        <v>0</v>
      </c>
      <c r="R18" s="319">
        <f>+SUMIFS('Año 1'!$AV$13:$AV$10112,'Año 1'!$AA$13:$AA$10112,$B$7:$B$44,'Año 1'!$AB$13:$AB$10112,$C$7:$C$44)</f>
        <v>0</v>
      </c>
      <c r="S18" s="319">
        <f>+SUMIFS('Año 1'!$BU$13:$BU$10112,'Año 1'!$AZ$13:$AZ$10112,$B$7:$B$44,'Año 1'!$BA$13:$BA$10112,$C$7:$C$44)</f>
        <v>0</v>
      </c>
      <c r="T18" s="319">
        <f>+SUMIFS('Año 1'!$CT$13:$CT$10112,'Año 1'!$BY$13:$BY$10112,$B$7:$B$44,'Año 1'!$BZ$13:$BZ$10112,$C$7:$C$44)</f>
        <v>0</v>
      </c>
      <c r="U18" s="319">
        <f>+SUMIFS('Año 1'!$DS$13:$DS$10112,'Año 1'!$CX$13:$CX$10112,$B$7:$B$44,'Año 1'!$CY$13:$CY$10112,$C$7:$C$44)</f>
        <v>0</v>
      </c>
      <c r="V18" s="319">
        <f>+SUMIFS('Año 1'!$ER$13:$ER$10112,'Año 1'!$DW$13:$DW$10112,$B$7:$B$44,'Año 1'!$DX$13:$DX$10112,$C$7:$C$44)</f>
        <v>0</v>
      </c>
      <c r="W18" s="319">
        <f>+SUMIFS('Año 1'!$FQ$13:$FQ$10112,'Año 1'!$EV$13:$EV$10112,$B$7:$B$44,'Año 1'!$EW$13:$EW$10112,$C$7:$C$44)</f>
        <v>0</v>
      </c>
      <c r="X18" s="319">
        <f>+SUMIFS('Año 1'!$GP$13:$GP$10112,'Año 1'!$FU$13:$FU$10112,$B$7:$B$44,'Año 1'!$FV$13:$FV$10112,$C$7:$C$44)</f>
        <v>0</v>
      </c>
      <c r="Y18" s="319">
        <f>+SUMIFS('Año 1'!$HO$13:$HO$10112,'Año 1'!$GT$13:$GT$10112,$B$7:$B$44,'Año 1'!$GU$13:$GU$10112,$C$7:$C$44)</f>
        <v>0</v>
      </c>
      <c r="Z18" s="319">
        <f>+SUMIFS('Año 1'!$IN$13:$IN$10112,'Año 1'!$HS$13:$HS$10112,$B$7:$B$44,'Año 1'!$HT$13:$HT$10112,$C$7:$C$44)</f>
        <v>0</v>
      </c>
      <c r="AA18" s="319">
        <f>+SUMIFS('Año 1'!$JM$13:$JM$10112,'Año 1'!$IR$13:$IR$10112,$B$7:$B$44,'Año 1'!$IS$13:$IS$10112,$C$7:$C$44)</f>
        <v>0</v>
      </c>
      <c r="AB18" s="320">
        <f>+SUMIFS('Año 1'!$KL$13:$KL$10112,'Año 1'!$JQ$13:$JQ$10112,$B$7:$B$44,'Año 1'!$JR$13:$JR$10112,$C$7:$C$44)</f>
        <v>0</v>
      </c>
      <c r="AC18" s="321">
        <f t="shared" si="1"/>
        <v>0</v>
      </c>
      <c r="AD18" s="322">
        <f t="shared" si="2"/>
        <v>0</v>
      </c>
      <c r="AE18" s="318">
        <f>+SUMIFS('Año 2'!$W$13:$W$10112,'Año 2'!$B$13:$B$10112,$B$7:$B$44,'Año 2'!$C$13:$C$10112,$C$7:$C$44)</f>
        <v>0</v>
      </c>
      <c r="AF18" s="319">
        <f>+SUMIFS('Año 2'!$AV$13:$AV$10112,'Año 2'!$AA$13:$AA$10112,$B$7:$B$44,'Año 2'!$AB$13:$AB$10112,$C$7:$C$44)</f>
        <v>0</v>
      </c>
      <c r="AG18" s="319">
        <f>+SUMIFS('Año 2'!$BU$13:$BU$10112,'Año 2'!$AZ$13:$AZ$10112,$B$7:$B$44,'Año 2'!$BA$13:$BA$10112,$C$7:$C$44)</f>
        <v>0</v>
      </c>
      <c r="AH18" s="319">
        <f>+SUMIFS('Año 2'!$CT$13:$CT$10112,'Año 2'!$BY$13:$BY$10112,$B$7:$B$44,'Año 2'!$BZ$13:$BZ$10112,$C$7:$C$44)</f>
        <v>0</v>
      </c>
      <c r="AI18" s="319">
        <f>+SUMIFS('Año 2'!$DS$13:$DS$10112,'Año 2'!$CX$13:$CX$10112,$B$7:$B$44,'Año 2'!$CY$13:$CY$10112,$C$7:$C$44)</f>
        <v>0</v>
      </c>
      <c r="AJ18" s="319">
        <f>+SUMIFS('Año 2'!$ER$13:$ER$10112,'Año 2'!$DW$13:$DW$10112,$B$7:$B$44,'Año 2'!$DX$13:$DX$10112,$C$7:$C$44)</f>
        <v>0</v>
      </c>
      <c r="AK18" s="319">
        <f>+SUMIFS('Año 2'!$FQ$13:$FQ$10112,'Año 2'!$EV$13:$EV$10112,$B$7:$B$44,'Año 2'!$EW$13:$EW$10112,$C$7:$C$44)</f>
        <v>0</v>
      </c>
      <c r="AL18" s="319">
        <f>+SUMIFS('Año 2'!$GP$13:$GP$10112,'Año 2'!$FU$13:$FU$10112,$B$7:$B$44,'Año 2'!$FV$13:$FV$10112,$C$7:$C$44)</f>
        <v>0</v>
      </c>
      <c r="AM18" s="319">
        <f>+SUMIFS('Año 2'!$HO$13:$HO$10112,'Año 2'!$GT$13:$GT$10112,$B$7:$B$44,'Año 2'!$GU$13:$GU$10112,$C$7:$C$44)</f>
        <v>0</v>
      </c>
      <c r="AN18" s="319">
        <f>+SUMIFS('Año 2'!$IN$13:$IN$10112,'Año 2'!$HS$13:$HS$10112,$B$7:$B$44,'Año 2'!$HT$13:$HT$10112,$C$7:$C$44)</f>
        <v>0</v>
      </c>
      <c r="AO18" s="319">
        <f>+SUMIFS('Año 2'!$JM$13:$JM$10112,'Año 2'!$IR$13:$IR$10112,$B$7:$B$44,'Año 2'!$IS$13:$IS$10112,$C$7:$C$44)</f>
        <v>0</v>
      </c>
      <c r="AP18" s="320">
        <f>+SUMIFS('Año 2'!$KL$13:$KL$10112,'Año 2'!$JQ$13:$JQ$10112,$B$7:$B$44,'Año 2'!$JR$13:$JR$10112,$C$7:$C$44)</f>
        <v>0</v>
      </c>
      <c r="AQ18" s="321">
        <f t="shared" si="3"/>
        <v>0</v>
      </c>
      <c r="AR18" s="322">
        <f t="shared" si="11"/>
        <v>0</v>
      </c>
      <c r="AS18" s="318">
        <f>+SUMIFS('Año 3'!$W$13:$W$10112,'Año 3'!$B$13:$B$10112,$B$7:$B$44,'Año 3'!$C$13:$C$10112,$C$7:$C$44)</f>
        <v>0</v>
      </c>
      <c r="AT18" s="319">
        <f>+SUMIFS('Año 3'!$AV$13:$AV$10112,'Año 3'!$AA$13:$AA$10112,$B$7:$B$44,'Año 3'!$AB$13:$AB$10112,$C$7:$C$44)</f>
        <v>0</v>
      </c>
      <c r="AU18" s="319">
        <f>+SUMIFS('Año 3'!$BU$13:$BU$10112,'Año 3'!$AZ$13:$AZ$10112,$B$7:$B$44,'Año 3'!$BA$13:$BA$10112,$C$7:$C$44)</f>
        <v>0</v>
      </c>
      <c r="AV18" s="319">
        <f>+SUMIFS('Año 3'!$CT$13:$CT$10112,'Año 3'!$BY$13:$BY$10112,$B$7:$B$44,'Año 3'!$BZ$13:$BZ$10112,$C$7:$C$44)</f>
        <v>0</v>
      </c>
      <c r="AW18" s="319">
        <f>+SUMIFS('Año 3'!$DS$13:$DS$10112,'Año 3'!$CX$13:$CX$10112,$B$7:$B$44,'Año 3'!$CY$13:$CY$10112,$C$7:$C$44)</f>
        <v>0</v>
      </c>
      <c r="AX18" s="319">
        <f>+SUMIFS('Año 3'!$ER$13:$ER$10112,'Año 3'!$DW$13:$DW$10112,$B$7:$B$44,'Año 3'!$DX$13:$DX$10112,$C$7:$C$44)</f>
        <v>0</v>
      </c>
      <c r="AY18" s="319">
        <f>+SUMIFS('Año 3'!$FQ$13:$FQ$10112,'Año 3'!$EV$13:$EV$10112,$B$7:$B$44,'Año 3'!$EW$13:$EW$10112,$C$7:$C$44)</f>
        <v>0</v>
      </c>
      <c r="AZ18" s="319">
        <f>+SUMIFS('Año 3'!$GP$13:$GP$10112,'Año 3'!$FU$13:$FU$10112,$B$7:$B$44,'Año 3'!$FV$13:$FV$10112,$C$7:$C$44)</f>
        <v>0</v>
      </c>
      <c r="BA18" s="319">
        <f>+SUMIFS('Año 3'!$HO$13:$HO$10112,'Año 3'!$GT$13:$GT$10112,$B$7:$B$44,'Año 3'!$GU$13:$GU$10112,$C$7:$C$44)</f>
        <v>0</v>
      </c>
      <c r="BB18" s="319">
        <f>+SUMIFS('Año 3'!$IN$13:$IN$10112,'Año 3'!$HS$13:$HS$10112,$B$7:$B$44,'Año 3'!$HT$13:$HT$10112,$C$7:$C$44)</f>
        <v>0</v>
      </c>
      <c r="BC18" s="319">
        <f>+SUMIFS('Año 3'!$JM$13:$JM$10112,'Año 3'!$IR$13:$IR$10112,$B$7:$B$44,'Año 3'!$IS$13:$IS$10112,$C$7:$C$44)</f>
        <v>0</v>
      </c>
      <c r="BD18" s="320">
        <f>+SUMIFS('Año 3'!$KL$13:$KL$10112,'Año 3'!$JQ$13:$JQ$10112,$B$7:$B$44,'Año 3'!$JR$13:$JR$10112,$C$7:$C$44)</f>
        <v>0</v>
      </c>
      <c r="BE18" s="321">
        <f t="shared" si="12"/>
        <v>0</v>
      </c>
      <c r="BF18" s="323">
        <f t="shared" si="5"/>
        <v>0</v>
      </c>
      <c r="BG18" s="324">
        <f>+SUMIFS('Año 4'!$W$13:$W$10112,'Año 4'!$B$13:$B$10112,$B$7:$B$44,'Año 4'!$C$13:$C$10112,$C$7:$C$44)</f>
        <v>0</v>
      </c>
      <c r="BH18" s="319">
        <f>+SUMIFS('Año 4'!$AV$13:$AV$10112,'Año 4'!$AA$13:$AA$10112,$B$7:$B$44,'Año 4'!$AB$13:$AB$10112,$C$7:$C$44)</f>
        <v>0</v>
      </c>
      <c r="BI18" s="319">
        <f>+SUMIFS('Año 4'!$BU$13:$BU$10112,'Año 4'!$AZ$13:$AZ$10112,$B$7:$B$44,'Año 4'!$BA$13:$BA$10112,$C$7:$C$44)</f>
        <v>0</v>
      </c>
      <c r="BJ18" s="319">
        <f>+SUMIFS('Año 4'!$CT$13:$CT$10112,'Año 4'!$BY$13:$BY$10112,$B$7:$B$44,'Año 4'!$BZ$13:$BZ$10112,$C$7:$C$44)</f>
        <v>0</v>
      </c>
      <c r="BK18" s="319">
        <f>+SUMIFS('Año 4'!$DS$13:$DS$10112,'Año 4'!$CX$13:$CX$10112,$B$7:$B$44,'Año 4'!$CY$13:$CY$10112,$C$7:$C$44)</f>
        <v>0</v>
      </c>
      <c r="BL18" s="319">
        <f>+SUMIFS('Año 4'!$ER$13:$ER$10112,'Año 4'!$DW$13:$DW$10112,$B$7:$B$44,'Año 4'!$DX$13:$DX$10112,$C$7:$C$44)</f>
        <v>0</v>
      </c>
      <c r="BM18" s="319">
        <f>+SUMIFS('Año 4'!$FQ$13:$FQ$10112,'Año 4'!$EV$13:$EV$10112,$B$7:$B$44,'Año 4'!$EW$13:$EW$10112,$C$7:$C$44)</f>
        <v>0</v>
      </c>
      <c r="BN18" s="319">
        <f>+SUMIFS('Año 4'!$GP$13:$GP$10112,'Año 4'!$FU$13:$FU$10112,$B$7:$B$44,'Año 4'!$FV$13:$FV$10112,$C$7:$C$44)</f>
        <v>0</v>
      </c>
      <c r="BO18" s="319">
        <f>+SUMIFS('Año 4'!$HO$13:$HO$10112,'Año 4'!$GT$13:$GT$10112,$B$7:$B$44,'Año 4'!$GU$13:$GU$10112,$C$7:$C$44)</f>
        <v>0</v>
      </c>
      <c r="BP18" s="319">
        <f>+SUMIFS('Año 4'!$IN$13:$IN$10112,'Año 4'!$HS$13:$HS$10112,$B$7:$B$44,'Año 4'!$HT$13:$HT$10112,$C$7:$C$44)</f>
        <v>0</v>
      </c>
      <c r="BQ18" s="319">
        <f>+SUMIFS('Año 4'!$JM$13:$JM$10112,'Año 4'!$IR$13:$IR$10112,$B$7:$B$44,'Año 4'!$IS$13:$IS$10112,$C$7:$C$44)</f>
        <v>0</v>
      </c>
      <c r="BR18" s="320">
        <f>+SUMIFS('Año 4'!$KL$13:$KL$10112,'Año 4'!$JQ$13:$JQ$10112,$B$7:$B$44,'Año 4'!$JR$13:$JR$10112,$C$7:$C$44)</f>
        <v>0</v>
      </c>
      <c r="BS18" s="325">
        <f t="shared" si="13"/>
        <v>0</v>
      </c>
      <c r="BT18" s="323">
        <f t="shared" si="7"/>
        <v>0</v>
      </c>
      <c r="BU18" s="318">
        <f>+SUMIFS('Año 5'!$W$13:$W$10112,'Año 5'!$B$13:$B$10112,$B$7:$B$44,'Año 5'!$C$13:$C$10112,$C$7:$C$44)</f>
        <v>0</v>
      </c>
      <c r="BV18" s="319">
        <f>+SUMIFS('Año 5'!$AV$13:$AV$10112,'Año 5'!$AA$13:$AA$10112,$B$7:$B$44,'Año 5'!$AB$13:$AB$10112,$C$7:$C$44)</f>
        <v>0</v>
      </c>
      <c r="BW18" s="319">
        <f>+SUMIFS('Año 5'!$BU$13:$BU$10112,'Año 5'!$AZ$13:$AZ$10112,$B$7:$B$44,'Año 5'!$BA$13:$BA$10112,$C$7:$C$44)</f>
        <v>0</v>
      </c>
      <c r="BX18" s="319">
        <f>+SUMIFS('Año 5'!$CT$13:$CT$10112,'Año 5'!$BY$13:$BY$10112,$B$7:$B$44,'Año 5'!$BZ$13:$BZ$10112,$C$7:$C$44)</f>
        <v>0</v>
      </c>
      <c r="BY18" s="319">
        <f>+SUMIFS('Año 5'!$DS$13:$DS$10112,'Año 5'!$CX$13:$CX$10112,$B$7:$B$44,'Año 5'!$CY$13:$CY$10112,$C$7:$C$44)</f>
        <v>0</v>
      </c>
      <c r="BZ18" s="319">
        <f>+SUMIFS('Año 5'!$ER$13:$ER$10112,'Año 5'!$DW$13:$DW$10112,$B$7:$B$44,'Año 5'!$DX$13:$DX$10112,$C$7:$C$44)</f>
        <v>0</v>
      </c>
      <c r="CA18" s="319">
        <f>+SUMIFS('Año 5'!$FQ$13:$FQ$10112,'Año 5'!$EV$13:$EV$10112,$B$7:$B$44,'Año 5'!$EW$13:$EW$10112,$C$7:$C$44)</f>
        <v>0</v>
      </c>
      <c r="CB18" s="319">
        <f>+SUMIFS('Año 5'!$GP$13:$GP$10112,'Año 5'!$FU$13:$FU$10112,$B$7:$B$44,'Año 5'!$FV$13:$FV$10112,$C$7:$C$44)</f>
        <v>0</v>
      </c>
      <c r="CC18" s="319">
        <f>+SUMIFS('Año 5'!$HO$13:$HO$10112,'Año 5'!$GT$13:$GT$10112,$B$7:$B$44,'Año 5'!$GU$13:$GU$10112,$C$7:$C$44)</f>
        <v>0</v>
      </c>
      <c r="CD18" s="319">
        <f>+SUMIFS('Año 5'!$IN$13:$IN$10112,'Año 5'!$HS$13:$HS$10112,$B$7:$B$44,'Año 5'!$HT$13:$HT$10112,$C$7:$C$44)</f>
        <v>0</v>
      </c>
      <c r="CE18" s="319">
        <f>+SUMIFS('Año 5'!$JM$13:$JM$10112,'Año 5'!$IR$13:$IR$10112,$B$7:$B$44,'Año 5'!$IS$13:$IS$10112,$C$7:$C$44)</f>
        <v>0</v>
      </c>
      <c r="CF18" s="320">
        <f>+SUMIFS('Año 5'!$KL$13:$KL$10112,'Año 5'!$JQ$13:$JQ$10112,$B$7:$B$44,'Año 5'!$JR$13:$JR$10112,$C$7:$C$44)</f>
        <v>0</v>
      </c>
      <c r="CG18" s="325">
        <f t="shared" si="14"/>
        <v>0</v>
      </c>
      <c r="CH18" s="323">
        <f t="shared" si="9"/>
        <v>0</v>
      </c>
      <c r="CI18" s="326">
        <f t="shared" si="10"/>
        <v>0</v>
      </c>
    </row>
    <row r="19" spans="2:87" x14ac:dyDescent="0.25">
      <c r="B19" s="317" t="s">
        <v>187</v>
      </c>
      <c r="C19" s="354" t="s">
        <v>174</v>
      </c>
      <c r="D19" s="318">
        <f>+SUMIFS('Situación inicial'!$W$13:$W$10112,'Situación inicial'!$B$13:$B$10112,$B$7:$B$44,'Situación inicial'!$C$13:$C$10112,$C$7:$C$44)</f>
        <v>0</v>
      </c>
      <c r="E19" s="319">
        <f>+SUMIFS('Situación inicial'!$AV$13:$AV$10112,'Situación inicial'!$AA$13:$AA$10112,$B$7:$B$44,'Situación inicial'!$AB$13:$AB$10112,$C$7:$C$44)</f>
        <v>0</v>
      </c>
      <c r="F19" s="319">
        <f>+SUMIFS('Situación inicial'!$BT$13:$BT$10112,'Situación inicial'!$AY$13:$AY$10112,$B$7:$B$44,'Situación inicial'!$AZ$13:$AZ$10112,$C$7:$C$44)</f>
        <v>0</v>
      </c>
      <c r="G19" s="319">
        <f>+SUMIFS('Situación inicial'!$CR$13:$CR$10112,'Situación inicial'!$BW$13:$BW$10112,$B$7:$B$44,'Situación inicial'!$BX$13:$BX$10112,$C$7:$C$44)</f>
        <v>0</v>
      </c>
      <c r="H19" s="319">
        <f>+SUMIFS('Situación inicial'!$DP$13:$DP$10112,'Situación inicial'!$CU$13:$CU$10112,$B$7:$B$44,'Situación inicial'!$CV$13:$CV$10112,$C$7:$C$44)</f>
        <v>0</v>
      </c>
      <c r="I19" s="319">
        <f>+SUMIFS('Situación inicial'!$EN$13:$EN$10112,'Situación inicial'!$DS$13:$DS$10112,$B$7:$B$44,'Situación inicial'!$DT$13:$DT$10112,$C$7:$C$44)</f>
        <v>0</v>
      </c>
      <c r="J19" s="319">
        <f>+SUMIFS('Situación inicial'!$FL$13:$FL$10112,'Situación inicial'!$EQ$13:$EQ$10112,$B$7:$B$44,'Situación inicial'!$ER$13:$ER$10112,$C$7:$C$44)</f>
        <v>0</v>
      </c>
      <c r="K19" s="319">
        <f>+SUMIFS('Situación inicial'!$GJ$13:$GJ$10112,'Situación inicial'!$FO$13:$FO$10112,$B$7:$B$44,'Situación inicial'!$FP$13:$FP$10112,$C$7:$C$44)</f>
        <v>0</v>
      </c>
      <c r="L19" s="319">
        <f>+SUMIFS('Situación inicial'!$HH$13:$HH$10112,'Situación inicial'!$GM$13:$GM$10112,$B$7:$B$44,'Situación inicial'!$GN$13:$GN$10112,$C$7:$C$44)</f>
        <v>0</v>
      </c>
      <c r="M19" s="319">
        <f>+SUMIFS('Situación inicial'!$IF$13:$IF$10112,'Situación inicial'!$HK$13:$HK$10112,$B$7:$B$44,'Situación inicial'!$HL$13:$HL$10112,$C$7:$C$44)</f>
        <v>0</v>
      </c>
      <c r="N19" s="319">
        <f>+SUMIFS('Situación inicial'!$JD$13:$JD$10112,'Situación inicial'!$II$13:$II$10112,$B$7:$B$44,'Situación inicial'!$IJ$13:$IJ$10112,$C$7:$C$44)</f>
        <v>0</v>
      </c>
      <c r="O19" s="320">
        <f>+SUMIFS('Situación inicial'!$KB$13:$KB$10112,'Situación inicial'!$JG$13:$JG$10112,$B$7:$B$44,'Situación inicial'!$JH$13:$JH$10112,$C$7:$C$44)</f>
        <v>0</v>
      </c>
      <c r="P19" s="310">
        <f t="shared" si="0"/>
        <v>0</v>
      </c>
      <c r="Q19" s="318">
        <f>+SUMIFS('Año 1'!$W$13:$W$10112,'Año 1'!$B$13:$B$10112,$B$7:$B$44,'Año 1'!$C$13:$C$10112,$C$7:$C$44)</f>
        <v>0</v>
      </c>
      <c r="R19" s="319">
        <f>+SUMIFS('Año 1'!$AV$13:$AV$10112,'Año 1'!$AA$13:$AA$10112,$B$7:$B$44,'Año 1'!$AB$13:$AB$10112,$C$7:$C$44)</f>
        <v>0</v>
      </c>
      <c r="S19" s="319">
        <f>+SUMIFS('Año 1'!$BU$13:$BU$10112,'Año 1'!$AZ$13:$AZ$10112,$B$7:$B$44,'Año 1'!$BA$13:$BA$10112,$C$7:$C$44)</f>
        <v>0</v>
      </c>
      <c r="T19" s="319">
        <f>+SUMIFS('Año 1'!$CT$13:$CT$10112,'Año 1'!$BY$13:$BY$10112,$B$7:$B$44,'Año 1'!$BZ$13:$BZ$10112,$C$7:$C$44)</f>
        <v>0</v>
      </c>
      <c r="U19" s="319">
        <f>+SUMIFS('Año 1'!$DS$13:$DS$10112,'Año 1'!$CX$13:$CX$10112,$B$7:$B$44,'Año 1'!$CY$13:$CY$10112,$C$7:$C$44)</f>
        <v>0</v>
      </c>
      <c r="V19" s="319">
        <f>+SUMIFS('Año 1'!$ER$13:$ER$10112,'Año 1'!$DW$13:$DW$10112,$B$7:$B$44,'Año 1'!$DX$13:$DX$10112,$C$7:$C$44)</f>
        <v>0</v>
      </c>
      <c r="W19" s="319">
        <f>+SUMIFS('Año 1'!$FQ$13:$FQ$10112,'Año 1'!$EV$13:$EV$10112,$B$7:$B$44,'Año 1'!$EW$13:$EW$10112,$C$7:$C$44)</f>
        <v>0</v>
      </c>
      <c r="X19" s="319">
        <f>+SUMIFS('Año 1'!$GP$13:$GP$10112,'Año 1'!$FU$13:$FU$10112,$B$7:$B$44,'Año 1'!$FV$13:$FV$10112,$C$7:$C$44)</f>
        <v>0</v>
      </c>
      <c r="Y19" s="319">
        <f>+SUMIFS('Año 1'!$HO$13:$HO$10112,'Año 1'!$GT$13:$GT$10112,$B$7:$B$44,'Año 1'!$GU$13:$GU$10112,$C$7:$C$44)</f>
        <v>0</v>
      </c>
      <c r="Z19" s="319">
        <f>+SUMIFS('Año 1'!$IN$13:$IN$10112,'Año 1'!$HS$13:$HS$10112,$B$7:$B$44,'Año 1'!$HT$13:$HT$10112,$C$7:$C$44)</f>
        <v>0</v>
      </c>
      <c r="AA19" s="319">
        <f>+SUMIFS('Año 1'!$JM$13:$JM$10112,'Año 1'!$IR$13:$IR$10112,$B$7:$B$44,'Año 1'!$IS$13:$IS$10112,$C$7:$C$44)</f>
        <v>0</v>
      </c>
      <c r="AB19" s="320">
        <f>+SUMIFS('Año 1'!$KL$13:$KL$10112,'Año 1'!$JQ$13:$JQ$10112,$B$7:$B$44,'Año 1'!$JR$13:$JR$10112,$C$7:$C$44)</f>
        <v>0</v>
      </c>
      <c r="AC19" s="321">
        <f t="shared" si="1"/>
        <v>0</v>
      </c>
      <c r="AD19" s="322">
        <f t="shared" si="2"/>
        <v>0</v>
      </c>
      <c r="AE19" s="318">
        <f>+SUMIFS('Año 2'!$W$13:$W$10112,'Año 2'!$B$13:$B$10112,$B$7:$B$44,'Año 2'!$C$13:$C$10112,$C$7:$C$44)</f>
        <v>0</v>
      </c>
      <c r="AF19" s="319">
        <f>+SUMIFS('Año 2'!$AV$13:$AV$10112,'Año 2'!$AA$13:$AA$10112,$B$7:$B$44,'Año 2'!$AB$13:$AB$10112,$C$7:$C$44)</f>
        <v>0</v>
      </c>
      <c r="AG19" s="319">
        <f>+SUMIFS('Año 2'!$BU$13:$BU$10112,'Año 2'!$AZ$13:$AZ$10112,$B$7:$B$44,'Año 2'!$BA$13:$BA$10112,$C$7:$C$44)</f>
        <v>0</v>
      </c>
      <c r="AH19" s="319">
        <f>+SUMIFS('Año 2'!$CT$13:$CT$10112,'Año 2'!$BY$13:$BY$10112,$B$7:$B$44,'Año 2'!$BZ$13:$BZ$10112,$C$7:$C$44)</f>
        <v>0</v>
      </c>
      <c r="AI19" s="319">
        <f>+SUMIFS('Año 2'!$DS$13:$DS$10112,'Año 2'!$CX$13:$CX$10112,$B$7:$B$44,'Año 2'!$CY$13:$CY$10112,$C$7:$C$44)</f>
        <v>0</v>
      </c>
      <c r="AJ19" s="319">
        <f>+SUMIFS('Año 2'!$ER$13:$ER$10112,'Año 2'!$DW$13:$DW$10112,$B$7:$B$44,'Año 2'!$DX$13:$DX$10112,$C$7:$C$44)</f>
        <v>0</v>
      </c>
      <c r="AK19" s="319">
        <f>+SUMIFS('Año 2'!$FQ$13:$FQ$10112,'Año 2'!$EV$13:$EV$10112,$B$7:$B$44,'Año 2'!$EW$13:$EW$10112,$C$7:$C$44)</f>
        <v>0</v>
      </c>
      <c r="AL19" s="319">
        <f>+SUMIFS('Año 2'!$GP$13:$GP$10112,'Año 2'!$FU$13:$FU$10112,$B$7:$B$44,'Año 2'!$FV$13:$FV$10112,$C$7:$C$44)</f>
        <v>0</v>
      </c>
      <c r="AM19" s="319">
        <f>+SUMIFS('Año 2'!$HO$13:$HO$10112,'Año 2'!$GT$13:$GT$10112,$B$7:$B$44,'Año 2'!$GU$13:$GU$10112,$C$7:$C$44)</f>
        <v>0</v>
      </c>
      <c r="AN19" s="319">
        <f>+SUMIFS('Año 2'!$IN$13:$IN$10112,'Año 2'!$HS$13:$HS$10112,$B$7:$B$44,'Año 2'!$HT$13:$HT$10112,$C$7:$C$44)</f>
        <v>0</v>
      </c>
      <c r="AO19" s="319">
        <f>+SUMIFS('Año 2'!$JM$13:$JM$10112,'Año 2'!$IR$13:$IR$10112,$B$7:$B$44,'Año 2'!$IS$13:$IS$10112,$C$7:$C$44)</f>
        <v>0</v>
      </c>
      <c r="AP19" s="320">
        <f>+SUMIFS('Año 2'!$KL$13:$KL$10112,'Año 2'!$JQ$13:$JQ$10112,$B$7:$B$44,'Año 2'!$JR$13:$JR$10112,$C$7:$C$44)</f>
        <v>0</v>
      </c>
      <c r="AQ19" s="321">
        <f t="shared" si="3"/>
        <v>0</v>
      </c>
      <c r="AR19" s="322">
        <f t="shared" si="11"/>
        <v>0</v>
      </c>
      <c r="AS19" s="318">
        <f>+SUMIFS('Año 3'!$W$13:$W$10112,'Año 3'!$B$13:$B$10112,$B$7:$B$44,'Año 3'!$C$13:$C$10112,$C$7:$C$44)</f>
        <v>0</v>
      </c>
      <c r="AT19" s="319">
        <f>+SUMIFS('Año 3'!$AV$13:$AV$10112,'Año 3'!$AA$13:$AA$10112,$B$7:$B$44,'Año 3'!$AB$13:$AB$10112,$C$7:$C$44)</f>
        <v>0</v>
      </c>
      <c r="AU19" s="319">
        <f>+SUMIFS('Año 3'!$BU$13:$BU$10112,'Año 3'!$AZ$13:$AZ$10112,$B$7:$B$44,'Año 3'!$BA$13:$BA$10112,$C$7:$C$44)</f>
        <v>0</v>
      </c>
      <c r="AV19" s="319">
        <f>+SUMIFS('Año 3'!$CT$13:$CT$10112,'Año 3'!$BY$13:$BY$10112,$B$7:$B$44,'Año 3'!$BZ$13:$BZ$10112,$C$7:$C$44)</f>
        <v>0</v>
      </c>
      <c r="AW19" s="319">
        <f>+SUMIFS('Año 3'!$DS$13:$DS$10112,'Año 3'!$CX$13:$CX$10112,$B$7:$B$44,'Año 3'!$CY$13:$CY$10112,$C$7:$C$44)</f>
        <v>0</v>
      </c>
      <c r="AX19" s="319">
        <f>+SUMIFS('Año 3'!$ER$13:$ER$10112,'Año 3'!$DW$13:$DW$10112,$B$7:$B$44,'Año 3'!$DX$13:$DX$10112,$C$7:$C$44)</f>
        <v>0</v>
      </c>
      <c r="AY19" s="319">
        <f>+SUMIFS('Año 3'!$FQ$13:$FQ$10112,'Año 3'!$EV$13:$EV$10112,$B$7:$B$44,'Año 3'!$EW$13:$EW$10112,$C$7:$C$44)</f>
        <v>0</v>
      </c>
      <c r="AZ19" s="319">
        <f>+SUMIFS('Año 3'!$GP$13:$GP$10112,'Año 3'!$FU$13:$FU$10112,$B$7:$B$44,'Año 3'!$FV$13:$FV$10112,$C$7:$C$44)</f>
        <v>0</v>
      </c>
      <c r="BA19" s="319">
        <f>+SUMIFS('Año 3'!$HO$13:$HO$10112,'Año 3'!$GT$13:$GT$10112,$B$7:$B$44,'Año 3'!$GU$13:$GU$10112,$C$7:$C$44)</f>
        <v>0</v>
      </c>
      <c r="BB19" s="319">
        <f>+SUMIFS('Año 3'!$IN$13:$IN$10112,'Año 3'!$HS$13:$HS$10112,$B$7:$B$44,'Año 3'!$HT$13:$HT$10112,$C$7:$C$44)</f>
        <v>0</v>
      </c>
      <c r="BC19" s="319">
        <f>+SUMIFS('Año 3'!$JM$13:$JM$10112,'Año 3'!$IR$13:$IR$10112,$B$7:$B$44,'Año 3'!$IS$13:$IS$10112,$C$7:$C$44)</f>
        <v>0</v>
      </c>
      <c r="BD19" s="320">
        <f>+SUMIFS('Año 3'!$KL$13:$KL$10112,'Año 3'!$JQ$13:$JQ$10112,$B$7:$B$44,'Año 3'!$JR$13:$JR$10112,$C$7:$C$44)</f>
        <v>0</v>
      </c>
      <c r="BE19" s="321">
        <f t="shared" si="12"/>
        <v>0</v>
      </c>
      <c r="BF19" s="323">
        <f t="shared" si="5"/>
        <v>0</v>
      </c>
      <c r="BG19" s="324">
        <f>+SUMIFS('Año 4'!$W$13:$W$10112,'Año 4'!$B$13:$B$10112,$B$7:$B$44,'Año 4'!$C$13:$C$10112,$C$7:$C$44)</f>
        <v>0</v>
      </c>
      <c r="BH19" s="319">
        <f>+SUMIFS('Año 4'!$AV$13:$AV$10112,'Año 4'!$AA$13:$AA$10112,$B$7:$B$44,'Año 4'!$AB$13:$AB$10112,$C$7:$C$44)</f>
        <v>0</v>
      </c>
      <c r="BI19" s="319">
        <f>+SUMIFS('Año 4'!$BU$13:$BU$10112,'Año 4'!$AZ$13:$AZ$10112,$B$7:$B$44,'Año 4'!$BA$13:$BA$10112,$C$7:$C$44)</f>
        <v>0</v>
      </c>
      <c r="BJ19" s="319">
        <f>+SUMIFS('Año 4'!$CT$13:$CT$10112,'Año 4'!$BY$13:$BY$10112,$B$7:$B$44,'Año 4'!$BZ$13:$BZ$10112,$C$7:$C$44)</f>
        <v>0</v>
      </c>
      <c r="BK19" s="319">
        <f>+SUMIFS('Año 4'!$DS$13:$DS$10112,'Año 4'!$CX$13:$CX$10112,$B$7:$B$44,'Año 4'!$CY$13:$CY$10112,$C$7:$C$44)</f>
        <v>0</v>
      </c>
      <c r="BL19" s="319">
        <f>+SUMIFS('Año 4'!$ER$13:$ER$10112,'Año 4'!$DW$13:$DW$10112,$B$7:$B$44,'Año 4'!$DX$13:$DX$10112,$C$7:$C$44)</f>
        <v>0</v>
      </c>
      <c r="BM19" s="319">
        <f>+SUMIFS('Año 4'!$FQ$13:$FQ$10112,'Año 4'!$EV$13:$EV$10112,$B$7:$B$44,'Año 4'!$EW$13:$EW$10112,$C$7:$C$44)</f>
        <v>0</v>
      </c>
      <c r="BN19" s="319">
        <f>+SUMIFS('Año 4'!$GP$13:$GP$10112,'Año 4'!$FU$13:$FU$10112,$B$7:$B$44,'Año 4'!$FV$13:$FV$10112,$C$7:$C$44)</f>
        <v>0</v>
      </c>
      <c r="BO19" s="319">
        <f>+SUMIFS('Año 4'!$HO$13:$HO$10112,'Año 4'!$GT$13:$GT$10112,$B$7:$B$44,'Año 4'!$GU$13:$GU$10112,$C$7:$C$44)</f>
        <v>0</v>
      </c>
      <c r="BP19" s="319">
        <f>+SUMIFS('Año 4'!$IN$13:$IN$10112,'Año 4'!$HS$13:$HS$10112,$B$7:$B$44,'Año 4'!$HT$13:$HT$10112,$C$7:$C$44)</f>
        <v>0</v>
      </c>
      <c r="BQ19" s="319">
        <f>+SUMIFS('Año 4'!$JM$13:$JM$10112,'Año 4'!$IR$13:$IR$10112,$B$7:$B$44,'Año 4'!$IS$13:$IS$10112,$C$7:$C$44)</f>
        <v>0</v>
      </c>
      <c r="BR19" s="320">
        <f>+SUMIFS('Año 4'!$KL$13:$KL$10112,'Año 4'!$JQ$13:$JQ$10112,$B$7:$B$44,'Año 4'!$JR$13:$JR$10112,$C$7:$C$44)</f>
        <v>0</v>
      </c>
      <c r="BS19" s="325">
        <f t="shared" si="13"/>
        <v>0</v>
      </c>
      <c r="BT19" s="323">
        <f t="shared" si="7"/>
        <v>0</v>
      </c>
      <c r="BU19" s="318">
        <f>+SUMIFS('Año 5'!$W$13:$W$10112,'Año 5'!$B$13:$B$10112,$B$7:$B$44,'Año 5'!$C$13:$C$10112,$C$7:$C$44)</f>
        <v>0</v>
      </c>
      <c r="BV19" s="319">
        <f>+SUMIFS('Año 5'!$AV$13:$AV$10112,'Año 5'!$AA$13:$AA$10112,$B$7:$B$44,'Año 5'!$AB$13:$AB$10112,$C$7:$C$44)</f>
        <v>0</v>
      </c>
      <c r="BW19" s="319">
        <f>+SUMIFS('Año 5'!$BU$13:$BU$10112,'Año 5'!$AZ$13:$AZ$10112,$B$7:$B$44,'Año 5'!$BA$13:$BA$10112,$C$7:$C$44)</f>
        <v>0</v>
      </c>
      <c r="BX19" s="319">
        <f>+SUMIFS('Año 5'!$CT$13:$CT$10112,'Año 5'!$BY$13:$BY$10112,$B$7:$B$44,'Año 5'!$BZ$13:$BZ$10112,$C$7:$C$44)</f>
        <v>0</v>
      </c>
      <c r="BY19" s="319">
        <f>+SUMIFS('Año 5'!$DS$13:$DS$10112,'Año 5'!$CX$13:$CX$10112,$B$7:$B$44,'Año 5'!$CY$13:$CY$10112,$C$7:$C$44)</f>
        <v>0</v>
      </c>
      <c r="BZ19" s="319">
        <f>+SUMIFS('Año 5'!$ER$13:$ER$10112,'Año 5'!$DW$13:$DW$10112,$B$7:$B$44,'Año 5'!$DX$13:$DX$10112,$C$7:$C$44)</f>
        <v>0</v>
      </c>
      <c r="CA19" s="319">
        <f>+SUMIFS('Año 5'!$FQ$13:$FQ$10112,'Año 5'!$EV$13:$EV$10112,$B$7:$B$44,'Año 5'!$EW$13:$EW$10112,$C$7:$C$44)</f>
        <v>0</v>
      </c>
      <c r="CB19" s="319">
        <f>+SUMIFS('Año 5'!$GP$13:$GP$10112,'Año 5'!$FU$13:$FU$10112,$B$7:$B$44,'Año 5'!$FV$13:$FV$10112,$C$7:$C$44)</f>
        <v>0</v>
      </c>
      <c r="CC19" s="319">
        <f>+SUMIFS('Año 5'!$HO$13:$HO$10112,'Año 5'!$GT$13:$GT$10112,$B$7:$B$44,'Año 5'!$GU$13:$GU$10112,$C$7:$C$44)</f>
        <v>0</v>
      </c>
      <c r="CD19" s="319">
        <f>+SUMIFS('Año 5'!$IN$13:$IN$10112,'Año 5'!$HS$13:$HS$10112,$B$7:$B$44,'Año 5'!$HT$13:$HT$10112,$C$7:$C$44)</f>
        <v>0</v>
      </c>
      <c r="CE19" s="319">
        <f>+SUMIFS('Año 5'!$JM$13:$JM$10112,'Año 5'!$IR$13:$IR$10112,$B$7:$B$44,'Año 5'!$IS$13:$IS$10112,$C$7:$C$44)</f>
        <v>0</v>
      </c>
      <c r="CF19" s="320">
        <f>+SUMIFS('Año 5'!$KL$13:$KL$10112,'Año 5'!$JQ$13:$JQ$10112,$B$7:$B$44,'Año 5'!$JR$13:$JR$10112,$C$7:$C$44)</f>
        <v>0</v>
      </c>
      <c r="CG19" s="325">
        <f t="shared" si="14"/>
        <v>0</v>
      </c>
      <c r="CH19" s="323">
        <f t="shared" si="9"/>
        <v>0</v>
      </c>
      <c r="CI19" s="326">
        <f t="shared" si="10"/>
        <v>0</v>
      </c>
    </row>
    <row r="20" spans="2:87" x14ac:dyDescent="0.25">
      <c r="B20" s="317" t="s">
        <v>188</v>
      </c>
      <c r="C20" s="354" t="s">
        <v>174</v>
      </c>
      <c r="D20" s="318">
        <f>+SUMIFS('Situación inicial'!$W$13:$W$10112,'Situación inicial'!$B$13:$B$10112,$B$7:$B$44,'Situación inicial'!$C$13:$C$10112,$C$7:$C$44)</f>
        <v>0</v>
      </c>
      <c r="E20" s="319">
        <f>+SUMIFS('Situación inicial'!$AV$13:$AV$10112,'Situación inicial'!$AA$13:$AA$10112,$B$7:$B$44,'Situación inicial'!$AB$13:$AB$10112,$C$7:$C$44)</f>
        <v>0</v>
      </c>
      <c r="F20" s="319">
        <f>+SUMIFS('Situación inicial'!$BT$13:$BT$10112,'Situación inicial'!$AY$13:$AY$10112,$B$7:$B$44,'Situación inicial'!$AZ$13:$AZ$10112,$C$7:$C$44)</f>
        <v>0</v>
      </c>
      <c r="G20" s="319">
        <f>+SUMIFS('Situación inicial'!$CR$13:$CR$10112,'Situación inicial'!$BW$13:$BW$10112,$B$7:$B$44,'Situación inicial'!$BX$13:$BX$10112,$C$7:$C$44)</f>
        <v>0</v>
      </c>
      <c r="H20" s="319">
        <f>+SUMIFS('Situación inicial'!$DP$13:$DP$10112,'Situación inicial'!$CU$13:$CU$10112,$B$7:$B$44,'Situación inicial'!$CV$13:$CV$10112,$C$7:$C$44)</f>
        <v>0</v>
      </c>
      <c r="I20" s="319">
        <f>+SUMIFS('Situación inicial'!$EN$13:$EN$10112,'Situación inicial'!$DS$13:$DS$10112,$B$7:$B$44,'Situación inicial'!$DT$13:$DT$10112,$C$7:$C$44)</f>
        <v>0</v>
      </c>
      <c r="J20" s="319">
        <f>+SUMIFS('Situación inicial'!$FL$13:$FL$10112,'Situación inicial'!$EQ$13:$EQ$10112,$B$7:$B$44,'Situación inicial'!$ER$13:$ER$10112,$C$7:$C$44)</f>
        <v>0</v>
      </c>
      <c r="K20" s="319">
        <f>+SUMIFS('Situación inicial'!$GJ$13:$GJ$10112,'Situación inicial'!$FO$13:$FO$10112,$B$7:$B$44,'Situación inicial'!$FP$13:$FP$10112,$C$7:$C$44)</f>
        <v>0</v>
      </c>
      <c r="L20" s="319">
        <f>+SUMIFS('Situación inicial'!$HH$13:$HH$10112,'Situación inicial'!$GM$13:$GM$10112,$B$7:$B$44,'Situación inicial'!$GN$13:$GN$10112,$C$7:$C$44)</f>
        <v>0</v>
      </c>
      <c r="M20" s="319">
        <f>+SUMIFS('Situación inicial'!$IF$13:$IF$10112,'Situación inicial'!$HK$13:$HK$10112,$B$7:$B$44,'Situación inicial'!$HL$13:$HL$10112,$C$7:$C$44)</f>
        <v>0</v>
      </c>
      <c r="N20" s="319">
        <f>+SUMIFS('Situación inicial'!$JD$13:$JD$10112,'Situación inicial'!$II$13:$II$10112,$B$7:$B$44,'Situación inicial'!$IJ$13:$IJ$10112,$C$7:$C$44)</f>
        <v>0</v>
      </c>
      <c r="O20" s="320">
        <f>+SUMIFS('Situación inicial'!$KB$13:$KB$10112,'Situación inicial'!$JG$13:$JG$10112,$B$7:$B$44,'Situación inicial'!$JH$13:$JH$10112,$C$7:$C$44)</f>
        <v>0</v>
      </c>
      <c r="P20" s="310">
        <f t="shared" si="0"/>
        <v>0</v>
      </c>
      <c r="Q20" s="318">
        <f>+SUMIFS('Año 1'!$W$13:$W$10112,'Año 1'!$B$13:$B$10112,$B$7:$B$44,'Año 1'!$C$13:$C$10112,$C$7:$C$44)</f>
        <v>0</v>
      </c>
      <c r="R20" s="319">
        <f>+SUMIFS('Año 1'!$AV$13:$AV$10112,'Año 1'!$AA$13:$AA$10112,$B$7:$B$44,'Año 1'!$AB$13:$AB$10112,$C$7:$C$44)</f>
        <v>0</v>
      </c>
      <c r="S20" s="319">
        <f>+SUMIFS('Año 1'!$BU$13:$BU$10112,'Año 1'!$AZ$13:$AZ$10112,$B$7:$B$44,'Año 1'!$BA$13:$BA$10112,$C$7:$C$44)</f>
        <v>0</v>
      </c>
      <c r="T20" s="319">
        <f>+SUMIFS('Año 1'!$CT$13:$CT$10112,'Año 1'!$BY$13:$BY$10112,$B$7:$B$44,'Año 1'!$BZ$13:$BZ$10112,$C$7:$C$44)</f>
        <v>0</v>
      </c>
      <c r="U20" s="319">
        <f>+SUMIFS('Año 1'!$DS$13:$DS$10112,'Año 1'!$CX$13:$CX$10112,$B$7:$B$44,'Año 1'!$CY$13:$CY$10112,$C$7:$C$44)</f>
        <v>0</v>
      </c>
      <c r="V20" s="319">
        <f>+SUMIFS('Año 1'!$ER$13:$ER$10112,'Año 1'!$DW$13:$DW$10112,$B$7:$B$44,'Año 1'!$DX$13:$DX$10112,$C$7:$C$44)</f>
        <v>0</v>
      </c>
      <c r="W20" s="319">
        <f>+SUMIFS('Año 1'!$FQ$13:$FQ$10112,'Año 1'!$EV$13:$EV$10112,$B$7:$B$44,'Año 1'!$EW$13:$EW$10112,$C$7:$C$44)</f>
        <v>0</v>
      </c>
      <c r="X20" s="319">
        <f>+SUMIFS('Año 1'!$GP$13:$GP$10112,'Año 1'!$FU$13:$FU$10112,$B$7:$B$44,'Año 1'!$FV$13:$FV$10112,$C$7:$C$44)</f>
        <v>0</v>
      </c>
      <c r="Y20" s="319">
        <f>+SUMIFS('Año 1'!$HO$13:$HO$10112,'Año 1'!$GT$13:$GT$10112,$B$7:$B$44,'Año 1'!$GU$13:$GU$10112,$C$7:$C$44)</f>
        <v>0</v>
      </c>
      <c r="Z20" s="319">
        <f>+SUMIFS('Año 1'!$IN$13:$IN$10112,'Año 1'!$HS$13:$HS$10112,$B$7:$B$44,'Año 1'!$HT$13:$HT$10112,$C$7:$C$44)</f>
        <v>0</v>
      </c>
      <c r="AA20" s="319">
        <f>+SUMIFS('Año 1'!$JM$13:$JM$10112,'Año 1'!$IR$13:$IR$10112,$B$7:$B$44,'Año 1'!$IS$13:$IS$10112,$C$7:$C$44)</f>
        <v>0</v>
      </c>
      <c r="AB20" s="320">
        <f>+SUMIFS('Año 1'!$KL$13:$KL$10112,'Año 1'!$JQ$13:$JQ$10112,$B$7:$B$44,'Año 1'!$JR$13:$JR$10112,$C$7:$C$44)</f>
        <v>0</v>
      </c>
      <c r="AC20" s="321">
        <f t="shared" si="1"/>
        <v>0</v>
      </c>
      <c r="AD20" s="322">
        <f t="shared" si="2"/>
        <v>0</v>
      </c>
      <c r="AE20" s="318">
        <f>+SUMIFS('Año 2'!$W$13:$W$10112,'Año 2'!$B$13:$B$10112,$B$7:$B$44,'Año 2'!$C$13:$C$10112,$C$7:$C$44)</f>
        <v>0</v>
      </c>
      <c r="AF20" s="319">
        <f>+SUMIFS('Año 2'!$AV$13:$AV$10112,'Año 2'!$AA$13:$AA$10112,$B$7:$B$44,'Año 2'!$AB$13:$AB$10112,$C$7:$C$44)</f>
        <v>0</v>
      </c>
      <c r="AG20" s="319">
        <f>+SUMIFS('Año 2'!$BU$13:$BU$10112,'Año 2'!$AZ$13:$AZ$10112,$B$7:$B$44,'Año 2'!$BA$13:$BA$10112,$C$7:$C$44)</f>
        <v>0</v>
      </c>
      <c r="AH20" s="319">
        <f>+SUMIFS('Año 2'!$CT$13:$CT$10112,'Año 2'!$BY$13:$BY$10112,$B$7:$B$44,'Año 2'!$BZ$13:$BZ$10112,$C$7:$C$44)</f>
        <v>0</v>
      </c>
      <c r="AI20" s="319">
        <f>+SUMIFS('Año 2'!$DS$13:$DS$10112,'Año 2'!$CX$13:$CX$10112,$B$7:$B$44,'Año 2'!$CY$13:$CY$10112,$C$7:$C$44)</f>
        <v>0</v>
      </c>
      <c r="AJ20" s="319">
        <f>+SUMIFS('Año 2'!$ER$13:$ER$10112,'Año 2'!$DW$13:$DW$10112,$B$7:$B$44,'Año 2'!$DX$13:$DX$10112,$C$7:$C$44)</f>
        <v>0</v>
      </c>
      <c r="AK20" s="319">
        <f>+SUMIFS('Año 2'!$FQ$13:$FQ$10112,'Año 2'!$EV$13:$EV$10112,$B$7:$B$44,'Año 2'!$EW$13:$EW$10112,$C$7:$C$44)</f>
        <v>0</v>
      </c>
      <c r="AL20" s="319">
        <f>+SUMIFS('Año 2'!$GP$13:$GP$10112,'Año 2'!$FU$13:$FU$10112,$B$7:$B$44,'Año 2'!$FV$13:$FV$10112,$C$7:$C$44)</f>
        <v>0</v>
      </c>
      <c r="AM20" s="319">
        <f>+SUMIFS('Año 2'!$HO$13:$HO$10112,'Año 2'!$GT$13:$GT$10112,$B$7:$B$44,'Año 2'!$GU$13:$GU$10112,$C$7:$C$44)</f>
        <v>0</v>
      </c>
      <c r="AN20" s="319">
        <f>+SUMIFS('Año 2'!$IN$13:$IN$10112,'Año 2'!$HS$13:$HS$10112,$B$7:$B$44,'Año 2'!$HT$13:$HT$10112,$C$7:$C$44)</f>
        <v>0</v>
      </c>
      <c r="AO20" s="319">
        <f>+SUMIFS('Año 2'!$JM$13:$JM$10112,'Año 2'!$IR$13:$IR$10112,$B$7:$B$44,'Año 2'!$IS$13:$IS$10112,$C$7:$C$44)</f>
        <v>0</v>
      </c>
      <c r="AP20" s="320">
        <f>+SUMIFS('Año 2'!$KL$13:$KL$10112,'Año 2'!$JQ$13:$JQ$10112,$B$7:$B$44,'Año 2'!$JR$13:$JR$10112,$C$7:$C$44)</f>
        <v>0</v>
      </c>
      <c r="AQ20" s="321">
        <f t="shared" si="3"/>
        <v>0</v>
      </c>
      <c r="AR20" s="322">
        <f t="shared" si="11"/>
        <v>0</v>
      </c>
      <c r="AS20" s="318">
        <f>+SUMIFS('Año 3'!$W$13:$W$10112,'Año 3'!$B$13:$B$10112,$B$7:$B$44,'Año 3'!$C$13:$C$10112,$C$7:$C$44)</f>
        <v>0</v>
      </c>
      <c r="AT20" s="319">
        <f>+SUMIFS('Año 3'!$AV$13:$AV$10112,'Año 3'!$AA$13:$AA$10112,$B$7:$B$44,'Año 3'!$AB$13:$AB$10112,$C$7:$C$44)</f>
        <v>0</v>
      </c>
      <c r="AU20" s="319">
        <f>+SUMIFS('Año 3'!$BU$13:$BU$10112,'Año 3'!$AZ$13:$AZ$10112,$B$7:$B$44,'Año 3'!$BA$13:$BA$10112,$C$7:$C$44)</f>
        <v>0</v>
      </c>
      <c r="AV20" s="319">
        <f>+SUMIFS('Año 3'!$CT$13:$CT$10112,'Año 3'!$BY$13:$BY$10112,$B$7:$B$44,'Año 3'!$BZ$13:$BZ$10112,$C$7:$C$44)</f>
        <v>0</v>
      </c>
      <c r="AW20" s="319">
        <f>+SUMIFS('Año 3'!$DS$13:$DS$10112,'Año 3'!$CX$13:$CX$10112,$B$7:$B$44,'Año 3'!$CY$13:$CY$10112,$C$7:$C$44)</f>
        <v>0</v>
      </c>
      <c r="AX20" s="319">
        <f>+SUMIFS('Año 3'!$ER$13:$ER$10112,'Año 3'!$DW$13:$DW$10112,$B$7:$B$44,'Año 3'!$DX$13:$DX$10112,$C$7:$C$44)</f>
        <v>0</v>
      </c>
      <c r="AY20" s="319">
        <f>+SUMIFS('Año 3'!$FQ$13:$FQ$10112,'Año 3'!$EV$13:$EV$10112,$B$7:$B$44,'Año 3'!$EW$13:$EW$10112,$C$7:$C$44)</f>
        <v>0</v>
      </c>
      <c r="AZ20" s="319">
        <f>+SUMIFS('Año 3'!$GP$13:$GP$10112,'Año 3'!$FU$13:$FU$10112,$B$7:$B$44,'Año 3'!$FV$13:$FV$10112,$C$7:$C$44)</f>
        <v>0</v>
      </c>
      <c r="BA20" s="319">
        <f>+SUMIFS('Año 3'!$HO$13:$HO$10112,'Año 3'!$GT$13:$GT$10112,$B$7:$B$44,'Año 3'!$GU$13:$GU$10112,$C$7:$C$44)</f>
        <v>0</v>
      </c>
      <c r="BB20" s="319">
        <f>+SUMIFS('Año 3'!$IN$13:$IN$10112,'Año 3'!$HS$13:$HS$10112,$B$7:$B$44,'Año 3'!$HT$13:$HT$10112,$C$7:$C$44)</f>
        <v>0</v>
      </c>
      <c r="BC20" s="319">
        <f>+SUMIFS('Año 3'!$JM$13:$JM$10112,'Año 3'!$IR$13:$IR$10112,$B$7:$B$44,'Año 3'!$IS$13:$IS$10112,$C$7:$C$44)</f>
        <v>0</v>
      </c>
      <c r="BD20" s="320">
        <f>+SUMIFS('Año 3'!$KL$13:$KL$10112,'Año 3'!$JQ$13:$JQ$10112,$B$7:$B$44,'Año 3'!$JR$13:$JR$10112,$C$7:$C$44)</f>
        <v>0</v>
      </c>
      <c r="BE20" s="321">
        <f t="shared" si="12"/>
        <v>0</v>
      </c>
      <c r="BF20" s="323">
        <f t="shared" si="5"/>
        <v>0</v>
      </c>
      <c r="BG20" s="324">
        <f>+SUMIFS('Año 4'!$W$13:$W$10112,'Año 4'!$B$13:$B$10112,$B$7:$B$44,'Año 4'!$C$13:$C$10112,$C$7:$C$44)</f>
        <v>0</v>
      </c>
      <c r="BH20" s="319">
        <f>+SUMIFS('Año 4'!$AV$13:$AV$10112,'Año 4'!$AA$13:$AA$10112,$B$7:$B$44,'Año 4'!$AB$13:$AB$10112,$C$7:$C$44)</f>
        <v>0</v>
      </c>
      <c r="BI20" s="319">
        <f>+SUMIFS('Año 4'!$BU$13:$BU$10112,'Año 4'!$AZ$13:$AZ$10112,$B$7:$B$44,'Año 4'!$BA$13:$BA$10112,$C$7:$C$44)</f>
        <v>0</v>
      </c>
      <c r="BJ20" s="319">
        <f>+SUMIFS('Año 4'!$CT$13:$CT$10112,'Año 4'!$BY$13:$BY$10112,$B$7:$B$44,'Año 4'!$BZ$13:$BZ$10112,$C$7:$C$44)</f>
        <v>0</v>
      </c>
      <c r="BK20" s="319">
        <f>+SUMIFS('Año 4'!$DS$13:$DS$10112,'Año 4'!$CX$13:$CX$10112,$B$7:$B$44,'Año 4'!$CY$13:$CY$10112,$C$7:$C$44)</f>
        <v>0</v>
      </c>
      <c r="BL20" s="319">
        <f>+SUMIFS('Año 4'!$ER$13:$ER$10112,'Año 4'!$DW$13:$DW$10112,$B$7:$B$44,'Año 4'!$DX$13:$DX$10112,$C$7:$C$44)</f>
        <v>0</v>
      </c>
      <c r="BM20" s="319">
        <f>+SUMIFS('Año 4'!$FQ$13:$FQ$10112,'Año 4'!$EV$13:$EV$10112,$B$7:$B$44,'Año 4'!$EW$13:$EW$10112,$C$7:$C$44)</f>
        <v>0</v>
      </c>
      <c r="BN20" s="319">
        <f>+SUMIFS('Año 4'!$GP$13:$GP$10112,'Año 4'!$FU$13:$FU$10112,$B$7:$B$44,'Año 4'!$FV$13:$FV$10112,$C$7:$C$44)</f>
        <v>0</v>
      </c>
      <c r="BO20" s="319">
        <f>+SUMIFS('Año 4'!$HO$13:$HO$10112,'Año 4'!$GT$13:$GT$10112,$B$7:$B$44,'Año 4'!$GU$13:$GU$10112,$C$7:$C$44)</f>
        <v>0</v>
      </c>
      <c r="BP20" s="319">
        <f>+SUMIFS('Año 4'!$IN$13:$IN$10112,'Año 4'!$HS$13:$HS$10112,$B$7:$B$44,'Año 4'!$HT$13:$HT$10112,$C$7:$C$44)</f>
        <v>0</v>
      </c>
      <c r="BQ20" s="319">
        <f>+SUMIFS('Año 4'!$JM$13:$JM$10112,'Año 4'!$IR$13:$IR$10112,$B$7:$B$44,'Año 4'!$IS$13:$IS$10112,$C$7:$C$44)</f>
        <v>0</v>
      </c>
      <c r="BR20" s="320">
        <f>+SUMIFS('Año 4'!$KL$13:$KL$10112,'Año 4'!$JQ$13:$JQ$10112,$B$7:$B$44,'Año 4'!$JR$13:$JR$10112,$C$7:$C$44)</f>
        <v>0</v>
      </c>
      <c r="BS20" s="325">
        <f t="shared" si="13"/>
        <v>0</v>
      </c>
      <c r="BT20" s="323">
        <f t="shared" si="7"/>
        <v>0</v>
      </c>
      <c r="BU20" s="318">
        <f>+SUMIFS('Año 5'!$W$13:$W$10112,'Año 5'!$B$13:$B$10112,$B$7:$B$44,'Año 5'!$C$13:$C$10112,$C$7:$C$44)</f>
        <v>0</v>
      </c>
      <c r="BV20" s="319">
        <f>+SUMIFS('Año 5'!$AV$13:$AV$10112,'Año 5'!$AA$13:$AA$10112,$B$7:$B$44,'Año 5'!$AB$13:$AB$10112,$C$7:$C$44)</f>
        <v>0</v>
      </c>
      <c r="BW20" s="319">
        <f>+SUMIFS('Año 5'!$BU$13:$BU$10112,'Año 5'!$AZ$13:$AZ$10112,$B$7:$B$44,'Año 5'!$BA$13:$BA$10112,$C$7:$C$44)</f>
        <v>0</v>
      </c>
      <c r="BX20" s="319">
        <f>+SUMIFS('Año 5'!$CT$13:$CT$10112,'Año 5'!$BY$13:$BY$10112,$B$7:$B$44,'Año 5'!$BZ$13:$BZ$10112,$C$7:$C$44)</f>
        <v>0</v>
      </c>
      <c r="BY20" s="319">
        <f>+SUMIFS('Año 5'!$DS$13:$DS$10112,'Año 5'!$CX$13:$CX$10112,$B$7:$B$44,'Año 5'!$CY$13:$CY$10112,$C$7:$C$44)</f>
        <v>0</v>
      </c>
      <c r="BZ20" s="319">
        <f>+SUMIFS('Año 5'!$ER$13:$ER$10112,'Año 5'!$DW$13:$DW$10112,$B$7:$B$44,'Año 5'!$DX$13:$DX$10112,$C$7:$C$44)</f>
        <v>0</v>
      </c>
      <c r="CA20" s="319">
        <f>+SUMIFS('Año 5'!$FQ$13:$FQ$10112,'Año 5'!$EV$13:$EV$10112,$B$7:$B$44,'Año 5'!$EW$13:$EW$10112,$C$7:$C$44)</f>
        <v>0</v>
      </c>
      <c r="CB20" s="319">
        <f>+SUMIFS('Año 5'!$GP$13:$GP$10112,'Año 5'!$FU$13:$FU$10112,$B$7:$B$44,'Año 5'!$FV$13:$FV$10112,$C$7:$C$44)</f>
        <v>0</v>
      </c>
      <c r="CC20" s="319">
        <f>+SUMIFS('Año 5'!$HO$13:$HO$10112,'Año 5'!$GT$13:$GT$10112,$B$7:$B$44,'Año 5'!$GU$13:$GU$10112,$C$7:$C$44)</f>
        <v>0</v>
      </c>
      <c r="CD20" s="319">
        <f>+SUMIFS('Año 5'!$IN$13:$IN$10112,'Año 5'!$HS$13:$HS$10112,$B$7:$B$44,'Año 5'!$HT$13:$HT$10112,$C$7:$C$44)</f>
        <v>0</v>
      </c>
      <c r="CE20" s="319">
        <f>+SUMIFS('Año 5'!$JM$13:$JM$10112,'Año 5'!$IR$13:$IR$10112,$B$7:$B$44,'Año 5'!$IS$13:$IS$10112,$C$7:$C$44)</f>
        <v>0</v>
      </c>
      <c r="CF20" s="320">
        <f>+SUMIFS('Año 5'!$KL$13:$KL$10112,'Año 5'!$JQ$13:$JQ$10112,$B$7:$B$44,'Año 5'!$JR$13:$JR$10112,$C$7:$C$44)</f>
        <v>0</v>
      </c>
      <c r="CG20" s="325">
        <f t="shared" si="14"/>
        <v>0</v>
      </c>
      <c r="CH20" s="323">
        <f t="shared" si="9"/>
        <v>0</v>
      </c>
      <c r="CI20" s="326">
        <f t="shared" si="10"/>
        <v>0</v>
      </c>
    </row>
    <row r="21" spans="2:87" x14ac:dyDescent="0.25">
      <c r="B21" s="317" t="s">
        <v>189</v>
      </c>
      <c r="C21" s="354" t="s">
        <v>174</v>
      </c>
      <c r="D21" s="318">
        <f>+SUMIFS('Situación inicial'!$W$13:$W$10112,'Situación inicial'!$B$13:$B$10112,$B$7:$B$44,'Situación inicial'!$C$13:$C$10112,$C$7:$C$44)</f>
        <v>0</v>
      </c>
      <c r="E21" s="319">
        <f>+SUMIFS('Situación inicial'!$AV$13:$AV$10112,'Situación inicial'!$AA$13:$AA$10112,$B$7:$B$44,'Situación inicial'!$AB$13:$AB$10112,$C$7:$C$44)</f>
        <v>0</v>
      </c>
      <c r="F21" s="319">
        <f>+SUMIFS('Situación inicial'!$BT$13:$BT$10112,'Situación inicial'!$AY$13:$AY$10112,$B$7:$B$44,'Situación inicial'!$AZ$13:$AZ$10112,$C$7:$C$44)</f>
        <v>0</v>
      </c>
      <c r="G21" s="319">
        <f>+SUMIFS('Situación inicial'!$CR$13:$CR$10112,'Situación inicial'!$BW$13:$BW$10112,$B$7:$B$44,'Situación inicial'!$BX$13:$BX$10112,$C$7:$C$44)</f>
        <v>0</v>
      </c>
      <c r="H21" s="319">
        <f>+SUMIFS('Situación inicial'!$DP$13:$DP$10112,'Situación inicial'!$CU$13:$CU$10112,$B$7:$B$44,'Situación inicial'!$CV$13:$CV$10112,$C$7:$C$44)</f>
        <v>0</v>
      </c>
      <c r="I21" s="319">
        <f>+SUMIFS('Situación inicial'!$EN$13:$EN$10112,'Situación inicial'!$DS$13:$DS$10112,$B$7:$B$44,'Situación inicial'!$DT$13:$DT$10112,$C$7:$C$44)</f>
        <v>0</v>
      </c>
      <c r="J21" s="319">
        <f>+SUMIFS('Situación inicial'!$FL$13:$FL$10112,'Situación inicial'!$EQ$13:$EQ$10112,$B$7:$B$44,'Situación inicial'!$ER$13:$ER$10112,$C$7:$C$44)</f>
        <v>0</v>
      </c>
      <c r="K21" s="319">
        <f>+SUMIFS('Situación inicial'!$GJ$13:$GJ$10112,'Situación inicial'!$FO$13:$FO$10112,$B$7:$B$44,'Situación inicial'!$FP$13:$FP$10112,$C$7:$C$44)</f>
        <v>0</v>
      </c>
      <c r="L21" s="319">
        <f>+SUMIFS('Situación inicial'!$HH$13:$HH$10112,'Situación inicial'!$GM$13:$GM$10112,$B$7:$B$44,'Situación inicial'!$GN$13:$GN$10112,$C$7:$C$44)</f>
        <v>0</v>
      </c>
      <c r="M21" s="319">
        <f>+SUMIFS('Situación inicial'!$IF$13:$IF$10112,'Situación inicial'!$HK$13:$HK$10112,$B$7:$B$44,'Situación inicial'!$HL$13:$HL$10112,$C$7:$C$44)</f>
        <v>0</v>
      </c>
      <c r="N21" s="319">
        <f>+SUMIFS('Situación inicial'!$JD$13:$JD$10112,'Situación inicial'!$II$13:$II$10112,$B$7:$B$44,'Situación inicial'!$IJ$13:$IJ$10112,$C$7:$C$44)</f>
        <v>0</v>
      </c>
      <c r="O21" s="320">
        <f>+SUMIFS('Situación inicial'!$KB$13:$KB$10112,'Situación inicial'!$JG$13:$JG$10112,$B$7:$B$44,'Situación inicial'!$JH$13:$JH$10112,$C$7:$C$44)</f>
        <v>0</v>
      </c>
      <c r="P21" s="310">
        <f t="shared" si="0"/>
        <v>0</v>
      </c>
      <c r="Q21" s="318">
        <f>+SUMIFS('Año 1'!$W$13:$W$10112,'Año 1'!$B$13:$B$10112,$B$7:$B$44,'Año 1'!$C$13:$C$10112,$C$7:$C$44)</f>
        <v>0</v>
      </c>
      <c r="R21" s="319">
        <f>+SUMIFS('Año 1'!$AV$13:$AV$10112,'Año 1'!$AA$13:$AA$10112,$B$7:$B$44,'Año 1'!$AB$13:$AB$10112,$C$7:$C$44)</f>
        <v>0</v>
      </c>
      <c r="S21" s="319">
        <f>+SUMIFS('Año 1'!$BU$13:$BU$10112,'Año 1'!$AZ$13:$AZ$10112,$B$7:$B$44,'Año 1'!$BA$13:$BA$10112,$C$7:$C$44)</f>
        <v>0</v>
      </c>
      <c r="T21" s="319">
        <f>+SUMIFS('Año 1'!$CT$13:$CT$10112,'Año 1'!$BY$13:$BY$10112,$B$7:$B$44,'Año 1'!$BZ$13:$BZ$10112,$C$7:$C$44)</f>
        <v>0</v>
      </c>
      <c r="U21" s="319">
        <f>+SUMIFS('Año 1'!$DS$13:$DS$10112,'Año 1'!$CX$13:$CX$10112,$B$7:$B$44,'Año 1'!$CY$13:$CY$10112,$C$7:$C$44)</f>
        <v>0</v>
      </c>
      <c r="V21" s="319">
        <f>+SUMIFS('Año 1'!$ER$13:$ER$10112,'Año 1'!$DW$13:$DW$10112,$B$7:$B$44,'Año 1'!$DX$13:$DX$10112,$C$7:$C$44)</f>
        <v>0</v>
      </c>
      <c r="W21" s="319">
        <f>+SUMIFS('Año 1'!$FQ$13:$FQ$10112,'Año 1'!$EV$13:$EV$10112,$B$7:$B$44,'Año 1'!$EW$13:$EW$10112,$C$7:$C$44)</f>
        <v>0</v>
      </c>
      <c r="X21" s="319">
        <f>+SUMIFS('Año 1'!$GP$13:$GP$10112,'Año 1'!$FU$13:$FU$10112,$B$7:$B$44,'Año 1'!$FV$13:$FV$10112,$C$7:$C$44)</f>
        <v>0</v>
      </c>
      <c r="Y21" s="319">
        <f>+SUMIFS('Año 1'!$HO$13:$HO$10112,'Año 1'!$GT$13:$GT$10112,$B$7:$B$44,'Año 1'!$GU$13:$GU$10112,$C$7:$C$44)</f>
        <v>0</v>
      </c>
      <c r="Z21" s="319">
        <f>+SUMIFS('Año 1'!$IN$13:$IN$10112,'Año 1'!$HS$13:$HS$10112,$B$7:$B$44,'Año 1'!$HT$13:$HT$10112,$C$7:$C$44)</f>
        <v>0</v>
      </c>
      <c r="AA21" s="319">
        <f>+SUMIFS('Año 1'!$JM$13:$JM$10112,'Año 1'!$IR$13:$IR$10112,$B$7:$B$44,'Año 1'!$IS$13:$IS$10112,$C$7:$C$44)</f>
        <v>0</v>
      </c>
      <c r="AB21" s="320">
        <f>+SUMIFS('Año 1'!$KL$13:$KL$10112,'Año 1'!$JQ$13:$JQ$10112,$B$7:$B$44,'Año 1'!$JR$13:$JR$10112,$C$7:$C$44)</f>
        <v>0</v>
      </c>
      <c r="AC21" s="321">
        <f t="shared" si="1"/>
        <v>0</v>
      </c>
      <c r="AD21" s="322">
        <f t="shared" si="2"/>
        <v>0</v>
      </c>
      <c r="AE21" s="318">
        <f>+SUMIFS('Año 2'!$W$13:$W$10112,'Año 2'!$B$13:$B$10112,$B$7:$B$44,'Año 2'!$C$13:$C$10112,$C$7:$C$44)</f>
        <v>0</v>
      </c>
      <c r="AF21" s="319">
        <f>+SUMIFS('Año 2'!$AV$13:$AV$10112,'Año 2'!$AA$13:$AA$10112,$B$7:$B$44,'Año 2'!$AB$13:$AB$10112,$C$7:$C$44)</f>
        <v>0</v>
      </c>
      <c r="AG21" s="319">
        <f>+SUMIFS('Año 2'!$BU$13:$BU$10112,'Año 2'!$AZ$13:$AZ$10112,$B$7:$B$44,'Año 2'!$BA$13:$BA$10112,$C$7:$C$44)</f>
        <v>0</v>
      </c>
      <c r="AH21" s="319">
        <f>+SUMIFS('Año 2'!$CT$13:$CT$10112,'Año 2'!$BY$13:$BY$10112,$B$7:$B$44,'Año 2'!$BZ$13:$BZ$10112,$C$7:$C$44)</f>
        <v>0</v>
      </c>
      <c r="AI21" s="319">
        <f>+SUMIFS('Año 2'!$DS$13:$DS$10112,'Año 2'!$CX$13:$CX$10112,$B$7:$B$44,'Año 2'!$CY$13:$CY$10112,$C$7:$C$44)</f>
        <v>0</v>
      </c>
      <c r="AJ21" s="319">
        <f>+SUMIFS('Año 2'!$ER$13:$ER$10112,'Año 2'!$DW$13:$DW$10112,$B$7:$B$44,'Año 2'!$DX$13:$DX$10112,$C$7:$C$44)</f>
        <v>0</v>
      </c>
      <c r="AK21" s="319">
        <f>+SUMIFS('Año 2'!$FQ$13:$FQ$10112,'Año 2'!$EV$13:$EV$10112,$B$7:$B$44,'Año 2'!$EW$13:$EW$10112,$C$7:$C$44)</f>
        <v>0</v>
      </c>
      <c r="AL21" s="319">
        <f>+SUMIFS('Año 2'!$GP$13:$GP$10112,'Año 2'!$FU$13:$FU$10112,$B$7:$B$44,'Año 2'!$FV$13:$FV$10112,$C$7:$C$44)</f>
        <v>0</v>
      </c>
      <c r="AM21" s="319">
        <f>+SUMIFS('Año 2'!$HO$13:$HO$10112,'Año 2'!$GT$13:$GT$10112,$B$7:$B$44,'Año 2'!$GU$13:$GU$10112,$C$7:$C$44)</f>
        <v>0</v>
      </c>
      <c r="AN21" s="319">
        <f>+SUMIFS('Año 2'!$IN$13:$IN$10112,'Año 2'!$HS$13:$HS$10112,$B$7:$B$44,'Año 2'!$HT$13:$HT$10112,$C$7:$C$44)</f>
        <v>0</v>
      </c>
      <c r="AO21" s="319">
        <f>+SUMIFS('Año 2'!$JM$13:$JM$10112,'Año 2'!$IR$13:$IR$10112,$B$7:$B$44,'Año 2'!$IS$13:$IS$10112,$C$7:$C$44)</f>
        <v>0</v>
      </c>
      <c r="AP21" s="320">
        <f>+SUMIFS('Año 2'!$KL$13:$KL$10112,'Año 2'!$JQ$13:$JQ$10112,$B$7:$B$44,'Año 2'!$JR$13:$JR$10112,$C$7:$C$44)</f>
        <v>0</v>
      </c>
      <c r="AQ21" s="321">
        <f t="shared" si="3"/>
        <v>0</v>
      </c>
      <c r="AR21" s="322">
        <f t="shared" si="11"/>
        <v>0</v>
      </c>
      <c r="AS21" s="318">
        <f>+SUMIFS('Año 3'!$W$13:$W$10112,'Año 3'!$B$13:$B$10112,$B$7:$B$44,'Año 3'!$C$13:$C$10112,$C$7:$C$44)</f>
        <v>0</v>
      </c>
      <c r="AT21" s="319">
        <f>+SUMIFS('Año 3'!$AV$13:$AV$10112,'Año 3'!$AA$13:$AA$10112,$B$7:$B$44,'Año 3'!$AB$13:$AB$10112,$C$7:$C$44)</f>
        <v>0</v>
      </c>
      <c r="AU21" s="319">
        <f>+SUMIFS('Año 3'!$BU$13:$BU$10112,'Año 3'!$AZ$13:$AZ$10112,$B$7:$B$44,'Año 3'!$BA$13:$BA$10112,$C$7:$C$44)</f>
        <v>0</v>
      </c>
      <c r="AV21" s="319">
        <f>+SUMIFS('Año 3'!$CT$13:$CT$10112,'Año 3'!$BY$13:$BY$10112,$B$7:$B$44,'Año 3'!$BZ$13:$BZ$10112,$C$7:$C$44)</f>
        <v>0</v>
      </c>
      <c r="AW21" s="319">
        <f>+SUMIFS('Año 3'!$DS$13:$DS$10112,'Año 3'!$CX$13:$CX$10112,$B$7:$B$44,'Año 3'!$CY$13:$CY$10112,$C$7:$C$44)</f>
        <v>0</v>
      </c>
      <c r="AX21" s="319">
        <f>+SUMIFS('Año 3'!$ER$13:$ER$10112,'Año 3'!$DW$13:$DW$10112,$B$7:$B$44,'Año 3'!$DX$13:$DX$10112,$C$7:$C$44)</f>
        <v>0</v>
      </c>
      <c r="AY21" s="319">
        <f>+SUMIFS('Año 3'!$FQ$13:$FQ$10112,'Año 3'!$EV$13:$EV$10112,$B$7:$B$44,'Año 3'!$EW$13:$EW$10112,$C$7:$C$44)</f>
        <v>0</v>
      </c>
      <c r="AZ21" s="319">
        <f>+SUMIFS('Año 3'!$GP$13:$GP$10112,'Año 3'!$FU$13:$FU$10112,$B$7:$B$44,'Año 3'!$FV$13:$FV$10112,$C$7:$C$44)</f>
        <v>0</v>
      </c>
      <c r="BA21" s="319">
        <f>+SUMIFS('Año 3'!$HO$13:$HO$10112,'Año 3'!$GT$13:$GT$10112,$B$7:$B$44,'Año 3'!$GU$13:$GU$10112,$C$7:$C$44)</f>
        <v>0</v>
      </c>
      <c r="BB21" s="319">
        <f>+SUMIFS('Año 3'!$IN$13:$IN$10112,'Año 3'!$HS$13:$HS$10112,$B$7:$B$44,'Año 3'!$HT$13:$HT$10112,$C$7:$C$44)</f>
        <v>0</v>
      </c>
      <c r="BC21" s="319">
        <f>+SUMIFS('Año 3'!$JM$13:$JM$10112,'Año 3'!$IR$13:$IR$10112,$B$7:$B$44,'Año 3'!$IS$13:$IS$10112,$C$7:$C$44)</f>
        <v>0</v>
      </c>
      <c r="BD21" s="320">
        <f>+SUMIFS('Año 3'!$KL$13:$KL$10112,'Año 3'!$JQ$13:$JQ$10112,$B$7:$B$44,'Año 3'!$JR$13:$JR$10112,$C$7:$C$44)</f>
        <v>0</v>
      </c>
      <c r="BE21" s="321">
        <f t="shared" si="12"/>
        <v>0</v>
      </c>
      <c r="BF21" s="323">
        <f t="shared" si="5"/>
        <v>0</v>
      </c>
      <c r="BG21" s="324">
        <f>+SUMIFS('Año 4'!$W$13:$W$10112,'Año 4'!$B$13:$B$10112,$B$7:$B$44,'Año 4'!$C$13:$C$10112,$C$7:$C$44)</f>
        <v>0</v>
      </c>
      <c r="BH21" s="319">
        <f>+SUMIFS('Año 4'!$AV$13:$AV$10112,'Año 4'!$AA$13:$AA$10112,$B$7:$B$44,'Año 4'!$AB$13:$AB$10112,$C$7:$C$44)</f>
        <v>0</v>
      </c>
      <c r="BI21" s="319">
        <f>+SUMIFS('Año 4'!$BU$13:$BU$10112,'Año 4'!$AZ$13:$AZ$10112,$B$7:$B$44,'Año 4'!$BA$13:$BA$10112,$C$7:$C$44)</f>
        <v>0</v>
      </c>
      <c r="BJ21" s="319">
        <f>+SUMIFS('Año 4'!$CT$13:$CT$10112,'Año 4'!$BY$13:$BY$10112,$B$7:$B$44,'Año 4'!$BZ$13:$BZ$10112,$C$7:$C$44)</f>
        <v>0</v>
      </c>
      <c r="BK21" s="319">
        <f>+SUMIFS('Año 4'!$DS$13:$DS$10112,'Año 4'!$CX$13:$CX$10112,$B$7:$B$44,'Año 4'!$CY$13:$CY$10112,$C$7:$C$44)</f>
        <v>0</v>
      </c>
      <c r="BL21" s="319">
        <f>+SUMIFS('Año 4'!$ER$13:$ER$10112,'Año 4'!$DW$13:$DW$10112,$B$7:$B$44,'Año 4'!$DX$13:$DX$10112,$C$7:$C$44)</f>
        <v>0</v>
      </c>
      <c r="BM21" s="319">
        <f>+SUMIFS('Año 4'!$FQ$13:$FQ$10112,'Año 4'!$EV$13:$EV$10112,$B$7:$B$44,'Año 4'!$EW$13:$EW$10112,$C$7:$C$44)</f>
        <v>0</v>
      </c>
      <c r="BN21" s="319">
        <f>+SUMIFS('Año 4'!$GP$13:$GP$10112,'Año 4'!$FU$13:$FU$10112,$B$7:$B$44,'Año 4'!$FV$13:$FV$10112,$C$7:$C$44)</f>
        <v>0</v>
      </c>
      <c r="BO21" s="319">
        <f>+SUMIFS('Año 4'!$HO$13:$HO$10112,'Año 4'!$GT$13:$GT$10112,$B$7:$B$44,'Año 4'!$GU$13:$GU$10112,$C$7:$C$44)</f>
        <v>0</v>
      </c>
      <c r="BP21" s="319">
        <f>+SUMIFS('Año 4'!$IN$13:$IN$10112,'Año 4'!$HS$13:$HS$10112,$B$7:$B$44,'Año 4'!$HT$13:$HT$10112,$C$7:$C$44)</f>
        <v>0</v>
      </c>
      <c r="BQ21" s="319">
        <f>+SUMIFS('Año 4'!$JM$13:$JM$10112,'Año 4'!$IR$13:$IR$10112,$B$7:$B$44,'Año 4'!$IS$13:$IS$10112,$C$7:$C$44)</f>
        <v>0</v>
      </c>
      <c r="BR21" s="320">
        <f>+SUMIFS('Año 4'!$KL$13:$KL$10112,'Año 4'!$JQ$13:$JQ$10112,$B$7:$B$44,'Año 4'!$JR$13:$JR$10112,$C$7:$C$44)</f>
        <v>0</v>
      </c>
      <c r="BS21" s="325">
        <f t="shared" si="13"/>
        <v>0</v>
      </c>
      <c r="BT21" s="323">
        <f t="shared" si="7"/>
        <v>0</v>
      </c>
      <c r="BU21" s="318">
        <f>+SUMIFS('Año 5'!$W$13:$W$10112,'Año 5'!$B$13:$B$10112,$B$7:$B$44,'Año 5'!$C$13:$C$10112,$C$7:$C$44)</f>
        <v>0</v>
      </c>
      <c r="BV21" s="319">
        <f>+SUMIFS('Año 5'!$AV$13:$AV$10112,'Año 5'!$AA$13:$AA$10112,$B$7:$B$44,'Año 5'!$AB$13:$AB$10112,$C$7:$C$44)</f>
        <v>0</v>
      </c>
      <c r="BW21" s="319">
        <f>+SUMIFS('Año 5'!$BU$13:$BU$10112,'Año 5'!$AZ$13:$AZ$10112,$B$7:$B$44,'Año 5'!$BA$13:$BA$10112,$C$7:$C$44)</f>
        <v>0</v>
      </c>
      <c r="BX21" s="319">
        <f>+SUMIFS('Año 5'!$CT$13:$CT$10112,'Año 5'!$BY$13:$BY$10112,$B$7:$B$44,'Año 5'!$BZ$13:$BZ$10112,$C$7:$C$44)</f>
        <v>0</v>
      </c>
      <c r="BY21" s="319">
        <f>+SUMIFS('Año 5'!$DS$13:$DS$10112,'Año 5'!$CX$13:$CX$10112,$B$7:$B$44,'Año 5'!$CY$13:$CY$10112,$C$7:$C$44)</f>
        <v>0</v>
      </c>
      <c r="BZ21" s="319">
        <f>+SUMIFS('Año 5'!$ER$13:$ER$10112,'Año 5'!$DW$13:$DW$10112,$B$7:$B$44,'Año 5'!$DX$13:$DX$10112,$C$7:$C$44)</f>
        <v>0</v>
      </c>
      <c r="CA21" s="319">
        <f>+SUMIFS('Año 5'!$FQ$13:$FQ$10112,'Año 5'!$EV$13:$EV$10112,$B$7:$B$44,'Año 5'!$EW$13:$EW$10112,$C$7:$C$44)</f>
        <v>0</v>
      </c>
      <c r="CB21" s="319">
        <f>+SUMIFS('Año 5'!$GP$13:$GP$10112,'Año 5'!$FU$13:$FU$10112,$B$7:$B$44,'Año 5'!$FV$13:$FV$10112,$C$7:$C$44)</f>
        <v>0</v>
      </c>
      <c r="CC21" s="319">
        <f>+SUMIFS('Año 5'!$HO$13:$HO$10112,'Año 5'!$GT$13:$GT$10112,$B$7:$B$44,'Año 5'!$GU$13:$GU$10112,$C$7:$C$44)</f>
        <v>0</v>
      </c>
      <c r="CD21" s="319">
        <f>+SUMIFS('Año 5'!$IN$13:$IN$10112,'Año 5'!$HS$13:$HS$10112,$B$7:$B$44,'Año 5'!$HT$13:$HT$10112,$C$7:$C$44)</f>
        <v>0</v>
      </c>
      <c r="CE21" s="319">
        <f>+SUMIFS('Año 5'!$JM$13:$JM$10112,'Año 5'!$IR$13:$IR$10112,$B$7:$B$44,'Año 5'!$IS$13:$IS$10112,$C$7:$C$44)</f>
        <v>0</v>
      </c>
      <c r="CF21" s="320">
        <f>+SUMIFS('Año 5'!$KL$13:$KL$10112,'Año 5'!$JQ$13:$JQ$10112,$B$7:$B$44,'Año 5'!$JR$13:$JR$10112,$C$7:$C$44)</f>
        <v>0</v>
      </c>
      <c r="CG21" s="325">
        <f t="shared" si="14"/>
        <v>0</v>
      </c>
      <c r="CH21" s="323">
        <f t="shared" si="9"/>
        <v>0</v>
      </c>
      <c r="CI21" s="326">
        <f t="shared" si="10"/>
        <v>0</v>
      </c>
    </row>
    <row r="22" spans="2:87" x14ac:dyDescent="0.25">
      <c r="B22" s="317" t="s">
        <v>190</v>
      </c>
      <c r="C22" s="354" t="s">
        <v>174</v>
      </c>
      <c r="D22" s="318">
        <f>+SUMIFS('Situación inicial'!$W$13:$W$10112,'Situación inicial'!$B$13:$B$10112,$B$7:$B$44,'Situación inicial'!$C$13:$C$10112,$C$7:$C$44)</f>
        <v>0</v>
      </c>
      <c r="E22" s="319">
        <f>+SUMIFS('Situación inicial'!$AV$13:$AV$10112,'Situación inicial'!$AA$13:$AA$10112,$B$7:$B$44,'Situación inicial'!$AB$13:$AB$10112,$C$7:$C$44)</f>
        <v>0</v>
      </c>
      <c r="F22" s="319">
        <f>+SUMIFS('Situación inicial'!$BT$13:$BT$10112,'Situación inicial'!$AY$13:$AY$10112,$B$7:$B$44,'Situación inicial'!$AZ$13:$AZ$10112,$C$7:$C$44)</f>
        <v>0</v>
      </c>
      <c r="G22" s="319">
        <f>+SUMIFS('Situación inicial'!$CR$13:$CR$10112,'Situación inicial'!$BW$13:$BW$10112,$B$7:$B$44,'Situación inicial'!$BX$13:$BX$10112,$C$7:$C$44)</f>
        <v>0</v>
      </c>
      <c r="H22" s="319">
        <f>+SUMIFS('Situación inicial'!$DP$13:$DP$10112,'Situación inicial'!$CU$13:$CU$10112,$B$7:$B$44,'Situación inicial'!$CV$13:$CV$10112,$C$7:$C$44)</f>
        <v>0</v>
      </c>
      <c r="I22" s="319">
        <f>+SUMIFS('Situación inicial'!$EN$13:$EN$10112,'Situación inicial'!$DS$13:$DS$10112,$B$7:$B$44,'Situación inicial'!$DT$13:$DT$10112,$C$7:$C$44)</f>
        <v>0</v>
      </c>
      <c r="J22" s="319">
        <f>+SUMIFS('Situación inicial'!$FL$13:$FL$10112,'Situación inicial'!$EQ$13:$EQ$10112,$B$7:$B$44,'Situación inicial'!$ER$13:$ER$10112,$C$7:$C$44)</f>
        <v>0</v>
      </c>
      <c r="K22" s="319">
        <f>+SUMIFS('Situación inicial'!$GJ$13:$GJ$10112,'Situación inicial'!$FO$13:$FO$10112,$B$7:$B$44,'Situación inicial'!$FP$13:$FP$10112,$C$7:$C$44)</f>
        <v>0</v>
      </c>
      <c r="L22" s="319">
        <f>+SUMIFS('Situación inicial'!$HH$13:$HH$10112,'Situación inicial'!$GM$13:$GM$10112,$B$7:$B$44,'Situación inicial'!$GN$13:$GN$10112,$C$7:$C$44)</f>
        <v>0</v>
      </c>
      <c r="M22" s="319">
        <f>+SUMIFS('Situación inicial'!$IF$13:$IF$10112,'Situación inicial'!$HK$13:$HK$10112,$B$7:$B$44,'Situación inicial'!$HL$13:$HL$10112,$C$7:$C$44)</f>
        <v>0</v>
      </c>
      <c r="N22" s="319">
        <f>+SUMIFS('Situación inicial'!$JD$13:$JD$10112,'Situación inicial'!$II$13:$II$10112,$B$7:$B$44,'Situación inicial'!$IJ$13:$IJ$10112,$C$7:$C$44)</f>
        <v>0</v>
      </c>
      <c r="O22" s="320">
        <f>+SUMIFS('Situación inicial'!$KB$13:$KB$10112,'Situación inicial'!$JG$13:$JG$10112,$B$7:$B$44,'Situación inicial'!$JH$13:$JH$10112,$C$7:$C$44)</f>
        <v>0</v>
      </c>
      <c r="P22" s="310">
        <f t="shared" si="0"/>
        <v>0</v>
      </c>
      <c r="Q22" s="318">
        <f>+SUMIFS('Año 1'!$W$13:$W$10112,'Año 1'!$B$13:$B$10112,$B$7:$B$44,'Año 1'!$C$13:$C$10112,$C$7:$C$44)</f>
        <v>0</v>
      </c>
      <c r="R22" s="319">
        <f>+SUMIFS('Año 1'!$AV$13:$AV$10112,'Año 1'!$AA$13:$AA$10112,$B$7:$B$44,'Año 1'!$AB$13:$AB$10112,$C$7:$C$44)</f>
        <v>0</v>
      </c>
      <c r="S22" s="319">
        <f>+SUMIFS('Año 1'!$BU$13:$BU$10112,'Año 1'!$AZ$13:$AZ$10112,$B$7:$B$44,'Año 1'!$BA$13:$BA$10112,$C$7:$C$44)</f>
        <v>0</v>
      </c>
      <c r="T22" s="319">
        <f>+SUMIFS('Año 1'!$CT$13:$CT$10112,'Año 1'!$BY$13:$BY$10112,$B$7:$B$44,'Año 1'!$BZ$13:$BZ$10112,$C$7:$C$44)</f>
        <v>0</v>
      </c>
      <c r="U22" s="319">
        <f>+SUMIFS('Año 1'!$DS$13:$DS$10112,'Año 1'!$CX$13:$CX$10112,$B$7:$B$44,'Año 1'!$CY$13:$CY$10112,$C$7:$C$44)</f>
        <v>0</v>
      </c>
      <c r="V22" s="319">
        <f>+SUMIFS('Año 1'!$ER$13:$ER$10112,'Año 1'!$DW$13:$DW$10112,$B$7:$B$44,'Año 1'!$DX$13:$DX$10112,$C$7:$C$44)</f>
        <v>0</v>
      </c>
      <c r="W22" s="319">
        <f>+SUMIFS('Año 1'!$FQ$13:$FQ$10112,'Año 1'!$EV$13:$EV$10112,$B$7:$B$44,'Año 1'!$EW$13:$EW$10112,$C$7:$C$44)</f>
        <v>0</v>
      </c>
      <c r="X22" s="319">
        <f>+SUMIFS('Año 1'!$GP$13:$GP$10112,'Año 1'!$FU$13:$FU$10112,$B$7:$B$44,'Año 1'!$FV$13:$FV$10112,$C$7:$C$44)</f>
        <v>0</v>
      </c>
      <c r="Y22" s="319">
        <f>+SUMIFS('Año 1'!$HO$13:$HO$10112,'Año 1'!$GT$13:$GT$10112,$B$7:$B$44,'Año 1'!$GU$13:$GU$10112,$C$7:$C$44)</f>
        <v>0</v>
      </c>
      <c r="Z22" s="319">
        <f>+SUMIFS('Año 1'!$IN$13:$IN$10112,'Año 1'!$HS$13:$HS$10112,$B$7:$B$44,'Año 1'!$HT$13:$HT$10112,$C$7:$C$44)</f>
        <v>0</v>
      </c>
      <c r="AA22" s="319">
        <f>+SUMIFS('Año 1'!$JM$13:$JM$10112,'Año 1'!$IR$13:$IR$10112,$B$7:$B$44,'Año 1'!$IS$13:$IS$10112,$C$7:$C$44)</f>
        <v>0</v>
      </c>
      <c r="AB22" s="320">
        <f>+SUMIFS('Año 1'!$KL$13:$KL$10112,'Año 1'!$JQ$13:$JQ$10112,$B$7:$B$44,'Año 1'!$JR$13:$JR$10112,$C$7:$C$44)</f>
        <v>0</v>
      </c>
      <c r="AC22" s="321">
        <f t="shared" si="1"/>
        <v>0</v>
      </c>
      <c r="AD22" s="322">
        <f t="shared" si="2"/>
        <v>0</v>
      </c>
      <c r="AE22" s="318">
        <f>+SUMIFS('Año 2'!$W$13:$W$10112,'Año 2'!$B$13:$B$10112,$B$7:$B$44,'Año 2'!$C$13:$C$10112,$C$7:$C$44)</f>
        <v>0</v>
      </c>
      <c r="AF22" s="319">
        <f>+SUMIFS('Año 2'!$AV$13:$AV$10112,'Año 2'!$AA$13:$AA$10112,$B$7:$B$44,'Año 2'!$AB$13:$AB$10112,$C$7:$C$44)</f>
        <v>0</v>
      </c>
      <c r="AG22" s="319">
        <f>+SUMIFS('Año 2'!$BU$13:$BU$10112,'Año 2'!$AZ$13:$AZ$10112,$B$7:$B$44,'Año 2'!$BA$13:$BA$10112,$C$7:$C$44)</f>
        <v>0</v>
      </c>
      <c r="AH22" s="319">
        <f>+SUMIFS('Año 2'!$CT$13:$CT$10112,'Año 2'!$BY$13:$BY$10112,$B$7:$B$44,'Año 2'!$BZ$13:$BZ$10112,$C$7:$C$44)</f>
        <v>0</v>
      </c>
      <c r="AI22" s="319">
        <f>+SUMIFS('Año 2'!$DS$13:$DS$10112,'Año 2'!$CX$13:$CX$10112,$B$7:$B$44,'Año 2'!$CY$13:$CY$10112,$C$7:$C$44)</f>
        <v>0</v>
      </c>
      <c r="AJ22" s="319">
        <f>+SUMIFS('Año 2'!$ER$13:$ER$10112,'Año 2'!$DW$13:$DW$10112,$B$7:$B$44,'Año 2'!$DX$13:$DX$10112,$C$7:$C$44)</f>
        <v>0</v>
      </c>
      <c r="AK22" s="319">
        <f>+SUMIFS('Año 2'!$FQ$13:$FQ$10112,'Año 2'!$EV$13:$EV$10112,$B$7:$B$44,'Año 2'!$EW$13:$EW$10112,$C$7:$C$44)</f>
        <v>0</v>
      </c>
      <c r="AL22" s="319">
        <f>+SUMIFS('Año 2'!$GP$13:$GP$10112,'Año 2'!$FU$13:$FU$10112,$B$7:$B$44,'Año 2'!$FV$13:$FV$10112,$C$7:$C$44)</f>
        <v>0</v>
      </c>
      <c r="AM22" s="319">
        <f>+SUMIFS('Año 2'!$HO$13:$HO$10112,'Año 2'!$GT$13:$GT$10112,$B$7:$B$44,'Año 2'!$GU$13:$GU$10112,$C$7:$C$44)</f>
        <v>0</v>
      </c>
      <c r="AN22" s="319">
        <f>+SUMIFS('Año 2'!$IN$13:$IN$10112,'Año 2'!$HS$13:$HS$10112,$B$7:$B$44,'Año 2'!$HT$13:$HT$10112,$C$7:$C$44)</f>
        <v>0</v>
      </c>
      <c r="AO22" s="319">
        <f>+SUMIFS('Año 2'!$JM$13:$JM$10112,'Año 2'!$IR$13:$IR$10112,$B$7:$B$44,'Año 2'!$IS$13:$IS$10112,$C$7:$C$44)</f>
        <v>0</v>
      </c>
      <c r="AP22" s="320">
        <f>+SUMIFS('Año 2'!$KL$13:$KL$10112,'Año 2'!$JQ$13:$JQ$10112,$B$7:$B$44,'Año 2'!$JR$13:$JR$10112,$C$7:$C$44)</f>
        <v>0</v>
      </c>
      <c r="AQ22" s="321">
        <f t="shared" si="3"/>
        <v>0</v>
      </c>
      <c r="AR22" s="322">
        <f t="shared" si="11"/>
        <v>0</v>
      </c>
      <c r="AS22" s="318">
        <f>+SUMIFS('Año 3'!$W$13:$W$10112,'Año 3'!$B$13:$B$10112,$B$7:$B$44,'Año 3'!$C$13:$C$10112,$C$7:$C$44)</f>
        <v>0</v>
      </c>
      <c r="AT22" s="319">
        <f>+SUMIFS('Año 3'!$AV$13:$AV$10112,'Año 3'!$AA$13:$AA$10112,$B$7:$B$44,'Año 3'!$AB$13:$AB$10112,$C$7:$C$44)</f>
        <v>0</v>
      </c>
      <c r="AU22" s="319">
        <f>+SUMIFS('Año 3'!$BU$13:$BU$10112,'Año 3'!$AZ$13:$AZ$10112,$B$7:$B$44,'Año 3'!$BA$13:$BA$10112,$C$7:$C$44)</f>
        <v>0</v>
      </c>
      <c r="AV22" s="319">
        <f>+SUMIFS('Año 3'!$CT$13:$CT$10112,'Año 3'!$BY$13:$BY$10112,$B$7:$B$44,'Año 3'!$BZ$13:$BZ$10112,$C$7:$C$44)</f>
        <v>0</v>
      </c>
      <c r="AW22" s="319">
        <f>+SUMIFS('Año 3'!$DS$13:$DS$10112,'Año 3'!$CX$13:$CX$10112,$B$7:$B$44,'Año 3'!$CY$13:$CY$10112,$C$7:$C$44)</f>
        <v>0</v>
      </c>
      <c r="AX22" s="319">
        <f>+SUMIFS('Año 3'!$ER$13:$ER$10112,'Año 3'!$DW$13:$DW$10112,$B$7:$B$44,'Año 3'!$DX$13:$DX$10112,$C$7:$C$44)</f>
        <v>0</v>
      </c>
      <c r="AY22" s="319">
        <f>+SUMIFS('Año 3'!$FQ$13:$FQ$10112,'Año 3'!$EV$13:$EV$10112,$B$7:$B$44,'Año 3'!$EW$13:$EW$10112,$C$7:$C$44)</f>
        <v>0</v>
      </c>
      <c r="AZ22" s="319">
        <f>+SUMIFS('Año 3'!$GP$13:$GP$10112,'Año 3'!$FU$13:$FU$10112,$B$7:$B$44,'Año 3'!$FV$13:$FV$10112,$C$7:$C$44)</f>
        <v>0</v>
      </c>
      <c r="BA22" s="319">
        <f>+SUMIFS('Año 3'!$HO$13:$HO$10112,'Año 3'!$GT$13:$GT$10112,$B$7:$B$44,'Año 3'!$GU$13:$GU$10112,$C$7:$C$44)</f>
        <v>0</v>
      </c>
      <c r="BB22" s="319">
        <f>+SUMIFS('Año 3'!$IN$13:$IN$10112,'Año 3'!$HS$13:$HS$10112,$B$7:$B$44,'Año 3'!$HT$13:$HT$10112,$C$7:$C$44)</f>
        <v>0</v>
      </c>
      <c r="BC22" s="319">
        <f>+SUMIFS('Año 3'!$JM$13:$JM$10112,'Año 3'!$IR$13:$IR$10112,$B$7:$B$44,'Año 3'!$IS$13:$IS$10112,$C$7:$C$44)</f>
        <v>0</v>
      </c>
      <c r="BD22" s="320">
        <f>+SUMIFS('Año 3'!$KL$13:$KL$10112,'Año 3'!$JQ$13:$JQ$10112,$B$7:$B$44,'Año 3'!$JR$13:$JR$10112,$C$7:$C$44)</f>
        <v>0</v>
      </c>
      <c r="BE22" s="321">
        <f t="shared" si="12"/>
        <v>0</v>
      </c>
      <c r="BF22" s="323">
        <f t="shared" si="5"/>
        <v>0</v>
      </c>
      <c r="BG22" s="324">
        <f>+SUMIFS('Año 4'!$W$13:$W$10112,'Año 4'!$B$13:$B$10112,$B$7:$B$44,'Año 4'!$C$13:$C$10112,$C$7:$C$44)</f>
        <v>0</v>
      </c>
      <c r="BH22" s="319">
        <f>+SUMIFS('Año 4'!$AV$13:$AV$10112,'Año 4'!$AA$13:$AA$10112,$B$7:$B$44,'Año 4'!$AB$13:$AB$10112,$C$7:$C$44)</f>
        <v>0</v>
      </c>
      <c r="BI22" s="319">
        <f>+SUMIFS('Año 4'!$BU$13:$BU$10112,'Año 4'!$AZ$13:$AZ$10112,$B$7:$B$44,'Año 4'!$BA$13:$BA$10112,$C$7:$C$44)</f>
        <v>0</v>
      </c>
      <c r="BJ22" s="319">
        <f>+SUMIFS('Año 4'!$CT$13:$CT$10112,'Año 4'!$BY$13:$BY$10112,$B$7:$B$44,'Año 4'!$BZ$13:$BZ$10112,$C$7:$C$44)</f>
        <v>0</v>
      </c>
      <c r="BK22" s="319">
        <f>+SUMIFS('Año 4'!$DS$13:$DS$10112,'Año 4'!$CX$13:$CX$10112,$B$7:$B$44,'Año 4'!$CY$13:$CY$10112,$C$7:$C$44)</f>
        <v>0</v>
      </c>
      <c r="BL22" s="319">
        <f>+SUMIFS('Año 4'!$ER$13:$ER$10112,'Año 4'!$DW$13:$DW$10112,$B$7:$B$44,'Año 4'!$DX$13:$DX$10112,$C$7:$C$44)</f>
        <v>0</v>
      </c>
      <c r="BM22" s="319">
        <f>+SUMIFS('Año 4'!$FQ$13:$FQ$10112,'Año 4'!$EV$13:$EV$10112,$B$7:$B$44,'Año 4'!$EW$13:$EW$10112,$C$7:$C$44)</f>
        <v>0</v>
      </c>
      <c r="BN22" s="319">
        <f>+SUMIFS('Año 4'!$GP$13:$GP$10112,'Año 4'!$FU$13:$FU$10112,$B$7:$B$44,'Año 4'!$FV$13:$FV$10112,$C$7:$C$44)</f>
        <v>0</v>
      </c>
      <c r="BO22" s="319">
        <f>+SUMIFS('Año 4'!$HO$13:$HO$10112,'Año 4'!$GT$13:$GT$10112,$B$7:$B$44,'Año 4'!$GU$13:$GU$10112,$C$7:$C$44)</f>
        <v>0</v>
      </c>
      <c r="BP22" s="319">
        <f>+SUMIFS('Año 4'!$IN$13:$IN$10112,'Año 4'!$HS$13:$HS$10112,$B$7:$B$44,'Año 4'!$HT$13:$HT$10112,$C$7:$C$44)</f>
        <v>0</v>
      </c>
      <c r="BQ22" s="319">
        <f>+SUMIFS('Año 4'!$JM$13:$JM$10112,'Año 4'!$IR$13:$IR$10112,$B$7:$B$44,'Año 4'!$IS$13:$IS$10112,$C$7:$C$44)</f>
        <v>0</v>
      </c>
      <c r="BR22" s="320">
        <f>+SUMIFS('Año 4'!$KL$13:$KL$10112,'Año 4'!$JQ$13:$JQ$10112,$B$7:$B$44,'Año 4'!$JR$13:$JR$10112,$C$7:$C$44)</f>
        <v>0</v>
      </c>
      <c r="BS22" s="325">
        <f t="shared" si="13"/>
        <v>0</v>
      </c>
      <c r="BT22" s="323">
        <f t="shared" si="7"/>
        <v>0</v>
      </c>
      <c r="BU22" s="318">
        <f>+SUMIFS('Año 5'!$W$13:$W$10112,'Año 5'!$B$13:$B$10112,$B$7:$B$44,'Año 5'!$C$13:$C$10112,$C$7:$C$44)</f>
        <v>0</v>
      </c>
      <c r="BV22" s="319">
        <f>+SUMIFS('Año 5'!$AV$13:$AV$10112,'Año 5'!$AA$13:$AA$10112,$B$7:$B$44,'Año 5'!$AB$13:$AB$10112,$C$7:$C$44)</f>
        <v>0</v>
      </c>
      <c r="BW22" s="319">
        <f>+SUMIFS('Año 5'!$BU$13:$BU$10112,'Año 5'!$AZ$13:$AZ$10112,$B$7:$B$44,'Año 5'!$BA$13:$BA$10112,$C$7:$C$44)</f>
        <v>0</v>
      </c>
      <c r="BX22" s="319">
        <f>+SUMIFS('Año 5'!$CT$13:$CT$10112,'Año 5'!$BY$13:$BY$10112,$B$7:$B$44,'Año 5'!$BZ$13:$BZ$10112,$C$7:$C$44)</f>
        <v>0</v>
      </c>
      <c r="BY22" s="319">
        <f>+SUMIFS('Año 5'!$DS$13:$DS$10112,'Año 5'!$CX$13:$CX$10112,$B$7:$B$44,'Año 5'!$CY$13:$CY$10112,$C$7:$C$44)</f>
        <v>0</v>
      </c>
      <c r="BZ22" s="319">
        <f>+SUMIFS('Año 5'!$ER$13:$ER$10112,'Año 5'!$DW$13:$DW$10112,$B$7:$B$44,'Año 5'!$DX$13:$DX$10112,$C$7:$C$44)</f>
        <v>0</v>
      </c>
      <c r="CA22" s="319">
        <f>+SUMIFS('Año 5'!$FQ$13:$FQ$10112,'Año 5'!$EV$13:$EV$10112,$B$7:$B$44,'Año 5'!$EW$13:$EW$10112,$C$7:$C$44)</f>
        <v>0</v>
      </c>
      <c r="CB22" s="319">
        <f>+SUMIFS('Año 5'!$GP$13:$GP$10112,'Año 5'!$FU$13:$FU$10112,$B$7:$B$44,'Año 5'!$FV$13:$FV$10112,$C$7:$C$44)</f>
        <v>0</v>
      </c>
      <c r="CC22" s="319">
        <f>+SUMIFS('Año 5'!$HO$13:$HO$10112,'Año 5'!$GT$13:$GT$10112,$B$7:$B$44,'Año 5'!$GU$13:$GU$10112,$C$7:$C$44)</f>
        <v>0</v>
      </c>
      <c r="CD22" s="319">
        <f>+SUMIFS('Año 5'!$IN$13:$IN$10112,'Año 5'!$HS$13:$HS$10112,$B$7:$B$44,'Año 5'!$HT$13:$HT$10112,$C$7:$C$44)</f>
        <v>0</v>
      </c>
      <c r="CE22" s="319">
        <f>+SUMIFS('Año 5'!$JM$13:$JM$10112,'Año 5'!$IR$13:$IR$10112,$B$7:$B$44,'Año 5'!$IS$13:$IS$10112,$C$7:$C$44)</f>
        <v>0</v>
      </c>
      <c r="CF22" s="320">
        <f>+SUMIFS('Año 5'!$KL$13:$KL$10112,'Año 5'!$JQ$13:$JQ$10112,$B$7:$B$44,'Año 5'!$JR$13:$JR$10112,$C$7:$C$44)</f>
        <v>0</v>
      </c>
      <c r="CG22" s="325">
        <f t="shared" si="14"/>
        <v>0</v>
      </c>
      <c r="CH22" s="323">
        <f t="shared" si="9"/>
        <v>0</v>
      </c>
      <c r="CI22" s="326">
        <f t="shared" si="10"/>
        <v>0</v>
      </c>
    </row>
    <row r="23" spans="2:87" x14ac:dyDescent="0.25">
      <c r="B23" s="317" t="s">
        <v>191</v>
      </c>
      <c r="C23" s="354" t="s">
        <v>174</v>
      </c>
      <c r="D23" s="318">
        <f>+SUMIFS('Situación inicial'!$W$13:$W$10112,'Situación inicial'!$B$13:$B$10112,$B$7:$B$44,'Situación inicial'!$C$13:$C$10112,$C$7:$C$44)</f>
        <v>0</v>
      </c>
      <c r="E23" s="319">
        <f>+SUMIFS('Situación inicial'!$AV$13:$AV$10112,'Situación inicial'!$AA$13:$AA$10112,$B$7:$B$44,'Situación inicial'!$AB$13:$AB$10112,$C$7:$C$44)</f>
        <v>0</v>
      </c>
      <c r="F23" s="319">
        <f>+SUMIFS('Situación inicial'!$BT$13:$BT$10112,'Situación inicial'!$AY$13:$AY$10112,$B$7:$B$44,'Situación inicial'!$AZ$13:$AZ$10112,$C$7:$C$44)</f>
        <v>0</v>
      </c>
      <c r="G23" s="319">
        <f>+SUMIFS('Situación inicial'!$CR$13:$CR$10112,'Situación inicial'!$BW$13:$BW$10112,$B$7:$B$44,'Situación inicial'!$BX$13:$BX$10112,$C$7:$C$44)</f>
        <v>0</v>
      </c>
      <c r="H23" s="319">
        <f>+SUMIFS('Situación inicial'!$DP$13:$DP$10112,'Situación inicial'!$CU$13:$CU$10112,$B$7:$B$44,'Situación inicial'!$CV$13:$CV$10112,$C$7:$C$44)</f>
        <v>0</v>
      </c>
      <c r="I23" s="319">
        <f>+SUMIFS('Situación inicial'!$EN$13:$EN$10112,'Situación inicial'!$DS$13:$DS$10112,$B$7:$B$44,'Situación inicial'!$DT$13:$DT$10112,$C$7:$C$44)</f>
        <v>0</v>
      </c>
      <c r="J23" s="319">
        <f>+SUMIFS('Situación inicial'!$FL$13:$FL$10112,'Situación inicial'!$EQ$13:$EQ$10112,$B$7:$B$44,'Situación inicial'!$ER$13:$ER$10112,$C$7:$C$44)</f>
        <v>0</v>
      </c>
      <c r="K23" s="319">
        <f>+SUMIFS('Situación inicial'!$GJ$13:$GJ$10112,'Situación inicial'!$FO$13:$FO$10112,$B$7:$B$44,'Situación inicial'!$FP$13:$FP$10112,$C$7:$C$44)</f>
        <v>0</v>
      </c>
      <c r="L23" s="319">
        <f>+SUMIFS('Situación inicial'!$HH$13:$HH$10112,'Situación inicial'!$GM$13:$GM$10112,$B$7:$B$44,'Situación inicial'!$GN$13:$GN$10112,$C$7:$C$44)</f>
        <v>0</v>
      </c>
      <c r="M23" s="319">
        <f>+SUMIFS('Situación inicial'!$IF$13:$IF$10112,'Situación inicial'!$HK$13:$HK$10112,$B$7:$B$44,'Situación inicial'!$HL$13:$HL$10112,$C$7:$C$44)</f>
        <v>0</v>
      </c>
      <c r="N23" s="319">
        <f>+SUMIFS('Situación inicial'!$JD$13:$JD$10112,'Situación inicial'!$II$13:$II$10112,$B$7:$B$44,'Situación inicial'!$IJ$13:$IJ$10112,$C$7:$C$44)</f>
        <v>0</v>
      </c>
      <c r="O23" s="320">
        <f>+SUMIFS('Situación inicial'!$KB$13:$KB$10112,'Situación inicial'!$JG$13:$JG$10112,$B$7:$B$44,'Situación inicial'!$JH$13:$JH$10112,$C$7:$C$44)</f>
        <v>0</v>
      </c>
      <c r="P23" s="310">
        <f t="shared" si="0"/>
        <v>0</v>
      </c>
      <c r="Q23" s="318">
        <f>+SUMIFS('Año 1'!$W$13:$W$10112,'Año 1'!$B$13:$B$10112,$B$7:$B$44,'Año 1'!$C$13:$C$10112,$C$7:$C$44)</f>
        <v>0</v>
      </c>
      <c r="R23" s="319">
        <f>+SUMIFS('Año 1'!$AV$13:$AV$10112,'Año 1'!$AA$13:$AA$10112,$B$7:$B$44,'Año 1'!$AB$13:$AB$10112,$C$7:$C$44)</f>
        <v>0</v>
      </c>
      <c r="S23" s="319">
        <f>+SUMIFS('Año 1'!$BU$13:$BU$10112,'Año 1'!$AZ$13:$AZ$10112,$B$7:$B$44,'Año 1'!$BA$13:$BA$10112,$C$7:$C$44)</f>
        <v>0</v>
      </c>
      <c r="T23" s="319">
        <f>+SUMIFS('Año 1'!$CT$13:$CT$10112,'Año 1'!$BY$13:$BY$10112,$B$7:$B$44,'Año 1'!$BZ$13:$BZ$10112,$C$7:$C$44)</f>
        <v>0</v>
      </c>
      <c r="U23" s="319">
        <f>+SUMIFS('Año 1'!$DS$13:$DS$10112,'Año 1'!$CX$13:$CX$10112,$B$7:$B$44,'Año 1'!$CY$13:$CY$10112,$C$7:$C$44)</f>
        <v>0</v>
      </c>
      <c r="V23" s="319">
        <f>+SUMIFS('Año 1'!$ER$13:$ER$10112,'Año 1'!$DW$13:$DW$10112,$B$7:$B$44,'Año 1'!$DX$13:$DX$10112,$C$7:$C$44)</f>
        <v>0</v>
      </c>
      <c r="W23" s="319">
        <f>+SUMIFS('Año 1'!$FQ$13:$FQ$10112,'Año 1'!$EV$13:$EV$10112,$B$7:$B$44,'Año 1'!$EW$13:$EW$10112,$C$7:$C$44)</f>
        <v>0</v>
      </c>
      <c r="X23" s="319">
        <f>+SUMIFS('Año 1'!$GP$13:$GP$10112,'Año 1'!$FU$13:$FU$10112,$B$7:$B$44,'Año 1'!$FV$13:$FV$10112,$C$7:$C$44)</f>
        <v>0</v>
      </c>
      <c r="Y23" s="319">
        <f>+SUMIFS('Año 1'!$HO$13:$HO$10112,'Año 1'!$GT$13:$GT$10112,$B$7:$B$44,'Año 1'!$GU$13:$GU$10112,$C$7:$C$44)</f>
        <v>0</v>
      </c>
      <c r="Z23" s="319">
        <f>+SUMIFS('Año 1'!$IN$13:$IN$10112,'Año 1'!$HS$13:$HS$10112,$B$7:$B$44,'Año 1'!$HT$13:$HT$10112,$C$7:$C$44)</f>
        <v>0</v>
      </c>
      <c r="AA23" s="319">
        <f>+SUMIFS('Año 1'!$JM$13:$JM$10112,'Año 1'!$IR$13:$IR$10112,$B$7:$B$44,'Año 1'!$IS$13:$IS$10112,$C$7:$C$44)</f>
        <v>0</v>
      </c>
      <c r="AB23" s="320">
        <f>+SUMIFS('Año 1'!$KL$13:$KL$10112,'Año 1'!$JQ$13:$JQ$10112,$B$7:$B$44,'Año 1'!$JR$13:$JR$10112,$C$7:$C$44)</f>
        <v>0</v>
      </c>
      <c r="AC23" s="321">
        <f t="shared" si="1"/>
        <v>0</v>
      </c>
      <c r="AD23" s="322">
        <f t="shared" si="2"/>
        <v>0</v>
      </c>
      <c r="AE23" s="318">
        <f>+SUMIFS('Año 2'!$W$13:$W$10112,'Año 2'!$B$13:$B$10112,$B$7:$B$44,'Año 2'!$C$13:$C$10112,$C$7:$C$44)</f>
        <v>0</v>
      </c>
      <c r="AF23" s="319">
        <f>+SUMIFS('Año 2'!$AV$13:$AV$10112,'Año 2'!$AA$13:$AA$10112,$B$7:$B$44,'Año 2'!$AB$13:$AB$10112,$C$7:$C$44)</f>
        <v>0</v>
      </c>
      <c r="AG23" s="319">
        <f>+SUMIFS('Año 2'!$BU$13:$BU$10112,'Año 2'!$AZ$13:$AZ$10112,$B$7:$B$44,'Año 2'!$BA$13:$BA$10112,$C$7:$C$44)</f>
        <v>0</v>
      </c>
      <c r="AH23" s="319">
        <f>+SUMIFS('Año 2'!$CT$13:$CT$10112,'Año 2'!$BY$13:$BY$10112,$B$7:$B$44,'Año 2'!$BZ$13:$BZ$10112,$C$7:$C$44)</f>
        <v>0</v>
      </c>
      <c r="AI23" s="319">
        <f>+SUMIFS('Año 2'!$DS$13:$DS$10112,'Año 2'!$CX$13:$CX$10112,$B$7:$B$44,'Año 2'!$CY$13:$CY$10112,$C$7:$C$44)</f>
        <v>0</v>
      </c>
      <c r="AJ23" s="319">
        <f>+SUMIFS('Año 2'!$ER$13:$ER$10112,'Año 2'!$DW$13:$DW$10112,$B$7:$B$44,'Año 2'!$DX$13:$DX$10112,$C$7:$C$44)</f>
        <v>0</v>
      </c>
      <c r="AK23" s="319">
        <f>+SUMIFS('Año 2'!$FQ$13:$FQ$10112,'Año 2'!$EV$13:$EV$10112,$B$7:$B$44,'Año 2'!$EW$13:$EW$10112,$C$7:$C$44)</f>
        <v>0</v>
      </c>
      <c r="AL23" s="319">
        <f>+SUMIFS('Año 2'!$GP$13:$GP$10112,'Año 2'!$FU$13:$FU$10112,$B$7:$B$44,'Año 2'!$FV$13:$FV$10112,$C$7:$C$44)</f>
        <v>0</v>
      </c>
      <c r="AM23" s="319">
        <f>+SUMIFS('Año 2'!$HO$13:$HO$10112,'Año 2'!$GT$13:$GT$10112,$B$7:$B$44,'Año 2'!$GU$13:$GU$10112,$C$7:$C$44)</f>
        <v>0</v>
      </c>
      <c r="AN23" s="319">
        <f>+SUMIFS('Año 2'!$IN$13:$IN$10112,'Año 2'!$HS$13:$HS$10112,$B$7:$B$44,'Año 2'!$HT$13:$HT$10112,$C$7:$C$44)</f>
        <v>0</v>
      </c>
      <c r="AO23" s="319">
        <f>+SUMIFS('Año 2'!$JM$13:$JM$10112,'Año 2'!$IR$13:$IR$10112,$B$7:$B$44,'Año 2'!$IS$13:$IS$10112,$C$7:$C$44)</f>
        <v>0</v>
      </c>
      <c r="AP23" s="320">
        <f>+SUMIFS('Año 2'!$KL$13:$KL$10112,'Año 2'!$JQ$13:$JQ$10112,$B$7:$B$44,'Año 2'!$JR$13:$JR$10112,$C$7:$C$44)</f>
        <v>0</v>
      </c>
      <c r="AQ23" s="321">
        <f t="shared" si="3"/>
        <v>0</v>
      </c>
      <c r="AR23" s="322">
        <f t="shared" si="11"/>
        <v>0</v>
      </c>
      <c r="AS23" s="318">
        <f>+SUMIFS('Año 3'!$W$13:$W$10112,'Año 3'!$B$13:$B$10112,$B$7:$B$44,'Año 3'!$C$13:$C$10112,$C$7:$C$44)</f>
        <v>0</v>
      </c>
      <c r="AT23" s="319">
        <f>+SUMIFS('Año 3'!$AV$13:$AV$10112,'Año 3'!$AA$13:$AA$10112,$B$7:$B$44,'Año 3'!$AB$13:$AB$10112,$C$7:$C$44)</f>
        <v>0</v>
      </c>
      <c r="AU23" s="319">
        <f>+SUMIFS('Año 3'!$BU$13:$BU$10112,'Año 3'!$AZ$13:$AZ$10112,$B$7:$B$44,'Año 3'!$BA$13:$BA$10112,$C$7:$C$44)</f>
        <v>0</v>
      </c>
      <c r="AV23" s="319">
        <f>+SUMIFS('Año 3'!$CT$13:$CT$10112,'Año 3'!$BY$13:$BY$10112,$B$7:$B$44,'Año 3'!$BZ$13:$BZ$10112,$C$7:$C$44)</f>
        <v>0</v>
      </c>
      <c r="AW23" s="319">
        <f>+SUMIFS('Año 3'!$DS$13:$DS$10112,'Año 3'!$CX$13:$CX$10112,$B$7:$B$44,'Año 3'!$CY$13:$CY$10112,$C$7:$C$44)</f>
        <v>0</v>
      </c>
      <c r="AX23" s="319">
        <f>+SUMIFS('Año 3'!$ER$13:$ER$10112,'Año 3'!$DW$13:$DW$10112,$B$7:$B$44,'Año 3'!$DX$13:$DX$10112,$C$7:$C$44)</f>
        <v>0</v>
      </c>
      <c r="AY23" s="319">
        <f>+SUMIFS('Año 3'!$FQ$13:$FQ$10112,'Año 3'!$EV$13:$EV$10112,$B$7:$B$44,'Año 3'!$EW$13:$EW$10112,$C$7:$C$44)</f>
        <v>0</v>
      </c>
      <c r="AZ23" s="319">
        <f>+SUMIFS('Año 3'!$GP$13:$GP$10112,'Año 3'!$FU$13:$FU$10112,$B$7:$B$44,'Año 3'!$FV$13:$FV$10112,$C$7:$C$44)</f>
        <v>0</v>
      </c>
      <c r="BA23" s="319">
        <f>+SUMIFS('Año 3'!$HO$13:$HO$10112,'Año 3'!$GT$13:$GT$10112,$B$7:$B$44,'Año 3'!$GU$13:$GU$10112,$C$7:$C$44)</f>
        <v>0</v>
      </c>
      <c r="BB23" s="319">
        <f>+SUMIFS('Año 3'!$IN$13:$IN$10112,'Año 3'!$HS$13:$HS$10112,$B$7:$B$44,'Año 3'!$HT$13:$HT$10112,$C$7:$C$44)</f>
        <v>0</v>
      </c>
      <c r="BC23" s="319">
        <f>+SUMIFS('Año 3'!$JM$13:$JM$10112,'Año 3'!$IR$13:$IR$10112,$B$7:$B$44,'Año 3'!$IS$13:$IS$10112,$C$7:$C$44)</f>
        <v>0</v>
      </c>
      <c r="BD23" s="320">
        <f>+SUMIFS('Año 3'!$KL$13:$KL$10112,'Año 3'!$JQ$13:$JQ$10112,$B$7:$B$44,'Año 3'!$JR$13:$JR$10112,$C$7:$C$44)</f>
        <v>0</v>
      </c>
      <c r="BE23" s="321">
        <f t="shared" si="12"/>
        <v>0</v>
      </c>
      <c r="BF23" s="323">
        <f t="shared" si="5"/>
        <v>0</v>
      </c>
      <c r="BG23" s="324">
        <f>+SUMIFS('Año 4'!$W$13:$W$10112,'Año 4'!$B$13:$B$10112,$B$7:$B$44,'Año 4'!$C$13:$C$10112,$C$7:$C$44)</f>
        <v>0</v>
      </c>
      <c r="BH23" s="319">
        <f>+SUMIFS('Año 4'!$AV$13:$AV$10112,'Año 4'!$AA$13:$AA$10112,$B$7:$B$44,'Año 4'!$AB$13:$AB$10112,$C$7:$C$44)</f>
        <v>0</v>
      </c>
      <c r="BI23" s="319">
        <f>+SUMIFS('Año 4'!$BU$13:$BU$10112,'Año 4'!$AZ$13:$AZ$10112,$B$7:$B$44,'Año 4'!$BA$13:$BA$10112,$C$7:$C$44)</f>
        <v>0</v>
      </c>
      <c r="BJ23" s="319">
        <f>+SUMIFS('Año 4'!$CT$13:$CT$10112,'Año 4'!$BY$13:$BY$10112,$B$7:$B$44,'Año 4'!$BZ$13:$BZ$10112,$C$7:$C$44)</f>
        <v>0</v>
      </c>
      <c r="BK23" s="319">
        <f>+SUMIFS('Año 4'!$DS$13:$DS$10112,'Año 4'!$CX$13:$CX$10112,$B$7:$B$44,'Año 4'!$CY$13:$CY$10112,$C$7:$C$44)</f>
        <v>0</v>
      </c>
      <c r="BL23" s="319">
        <f>+SUMIFS('Año 4'!$ER$13:$ER$10112,'Año 4'!$DW$13:$DW$10112,$B$7:$B$44,'Año 4'!$DX$13:$DX$10112,$C$7:$C$44)</f>
        <v>0</v>
      </c>
      <c r="BM23" s="319">
        <f>+SUMIFS('Año 4'!$FQ$13:$FQ$10112,'Año 4'!$EV$13:$EV$10112,$B$7:$B$44,'Año 4'!$EW$13:$EW$10112,$C$7:$C$44)</f>
        <v>0</v>
      </c>
      <c r="BN23" s="319">
        <f>+SUMIFS('Año 4'!$GP$13:$GP$10112,'Año 4'!$FU$13:$FU$10112,$B$7:$B$44,'Año 4'!$FV$13:$FV$10112,$C$7:$C$44)</f>
        <v>0</v>
      </c>
      <c r="BO23" s="319">
        <f>+SUMIFS('Año 4'!$HO$13:$HO$10112,'Año 4'!$GT$13:$GT$10112,$B$7:$B$44,'Año 4'!$GU$13:$GU$10112,$C$7:$C$44)</f>
        <v>0</v>
      </c>
      <c r="BP23" s="319">
        <f>+SUMIFS('Año 4'!$IN$13:$IN$10112,'Año 4'!$HS$13:$HS$10112,$B$7:$B$44,'Año 4'!$HT$13:$HT$10112,$C$7:$C$44)</f>
        <v>0</v>
      </c>
      <c r="BQ23" s="319">
        <f>+SUMIFS('Año 4'!$JM$13:$JM$10112,'Año 4'!$IR$13:$IR$10112,$B$7:$B$44,'Año 4'!$IS$13:$IS$10112,$C$7:$C$44)</f>
        <v>0</v>
      </c>
      <c r="BR23" s="320">
        <f>+SUMIFS('Año 4'!$KL$13:$KL$10112,'Año 4'!$JQ$13:$JQ$10112,$B$7:$B$44,'Año 4'!$JR$13:$JR$10112,$C$7:$C$44)</f>
        <v>0</v>
      </c>
      <c r="BS23" s="325">
        <f t="shared" si="13"/>
        <v>0</v>
      </c>
      <c r="BT23" s="323">
        <f t="shared" si="7"/>
        <v>0</v>
      </c>
      <c r="BU23" s="318">
        <f>+SUMIFS('Año 5'!$W$13:$W$10112,'Año 5'!$B$13:$B$10112,$B$7:$B$44,'Año 5'!$C$13:$C$10112,$C$7:$C$44)</f>
        <v>0</v>
      </c>
      <c r="BV23" s="319">
        <f>+SUMIFS('Año 5'!$AV$13:$AV$10112,'Año 5'!$AA$13:$AA$10112,$B$7:$B$44,'Año 5'!$AB$13:$AB$10112,$C$7:$C$44)</f>
        <v>0</v>
      </c>
      <c r="BW23" s="319">
        <f>+SUMIFS('Año 5'!$BU$13:$BU$10112,'Año 5'!$AZ$13:$AZ$10112,$B$7:$B$44,'Año 5'!$BA$13:$BA$10112,$C$7:$C$44)</f>
        <v>0</v>
      </c>
      <c r="BX23" s="319">
        <f>+SUMIFS('Año 5'!$CT$13:$CT$10112,'Año 5'!$BY$13:$BY$10112,$B$7:$B$44,'Año 5'!$BZ$13:$BZ$10112,$C$7:$C$44)</f>
        <v>0</v>
      </c>
      <c r="BY23" s="319">
        <f>+SUMIFS('Año 5'!$DS$13:$DS$10112,'Año 5'!$CX$13:$CX$10112,$B$7:$B$44,'Año 5'!$CY$13:$CY$10112,$C$7:$C$44)</f>
        <v>0</v>
      </c>
      <c r="BZ23" s="319">
        <f>+SUMIFS('Año 5'!$ER$13:$ER$10112,'Año 5'!$DW$13:$DW$10112,$B$7:$B$44,'Año 5'!$DX$13:$DX$10112,$C$7:$C$44)</f>
        <v>0</v>
      </c>
      <c r="CA23" s="319">
        <f>+SUMIFS('Año 5'!$FQ$13:$FQ$10112,'Año 5'!$EV$13:$EV$10112,$B$7:$B$44,'Año 5'!$EW$13:$EW$10112,$C$7:$C$44)</f>
        <v>0</v>
      </c>
      <c r="CB23" s="319">
        <f>+SUMIFS('Año 5'!$GP$13:$GP$10112,'Año 5'!$FU$13:$FU$10112,$B$7:$B$44,'Año 5'!$FV$13:$FV$10112,$C$7:$C$44)</f>
        <v>0</v>
      </c>
      <c r="CC23" s="319">
        <f>+SUMIFS('Año 5'!$HO$13:$HO$10112,'Año 5'!$GT$13:$GT$10112,$B$7:$B$44,'Año 5'!$GU$13:$GU$10112,$C$7:$C$44)</f>
        <v>0</v>
      </c>
      <c r="CD23" s="319">
        <f>+SUMIFS('Año 5'!$IN$13:$IN$10112,'Año 5'!$HS$13:$HS$10112,$B$7:$B$44,'Año 5'!$HT$13:$HT$10112,$C$7:$C$44)</f>
        <v>0</v>
      </c>
      <c r="CE23" s="319">
        <f>+SUMIFS('Año 5'!$JM$13:$JM$10112,'Año 5'!$IR$13:$IR$10112,$B$7:$B$44,'Año 5'!$IS$13:$IS$10112,$C$7:$C$44)</f>
        <v>0</v>
      </c>
      <c r="CF23" s="320">
        <f>+SUMIFS('Año 5'!$KL$13:$KL$10112,'Año 5'!$JQ$13:$JQ$10112,$B$7:$B$44,'Año 5'!$JR$13:$JR$10112,$C$7:$C$44)</f>
        <v>0</v>
      </c>
      <c r="CG23" s="325">
        <f t="shared" si="14"/>
        <v>0</v>
      </c>
      <c r="CH23" s="323">
        <f t="shared" si="9"/>
        <v>0</v>
      </c>
      <c r="CI23" s="326">
        <f t="shared" si="10"/>
        <v>0</v>
      </c>
    </row>
    <row r="24" spans="2:87" x14ac:dyDescent="0.25">
      <c r="B24" s="317" t="s">
        <v>192</v>
      </c>
      <c r="C24" s="354" t="s">
        <v>174</v>
      </c>
      <c r="D24" s="318">
        <f>+SUMIFS('Situación inicial'!$W$13:$W$10112,'Situación inicial'!$B$13:$B$10112,$B$7:$B$44,'Situación inicial'!$C$13:$C$10112,$C$7:$C$44)</f>
        <v>0</v>
      </c>
      <c r="E24" s="319">
        <f>+SUMIFS('Situación inicial'!$AV$13:$AV$10112,'Situación inicial'!$AA$13:$AA$10112,$B$7:$B$44,'Situación inicial'!$AB$13:$AB$10112,$C$7:$C$44)</f>
        <v>0</v>
      </c>
      <c r="F24" s="319">
        <f>+SUMIFS('Situación inicial'!$BT$13:$BT$10112,'Situación inicial'!$AY$13:$AY$10112,$B$7:$B$44,'Situación inicial'!$AZ$13:$AZ$10112,$C$7:$C$44)</f>
        <v>0</v>
      </c>
      <c r="G24" s="319">
        <f>+SUMIFS('Situación inicial'!$CR$13:$CR$10112,'Situación inicial'!$BW$13:$BW$10112,$B$7:$B$44,'Situación inicial'!$BX$13:$BX$10112,$C$7:$C$44)</f>
        <v>0</v>
      </c>
      <c r="H24" s="319">
        <f>+SUMIFS('Situación inicial'!$DP$13:$DP$10112,'Situación inicial'!$CU$13:$CU$10112,$B$7:$B$44,'Situación inicial'!$CV$13:$CV$10112,$C$7:$C$44)</f>
        <v>0</v>
      </c>
      <c r="I24" s="319">
        <f>+SUMIFS('Situación inicial'!$EN$13:$EN$10112,'Situación inicial'!$DS$13:$DS$10112,$B$7:$B$44,'Situación inicial'!$DT$13:$DT$10112,$C$7:$C$44)</f>
        <v>0</v>
      </c>
      <c r="J24" s="319">
        <f>+SUMIFS('Situación inicial'!$FL$13:$FL$10112,'Situación inicial'!$EQ$13:$EQ$10112,$B$7:$B$44,'Situación inicial'!$ER$13:$ER$10112,$C$7:$C$44)</f>
        <v>0</v>
      </c>
      <c r="K24" s="319">
        <f>+SUMIFS('Situación inicial'!$GJ$13:$GJ$10112,'Situación inicial'!$FO$13:$FO$10112,$B$7:$B$44,'Situación inicial'!$FP$13:$FP$10112,$C$7:$C$44)</f>
        <v>0</v>
      </c>
      <c r="L24" s="319">
        <f>+SUMIFS('Situación inicial'!$HH$13:$HH$10112,'Situación inicial'!$GM$13:$GM$10112,$B$7:$B$44,'Situación inicial'!$GN$13:$GN$10112,$C$7:$C$44)</f>
        <v>0</v>
      </c>
      <c r="M24" s="319">
        <f>+SUMIFS('Situación inicial'!$IF$13:$IF$10112,'Situación inicial'!$HK$13:$HK$10112,$B$7:$B$44,'Situación inicial'!$HL$13:$HL$10112,$C$7:$C$44)</f>
        <v>0</v>
      </c>
      <c r="N24" s="319">
        <f>+SUMIFS('Situación inicial'!$JD$13:$JD$10112,'Situación inicial'!$II$13:$II$10112,$B$7:$B$44,'Situación inicial'!$IJ$13:$IJ$10112,$C$7:$C$44)</f>
        <v>0</v>
      </c>
      <c r="O24" s="320">
        <f>+SUMIFS('Situación inicial'!$KB$13:$KB$10112,'Situación inicial'!$JG$13:$JG$10112,$B$7:$B$44,'Situación inicial'!$JH$13:$JH$10112,$C$7:$C$44)</f>
        <v>0</v>
      </c>
      <c r="P24" s="310">
        <f t="shared" si="0"/>
        <v>0</v>
      </c>
      <c r="Q24" s="318">
        <f>+SUMIFS('Año 1'!$W$13:$W$10112,'Año 1'!$B$13:$B$10112,$B$7:$B$44,'Año 1'!$C$13:$C$10112,$C$7:$C$44)</f>
        <v>0</v>
      </c>
      <c r="R24" s="319">
        <f>+SUMIFS('Año 1'!$AV$13:$AV$10112,'Año 1'!$AA$13:$AA$10112,$B$7:$B$44,'Año 1'!$AB$13:$AB$10112,$C$7:$C$44)</f>
        <v>0</v>
      </c>
      <c r="S24" s="319">
        <f>+SUMIFS('Año 1'!$BU$13:$BU$10112,'Año 1'!$AZ$13:$AZ$10112,$B$7:$B$44,'Año 1'!$BA$13:$BA$10112,$C$7:$C$44)</f>
        <v>0</v>
      </c>
      <c r="T24" s="319">
        <f>+SUMIFS('Año 1'!$CT$13:$CT$10112,'Año 1'!$BY$13:$BY$10112,$B$7:$B$44,'Año 1'!$BZ$13:$BZ$10112,$C$7:$C$44)</f>
        <v>0</v>
      </c>
      <c r="U24" s="319">
        <f>+SUMIFS('Año 1'!$DS$13:$DS$10112,'Año 1'!$CX$13:$CX$10112,$B$7:$B$44,'Año 1'!$CY$13:$CY$10112,$C$7:$C$44)</f>
        <v>0</v>
      </c>
      <c r="V24" s="319">
        <f>+SUMIFS('Año 1'!$ER$13:$ER$10112,'Año 1'!$DW$13:$DW$10112,$B$7:$B$44,'Año 1'!$DX$13:$DX$10112,$C$7:$C$44)</f>
        <v>0</v>
      </c>
      <c r="W24" s="319">
        <f>+SUMIFS('Año 1'!$FQ$13:$FQ$10112,'Año 1'!$EV$13:$EV$10112,$B$7:$B$44,'Año 1'!$EW$13:$EW$10112,$C$7:$C$44)</f>
        <v>0</v>
      </c>
      <c r="X24" s="319">
        <f>+SUMIFS('Año 1'!$GP$13:$GP$10112,'Año 1'!$FU$13:$FU$10112,$B$7:$B$44,'Año 1'!$FV$13:$FV$10112,$C$7:$C$44)</f>
        <v>0</v>
      </c>
      <c r="Y24" s="319">
        <f>+SUMIFS('Año 1'!$HO$13:$HO$10112,'Año 1'!$GT$13:$GT$10112,$B$7:$B$44,'Año 1'!$GU$13:$GU$10112,$C$7:$C$44)</f>
        <v>0</v>
      </c>
      <c r="Z24" s="319">
        <f>+SUMIFS('Año 1'!$IN$13:$IN$10112,'Año 1'!$HS$13:$HS$10112,$B$7:$B$44,'Año 1'!$HT$13:$HT$10112,$C$7:$C$44)</f>
        <v>0</v>
      </c>
      <c r="AA24" s="319">
        <f>+SUMIFS('Año 1'!$JM$13:$JM$10112,'Año 1'!$IR$13:$IR$10112,$B$7:$B$44,'Año 1'!$IS$13:$IS$10112,$C$7:$C$44)</f>
        <v>0</v>
      </c>
      <c r="AB24" s="320">
        <f>+SUMIFS('Año 1'!$KL$13:$KL$10112,'Año 1'!$JQ$13:$JQ$10112,$B$7:$B$44,'Año 1'!$JR$13:$JR$10112,$C$7:$C$44)</f>
        <v>0</v>
      </c>
      <c r="AC24" s="321">
        <f t="shared" si="1"/>
        <v>0</v>
      </c>
      <c r="AD24" s="322">
        <f t="shared" si="2"/>
        <v>0</v>
      </c>
      <c r="AE24" s="318">
        <f>+SUMIFS('Año 2'!$W$13:$W$10112,'Año 2'!$B$13:$B$10112,$B$7:$B$44,'Año 2'!$C$13:$C$10112,$C$7:$C$44)</f>
        <v>0</v>
      </c>
      <c r="AF24" s="319">
        <f>+SUMIFS('Año 2'!$AV$13:$AV$10112,'Año 2'!$AA$13:$AA$10112,$B$7:$B$44,'Año 2'!$AB$13:$AB$10112,$C$7:$C$44)</f>
        <v>0</v>
      </c>
      <c r="AG24" s="319">
        <f>+SUMIFS('Año 2'!$BU$13:$BU$10112,'Año 2'!$AZ$13:$AZ$10112,$B$7:$B$44,'Año 2'!$BA$13:$BA$10112,$C$7:$C$44)</f>
        <v>0</v>
      </c>
      <c r="AH24" s="319">
        <f>+SUMIFS('Año 2'!$CT$13:$CT$10112,'Año 2'!$BY$13:$BY$10112,$B$7:$B$44,'Año 2'!$BZ$13:$BZ$10112,$C$7:$C$44)</f>
        <v>0</v>
      </c>
      <c r="AI24" s="319">
        <f>+SUMIFS('Año 2'!$DS$13:$DS$10112,'Año 2'!$CX$13:$CX$10112,$B$7:$B$44,'Año 2'!$CY$13:$CY$10112,$C$7:$C$44)</f>
        <v>0</v>
      </c>
      <c r="AJ24" s="319">
        <f>+SUMIFS('Año 2'!$ER$13:$ER$10112,'Año 2'!$DW$13:$DW$10112,$B$7:$B$44,'Año 2'!$DX$13:$DX$10112,$C$7:$C$44)</f>
        <v>0</v>
      </c>
      <c r="AK24" s="319">
        <f>+SUMIFS('Año 2'!$FQ$13:$FQ$10112,'Año 2'!$EV$13:$EV$10112,$B$7:$B$44,'Año 2'!$EW$13:$EW$10112,$C$7:$C$44)</f>
        <v>0</v>
      </c>
      <c r="AL24" s="319">
        <f>+SUMIFS('Año 2'!$GP$13:$GP$10112,'Año 2'!$FU$13:$FU$10112,$B$7:$B$44,'Año 2'!$FV$13:$FV$10112,$C$7:$C$44)</f>
        <v>0</v>
      </c>
      <c r="AM24" s="319">
        <f>+SUMIFS('Año 2'!$HO$13:$HO$10112,'Año 2'!$GT$13:$GT$10112,$B$7:$B$44,'Año 2'!$GU$13:$GU$10112,$C$7:$C$44)</f>
        <v>0</v>
      </c>
      <c r="AN24" s="319">
        <f>+SUMIFS('Año 2'!$IN$13:$IN$10112,'Año 2'!$HS$13:$HS$10112,$B$7:$B$44,'Año 2'!$HT$13:$HT$10112,$C$7:$C$44)</f>
        <v>0</v>
      </c>
      <c r="AO24" s="319">
        <f>+SUMIFS('Año 2'!$JM$13:$JM$10112,'Año 2'!$IR$13:$IR$10112,$B$7:$B$44,'Año 2'!$IS$13:$IS$10112,$C$7:$C$44)</f>
        <v>0</v>
      </c>
      <c r="AP24" s="320">
        <f>+SUMIFS('Año 2'!$KL$13:$KL$10112,'Año 2'!$JQ$13:$JQ$10112,$B$7:$B$44,'Año 2'!$JR$13:$JR$10112,$C$7:$C$44)</f>
        <v>0</v>
      </c>
      <c r="AQ24" s="321">
        <f t="shared" si="3"/>
        <v>0</v>
      </c>
      <c r="AR24" s="322">
        <f t="shared" si="11"/>
        <v>0</v>
      </c>
      <c r="AS24" s="318">
        <f>+SUMIFS('Año 3'!$W$13:$W$10112,'Año 3'!$B$13:$B$10112,$B$7:$B$44,'Año 3'!$C$13:$C$10112,$C$7:$C$44)</f>
        <v>0</v>
      </c>
      <c r="AT24" s="319">
        <f>+SUMIFS('Año 3'!$AV$13:$AV$10112,'Año 3'!$AA$13:$AA$10112,$B$7:$B$44,'Año 3'!$AB$13:$AB$10112,$C$7:$C$44)</f>
        <v>0</v>
      </c>
      <c r="AU24" s="319">
        <f>+SUMIFS('Año 3'!$BU$13:$BU$10112,'Año 3'!$AZ$13:$AZ$10112,$B$7:$B$44,'Año 3'!$BA$13:$BA$10112,$C$7:$C$44)</f>
        <v>0</v>
      </c>
      <c r="AV24" s="319">
        <f>+SUMIFS('Año 3'!$CT$13:$CT$10112,'Año 3'!$BY$13:$BY$10112,$B$7:$B$44,'Año 3'!$BZ$13:$BZ$10112,$C$7:$C$44)</f>
        <v>0</v>
      </c>
      <c r="AW24" s="319">
        <f>+SUMIFS('Año 3'!$DS$13:$DS$10112,'Año 3'!$CX$13:$CX$10112,$B$7:$B$44,'Año 3'!$CY$13:$CY$10112,$C$7:$C$44)</f>
        <v>0</v>
      </c>
      <c r="AX24" s="319">
        <f>+SUMIFS('Año 3'!$ER$13:$ER$10112,'Año 3'!$DW$13:$DW$10112,$B$7:$B$44,'Año 3'!$DX$13:$DX$10112,$C$7:$C$44)</f>
        <v>0</v>
      </c>
      <c r="AY24" s="319">
        <f>+SUMIFS('Año 3'!$FQ$13:$FQ$10112,'Año 3'!$EV$13:$EV$10112,$B$7:$B$44,'Año 3'!$EW$13:$EW$10112,$C$7:$C$44)</f>
        <v>0</v>
      </c>
      <c r="AZ24" s="319">
        <f>+SUMIFS('Año 3'!$GP$13:$GP$10112,'Año 3'!$FU$13:$FU$10112,$B$7:$B$44,'Año 3'!$FV$13:$FV$10112,$C$7:$C$44)</f>
        <v>0</v>
      </c>
      <c r="BA24" s="319">
        <f>+SUMIFS('Año 3'!$HO$13:$HO$10112,'Año 3'!$GT$13:$GT$10112,$B$7:$B$44,'Año 3'!$GU$13:$GU$10112,$C$7:$C$44)</f>
        <v>0</v>
      </c>
      <c r="BB24" s="319">
        <f>+SUMIFS('Año 3'!$IN$13:$IN$10112,'Año 3'!$HS$13:$HS$10112,$B$7:$B$44,'Año 3'!$HT$13:$HT$10112,$C$7:$C$44)</f>
        <v>0</v>
      </c>
      <c r="BC24" s="319">
        <f>+SUMIFS('Año 3'!$JM$13:$JM$10112,'Año 3'!$IR$13:$IR$10112,$B$7:$B$44,'Año 3'!$IS$13:$IS$10112,$C$7:$C$44)</f>
        <v>0</v>
      </c>
      <c r="BD24" s="320">
        <f>+SUMIFS('Año 3'!$KL$13:$KL$10112,'Año 3'!$JQ$13:$JQ$10112,$B$7:$B$44,'Año 3'!$JR$13:$JR$10112,$C$7:$C$44)</f>
        <v>0</v>
      </c>
      <c r="BE24" s="321">
        <f t="shared" si="12"/>
        <v>0</v>
      </c>
      <c r="BF24" s="323">
        <f t="shared" si="5"/>
        <v>0</v>
      </c>
      <c r="BG24" s="324">
        <f>+SUMIFS('Año 4'!$W$13:$W$10112,'Año 4'!$B$13:$B$10112,$B$7:$B$44,'Año 4'!$C$13:$C$10112,$C$7:$C$44)</f>
        <v>0</v>
      </c>
      <c r="BH24" s="319">
        <f>+SUMIFS('Año 4'!$AV$13:$AV$10112,'Año 4'!$AA$13:$AA$10112,$B$7:$B$44,'Año 4'!$AB$13:$AB$10112,$C$7:$C$44)</f>
        <v>0</v>
      </c>
      <c r="BI24" s="319">
        <f>+SUMIFS('Año 4'!$BU$13:$BU$10112,'Año 4'!$AZ$13:$AZ$10112,$B$7:$B$44,'Año 4'!$BA$13:$BA$10112,$C$7:$C$44)</f>
        <v>0</v>
      </c>
      <c r="BJ24" s="319">
        <f>+SUMIFS('Año 4'!$CT$13:$CT$10112,'Año 4'!$BY$13:$BY$10112,$B$7:$B$44,'Año 4'!$BZ$13:$BZ$10112,$C$7:$C$44)</f>
        <v>0</v>
      </c>
      <c r="BK24" s="319">
        <f>+SUMIFS('Año 4'!$DS$13:$DS$10112,'Año 4'!$CX$13:$CX$10112,$B$7:$B$44,'Año 4'!$CY$13:$CY$10112,$C$7:$C$44)</f>
        <v>0</v>
      </c>
      <c r="BL24" s="319">
        <f>+SUMIFS('Año 4'!$ER$13:$ER$10112,'Año 4'!$DW$13:$DW$10112,$B$7:$B$44,'Año 4'!$DX$13:$DX$10112,$C$7:$C$44)</f>
        <v>0</v>
      </c>
      <c r="BM24" s="319">
        <f>+SUMIFS('Año 4'!$FQ$13:$FQ$10112,'Año 4'!$EV$13:$EV$10112,$B$7:$B$44,'Año 4'!$EW$13:$EW$10112,$C$7:$C$44)</f>
        <v>0</v>
      </c>
      <c r="BN24" s="319">
        <f>+SUMIFS('Año 4'!$GP$13:$GP$10112,'Año 4'!$FU$13:$FU$10112,$B$7:$B$44,'Año 4'!$FV$13:$FV$10112,$C$7:$C$44)</f>
        <v>0</v>
      </c>
      <c r="BO24" s="319">
        <f>+SUMIFS('Año 4'!$HO$13:$HO$10112,'Año 4'!$GT$13:$GT$10112,$B$7:$B$44,'Año 4'!$GU$13:$GU$10112,$C$7:$C$44)</f>
        <v>0</v>
      </c>
      <c r="BP24" s="319">
        <f>+SUMIFS('Año 4'!$IN$13:$IN$10112,'Año 4'!$HS$13:$HS$10112,$B$7:$B$44,'Año 4'!$HT$13:$HT$10112,$C$7:$C$44)</f>
        <v>0</v>
      </c>
      <c r="BQ24" s="319">
        <f>+SUMIFS('Año 4'!$JM$13:$JM$10112,'Año 4'!$IR$13:$IR$10112,$B$7:$B$44,'Año 4'!$IS$13:$IS$10112,$C$7:$C$44)</f>
        <v>0</v>
      </c>
      <c r="BR24" s="320">
        <f>+SUMIFS('Año 4'!$KL$13:$KL$10112,'Año 4'!$JQ$13:$JQ$10112,$B$7:$B$44,'Año 4'!$JR$13:$JR$10112,$C$7:$C$44)</f>
        <v>0</v>
      </c>
      <c r="BS24" s="325">
        <f t="shared" si="13"/>
        <v>0</v>
      </c>
      <c r="BT24" s="323">
        <f t="shared" si="7"/>
        <v>0</v>
      </c>
      <c r="BU24" s="318">
        <f>+SUMIFS('Año 5'!$W$13:$W$10112,'Año 5'!$B$13:$B$10112,$B$7:$B$44,'Año 5'!$C$13:$C$10112,$C$7:$C$44)</f>
        <v>0</v>
      </c>
      <c r="BV24" s="319">
        <f>+SUMIFS('Año 5'!$AV$13:$AV$10112,'Año 5'!$AA$13:$AA$10112,$B$7:$B$44,'Año 5'!$AB$13:$AB$10112,$C$7:$C$44)</f>
        <v>0</v>
      </c>
      <c r="BW24" s="319">
        <f>+SUMIFS('Año 5'!$BU$13:$BU$10112,'Año 5'!$AZ$13:$AZ$10112,$B$7:$B$44,'Año 5'!$BA$13:$BA$10112,$C$7:$C$44)</f>
        <v>0</v>
      </c>
      <c r="BX24" s="319">
        <f>+SUMIFS('Año 5'!$CT$13:$CT$10112,'Año 5'!$BY$13:$BY$10112,$B$7:$B$44,'Año 5'!$BZ$13:$BZ$10112,$C$7:$C$44)</f>
        <v>0</v>
      </c>
      <c r="BY24" s="319">
        <f>+SUMIFS('Año 5'!$DS$13:$DS$10112,'Año 5'!$CX$13:$CX$10112,$B$7:$B$44,'Año 5'!$CY$13:$CY$10112,$C$7:$C$44)</f>
        <v>0</v>
      </c>
      <c r="BZ24" s="319">
        <f>+SUMIFS('Año 5'!$ER$13:$ER$10112,'Año 5'!$DW$13:$DW$10112,$B$7:$B$44,'Año 5'!$DX$13:$DX$10112,$C$7:$C$44)</f>
        <v>0</v>
      </c>
      <c r="CA24" s="319">
        <f>+SUMIFS('Año 5'!$FQ$13:$FQ$10112,'Año 5'!$EV$13:$EV$10112,$B$7:$B$44,'Año 5'!$EW$13:$EW$10112,$C$7:$C$44)</f>
        <v>0</v>
      </c>
      <c r="CB24" s="319">
        <f>+SUMIFS('Año 5'!$GP$13:$GP$10112,'Año 5'!$FU$13:$FU$10112,$B$7:$B$44,'Año 5'!$FV$13:$FV$10112,$C$7:$C$44)</f>
        <v>0</v>
      </c>
      <c r="CC24" s="319">
        <f>+SUMIFS('Año 5'!$HO$13:$HO$10112,'Año 5'!$GT$13:$GT$10112,$B$7:$B$44,'Año 5'!$GU$13:$GU$10112,$C$7:$C$44)</f>
        <v>0</v>
      </c>
      <c r="CD24" s="319">
        <f>+SUMIFS('Año 5'!$IN$13:$IN$10112,'Año 5'!$HS$13:$HS$10112,$B$7:$B$44,'Año 5'!$HT$13:$HT$10112,$C$7:$C$44)</f>
        <v>0</v>
      </c>
      <c r="CE24" s="319">
        <f>+SUMIFS('Año 5'!$JM$13:$JM$10112,'Año 5'!$IR$13:$IR$10112,$B$7:$B$44,'Año 5'!$IS$13:$IS$10112,$C$7:$C$44)</f>
        <v>0</v>
      </c>
      <c r="CF24" s="320">
        <f>+SUMIFS('Año 5'!$KL$13:$KL$10112,'Año 5'!$JQ$13:$JQ$10112,$B$7:$B$44,'Año 5'!$JR$13:$JR$10112,$C$7:$C$44)</f>
        <v>0</v>
      </c>
      <c r="CG24" s="325">
        <f t="shared" si="14"/>
        <v>0</v>
      </c>
      <c r="CH24" s="323">
        <f t="shared" si="9"/>
        <v>0</v>
      </c>
      <c r="CI24" s="326">
        <f t="shared" si="10"/>
        <v>0</v>
      </c>
    </row>
    <row r="25" spans="2:87" ht="15.75" thickBot="1" x14ac:dyDescent="0.3">
      <c r="B25" s="328" t="s">
        <v>193</v>
      </c>
      <c r="C25" s="355" t="s">
        <v>174</v>
      </c>
      <c r="D25" s="318">
        <f>+SUMIFS('Situación inicial'!$W$13:$W$10112,'Situación inicial'!$B$13:$B$10112,$B$7:$B$44,'Situación inicial'!$C$13:$C$10112,$C$7:$C$44)</f>
        <v>0</v>
      </c>
      <c r="E25" s="319">
        <f>+SUMIFS('Situación inicial'!$AV$13:$AV$10112,'Situación inicial'!$AA$13:$AA$10112,$B$7:$B$44,'Situación inicial'!$AB$13:$AB$10112,$C$7:$C$44)</f>
        <v>0</v>
      </c>
      <c r="F25" s="319">
        <f>+SUMIFS('Situación inicial'!$BT$13:$BT$10112,'Situación inicial'!$AY$13:$AY$10112,$B$7:$B$44,'Situación inicial'!$AZ$13:$AZ$10112,$C$7:$C$44)</f>
        <v>0</v>
      </c>
      <c r="G25" s="319">
        <f>+SUMIFS('Situación inicial'!$CR$13:$CR$10112,'Situación inicial'!$BW$13:$BW$10112,$B$7:$B$44,'Situación inicial'!$BX$13:$BX$10112,$C$7:$C$44)</f>
        <v>0</v>
      </c>
      <c r="H25" s="319">
        <f>+SUMIFS('Situación inicial'!$DP$13:$DP$10112,'Situación inicial'!$CU$13:$CU$10112,$B$7:$B$44,'Situación inicial'!$CV$13:$CV$10112,$C$7:$C$44)</f>
        <v>0</v>
      </c>
      <c r="I25" s="319">
        <f>+SUMIFS('Situación inicial'!$EN$13:$EN$10112,'Situación inicial'!$DS$13:$DS$10112,$B$7:$B$44,'Situación inicial'!$DT$13:$DT$10112,$C$7:$C$44)</f>
        <v>0</v>
      </c>
      <c r="J25" s="319">
        <f>+SUMIFS('Situación inicial'!$FL$13:$FL$10112,'Situación inicial'!$EQ$13:$EQ$10112,$B$7:$B$44,'Situación inicial'!$ER$13:$ER$10112,$C$7:$C$44)</f>
        <v>0</v>
      </c>
      <c r="K25" s="319">
        <f>+SUMIFS('Situación inicial'!$GJ$13:$GJ$10112,'Situación inicial'!$FO$13:$FO$10112,$B$7:$B$44,'Situación inicial'!$FP$13:$FP$10112,$C$7:$C$44)</f>
        <v>0</v>
      </c>
      <c r="L25" s="319">
        <f>+SUMIFS('Situación inicial'!$HH$13:$HH$10112,'Situación inicial'!$GM$13:$GM$10112,$B$7:$B$44,'Situación inicial'!$GN$13:$GN$10112,$C$7:$C$44)</f>
        <v>0</v>
      </c>
      <c r="M25" s="319">
        <f>+SUMIFS('Situación inicial'!$IF$13:$IF$10112,'Situación inicial'!$HK$13:$HK$10112,$B$7:$B$44,'Situación inicial'!$HL$13:$HL$10112,$C$7:$C$44)</f>
        <v>0</v>
      </c>
      <c r="N25" s="319">
        <f>+SUMIFS('Situación inicial'!$JD$13:$JD$10112,'Situación inicial'!$II$13:$II$10112,$B$7:$B$44,'Situación inicial'!$IJ$13:$IJ$10112,$C$7:$C$44)</f>
        <v>0</v>
      </c>
      <c r="O25" s="320">
        <f>+SUMIFS('Situación inicial'!$KB$13:$KB$10112,'Situación inicial'!$JG$13:$JG$10112,$B$7:$B$44,'Situación inicial'!$JH$13:$JH$10112,$C$7:$C$44)</f>
        <v>0</v>
      </c>
      <c r="P25" s="310">
        <f t="shared" si="0"/>
        <v>0</v>
      </c>
      <c r="Q25" s="318">
        <f>+SUMIFS('Año 1'!$W$13:$W$10112,'Año 1'!$B$13:$B$10112,$B$7:$B$44,'Año 1'!$C$13:$C$10112,$C$7:$C$44)</f>
        <v>0</v>
      </c>
      <c r="R25" s="319">
        <f>+SUMIFS('Año 1'!$AV$13:$AV$10112,'Año 1'!$AA$13:$AA$10112,$B$7:$B$44,'Año 1'!$AB$13:$AB$10112,$C$7:$C$44)</f>
        <v>0</v>
      </c>
      <c r="S25" s="319">
        <f>+SUMIFS('Año 1'!$BU$13:$BU$10112,'Año 1'!$AZ$13:$AZ$10112,$B$7:$B$44,'Año 1'!$BA$13:$BA$10112,$C$7:$C$44)</f>
        <v>0</v>
      </c>
      <c r="T25" s="319">
        <f>+SUMIFS('Año 1'!$CT$13:$CT$10112,'Año 1'!$BY$13:$BY$10112,$B$7:$B$44,'Año 1'!$BZ$13:$BZ$10112,$C$7:$C$44)</f>
        <v>0</v>
      </c>
      <c r="U25" s="319">
        <f>+SUMIFS('Año 1'!$DS$13:$DS$10112,'Año 1'!$CX$13:$CX$10112,$B$7:$B$44,'Año 1'!$CY$13:$CY$10112,$C$7:$C$44)</f>
        <v>0</v>
      </c>
      <c r="V25" s="319">
        <f>+SUMIFS('Año 1'!$ER$13:$ER$10112,'Año 1'!$DW$13:$DW$10112,$B$7:$B$44,'Año 1'!$DX$13:$DX$10112,$C$7:$C$44)</f>
        <v>0</v>
      </c>
      <c r="W25" s="319">
        <f>+SUMIFS('Año 1'!$FQ$13:$FQ$10112,'Año 1'!$EV$13:$EV$10112,$B$7:$B$44,'Año 1'!$EW$13:$EW$10112,$C$7:$C$44)</f>
        <v>0</v>
      </c>
      <c r="X25" s="319">
        <f>+SUMIFS('Año 1'!$GP$13:$GP$10112,'Año 1'!$FU$13:$FU$10112,$B$7:$B$44,'Año 1'!$FV$13:$FV$10112,$C$7:$C$44)</f>
        <v>0</v>
      </c>
      <c r="Y25" s="319">
        <f>+SUMIFS('Año 1'!$HO$13:$HO$10112,'Año 1'!$GT$13:$GT$10112,$B$7:$B$44,'Año 1'!$GU$13:$GU$10112,$C$7:$C$44)</f>
        <v>0</v>
      </c>
      <c r="Z25" s="319">
        <f>+SUMIFS('Año 1'!$IN$13:$IN$10112,'Año 1'!$HS$13:$HS$10112,$B$7:$B$44,'Año 1'!$HT$13:$HT$10112,$C$7:$C$44)</f>
        <v>0</v>
      </c>
      <c r="AA25" s="319">
        <f>+SUMIFS('Año 1'!$JM$13:$JM$10112,'Año 1'!$IR$13:$IR$10112,$B$7:$B$44,'Año 1'!$IS$13:$IS$10112,$C$7:$C$44)</f>
        <v>0</v>
      </c>
      <c r="AB25" s="320">
        <f>+SUMIFS('Año 1'!$KL$13:$KL$10112,'Año 1'!$JQ$13:$JQ$10112,$B$7:$B$44,'Año 1'!$JR$13:$JR$10112,$C$7:$C$44)</f>
        <v>0</v>
      </c>
      <c r="AC25" s="321">
        <f t="shared" si="1"/>
        <v>0</v>
      </c>
      <c r="AD25" s="322">
        <f t="shared" si="2"/>
        <v>0</v>
      </c>
      <c r="AE25" s="318">
        <f>+SUMIFS('Año 2'!$W$13:$W$10112,'Año 2'!$B$13:$B$10112,$B$7:$B$44,'Año 2'!$C$13:$C$10112,$C$7:$C$44)</f>
        <v>0</v>
      </c>
      <c r="AF25" s="319">
        <f>+SUMIFS('Año 2'!$AV$13:$AV$10112,'Año 2'!$AA$13:$AA$10112,$B$7:$B$44,'Año 2'!$AB$13:$AB$10112,$C$7:$C$44)</f>
        <v>0</v>
      </c>
      <c r="AG25" s="319">
        <f>+SUMIFS('Año 2'!$BU$13:$BU$10112,'Año 2'!$AZ$13:$AZ$10112,$B$7:$B$44,'Año 2'!$BA$13:$BA$10112,$C$7:$C$44)</f>
        <v>0</v>
      </c>
      <c r="AH25" s="319">
        <f>+SUMIFS('Año 2'!$CT$13:$CT$10112,'Año 2'!$BY$13:$BY$10112,$B$7:$B$44,'Año 2'!$BZ$13:$BZ$10112,$C$7:$C$44)</f>
        <v>0</v>
      </c>
      <c r="AI25" s="319">
        <f>+SUMIFS('Año 2'!$DS$13:$DS$10112,'Año 2'!$CX$13:$CX$10112,$B$7:$B$44,'Año 2'!$CY$13:$CY$10112,$C$7:$C$44)</f>
        <v>0</v>
      </c>
      <c r="AJ25" s="319">
        <f>+SUMIFS('Año 2'!$ER$13:$ER$10112,'Año 2'!$DW$13:$DW$10112,$B$7:$B$44,'Año 2'!$DX$13:$DX$10112,$C$7:$C$44)</f>
        <v>0</v>
      </c>
      <c r="AK25" s="319">
        <f>+SUMIFS('Año 2'!$FQ$13:$FQ$10112,'Año 2'!$EV$13:$EV$10112,$B$7:$B$44,'Año 2'!$EW$13:$EW$10112,$C$7:$C$44)</f>
        <v>0</v>
      </c>
      <c r="AL25" s="319">
        <f>+SUMIFS('Año 2'!$GP$13:$GP$10112,'Año 2'!$FU$13:$FU$10112,$B$7:$B$44,'Año 2'!$FV$13:$FV$10112,$C$7:$C$44)</f>
        <v>0</v>
      </c>
      <c r="AM25" s="319">
        <f>+SUMIFS('Año 2'!$HO$13:$HO$10112,'Año 2'!$GT$13:$GT$10112,$B$7:$B$44,'Año 2'!$GU$13:$GU$10112,$C$7:$C$44)</f>
        <v>0</v>
      </c>
      <c r="AN25" s="319">
        <f>+SUMIFS('Año 2'!$IN$13:$IN$10112,'Año 2'!$HS$13:$HS$10112,$B$7:$B$44,'Año 2'!$HT$13:$HT$10112,$C$7:$C$44)</f>
        <v>0</v>
      </c>
      <c r="AO25" s="319">
        <f>+SUMIFS('Año 2'!$JM$13:$JM$10112,'Año 2'!$IR$13:$IR$10112,$B$7:$B$44,'Año 2'!$IS$13:$IS$10112,$C$7:$C$44)</f>
        <v>0</v>
      </c>
      <c r="AP25" s="320">
        <f>+SUMIFS('Año 2'!$KL$13:$KL$10112,'Año 2'!$JQ$13:$JQ$10112,$B$7:$B$44,'Año 2'!$JR$13:$JR$10112,$C$7:$C$44)</f>
        <v>0</v>
      </c>
      <c r="AQ25" s="321">
        <f t="shared" si="3"/>
        <v>0</v>
      </c>
      <c r="AR25" s="322">
        <f t="shared" si="11"/>
        <v>0</v>
      </c>
      <c r="AS25" s="318">
        <f>+SUMIFS('Año 3'!$W$13:$W$10112,'Año 3'!$B$13:$B$10112,$B$7:$B$44,'Año 3'!$C$13:$C$10112,$C$7:$C$44)</f>
        <v>0</v>
      </c>
      <c r="AT25" s="319">
        <f>+SUMIFS('Año 3'!$AV$13:$AV$10112,'Año 3'!$AA$13:$AA$10112,$B$7:$B$44,'Año 3'!$AB$13:$AB$10112,$C$7:$C$44)</f>
        <v>0</v>
      </c>
      <c r="AU25" s="319">
        <f>+SUMIFS('Año 3'!$BU$13:$BU$10112,'Año 3'!$AZ$13:$AZ$10112,$B$7:$B$44,'Año 3'!$BA$13:$BA$10112,$C$7:$C$44)</f>
        <v>0</v>
      </c>
      <c r="AV25" s="319">
        <f>+SUMIFS('Año 3'!$CT$13:$CT$10112,'Año 3'!$BY$13:$BY$10112,$B$7:$B$44,'Año 3'!$BZ$13:$BZ$10112,$C$7:$C$44)</f>
        <v>0</v>
      </c>
      <c r="AW25" s="319">
        <f>+SUMIFS('Año 3'!$DS$13:$DS$10112,'Año 3'!$CX$13:$CX$10112,$B$7:$B$44,'Año 3'!$CY$13:$CY$10112,$C$7:$C$44)</f>
        <v>0</v>
      </c>
      <c r="AX25" s="319">
        <f>+SUMIFS('Año 3'!$ER$13:$ER$10112,'Año 3'!$DW$13:$DW$10112,$B$7:$B$44,'Año 3'!$DX$13:$DX$10112,$C$7:$C$44)</f>
        <v>0</v>
      </c>
      <c r="AY25" s="319">
        <f>+SUMIFS('Año 3'!$FQ$13:$FQ$10112,'Año 3'!$EV$13:$EV$10112,$B$7:$B$44,'Año 3'!$EW$13:$EW$10112,$C$7:$C$44)</f>
        <v>0</v>
      </c>
      <c r="AZ25" s="319">
        <f>+SUMIFS('Año 3'!$GP$13:$GP$10112,'Año 3'!$FU$13:$FU$10112,$B$7:$B$44,'Año 3'!$FV$13:$FV$10112,$C$7:$C$44)</f>
        <v>0</v>
      </c>
      <c r="BA25" s="319">
        <f>+SUMIFS('Año 3'!$HO$13:$HO$10112,'Año 3'!$GT$13:$GT$10112,$B$7:$B$44,'Año 3'!$GU$13:$GU$10112,$C$7:$C$44)</f>
        <v>0</v>
      </c>
      <c r="BB25" s="319">
        <f>+SUMIFS('Año 3'!$IN$13:$IN$10112,'Año 3'!$HS$13:$HS$10112,$B$7:$B$44,'Año 3'!$HT$13:$HT$10112,$C$7:$C$44)</f>
        <v>0</v>
      </c>
      <c r="BC25" s="319">
        <f>+SUMIFS('Año 3'!$JM$13:$JM$10112,'Año 3'!$IR$13:$IR$10112,$B$7:$B$44,'Año 3'!$IS$13:$IS$10112,$C$7:$C$44)</f>
        <v>0</v>
      </c>
      <c r="BD25" s="320">
        <f>+SUMIFS('Año 3'!$KL$13:$KL$10112,'Año 3'!$JQ$13:$JQ$10112,$B$7:$B$44,'Año 3'!$JR$13:$JR$10112,$C$7:$C$44)</f>
        <v>0</v>
      </c>
      <c r="BE25" s="321">
        <f t="shared" si="12"/>
        <v>0</v>
      </c>
      <c r="BF25" s="323">
        <f t="shared" si="5"/>
        <v>0</v>
      </c>
      <c r="BG25" s="324">
        <f>+SUMIFS('Año 4'!$W$13:$W$10112,'Año 4'!$B$13:$B$10112,$B$7:$B$44,'Año 4'!$C$13:$C$10112,$C$7:$C$44)</f>
        <v>0</v>
      </c>
      <c r="BH25" s="319">
        <f>+SUMIFS('Año 4'!$AV$13:$AV$10112,'Año 4'!$AA$13:$AA$10112,$B$7:$B$44,'Año 4'!$AB$13:$AB$10112,$C$7:$C$44)</f>
        <v>0</v>
      </c>
      <c r="BI25" s="319">
        <f>+SUMIFS('Año 4'!$BU$13:$BU$10112,'Año 4'!$AZ$13:$AZ$10112,$B$7:$B$44,'Año 4'!$BA$13:$BA$10112,$C$7:$C$44)</f>
        <v>0</v>
      </c>
      <c r="BJ25" s="319">
        <f>+SUMIFS('Año 4'!$CT$13:$CT$10112,'Año 4'!$BY$13:$BY$10112,$B$7:$B$44,'Año 4'!$BZ$13:$BZ$10112,$C$7:$C$44)</f>
        <v>0</v>
      </c>
      <c r="BK25" s="319">
        <f>+SUMIFS('Año 4'!$DS$13:$DS$10112,'Año 4'!$CX$13:$CX$10112,$B$7:$B$44,'Año 4'!$CY$13:$CY$10112,$C$7:$C$44)</f>
        <v>0</v>
      </c>
      <c r="BL25" s="319">
        <f>+SUMIFS('Año 4'!$ER$13:$ER$10112,'Año 4'!$DW$13:$DW$10112,$B$7:$B$44,'Año 4'!$DX$13:$DX$10112,$C$7:$C$44)</f>
        <v>0</v>
      </c>
      <c r="BM25" s="319">
        <f>+SUMIFS('Año 4'!$FQ$13:$FQ$10112,'Año 4'!$EV$13:$EV$10112,$B$7:$B$44,'Año 4'!$EW$13:$EW$10112,$C$7:$C$44)</f>
        <v>0</v>
      </c>
      <c r="BN25" s="319">
        <f>+SUMIFS('Año 4'!$GP$13:$GP$10112,'Año 4'!$FU$13:$FU$10112,$B$7:$B$44,'Año 4'!$FV$13:$FV$10112,$C$7:$C$44)</f>
        <v>0</v>
      </c>
      <c r="BO25" s="319">
        <f>+SUMIFS('Año 4'!$HO$13:$HO$10112,'Año 4'!$GT$13:$GT$10112,$B$7:$B$44,'Año 4'!$GU$13:$GU$10112,$C$7:$C$44)</f>
        <v>0</v>
      </c>
      <c r="BP25" s="319">
        <f>+SUMIFS('Año 4'!$IN$13:$IN$10112,'Año 4'!$HS$13:$HS$10112,$B$7:$B$44,'Año 4'!$HT$13:$HT$10112,$C$7:$C$44)</f>
        <v>0</v>
      </c>
      <c r="BQ25" s="319">
        <f>+SUMIFS('Año 4'!$JM$13:$JM$10112,'Año 4'!$IR$13:$IR$10112,$B$7:$B$44,'Año 4'!$IS$13:$IS$10112,$C$7:$C$44)</f>
        <v>0</v>
      </c>
      <c r="BR25" s="320">
        <f>+SUMIFS('Año 4'!$KL$13:$KL$10112,'Año 4'!$JQ$13:$JQ$10112,$B$7:$B$44,'Año 4'!$JR$13:$JR$10112,$C$7:$C$44)</f>
        <v>0</v>
      </c>
      <c r="BS25" s="325">
        <f t="shared" si="13"/>
        <v>0</v>
      </c>
      <c r="BT25" s="323">
        <f t="shared" si="7"/>
        <v>0</v>
      </c>
      <c r="BU25" s="318">
        <f>+SUMIFS('Año 5'!$W$13:$W$10112,'Año 5'!$B$13:$B$10112,$B$7:$B$44,'Año 5'!$C$13:$C$10112,$C$7:$C$44)</f>
        <v>0</v>
      </c>
      <c r="BV25" s="319">
        <f>+SUMIFS('Año 5'!$AV$13:$AV$10112,'Año 5'!$AA$13:$AA$10112,$B$7:$B$44,'Año 5'!$AB$13:$AB$10112,$C$7:$C$44)</f>
        <v>0</v>
      </c>
      <c r="BW25" s="319">
        <f>+SUMIFS('Año 5'!$BU$13:$BU$10112,'Año 5'!$AZ$13:$AZ$10112,$B$7:$B$44,'Año 5'!$BA$13:$BA$10112,$C$7:$C$44)</f>
        <v>0</v>
      </c>
      <c r="BX25" s="319">
        <f>+SUMIFS('Año 5'!$CT$13:$CT$10112,'Año 5'!$BY$13:$BY$10112,$B$7:$B$44,'Año 5'!$BZ$13:$BZ$10112,$C$7:$C$44)</f>
        <v>0</v>
      </c>
      <c r="BY25" s="319">
        <f>+SUMIFS('Año 5'!$DS$13:$DS$10112,'Año 5'!$CX$13:$CX$10112,$B$7:$B$44,'Año 5'!$CY$13:$CY$10112,$C$7:$C$44)</f>
        <v>0</v>
      </c>
      <c r="BZ25" s="319">
        <f>+SUMIFS('Año 5'!$ER$13:$ER$10112,'Año 5'!$DW$13:$DW$10112,$B$7:$B$44,'Año 5'!$DX$13:$DX$10112,$C$7:$C$44)</f>
        <v>0</v>
      </c>
      <c r="CA25" s="319">
        <f>+SUMIFS('Año 5'!$FQ$13:$FQ$10112,'Año 5'!$EV$13:$EV$10112,$B$7:$B$44,'Año 5'!$EW$13:$EW$10112,$C$7:$C$44)</f>
        <v>0</v>
      </c>
      <c r="CB25" s="319">
        <f>+SUMIFS('Año 5'!$GP$13:$GP$10112,'Año 5'!$FU$13:$FU$10112,$B$7:$B$44,'Año 5'!$FV$13:$FV$10112,$C$7:$C$44)</f>
        <v>0</v>
      </c>
      <c r="CC25" s="319">
        <f>+SUMIFS('Año 5'!$HO$13:$HO$10112,'Año 5'!$GT$13:$GT$10112,$B$7:$B$44,'Año 5'!$GU$13:$GU$10112,$C$7:$C$44)</f>
        <v>0</v>
      </c>
      <c r="CD25" s="319">
        <f>+SUMIFS('Año 5'!$IN$13:$IN$10112,'Año 5'!$HS$13:$HS$10112,$B$7:$B$44,'Año 5'!$HT$13:$HT$10112,$C$7:$C$44)</f>
        <v>0</v>
      </c>
      <c r="CE25" s="319">
        <f>+SUMIFS('Año 5'!$JM$13:$JM$10112,'Año 5'!$IR$13:$IR$10112,$B$7:$B$44,'Año 5'!$IS$13:$IS$10112,$C$7:$C$44)</f>
        <v>0</v>
      </c>
      <c r="CF25" s="320">
        <f>+SUMIFS('Año 5'!$KL$13:$KL$10112,'Año 5'!$JQ$13:$JQ$10112,$B$7:$B$44,'Año 5'!$JR$13:$JR$10112,$C$7:$C$44)</f>
        <v>0</v>
      </c>
      <c r="CG25" s="325">
        <f t="shared" si="14"/>
        <v>0</v>
      </c>
      <c r="CH25" s="323">
        <f t="shared" si="9"/>
        <v>0</v>
      </c>
      <c r="CI25" s="326">
        <f t="shared" si="10"/>
        <v>0</v>
      </c>
    </row>
    <row r="26" spans="2:87" x14ac:dyDescent="0.25">
      <c r="B26" s="306" t="s">
        <v>173</v>
      </c>
      <c r="C26" s="356" t="s">
        <v>176</v>
      </c>
      <c r="D26" s="307">
        <f>+SUMIFS('Situación inicial'!$W$13:$W$10112,'Situación inicial'!$B$13:$B$10112,$B$7:$B$44,'Situación inicial'!$C$13:$C$10112,$C$7:$C$44)</f>
        <v>0</v>
      </c>
      <c r="E26" s="308">
        <f>+SUMIFS('Situación inicial'!$AV$13:$AV$10112,'Situación inicial'!$AA$13:$AA$10112,$B$7:$B$44,'Situación inicial'!$AB$13:$AB$10112,$C$7:$C$44)</f>
        <v>0</v>
      </c>
      <c r="F26" s="308">
        <f>+SUMIFS('Situación inicial'!$BT$13:$BT$10112,'Situación inicial'!$AY$13:$AY$10112,$B$7:$B$44,'Situación inicial'!$AZ$13:$AZ$10112,$C$7:$C$44)</f>
        <v>0</v>
      </c>
      <c r="G26" s="308">
        <f>+SUMIFS('Situación inicial'!$CR$13:$CR$10112,'Situación inicial'!$BW$13:$BW$10112,$B$7:$B$44,'Situación inicial'!$BX$13:$BX$10112,$C$7:$C$44)</f>
        <v>0</v>
      </c>
      <c r="H26" s="308">
        <f>+SUMIFS('Situación inicial'!$DP$13:$DP$10112,'Situación inicial'!$CU$13:$CU$10112,$B$7:$B$44,'Situación inicial'!$CV$13:$CV$10112,$C$7:$C$44)</f>
        <v>0</v>
      </c>
      <c r="I26" s="308">
        <f>+SUMIFS('Situación inicial'!$EN$13:$EN$10112,'Situación inicial'!$DS$13:$DS$10112,$B$7:$B$44,'Situación inicial'!$DT$13:$DT$10112,$C$7:$C$44)</f>
        <v>0</v>
      </c>
      <c r="J26" s="308">
        <f>+SUMIFS('Situación inicial'!$FL$13:$FL$10112,'Situación inicial'!$EQ$13:$EQ$10112,$B$7:$B$44,'Situación inicial'!$ER$13:$ER$10112,$C$7:$C$44)</f>
        <v>0</v>
      </c>
      <c r="K26" s="308">
        <f>+SUMIFS('Situación inicial'!$GJ$13:$GJ$10112,'Situación inicial'!$FO$13:$FO$10112,$B$7:$B$44,'Situación inicial'!$FP$13:$FP$10112,$C$7:$C$44)</f>
        <v>0</v>
      </c>
      <c r="L26" s="308">
        <f>+SUMIFS('Situación inicial'!$HH$13:$HH$10112,'Situación inicial'!$GM$13:$GM$10112,$B$7:$B$44,'Situación inicial'!$GN$13:$GN$10112,$C$7:$C$44)</f>
        <v>0</v>
      </c>
      <c r="M26" s="308">
        <f>+SUMIFS('Situación inicial'!$IF$13:$IF$10112,'Situación inicial'!$HK$13:$HK$10112,$B$7:$B$44,'Situación inicial'!$HL$13:$HL$10112,$C$7:$C$44)</f>
        <v>0</v>
      </c>
      <c r="N26" s="308">
        <f>+SUMIFS('Situación inicial'!$JD$13:$JD$10112,'Situación inicial'!$II$13:$II$10112,$B$7:$B$44,'Situación inicial'!$IJ$13:$IJ$10112,$C$7:$C$44)</f>
        <v>0</v>
      </c>
      <c r="O26" s="309">
        <f>+SUMIFS('Situación inicial'!$KB$13:$KB$10112,'Situación inicial'!$JG$13:$JG$10112,$B$7:$B$44,'Situación inicial'!$JH$13:$JH$10112,$C$7:$C$44)</f>
        <v>0</v>
      </c>
      <c r="P26" s="329">
        <f t="shared" si="0"/>
        <v>0</v>
      </c>
      <c r="Q26" s="307">
        <f>+SUMIFS('Año 1'!$W$13:$W$10112,'Año 1'!$B$13:$B$10112,$B$7:$B$44,'Año 1'!$C$13:$C$10112,$C$7:$C$44)</f>
        <v>0</v>
      </c>
      <c r="R26" s="308">
        <f>+SUMIFS('Año 1'!$AV$13:$AV$10112,'Año 1'!$AA$13:$AA$10112,$B$7:$B$44,'Año 1'!$AB$13:$AB$10112,$C$7:$C$44)</f>
        <v>0</v>
      </c>
      <c r="S26" s="308">
        <f>+SUMIFS('Año 1'!$BU$13:$BU$10112,'Año 1'!$AZ$13:$AZ$10112,$B$7:$B$44,'Año 1'!$BA$13:$BA$10112,$C$7:$C$44)</f>
        <v>0</v>
      </c>
      <c r="T26" s="308">
        <f>+SUMIFS('Año 1'!$CT$13:$CT$10112,'Año 1'!$BY$13:$BY$10112,$B$7:$B$44,'Año 1'!$BZ$13:$BZ$10112,$C$7:$C$44)</f>
        <v>0</v>
      </c>
      <c r="U26" s="308">
        <f>+SUMIFS('Año 1'!$DS$13:$DS$10112,'Año 1'!$CX$13:$CX$10112,$B$7:$B$44,'Año 1'!$CY$13:$CY$10112,$C$7:$C$44)</f>
        <v>0</v>
      </c>
      <c r="V26" s="308">
        <f>+SUMIFS('Año 1'!$ER$13:$ER$10112,'Año 1'!$DW$13:$DW$10112,$B$7:$B$44,'Año 1'!$DX$13:$DX$10112,$C$7:$C$44)</f>
        <v>0</v>
      </c>
      <c r="W26" s="308">
        <f>+SUMIFS('Año 1'!$FQ$13:$FQ$10112,'Año 1'!$EV$13:$EV$10112,$B$7:$B$44,'Año 1'!$EW$13:$EW$10112,$C$7:$C$44)</f>
        <v>0</v>
      </c>
      <c r="X26" s="308">
        <f>+SUMIFS('Año 1'!$GP$13:$GP$10112,'Año 1'!$FU$13:$FU$10112,$B$7:$B$44,'Año 1'!$FV$13:$FV$10112,$C$7:$C$44)</f>
        <v>0</v>
      </c>
      <c r="Y26" s="308">
        <f>+SUMIFS('Año 1'!$HO$13:$HO$10112,'Año 1'!$GT$13:$GT$10112,$B$7:$B$44,'Año 1'!$GU$13:$GU$10112,$C$7:$C$44)</f>
        <v>0</v>
      </c>
      <c r="Z26" s="308">
        <f>+SUMIFS('Año 1'!$IN$13:$IN$10112,'Año 1'!$HS$13:$HS$10112,$B$7:$B$44,'Año 1'!$HT$13:$HT$10112,$C$7:$C$44)</f>
        <v>0</v>
      </c>
      <c r="AA26" s="308">
        <f>+SUMIFS('Año 1'!$JM$13:$JM$10112,'Año 1'!$IR$13:$IR$10112,$B$7:$B$44,'Año 1'!$IS$13:$IS$10112,$C$7:$C$44)</f>
        <v>0</v>
      </c>
      <c r="AB26" s="309">
        <f>+SUMIFS('Año 1'!$KL$13:$KL$10112,'Año 1'!$JQ$13:$JQ$10112,$B$7:$B$44,'Año 1'!$JR$13:$JR$10112,$C$7:$C$44)</f>
        <v>0</v>
      </c>
      <c r="AC26" s="311">
        <f t="shared" si="1"/>
        <v>0</v>
      </c>
      <c r="AD26" s="312">
        <f t="shared" si="2"/>
        <v>0</v>
      </c>
      <c r="AE26" s="307">
        <f>+SUMIFS('Año 2'!$W$13:$W$10112,'Año 2'!$B$13:$B$10112,$B$7:$B$44,'Año 2'!$C$13:$C$10112,$C$7:$C$44)</f>
        <v>0</v>
      </c>
      <c r="AF26" s="308">
        <f>+SUMIFS('Año 2'!$AV$13:$AV$10112,'Año 2'!$AA$13:$AA$10112,$B$7:$B$44,'Año 2'!$AB$13:$AB$10112,$C$7:$C$44)</f>
        <v>0</v>
      </c>
      <c r="AG26" s="308">
        <f>+SUMIFS('Año 2'!$BU$13:$BU$10112,'Año 2'!$AZ$13:$AZ$10112,$B$7:$B$44,'Año 2'!$BA$13:$BA$10112,$C$7:$C$44)</f>
        <v>0</v>
      </c>
      <c r="AH26" s="308">
        <f>+SUMIFS('Año 2'!$CT$13:$CT$10112,'Año 2'!$BY$13:$BY$10112,$B$7:$B$44,'Año 2'!$BZ$13:$BZ$10112,$C$7:$C$44)</f>
        <v>0</v>
      </c>
      <c r="AI26" s="308">
        <f>+SUMIFS('Año 2'!$DS$13:$DS$10112,'Año 2'!$CX$13:$CX$10112,$B$7:$B$44,'Año 2'!$CY$13:$CY$10112,$C$7:$C$44)</f>
        <v>0</v>
      </c>
      <c r="AJ26" s="308">
        <f>+SUMIFS('Año 2'!$ER$13:$ER$10112,'Año 2'!$DW$13:$DW$10112,$B$7:$B$44,'Año 2'!$DX$13:$DX$10112,$C$7:$C$44)</f>
        <v>0</v>
      </c>
      <c r="AK26" s="308">
        <f>+SUMIFS('Año 2'!$FQ$13:$FQ$10112,'Año 2'!$EV$13:$EV$10112,$B$7:$B$44,'Año 2'!$EW$13:$EW$10112,$C$7:$C$44)</f>
        <v>0</v>
      </c>
      <c r="AL26" s="308">
        <f>+SUMIFS('Año 2'!$GP$13:$GP$10112,'Año 2'!$FU$13:$FU$10112,$B$7:$B$44,'Año 2'!$FV$13:$FV$10112,$C$7:$C$44)</f>
        <v>0</v>
      </c>
      <c r="AM26" s="308">
        <f>+SUMIFS('Año 2'!$HO$13:$HO$10112,'Año 2'!$GT$13:$GT$10112,$B$7:$B$44,'Año 2'!$GU$13:$GU$10112,$C$7:$C$44)</f>
        <v>0</v>
      </c>
      <c r="AN26" s="308">
        <f>+SUMIFS('Año 2'!$IN$13:$IN$10112,'Año 2'!$HS$13:$HS$10112,$B$7:$B$44,'Año 2'!$HT$13:$HT$10112,$C$7:$C$44)</f>
        <v>0</v>
      </c>
      <c r="AO26" s="308">
        <f>+SUMIFS('Año 2'!$JM$13:$JM$10112,'Año 2'!$IR$13:$IR$10112,$B$7:$B$44,'Año 2'!$IS$13:$IS$10112,$C$7:$C$44)</f>
        <v>0</v>
      </c>
      <c r="AP26" s="309">
        <f>+SUMIFS('Año 2'!$KL$13:$KL$10112,'Año 2'!$JQ$13:$JQ$10112,$B$7:$B$44,'Año 2'!$JR$13:$JR$10112,$C$7:$C$44)</f>
        <v>0</v>
      </c>
      <c r="AQ26" s="311">
        <f t="shared" si="3"/>
        <v>0</v>
      </c>
      <c r="AR26" s="312">
        <f t="shared" si="11"/>
        <v>0</v>
      </c>
      <c r="AS26" s="307">
        <f>+SUMIFS('Año 3'!$W$13:$W$10112,'Año 3'!$B$13:$B$10112,$B$7:$B$44,'Año 3'!$C$13:$C$10112,$C$7:$C$44)</f>
        <v>0</v>
      </c>
      <c r="AT26" s="308">
        <f>+SUMIFS('Año 3'!$AV$13:$AV$10112,'Año 3'!$AA$13:$AA$10112,$B$7:$B$44,'Año 3'!$AB$13:$AB$10112,$C$7:$C$44)</f>
        <v>0</v>
      </c>
      <c r="AU26" s="308">
        <f>+SUMIFS('Año 3'!$BU$13:$BU$10112,'Año 3'!$AZ$13:$AZ$10112,$B$7:$B$44,'Año 3'!$BA$13:$BA$10112,$C$7:$C$44)</f>
        <v>0</v>
      </c>
      <c r="AV26" s="308">
        <f>+SUMIFS('Año 3'!$CT$13:$CT$10112,'Año 3'!$BY$13:$BY$10112,$B$7:$B$44,'Año 3'!$BZ$13:$BZ$10112,$C$7:$C$44)</f>
        <v>0</v>
      </c>
      <c r="AW26" s="308">
        <f>+SUMIFS('Año 3'!$DS$13:$DS$10112,'Año 3'!$CX$13:$CX$10112,$B$7:$B$44,'Año 3'!$CY$13:$CY$10112,$C$7:$C$44)</f>
        <v>0</v>
      </c>
      <c r="AX26" s="308">
        <f>+SUMIFS('Año 3'!$ER$13:$ER$10112,'Año 3'!$DW$13:$DW$10112,$B$7:$B$44,'Año 3'!$DX$13:$DX$10112,$C$7:$C$44)</f>
        <v>0</v>
      </c>
      <c r="AY26" s="308">
        <f>+SUMIFS('Año 3'!$FQ$13:$FQ$10112,'Año 3'!$EV$13:$EV$10112,$B$7:$B$44,'Año 3'!$EW$13:$EW$10112,$C$7:$C$44)</f>
        <v>0</v>
      </c>
      <c r="AZ26" s="308">
        <f>+SUMIFS('Año 3'!$GP$13:$GP$10112,'Año 3'!$FU$13:$FU$10112,$B$7:$B$44,'Año 3'!$FV$13:$FV$10112,$C$7:$C$44)</f>
        <v>0</v>
      </c>
      <c r="BA26" s="308">
        <f>+SUMIFS('Año 3'!$HO$13:$HO$10112,'Año 3'!$GT$13:$GT$10112,$B$7:$B$44,'Año 3'!$GU$13:$GU$10112,$C$7:$C$44)</f>
        <v>0</v>
      </c>
      <c r="BB26" s="308">
        <f>+SUMIFS('Año 3'!$IN$13:$IN$10112,'Año 3'!$HS$13:$HS$10112,$B$7:$B$44,'Año 3'!$HT$13:$HT$10112,$C$7:$C$44)</f>
        <v>0</v>
      </c>
      <c r="BC26" s="308">
        <f>+SUMIFS('Año 3'!$JM$13:$JM$10112,'Año 3'!$IR$13:$IR$10112,$B$7:$B$44,'Año 3'!$IS$13:$IS$10112,$C$7:$C$44)</f>
        <v>0</v>
      </c>
      <c r="BD26" s="309">
        <f>+SUMIFS('Año 3'!$KL$13:$KL$10112,'Año 3'!$JQ$13:$JQ$10112,$B$7:$B$44,'Año 3'!$JR$13:$JR$10112,$C$7:$C$44)</f>
        <v>0</v>
      </c>
      <c r="BE26" s="311">
        <f t="shared" si="12"/>
        <v>0</v>
      </c>
      <c r="BF26" s="313">
        <f t="shared" si="5"/>
        <v>0</v>
      </c>
      <c r="BG26" s="314">
        <f>+SUMIFS('Año 4'!$W$13:$W$10112,'Año 4'!$B$13:$B$10112,$B$7:$B$44,'Año 4'!$C$13:$C$10112,$C$7:$C$44)</f>
        <v>0</v>
      </c>
      <c r="BH26" s="308">
        <f>+SUMIFS('Año 4'!$AV$13:$AV$10112,'Año 4'!$AA$13:$AA$10112,$B$7:$B$44,'Año 4'!$AB$13:$AB$10112,$C$7:$C$44)</f>
        <v>0</v>
      </c>
      <c r="BI26" s="308">
        <f>+SUMIFS('Año 4'!$BU$13:$BU$10112,'Año 4'!$AZ$13:$AZ$10112,$B$7:$B$44,'Año 4'!$BA$13:$BA$10112,$C$7:$C$44)</f>
        <v>0</v>
      </c>
      <c r="BJ26" s="308">
        <f>+SUMIFS('Año 4'!$CT$13:$CT$10112,'Año 4'!$BY$13:$BY$10112,$B$7:$B$44,'Año 4'!$BZ$13:$BZ$10112,$C$7:$C$44)</f>
        <v>0</v>
      </c>
      <c r="BK26" s="308">
        <f>+SUMIFS('Año 4'!$DS$13:$DS$10112,'Año 4'!$CX$13:$CX$10112,$B$7:$B$44,'Año 4'!$CY$13:$CY$10112,$C$7:$C$44)</f>
        <v>0</v>
      </c>
      <c r="BL26" s="308">
        <f>+SUMIFS('Año 4'!$ER$13:$ER$10112,'Año 4'!$DW$13:$DW$10112,$B$7:$B$44,'Año 4'!$DX$13:$DX$10112,$C$7:$C$44)</f>
        <v>0</v>
      </c>
      <c r="BM26" s="308">
        <f>+SUMIFS('Año 4'!$FQ$13:$FQ$10112,'Año 4'!$EV$13:$EV$10112,$B$7:$B$44,'Año 4'!$EW$13:$EW$10112,$C$7:$C$44)</f>
        <v>0</v>
      </c>
      <c r="BN26" s="308">
        <f>+SUMIFS('Año 4'!$GP$13:$GP$10112,'Año 4'!$FU$13:$FU$10112,$B$7:$B$44,'Año 4'!$FV$13:$FV$10112,$C$7:$C$44)</f>
        <v>0</v>
      </c>
      <c r="BO26" s="308">
        <f>+SUMIFS('Año 4'!$HO$13:$HO$10112,'Año 4'!$GT$13:$GT$10112,$B$7:$B$44,'Año 4'!$GU$13:$GU$10112,$C$7:$C$44)</f>
        <v>0</v>
      </c>
      <c r="BP26" s="308">
        <f>+SUMIFS('Año 4'!$IN$13:$IN$10112,'Año 4'!$HS$13:$HS$10112,$B$7:$B$44,'Año 4'!$HT$13:$HT$10112,$C$7:$C$44)</f>
        <v>0</v>
      </c>
      <c r="BQ26" s="308">
        <f>+SUMIFS('Año 4'!$JM$13:$JM$10112,'Año 4'!$IR$13:$IR$10112,$B$7:$B$44,'Año 4'!$IS$13:$IS$10112,$C$7:$C$44)</f>
        <v>0</v>
      </c>
      <c r="BR26" s="309">
        <f>+SUMIFS('Año 4'!$KL$13:$KL$10112,'Año 4'!$JQ$13:$JQ$10112,$B$7:$B$44,'Año 4'!$JR$13:$JR$10112,$C$7:$C$44)</f>
        <v>0</v>
      </c>
      <c r="BS26" s="315">
        <f t="shared" si="13"/>
        <v>0</v>
      </c>
      <c r="BT26" s="313">
        <f t="shared" si="7"/>
        <v>0</v>
      </c>
      <c r="BU26" s="307">
        <f>+SUMIFS('Año 5'!$W$13:$W$10112,'Año 5'!$B$13:$B$10112,$B$7:$B$44,'Año 5'!$C$13:$C$10112,$C$7:$C$44)</f>
        <v>0</v>
      </c>
      <c r="BV26" s="308">
        <f>+SUMIFS('Año 5'!$AV$13:$AV$10112,'Año 5'!$AA$13:$AA$10112,$B$7:$B$44,'Año 5'!$AB$13:$AB$10112,$C$7:$C$44)</f>
        <v>0</v>
      </c>
      <c r="BW26" s="308">
        <f>+SUMIFS('Año 5'!$BU$13:$BU$10112,'Año 5'!$AZ$13:$AZ$10112,$B$7:$B$44,'Año 5'!$BA$13:$BA$10112,$C$7:$C$44)</f>
        <v>0</v>
      </c>
      <c r="BX26" s="308">
        <f>+SUMIFS('Año 5'!$CT$13:$CT$10112,'Año 5'!$BY$13:$BY$10112,$B$7:$B$44,'Año 5'!$BZ$13:$BZ$10112,$C$7:$C$44)</f>
        <v>0</v>
      </c>
      <c r="BY26" s="308">
        <f>+SUMIFS('Año 5'!$DS$13:$DS$10112,'Año 5'!$CX$13:$CX$10112,$B$7:$B$44,'Año 5'!$CY$13:$CY$10112,$C$7:$C$44)</f>
        <v>0</v>
      </c>
      <c r="BZ26" s="308">
        <f>+SUMIFS('Año 5'!$ER$13:$ER$10112,'Año 5'!$DW$13:$DW$10112,$B$7:$B$44,'Año 5'!$DX$13:$DX$10112,$C$7:$C$44)</f>
        <v>0</v>
      </c>
      <c r="CA26" s="308">
        <f>+SUMIFS('Año 5'!$FQ$13:$FQ$10112,'Año 5'!$EV$13:$EV$10112,$B$7:$B$44,'Año 5'!$EW$13:$EW$10112,$C$7:$C$44)</f>
        <v>0</v>
      </c>
      <c r="CB26" s="308">
        <f>+SUMIFS('Año 5'!$GP$13:$GP$10112,'Año 5'!$FU$13:$FU$10112,$B$7:$B$44,'Año 5'!$FV$13:$FV$10112,$C$7:$C$44)</f>
        <v>0</v>
      </c>
      <c r="CC26" s="308">
        <f>+SUMIFS('Año 5'!$HO$13:$HO$10112,'Año 5'!$GT$13:$GT$10112,$B$7:$B$44,'Año 5'!$GU$13:$GU$10112,$C$7:$C$44)</f>
        <v>0</v>
      </c>
      <c r="CD26" s="308">
        <f>+SUMIFS('Año 5'!$IN$13:$IN$10112,'Año 5'!$HS$13:$HS$10112,$B$7:$B$44,'Año 5'!$HT$13:$HT$10112,$C$7:$C$44)</f>
        <v>0</v>
      </c>
      <c r="CE26" s="308">
        <f>+SUMIFS('Año 5'!$JM$13:$JM$10112,'Año 5'!$IR$13:$IR$10112,$B$7:$B$44,'Año 5'!$IS$13:$IS$10112,$C$7:$C$44)</f>
        <v>0</v>
      </c>
      <c r="CF26" s="309">
        <f>+SUMIFS('Año 5'!$KL$13:$KL$10112,'Año 5'!$JQ$13:$JQ$10112,$B$7:$B$44,'Año 5'!$JR$13:$JR$10112,$C$7:$C$44)</f>
        <v>0</v>
      </c>
      <c r="CG26" s="315">
        <f t="shared" si="14"/>
        <v>0</v>
      </c>
      <c r="CH26" s="313">
        <f t="shared" si="9"/>
        <v>0</v>
      </c>
      <c r="CI26" s="316">
        <f t="shared" si="10"/>
        <v>0</v>
      </c>
    </row>
    <row r="27" spans="2:87" x14ac:dyDescent="0.25">
      <c r="B27" s="317" t="s">
        <v>175</v>
      </c>
      <c r="C27" s="354" t="s">
        <v>176</v>
      </c>
      <c r="D27" s="318">
        <f>+SUMIFS('Situación inicial'!$W$13:$W$10112,'Situación inicial'!$B$13:$B$10112,$B$7:$B$44,'Situación inicial'!$C$13:$C$10112,$C$7:$C$44)</f>
        <v>0</v>
      </c>
      <c r="E27" s="319">
        <f>+SUMIFS('Situación inicial'!$AV$13:$AV$10112,'Situación inicial'!$AA$13:$AA$10112,$B$7:$B$44,'Situación inicial'!$AB$13:$AB$10112,$C$7:$C$44)</f>
        <v>0</v>
      </c>
      <c r="F27" s="319">
        <f>+SUMIFS('Situación inicial'!$BT$13:$BT$10112,'Situación inicial'!$AY$13:$AY$10112,$B$7:$B$44,'Situación inicial'!$AZ$13:$AZ$10112,$C$7:$C$44)</f>
        <v>0</v>
      </c>
      <c r="G27" s="319">
        <f>+SUMIFS('Situación inicial'!$CR$13:$CR$10112,'Situación inicial'!$BW$13:$BW$10112,$B$7:$B$44,'Situación inicial'!$BX$13:$BX$10112,$C$7:$C$44)</f>
        <v>0</v>
      </c>
      <c r="H27" s="319">
        <f>+SUMIFS('Situación inicial'!$DP$13:$DP$10112,'Situación inicial'!$CU$13:$CU$10112,$B$7:$B$44,'Situación inicial'!$CV$13:$CV$10112,$C$7:$C$44)</f>
        <v>0</v>
      </c>
      <c r="I27" s="319">
        <f>+SUMIFS('Situación inicial'!$EN$13:$EN$10112,'Situación inicial'!$DS$13:$DS$10112,$B$7:$B$44,'Situación inicial'!$DT$13:$DT$10112,$C$7:$C$44)</f>
        <v>0</v>
      </c>
      <c r="J27" s="319">
        <f>+SUMIFS('Situación inicial'!$FL$13:$FL$10112,'Situación inicial'!$EQ$13:$EQ$10112,$B$7:$B$44,'Situación inicial'!$ER$13:$ER$10112,$C$7:$C$44)</f>
        <v>0</v>
      </c>
      <c r="K27" s="319">
        <f>+SUMIFS('Situación inicial'!$GJ$13:$GJ$10112,'Situación inicial'!$FO$13:$FO$10112,$B$7:$B$44,'Situación inicial'!$FP$13:$FP$10112,$C$7:$C$44)</f>
        <v>0</v>
      </c>
      <c r="L27" s="319">
        <f>+SUMIFS('Situación inicial'!$HH$13:$HH$10112,'Situación inicial'!$GM$13:$GM$10112,$B$7:$B$44,'Situación inicial'!$GN$13:$GN$10112,$C$7:$C$44)</f>
        <v>0</v>
      </c>
      <c r="M27" s="319">
        <f>+SUMIFS('Situación inicial'!$IF$13:$IF$10112,'Situación inicial'!$HK$13:$HK$10112,$B$7:$B$44,'Situación inicial'!$HL$13:$HL$10112,$C$7:$C$44)</f>
        <v>0</v>
      </c>
      <c r="N27" s="319">
        <f>+SUMIFS('Situación inicial'!$JD$13:$JD$10112,'Situación inicial'!$II$13:$II$10112,$B$7:$B$44,'Situación inicial'!$IJ$13:$IJ$10112,$C$7:$C$44)</f>
        <v>0</v>
      </c>
      <c r="O27" s="320">
        <f>+SUMIFS('Situación inicial'!$KB$13:$KB$10112,'Situación inicial'!$JG$13:$JG$10112,$B$7:$B$44,'Situación inicial'!$JH$13:$JH$10112,$C$7:$C$44)</f>
        <v>0</v>
      </c>
      <c r="P27" s="310">
        <f t="shared" si="0"/>
        <v>0</v>
      </c>
      <c r="Q27" s="318">
        <f>+SUMIFS('Año 1'!$W$13:$W$10112,'Año 1'!$B$13:$B$10112,$B$7:$B$44,'Año 1'!$C$13:$C$10112,$C$7:$C$44)</f>
        <v>0</v>
      </c>
      <c r="R27" s="319">
        <f>+SUMIFS('Año 1'!$AV$13:$AV$10112,'Año 1'!$AA$13:$AA$10112,$B$7:$B$44,'Año 1'!$AB$13:$AB$10112,$C$7:$C$44)</f>
        <v>0</v>
      </c>
      <c r="S27" s="319">
        <f>+SUMIFS('Año 1'!$BU$13:$BU$10112,'Año 1'!$AZ$13:$AZ$10112,$B$7:$B$44,'Año 1'!$BA$13:$BA$10112,$C$7:$C$44)</f>
        <v>0</v>
      </c>
      <c r="T27" s="319">
        <f>+SUMIFS('Año 1'!$CT$13:$CT$10112,'Año 1'!$BY$13:$BY$10112,$B$7:$B$44,'Año 1'!$BZ$13:$BZ$10112,$C$7:$C$44)</f>
        <v>0</v>
      </c>
      <c r="U27" s="319">
        <f>+SUMIFS('Año 1'!$DS$13:$DS$10112,'Año 1'!$CX$13:$CX$10112,$B$7:$B$44,'Año 1'!$CY$13:$CY$10112,$C$7:$C$44)</f>
        <v>0</v>
      </c>
      <c r="V27" s="319">
        <f>+SUMIFS('Año 1'!$ER$13:$ER$10112,'Año 1'!$DW$13:$DW$10112,$B$7:$B$44,'Año 1'!$DX$13:$DX$10112,$C$7:$C$44)</f>
        <v>0</v>
      </c>
      <c r="W27" s="319">
        <f>+SUMIFS('Año 1'!$FQ$13:$FQ$10112,'Año 1'!$EV$13:$EV$10112,$B$7:$B$44,'Año 1'!$EW$13:$EW$10112,$C$7:$C$44)</f>
        <v>0</v>
      </c>
      <c r="X27" s="319">
        <f>+SUMIFS('Año 1'!$GP$13:$GP$10112,'Año 1'!$FU$13:$FU$10112,$B$7:$B$44,'Año 1'!$FV$13:$FV$10112,$C$7:$C$44)</f>
        <v>0</v>
      </c>
      <c r="Y27" s="319">
        <f>+SUMIFS('Año 1'!$HO$13:$HO$10112,'Año 1'!$GT$13:$GT$10112,$B$7:$B$44,'Año 1'!$GU$13:$GU$10112,$C$7:$C$44)</f>
        <v>0</v>
      </c>
      <c r="Z27" s="319">
        <f>+SUMIFS('Año 1'!$IN$13:$IN$10112,'Año 1'!$HS$13:$HS$10112,$B$7:$B$44,'Año 1'!$HT$13:$HT$10112,$C$7:$C$44)</f>
        <v>0</v>
      </c>
      <c r="AA27" s="319">
        <f>+SUMIFS('Año 1'!$JM$13:$JM$10112,'Año 1'!$IR$13:$IR$10112,$B$7:$B$44,'Año 1'!$IS$13:$IS$10112,$C$7:$C$44)</f>
        <v>0</v>
      </c>
      <c r="AB27" s="320">
        <f>+SUMIFS('Año 1'!$KL$13:$KL$10112,'Año 1'!$JQ$13:$JQ$10112,$B$7:$B$44,'Año 1'!$JR$13:$JR$10112,$C$7:$C$44)</f>
        <v>0</v>
      </c>
      <c r="AC27" s="321">
        <f t="shared" si="1"/>
        <v>0</v>
      </c>
      <c r="AD27" s="322">
        <f t="shared" si="2"/>
        <v>0</v>
      </c>
      <c r="AE27" s="318">
        <f>+SUMIFS('Año 2'!$W$13:$W$10112,'Año 2'!$B$13:$B$10112,$B$7:$B$44,'Año 2'!$C$13:$C$10112,$C$7:$C$44)</f>
        <v>0</v>
      </c>
      <c r="AF27" s="319">
        <f>+SUMIFS('Año 2'!$AV$13:$AV$10112,'Año 2'!$AA$13:$AA$10112,$B$7:$B$44,'Año 2'!$AB$13:$AB$10112,$C$7:$C$44)</f>
        <v>0</v>
      </c>
      <c r="AG27" s="319">
        <f>+SUMIFS('Año 2'!$BU$13:$BU$10112,'Año 2'!$AZ$13:$AZ$10112,$B$7:$B$44,'Año 2'!$BA$13:$BA$10112,$C$7:$C$44)</f>
        <v>0</v>
      </c>
      <c r="AH27" s="319">
        <f>+SUMIFS('Año 2'!$CT$13:$CT$10112,'Año 2'!$BY$13:$BY$10112,$B$7:$B$44,'Año 2'!$BZ$13:$BZ$10112,$C$7:$C$44)</f>
        <v>0</v>
      </c>
      <c r="AI27" s="319">
        <f>+SUMIFS('Año 2'!$DS$13:$DS$10112,'Año 2'!$CX$13:$CX$10112,$B$7:$B$44,'Año 2'!$CY$13:$CY$10112,$C$7:$C$44)</f>
        <v>0</v>
      </c>
      <c r="AJ27" s="319">
        <f>+SUMIFS('Año 2'!$ER$13:$ER$10112,'Año 2'!$DW$13:$DW$10112,$B$7:$B$44,'Año 2'!$DX$13:$DX$10112,$C$7:$C$44)</f>
        <v>0</v>
      </c>
      <c r="AK27" s="319">
        <f>+SUMIFS('Año 2'!$FQ$13:$FQ$10112,'Año 2'!$EV$13:$EV$10112,$B$7:$B$44,'Año 2'!$EW$13:$EW$10112,$C$7:$C$44)</f>
        <v>0</v>
      </c>
      <c r="AL27" s="319">
        <f>+SUMIFS('Año 2'!$GP$13:$GP$10112,'Año 2'!$FU$13:$FU$10112,$B$7:$B$44,'Año 2'!$FV$13:$FV$10112,$C$7:$C$44)</f>
        <v>0</v>
      </c>
      <c r="AM27" s="319">
        <f>+SUMIFS('Año 2'!$HO$13:$HO$10112,'Año 2'!$GT$13:$GT$10112,$B$7:$B$44,'Año 2'!$GU$13:$GU$10112,$C$7:$C$44)</f>
        <v>0</v>
      </c>
      <c r="AN27" s="319">
        <f>+SUMIFS('Año 2'!$IN$13:$IN$10112,'Año 2'!$HS$13:$HS$10112,$B$7:$B$44,'Año 2'!$HT$13:$HT$10112,$C$7:$C$44)</f>
        <v>0</v>
      </c>
      <c r="AO27" s="319">
        <f>+SUMIFS('Año 2'!$JM$13:$JM$10112,'Año 2'!$IR$13:$IR$10112,$B$7:$B$44,'Año 2'!$IS$13:$IS$10112,$C$7:$C$44)</f>
        <v>0</v>
      </c>
      <c r="AP27" s="320">
        <f>+SUMIFS('Año 2'!$KL$13:$KL$10112,'Año 2'!$JQ$13:$JQ$10112,$B$7:$B$44,'Año 2'!$JR$13:$JR$10112,$C$7:$C$44)</f>
        <v>0</v>
      </c>
      <c r="AQ27" s="321">
        <f t="shared" si="3"/>
        <v>0</v>
      </c>
      <c r="AR27" s="322">
        <f t="shared" si="11"/>
        <v>0</v>
      </c>
      <c r="AS27" s="318">
        <f>+SUMIFS('Año 3'!$W$13:$W$10112,'Año 3'!$B$13:$B$10112,$B$7:$B$44,'Año 3'!$C$13:$C$10112,$C$7:$C$44)</f>
        <v>0</v>
      </c>
      <c r="AT27" s="319">
        <f>+SUMIFS('Año 3'!$AV$13:$AV$10112,'Año 3'!$AA$13:$AA$10112,$B$7:$B$44,'Año 3'!$AB$13:$AB$10112,$C$7:$C$44)</f>
        <v>0</v>
      </c>
      <c r="AU27" s="319">
        <f>+SUMIFS('Año 3'!$BU$13:$BU$10112,'Año 3'!$AZ$13:$AZ$10112,$B$7:$B$44,'Año 3'!$BA$13:$BA$10112,$C$7:$C$44)</f>
        <v>0</v>
      </c>
      <c r="AV27" s="319">
        <f>+SUMIFS('Año 3'!$CT$13:$CT$10112,'Año 3'!$BY$13:$BY$10112,$B$7:$B$44,'Año 3'!$BZ$13:$BZ$10112,$C$7:$C$44)</f>
        <v>0</v>
      </c>
      <c r="AW27" s="319">
        <f>+SUMIFS('Año 3'!$DS$13:$DS$10112,'Año 3'!$CX$13:$CX$10112,$B$7:$B$44,'Año 3'!$CY$13:$CY$10112,$C$7:$C$44)</f>
        <v>0</v>
      </c>
      <c r="AX27" s="319">
        <f>+SUMIFS('Año 3'!$ER$13:$ER$10112,'Año 3'!$DW$13:$DW$10112,$B$7:$B$44,'Año 3'!$DX$13:$DX$10112,$C$7:$C$44)</f>
        <v>0</v>
      </c>
      <c r="AY27" s="319">
        <f>+SUMIFS('Año 3'!$FQ$13:$FQ$10112,'Año 3'!$EV$13:$EV$10112,$B$7:$B$44,'Año 3'!$EW$13:$EW$10112,$C$7:$C$44)</f>
        <v>0</v>
      </c>
      <c r="AZ27" s="319">
        <f>+SUMIFS('Año 3'!$GP$13:$GP$10112,'Año 3'!$FU$13:$FU$10112,$B$7:$B$44,'Año 3'!$FV$13:$FV$10112,$C$7:$C$44)</f>
        <v>0</v>
      </c>
      <c r="BA27" s="319">
        <f>+SUMIFS('Año 3'!$HO$13:$HO$10112,'Año 3'!$GT$13:$GT$10112,$B$7:$B$44,'Año 3'!$GU$13:$GU$10112,$C$7:$C$44)</f>
        <v>0</v>
      </c>
      <c r="BB27" s="319">
        <f>+SUMIFS('Año 3'!$IN$13:$IN$10112,'Año 3'!$HS$13:$HS$10112,$B$7:$B$44,'Año 3'!$HT$13:$HT$10112,$C$7:$C$44)</f>
        <v>0</v>
      </c>
      <c r="BC27" s="319">
        <f>+SUMIFS('Año 3'!$JM$13:$JM$10112,'Año 3'!$IR$13:$IR$10112,$B$7:$B$44,'Año 3'!$IS$13:$IS$10112,$C$7:$C$44)</f>
        <v>0</v>
      </c>
      <c r="BD27" s="320">
        <f>+SUMIFS('Año 3'!$KL$13:$KL$10112,'Año 3'!$JQ$13:$JQ$10112,$B$7:$B$44,'Año 3'!$JR$13:$JR$10112,$C$7:$C$44)</f>
        <v>0</v>
      </c>
      <c r="BE27" s="321">
        <f t="shared" si="12"/>
        <v>0</v>
      </c>
      <c r="BF27" s="323">
        <f t="shared" si="5"/>
        <v>0</v>
      </c>
      <c r="BG27" s="324">
        <f>+SUMIFS('Año 4'!$W$13:$W$10112,'Año 4'!$B$13:$B$10112,$B$7:$B$44,'Año 4'!$C$13:$C$10112,$C$7:$C$44)</f>
        <v>0</v>
      </c>
      <c r="BH27" s="319">
        <f>+SUMIFS('Año 4'!$AV$13:$AV$10112,'Año 4'!$AA$13:$AA$10112,$B$7:$B$44,'Año 4'!$AB$13:$AB$10112,$C$7:$C$44)</f>
        <v>0</v>
      </c>
      <c r="BI27" s="319">
        <f>+SUMIFS('Año 4'!$BU$13:$BU$10112,'Año 4'!$AZ$13:$AZ$10112,$B$7:$B$44,'Año 4'!$BA$13:$BA$10112,$C$7:$C$44)</f>
        <v>0</v>
      </c>
      <c r="BJ27" s="319">
        <f>+SUMIFS('Año 4'!$CT$13:$CT$10112,'Año 4'!$BY$13:$BY$10112,$B$7:$B$44,'Año 4'!$BZ$13:$BZ$10112,$C$7:$C$44)</f>
        <v>0</v>
      </c>
      <c r="BK27" s="319">
        <f>+SUMIFS('Año 4'!$DS$13:$DS$10112,'Año 4'!$CX$13:$CX$10112,$B$7:$B$44,'Año 4'!$CY$13:$CY$10112,$C$7:$C$44)</f>
        <v>0</v>
      </c>
      <c r="BL27" s="319">
        <f>+SUMIFS('Año 4'!$ER$13:$ER$10112,'Año 4'!$DW$13:$DW$10112,$B$7:$B$44,'Año 4'!$DX$13:$DX$10112,$C$7:$C$44)</f>
        <v>0</v>
      </c>
      <c r="BM27" s="319">
        <f>+SUMIFS('Año 4'!$FQ$13:$FQ$10112,'Año 4'!$EV$13:$EV$10112,$B$7:$B$44,'Año 4'!$EW$13:$EW$10112,$C$7:$C$44)</f>
        <v>0</v>
      </c>
      <c r="BN27" s="319">
        <f>+SUMIFS('Año 4'!$GP$13:$GP$10112,'Año 4'!$FU$13:$FU$10112,$B$7:$B$44,'Año 4'!$FV$13:$FV$10112,$C$7:$C$44)</f>
        <v>0</v>
      </c>
      <c r="BO27" s="319">
        <f>+SUMIFS('Año 4'!$HO$13:$HO$10112,'Año 4'!$GT$13:$GT$10112,$B$7:$B$44,'Año 4'!$GU$13:$GU$10112,$C$7:$C$44)</f>
        <v>0</v>
      </c>
      <c r="BP27" s="319">
        <f>+SUMIFS('Año 4'!$IN$13:$IN$10112,'Año 4'!$HS$13:$HS$10112,$B$7:$B$44,'Año 4'!$HT$13:$HT$10112,$C$7:$C$44)</f>
        <v>0</v>
      </c>
      <c r="BQ27" s="319">
        <f>+SUMIFS('Año 4'!$JM$13:$JM$10112,'Año 4'!$IR$13:$IR$10112,$B$7:$B$44,'Año 4'!$IS$13:$IS$10112,$C$7:$C$44)</f>
        <v>0</v>
      </c>
      <c r="BR27" s="320">
        <f>+SUMIFS('Año 4'!$KL$13:$KL$10112,'Año 4'!$JQ$13:$JQ$10112,$B$7:$B$44,'Año 4'!$JR$13:$JR$10112,$C$7:$C$44)</f>
        <v>0</v>
      </c>
      <c r="BS27" s="325">
        <f t="shared" si="13"/>
        <v>0</v>
      </c>
      <c r="BT27" s="323">
        <f t="shared" si="7"/>
        <v>0</v>
      </c>
      <c r="BU27" s="318">
        <f>+SUMIFS('Año 5'!$W$13:$W$10112,'Año 5'!$B$13:$B$10112,$B$7:$B$44,'Año 5'!$C$13:$C$10112,$C$7:$C$44)</f>
        <v>0</v>
      </c>
      <c r="BV27" s="319">
        <f>+SUMIFS('Año 5'!$AV$13:$AV$10112,'Año 5'!$AA$13:$AA$10112,$B$7:$B$44,'Año 5'!$AB$13:$AB$10112,$C$7:$C$44)</f>
        <v>0</v>
      </c>
      <c r="BW27" s="319">
        <f>+SUMIFS('Año 5'!$BU$13:$BU$10112,'Año 5'!$AZ$13:$AZ$10112,$B$7:$B$44,'Año 5'!$BA$13:$BA$10112,$C$7:$C$44)</f>
        <v>0</v>
      </c>
      <c r="BX27" s="319">
        <f>+SUMIFS('Año 5'!$CT$13:$CT$10112,'Año 5'!$BY$13:$BY$10112,$B$7:$B$44,'Año 5'!$BZ$13:$BZ$10112,$C$7:$C$44)</f>
        <v>0</v>
      </c>
      <c r="BY27" s="319">
        <f>+SUMIFS('Año 5'!$DS$13:$DS$10112,'Año 5'!$CX$13:$CX$10112,$B$7:$B$44,'Año 5'!$CY$13:$CY$10112,$C$7:$C$44)</f>
        <v>0</v>
      </c>
      <c r="BZ27" s="319">
        <f>+SUMIFS('Año 5'!$ER$13:$ER$10112,'Año 5'!$DW$13:$DW$10112,$B$7:$B$44,'Año 5'!$DX$13:$DX$10112,$C$7:$C$44)</f>
        <v>0</v>
      </c>
      <c r="CA27" s="319">
        <f>+SUMIFS('Año 5'!$FQ$13:$FQ$10112,'Año 5'!$EV$13:$EV$10112,$B$7:$B$44,'Año 5'!$EW$13:$EW$10112,$C$7:$C$44)</f>
        <v>0</v>
      </c>
      <c r="CB27" s="319">
        <f>+SUMIFS('Año 5'!$GP$13:$GP$10112,'Año 5'!$FU$13:$FU$10112,$B$7:$B$44,'Año 5'!$FV$13:$FV$10112,$C$7:$C$44)</f>
        <v>0</v>
      </c>
      <c r="CC27" s="319">
        <f>+SUMIFS('Año 5'!$HO$13:$HO$10112,'Año 5'!$GT$13:$GT$10112,$B$7:$B$44,'Año 5'!$GU$13:$GU$10112,$C$7:$C$44)</f>
        <v>0</v>
      </c>
      <c r="CD27" s="319">
        <f>+SUMIFS('Año 5'!$IN$13:$IN$10112,'Año 5'!$HS$13:$HS$10112,$B$7:$B$44,'Año 5'!$HT$13:$HT$10112,$C$7:$C$44)</f>
        <v>0</v>
      </c>
      <c r="CE27" s="319">
        <f>+SUMIFS('Año 5'!$JM$13:$JM$10112,'Año 5'!$IR$13:$IR$10112,$B$7:$B$44,'Año 5'!$IS$13:$IS$10112,$C$7:$C$44)</f>
        <v>0</v>
      </c>
      <c r="CF27" s="320">
        <f>+SUMIFS('Año 5'!$KL$13:$KL$10112,'Año 5'!$JQ$13:$JQ$10112,$B$7:$B$44,'Año 5'!$JR$13:$JR$10112,$C$7:$C$44)</f>
        <v>0</v>
      </c>
      <c r="CG27" s="325">
        <f t="shared" si="14"/>
        <v>0</v>
      </c>
      <c r="CH27" s="323">
        <f t="shared" si="9"/>
        <v>0</v>
      </c>
      <c r="CI27" s="326">
        <f t="shared" si="10"/>
        <v>0</v>
      </c>
    </row>
    <row r="28" spans="2:87" x14ac:dyDescent="0.25">
      <c r="B28" s="327" t="s">
        <v>177</v>
      </c>
      <c r="C28" s="354" t="s">
        <v>176</v>
      </c>
      <c r="D28" s="318">
        <f>+SUMIFS('Situación inicial'!$W$13:$W$10112,'Situación inicial'!$B$13:$B$10112,$B$7:$B$44,'Situación inicial'!$C$13:$C$10112,$C$7:$C$44)</f>
        <v>0</v>
      </c>
      <c r="E28" s="319">
        <f>+SUMIFS('Situación inicial'!$AV$13:$AV$10112,'Situación inicial'!$AA$13:$AA$10112,$B$7:$B$44,'Situación inicial'!$AB$13:$AB$10112,$C$7:$C$44)</f>
        <v>0</v>
      </c>
      <c r="F28" s="319">
        <f>+SUMIFS('Situación inicial'!$BT$13:$BT$10112,'Situación inicial'!$AY$13:$AY$10112,$B$7:$B$44,'Situación inicial'!$AZ$13:$AZ$10112,$C$7:$C$44)</f>
        <v>0</v>
      </c>
      <c r="G28" s="319">
        <f>+SUMIFS('Situación inicial'!$CR$13:$CR$10112,'Situación inicial'!$BW$13:$BW$10112,$B$7:$B$44,'Situación inicial'!$BX$13:$BX$10112,$C$7:$C$44)</f>
        <v>0</v>
      </c>
      <c r="H28" s="319">
        <f>+SUMIFS('Situación inicial'!$DP$13:$DP$10112,'Situación inicial'!$CU$13:$CU$10112,$B$7:$B$44,'Situación inicial'!$CV$13:$CV$10112,$C$7:$C$44)</f>
        <v>0</v>
      </c>
      <c r="I28" s="319">
        <f>+SUMIFS('Situación inicial'!$EN$13:$EN$10112,'Situación inicial'!$DS$13:$DS$10112,$B$7:$B$44,'Situación inicial'!$DT$13:$DT$10112,$C$7:$C$44)</f>
        <v>0</v>
      </c>
      <c r="J28" s="319">
        <f>+SUMIFS('Situación inicial'!$FL$13:$FL$10112,'Situación inicial'!$EQ$13:$EQ$10112,$B$7:$B$44,'Situación inicial'!$ER$13:$ER$10112,$C$7:$C$44)</f>
        <v>0</v>
      </c>
      <c r="K28" s="319">
        <f>+SUMIFS('Situación inicial'!$GJ$13:$GJ$10112,'Situación inicial'!$FO$13:$FO$10112,$B$7:$B$44,'Situación inicial'!$FP$13:$FP$10112,$C$7:$C$44)</f>
        <v>0</v>
      </c>
      <c r="L28" s="319">
        <f>+SUMIFS('Situación inicial'!$HH$13:$HH$10112,'Situación inicial'!$GM$13:$GM$10112,$B$7:$B$44,'Situación inicial'!$GN$13:$GN$10112,$C$7:$C$44)</f>
        <v>0</v>
      </c>
      <c r="M28" s="319">
        <f>+SUMIFS('Situación inicial'!$IF$13:$IF$10112,'Situación inicial'!$HK$13:$HK$10112,$B$7:$B$44,'Situación inicial'!$HL$13:$HL$10112,$C$7:$C$44)</f>
        <v>0</v>
      </c>
      <c r="N28" s="319">
        <f>+SUMIFS('Situación inicial'!$JD$13:$JD$10112,'Situación inicial'!$II$13:$II$10112,$B$7:$B$44,'Situación inicial'!$IJ$13:$IJ$10112,$C$7:$C$44)</f>
        <v>0</v>
      </c>
      <c r="O28" s="320">
        <f>+SUMIFS('Situación inicial'!$KB$13:$KB$10112,'Situación inicial'!$JG$13:$JG$10112,$B$7:$B$44,'Situación inicial'!$JH$13:$JH$10112,$C$7:$C$44)</f>
        <v>0</v>
      </c>
      <c r="P28" s="310">
        <f t="shared" si="0"/>
        <v>0</v>
      </c>
      <c r="Q28" s="318">
        <f>+SUMIFS('Año 1'!$W$13:$W$10112,'Año 1'!$B$13:$B$10112,$B$7:$B$44,'Año 1'!$C$13:$C$10112,$C$7:$C$44)</f>
        <v>0</v>
      </c>
      <c r="R28" s="319">
        <f>+SUMIFS('Año 1'!$AV$13:$AV$10112,'Año 1'!$AA$13:$AA$10112,$B$7:$B$44,'Año 1'!$AB$13:$AB$10112,$C$7:$C$44)</f>
        <v>0</v>
      </c>
      <c r="S28" s="319">
        <f>+SUMIFS('Año 1'!$BU$13:$BU$10112,'Año 1'!$AZ$13:$AZ$10112,$B$7:$B$44,'Año 1'!$BA$13:$BA$10112,$C$7:$C$44)</f>
        <v>0</v>
      </c>
      <c r="T28" s="319">
        <f>+SUMIFS('Año 1'!$CT$13:$CT$10112,'Año 1'!$BY$13:$BY$10112,$B$7:$B$44,'Año 1'!$BZ$13:$BZ$10112,$C$7:$C$44)</f>
        <v>0</v>
      </c>
      <c r="U28" s="319">
        <f>+SUMIFS('Año 1'!$DS$13:$DS$10112,'Año 1'!$CX$13:$CX$10112,$B$7:$B$44,'Año 1'!$CY$13:$CY$10112,$C$7:$C$44)</f>
        <v>0</v>
      </c>
      <c r="V28" s="319">
        <f>+SUMIFS('Año 1'!$ER$13:$ER$10112,'Año 1'!$DW$13:$DW$10112,$B$7:$B$44,'Año 1'!$DX$13:$DX$10112,$C$7:$C$44)</f>
        <v>0</v>
      </c>
      <c r="W28" s="319">
        <f>+SUMIFS('Año 1'!$FQ$13:$FQ$10112,'Año 1'!$EV$13:$EV$10112,$B$7:$B$44,'Año 1'!$EW$13:$EW$10112,$C$7:$C$44)</f>
        <v>0</v>
      </c>
      <c r="X28" s="319">
        <f>+SUMIFS('Año 1'!$GP$13:$GP$10112,'Año 1'!$FU$13:$FU$10112,$B$7:$B$44,'Año 1'!$FV$13:$FV$10112,$C$7:$C$44)</f>
        <v>0</v>
      </c>
      <c r="Y28" s="319">
        <f>+SUMIFS('Año 1'!$HO$13:$HO$10112,'Año 1'!$GT$13:$GT$10112,$B$7:$B$44,'Año 1'!$GU$13:$GU$10112,$C$7:$C$44)</f>
        <v>0</v>
      </c>
      <c r="Z28" s="319">
        <f>+SUMIFS('Año 1'!$IN$13:$IN$10112,'Año 1'!$HS$13:$HS$10112,$B$7:$B$44,'Año 1'!$HT$13:$HT$10112,$C$7:$C$44)</f>
        <v>0</v>
      </c>
      <c r="AA28" s="319">
        <f>+SUMIFS('Año 1'!$JM$13:$JM$10112,'Año 1'!$IR$13:$IR$10112,$B$7:$B$44,'Año 1'!$IS$13:$IS$10112,$C$7:$C$44)</f>
        <v>0</v>
      </c>
      <c r="AB28" s="320">
        <f>+SUMIFS('Año 1'!$KL$13:$KL$10112,'Año 1'!$JQ$13:$JQ$10112,$B$7:$B$44,'Año 1'!$JR$13:$JR$10112,$C$7:$C$44)</f>
        <v>0</v>
      </c>
      <c r="AC28" s="321">
        <f t="shared" si="1"/>
        <v>0</v>
      </c>
      <c r="AD28" s="322">
        <f t="shared" si="2"/>
        <v>0</v>
      </c>
      <c r="AE28" s="318">
        <f>+SUMIFS('Año 2'!$W$13:$W$10112,'Año 2'!$B$13:$B$10112,$B$7:$B$44,'Año 2'!$C$13:$C$10112,$C$7:$C$44)</f>
        <v>0</v>
      </c>
      <c r="AF28" s="319">
        <f>+SUMIFS('Año 2'!$AV$13:$AV$10112,'Año 2'!$AA$13:$AA$10112,$B$7:$B$44,'Año 2'!$AB$13:$AB$10112,$C$7:$C$44)</f>
        <v>0</v>
      </c>
      <c r="AG28" s="319">
        <f>+SUMIFS('Año 2'!$BU$13:$BU$10112,'Año 2'!$AZ$13:$AZ$10112,$B$7:$B$44,'Año 2'!$BA$13:$BA$10112,$C$7:$C$44)</f>
        <v>0</v>
      </c>
      <c r="AH28" s="319">
        <f>+SUMIFS('Año 2'!$CT$13:$CT$10112,'Año 2'!$BY$13:$BY$10112,$B$7:$B$44,'Año 2'!$BZ$13:$BZ$10112,$C$7:$C$44)</f>
        <v>0</v>
      </c>
      <c r="AI28" s="319">
        <f>+SUMIFS('Año 2'!$DS$13:$DS$10112,'Año 2'!$CX$13:$CX$10112,$B$7:$B$44,'Año 2'!$CY$13:$CY$10112,$C$7:$C$44)</f>
        <v>0</v>
      </c>
      <c r="AJ28" s="319">
        <f>+SUMIFS('Año 2'!$ER$13:$ER$10112,'Año 2'!$DW$13:$DW$10112,$B$7:$B$44,'Año 2'!$DX$13:$DX$10112,$C$7:$C$44)</f>
        <v>0</v>
      </c>
      <c r="AK28" s="319">
        <f>+SUMIFS('Año 2'!$FQ$13:$FQ$10112,'Año 2'!$EV$13:$EV$10112,$B$7:$B$44,'Año 2'!$EW$13:$EW$10112,$C$7:$C$44)</f>
        <v>0</v>
      </c>
      <c r="AL28" s="319">
        <f>+SUMIFS('Año 2'!$GP$13:$GP$10112,'Año 2'!$FU$13:$FU$10112,$B$7:$B$44,'Año 2'!$FV$13:$FV$10112,$C$7:$C$44)</f>
        <v>0</v>
      </c>
      <c r="AM28" s="319">
        <f>+SUMIFS('Año 2'!$HO$13:$HO$10112,'Año 2'!$GT$13:$GT$10112,$B$7:$B$44,'Año 2'!$GU$13:$GU$10112,$C$7:$C$44)</f>
        <v>0</v>
      </c>
      <c r="AN28" s="319">
        <f>+SUMIFS('Año 2'!$IN$13:$IN$10112,'Año 2'!$HS$13:$HS$10112,$B$7:$B$44,'Año 2'!$HT$13:$HT$10112,$C$7:$C$44)</f>
        <v>0</v>
      </c>
      <c r="AO28" s="319">
        <f>+SUMIFS('Año 2'!$JM$13:$JM$10112,'Año 2'!$IR$13:$IR$10112,$B$7:$B$44,'Año 2'!$IS$13:$IS$10112,$C$7:$C$44)</f>
        <v>0</v>
      </c>
      <c r="AP28" s="320">
        <f>+SUMIFS('Año 2'!$KL$13:$KL$10112,'Año 2'!$JQ$13:$JQ$10112,$B$7:$B$44,'Año 2'!$JR$13:$JR$10112,$C$7:$C$44)</f>
        <v>0</v>
      </c>
      <c r="AQ28" s="321">
        <f t="shared" si="3"/>
        <v>0</v>
      </c>
      <c r="AR28" s="322">
        <f t="shared" si="11"/>
        <v>0</v>
      </c>
      <c r="AS28" s="318">
        <f>+SUMIFS('Año 3'!$W$13:$W$10112,'Año 3'!$B$13:$B$10112,$B$7:$B$44,'Año 3'!$C$13:$C$10112,$C$7:$C$44)</f>
        <v>0</v>
      </c>
      <c r="AT28" s="319">
        <f>+SUMIFS('Año 3'!$AV$13:$AV$10112,'Año 3'!$AA$13:$AA$10112,$B$7:$B$44,'Año 3'!$AB$13:$AB$10112,$C$7:$C$44)</f>
        <v>0</v>
      </c>
      <c r="AU28" s="319">
        <f>+SUMIFS('Año 3'!$BU$13:$BU$10112,'Año 3'!$AZ$13:$AZ$10112,$B$7:$B$44,'Año 3'!$BA$13:$BA$10112,$C$7:$C$44)</f>
        <v>0</v>
      </c>
      <c r="AV28" s="319">
        <f>+SUMIFS('Año 3'!$CT$13:$CT$10112,'Año 3'!$BY$13:$BY$10112,$B$7:$B$44,'Año 3'!$BZ$13:$BZ$10112,$C$7:$C$44)</f>
        <v>0</v>
      </c>
      <c r="AW28" s="319">
        <f>+SUMIFS('Año 3'!$DS$13:$DS$10112,'Año 3'!$CX$13:$CX$10112,$B$7:$B$44,'Año 3'!$CY$13:$CY$10112,$C$7:$C$44)</f>
        <v>0</v>
      </c>
      <c r="AX28" s="319">
        <f>+SUMIFS('Año 3'!$ER$13:$ER$10112,'Año 3'!$DW$13:$DW$10112,$B$7:$B$44,'Año 3'!$DX$13:$DX$10112,$C$7:$C$44)</f>
        <v>0</v>
      </c>
      <c r="AY28" s="319">
        <f>+SUMIFS('Año 3'!$FQ$13:$FQ$10112,'Año 3'!$EV$13:$EV$10112,$B$7:$B$44,'Año 3'!$EW$13:$EW$10112,$C$7:$C$44)</f>
        <v>0</v>
      </c>
      <c r="AZ28" s="319">
        <f>+SUMIFS('Año 3'!$GP$13:$GP$10112,'Año 3'!$FU$13:$FU$10112,$B$7:$B$44,'Año 3'!$FV$13:$FV$10112,$C$7:$C$44)</f>
        <v>0</v>
      </c>
      <c r="BA28" s="319">
        <f>+SUMIFS('Año 3'!$HO$13:$HO$10112,'Año 3'!$GT$13:$GT$10112,$B$7:$B$44,'Año 3'!$GU$13:$GU$10112,$C$7:$C$44)</f>
        <v>0</v>
      </c>
      <c r="BB28" s="319">
        <f>+SUMIFS('Año 3'!$IN$13:$IN$10112,'Año 3'!$HS$13:$HS$10112,$B$7:$B$44,'Año 3'!$HT$13:$HT$10112,$C$7:$C$44)</f>
        <v>0</v>
      </c>
      <c r="BC28" s="319">
        <f>+SUMIFS('Año 3'!$JM$13:$JM$10112,'Año 3'!$IR$13:$IR$10112,$B$7:$B$44,'Año 3'!$IS$13:$IS$10112,$C$7:$C$44)</f>
        <v>0</v>
      </c>
      <c r="BD28" s="320">
        <f>+SUMIFS('Año 3'!$KL$13:$KL$10112,'Año 3'!$JQ$13:$JQ$10112,$B$7:$B$44,'Año 3'!$JR$13:$JR$10112,$C$7:$C$44)</f>
        <v>0</v>
      </c>
      <c r="BE28" s="321">
        <f t="shared" si="12"/>
        <v>0</v>
      </c>
      <c r="BF28" s="323">
        <f t="shared" si="5"/>
        <v>0</v>
      </c>
      <c r="BG28" s="324">
        <f>+SUMIFS('Año 4'!$W$13:$W$10112,'Año 4'!$B$13:$B$10112,$B$7:$B$44,'Año 4'!$C$13:$C$10112,$C$7:$C$44)</f>
        <v>0</v>
      </c>
      <c r="BH28" s="319">
        <f>+SUMIFS('Año 4'!$AV$13:$AV$10112,'Año 4'!$AA$13:$AA$10112,$B$7:$B$44,'Año 4'!$AB$13:$AB$10112,$C$7:$C$44)</f>
        <v>0</v>
      </c>
      <c r="BI28" s="319">
        <f>+SUMIFS('Año 4'!$BU$13:$BU$10112,'Año 4'!$AZ$13:$AZ$10112,$B$7:$B$44,'Año 4'!$BA$13:$BA$10112,$C$7:$C$44)</f>
        <v>0</v>
      </c>
      <c r="BJ28" s="319">
        <f>+SUMIFS('Año 4'!$CT$13:$CT$10112,'Año 4'!$BY$13:$BY$10112,$B$7:$B$44,'Año 4'!$BZ$13:$BZ$10112,$C$7:$C$44)</f>
        <v>0</v>
      </c>
      <c r="BK28" s="319">
        <f>+SUMIFS('Año 4'!$DS$13:$DS$10112,'Año 4'!$CX$13:$CX$10112,$B$7:$B$44,'Año 4'!$CY$13:$CY$10112,$C$7:$C$44)</f>
        <v>0</v>
      </c>
      <c r="BL28" s="319">
        <f>+SUMIFS('Año 4'!$ER$13:$ER$10112,'Año 4'!$DW$13:$DW$10112,$B$7:$B$44,'Año 4'!$DX$13:$DX$10112,$C$7:$C$44)</f>
        <v>0</v>
      </c>
      <c r="BM28" s="319">
        <f>+SUMIFS('Año 4'!$FQ$13:$FQ$10112,'Año 4'!$EV$13:$EV$10112,$B$7:$B$44,'Año 4'!$EW$13:$EW$10112,$C$7:$C$44)</f>
        <v>0</v>
      </c>
      <c r="BN28" s="319">
        <f>+SUMIFS('Año 4'!$GP$13:$GP$10112,'Año 4'!$FU$13:$FU$10112,$B$7:$B$44,'Año 4'!$FV$13:$FV$10112,$C$7:$C$44)</f>
        <v>0</v>
      </c>
      <c r="BO28" s="319">
        <f>+SUMIFS('Año 4'!$HO$13:$HO$10112,'Año 4'!$GT$13:$GT$10112,$B$7:$B$44,'Año 4'!$GU$13:$GU$10112,$C$7:$C$44)</f>
        <v>0</v>
      </c>
      <c r="BP28" s="319">
        <f>+SUMIFS('Año 4'!$IN$13:$IN$10112,'Año 4'!$HS$13:$HS$10112,$B$7:$B$44,'Año 4'!$HT$13:$HT$10112,$C$7:$C$44)</f>
        <v>0</v>
      </c>
      <c r="BQ28" s="319">
        <f>+SUMIFS('Año 4'!$JM$13:$JM$10112,'Año 4'!$IR$13:$IR$10112,$B$7:$B$44,'Año 4'!$IS$13:$IS$10112,$C$7:$C$44)</f>
        <v>0</v>
      </c>
      <c r="BR28" s="320">
        <f>+SUMIFS('Año 4'!$KL$13:$KL$10112,'Año 4'!$JQ$13:$JQ$10112,$B$7:$B$44,'Año 4'!$JR$13:$JR$10112,$C$7:$C$44)</f>
        <v>0</v>
      </c>
      <c r="BS28" s="325">
        <f t="shared" si="13"/>
        <v>0</v>
      </c>
      <c r="BT28" s="323">
        <f t="shared" si="7"/>
        <v>0</v>
      </c>
      <c r="BU28" s="318">
        <f>+SUMIFS('Año 5'!$W$13:$W$10112,'Año 5'!$B$13:$B$10112,$B$7:$B$44,'Año 5'!$C$13:$C$10112,$C$7:$C$44)</f>
        <v>0</v>
      </c>
      <c r="BV28" s="319">
        <f>+SUMIFS('Año 5'!$AV$13:$AV$10112,'Año 5'!$AA$13:$AA$10112,$B$7:$B$44,'Año 5'!$AB$13:$AB$10112,$C$7:$C$44)</f>
        <v>0</v>
      </c>
      <c r="BW28" s="319">
        <f>+SUMIFS('Año 5'!$BU$13:$BU$10112,'Año 5'!$AZ$13:$AZ$10112,$B$7:$B$44,'Año 5'!$BA$13:$BA$10112,$C$7:$C$44)</f>
        <v>0</v>
      </c>
      <c r="BX28" s="319">
        <f>+SUMIFS('Año 5'!$CT$13:$CT$10112,'Año 5'!$BY$13:$BY$10112,$B$7:$B$44,'Año 5'!$BZ$13:$BZ$10112,$C$7:$C$44)</f>
        <v>0</v>
      </c>
      <c r="BY28" s="319">
        <f>+SUMIFS('Año 5'!$DS$13:$DS$10112,'Año 5'!$CX$13:$CX$10112,$B$7:$B$44,'Año 5'!$CY$13:$CY$10112,$C$7:$C$44)</f>
        <v>0</v>
      </c>
      <c r="BZ28" s="319">
        <f>+SUMIFS('Año 5'!$ER$13:$ER$10112,'Año 5'!$DW$13:$DW$10112,$B$7:$B$44,'Año 5'!$DX$13:$DX$10112,$C$7:$C$44)</f>
        <v>0</v>
      </c>
      <c r="CA28" s="319">
        <f>+SUMIFS('Año 5'!$FQ$13:$FQ$10112,'Año 5'!$EV$13:$EV$10112,$B$7:$B$44,'Año 5'!$EW$13:$EW$10112,$C$7:$C$44)</f>
        <v>0</v>
      </c>
      <c r="CB28" s="319">
        <f>+SUMIFS('Año 5'!$GP$13:$GP$10112,'Año 5'!$FU$13:$FU$10112,$B$7:$B$44,'Año 5'!$FV$13:$FV$10112,$C$7:$C$44)</f>
        <v>0</v>
      </c>
      <c r="CC28" s="319">
        <f>+SUMIFS('Año 5'!$HO$13:$HO$10112,'Año 5'!$GT$13:$GT$10112,$B$7:$B$44,'Año 5'!$GU$13:$GU$10112,$C$7:$C$44)</f>
        <v>0</v>
      </c>
      <c r="CD28" s="319">
        <f>+SUMIFS('Año 5'!$IN$13:$IN$10112,'Año 5'!$HS$13:$HS$10112,$B$7:$B$44,'Año 5'!$HT$13:$HT$10112,$C$7:$C$44)</f>
        <v>0</v>
      </c>
      <c r="CE28" s="319">
        <f>+SUMIFS('Año 5'!$JM$13:$JM$10112,'Año 5'!$IR$13:$IR$10112,$B$7:$B$44,'Año 5'!$IS$13:$IS$10112,$C$7:$C$44)</f>
        <v>0</v>
      </c>
      <c r="CF28" s="320">
        <f>+SUMIFS('Año 5'!$KL$13:$KL$10112,'Año 5'!$JQ$13:$JQ$10112,$B$7:$B$44,'Año 5'!$JR$13:$JR$10112,$C$7:$C$44)</f>
        <v>0</v>
      </c>
      <c r="CG28" s="325">
        <f t="shared" si="14"/>
        <v>0</v>
      </c>
      <c r="CH28" s="323">
        <f t="shared" si="9"/>
        <v>0</v>
      </c>
      <c r="CI28" s="326">
        <f t="shared" si="10"/>
        <v>0</v>
      </c>
    </row>
    <row r="29" spans="2:87" x14ac:dyDescent="0.25">
      <c r="B29" s="317" t="s">
        <v>178</v>
      </c>
      <c r="C29" s="354" t="s">
        <v>176</v>
      </c>
      <c r="D29" s="318">
        <f>+SUMIFS('Situación inicial'!$W$13:$W$10112,'Situación inicial'!$B$13:$B$10112,$B$7:$B$44,'Situación inicial'!$C$13:$C$10112,$C$7:$C$44)</f>
        <v>0</v>
      </c>
      <c r="E29" s="319">
        <f>+SUMIFS('Situación inicial'!$AV$13:$AV$10112,'Situación inicial'!$AA$13:$AA$10112,$B$7:$B$44,'Situación inicial'!$AB$13:$AB$10112,$C$7:$C$44)</f>
        <v>0</v>
      </c>
      <c r="F29" s="319">
        <f>+SUMIFS('Situación inicial'!$BT$13:$BT$10112,'Situación inicial'!$AY$13:$AY$10112,$B$7:$B$44,'Situación inicial'!$AZ$13:$AZ$10112,$C$7:$C$44)</f>
        <v>0</v>
      </c>
      <c r="G29" s="319">
        <f>+SUMIFS('Situación inicial'!$CR$13:$CR$10112,'Situación inicial'!$BW$13:$BW$10112,$B$7:$B$44,'Situación inicial'!$BX$13:$BX$10112,$C$7:$C$44)</f>
        <v>0</v>
      </c>
      <c r="H29" s="319">
        <f>+SUMIFS('Situación inicial'!$DP$13:$DP$10112,'Situación inicial'!$CU$13:$CU$10112,$B$7:$B$44,'Situación inicial'!$CV$13:$CV$10112,$C$7:$C$44)</f>
        <v>0</v>
      </c>
      <c r="I29" s="319">
        <f>+SUMIFS('Situación inicial'!$EN$13:$EN$10112,'Situación inicial'!$DS$13:$DS$10112,$B$7:$B$44,'Situación inicial'!$DT$13:$DT$10112,$C$7:$C$44)</f>
        <v>0</v>
      </c>
      <c r="J29" s="319">
        <f>+SUMIFS('Situación inicial'!$FL$13:$FL$10112,'Situación inicial'!$EQ$13:$EQ$10112,$B$7:$B$44,'Situación inicial'!$ER$13:$ER$10112,$C$7:$C$44)</f>
        <v>0</v>
      </c>
      <c r="K29" s="319">
        <f>+SUMIFS('Situación inicial'!$GJ$13:$GJ$10112,'Situación inicial'!$FO$13:$FO$10112,$B$7:$B$44,'Situación inicial'!$FP$13:$FP$10112,$C$7:$C$44)</f>
        <v>0</v>
      </c>
      <c r="L29" s="319">
        <f>+SUMIFS('Situación inicial'!$HH$13:$HH$10112,'Situación inicial'!$GM$13:$GM$10112,$B$7:$B$44,'Situación inicial'!$GN$13:$GN$10112,$C$7:$C$44)</f>
        <v>0</v>
      </c>
      <c r="M29" s="319">
        <f>+SUMIFS('Situación inicial'!$IF$13:$IF$10112,'Situación inicial'!$HK$13:$HK$10112,$B$7:$B$44,'Situación inicial'!$HL$13:$HL$10112,$C$7:$C$44)</f>
        <v>0</v>
      </c>
      <c r="N29" s="319">
        <f>+SUMIFS('Situación inicial'!$JD$13:$JD$10112,'Situación inicial'!$II$13:$II$10112,$B$7:$B$44,'Situación inicial'!$IJ$13:$IJ$10112,$C$7:$C$44)</f>
        <v>0</v>
      </c>
      <c r="O29" s="320">
        <f>+SUMIFS('Situación inicial'!$KB$13:$KB$10112,'Situación inicial'!$JG$13:$JG$10112,$B$7:$B$44,'Situación inicial'!$JH$13:$JH$10112,$C$7:$C$44)</f>
        <v>0</v>
      </c>
      <c r="P29" s="310">
        <f t="shared" si="0"/>
        <v>0</v>
      </c>
      <c r="Q29" s="318">
        <f>+SUMIFS('Año 1'!$W$13:$W$10112,'Año 1'!$B$13:$B$10112,$B$7:$B$44,'Año 1'!$C$13:$C$10112,$C$7:$C$44)</f>
        <v>0</v>
      </c>
      <c r="R29" s="319">
        <f>+SUMIFS('Año 1'!$AV$13:$AV$10112,'Año 1'!$AA$13:$AA$10112,$B$7:$B$44,'Año 1'!$AB$13:$AB$10112,$C$7:$C$44)</f>
        <v>0</v>
      </c>
      <c r="S29" s="319">
        <f>+SUMIFS('Año 1'!$BU$13:$BU$10112,'Año 1'!$AZ$13:$AZ$10112,$B$7:$B$44,'Año 1'!$BA$13:$BA$10112,$C$7:$C$44)</f>
        <v>0</v>
      </c>
      <c r="T29" s="319">
        <f>+SUMIFS('Año 1'!$CT$13:$CT$10112,'Año 1'!$BY$13:$BY$10112,$B$7:$B$44,'Año 1'!$BZ$13:$BZ$10112,$C$7:$C$44)</f>
        <v>0</v>
      </c>
      <c r="U29" s="319">
        <f>+SUMIFS('Año 1'!$DS$13:$DS$10112,'Año 1'!$CX$13:$CX$10112,$B$7:$B$44,'Año 1'!$CY$13:$CY$10112,$C$7:$C$44)</f>
        <v>0</v>
      </c>
      <c r="V29" s="319">
        <f>+SUMIFS('Año 1'!$ER$13:$ER$10112,'Año 1'!$DW$13:$DW$10112,$B$7:$B$44,'Año 1'!$DX$13:$DX$10112,$C$7:$C$44)</f>
        <v>0</v>
      </c>
      <c r="W29" s="319">
        <f>+SUMIFS('Año 1'!$FQ$13:$FQ$10112,'Año 1'!$EV$13:$EV$10112,$B$7:$B$44,'Año 1'!$EW$13:$EW$10112,$C$7:$C$44)</f>
        <v>0</v>
      </c>
      <c r="X29" s="319">
        <f>+SUMIFS('Año 1'!$GP$13:$GP$10112,'Año 1'!$FU$13:$FU$10112,$B$7:$B$44,'Año 1'!$FV$13:$FV$10112,$C$7:$C$44)</f>
        <v>0</v>
      </c>
      <c r="Y29" s="319">
        <f>+SUMIFS('Año 1'!$HO$13:$HO$10112,'Año 1'!$GT$13:$GT$10112,$B$7:$B$44,'Año 1'!$GU$13:$GU$10112,$C$7:$C$44)</f>
        <v>0</v>
      </c>
      <c r="Z29" s="319">
        <f>+SUMIFS('Año 1'!$IN$13:$IN$10112,'Año 1'!$HS$13:$HS$10112,$B$7:$B$44,'Año 1'!$HT$13:$HT$10112,$C$7:$C$44)</f>
        <v>0</v>
      </c>
      <c r="AA29" s="319">
        <f>+SUMIFS('Año 1'!$JM$13:$JM$10112,'Año 1'!$IR$13:$IR$10112,$B$7:$B$44,'Año 1'!$IS$13:$IS$10112,$C$7:$C$44)</f>
        <v>0</v>
      </c>
      <c r="AB29" s="320">
        <f>+SUMIFS('Año 1'!$KL$13:$KL$10112,'Año 1'!$JQ$13:$JQ$10112,$B$7:$B$44,'Año 1'!$JR$13:$JR$10112,$C$7:$C$44)</f>
        <v>0</v>
      </c>
      <c r="AC29" s="321">
        <f t="shared" si="1"/>
        <v>0</v>
      </c>
      <c r="AD29" s="322">
        <f t="shared" si="2"/>
        <v>0</v>
      </c>
      <c r="AE29" s="318">
        <f>+SUMIFS('Año 2'!$W$13:$W$10112,'Año 2'!$B$13:$B$10112,$B$7:$B$44,'Año 2'!$C$13:$C$10112,$C$7:$C$44)</f>
        <v>0</v>
      </c>
      <c r="AF29" s="319">
        <f>+SUMIFS('Año 2'!$AV$13:$AV$10112,'Año 2'!$AA$13:$AA$10112,$B$7:$B$44,'Año 2'!$AB$13:$AB$10112,$C$7:$C$44)</f>
        <v>0</v>
      </c>
      <c r="AG29" s="319">
        <f>+SUMIFS('Año 2'!$BU$13:$BU$10112,'Año 2'!$AZ$13:$AZ$10112,$B$7:$B$44,'Año 2'!$BA$13:$BA$10112,$C$7:$C$44)</f>
        <v>0</v>
      </c>
      <c r="AH29" s="319">
        <f>+SUMIFS('Año 2'!$CT$13:$CT$10112,'Año 2'!$BY$13:$BY$10112,$B$7:$B$44,'Año 2'!$BZ$13:$BZ$10112,$C$7:$C$44)</f>
        <v>0</v>
      </c>
      <c r="AI29" s="319">
        <f>+SUMIFS('Año 2'!$DS$13:$DS$10112,'Año 2'!$CX$13:$CX$10112,$B$7:$B$44,'Año 2'!$CY$13:$CY$10112,$C$7:$C$44)</f>
        <v>0</v>
      </c>
      <c r="AJ29" s="319">
        <f>+SUMIFS('Año 2'!$ER$13:$ER$10112,'Año 2'!$DW$13:$DW$10112,$B$7:$B$44,'Año 2'!$DX$13:$DX$10112,$C$7:$C$44)</f>
        <v>0</v>
      </c>
      <c r="AK29" s="319">
        <f>+SUMIFS('Año 2'!$FQ$13:$FQ$10112,'Año 2'!$EV$13:$EV$10112,$B$7:$B$44,'Año 2'!$EW$13:$EW$10112,$C$7:$C$44)</f>
        <v>0</v>
      </c>
      <c r="AL29" s="319">
        <f>+SUMIFS('Año 2'!$GP$13:$GP$10112,'Año 2'!$FU$13:$FU$10112,$B$7:$B$44,'Año 2'!$FV$13:$FV$10112,$C$7:$C$44)</f>
        <v>0</v>
      </c>
      <c r="AM29" s="319">
        <f>+SUMIFS('Año 2'!$HO$13:$HO$10112,'Año 2'!$GT$13:$GT$10112,$B$7:$B$44,'Año 2'!$GU$13:$GU$10112,$C$7:$C$44)</f>
        <v>0</v>
      </c>
      <c r="AN29" s="319">
        <f>+SUMIFS('Año 2'!$IN$13:$IN$10112,'Año 2'!$HS$13:$HS$10112,$B$7:$B$44,'Año 2'!$HT$13:$HT$10112,$C$7:$C$44)</f>
        <v>0</v>
      </c>
      <c r="AO29" s="319">
        <f>+SUMIFS('Año 2'!$JM$13:$JM$10112,'Año 2'!$IR$13:$IR$10112,$B$7:$B$44,'Año 2'!$IS$13:$IS$10112,$C$7:$C$44)</f>
        <v>0</v>
      </c>
      <c r="AP29" s="320">
        <f>+SUMIFS('Año 2'!$KL$13:$KL$10112,'Año 2'!$JQ$13:$JQ$10112,$B$7:$B$44,'Año 2'!$JR$13:$JR$10112,$C$7:$C$44)</f>
        <v>0</v>
      </c>
      <c r="AQ29" s="321">
        <f t="shared" si="3"/>
        <v>0</v>
      </c>
      <c r="AR29" s="322">
        <f t="shared" si="11"/>
        <v>0</v>
      </c>
      <c r="AS29" s="318">
        <f>+SUMIFS('Año 3'!$W$13:$W$10112,'Año 3'!$B$13:$B$10112,$B$7:$B$44,'Año 3'!$C$13:$C$10112,$C$7:$C$44)</f>
        <v>0</v>
      </c>
      <c r="AT29" s="319">
        <f>+SUMIFS('Año 3'!$AV$13:$AV$10112,'Año 3'!$AA$13:$AA$10112,$B$7:$B$44,'Año 3'!$AB$13:$AB$10112,$C$7:$C$44)</f>
        <v>0</v>
      </c>
      <c r="AU29" s="319">
        <f>+SUMIFS('Año 3'!$BU$13:$BU$10112,'Año 3'!$AZ$13:$AZ$10112,$B$7:$B$44,'Año 3'!$BA$13:$BA$10112,$C$7:$C$44)</f>
        <v>0</v>
      </c>
      <c r="AV29" s="319">
        <f>+SUMIFS('Año 3'!$CT$13:$CT$10112,'Año 3'!$BY$13:$BY$10112,$B$7:$B$44,'Año 3'!$BZ$13:$BZ$10112,$C$7:$C$44)</f>
        <v>0</v>
      </c>
      <c r="AW29" s="319">
        <f>+SUMIFS('Año 3'!$DS$13:$DS$10112,'Año 3'!$CX$13:$CX$10112,$B$7:$B$44,'Año 3'!$CY$13:$CY$10112,$C$7:$C$44)</f>
        <v>0</v>
      </c>
      <c r="AX29" s="319">
        <f>+SUMIFS('Año 3'!$ER$13:$ER$10112,'Año 3'!$DW$13:$DW$10112,$B$7:$B$44,'Año 3'!$DX$13:$DX$10112,$C$7:$C$44)</f>
        <v>0</v>
      </c>
      <c r="AY29" s="319">
        <f>+SUMIFS('Año 3'!$FQ$13:$FQ$10112,'Año 3'!$EV$13:$EV$10112,$B$7:$B$44,'Año 3'!$EW$13:$EW$10112,$C$7:$C$44)</f>
        <v>0</v>
      </c>
      <c r="AZ29" s="319">
        <f>+SUMIFS('Año 3'!$GP$13:$GP$10112,'Año 3'!$FU$13:$FU$10112,$B$7:$B$44,'Año 3'!$FV$13:$FV$10112,$C$7:$C$44)</f>
        <v>0</v>
      </c>
      <c r="BA29" s="319">
        <f>+SUMIFS('Año 3'!$HO$13:$HO$10112,'Año 3'!$GT$13:$GT$10112,$B$7:$B$44,'Año 3'!$GU$13:$GU$10112,$C$7:$C$44)</f>
        <v>0</v>
      </c>
      <c r="BB29" s="319">
        <f>+SUMIFS('Año 3'!$IN$13:$IN$10112,'Año 3'!$HS$13:$HS$10112,$B$7:$B$44,'Año 3'!$HT$13:$HT$10112,$C$7:$C$44)</f>
        <v>0</v>
      </c>
      <c r="BC29" s="319">
        <f>+SUMIFS('Año 3'!$JM$13:$JM$10112,'Año 3'!$IR$13:$IR$10112,$B$7:$B$44,'Año 3'!$IS$13:$IS$10112,$C$7:$C$44)</f>
        <v>0</v>
      </c>
      <c r="BD29" s="320">
        <f>+SUMIFS('Año 3'!$KL$13:$KL$10112,'Año 3'!$JQ$13:$JQ$10112,$B$7:$B$44,'Año 3'!$JR$13:$JR$10112,$C$7:$C$44)</f>
        <v>0</v>
      </c>
      <c r="BE29" s="321">
        <f t="shared" si="12"/>
        <v>0</v>
      </c>
      <c r="BF29" s="323">
        <f t="shared" si="5"/>
        <v>0</v>
      </c>
      <c r="BG29" s="324">
        <f>+SUMIFS('Año 4'!$W$13:$W$10112,'Año 4'!$B$13:$B$10112,$B$7:$B$44,'Año 4'!$C$13:$C$10112,$C$7:$C$44)</f>
        <v>0</v>
      </c>
      <c r="BH29" s="319">
        <f>+SUMIFS('Año 4'!$AV$13:$AV$10112,'Año 4'!$AA$13:$AA$10112,$B$7:$B$44,'Año 4'!$AB$13:$AB$10112,$C$7:$C$44)</f>
        <v>0</v>
      </c>
      <c r="BI29" s="319">
        <f>+SUMIFS('Año 4'!$BU$13:$BU$10112,'Año 4'!$AZ$13:$AZ$10112,$B$7:$B$44,'Año 4'!$BA$13:$BA$10112,$C$7:$C$44)</f>
        <v>0</v>
      </c>
      <c r="BJ29" s="319">
        <f>+SUMIFS('Año 4'!$CT$13:$CT$10112,'Año 4'!$BY$13:$BY$10112,$B$7:$B$44,'Año 4'!$BZ$13:$BZ$10112,$C$7:$C$44)</f>
        <v>0</v>
      </c>
      <c r="BK29" s="319">
        <f>+SUMIFS('Año 4'!$DS$13:$DS$10112,'Año 4'!$CX$13:$CX$10112,$B$7:$B$44,'Año 4'!$CY$13:$CY$10112,$C$7:$C$44)</f>
        <v>0</v>
      </c>
      <c r="BL29" s="319">
        <f>+SUMIFS('Año 4'!$ER$13:$ER$10112,'Año 4'!$DW$13:$DW$10112,$B$7:$B$44,'Año 4'!$DX$13:$DX$10112,$C$7:$C$44)</f>
        <v>0</v>
      </c>
      <c r="BM29" s="319">
        <f>+SUMIFS('Año 4'!$FQ$13:$FQ$10112,'Año 4'!$EV$13:$EV$10112,$B$7:$B$44,'Año 4'!$EW$13:$EW$10112,$C$7:$C$44)</f>
        <v>0</v>
      </c>
      <c r="BN29" s="319">
        <f>+SUMIFS('Año 4'!$GP$13:$GP$10112,'Año 4'!$FU$13:$FU$10112,$B$7:$B$44,'Año 4'!$FV$13:$FV$10112,$C$7:$C$44)</f>
        <v>0</v>
      </c>
      <c r="BO29" s="319">
        <f>+SUMIFS('Año 4'!$HO$13:$HO$10112,'Año 4'!$GT$13:$GT$10112,$B$7:$B$44,'Año 4'!$GU$13:$GU$10112,$C$7:$C$44)</f>
        <v>0</v>
      </c>
      <c r="BP29" s="319">
        <f>+SUMIFS('Año 4'!$IN$13:$IN$10112,'Año 4'!$HS$13:$HS$10112,$B$7:$B$44,'Año 4'!$HT$13:$HT$10112,$C$7:$C$44)</f>
        <v>0</v>
      </c>
      <c r="BQ29" s="319">
        <f>+SUMIFS('Año 4'!$JM$13:$JM$10112,'Año 4'!$IR$13:$IR$10112,$B$7:$B$44,'Año 4'!$IS$13:$IS$10112,$C$7:$C$44)</f>
        <v>0</v>
      </c>
      <c r="BR29" s="320">
        <f>+SUMIFS('Año 4'!$KL$13:$KL$10112,'Año 4'!$JQ$13:$JQ$10112,$B$7:$B$44,'Año 4'!$JR$13:$JR$10112,$C$7:$C$44)</f>
        <v>0</v>
      </c>
      <c r="BS29" s="325">
        <f t="shared" si="13"/>
        <v>0</v>
      </c>
      <c r="BT29" s="323">
        <f t="shared" si="7"/>
        <v>0</v>
      </c>
      <c r="BU29" s="318">
        <f>+SUMIFS('Año 5'!$W$13:$W$10112,'Año 5'!$B$13:$B$10112,$B$7:$B$44,'Año 5'!$C$13:$C$10112,$C$7:$C$44)</f>
        <v>0</v>
      </c>
      <c r="BV29" s="319">
        <f>+SUMIFS('Año 5'!$AV$13:$AV$10112,'Año 5'!$AA$13:$AA$10112,$B$7:$B$44,'Año 5'!$AB$13:$AB$10112,$C$7:$C$44)</f>
        <v>0</v>
      </c>
      <c r="BW29" s="319">
        <f>+SUMIFS('Año 5'!$BU$13:$BU$10112,'Año 5'!$AZ$13:$AZ$10112,$B$7:$B$44,'Año 5'!$BA$13:$BA$10112,$C$7:$C$44)</f>
        <v>0</v>
      </c>
      <c r="BX29" s="319">
        <f>+SUMIFS('Año 5'!$CT$13:$CT$10112,'Año 5'!$BY$13:$BY$10112,$B$7:$B$44,'Año 5'!$BZ$13:$BZ$10112,$C$7:$C$44)</f>
        <v>0</v>
      </c>
      <c r="BY29" s="319">
        <f>+SUMIFS('Año 5'!$DS$13:$DS$10112,'Año 5'!$CX$13:$CX$10112,$B$7:$B$44,'Año 5'!$CY$13:$CY$10112,$C$7:$C$44)</f>
        <v>0</v>
      </c>
      <c r="BZ29" s="319">
        <f>+SUMIFS('Año 5'!$ER$13:$ER$10112,'Año 5'!$DW$13:$DW$10112,$B$7:$B$44,'Año 5'!$DX$13:$DX$10112,$C$7:$C$44)</f>
        <v>0</v>
      </c>
      <c r="CA29" s="319">
        <f>+SUMIFS('Año 5'!$FQ$13:$FQ$10112,'Año 5'!$EV$13:$EV$10112,$B$7:$B$44,'Año 5'!$EW$13:$EW$10112,$C$7:$C$44)</f>
        <v>0</v>
      </c>
      <c r="CB29" s="319">
        <f>+SUMIFS('Año 5'!$GP$13:$GP$10112,'Año 5'!$FU$13:$FU$10112,$B$7:$B$44,'Año 5'!$FV$13:$FV$10112,$C$7:$C$44)</f>
        <v>0</v>
      </c>
      <c r="CC29" s="319">
        <f>+SUMIFS('Año 5'!$HO$13:$HO$10112,'Año 5'!$GT$13:$GT$10112,$B$7:$B$44,'Año 5'!$GU$13:$GU$10112,$C$7:$C$44)</f>
        <v>0</v>
      </c>
      <c r="CD29" s="319">
        <f>+SUMIFS('Año 5'!$IN$13:$IN$10112,'Año 5'!$HS$13:$HS$10112,$B$7:$B$44,'Año 5'!$HT$13:$HT$10112,$C$7:$C$44)</f>
        <v>0</v>
      </c>
      <c r="CE29" s="319">
        <f>+SUMIFS('Año 5'!$JM$13:$JM$10112,'Año 5'!$IR$13:$IR$10112,$B$7:$B$44,'Año 5'!$IS$13:$IS$10112,$C$7:$C$44)</f>
        <v>0</v>
      </c>
      <c r="CF29" s="320">
        <f>+SUMIFS('Año 5'!$KL$13:$KL$10112,'Año 5'!$JQ$13:$JQ$10112,$B$7:$B$44,'Año 5'!$JR$13:$JR$10112,$C$7:$C$44)</f>
        <v>0</v>
      </c>
      <c r="CG29" s="325">
        <f t="shared" si="14"/>
        <v>0</v>
      </c>
      <c r="CH29" s="323">
        <f t="shared" si="9"/>
        <v>0</v>
      </c>
      <c r="CI29" s="326">
        <f t="shared" si="10"/>
        <v>0</v>
      </c>
    </row>
    <row r="30" spans="2:87" x14ac:dyDescent="0.25">
      <c r="B30" s="317" t="s">
        <v>179</v>
      </c>
      <c r="C30" s="354" t="s">
        <v>176</v>
      </c>
      <c r="D30" s="318">
        <f>+SUMIFS('Situación inicial'!$W$13:$W$10112,'Situación inicial'!$B$13:$B$10112,$B$7:$B$44,'Situación inicial'!$C$13:$C$10112,$C$7:$C$44)</f>
        <v>0</v>
      </c>
      <c r="E30" s="319">
        <f>+SUMIFS('Situación inicial'!$AV$13:$AV$10112,'Situación inicial'!$AA$13:$AA$10112,$B$7:$B$44,'Situación inicial'!$AB$13:$AB$10112,$C$7:$C$44)</f>
        <v>0</v>
      </c>
      <c r="F30" s="319">
        <f>+SUMIFS('Situación inicial'!$BT$13:$BT$10112,'Situación inicial'!$AY$13:$AY$10112,$B$7:$B$44,'Situación inicial'!$AZ$13:$AZ$10112,$C$7:$C$44)</f>
        <v>0</v>
      </c>
      <c r="G30" s="319">
        <f>+SUMIFS('Situación inicial'!$CR$13:$CR$10112,'Situación inicial'!$BW$13:$BW$10112,$B$7:$B$44,'Situación inicial'!$BX$13:$BX$10112,$C$7:$C$44)</f>
        <v>0</v>
      </c>
      <c r="H30" s="319">
        <f>+SUMIFS('Situación inicial'!$DP$13:$DP$10112,'Situación inicial'!$CU$13:$CU$10112,$B$7:$B$44,'Situación inicial'!$CV$13:$CV$10112,$C$7:$C$44)</f>
        <v>0</v>
      </c>
      <c r="I30" s="319">
        <f>+SUMIFS('Situación inicial'!$EN$13:$EN$10112,'Situación inicial'!$DS$13:$DS$10112,$B$7:$B$44,'Situación inicial'!$DT$13:$DT$10112,$C$7:$C$44)</f>
        <v>0</v>
      </c>
      <c r="J30" s="319">
        <f>+SUMIFS('Situación inicial'!$FL$13:$FL$10112,'Situación inicial'!$EQ$13:$EQ$10112,$B$7:$B$44,'Situación inicial'!$ER$13:$ER$10112,$C$7:$C$44)</f>
        <v>0</v>
      </c>
      <c r="K30" s="319">
        <f>+SUMIFS('Situación inicial'!$GJ$13:$GJ$10112,'Situación inicial'!$FO$13:$FO$10112,$B$7:$B$44,'Situación inicial'!$FP$13:$FP$10112,$C$7:$C$44)</f>
        <v>0</v>
      </c>
      <c r="L30" s="319">
        <f>+SUMIFS('Situación inicial'!$HH$13:$HH$10112,'Situación inicial'!$GM$13:$GM$10112,$B$7:$B$44,'Situación inicial'!$GN$13:$GN$10112,$C$7:$C$44)</f>
        <v>0</v>
      </c>
      <c r="M30" s="319">
        <f>+SUMIFS('Situación inicial'!$IF$13:$IF$10112,'Situación inicial'!$HK$13:$HK$10112,$B$7:$B$44,'Situación inicial'!$HL$13:$HL$10112,$C$7:$C$44)</f>
        <v>0</v>
      </c>
      <c r="N30" s="319">
        <f>+SUMIFS('Situación inicial'!$JD$13:$JD$10112,'Situación inicial'!$II$13:$II$10112,$B$7:$B$44,'Situación inicial'!$IJ$13:$IJ$10112,$C$7:$C$44)</f>
        <v>0</v>
      </c>
      <c r="O30" s="320">
        <f>+SUMIFS('Situación inicial'!$KB$13:$KB$10112,'Situación inicial'!$JG$13:$JG$10112,$B$7:$B$44,'Situación inicial'!$JH$13:$JH$10112,$C$7:$C$44)</f>
        <v>0</v>
      </c>
      <c r="P30" s="310">
        <f t="shared" si="0"/>
        <v>0</v>
      </c>
      <c r="Q30" s="318">
        <f>+SUMIFS('Año 1'!$W$13:$W$10112,'Año 1'!$B$13:$B$10112,$B$7:$B$44,'Año 1'!$C$13:$C$10112,$C$7:$C$44)</f>
        <v>0</v>
      </c>
      <c r="R30" s="319">
        <f>+SUMIFS('Año 1'!$AV$13:$AV$10112,'Año 1'!$AA$13:$AA$10112,$B$7:$B$44,'Año 1'!$AB$13:$AB$10112,$C$7:$C$44)</f>
        <v>0</v>
      </c>
      <c r="S30" s="319">
        <f>+SUMIFS('Año 1'!$BU$13:$BU$10112,'Año 1'!$AZ$13:$AZ$10112,$B$7:$B$44,'Año 1'!$BA$13:$BA$10112,$C$7:$C$44)</f>
        <v>0</v>
      </c>
      <c r="T30" s="319">
        <f>+SUMIFS('Año 1'!$CT$13:$CT$10112,'Año 1'!$BY$13:$BY$10112,$B$7:$B$44,'Año 1'!$BZ$13:$BZ$10112,$C$7:$C$44)</f>
        <v>0</v>
      </c>
      <c r="U30" s="319">
        <f>+SUMIFS('Año 1'!$DS$13:$DS$10112,'Año 1'!$CX$13:$CX$10112,$B$7:$B$44,'Año 1'!$CY$13:$CY$10112,$C$7:$C$44)</f>
        <v>0</v>
      </c>
      <c r="V30" s="319">
        <f>+SUMIFS('Año 1'!$ER$13:$ER$10112,'Año 1'!$DW$13:$DW$10112,$B$7:$B$44,'Año 1'!$DX$13:$DX$10112,$C$7:$C$44)</f>
        <v>0</v>
      </c>
      <c r="W30" s="319">
        <f>+SUMIFS('Año 1'!$FQ$13:$FQ$10112,'Año 1'!$EV$13:$EV$10112,$B$7:$B$44,'Año 1'!$EW$13:$EW$10112,$C$7:$C$44)</f>
        <v>0</v>
      </c>
      <c r="X30" s="319">
        <f>+SUMIFS('Año 1'!$GP$13:$GP$10112,'Año 1'!$FU$13:$FU$10112,$B$7:$B$44,'Año 1'!$FV$13:$FV$10112,$C$7:$C$44)</f>
        <v>0</v>
      </c>
      <c r="Y30" s="319">
        <f>+SUMIFS('Año 1'!$HO$13:$HO$10112,'Año 1'!$GT$13:$GT$10112,$B$7:$B$44,'Año 1'!$GU$13:$GU$10112,$C$7:$C$44)</f>
        <v>0</v>
      </c>
      <c r="Z30" s="319">
        <f>+SUMIFS('Año 1'!$IN$13:$IN$10112,'Año 1'!$HS$13:$HS$10112,$B$7:$B$44,'Año 1'!$HT$13:$HT$10112,$C$7:$C$44)</f>
        <v>0</v>
      </c>
      <c r="AA30" s="319">
        <f>+SUMIFS('Año 1'!$JM$13:$JM$10112,'Año 1'!$IR$13:$IR$10112,$B$7:$B$44,'Año 1'!$IS$13:$IS$10112,$C$7:$C$44)</f>
        <v>0</v>
      </c>
      <c r="AB30" s="320">
        <f>+SUMIFS('Año 1'!$KL$13:$KL$10112,'Año 1'!$JQ$13:$JQ$10112,$B$7:$B$44,'Año 1'!$JR$13:$JR$10112,$C$7:$C$44)</f>
        <v>0</v>
      </c>
      <c r="AC30" s="321">
        <f t="shared" si="1"/>
        <v>0</v>
      </c>
      <c r="AD30" s="322">
        <f t="shared" si="2"/>
        <v>0</v>
      </c>
      <c r="AE30" s="318">
        <f>+SUMIFS('Año 2'!$W$13:$W$10112,'Año 2'!$B$13:$B$10112,$B$7:$B$44,'Año 2'!$C$13:$C$10112,$C$7:$C$44)</f>
        <v>0</v>
      </c>
      <c r="AF30" s="319">
        <f>+SUMIFS('Año 2'!$AV$13:$AV$10112,'Año 2'!$AA$13:$AA$10112,$B$7:$B$44,'Año 2'!$AB$13:$AB$10112,$C$7:$C$44)</f>
        <v>0</v>
      </c>
      <c r="AG30" s="319">
        <f>+SUMIFS('Año 2'!$BU$13:$BU$10112,'Año 2'!$AZ$13:$AZ$10112,$B$7:$B$44,'Año 2'!$BA$13:$BA$10112,$C$7:$C$44)</f>
        <v>0</v>
      </c>
      <c r="AH30" s="319">
        <f>+SUMIFS('Año 2'!$CT$13:$CT$10112,'Año 2'!$BY$13:$BY$10112,$B$7:$B$44,'Año 2'!$BZ$13:$BZ$10112,$C$7:$C$44)</f>
        <v>0</v>
      </c>
      <c r="AI30" s="319">
        <f>+SUMIFS('Año 2'!$DS$13:$DS$10112,'Año 2'!$CX$13:$CX$10112,$B$7:$B$44,'Año 2'!$CY$13:$CY$10112,$C$7:$C$44)</f>
        <v>0</v>
      </c>
      <c r="AJ30" s="319">
        <f>+SUMIFS('Año 2'!$ER$13:$ER$10112,'Año 2'!$DW$13:$DW$10112,$B$7:$B$44,'Año 2'!$DX$13:$DX$10112,$C$7:$C$44)</f>
        <v>0</v>
      </c>
      <c r="AK30" s="319">
        <f>+SUMIFS('Año 2'!$FQ$13:$FQ$10112,'Año 2'!$EV$13:$EV$10112,$B$7:$B$44,'Año 2'!$EW$13:$EW$10112,$C$7:$C$44)</f>
        <v>0</v>
      </c>
      <c r="AL30" s="319">
        <f>+SUMIFS('Año 2'!$GP$13:$GP$10112,'Año 2'!$FU$13:$FU$10112,$B$7:$B$44,'Año 2'!$FV$13:$FV$10112,$C$7:$C$44)</f>
        <v>0</v>
      </c>
      <c r="AM30" s="319">
        <f>+SUMIFS('Año 2'!$HO$13:$HO$10112,'Año 2'!$GT$13:$GT$10112,$B$7:$B$44,'Año 2'!$GU$13:$GU$10112,$C$7:$C$44)</f>
        <v>0</v>
      </c>
      <c r="AN30" s="319">
        <f>+SUMIFS('Año 2'!$IN$13:$IN$10112,'Año 2'!$HS$13:$HS$10112,$B$7:$B$44,'Año 2'!$HT$13:$HT$10112,$C$7:$C$44)</f>
        <v>0</v>
      </c>
      <c r="AO30" s="319">
        <f>+SUMIFS('Año 2'!$JM$13:$JM$10112,'Año 2'!$IR$13:$IR$10112,$B$7:$B$44,'Año 2'!$IS$13:$IS$10112,$C$7:$C$44)</f>
        <v>0</v>
      </c>
      <c r="AP30" s="320">
        <f>+SUMIFS('Año 2'!$KL$13:$KL$10112,'Año 2'!$JQ$13:$JQ$10112,$B$7:$B$44,'Año 2'!$JR$13:$JR$10112,$C$7:$C$44)</f>
        <v>0</v>
      </c>
      <c r="AQ30" s="321">
        <f t="shared" si="3"/>
        <v>0</v>
      </c>
      <c r="AR30" s="322">
        <f t="shared" si="11"/>
        <v>0</v>
      </c>
      <c r="AS30" s="318">
        <f>+SUMIFS('Año 3'!$W$13:$W$10112,'Año 3'!$B$13:$B$10112,$B$7:$B$44,'Año 3'!$C$13:$C$10112,$C$7:$C$44)</f>
        <v>0</v>
      </c>
      <c r="AT30" s="319">
        <f>+SUMIFS('Año 3'!$AV$13:$AV$10112,'Año 3'!$AA$13:$AA$10112,$B$7:$B$44,'Año 3'!$AB$13:$AB$10112,$C$7:$C$44)</f>
        <v>0</v>
      </c>
      <c r="AU30" s="319">
        <f>+SUMIFS('Año 3'!$BU$13:$BU$10112,'Año 3'!$AZ$13:$AZ$10112,$B$7:$B$44,'Año 3'!$BA$13:$BA$10112,$C$7:$C$44)</f>
        <v>0</v>
      </c>
      <c r="AV30" s="319">
        <f>+SUMIFS('Año 3'!$CT$13:$CT$10112,'Año 3'!$BY$13:$BY$10112,$B$7:$B$44,'Año 3'!$BZ$13:$BZ$10112,$C$7:$C$44)</f>
        <v>0</v>
      </c>
      <c r="AW30" s="319">
        <f>+SUMIFS('Año 3'!$DS$13:$DS$10112,'Año 3'!$CX$13:$CX$10112,$B$7:$B$44,'Año 3'!$CY$13:$CY$10112,$C$7:$C$44)</f>
        <v>0</v>
      </c>
      <c r="AX30" s="319">
        <f>+SUMIFS('Año 3'!$ER$13:$ER$10112,'Año 3'!$DW$13:$DW$10112,$B$7:$B$44,'Año 3'!$DX$13:$DX$10112,$C$7:$C$44)</f>
        <v>0</v>
      </c>
      <c r="AY30" s="319">
        <f>+SUMIFS('Año 3'!$FQ$13:$FQ$10112,'Año 3'!$EV$13:$EV$10112,$B$7:$B$44,'Año 3'!$EW$13:$EW$10112,$C$7:$C$44)</f>
        <v>0</v>
      </c>
      <c r="AZ30" s="319">
        <f>+SUMIFS('Año 3'!$GP$13:$GP$10112,'Año 3'!$FU$13:$FU$10112,$B$7:$B$44,'Año 3'!$FV$13:$FV$10112,$C$7:$C$44)</f>
        <v>0</v>
      </c>
      <c r="BA30" s="319">
        <f>+SUMIFS('Año 3'!$HO$13:$HO$10112,'Año 3'!$GT$13:$GT$10112,$B$7:$B$44,'Año 3'!$GU$13:$GU$10112,$C$7:$C$44)</f>
        <v>0</v>
      </c>
      <c r="BB30" s="319">
        <f>+SUMIFS('Año 3'!$IN$13:$IN$10112,'Año 3'!$HS$13:$HS$10112,$B$7:$B$44,'Año 3'!$HT$13:$HT$10112,$C$7:$C$44)</f>
        <v>0</v>
      </c>
      <c r="BC30" s="319">
        <f>+SUMIFS('Año 3'!$JM$13:$JM$10112,'Año 3'!$IR$13:$IR$10112,$B$7:$B$44,'Año 3'!$IS$13:$IS$10112,$C$7:$C$44)</f>
        <v>0</v>
      </c>
      <c r="BD30" s="320">
        <f>+SUMIFS('Año 3'!$KL$13:$KL$10112,'Año 3'!$JQ$13:$JQ$10112,$B$7:$B$44,'Año 3'!$JR$13:$JR$10112,$C$7:$C$44)</f>
        <v>0</v>
      </c>
      <c r="BE30" s="321">
        <f t="shared" si="12"/>
        <v>0</v>
      </c>
      <c r="BF30" s="323">
        <f t="shared" si="5"/>
        <v>0</v>
      </c>
      <c r="BG30" s="324">
        <f>+SUMIFS('Año 4'!$W$13:$W$10112,'Año 4'!$B$13:$B$10112,$B$7:$B$44,'Año 4'!$C$13:$C$10112,$C$7:$C$44)</f>
        <v>0</v>
      </c>
      <c r="BH30" s="319">
        <f>+SUMIFS('Año 4'!$AV$13:$AV$10112,'Año 4'!$AA$13:$AA$10112,$B$7:$B$44,'Año 4'!$AB$13:$AB$10112,$C$7:$C$44)</f>
        <v>0</v>
      </c>
      <c r="BI30" s="319">
        <f>+SUMIFS('Año 4'!$BU$13:$BU$10112,'Año 4'!$AZ$13:$AZ$10112,$B$7:$B$44,'Año 4'!$BA$13:$BA$10112,$C$7:$C$44)</f>
        <v>0</v>
      </c>
      <c r="BJ30" s="319">
        <f>+SUMIFS('Año 4'!$CT$13:$CT$10112,'Año 4'!$BY$13:$BY$10112,$B$7:$B$44,'Año 4'!$BZ$13:$BZ$10112,$C$7:$C$44)</f>
        <v>0</v>
      </c>
      <c r="BK30" s="319">
        <f>+SUMIFS('Año 4'!$DS$13:$DS$10112,'Año 4'!$CX$13:$CX$10112,$B$7:$B$44,'Año 4'!$CY$13:$CY$10112,$C$7:$C$44)</f>
        <v>0</v>
      </c>
      <c r="BL30" s="319">
        <f>+SUMIFS('Año 4'!$ER$13:$ER$10112,'Año 4'!$DW$13:$DW$10112,$B$7:$B$44,'Año 4'!$DX$13:$DX$10112,$C$7:$C$44)</f>
        <v>0</v>
      </c>
      <c r="BM30" s="319">
        <f>+SUMIFS('Año 4'!$FQ$13:$FQ$10112,'Año 4'!$EV$13:$EV$10112,$B$7:$B$44,'Año 4'!$EW$13:$EW$10112,$C$7:$C$44)</f>
        <v>0</v>
      </c>
      <c r="BN30" s="319">
        <f>+SUMIFS('Año 4'!$GP$13:$GP$10112,'Año 4'!$FU$13:$FU$10112,$B$7:$B$44,'Año 4'!$FV$13:$FV$10112,$C$7:$C$44)</f>
        <v>0</v>
      </c>
      <c r="BO30" s="319">
        <f>+SUMIFS('Año 4'!$HO$13:$HO$10112,'Año 4'!$GT$13:$GT$10112,$B$7:$B$44,'Año 4'!$GU$13:$GU$10112,$C$7:$C$44)</f>
        <v>0</v>
      </c>
      <c r="BP30" s="319">
        <f>+SUMIFS('Año 4'!$IN$13:$IN$10112,'Año 4'!$HS$13:$HS$10112,$B$7:$B$44,'Año 4'!$HT$13:$HT$10112,$C$7:$C$44)</f>
        <v>0</v>
      </c>
      <c r="BQ30" s="319">
        <f>+SUMIFS('Año 4'!$JM$13:$JM$10112,'Año 4'!$IR$13:$IR$10112,$B$7:$B$44,'Año 4'!$IS$13:$IS$10112,$C$7:$C$44)</f>
        <v>0</v>
      </c>
      <c r="BR30" s="320">
        <f>+SUMIFS('Año 4'!$KL$13:$KL$10112,'Año 4'!$JQ$13:$JQ$10112,$B$7:$B$44,'Año 4'!$JR$13:$JR$10112,$C$7:$C$44)</f>
        <v>0</v>
      </c>
      <c r="BS30" s="325">
        <f t="shared" si="13"/>
        <v>0</v>
      </c>
      <c r="BT30" s="323">
        <f t="shared" si="7"/>
        <v>0</v>
      </c>
      <c r="BU30" s="318">
        <f>+SUMIFS('Año 5'!$W$13:$W$10112,'Año 5'!$B$13:$B$10112,$B$7:$B$44,'Año 5'!$C$13:$C$10112,$C$7:$C$44)</f>
        <v>0</v>
      </c>
      <c r="BV30" s="319">
        <f>+SUMIFS('Año 5'!$AV$13:$AV$10112,'Año 5'!$AA$13:$AA$10112,$B$7:$B$44,'Año 5'!$AB$13:$AB$10112,$C$7:$C$44)</f>
        <v>0</v>
      </c>
      <c r="BW30" s="319">
        <f>+SUMIFS('Año 5'!$BU$13:$BU$10112,'Año 5'!$AZ$13:$AZ$10112,$B$7:$B$44,'Año 5'!$BA$13:$BA$10112,$C$7:$C$44)</f>
        <v>0</v>
      </c>
      <c r="BX30" s="319">
        <f>+SUMIFS('Año 5'!$CT$13:$CT$10112,'Año 5'!$BY$13:$BY$10112,$B$7:$B$44,'Año 5'!$BZ$13:$BZ$10112,$C$7:$C$44)</f>
        <v>0</v>
      </c>
      <c r="BY30" s="319">
        <f>+SUMIFS('Año 5'!$DS$13:$DS$10112,'Año 5'!$CX$13:$CX$10112,$B$7:$B$44,'Año 5'!$CY$13:$CY$10112,$C$7:$C$44)</f>
        <v>0</v>
      </c>
      <c r="BZ30" s="319">
        <f>+SUMIFS('Año 5'!$ER$13:$ER$10112,'Año 5'!$DW$13:$DW$10112,$B$7:$B$44,'Año 5'!$DX$13:$DX$10112,$C$7:$C$44)</f>
        <v>0</v>
      </c>
      <c r="CA30" s="319">
        <f>+SUMIFS('Año 5'!$FQ$13:$FQ$10112,'Año 5'!$EV$13:$EV$10112,$B$7:$B$44,'Año 5'!$EW$13:$EW$10112,$C$7:$C$44)</f>
        <v>0</v>
      </c>
      <c r="CB30" s="319">
        <f>+SUMIFS('Año 5'!$GP$13:$GP$10112,'Año 5'!$FU$13:$FU$10112,$B$7:$B$44,'Año 5'!$FV$13:$FV$10112,$C$7:$C$44)</f>
        <v>0</v>
      </c>
      <c r="CC30" s="319">
        <f>+SUMIFS('Año 5'!$HO$13:$HO$10112,'Año 5'!$GT$13:$GT$10112,$B$7:$B$44,'Año 5'!$GU$13:$GU$10112,$C$7:$C$44)</f>
        <v>0</v>
      </c>
      <c r="CD30" s="319">
        <f>+SUMIFS('Año 5'!$IN$13:$IN$10112,'Año 5'!$HS$13:$HS$10112,$B$7:$B$44,'Año 5'!$HT$13:$HT$10112,$C$7:$C$44)</f>
        <v>0</v>
      </c>
      <c r="CE30" s="319">
        <f>+SUMIFS('Año 5'!$JM$13:$JM$10112,'Año 5'!$IR$13:$IR$10112,$B$7:$B$44,'Año 5'!$IS$13:$IS$10112,$C$7:$C$44)</f>
        <v>0</v>
      </c>
      <c r="CF30" s="320">
        <f>+SUMIFS('Año 5'!$KL$13:$KL$10112,'Año 5'!$JQ$13:$JQ$10112,$B$7:$B$44,'Año 5'!$JR$13:$JR$10112,$C$7:$C$44)</f>
        <v>0</v>
      </c>
      <c r="CG30" s="325">
        <f t="shared" si="14"/>
        <v>0</v>
      </c>
      <c r="CH30" s="323">
        <f t="shared" si="9"/>
        <v>0</v>
      </c>
      <c r="CI30" s="326">
        <f t="shared" si="10"/>
        <v>0</v>
      </c>
    </row>
    <row r="31" spans="2:87" x14ac:dyDescent="0.25">
      <c r="B31" s="317" t="s">
        <v>180</v>
      </c>
      <c r="C31" s="354" t="s">
        <v>176</v>
      </c>
      <c r="D31" s="318">
        <f>+SUMIFS('Situación inicial'!$W$13:$W$10112,'Situación inicial'!$B$13:$B$10112,$B$7:$B$44,'Situación inicial'!$C$13:$C$10112,$C$7:$C$44)</f>
        <v>0</v>
      </c>
      <c r="E31" s="319">
        <f>+SUMIFS('Situación inicial'!$AV$13:$AV$10112,'Situación inicial'!$AA$13:$AA$10112,$B$7:$B$44,'Situación inicial'!$AB$13:$AB$10112,$C$7:$C$44)</f>
        <v>0</v>
      </c>
      <c r="F31" s="319">
        <f>+SUMIFS('Situación inicial'!$BT$13:$BT$10112,'Situación inicial'!$AY$13:$AY$10112,$B$7:$B$44,'Situación inicial'!$AZ$13:$AZ$10112,$C$7:$C$44)</f>
        <v>0</v>
      </c>
      <c r="G31" s="319">
        <f>+SUMIFS('Situación inicial'!$CR$13:$CR$10112,'Situación inicial'!$BW$13:$BW$10112,$B$7:$B$44,'Situación inicial'!$BX$13:$BX$10112,$C$7:$C$44)</f>
        <v>0</v>
      </c>
      <c r="H31" s="319">
        <f>+SUMIFS('Situación inicial'!$DP$13:$DP$10112,'Situación inicial'!$CU$13:$CU$10112,$B$7:$B$44,'Situación inicial'!$CV$13:$CV$10112,$C$7:$C$44)</f>
        <v>0</v>
      </c>
      <c r="I31" s="319">
        <f>+SUMIFS('Situación inicial'!$EN$13:$EN$10112,'Situación inicial'!$DS$13:$DS$10112,$B$7:$B$44,'Situación inicial'!$DT$13:$DT$10112,$C$7:$C$44)</f>
        <v>0</v>
      </c>
      <c r="J31" s="319">
        <f>+SUMIFS('Situación inicial'!$FL$13:$FL$10112,'Situación inicial'!$EQ$13:$EQ$10112,$B$7:$B$44,'Situación inicial'!$ER$13:$ER$10112,$C$7:$C$44)</f>
        <v>0</v>
      </c>
      <c r="K31" s="319">
        <f>+SUMIFS('Situación inicial'!$GJ$13:$GJ$10112,'Situación inicial'!$FO$13:$FO$10112,$B$7:$B$44,'Situación inicial'!$FP$13:$FP$10112,$C$7:$C$44)</f>
        <v>0</v>
      </c>
      <c r="L31" s="319">
        <f>+SUMIFS('Situación inicial'!$HH$13:$HH$10112,'Situación inicial'!$GM$13:$GM$10112,$B$7:$B$44,'Situación inicial'!$GN$13:$GN$10112,$C$7:$C$44)</f>
        <v>0</v>
      </c>
      <c r="M31" s="319">
        <f>+SUMIFS('Situación inicial'!$IF$13:$IF$10112,'Situación inicial'!$HK$13:$HK$10112,$B$7:$B$44,'Situación inicial'!$HL$13:$HL$10112,$C$7:$C$44)</f>
        <v>0</v>
      </c>
      <c r="N31" s="319">
        <f>+SUMIFS('Situación inicial'!$JD$13:$JD$10112,'Situación inicial'!$II$13:$II$10112,$B$7:$B$44,'Situación inicial'!$IJ$13:$IJ$10112,$C$7:$C$44)</f>
        <v>0</v>
      </c>
      <c r="O31" s="320">
        <f>+SUMIFS('Situación inicial'!$KB$13:$KB$10112,'Situación inicial'!$JG$13:$JG$10112,$B$7:$B$44,'Situación inicial'!$JH$13:$JH$10112,$C$7:$C$44)</f>
        <v>0</v>
      </c>
      <c r="P31" s="310">
        <f t="shared" si="0"/>
        <v>0</v>
      </c>
      <c r="Q31" s="318">
        <f>+SUMIFS('Año 1'!$W$13:$W$10112,'Año 1'!$B$13:$B$10112,$B$7:$B$44,'Año 1'!$C$13:$C$10112,$C$7:$C$44)</f>
        <v>0</v>
      </c>
      <c r="R31" s="319">
        <f>+SUMIFS('Año 1'!$AV$13:$AV$10112,'Año 1'!$AA$13:$AA$10112,$B$7:$B$44,'Año 1'!$AB$13:$AB$10112,$C$7:$C$44)</f>
        <v>0</v>
      </c>
      <c r="S31" s="319">
        <f>+SUMIFS('Año 1'!$BU$13:$BU$10112,'Año 1'!$AZ$13:$AZ$10112,$B$7:$B$44,'Año 1'!$BA$13:$BA$10112,$C$7:$C$44)</f>
        <v>0</v>
      </c>
      <c r="T31" s="319">
        <f>+SUMIFS('Año 1'!$CT$13:$CT$10112,'Año 1'!$BY$13:$BY$10112,$B$7:$B$44,'Año 1'!$BZ$13:$BZ$10112,$C$7:$C$44)</f>
        <v>0</v>
      </c>
      <c r="U31" s="319">
        <f>+SUMIFS('Año 1'!$DS$13:$DS$10112,'Año 1'!$CX$13:$CX$10112,$B$7:$B$44,'Año 1'!$CY$13:$CY$10112,$C$7:$C$44)</f>
        <v>0</v>
      </c>
      <c r="V31" s="319">
        <f>+SUMIFS('Año 1'!$ER$13:$ER$10112,'Año 1'!$DW$13:$DW$10112,$B$7:$B$44,'Año 1'!$DX$13:$DX$10112,$C$7:$C$44)</f>
        <v>0</v>
      </c>
      <c r="W31" s="319">
        <f>+SUMIFS('Año 1'!$FQ$13:$FQ$10112,'Año 1'!$EV$13:$EV$10112,$B$7:$B$44,'Año 1'!$EW$13:$EW$10112,$C$7:$C$44)</f>
        <v>0</v>
      </c>
      <c r="X31" s="319">
        <f>+SUMIFS('Año 1'!$GP$13:$GP$10112,'Año 1'!$FU$13:$FU$10112,$B$7:$B$44,'Año 1'!$FV$13:$FV$10112,$C$7:$C$44)</f>
        <v>0</v>
      </c>
      <c r="Y31" s="319">
        <f>+SUMIFS('Año 1'!$HO$13:$HO$10112,'Año 1'!$GT$13:$GT$10112,$B$7:$B$44,'Año 1'!$GU$13:$GU$10112,$C$7:$C$44)</f>
        <v>0</v>
      </c>
      <c r="Z31" s="319">
        <f>+SUMIFS('Año 1'!$IN$13:$IN$10112,'Año 1'!$HS$13:$HS$10112,$B$7:$B$44,'Año 1'!$HT$13:$HT$10112,$C$7:$C$44)</f>
        <v>0</v>
      </c>
      <c r="AA31" s="319">
        <f>+SUMIFS('Año 1'!$JM$13:$JM$10112,'Año 1'!$IR$13:$IR$10112,$B$7:$B$44,'Año 1'!$IS$13:$IS$10112,$C$7:$C$44)</f>
        <v>0</v>
      </c>
      <c r="AB31" s="320">
        <f>+SUMIFS('Año 1'!$KL$13:$KL$10112,'Año 1'!$JQ$13:$JQ$10112,$B$7:$B$44,'Año 1'!$JR$13:$JR$10112,$C$7:$C$44)</f>
        <v>0</v>
      </c>
      <c r="AC31" s="321">
        <f t="shared" si="1"/>
        <v>0</v>
      </c>
      <c r="AD31" s="322">
        <f t="shared" si="2"/>
        <v>0</v>
      </c>
      <c r="AE31" s="318">
        <f>+SUMIFS('Año 2'!$W$13:$W$10112,'Año 2'!$B$13:$B$10112,$B$7:$B$44,'Año 2'!$C$13:$C$10112,$C$7:$C$44)</f>
        <v>0</v>
      </c>
      <c r="AF31" s="319">
        <f>+SUMIFS('Año 2'!$AV$13:$AV$10112,'Año 2'!$AA$13:$AA$10112,$B$7:$B$44,'Año 2'!$AB$13:$AB$10112,$C$7:$C$44)</f>
        <v>0</v>
      </c>
      <c r="AG31" s="319">
        <f>+SUMIFS('Año 2'!$BU$13:$BU$10112,'Año 2'!$AZ$13:$AZ$10112,$B$7:$B$44,'Año 2'!$BA$13:$BA$10112,$C$7:$C$44)</f>
        <v>0</v>
      </c>
      <c r="AH31" s="319">
        <f>+SUMIFS('Año 2'!$CT$13:$CT$10112,'Año 2'!$BY$13:$BY$10112,$B$7:$B$44,'Año 2'!$BZ$13:$BZ$10112,$C$7:$C$44)</f>
        <v>0</v>
      </c>
      <c r="AI31" s="319">
        <f>+SUMIFS('Año 2'!$DS$13:$DS$10112,'Año 2'!$CX$13:$CX$10112,$B$7:$B$44,'Año 2'!$CY$13:$CY$10112,$C$7:$C$44)</f>
        <v>0</v>
      </c>
      <c r="AJ31" s="319">
        <f>+SUMIFS('Año 2'!$ER$13:$ER$10112,'Año 2'!$DW$13:$DW$10112,$B$7:$B$44,'Año 2'!$DX$13:$DX$10112,$C$7:$C$44)</f>
        <v>0</v>
      </c>
      <c r="AK31" s="319">
        <f>+SUMIFS('Año 2'!$FQ$13:$FQ$10112,'Año 2'!$EV$13:$EV$10112,$B$7:$B$44,'Año 2'!$EW$13:$EW$10112,$C$7:$C$44)</f>
        <v>0</v>
      </c>
      <c r="AL31" s="319">
        <f>+SUMIFS('Año 2'!$GP$13:$GP$10112,'Año 2'!$FU$13:$FU$10112,$B$7:$B$44,'Año 2'!$FV$13:$FV$10112,$C$7:$C$44)</f>
        <v>0</v>
      </c>
      <c r="AM31" s="319">
        <f>+SUMIFS('Año 2'!$HO$13:$HO$10112,'Año 2'!$GT$13:$GT$10112,$B$7:$B$44,'Año 2'!$GU$13:$GU$10112,$C$7:$C$44)</f>
        <v>0</v>
      </c>
      <c r="AN31" s="319">
        <f>+SUMIFS('Año 2'!$IN$13:$IN$10112,'Año 2'!$HS$13:$HS$10112,$B$7:$B$44,'Año 2'!$HT$13:$HT$10112,$C$7:$C$44)</f>
        <v>0</v>
      </c>
      <c r="AO31" s="319">
        <f>+SUMIFS('Año 2'!$JM$13:$JM$10112,'Año 2'!$IR$13:$IR$10112,$B$7:$B$44,'Año 2'!$IS$13:$IS$10112,$C$7:$C$44)</f>
        <v>0</v>
      </c>
      <c r="AP31" s="320">
        <f>+SUMIFS('Año 2'!$KL$13:$KL$10112,'Año 2'!$JQ$13:$JQ$10112,$B$7:$B$44,'Año 2'!$JR$13:$JR$10112,$C$7:$C$44)</f>
        <v>0</v>
      </c>
      <c r="AQ31" s="321">
        <f t="shared" si="3"/>
        <v>0</v>
      </c>
      <c r="AR31" s="322">
        <f t="shared" si="11"/>
        <v>0</v>
      </c>
      <c r="AS31" s="318">
        <f>+SUMIFS('Año 3'!$W$13:$W$10112,'Año 3'!$B$13:$B$10112,$B$7:$B$44,'Año 3'!$C$13:$C$10112,$C$7:$C$44)</f>
        <v>0</v>
      </c>
      <c r="AT31" s="319">
        <f>+SUMIFS('Año 3'!$AV$13:$AV$10112,'Año 3'!$AA$13:$AA$10112,$B$7:$B$44,'Año 3'!$AB$13:$AB$10112,$C$7:$C$44)</f>
        <v>0</v>
      </c>
      <c r="AU31" s="319">
        <f>+SUMIFS('Año 3'!$BU$13:$BU$10112,'Año 3'!$AZ$13:$AZ$10112,$B$7:$B$44,'Año 3'!$BA$13:$BA$10112,$C$7:$C$44)</f>
        <v>0</v>
      </c>
      <c r="AV31" s="319">
        <f>+SUMIFS('Año 3'!$CT$13:$CT$10112,'Año 3'!$BY$13:$BY$10112,$B$7:$B$44,'Año 3'!$BZ$13:$BZ$10112,$C$7:$C$44)</f>
        <v>0</v>
      </c>
      <c r="AW31" s="319">
        <f>+SUMIFS('Año 3'!$DS$13:$DS$10112,'Año 3'!$CX$13:$CX$10112,$B$7:$B$44,'Año 3'!$CY$13:$CY$10112,$C$7:$C$44)</f>
        <v>0</v>
      </c>
      <c r="AX31" s="319">
        <f>+SUMIFS('Año 3'!$ER$13:$ER$10112,'Año 3'!$DW$13:$DW$10112,$B$7:$B$44,'Año 3'!$DX$13:$DX$10112,$C$7:$C$44)</f>
        <v>0</v>
      </c>
      <c r="AY31" s="319">
        <f>+SUMIFS('Año 3'!$FQ$13:$FQ$10112,'Año 3'!$EV$13:$EV$10112,$B$7:$B$44,'Año 3'!$EW$13:$EW$10112,$C$7:$C$44)</f>
        <v>0</v>
      </c>
      <c r="AZ31" s="319">
        <f>+SUMIFS('Año 3'!$GP$13:$GP$10112,'Año 3'!$FU$13:$FU$10112,$B$7:$B$44,'Año 3'!$FV$13:$FV$10112,$C$7:$C$44)</f>
        <v>0</v>
      </c>
      <c r="BA31" s="319">
        <f>+SUMIFS('Año 3'!$HO$13:$HO$10112,'Año 3'!$GT$13:$GT$10112,$B$7:$B$44,'Año 3'!$GU$13:$GU$10112,$C$7:$C$44)</f>
        <v>0</v>
      </c>
      <c r="BB31" s="319">
        <f>+SUMIFS('Año 3'!$IN$13:$IN$10112,'Año 3'!$HS$13:$HS$10112,$B$7:$B$44,'Año 3'!$HT$13:$HT$10112,$C$7:$C$44)</f>
        <v>0</v>
      </c>
      <c r="BC31" s="319">
        <f>+SUMIFS('Año 3'!$JM$13:$JM$10112,'Año 3'!$IR$13:$IR$10112,$B$7:$B$44,'Año 3'!$IS$13:$IS$10112,$C$7:$C$44)</f>
        <v>0</v>
      </c>
      <c r="BD31" s="320">
        <f>+SUMIFS('Año 3'!$KL$13:$KL$10112,'Año 3'!$JQ$13:$JQ$10112,$B$7:$B$44,'Año 3'!$JR$13:$JR$10112,$C$7:$C$44)</f>
        <v>0</v>
      </c>
      <c r="BE31" s="321">
        <f t="shared" si="12"/>
        <v>0</v>
      </c>
      <c r="BF31" s="323">
        <f t="shared" si="5"/>
        <v>0</v>
      </c>
      <c r="BG31" s="324">
        <f>+SUMIFS('Año 4'!$W$13:$W$10112,'Año 4'!$B$13:$B$10112,$B$7:$B$44,'Año 4'!$C$13:$C$10112,$C$7:$C$44)</f>
        <v>0</v>
      </c>
      <c r="BH31" s="319">
        <f>+SUMIFS('Año 4'!$AV$13:$AV$10112,'Año 4'!$AA$13:$AA$10112,$B$7:$B$44,'Año 4'!$AB$13:$AB$10112,$C$7:$C$44)</f>
        <v>0</v>
      </c>
      <c r="BI31" s="319">
        <f>+SUMIFS('Año 4'!$BU$13:$BU$10112,'Año 4'!$AZ$13:$AZ$10112,$B$7:$B$44,'Año 4'!$BA$13:$BA$10112,$C$7:$C$44)</f>
        <v>0</v>
      </c>
      <c r="BJ31" s="319">
        <f>+SUMIFS('Año 4'!$CT$13:$CT$10112,'Año 4'!$BY$13:$BY$10112,$B$7:$B$44,'Año 4'!$BZ$13:$BZ$10112,$C$7:$C$44)</f>
        <v>0</v>
      </c>
      <c r="BK31" s="319">
        <f>+SUMIFS('Año 4'!$DS$13:$DS$10112,'Año 4'!$CX$13:$CX$10112,$B$7:$B$44,'Año 4'!$CY$13:$CY$10112,$C$7:$C$44)</f>
        <v>0</v>
      </c>
      <c r="BL31" s="319">
        <f>+SUMIFS('Año 4'!$ER$13:$ER$10112,'Año 4'!$DW$13:$DW$10112,$B$7:$B$44,'Año 4'!$DX$13:$DX$10112,$C$7:$C$44)</f>
        <v>0</v>
      </c>
      <c r="BM31" s="319">
        <f>+SUMIFS('Año 4'!$FQ$13:$FQ$10112,'Año 4'!$EV$13:$EV$10112,$B$7:$B$44,'Año 4'!$EW$13:$EW$10112,$C$7:$C$44)</f>
        <v>0</v>
      </c>
      <c r="BN31" s="319">
        <f>+SUMIFS('Año 4'!$GP$13:$GP$10112,'Año 4'!$FU$13:$FU$10112,$B$7:$B$44,'Año 4'!$FV$13:$FV$10112,$C$7:$C$44)</f>
        <v>0</v>
      </c>
      <c r="BO31" s="319">
        <f>+SUMIFS('Año 4'!$HO$13:$HO$10112,'Año 4'!$GT$13:$GT$10112,$B$7:$B$44,'Año 4'!$GU$13:$GU$10112,$C$7:$C$44)</f>
        <v>0</v>
      </c>
      <c r="BP31" s="319">
        <f>+SUMIFS('Año 4'!$IN$13:$IN$10112,'Año 4'!$HS$13:$HS$10112,$B$7:$B$44,'Año 4'!$HT$13:$HT$10112,$C$7:$C$44)</f>
        <v>0</v>
      </c>
      <c r="BQ31" s="319">
        <f>+SUMIFS('Año 4'!$JM$13:$JM$10112,'Año 4'!$IR$13:$IR$10112,$B$7:$B$44,'Año 4'!$IS$13:$IS$10112,$C$7:$C$44)</f>
        <v>0</v>
      </c>
      <c r="BR31" s="320">
        <f>+SUMIFS('Año 4'!$KL$13:$KL$10112,'Año 4'!$JQ$13:$JQ$10112,$B$7:$B$44,'Año 4'!$JR$13:$JR$10112,$C$7:$C$44)</f>
        <v>0</v>
      </c>
      <c r="BS31" s="325">
        <f t="shared" si="13"/>
        <v>0</v>
      </c>
      <c r="BT31" s="323">
        <f t="shared" si="7"/>
        <v>0</v>
      </c>
      <c r="BU31" s="318">
        <f>+SUMIFS('Año 5'!$W$13:$W$10112,'Año 5'!$B$13:$B$10112,$B$7:$B$44,'Año 5'!$C$13:$C$10112,$C$7:$C$44)</f>
        <v>0</v>
      </c>
      <c r="BV31" s="319">
        <f>+SUMIFS('Año 5'!$AV$13:$AV$10112,'Año 5'!$AA$13:$AA$10112,$B$7:$B$44,'Año 5'!$AB$13:$AB$10112,$C$7:$C$44)</f>
        <v>0</v>
      </c>
      <c r="BW31" s="319">
        <f>+SUMIFS('Año 5'!$BU$13:$BU$10112,'Año 5'!$AZ$13:$AZ$10112,$B$7:$B$44,'Año 5'!$BA$13:$BA$10112,$C$7:$C$44)</f>
        <v>0</v>
      </c>
      <c r="BX31" s="319">
        <f>+SUMIFS('Año 5'!$CT$13:$CT$10112,'Año 5'!$BY$13:$BY$10112,$B$7:$B$44,'Año 5'!$BZ$13:$BZ$10112,$C$7:$C$44)</f>
        <v>0</v>
      </c>
      <c r="BY31" s="319">
        <f>+SUMIFS('Año 5'!$DS$13:$DS$10112,'Año 5'!$CX$13:$CX$10112,$B$7:$B$44,'Año 5'!$CY$13:$CY$10112,$C$7:$C$44)</f>
        <v>0</v>
      </c>
      <c r="BZ31" s="319">
        <f>+SUMIFS('Año 5'!$ER$13:$ER$10112,'Año 5'!$DW$13:$DW$10112,$B$7:$B$44,'Año 5'!$DX$13:$DX$10112,$C$7:$C$44)</f>
        <v>0</v>
      </c>
      <c r="CA31" s="319">
        <f>+SUMIFS('Año 5'!$FQ$13:$FQ$10112,'Año 5'!$EV$13:$EV$10112,$B$7:$B$44,'Año 5'!$EW$13:$EW$10112,$C$7:$C$44)</f>
        <v>0</v>
      </c>
      <c r="CB31" s="319">
        <f>+SUMIFS('Año 5'!$GP$13:$GP$10112,'Año 5'!$FU$13:$FU$10112,$B$7:$B$44,'Año 5'!$FV$13:$FV$10112,$C$7:$C$44)</f>
        <v>0</v>
      </c>
      <c r="CC31" s="319">
        <f>+SUMIFS('Año 5'!$HO$13:$HO$10112,'Año 5'!$GT$13:$GT$10112,$B$7:$B$44,'Año 5'!$GU$13:$GU$10112,$C$7:$C$44)</f>
        <v>0</v>
      </c>
      <c r="CD31" s="319">
        <f>+SUMIFS('Año 5'!$IN$13:$IN$10112,'Año 5'!$HS$13:$HS$10112,$B$7:$B$44,'Año 5'!$HT$13:$HT$10112,$C$7:$C$44)</f>
        <v>0</v>
      </c>
      <c r="CE31" s="319">
        <f>+SUMIFS('Año 5'!$JM$13:$JM$10112,'Año 5'!$IR$13:$IR$10112,$B$7:$B$44,'Año 5'!$IS$13:$IS$10112,$C$7:$C$44)</f>
        <v>0</v>
      </c>
      <c r="CF31" s="320">
        <f>+SUMIFS('Año 5'!$KL$13:$KL$10112,'Año 5'!$JQ$13:$JQ$10112,$B$7:$B$44,'Año 5'!$JR$13:$JR$10112,$C$7:$C$44)</f>
        <v>0</v>
      </c>
      <c r="CG31" s="325">
        <f t="shared" si="14"/>
        <v>0</v>
      </c>
      <c r="CH31" s="323">
        <f t="shared" si="9"/>
        <v>0</v>
      </c>
      <c r="CI31" s="326">
        <f t="shared" si="10"/>
        <v>0</v>
      </c>
    </row>
    <row r="32" spans="2:87" x14ac:dyDescent="0.25">
      <c r="B32" s="317" t="s">
        <v>181</v>
      </c>
      <c r="C32" s="354" t="s">
        <v>176</v>
      </c>
      <c r="D32" s="318">
        <f>+SUMIFS('Situación inicial'!$W$13:$W$10112,'Situación inicial'!$B$13:$B$10112,$B$7:$B$44,'Situación inicial'!$C$13:$C$10112,$C$7:$C$44)</f>
        <v>0</v>
      </c>
      <c r="E32" s="319">
        <f>+SUMIFS('Situación inicial'!$AV$13:$AV$10112,'Situación inicial'!$AA$13:$AA$10112,$B$7:$B$44,'Situación inicial'!$AB$13:$AB$10112,$C$7:$C$44)</f>
        <v>0</v>
      </c>
      <c r="F32" s="319">
        <f>+SUMIFS('Situación inicial'!$BT$13:$BT$10112,'Situación inicial'!$AY$13:$AY$10112,$B$7:$B$44,'Situación inicial'!$AZ$13:$AZ$10112,$C$7:$C$44)</f>
        <v>0</v>
      </c>
      <c r="G32" s="319">
        <f>+SUMIFS('Situación inicial'!$CR$13:$CR$10112,'Situación inicial'!$BW$13:$BW$10112,$B$7:$B$44,'Situación inicial'!$BX$13:$BX$10112,$C$7:$C$44)</f>
        <v>0</v>
      </c>
      <c r="H32" s="319">
        <f>+SUMIFS('Situación inicial'!$DP$13:$DP$10112,'Situación inicial'!$CU$13:$CU$10112,$B$7:$B$44,'Situación inicial'!$CV$13:$CV$10112,$C$7:$C$44)</f>
        <v>0</v>
      </c>
      <c r="I32" s="319">
        <f>+SUMIFS('Situación inicial'!$EN$13:$EN$10112,'Situación inicial'!$DS$13:$DS$10112,$B$7:$B$44,'Situación inicial'!$DT$13:$DT$10112,$C$7:$C$44)</f>
        <v>0</v>
      </c>
      <c r="J32" s="319">
        <f>+SUMIFS('Situación inicial'!$FL$13:$FL$10112,'Situación inicial'!$EQ$13:$EQ$10112,$B$7:$B$44,'Situación inicial'!$ER$13:$ER$10112,$C$7:$C$44)</f>
        <v>0</v>
      </c>
      <c r="K32" s="319">
        <f>+SUMIFS('Situación inicial'!$GJ$13:$GJ$10112,'Situación inicial'!$FO$13:$FO$10112,$B$7:$B$44,'Situación inicial'!$FP$13:$FP$10112,$C$7:$C$44)</f>
        <v>0</v>
      </c>
      <c r="L32" s="319">
        <f>+SUMIFS('Situación inicial'!$HH$13:$HH$10112,'Situación inicial'!$GM$13:$GM$10112,$B$7:$B$44,'Situación inicial'!$GN$13:$GN$10112,$C$7:$C$44)</f>
        <v>0</v>
      </c>
      <c r="M32" s="319">
        <f>+SUMIFS('Situación inicial'!$IF$13:$IF$10112,'Situación inicial'!$HK$13:$HK$10112,$B$7:$B$44,'Situación inicial'!$HL$13:$HL$10112,$C$7:$C$44)</f>
        <v>0</v>
      </c>
      <c r="N32" s="319">
        <f>+SUMIFS('Situación inicial'!$JD$13:$JD$10112,'Situación inicial'!$II$13:$II$10112,$B$7:$B$44,'Situación inicial'!$IJ$13:$IJ$10112,$C$7:$C$44)</f>
        <v>0</v>
      </c>
      <c r="O32" s="320">
        <f>+SUMIFS('Situación inicial'!$KB$13:$KB$10112,'Situación inicial'!$JG$13:$JG$10112,$B$7:$B$44,'Situación inicial'!$JH$13:$JH$10112,$C$7:$C$44)</f>
        <v>0</v>
      </c>
      <c r="P32" s="310">
        <f t="shared" si="0"/>
        <v>0</v>
      </c>
      <c r="Q32" s="318">
        <f>+SUMIFS('Año 1'!$W$13:$W$10112,'Año 1'!$B$13:$B$10112,$B$7:$B$44,'Año 1'!$C$13:$C$10112,$C$7:$C$44)</f>
        <v>0</v>
      </c>
      <c r="R32" s="319">
        <f>+SUMIFS('Año 1'!$AV$13:$AV$10112,'Año 1'!$AA$13:$AA$10112,$B$7:$B$44,'Año 1'!$AB$13:$AB$10112,$C$7:$C$44)</f>
        <v>0</v>
      </c>
      <c r="S32" s="319">
        <f>+SUMIFS('Año 1'!$BU$13:$BU$10112,'Año 1'!$AZ$13:$AZ$10112,$B$7:$B$44,'Año 1'!$BA$13:$BA$10112,$C$7:$C$44)</f>
        <v>0</v>
      </c>
      <c r="T32" s="319">
        <f>+SUMIFS('Año 1'!$CT$13:$CT$10112,'Año 1'!$BY$13:$BY$10112,$B$7:$B$44,'Año 1'!$BZ$13:$BZ$10112,$C$7:$C$44)</f>
        <v>0</v>
      </c>
      <c r="U32" s="319">
        <f>+SUMIFS('Año 1'!$DS$13:$DS$10112,'Año 1'!$CX$13:$CX$10112,$B$7:$B$44,'Año 1'!$CY$13:$CY$10112,$C$7:$C$44)</f>
        <v>0</v>
      </c>
      <c r="V32" s="319">
        <f>+SUMIFS('Año 1'!$ER$13:$ER$10112,'Año 1'!$DW$13:$DW$10112,$B$7:$B$44,'Año 1'!$DX$13:$DX$10112,$C$7:$C$44)</f>
        <v>0</v>
      </c>
      <c r="W32" s="319">
        <f>+SUMIFS('Año 1'!$FQ$13:$FQ$10112,'Año 1'!$EV$13:$EV$10112,$B$7:$B$44,'Año 1'!$EW$13:$EW$10112,$C$7:$C$44)</f>
        <v>0</v>
      </c>
      <c r="X32" s="319">
        <f>+SUMIFS('Año 1'!$GP$13:$GP$10112,'Año 1'!$FU$13:$FU$10112,$B$7:$B$44,'Año 1'!$FV$13:$FV$10112,$C$7:$C$44)</f>
        <v>0</v>
      </c>
      <c r="Y32" s="319">
        <f>+SUMIFS('Año 1'!$HO$13:$HO$10112,'Año 1'!$GT$13:$GT$10112,$B$7:$B$44,'Año 1'!$GU$13:$GU$10112,$C$7:$C$44)</f>
        <v>0</v>
      </c>
      <c r="Z32" s="319">
        <f>+SUMIFS('Año 1'!$IN$13:$IN$10112,'Año 1'!$HS$13:$HS$10112,$B$7:$B$44,'Año 1'!$HT$13:$HT$10112,$C$7:$C$44)</f>
        <v>0</v>
      </c>
      <c r="AA32" s="319">
        <f>+SUMIFS('Año 1'!$JM$13:$JM$10112,'Año 1'!$IR$13:$IR$10112,$B$7:$B$44,'Año 1'!$IS$13:$IS$10112,$C$7:$C$44)</f>
        <v>0</v>
      </c>
      <c r="AB32" s="320">
        <f>+SUMIFS('Año 1'!$KL$13:$KL$10112,'Año 1'!$JQ$13:$JQ$10112,$B$7:$B$44,'Año 1'!$JR$13:$JR$10112,$C$7:$C$44)</f>
        <v>0</v>
      </c>
      <c r="AC32" s="321">
        <f t="shared" si="1"/>
        <v>0</v>
      </c>
      <c r="AD32" s="322">
        <f t="shared" si="2"/>
        <v>0</v>
      </c>
      <c r="AE32" s="318">
        <f>+SUMIFS('Año 2'!$W$13:$W$10112,'Año 2'!$B$13:$B$10112,$B$7:$B$44,'Año 2'!$C$13:$C$10112,$C$7:$C$44)</f>
        <v>0</v>
      </c>
      <c r="AF32" s="319">
        <f>+SUMIFS('Año 2'!$AV$13:$AV$10112,'Año 2'!$AA$13:$AA$10112,$B$7:$B$44,'Año 2'!$AB$13:$AB$10112,$C$7:$C$44)</f>
        <v>0</v>
      </c>
      <c r="AG32" s="319">
        <f>+SUMIFS('Año 2'!$BU$13:$BU$10112,'Año 2'!$AZ$13:$AZ$10112,$B$7:$B$44,'Año 2'!$BA$13:$BA$10112,$C$7:$C$44)</f>
        <v>0</v>
      </c>
      <c r="AH32" s="319">
        <f>+SUMIFS('Año 2'!$CT$13:$CT$10112,'Año 2'!$BY$13:$BY$10112,$B$7:$B$44,'Año 2'!$BZ$13:$BZ$10112,$C$7:$C$44)</f>
        <v>0</v>
      </c>
      <c r="AI32" s="319">
        <f>+SUMIFS('Año 2'!$DS$13:$DS$10112,'Año 2'!$CX$13:$CX$10112,$B$7:$B$44,'Año 2'!$CY$13:$CY$10112,$C$7:$C$44)</f>
        <v>0</v>
      </c>
      <c r="AJ32" s="319">
        <f>+SUMIFS('Año 2'!$ER$13:$ER$10112,'Año 2'!$DW$13:$DW$10112,$B$7:$B$44,'Año 2'!$DX$13:$DX$10112,$C$7:$C$44)</f>
        <v>0</v>
      </c>
      <c r="AK32" s="319">
        <f>+SUMIFS('Año 2'!$FQ$13:$FQ$10112,'Año 2'!$EV$13:$EV$10112,$B$7:$B$44,'Año 2'!$EW$13:$EW$10112,$C$7:$C$44)</f>
        <v>0</v>
      </c>
      <c r="AL32" s="319">
        <f>+SUMIFS('Año 2'!$GP$13:$GP$10112,'Año 2'!$FU$13:$FU$10112,$B$7:$B$44,'Año 2'!$FV$13:$FV$10112,$C$7:$C$44)</f>
        <v>0</v>
      </c>
      <c r="AM32" s="319">
        <f>+SUMIFS('Año 2'!$HO$13:$HO$10112,'Año 2'!$GT$13:$GT$10112,$B$7:$B$44,'Año 2'!$GU$13:$GU$10112,$C$7:$C$44)</f>
        <v>0</v>
      </c>
      <c r="AN32" s="319">
        <f>+SUMIFS('Año 2'!$IN$13:$IN$10112,'Año 2'!$HS$13:$HS$10112,$B$7:$B$44,'Año 2'!$HT$13:$HT$10112,$C$7:$C$44)</f>
        <v>0</v>
      </c>
      <c r="AO32" s="319">
        <f>+SUMIFS('Año 2'!$JM$13:$JM$10112,'Año 2'!$IR$13:$IR$10112,$B$7:$B$44,'Año 2'!$IS$13:$IS$10112,$C$7:$C$44)</f>
        <v>0</v>
      </c>
      <c r="AP32" s="320">
        <f>+SUMIFS('Año 2'!$KL$13:$KL$10112,'Año 2'!$JQ$13:$JQ$10112,$B$7:$B$44,'Año 2'!$JR$13:$JR$10112,$C$7:$C$44)</f>
        <v>0</v>
      </c>
      <c r="AQ32" s="321">
        <f t="shared" si="3"/>
        <v>0</v>
      </c>
      <c r="AR32" s="322">
        <f t="shared" si="11"/>
        <v>0</v>
      </c>
      <c r="AS32" s="318">
        <f>+SUMIFS('Año 3'!$W$13:$W$10112,'Año 3'!$B$13:$B$10112,$B$7:$B$44,'Año 3'!$C$13:$C$10112,$C$7:$C$44)</f>
        <v>0</v>
      </c>
      <c r="AT32" s="319">
        <f>+SUMIFS('Año 3'!$AV$13:$AV$10112,'Año 3'!$AA$13:$AA$10112,$B$7:$B$44,'Año 3'!$AB$13:$AB$10112,$C$7:$C$44)</f>
        <v>0</v>
      </c>
      <c r="AU32" s="319">
        <f>+SUMIFS('Año 3'!$BU$13:$BU$10112,'Año 3'!$AZ$13:$AZ$10112,$B$7:$B$44,'Año 3'!$BA$13:$BA$10112,$C$7:$C$44)</f>
        <v>0</v>
      </c>
      <c r="AV32" s="319">
        <f>+SUMIFS('Año 3'!$CT$13:$CT$10112,'Año 3'!$BY$13:$BY$10112,$B$7:$B$44,'Año 3'!$BZ$13:$BZ$10112,$C$7:$C$44)</f>
        <v>0</v>
      </c>
      <c r="AW32" s="319">
        <f>+SUMIFS('Año 3'!$DS$13:$DS$10112,'Año 3'!$CX$13:$CX$10112,$B$7:$B$44,'Año 3'!$CY$13:$CY$10112,$C$7:$C$44)</f>
        <v>0</v>
      </c>
      <c r="AX32" s="319">
        <f>+SUMIFS('Año 3'!$ER$13:$ER$10112,'Año 3'!$DW$13:$DW$10112,$B$7:$B$44,'Año 3'!$DX$13:$DX$10112,$C$7:$C$44)</f>
        <v>0</v>
      </c>
      <c r="AY32" s="319">
        <f>+SUMIFS('Año 3'!$FQ$13:$FQ$10112,'Año 3'!$EV$13:$EV$10112,$B$7:$B$44,'Año 3'!$EW$13:$EW$10112,$C$7:$C$44)</f>
        <v>0</v>
      </c>
      <c r="AZ32" s="319">
        <f>+SUMIFS('Año 3'!$GP$13:$GP$10112,'Año 3'!$FU$13:$FU$10112,$B$7:$B$44,'Año 3'!$FV$13:$FV$10112,$C$7:$C$44)</f>
        <v>0</v>
      </c>
      <c r="BA32" s="319">
        <f>+SUMIFS('Año 3'!$HO$13:$HO$10112,'Año 3'!$GT$13:$GT$10112,$B$7:$B$44,'Año 3'!$GU$13:$GU$10112,$C$7:$C$44)</f>
        <v>0</v>
      </c>
      <c r="BB32" s="319">
        <f>+SUMIFS('Año 3'!$IN$13:$IN$10112,'Año 3'!$HS$13:$HS$10112,$B$7:$B$44,'Año 3'!$HT$13:$HT$10112,$C$7:$C$44)</f>
        <v>0</v>
      </c>
      <c r="BC32" s="319">
        <f>+SUMIFS('Año 3'!$JM$13:$JM$10112,'Año 3'!$IR$13:$IR$10112,$B$7:$B$44,'Año 3'!$IS$13:$IS$10112,$C$7:$C$44)</f>
        <v>0</v>
      </c>
      <c r="BD32" s="320">
        <f>+SUMIFS('Año 3'!$KL$13:$KL$10112,'Año 3'!$JQ$13:$JQ$10112,$B$7:$B$44,'Año 3'!$JR$13:$JR$10112,$C$7:$C$44)</f>
        <v>0</v>
      </c>
      <c r="BE32" s="321">
        <f t="shared" si="12"/>
        <v>0</v>
      </c>
      <c r="BF32" s="323">
        <f t="shared" si="5"/>
        <v>0</v>
      </c>
      <c r="BG32" s="324">
        <f>+SUMIFS('Año 4'!$W$13:$W$10112,'Año 4'!$B$13:$B$10112,$B$7:$B$44,'Año 4'!$C$13:$C$10112,$C$7:$C$44)</f>
        <v>0</v>
      </c>
      <c r="BH32" s="319">
        <f>+SUMIFS('Año 4'!$AV$13:$AV$10112,'Año 4'!$AA$13:$AA$10112,$B$7:$B$44,'Año 4'!$AB$13:$AB$10112,$C$7:$C$44)</f>
        <v>0</v>
      </c>
      <c r="BI32" s="319">
        <f>+SUMIFS('Año 4'!$BU$13:$BU$10112,'Año 4'!$AZ$13:$AZ$10112,$B$7:$B$44,'Año 4'!$BA$13:$BA$10112,$C$7:$C$44)</f>
        <v>0</v>
      </c>
      <c r="BJ32" s="319">
        <f>+SUMIFS('Año 4'!$CT$13:$CT$10112,'Año 4'!$BY$13:$BY$10112,$B$7:$B$44,'Año 4'!$BZ$13:$BZ$10112,$C$7:$C$44)</f>
        <v>0</v>
      </c>
      <c r="BK32" s="319">
        <f>+SUMIFS('Año 4'!$DS$13:$DS$10112,'Año 4'!$CX$13:$CX$10112,$B$7:$B$44,'Año 4'!$CY$13:$CY$10112,$C$7:$C$44)</f>
        <v>0</v>
      </c>
      <c r="BL32" s="319">
        <f>+SUMIFS('Año 4'!$ER$13:$ER$10112,'Año 4'!$DW$13:$DW$10112,$B$7:$B$44,'Año 4'!$DX$13:$DX$10112,$C$7:$C$44)</f>
        <v>0</v>
      </c>
      <c r="BM32" s="319">
        <f>+SUMIFS('Año 4'!$FQ$13:$FQ$10112,'Año 4'!$EV$13:$EV$10112,$B$7:$B$44,'Año 4'!$EW$13:$EW$10112,$C$7:$C$44)</f>
        <v>0</v>
      </c>
      <c r="BN32" s="319">
        <f>+SUMIFS('Año 4'!$GP$13:$GP$10112,'Año 4'!$FU$13:$FU$10112,$B$7:$B$44,'Año 4'!$FV$13:$FV$10112,$C$7:$C$44)</f>
        <v>0</v>
      </c>
      <c r="BO32" s="319">
        <f>+SUMIFS('Año 4'!$HO$13:$HO$10112,'Año 4'!$GT$13:$GT$10112,$B$7:$B$44,'Año 4'!$GU$13:$GU$10112,$C$7:$C$44)</f>
        <v>0</v>
      </c>
      <c r="BP32" s="319">
        <f>+SUMIFS('Año 4'!$IN$13:$IN$10112,'Año 4'!$HS$13:$HS$10112,$B$7:$B$44,'Año 4'!$HT$13:$HT$10112,$C$7:$C$44)</f>
        <v>0</v>
      </c>
      <c r="BQ32" s="319">
        <f>+SUMIFS('Año 4'!$JM$13:$JM$10112,'Año 4'!$IR$13:$IR$10112,$B$7:$B$44,'Año 4'!$IS$13:$IS$10112,$C$7:$C$44)</f>
        <v>0</v>
      </c>
      <c r="BR32" s="320">
        <f>+SUMIFS('Año 4'!$KL$13:$KL$10112,'Año 4'!$JQ$13:$JQ$10112,$B$7:$B$44,'Año 4'!$JR$13:$JR$10112,$C$7:$C$44)</f>
        <v>0</v>
      </c>
      <c r="BS32" s="325">
        <f t="shared" si="13"/>
        <v>0</v>
      </c>
      <c r="BT32" s="323">
        <f t="shared" si="7"/>
        <v>0</v>
      </c>
      <c r="BU32" s="318">
        <f>+SUMIFS('Año 5'!$W$13:$W$10112,'Año 5'!$B$13:$B$10112,$B$7:$B$44,'Año 5'!$C$13:$C$10112,$C$7:$C$44)</f>
        <v>0</v>
      </c>
      <c r="BV32" s="319">
        <f>+SUMIFS('Año 5'!$AV$13:$AV$10112,'Año 5'!$AA$13:$AA$10112,$B$7:$B$44,'Año 5'!$AB$13:$AB$10112,$C$7:$C$44)</f>
        <v>0</v>
      </c>
      <c r="BW32" s="319">
        <f>+SUMIFS('Año 5'!$BU$13:$BU$10112,'Año 5'!$AZ$13:$AZ$10112,$B$7:$B$44,'Año 5'!$BA$13:$BA$10112,$C$7:$C$44)</f>
        <v>0</v>
      </c>
      <c r="BX32" s="319">
        <f>+SUMIFS('Año 5'!$CT$13:$CT$10112,'Año 5'!$BY$13:$BY$10112,$B$7:$B$44,'Año 5'!$BZ$13:$BZ$10112,$C$7:$C$44)</f>
        <v>0</v>
      </c>
      <c r="BY32" s="319">
        <f>+SUMIFS('Año 5'!$DS$13:$DS$10112,'Año 5'!$CX$13:$CX$10112,$B$7:$B$44,'Año 5'!$CY$13:$CY$10112,$C$7:$C$44)</f>
        <v>0</v>
      </c>
      <c r="BZ32" s="319">
        <f>+SUMIFS('Año 5'!$ER$13:$ER$10112,'Año 5'!$DW$13:$DW$10112,$B$7:$B$44,'Año 5'!$DX$13:$DX$10112,$C$7:$C$44)</f>
        <v>0</v>
      </c>
      <c r="CA32" s="319">
        <f>+SUMIFS('Año 5'!$FQ$13:$FQ$10112,'Año 5'!$EV$13:$EV$10112,$B$7:$B$44,'Año 5'!$EW$13:$EW$10112,$C$7:$C$44)</f>
        <v>0</v>
      </c>
      <c r="CB32" s="319">
        <f>+SUMIFS('Año 5'!$GP$13:$GP$10112,'Año 5'!$FU$13:$FU$10112,$B$7:$B$44,'Año 5'!$FV$13:$FV$10112,$C$7:$C$44)</f>
        <v>0</v>
      </c>
      <c r="CC32" s="319">
        <f>+SUMIFS('Año 5'!$HO$13:$HO$10112,'Año 5'!$GT$13:$GT$10112,$B$7:$B$44,'Año 5'!$GU$13:$GU$10112,$C$7:$C$44)</f>
        <v>0</v>
      </c>
      <c r="CD32" s="319">
        <f>+SUMIFS('Año 5'!$IN$13:$IN$10112,'Año 5'!$HS$13:$HS$10112,$B$7:$B$44,'Año 5'!$HT$13:$HT$10112,$C$7:$C$44)</f>
        <v>0</v>
      </c>
      <c r="CE32" s="319">
        <f>+SUMIFS('Año 5'!$JM$13:$JM$10112,'Año 5'!$IR$13:$IR$10112,$B$7:$B$44,'Año 5'!$IS$13:$IS$10112,$C$7:$C$44)</f>
        <v>0</v>
      </c>
      <c r="CF32" s="320">
        <f>+SUMIFS('Año 5'!$KL$13:$KL$10112,'Año 5'!$JQ$13:$JQ$10112,$B$7:$B$44,'Año 5'!$JR$13:$JR$10112,$C$7:$C$44)</f>
        <v>0</v>
      </c>
      <c r="CG32" s="325">
        <f t="shared" si="14"/>
        <v>0</v>
      </c>
      <c r="CH32" s="323">
        <f t="shared" si="9"/>
        <v>0</v>
      </c>
      <c r="CI32" s="326">
        <f t="shared" si="10"/>
        <v>0</v>
      </c>
    </row>
    <row r="33" spans="2:89" x14ac:dyDescent="0.25">
      <c r="B33" s="317" t="s">
        <v>182</v>
      </c>
      <c r="C33" s="354" t="s">
        <v>176</v>
      </c>
      <c r="D33" s="318">
        <f>+SUMIFS('Situación inicial'!$W$13:$W$10112,'Situación inicial'!$B$13:$B$10112,$B$7:$B$44,'Situación inicial'!$C$13:$C$10112,$C$7:$C$44)</f>
        <v>0</v>
      </c>
      <c r="E33" s="319">
        <f>+SUMIFS('Situación inicial'!$AV$13:$AV$10112,'Situación inicial'!$AA$13:$AA$10112,$B$7:$B$44,'Situación inicial'!$AB$13:$AB$10112,$C$7:$C$44)</f>
        <v>0</v>
      </c>
      <c r="F33" s="319">
        <f>+SUMIFS('Situación inicial'!$BT$13:$BT$10112,'Situación inicial'!$AY$13:$AY$10112,$B$7:$B$44,'Situación inicial'!$AZ$13:$AZ$10112,$C$7:$C$44)</f>
        <v>0</v>
      </c>
      <c r="G33" s="319">
        <f>+SUMIFS('Situación inicial'!$CR$13:$CR$10112,'Situación inicial'!$BW$13:$BW$10112,$B$7:$B$44,'Situación inicial'!$BX$13:$BX$10112,$C$7:$C$44)</f>
        <v>0</v>
      </c>
      <c r="H33" s="319">
        <f>+SUMIFS('Situación inicial'!$DP$13:$DP$10112,'Situación inicial'!$CU$13:$CU$10112,$B$7:$B$44,'Situación inicial'!$CV$13:$CV$10112,$C$7:$C$44)</f>
        <v>0</v>
      </c>
      <c r="I33" s="319">
        <f>+SUMIFS('Situación inicial'!$EN$13:$EN$10112,'Situación inicial'!$DS$13:$DS$10112,$B$7:$B$44,'Situación inicial'!$DT$13:$DT$10112,$C$7:$C$44)</f>
        <v>0</v>
      </c>
      <c r="J33" s="319">
        <f>+SUMIFS('Situación inicial'!$FL$13:$FL$10112,'Situación inicial'!$EQ$13:$EQ$10112,$B$7:$B$44,'Situación inicial'!$ER$13:$ER$10112,$C$7:$C$44)</f>
        <v>0</v>
      </c>
      <c r="K33" s="319">
        <f>+SUMIFS('Situación inicial'!$GJ$13:$GJ$10112,'Situación inicial'!$FO$13:$FO$10112,$B$7:$B$44,'Situación inicial'!$FP$13:$FP$10112,$C$7:$C$44)</f>
        <v>0</v>
      </c>
      <c r="L33" s="319">
        <f>+SUMIFS('Situación inicial'!$HH$13:$HH$10112,'Situación inicial'!$GM$13:$GM$10112,$B$7:$B$44,'Situación inicial'!$GN$13:$GN$10112,$C$7:$C$44)</f>
        <v>0</v>
      </c>
      <c r="M33" s="319">
        <f>+SUMIFS('Situación inicial'!$IF$13:$IF$10112,'Situación inicial'!$HK$13:$HK$10112,$B$7:$B$44,'Situación inicial'!$HL$13:$HL$10112,$C$7:$C$44)</f>
        <v>0</v>
      </c>
      <c r="N33" s="319">
        <f>+SUMIFS('Situación inicial'!$JD$13:$JD$10112,'Situación inicial'!$II$13:$II$10112,$B$7:$B$44,'Situación inicial'!$IJ$13:$IJ$10112,$C$7:$C$44)</f>
        <v>0</v>
      </c>
      <c r="O33" s="320">
        <f>+SUMIFS('Situación inicial'!$KB$13:$KB$10112,'Situación inicial'!$JG$13:$JG$10112,$B$7:$B$44,'Situación inicial'!$JH$13:$JH$10112,$C$7:$C$44)</f>
        <v>0</v>
      </c>
      <c r="P33" s="310">
        <f t="shared" si="0"/>
        <v>0</v>
      </c>
      <c r="Q33" s="318">
        <f>+SUMIFS('Año 1'!$W$13:$W$10112,'Año 1'!$B$13:$B$10112,$B$7:$B$44,'Año 1'!$C$13:$C$10112,$C$7:$C$44)</f>
        <v>0</v>
      </c>
      <c r="R33" s="319">
        <f>+SUMIFS('Año 1'!$AV$13:$AV$10112,'Año 1'!$AA$13:$AA$10112,$B$7:$B$44,'Año 1'!$AB$13:$AB$10112,$C$7:$C$44)</f>
        <v>0</v>
      </c>
      <c r="S33" s="319">
        <f>+SUMIFS('Año 1'!$BU$13:$BU$10112,'Año 1'!$AZ$13:$AZ$10112,$B$7:$B$44,'Año 1'!$BA$13:$BA$10112,$C$7:$C$44)</f>
        <v>0</v>
      </c>
      <c r="T33" s="319">
        <f>+SUMIFS('Año 1'!$CT$13:$CT$10112,'Año 1'!$BY$13:$BY$10112,$B$7:$B$44,'Año 1'!$BZ$13:$BZ$10112,$C$7:$C$44)</f>
        <v>0</v>
      </c>
      <c r="U33" s="319">
        <f>+SUMIFS('Año 1'!$DS$13:$DS$10112,'Año 1'!$CX$13:$CX$10112,$B$7:$B$44,'Año 1'!$CY$13:$CY$10112,$C$7:$C$44)</f>
        <v>0</v>
      </c>
      <c r="V33" s="319">
        <f>+SUMIFS('Año 1'!$ER$13:$ER$10112,'Año 1'!$DW$13:$DW$10112,$B$7:$B$44,'Año 1'!$DX$13:$DX$10112,$C$7:$C$44)</f>
        <v>0</v>
      </c>
      <c r="W33" s="319">
        <f>+SUMIFS('Año 1'!$FQ$13:$FQ$10112,'Año 1'!$EV$13:$EV$10112,$B$7:$B$44,'Año 1'!$EW$13:$EW$10112,$C$7:$C$44)</f>
        <v>0</v>
      </c>
      <c r="X33" s="319">
        <f>+SUMIFS('Año 1'!$GP$13:$GP$10112,'Año 1'!$FU$13:$FU$10112,$B$7:$B$44,'Año 1'!$FV$13:$FV$10112,$C$7:$C$44)</f>
        <v>0</v>
      </c>
      <c r="Y33" s="319">
        <f>+SUMIFS('Año 1'!$HO$13:$HO$10112,'Año 1'!$GT$13:$GT$10112,$B$7:$B$44,'Año 1'!$GU$13:$GU$10112,$C$7:$C$44)</f>
        <v>0</v>
      </c>
      <c r="Z33" s="319">
        <f>+SUMIFS('Año 1'!$IN$13:$IN$10112,'Año 1'!$HS$13:$HS$10112,$B$7:$B$44,'Año 1'!$HT$13:$HT$10112,$C$7:$C$44)</f>
        <v>0</v>
      </c>
      <c r="AA33" s="319">
        <f>+SUMIFS('Año 1'!$JM$13:$JM$10112,'Año 1'!$IR$13:$IR$10112,$B$7:$B$44,'Año 1'!$IS$13:$IS$10112,$C$7:$C$44)</f>
        <v>0</v>
      </c>
      <c r="AB33" s="320">
        <f>+SUMIFS('Año 1'!$KL$13:$KL$10112,'Año 1'!$JQ$13:$JQ$10112,$B$7:$B$44,'Año 1'!$JR$13:$JR$10112,$C$7:$C$44)</f>
        <v>0</v>
      </c>
      <c r="AC33" s="321">
        <f t="shared" si="1"/>
        <v>0</v>
      </c>
      <c r="AD33" s="322">
        <f t="shared" si="2"/>
        <v>0</v>
      </c>
      <c r="AE33" s="318">
        <f>+SUMIFS('Año 2'!$W$13:$W$10112,'Año 2'!$B$13:$B$10112,$B$7:$B$44,'Año 2'!$C$13:$C$10112,$C$7:$C$44)</f>
        <v>0</v>
      </c>
      <c r="AF33" s="319">
        <f>+SUMIFS('Año 2'!$AV$13:$AV$10112,'Año 2'!$AA$13:$AA$10112,$B$7:$B$44,'Año 2'!$AB$13:$AB$10112,$C$7:$C$44)</f>
        <v>0</v>
      </c>
      <c r="AG33" s="319">
        <f>+SUMIFS('Año 2'!$BU$13:$BU$10112,'Año 2'!$AZ$13:$AZ$10112,$B$7:$B$44,'Año 2'!$BA$13:$BA$10112,$C$7:$C$44)</f>
        <v>0</v>
      </c>
      <c r="AH33" s="319">
        <f>+SUMIFS('Año 2'!$CT$13:$CT$10112,'Año 2'!$BY$13:$BY$10112,$B$7:$B$44,'Año 2'!$BZ$13:$BZ$10112,$C$7:$C$44)</f>
        <v>0</v>
      </c>
      <c r="AI33" s="319">
        <f>+SUMIFS('Año 2'!$DS$13:$DS$10112,'Año 2'!$CX$13:$CX$10112,$B$7:$B$44,'Año 2'!$CY$13:$CY$10112,$C$7:$C$44)</f>
        <v>0</v>
      </c>
      <c r="AJ33" s="319">
        <f>+SUMIFS('Año 2'!$ER$13:$ER$10112,'Año 2'!$DW$13:$DW$10112,$B$7:$B$44,'Año 2'!$DX$13:$DX$10112,$C$7:$C$44)</f>
        <v>0</v>
      </c>
      <c r="AK33" s="319">
        <f>+SUMIFS('Año 2'!$FQ$13:$FQ$10112,'Año 2'!$EV$13:$EV$10112,$B$7:$B$44,'Año 2'!$EW$13:$EW$10112,$C$7:$C$44)</f>
        <v>0</v>
      </c>
      <c r="AL33" s="319">
        <f>+SUMIFS('Año 2'!$GP$13:$GP$10112,'Año 2'!$FU$13:$FU$10112,$B$7:$B$44,'Año 2'!$FV$13:$FV$10112,$C$7:$C$44)</f>
        <v>0</v>
      </c>
      <c r="AM33" s="319">
        <f>+SUMIFS('Año 2'!$HO$13:$HO$10112,'Año 2'!$GT$13:$GT$10112,$B$7:$B$44,'Año 2'!$GU$13:$GU$10112,$C$7:$C$44)</f>
        <v>0</v>
      </c>
      <c r="AN33" s="319">
        <f>+SUMIFS('Año 2'!$IN$13:$IN$10112,'Año 2'!$HS$13:$HS$10112,$B$7:$B$44,'Año 2'!$HT$13:$HT$10112,$C$7:$C$44)</f>
        <v>0</v>
      </c>
      <c r="AO33" s="319">
        <f>+SUMIFS('Año 2'!$JM$13:$JM$10112,'Año 2'!$IR$13:$IR$10112,$B$7:$B$44,'Año 2'!$IS$13:$IS$10112,$C$7:$C$44)</f>
        <v>0</v>
      </c>
      <c r="AP33" s="320">
        <f>+SUMIFS('Año 2'!$KL$13:$KL$10112,'Año 2'!$JQ$13:$JQ$10112,$B$7:$B$44,'Año 2'!$JR$13:$JR$10112,$C$7:$C$44)</f>
        <v>0</v>
      </c>
      <c r="AQ33" s="321">
        <f t="shared" si="3"/>
        <v>0</v>
      </c>
      <c r="AR33" s="322">
        <f t="shared" si="11"/>
        <v>0</v>
      </c>
      <c r="AS33" s="318">
        <f>+SUMIFS('Año 3'!$W$13:$W$10112,'Año 3'!$B$13:$B$10112,$B$7:$B$44,'Año 3'!$C$13:$C$10112,$C$7:$C$44)</f>
        <v>0</v>
      </c>
      <c r="AT33" s="319">
        <f>+SUMIFS('Año 3'!$AV$13:$AV$10112,'Año 3'!$AA$13:$AA$10112,$B$7:$B$44,'Año 3'!$AB$13:$AB$10112,$C$7:$C$44)</f>
        <v>0</v>
      </c>
      <c r="AU33" s="319">
        <f>+SUMIFS('Año 3'!$BU$13:$BU$10112,'Año 3'!$AZ$13:$AZ$10112,$B$7:$B$44,'Año 3'!$BA$13:$BA$10112,$C$7:$C$44)</f>
        <v>0</v>
      </c>
      <c r="AV33" s="319">
        <f>+SUMIFS('Año 3'!$CT$13:$CT$10112,'Año 3'!$BY$13:$BY$10112,$B$7:$B$44,'Año 3'!$BZ$13:$BZ$10112,$C$7:$C$44)</f>
        <v>0</v>
      </c>
      <c r="AW33" s="319">
        <f>+SUMIFS('Año 3'!$DS$13:$DS$10112,'Año 3'!$CX$13:$CX$10112,$B$7:$B$44,'Año 3'!$CY$13:$CY$10112,$C$7:$C$44)</f>
        <v>0</v>
      </c>
      <c r="AX33" s="319">
        <f>+SUMIFS('Año 3'!$ER$13:$ER$10112,'Año 3'!$DW$13:$DW$10112,$B$7:$B$44,'Año 3'!$DX$13:$DX$10112,$C$7:$C$44)</f>
        <v>0</v>
      </c>
      <c r="AY33" s="319">
        <f>+SUMIFS('Año 3'!$FQ$13:$FQ$10112,'Año 3'!$EV$13:$EV$10112,$B$7:$B$44,'Año 3'!$EW$13:$EW$10112,$C$7:$C$44)</f>
        <v>0</v>
      </c>
      <c r="AZ33" s="319">
        <f>+SUMIFS('Año 3'!$GP$13:$GP$10112,'Año 3'!$FU$13:$FU$10112,$B$7:$B$44,'Año 3'!$FV$13:$FV$10112,$C$7:$C$44)</f>
        <v>0</v>
      </c>
      <c r="BA33" s="319">
        <f>+SUMIFS('Año 3'!$HO$13:$HO$10112,'Año 3'!$GT$13:$GT$10112,$B$7:$B$44,'Año 3'!$GU$13:$GU$10112,$C$7:$C$44)</f>
        <v>0</v>
      </c>
      <c r="BB33" s="319">
        <f>+SUMIFS('Año 3'!$IN$13:$IN$10112,'Año 3'!$HS$13:$HS$10112,$B$7:$B$44,'Año 3'!$HT$13:$HT$10112,$C$7:$C$44)</f>
        <v>0</v>
      </c>
      <c r="BC33" s="319">
        <f>+SUMIFS('Año 3'!$JM$13:$JM$10112,'Año 3'!$IR$13:$IR$10112,$B$7:$B$44,'Año 3'!$IS$13:$IS$10112,$C$7:$C$44)</f>
        <v>0</v>
      </c>
      <c r="BD33" s="320">
        <f>+SUMIFS('Año 3'!$KL$13:$KL$10112,'Año 3'!$JQ$13:$JQ$10112,$B$7:$B$44,'Año 3'!$JR$13:$JR$10112,$C$7:$C$44)</f>
        <v>0</v>
      </c>
      <c r="BE33" s="321">
        <f t="shared" si="12"/>
        <v>0</v>
      </c>
      <c r="BF33" s="323">
        <f t="shared" si="5"/>
        <v>0</v>
      </c>
      <c r="BG33" s="324">
        <f>+SUMIFS('Año 4'!$W$13:$W$10112,'Año 4'!$B$13:$B$10112,$B$7:$B$44,'Año 4'!$C$13:$C$10112,$C$7:$C$44)</f>
        <v>0</v>
      </c>
      <c r="BH33" s="319">
        <f>+SUMIFS('Año 4'!$AV$13:$AV$10112,'Año 4'!$AA$13:$AA$10112,$B$7:$B$44,'Año 4'!$AB$13:$AB$10112,$C$7:$C$44)</f>
        <v>0</v>
      </c>
      <c r="BI33" s="319">
        <f>+SUMIFS('Año 4'!$BU$13:$BU$10112,'Año 4'!$AZ$13:$AZ$10112,$B$7:$B$44,'Año 4'!$BA$13:$BA$10112,$C$7:$C$44)</f>
        <v>0</v>
      </c>
      <c r="BJ33" s="319">
        <f>+SUMIFS('Año 4'!$CT$13:$CT$10112,'Año 4'!$BY$13:$BY$10112,$B$7:$B$44,'Año 4'!$BZ$13:$BZ$10112,$C$7:$C$44)</f>
        <v>0</v>
      </c>
      <c r="BK33" s="319">
        <f>+SUMIFS('Año 4'!$DS$13:$DS$10112,'Año 4'!$CX$13:$CX$10112,$B$7:$B$44,'Año 4'!$CY$13:$CY$10112,$C$7:$C$44)</f>
        <v>0</v>
      </c>
      <c r="BL33" s="319">
        <f>+SUMIFS('Año 4'!$ER$13:$ER$10112,'Año 4'!$DW$13:$DW$10112,$B$7:$B$44,'Año 4'!$DX$13:$DX$10112,$C$7:$C$44)</f>
        <v>0</v>
      </c>
      <c r="BM33" s="319">
        <f>+SUMIFS('Año 4'!$FQ$13:$FQ$10112,'Año 4'!$EV$13:$EV$10112,$B$7:$B$44,'Año 4'!$EW$13:$EW$10112,$C$7:$C$44)</f>
        <v>0</v>
      </c>
      <c r="BN33" s="319">
        <f>+SUMIFS('Año 4'!$GP$13:$GP$10112,'Año 4'!$FU$13:$FU$10112,$B$7:$B$44,'Año 4'!$FV$13:$FV$10112,$C$7:$C$44)</f>
        <v>0</v>
      </c>
      <c r="BO33" s="319">
        <f>+SUMIFS('Año 4'!$HO$13:$HO$10112,'Año 4'!$GT$13:$GT$10112,$B$7:$B$44,'Año 4'!$GU$13:$GU$10112,$C$7:$C$44)</f>
        <v>0</v>
      </c>
      <c r="BP33" s="319">
        <f>+SUMIFS('Año 4'!$IN$13:$IN$10112,'Año 4'!$HS$13:$HS$10112,$B$7:$B$44,'Año 4'!$HT$13:$HT$10112,$C$7:$C$44)</f>
        <v>0</v>
      </c>
      <c r="BQ33" s="319">
        <f>+SUMIFS('Año 4'!$JM$13:$JM$10112,'Año 4'!$IR$13:$IR$10112,$B$7:$B$44,'Año 4'!$IS$13:$IS$10112,$C$7:$C$44)</f>
        <v>0</v>
      </c>
      <c r="BR33" s="320">
        <f>+SUMIFS('Año 4'!$KL$13:$KL$10112,'Año 4'!$JQ$13:$JQ$10112,$B$7:$B$44,'Año 4'!$JR$13:$JR$10112,$C$7:$C$44)</f>
        <v>0</v>
      </c>
      <c r="BS33" s="325">
        <f t="shared" si="13"/>
        <v>0</v>
      </c>
      <c r="BT33" s="323">
        <f t="shared" si="7"/>
        <v>0</v>
      </c>
      <c r="BU33" s="318">
        <f>+SUMIFS('Año 5'!$W$13:$W$10112,'Año 5'!$B$13:$B$10112,$B$7:$B$44,'Año 5'!$C$13:$C$10112,$C$7:$C$44)</f>
        <v>0</v>
      </c>
      <c r="BV33" s="319">
        <f>+SUMIFS('Año 5'!$AV$13:$AV$10112,'Año 5'!$AA$13:$AA$10112,$B$7:$B$44,'Año 5'!$AB$13:$AB$10112,$C$7:$C$44)</f>
        <v>0</v>
      </c>
      <c r="BW33" s="319">
        <f>+SUMIFS('Año 5'!$BU$13:$BU$10112,'Año 5'!$AZ$13:$AZ$10112,$B$7:$B$44,'Año 5'!$BA$13:$BA$10112,$C$7:$C$44)</f>
        <v>0</v>
      </c>
      <c r="BX33" s="319">
        <f>+SUMIFS('Año 5'!$CT$13:$CT$10112,'Año 5'!$BY$13:$BY$10112,$B$7:$B$44,'Año 5'!$BZ$13:$BZ$10112,$C$7:$C$44)</f>
        <v>0</v>
      </c>
      <c r="BY33" s="319">
        <f>+SUMIFS('Año 5'!$DS$13:$DS$10112,'Año 5'!$CX$13:$CX$10112,$B$7:$B$44,'Año 5'!$CY$13:$CY$10112,$C$7:$C$44)</f>
        <v>0</v>
      </c>
      <c r="BZ33" s="319">
        <f>+SUMIFS('Año 5'!$ER$13:$ER$10112,'Año 5'!$DW$13:$DW$10112,$B$7:$B$44,'Año 5'!$DX$13:$DX$10112,$C$7:$C$44)</f>
        <v>0</v>
      </c>
      <c r="CA33" s="319">
        <f>+SUMIFS('Año 5'!$FQ$13:$FQ$10112,'Año 5'!$EV$13:$EV$10112,$B$7:$B$44,'Año 5'!$EW$13:$EW$10112,$C$7:$C$44)</f>
        <v>0</v>
      </c>
      <c r="CB33" s="319">
        <f>+SUMIFS('Año 5'!$GP$13:$GP$10112,'Año 5'!$FU$13:$FU$10112,$B$7:$B$44,'Año 5'!$FV$13:$FV$10112,$C$7:$C$44)</f>
        <v>0</v>
      </c>
      <c r="CC33" s="319">
        <f>+SUMIFS('Año 5'!$HO$13:$HO$10112,'Año 5'!$GT$13:$GT$10112,$B$7:$B$44,'Año 5'!$GU$13:$GU$10112,$C$7:$C$44)</f>
        <v>0</v>
      </c>
      <c r="CD33" s="319">
        <f>+SUMIFS('Año 5'!$IN$13:$IN$10112,'Año 5'!$HS$13:$HS$10112,$B$7:$B$44,'Año 5'!$HT$13:$HT$10112,$C$7:$C$44)</f>
        <v>0</v>
      </c>
      <c r="CE33" s="319">
        <f>+SUMIFS('Año 5'!$JM$13:$JM$10112,'Año 5'!$IR$13:$IR$10112,$B$7:$B$44,'Año 5'!$IS$13:$IS$10112,$C$7:$C$44)</f>
        <v>0</v>
      </c>
      <c r="CF33" s="320">
        <f>+SUMIFS('Año 5'!$KL$13:$KL$10112,'Año 5'!$JQ$13:$JQ$10112,$B$7:$B$44,'Año 5'!$JR$13:$JR$10112,$C$7:$C$44)</f>
        <v>0</v>
      </c>
      <c r="CG33" s="325">
        <f t="shared" si="14"/>
        <v>0</v>
      </c>
      <c r="CH33" s="323">
        <f t="shared" si="9"/>
        <v>0</v>
      </c>
      <c r="CI33" s="326">
        <f t="shared" si="10"/>
        <v>0</v>
      </c>
    </row>
    <row r="34" spans="2:89" x14ac:dyDescent="0.25">
      <c r="B34" s="317" t="s">
        <v>183</v>
      </c>
      <c r="C34" s="354" t="s">
        <v>176</v>
      </c>
      <c r="D34" s="318">
        <f>+SUMIFS('Situación inicial'!$W$13:$W$10112,'Situación inicial'!$B$13:$B$10112,$B$7:$B$44,'Situación inicial'!$C$13:$C$10112,$C$7:$C$44)</f>
        <v>0</v>
      </c>
      <c r="E34" s="319">
        <f>+SUMIFS('Situación inicial'!$AV$13:$AV$10112,'Situación inicial'!$AA$13:$AA$10112,$B$7:$B$44,'Situación inicial'!$AB$13:$AB$10112,$C$7:$C$44)</f>
        <v>0</v>
      </c>
      <c r="F34" s="319">
        <f>+SUMIFS('Situación inicial'!$BT$13:$BT$10112,'Situación inicial'!$AY$13:$AY$10112,$B$7:$B$44,'Situación inicial'!$AZ$13:$AZ$10112,$C$7:$C$44)</f>
        <v>0</v>
      </c>
      <c r="G34" s="319">
        <f>+SUMIFS('Situación inicial'!$CR$13:$CR$10112,'Situación inicial'!$BW$13:$BW$10112,$B$7:$B$44,'Situación inicial'!$BX$13:$BX$10112,$C$7:$C$44)</f>
        <v>0</v>
      </c>
      <c r="H34" s="319">
        <f>+SUMIFS('Situación inicial'!$DP$13:$DP$10112,'Situación inicial'!$CU$13:$CU$10112,$B$7:$B$44,'Situación inicial'!$CV$13:$CV$10112,$C$7:$C$44)</f>
        <v>0</v>
      </c>
      <c r="I34" s="319">
        <f>+SUMIFS('Situación inicial'!$EN$13:$EN$10112,'Situación inicial'!$DS$13:$DS$10112,$B$7:$B$44,'Situación inicial'!$DT$13:$DT$10112,$C$7:$C$44)</f>
        <v>0</v>
      </c>
      <c r="J34" s="319">
        <f>+SUMIFS('Situación inicial'!$FL$13:$FL$10112,'Situación inicial'!$EQ$13:$EQ$10112,$B$7:$B$44,'Situación inicial'!$ER$13:$ER$10112,$C$7:$C$44)</f>
        <v>0</v>
      </c>
      <c r="K34" s="319">
        <f>+SUMIFS('Situación inicial'!$GJ$13:$GJ$10112,'Situación inicial'!$FO$13:$FO$10112,$B$7:$B$44,'Situación inicial'!$FP$13:$FP$10112,$C$7:$C$44)</f>
        <v>0</v>
      </c>
      <c r="L34" s="319">
        <f>+SUMIFS('Situación inicial'!$HH$13:$HH$10112,'Situación inicial'!$GM$13:$GM$10112,$B$7:$B$44,'Situación inicial'!$GN$13:$GN$10112,$C$7:$C$44)</f>
        <v>0</v>
      </c>
      <c r="M34" s="319">
        <f>+SUMIFS('Situación inicial'!$IF$13:$IF$10112,'Situación inicial'!$HK$13:$HK$10112,$B$7:$B$44,'Situación inicial'!$HL$13:$HL$10112,$C$7:$C$44)</f>
        <v>0</v>
      </c>
      <c r="N34" s="319">
        <f>+SUMIFS('Situación inicial'!$JD$13:$JD$10112,'Situación inicial'!$II$13:$II$10112,$B$7:$B$44,'Situación inicial'!$IJ$13:$IJ$10112,$C$7:$C$44)</f>
        <v>0</v>
      </c>
      <c r="O34" s="320">
        <f>+SUMIFS('Situación inicial'!$KB$13:$KB$10112,'Situación inicial'!$JG$13:$JG$10112,$B$7:$B$44,'Situación inicial'!$JH$13:$JH$10112,$C$7:$C$44)</f>
        <v>0</v>
      </c>
      <c r="P34" s="310">
        <f t="shared" si="0"/>
        <v>0</v>
      </c>
      <c r="Q34" s="318">
        <f>+SUMIFS('Año 1'!$W$13:$W$10112,'Año 1'!$B$13:$B$10112,$B$7:$B$44,'Año 1'!$C$13:$C$10112,$C$7:$C$44)</f>
        <v>0</v>
      </c>
      <c r="R34" s="319">
        <f>+SUMIFS('Año 1'!$AV$13:$AV$10112,'Año 1'!$AA$13:$AA$10112,$B$7:$B$44,'Año 1'!$AB$13:$AB$10112,$C$7:$C$44)</f>
        <v>0</v>
      </c>
      <c r="S34" s="319">
        <f>+SUMIFS('Año 1'!$BU$13:$BU$10112,'Año 1'!$AZ$13:$AZ$10112,$B$7:$B$44,'Año 1'!$BA$13:$BA$10112,$C$7:$C$44)</f>
        <v>0</v>
      </c>
      <c r="T34" s="319">
        <f>+SUMIFS('Año 1'!$CT$13:$CT$10112,'Año 1'!$BY$13:$BY$10112,$B$7:$B$44,'Año 1'!$BZ$13:$BZ$10112,$C$7:$C$44)</f>
        <v>0</v>
      </c>
      <c r="U34" s="319">
        <f>+SUMIFS('Año 1'!$DS$13:$DS$10112,'Año 1'!$CX$13:$CX$10112,$B$7:$B$44,'Año 1'!$CY$13:$CY$10112,$C$7:$C$44)</f>
        <v>0</v>
      </c>
      <c r="V34" s="319">
        <f>+SUMIFS('Año 1'!$ER$13:$ER$10112,'Año 1'!$DW$13:$DW$10112,$B$7:$B$44,'Año 1'!$DX$13:$DX$10112,$C$7:$C$44)</f>
        <v>0</v>
      </c>
      <c r="W34" s="319">
        <f>+SUMIFS('Año 1'!$FQ$13:$FQ$10112,'Año 1'!$EV$13:$EV$10112,$B$7:$B$44,'Año 1'!$EW$13:$EW$10112,$C$7:$C$44)</f>
        <v>0</v>
      </c>
      <c r="X34" s="319">
        <f>+SUMIFS('Año 1'!$GP$13:$GP$10112,'Año 1'!$FU$13:$FU$10112,$B$7:$B$44,'Año 1'!$FV$13:$FV$10112,$C$7:$C$44)</f>
        <v>0</v>
      </c>
      <c r="Y34" s="319">
        <f>+SUMIFS('Año 1'!$HO$13:$HO$10112,'Año 1'!$GT$13:$GT$10112,$B$7:$B$44,'Año 1'!$GU$13:$GU$10112,$C$7:$C$44)</f>
        <v>0</v>
      </c>
      <c r="Z34" s="319">
        <f>+SUMIFS('Año 1'!$IN$13:$IN$10112,'Año 1'!$HS$13:$HS$10112,$B$7:$B$44,'Año 1'!$HT$13:$HT$10112,$C$7:$C$44)</f>
        <v>0</v>
      </c>
      <c r="AA34" s="319">
        <f>+SUMIFS('Año 1'!$JM$13:$JM$10112,'Año 1'!$IR$13:$IR$10112,$B$7:$B$44,'Año 1'!$IS$13:$IS$10112,$C$7:$C$44)</f>
        <v>0</v>
      </c>
      <c r="AB34" s="320">
        <f>+SUMIFS('Año 1'!$KL$13:$KL$10112,'Año 1'!$JQ$13:$JQ$10112,$B$7:$B$44,'Año 1'!$JR$13:$JR$10112,$C$7:$C$44)</f>
        <v>0</v>
      </c>
      <c r="AC34" s="321">
        <f t="shared" si="1"/>
        <v>0</v>
      </c>
      <c r="AD34" s="322">
        <f t="shared" si="2"/>
        <v>0</v>
      </c>
      <c r="AE34" s="318">
        <f>+SUMIFS('Año 2'!$W$13:$W$10112,'Año 2'!$B$13:$B$10112,$B$7:$B$44,'Año 2'!$C$13:$C$10112,$C$7:$C$44)</f>
        <v>0</v>
      </c>
      <c r="AF34" s="319">
        <f>+SUMIFS('Año 2'!$AV$13:$AV$10112,'Año 2'!$AA$13:$AA$10112,$B$7:$B$44,'Año 2'!$AB$13:$AB$10112,$C$7:$C$44)</f>
        <v>0</v>
      </c>
      <c r="AG34" s="319">
        <f>+SUMIFS('Año 2'!$BU$13:$BU$10112,'Año 2'!$AZ$13:$AZ$10112,$B$7:$B$44,'Año 2'!$BA$13:$BA$10112,$C$7:$C$44)</f>
        <v>0</v>
      </c>
      <c r="AH34" s="319">
        <f>+SUMIFS('Año 2'!$CT$13:$CT$10112,'Año 2'!$BY$13:$BY$10112,$B$7:$B$44,'Año 2'!$BZ$13:$BZ$10112,$C$7:$C$44)</f>
        <v>0</v>
      </c>
      <c r="AI34" s="319">
        <f>+SUMIFS('Año 2'!$DS$13:$DS$10112,'Año 2'!$CX$13:$CX$10112,$B$7:$B$44,'Año 2'!$CY$13:$CY$10112,$C$7:$C$44)</f>
        <v>0</v>
      </c>
      <c r="AJ34" s="319">
        <f>+SUMIFS('Año 2'!$ER$13:$ER$10112,'Año 2'!$DW$13:$DW$10112,$B$7:$B$44,'Año 2'!$DX$13:$DX$10112,$C$7:$C$44)</f>
        <v>0</v>
      </c>
      <c r="AK34" s="319">
        <f>+SUMIFS('Año 2'!$FQ$13:$FQ$10112,'Año 2'!$EV$13:$EV$10112,$B$7:$B$44,'Año 2'!$EW$13:$EW$10112,$C$7:$C$44)</f>
        <v>0</v>
      </c>
      <c r="AL34" s="319">
        <f>+SUMIFS('Año 2'!$GP$13:$GP$10112,'Año 2'!$FU$13:$FU$10112,$B$7:$B$44,'Año 2'!$FV$13:$FV$10112,$C$7:$C$44)</f>
        <v>0</v>
      </c>
      <c r="AM34" s="319">
        <f>+SUMIFS('Año 2'!$HO$13:$HO$10112,'Año 2'!$GT$13:$GT$10112,$B$7:$B$44,'Año 2'!$GU$13:$GU$10112,$C$7:$C$44)</f>
        <v>0</v>
      </c>
      <c r="AN34" s="319">
        <f>+SUMIFS('Año 2'!$IN$13:$IN$10112,'Año 2'!$HS$13:$HS$10112,$B$7:$B$44,'Año 2'!$HT$13:$HT$10112,$C$7:$C$44)</f>
        <v>0</v>
      </c>
      <c r="AO34" s="319">
        <f>+SUMIFS('Año 2'!$JM$13:$JM$10112,'Año 2'!$IR$13:$IR$10112,$B$7:$B$44,'Año 2'!$IS$13:$IS$10112,$C$7:$C$44)</f>
        <v>0</v>
      </c>
      <c r="AP34" s="320">
        <f>+SUMIFS('Año 2'!$KL$13:$KL$10112,'Año 2'!$JQ$13:$JQ$10112,$B$7:$B$44,'Año 2'!$JR$13:$JR$10112,$C$7:$C$44)</f>
        <v>0</v>
      </c>
      <c r="AQ34" s="321">
        <f t="shared" si="3"/>
        <v>0</v>
      </c>
      <c r="AR34" s="322">
        <f t="shared" si="11"/>
        <v>0</v>
      </c>
      <c r="AS34" s="318">
        <f>+SUMIFS('Año 3'!$W$13:$W$10112,'Año 3'!$B$13:$B$10112,$B$7:$B$44,'Año 3'!$C$13:$C$10112,$C$7:$C$44)</f>
        <v>0</v>
      </c>
      <c r="AT34" s="319">
        <f>+SUMIFS('Año 3'!$AV$13:$AV$10112,'Año 3'!$AA$13:$AA$10112,$B$7:$B$44,'Año 3'!$AB$13:$AB$10112,$C$7:$C$44)</f>
        <v>0</v>
      </c>
      <c r="AU34" s="319">
        <f>+SUMIFS('Año 3'!$BU$13:$BU$10112,'Año 3'!$AZ$13:$AZ$10112,$B$7:$B$44,'Año 3'!$BA$13:$BA$10112,$C$7:$C$44)</f>
        <v>0</v>
      </c>
      <c r="AV34" s="319">
        <f>+SUMIFS('Año 3'!$CT$13:$CT$10112,'Año 3'!$BY$13:$BY$10112,$B$7:$B$44,'Año 3'!$BZ$13:$BZ$10112,$C$7:$C$44)</f>
        <v>0</v>
      </c>
      <c r="AW34" s="319">
        <f>+SUMIFS('Año 3'!$DS$13:$DS$10112,'Año 3'!$CX$13:$CX$10112,$B$7:$B$44,'Año 3'!$CY$13:$CY$10112,$C$7:$C$44)</f>
        <v>0</v>
      </c>
      <c r="AX34" s="319">
        <f>+SUMIFS('Año 3'!$ER$13:$ER$10112,'Año 3'!$DW$13:$DW$10112,$B$7:$B$44,'Año 3'!$DX$13:$DX$10112,$C$7:$C$44)</f>
        <v>0</v>
      </c>
      <c r="AY34" s="319">
        <f>+SUMIFS('Año 3'!$FQ$13:$FQ$10112,'Año 3'!$EV$13:$EV$10112,$B$7:$B$44,'Año 3'!$EW$13:$EW$10112,$C$7:$C$44)</f>
        <v>0</v>
      </c>
      <c r="AZ34" s="319">
        <f>+SUMIFS('Año 3'!$GP$13:$GP$10112,'Año 3'!$FU$13:$FU$10112,$B$7:$B$44,'Año 3'!$FV$13:$FV$10112,$C$7:$C$44)</f>
        <v>0</v>
      </c>
      <c r="BA34" s="319">
        <f>+SUMIFS('Año 3'!$HO$13:$HO$10112,'Año 3'!$GT$13:$GT$10112,$B$7:$B$44,'Año 3'!$GU$13:$GU$10112,$C$7:$C$44)</f>
        <v>0</v>
      </c>
      <c r="BB34" s="319">
        <f>+SUMIFS('Año 3'!$IN$13:$IN$10112,'Año 3'!$HS$13:$HS$10112,$B$7:$B$44,'Año 3'!$HT$13:$HT$10112,$C$7:$C$44)</f>
        <v>0</v>
      </c>
      <c r="BC34" s="319">
        <f>+SUMIFS('Año 3'!$JM$13:$JM$10112,'Año 3'!$IR$13:$IR$10112,$B$7:$B$44,'Año 3'!$IS$13:$IS$10112,$C$7:$C$44)</f>
        <v>0</v>
      </c>
      <c r="BD34" s="320">
        <f>+SUMIFS('Año 3'!$KL$13:$KL$10112,'Año 3'!$JQ$13:$JQ$10112,$B$7:$B$44,'Año 3'!$JR$13:$JR$10112,$C$7:$C$44)</f>
        <v>0</v>
      </c>
      <c r="BE34" s="321">
        <f t="shared" si="12"/>
        <v>0</v>
      </c>
      <c r="BF34" s="323">
        <f t="shared" si="5"/>
        <v>0</v>
      </c>
      <c r="BG34" s="324">
        <f>+SUMIFS('Año 4'!$W$13:$W$10112,'Año 4'!$B$13:$B$10112,$B$7:$B$44,'Año 4'!$C$13:$C$10112,$C$7:$C$44)</f>
        <v>0</v>
      </c>
      <c r="BH34" s="319">
        <f>+SUMIFS('Año 4'!$AV$13:$AV$10112,'Año 4'!$AA$13:$AA$10112,$B$7:$B$44,'Año 4'!$AB$13:$AB$10112,$C$7:$C$44)</f>
        <v>0</v>
      </c>
      <c r="BI34" s="319">
        <f>+SUMIFS('Año 4'!$BU$13:$BU$10112,'Año 4'!$AZ$13:$AZ$10112,$B$7:$B$44,'Año 4'!$BA$13:$BA$10112,$C$7:$C$44)</f>
        <v>0</v>
      </c>
      <c r="BJ34" s="319">
        <f>+SUMIFS('Año 4'!$CT$13:$CT$10112,'Año 4'!$BY$13:$BY$10112,$B$7:$B$44,'Año 4'!$BZ$13:$BZ$10112,$C$7:$C$44)</f>
        <v>0</v>
      </c>
      <c r="BK34" s="319">
        <f>+SUMIFS('Año 4'!$DS$13:$DS$10112,'Año 4'!$CX$13:$CX$10112,$B$7:$B$44,'Año 4'!$CY$13:$CY$10112,$C$7:$C$44)</f>
        <v>0</v>
      </c>
      <c r="BL34" s="319">
        <f>+SUMIFS('Año 4'!$ER$13:$ER$10112,'Año 4'!$DW$13:$DW$10112,$B$7:$B$44,'Año 4'!$DX$13:$DX$10112,$C$7:$C$44)</f>
        <v>0</v>
      </c>
      <c r="BM34" s="319">
        <f>+SUMIFS('Año 4'!$FQ$13:$FQ$10112,'Año 4'!$EV$13:$EV$10112,$B$7:$B$44,'Año 4'!$EW$13:$EW$10112,$C$7:$C$44)</f>
        <v>0</v>
      </c>
      <c r="BN34" s="319">
        <f>+SUMIFS('Año 4'!$GP$13:$GP$10112,'Año 4'!$FU$13:$FU$10112,$B$7:$B$44,'Año 4'!$FV$13:$FV$10112,$C$7:$C$44)</f>
        <v>0</v>
      </c>
      <c r="BO34" s="319">
        <f>+SUMIFS('Año 4'!$HO$13:$HO$10112,'Año 4'!$GT$13:$GT$10112,$B$7:$B$44,'Año 4'!$GU$13:$GU$10112,$C$7:$C$44)</f>
        <v>0</v>
      </c>
      <c r="BP34" s="319">
        <f>+SUMIFS('Año 4'!$IN$13:$IN$10112,'Año 4'!$HS$13:$HS$10112,$B$7:$B$44,'Año 4'!$HT$13:$HT$10112,$C$7:$C$44)</f>
        <v>0</v>
      </c>
      <c r="BQ34" s="319">
        <f>+SUMIFS('Año 4'!$JM$13:$JM$10112,'Año 4'!$IR$13:$IR$10112,$B$7:$B$44,'Año 4'!$IS$13:$IS$10112,$C$7:$C$44)</f>
        <v>0</v>
      </c>
      <c r="BR34" s="320">
        <f>+SUMIFS('Año 4'!$KL$13:$KL$10112,'Año 4'!$JQ$13:$JQ$10112,$B$7:$B$44,'Año 4'!$JR$13:$JR$10112,$C$7:$C$44)</f>
        <v>0</v>
      </c>
      <c r="BS34" s="325">
        <f t="shared" si="13"/>
        <v>0</v>
      </c>
      <c r="BT34" s="323">
        <f t="shared" si="7"/>
        <v>0</v>
      </c>
      <c r="BU34" s="318">
        <f>+SUMIFS('Año 5'!$W$13:$W$10112,'Año 5'!$B$13:$B$10112,$B$7:$B$44,'Año 5'!$C$13:$C$10112,$C$7:$C$44)</f>
        <v>0</v>
      </c>
      <c r="BV34" s="319">
        <f>+SUMIFS('Año 5'!$AV$13:$AV$10112,'Año 5'!$AA$13:$AA$10112,$B$7:$B$44,'Año 5'!$AB$13:$AB$10112,$C$7:$C$44)</f>
        <v>0</v>
      </c>
      <c r="BW34" s="319">
        <f>+SUMIFS('Año 5'!$BU$13:$BU$10112,'Año 5'!$AZ$13:$AZ$10112,$B$7:$B$44,'Año 5'!$BA$13:$BA$10112,$C$7:$C$44)</f>
        <v>0</v>
      </c>
      <c r="BX34" s="319">
        <f>+SUMIFS('Año 5'!$CT$13:$CT$10112,'Año 5'!$BY$13:$BY$10112,$B$7:$B$44,'Año 5'!$BZ$13:$BZ$10112,$C$7:$C$44)</f>
        <v>0</v>
      </c>
      <c r="BY34" s="319">
        <f>+SUMIFS('Año 5'!$DS$13:$DS$10112,'Año 5'!$CX$13:$CX$10112,$B$7:$B$44,'Año 5'!$CY$13:$CY$10112,$C$7:$C$44)</f>
        <v>0</v>
      </c>
      <c r="BZ34" s="319">
        <f>+SUMIFS('Año 5'!$ER$13:$ER$10112,'Año 5'!$DW$13:$DW$10112,$B$7:$B$44,'Año 5'!$DX$13:$DX$10112,$C$7:$C$44)</f>
        <v>0</v>
      </c>
      <c r="CA34" s="319">
        <f>+SUMIFS('Año 5'!$FQ$13:$FQ$10112,'Año 5'!$EV$13:$EV$10112,$B$7:$B$44,'Año 5'!$EW$13:$EW$10112,$C$7:$C$44)</f>
        <v>0</v>
      </c>
      <c r="CB34" s="319">
        <f>+SUMIFS('Año 5'!$GP$13:$GP$10112,'Año 5'!$FU$13:$FU$10112,$B$7:$B$44,'Año 5'!$FV$13:$FV$10112,$C$7:$C$44)</f>
        <v>0</v>
      </c>
      <c r="CC34" s="319">
        <f>+SUMIFS('Año 5'!$HO$13:$HO$10112,'Año 5'!$GT$13:$GT$10112,$B$7:$B$44,'Año 5'!$GU$13:$GU$10112,$C$7:$C$44)</f>
        <v>0</v>
      </c>
      <c r="CD34" s="319">
        <f>+SUMIFS('Año 5'!$IN$13:$IN$10112,'Año 5'!$HS$13:$HS$10112,$B$7:$B$44,'Año 5'!$HT$13:$HT$10112,$C$7:$C$44)</f>
        <v>0</v>
      </c>
      <c r="CE34" s="319">
        <f>+SUMIFS('Año 5'!$JM$13:$JM$10112,'Año 5'!$IR$13:$IR$10112,$B$7:$B$44,'Año 5'!$IS$13:$IS$10112,$C$7:$C$44)</f>
        <v>0</v>
      </c>
      <c r="CF34" s="320">
        <f>+SUMIFS('Año 5'!$KL$13:$KL$10112,'Año 5'!$JQ$13:$JQ$10112,$B$7:$B$44,'Año 5'!$JR$13:$JR$10112,$C$7:$C$44)</f>
        <v>0</v>
      </c>
      <c r="CG34" s="325">
        <f t="shared" si="14"/>
        <v>0</v>
      </c>
      <c r="CH34" s="323">
        <f t="shared" si="9"/>
        <v>0</v>
      </c>
      <c r="CI34" s="326">
        <f t="shared" si="10"/>
        <v>0</v>
      </c>
    </row>
    <row r="35" spans="2:89" x14ac:dyDescent="0.25">
      <c r="B35" s="317" t="s">
        <v>184</v>
      </c>
      <c r="C35" s="354" t="s">
        <v>176</v>
      </c>
      <c r="D35" s="318">
        <f>+SUMIFS('Situación inicial'!$W$13:$W$10112,'Situación inicial'!$B$13:$B$10112,$B$7:$B$44,'Situación inicial'!$C$13:$C$10112,$C$7:$C$44)</f>
        <v>0</v>
      </c>
      <c r="E35" s="319">
        <f>+SUMIFS('Situación inicial'!$AV$13:$AV$10112,'Situación inicial'!$AA$13:$AA$10112,$B$7:$B$44,'Situación inicial'!$AB$13:$AB$10112,$C$7:$C$44)</f>
        <v>0</v>
      </c>
      <c r="F35" s="319">
        <f>+SUMIFS('Situación inicial'!$BT$13:$BT$10112,'Situación inicial'!$AY$13:$AY$10112,$B$7:$B$44,'Situación inicial'!$AZ$13:$AZ$10112,$C$7:$C$44)</f>
        <v>0</v>
      </c>
      <c r="G35" s="319">
        <f>+SUMIFS('Situación inicial'!$CR$13:$CR$10112,'Situación inicial'!$BW$13:$BW$10112,$B$7:$B$44,'Situación inicial'!$BX$13:$BX$10112,$C$7:$C$44)</f>
        <v>0</v>
      </c>
      <c r="H35" s="319">
        <f>+SUMIFS('Situación inicial'!$DP$13:$DP$10112,'Situación inicial'!$CU$13:$CU$10112,$B$7:$B$44,'Situación inicial'!$CV$13:$CV$10112,$C$7:$C$44)</f>
        <v>0</v>
      </c>
      <c r="I35" s="319">
        <f>+SUMIFS('Situación inicial'!$EN$13:$EN$10112,'Situación inicial'!$DS$13:$DS$10112,$B$7:$B$44,'Situación inicial'!$DT$13:$DT$10112,$C$7:$C$44)</f>
        <v>0</v>
      </c>
      <c r="J35" s="319">
        <f>+SUMIFS('Situación inicial'!$FL$13:$FL$10112,'Situación inicial'!$EQ$13:$EQ$10112,$B$7:$B$44,'Situación inicial'!$ER$13:$ER$10112,$C$7:$C$44)</f>
        <v>0</v>
      </c>
      <c r="K35" s="319">
        <f>+SUMIFS('Situación inicial'!$GJ$13:$GJ$10112,'Situación inicial'!$FO$13:$FO$10112,$B$7:$B$44,'Situación inicial'!$FP$13:$FP$10112,$C$7:$C$44)</f>
        <v>0</v>
      </c>
      <c r="L35" s="319">
        <f>+SUMIFS('Situación inicial'!$HH$13:$HH$10112,'Situación inicial'!$GM$13:$GM$10112,$B$7:$B$44,'Situación inicial'!$GN$13:$GN$10112,$C$7:$C$44)</f>
        <v>0</v>
      </c>
      <c r="M35" s="319">
        <f>+SUMIFS('Situación inicial'!$IF$13:$IF$10112,'Situación inicial'!$HK$13:$HK$10112,$B$7:$B$44,'Situación inicial'!$HL$13:$HL$10112,$C$7:$C$44)</f>
        <v>0</v>
      </c>
      <c r="N35" s="319">
        <f>+SUMIFS('Situación inicial'!$JD$13:$JD$10112,'Situación inicial'!$II$13:$II$10112,$B$7:$B$44,'Situación inicial'!$IJ$13:$IJ$10112,$C$7:$C$44)</f>
        <v>0</v>
      </c>
      <c r="O35" s="320">
        <f>+SUMIFS('Situación inicial'!$KB$13:$KB$10112,'Situación inicial'!$JG$13:$JG$10112,$B$7:$B$44,'Situación inicial'!$JH$13:$JH$10112,$C$7:$C$44)</f>
        <v>0</v>
      </c>
      <c r="P35" s="310">
        <f t="shared" si="0"/>
        <v>0</v>
      </c>
      <c r="Q35" s="318">
        <f>+SUMIFS('Año 1'!$W$13:$W$10112,'Año 1'!$B$13:$B$10112,$B$7:$B$44,'Año 1'!$C$13:$C$10112,$C$7:$C$44)</f>
        <v>0</v>
      </c>
      <c r="R35" s="319">
        <f>+SUMIFS('Año 1'!$AV$13:$AV$10112,'Año 1'!$AA$13:$AA$10112,$B$7:$B$44,'Año 1'!$AB$13:$AB$10112,$C$7:$C$44)</f>
        <v>0</v>
      </c>
      <c r="S35" s="319">
        <f>+SUMIFS('Año 1'!$BU$13:$BU$10112,'Año 1'!$AZ$13:$AZ$10112,$B$7:$B$44,'Año 1'!$BA$13:$BA$10112,$C$7:$C$44)</f>
        <v>0</v>
      </c>
      <c r="T35" s="319">
        <f>+SUMIFS('Año 1'!$CT$13:$CT$10112,'Año 1'!$BY$13:$BY$10112,$B$7:$B$44,'Año 1'!$BZ$13:$BZ$10112,$C$7:$C$44)</f>
        <v>0</v>
      </c>
      <c r="U35" s="319">
        <f>+SUMIFS('Año 1'!$DS$13:$DS$10112,'Año 1'!$CX$13:$CX$10112,$B$7:$B$44,'Año 1'!$CY$13:$CY$10112,$C$7:$C$44)</f>
        <v>0</v>
      </c>
      <c r="V35" s="319">
        <f>+SUMIFS('Año 1'!$ER$13:$ER$10112,'Año 1'!$DW$13:$DW$10112,$B$7:$B$44,'Año 1'!$DX$13:$DX$10112,$C$7:$C$44)</f>
        <v>0</v>
      </c>
      <c r="W35" s="319">
        <f>+SUMIFS('Año 1'!$FQ$13:$FQ$10112,'Año 1'!$EV$13:$EV$10112,$B$7:$B$44,'Año 1'!$EW$13:$EW$10112,$C$7:$C$44)</f>
        <v>0</v>
      </c>
      <c r="X35" s="319">
        <f>+SUMIFS('Año 1'!$GP$13:$GP$10112,'Año 1'!$FU$13:$FU$10112,$B$7:$B$44,'Año 1'!$FV$13:$FV$10112,$C$7:$C$44)</f>
        <v>0</v>
      </c>
      <c r="Y35" s="319">
        <f>+SUMIFS('Año 1'!$HO$13:$HO$10112,'Año 1'!$GT$13:$GT$10112,$B$7:$B$44,'Año 1'!$GU$13:$GU$10112,$C$7:$C$44)</f>
        <v>0</v>
      </c>
      <c r="Z35" s="319">
        <f>+SUMIFS('Año 1'!$IN$13:$IN$10112,'Año 1'!$HS$13:$HS$10112,$B$7:$B$44,'Año 1'!$HT$13:$HT$10112,$C$7:$C$44)</f>
        <v>0</v>
      </c>
      <c r="AA35" s="319">
        <f>+SUMIFS('Año 1'!$JM$13:$JM$10112,'Año 1'!$IR$13:$IR$10112,$B$7:$B$44,'Año 1'!$IS$13:$IS$10112,$C$7:$C$44)</f>
        <v>0</v>
      </c>
      <c r="AB35" s="320">
        <f>+SUMIFS('Año 1'!$KL$13:$KL$10112,'Año 1'!$JQ$13:$JQ$10112,$B$7:$B$44,'Año 1'!$JR$13:$JR$10112,$C$7:$C$44)</f>
        <v>0</v>
      </c>
      <c r="AC35" s="321">
        <f t="shared" si="1"/>
        <v>0</v>
      </c>
      <c r="AD35" s="322">
        <f t="shared" si="2"/>
        <v>0</v>
      </c>
      <c r="AE35" s="318">
        <f>+SUMIFS('Año 2'!$W$13:$W$10112,'Año 2'!$B$13:$B$10112,$B$7:$B$44,'Año 2'!$C$13:$C$10112,$C$7:$C$44)</f>
        <v>0</v>
      </c>
      <c r="AF35" s="319">
        <f>+SUMIFS('Año 2'!$AV$13:$AV$10112,'Año 2'!$AA$13:$AA$10112,$B$7:$B$44,'Año 2'!$AB$13:$AB$10112,$C$7:$C$44)</f>
        <v>0</v>
      </c>
      <c r="AG35" s="319">
        <f>+SUMIFS('Año 2'!$BU$13:$BU$10112,'Año 2'!$AZ$13:$AZ$10112,$B$7:$B$44,'Año 2'!$BA$13:$BA$10112,$C$7:$C$44)</f>
        <v>0</v>
      </c>
      <c r="AH35" s="319">
        <f>+SUMIFS('Año 2'!$CT$13:$CT$10112,'Año 2'!$BY$13:$BY$10112,$B$7:$B$44,'Año 2'!$BZ$13:$BZ$10112,$C$7:$C$44)</f>
        <v>0</v>
      </c>
      <c r="AI35" s="319">
        <f>+SUMIFS('Año 2'!$DS$13:$DS$10112,'Año 2'!$CX$13:$CX$10112,$B$7:$B$44,'Año 2'!$CY$13:$CY$10112,$C$7:$C$44)</f>
        <v>0</v>
      </c>
      <c r="AJ35" s="319">
        <f>+SUMIFS('Año 2'!$ER$13:$ER$10112,'Año 2'!$DW$13:$DW$10112,$B$7:$B$44,'Año 2'!$DX$13:$DX$10112,$C$7:$C$44)</f>
        <v>0</v>
      </c>
      <c r="AK35" s="319">
        <f>+SUMIFS('Año 2'!$FQ$13:$FQ$10112,'Año 2'!$EV$13:$EV$10112,$B$7:$B$44,'Año 2'!$EW$13:$EW$10112,$C$7:$C$44)</f>
        <v>0</v>
      </c>
      <c r="AL35" s="319">
        <f>+SUMIFS('Año 2'!$GP$13:$GP$10112,'Año 2'!$FU$13:$FU$10112,$B$7:$B$44,'Año 2'!$FV$13:$FV$10112,$C$7:$C$44)</f>
        <v>0</v>
      </c>
      <c r="AM35" s="319">
        <f>+SUMIFS('Año 2'!$HO$13:$HO$10112,'Año 2'!$GT$13:$GT$10112,$B$7:$B$44,'Año 2'!$GU$13:$GU$10112,$C$7:$C$44)</f>
        <v>0</v>
      </c>
      <c r="AN35" s="319">
        <f>+SUMIFS('Año 2'!$IN$13:$IN$10112,'Año 2'!$HS$13:$HS$10112,$B$7:$B$44,'Año 2'!$HT$13:$HT$10112,$C$7:$C$44)</f>
        <v>0</v>
      </c>
      <c r="AO35" s="319">
        <f>+SUMIFS('Año 2'!$JM$13:$JM$10112,'Año 2'!$IR$13:$IR$10112,$B$7:$B$44,'Año 2'!$IS$13:$IS$10112,$C$7:$C$44)</f>
        <v>0</v>
      </c>
      <c r="AP35" s="320">
        <f>+SUMIFS('Año 2'!$KL$13:$KL$10112,'Año 2'!$JQ$13:$JQ$10112,$B$7:$B$44,'Año 2'!$JR$13:$JR$10112,$C$7:$C$44)</f>
        <v>0</v>
      </c>
      <c r="AQ35" s="321">
        <f t="shared" si="3"/>
        <v>0</v>
      </c>
      <c r="AR35" s="322">
        <f t="shared" si="11"/>
        <v>0</v>
      </c>
      <c r="AS35" s="318">
        <f>+SUMIFS('Año 3'!$W$13:$W$10112,'Año 3'!$B$13:$B$10112,$B$7:$B$44,'Año 3'!$C$13:$C$10112,$C$7:$C$44)</f>
        <v>0</v>
      </c>
      <c r="AT35" s="319">
        <f>+SUMIFS('Año 3'!$AV$13:$AV$10112,'Año 3'!$AA$13:$AA$10112,$B$7:$B$44,'Año 3'!$AB$13:$AB$10112,$C$7:$C$44)</f>
        <v>0</v>
      </c>
      <c r="AU35" s="319">
        <f>+SUMIFS('Año 3'!$BU$13:$BU$10112,'Año 3'!$AZ$13:$AZ$10112,$B$7:$B$44,'Año 3'!$BA$13:$BA$10112,$C$7:$C$44)</f>
        <v>0</v>
      </c>
      <c r="AV35" s="319">
        <f>+SUMIFS('Año 3'!$CT$13:$CT$10112,'Año 3'!$BY$13:$BY$10112,$B$7:$B$44,'Año 3'!$BZ$13:$BZ$10112,$C$7:$C$44)</f>
        <v>0</v>
      </c>
      <c r="AW35" s="319">
        <f>+SUMIFS('Año 3'!$DS$13:$DS$10112,'Año 3'!$CX$13:$CX$10112,$B$7:$B$44,'Año 3'!$CY$13:$CY$10112,$C$7:$C$44)</f>
        <v>0</v>
      </c>
      <c r="AX35" s="319">
        <f>+SUMIFS('Año 3'!$ER$13:$ER$10112,'Año 3'!$DW$13:$DW$10112,$B$7:$B$44,'Año 3'!$DX$13:$DX$10112,$C$7:$C$44)</f>
        <v>0</v>
      </c>
      <c r="AY35" s="319">
        <f>+SUMIFS('Año 3'!$FQ$13:$FQ$10112,'Año 3'!$EV$13:$EV$10112,$B$7:$B$44,'Año 3'!$EW$13:$EW$10112,$C$7:$C$44)</f>
        <v>0</v>
      </c>
      <c r="AZ35" s="319">
        <f>+SUMIFS('Año 3'!$GP$13:$GP$10112,'Año 3'!$FU$13:$FU$10112,$B$7:$B$44,'Año 3'!$FV$13:$FV$10112,$C$7:$C$44)</f>
        <v>0</v>
      </c>
      <c r="BA35" s="319">
        <f>+SUMIFS('Año 3'!$HO$13:$HO$10112,'Año 3'!$GT$13:$GT$10112,$B$7:$B$44,'Año 3'!$GU$13:$GU$10112,$C$7:$C$44)</f>
        <v>0</v>
      </c>
      <c r="BB35" s="319">
        <f>+SUMIFS('Año 3'!$IN$13:$IN$10112,'Año 3'!$HS$13:$HS$10112,$B$7:$B$44,'Año 3'!$HT$13:$HT$10112,$C$7:$C$44)</f>
        <v>0</v>
      </c>
      <c r="BC35" s="319">
        <f>+SUMIFS('Año 3'!$JM$13:$JM$10112,'Año 3'!$IR$13:$IR$10112,$B$7:$B$44,'Año 3'!$IS$13:$IS$10112,$C$7:$C$44)</f>
        <v>0</v>
      </c>
      <c r="BD35" s="320">
        <f>+SUMIFS('Año 3'!$KL$13:$KL$10112,'Año 3'!$JQ$13:$JQ$10112,$B$7:$B$44,'Año 3'!$JR$13:$JR$10112,$C$7:$C$44)</f>
        <v>0</v>
      </c>
      <c r="BE35" s="321">
        <f t="shared" si="12"/>
        <v>0</v>
      </c>
      <c r="BF35" s="323">
        <f t="shared" si="5"/>
        <v>0</v>
      </c>
      <c r="BG35" s="324">
        <f>+SUMIFS('Año 4'!$W$13:$W$10112,'Año 4'!$B$13:$B$10112,$B$7:$B$44,'Año 4'!$C$13:$C$10112,$C$7:$C$44)</f>
        <v>0</v>
      </c>
      <c r="BH35" s="319">
        <f>+SUMIFS('Año 4'!$AV$13:$AV$10112,'Año 4'!$AA$13:$AA$10112,$B$7:$B$44,'Año 4'!$AB$13:$AB$10112,$C$7:$C$44)</f>
        <v>0</v>
      </c>
      <c r="BI35" s="319">
        <f>+SUMIFS('Año 4'!$BU$13:$BU$10112,'Año 4'!$AZ$13:$AZ$10112,$B$7:$B$44,'Año 4'!$BA$13:$BA$10112,$C$7:$C$44)</f>
        <v>0</v>
      </c>
      <c r="BJ35" s="319">
        <f>+SUMIFS('Año 4'!$CT$13:$CT$10112,'Año 4'!$BY$13:$BY$10112,$B$7:$B$44,'Año 4'!$BZ$13:$BZ$10112,$C$7:$C$44)</f>
        <v>0</v>
      </c>
      <c r="BK35" s="319">
        <f>+SUMIFS('Año 4'!$DS$13:$DS$10112,'Año 4'!$CX$13:$CX$10112,$B$7:$B$44,'Año 4'!$CY$13:$CY$10112,$C$7:$C$44)</f>
        <v>0</v>
      </c>
      <c r="BL35" s="319">
        <f>+SUMIFS('Año 4'!$ER$13:$ER$10112,'Año 4'!$DW$13:$DW$10112,$B$7:$B$44,'Año 4'!$DX$13:$DX$10112,$C$7:$C$44)</f>
        <v>0</v>
      </c>
      <c r="BM35" s="319">
        <f>+SUMIFS('Año 4'!$FQ$13:$FQ$10112,'Año 4'!$EV$13:$EV$10112,$B$7:$B$44,'Año 4'!$EW$13:$EW$10112,$C$7:$C$44)</f>
        <v>0</v>
      </c>
      <c r="BN35" s="319">
        <f>+SUMIFS('Año 4'!$GP$13:$GP$10112,'Año 4'!$FU$13:$FU$10112,$B$7:$B$44,'Año 4'!$FV$13:$FV$10112,$C$7:$C$44)</f>
        <v>0</v>
      </c>
      <c r="BO35" s="319">
        <f>+SUMIFS('Año 4'!$HO$13:$HO$10112,'Año 4'!$GT$13:$GT$10112,$B$7:$B$44,'Año 4'!$GU$13:$GU$10112,$C$7:$C$44)</f>
        <v>0</v>
      </c>
      <c r="BP35" s="319">
        <f>+SUMIFS('Año 4'!$IN$13:$IN$10112,'Año 4'!$HS$13:$HS$10112,$B$7:$B$44,'Año 4'!$HT$13:$HT$10112,$C$7:$C$44)</f>
        <v>0</v>
      </c>
      <c r="BQ35" s="319">
        <f>+SUMIFS('Año 4'!$JM$13:$JM$10112,'Año 4'!$IR$13:$IR$10112,$B$7:$B$44,'Año 4'!$IS$13:$IS$10112,$C$7:$C$44)</f>
        <v>0</v>
      </c>
      <c r="BR35" s="320">
        <f>+SUMIFS('Año 4'!$KL$13:$KL$10112,'Año 4'!$JQ$13:$JQ$10112,$B$7:$B$44,'Año 4'!$JR$13:$JR$10112,$C$7:$C$44)</f>
        <v>0</v>
      </c>
      <c r="BS35" s="325">
        <f t="shared" si="13"/>
        <v>0</v>
      </c>
      <c r="BT35" s="323">
        <f t="shared" si="7"/>
        <v>0</v>
      </c>
      <c r="BU35" s="318">
        <f>+SUMIFS('Año 5'!$W$13:$W$10112,'Año 5'!$B$13:$B$10112,$B$7:$B$44,'Año 5'!$C$13:$C$10112,$C$7:$C$44)</f>
        <v>0</v>
      </c>
      <c r="BV35" s="319">
        <f>+SUMIFS('Año 5'!$AV$13:$AV$10112,'Año 5'!$AA$13:$AA$10112,$B$7:$B$44,'Año 5'!$AB$13:$AB$10112,$C$7:$C$44)</f>
        <v>0</v>
      </c>
      <c r="BW35" s="319">
        <f>+SUMIFS('Año 5'!$BU$13:$BU$10112,'Año 5'!$AZ$13:$AZ$10112,$B$7:$B$44,'Año 5'!$BA$13:$BA$10112,$C$7:$C$44)</f>
        <v>0</v>
      </c>
      <c r="BX35" s="319">
        <f>+SUMIFS('Año 5'!$CT$13:$CT$10112,'Año 5'!$BY$13:$BY$10112,$B$7:$B$44,'Año 5'!$BZ$13:$BZ$10112,$C$7:$C$44)</f>
        <v>0</v>
      </c>
      <c r="BY35" s="319">
        <f>+SUMIFS('Año 5'!$DS$13:$DS$10112,'Año 5'!$CX$13:$CX$10112,$B$7:$B$44,'Año 5'!$CY$13:$CY$10112,$C$7:$C$44)</f>
        <v>0</v>
      </c>
      <c r="BZ35" s="319">
        <f>+SUMIFS('Año 5'!$ER$13:$ER$10112,'Año 5'!$DW$13:$DW$10112,$B$7:$B$44,'Año 5'!$DX$13:$DX$10112,$C$7:$C$44)</f>
        <v>0</v>
      </c>
      <c r="CA35" s="319">
        <f>+SUMIFS('Año 5'!$FQ$13:$FQ$10112,'Año 5'!$EV$13:$EV$10112,$B$7:$B$44,'Año 5'!$EW$13:$EW$10112,$C$7:$C$44)</f>
        <v>0</v>
      </c>
      <c r="CB35" s="319">
        <f>+SUMIFS('Año 5'!$GP$13:$GP$10112,'Año 5'!$FU$13:$FU$10112,$B$7:$B$44,'Año 5'!$FV$13:$FV$10112,$C$7:$C$44)</f>
        <v>0</v>
      </c>
      <c r="CC35" s="319">
        <f>+SUMIFS('Año 5'!$HO$13:$HO$10112,'Año 5'!$GT$13:$GT$10112,$B$7:$B$44,'Año 5'!$GU$13:$GU$10112,$C$7:$C$44)</f>
        <v>0</v>
      </c>
      <c r="CD35" s="319">
        <f>+SUMIFS('Año 5'!$IN$13:$IN$10112,'Año 5'!$HS$13:$HS$10112,$B$7:$B$44,'Año 5'!$HT$13:$HT$10112,$C$7:$C$44)</f>
        <v>0</v>
      </c>
      <c r="CE35" s="319">
        <f>+SUMIFS('Año 5'!$JM$13:$JM$10112,'Año 5'!$IR$13:$IR$10112,$B$7:$B$44,'Año 5'!$IS$13:$IS$10112,$C$7:$C$44)</f>
        <v>0</v>
      </c>
      <c r="CF35" s="320">
        <f>+SUMIFS('Año 5'!$KL$13:$KL$10112,'Año 5'!$JQ$13:$JQ$10112,$B$7:$B$44,'Año 5'!$JR$13:$JR$10112,$C$7:$C$44)</f>
        <v>0</v>
      </c>
      <c r="CG35" s="325">
        <f t="shared" si="14"/>
        <v>0</v>
      </c>
      <c r="CH35" s="323">
        <f t="shared" si="9"/>
        <v>0</v>
      </c>
      <c r="CI35" s="326">
        <f t="shared" si="10"/>
        <v>0</v>
      </c>
    </row>
    <row r="36" spans="2:89" x14ac:dyDescent="0.25">
      <c r="B36" s="317" t="s">
        <v>185</v>
      </c>
      <c r="C36" s="354" t="s">
        <v>176</v>
      </c>
      <c r="D36" s="318">
        <f>+SUMIFS('Situación inicial'!$W$13:$W$10112,'Situación inicial'!$B$13:$B$10112,$B$7:$B$44,'Situación inicial'!$C$13:$C$10112,$C$7:$C$44)</f>
        <v>0</v>
      </c>
      <c r="E36" s="319">
        <f>+SUMIFS('Situación inicial'!$AV$13:$AV$10112,'Situación inicial'!$AA$13:$AA$10112,$B$7:$B$44,'Situación inicial'!$AB$13:$AB$10112,$C$7:$C$44)</f>
        <v>0</v>
      </c>
      <c r="F36" s="319">
        <f>+SUMIFS('Situación inicial'!$BT$13:$BT$10112,'Situación inicial'!$AY$13:$AY$10112,$B$7:$B$44,'Situación inicial'!$AZ$13:$AZ$10112,$C$7:$C$44)</f>
        <v>0</v>
      </c>
      <c r="G36" s="319">
        <f>+SUMIFS('Situación inicial'!$CR$13:$CR$10112,'Situación inicial'!$BW$13:$BW$10112,$B$7:$B$44,'Situación inicial'!$BX$13:$BX$10112,$C$7:$C$44)</f>
        <v>0</v>
      </c>
      <c r="H36" s="319">
        <f>+SUMIFS('Situación inicial'!$DP$13:$DP$10112,'Situación inicial'!$CU$13:$CU$10112,$B$7:$B$44,'Situación inicial'!$CV$13:$CV$10112,$C$7:$C$44)</f>
        <v>0</v>
      </c>
      <c r="I36" s="319">
        <f>+SUMIFS('Situación inicial'!$EN$13:$EN$10112,'Situación inicial'!$DS$13:$DS$10112,$B$7:$B$44,'Situación inicial'!$DT$13:$DT$10112,$C$7:$C$44)</f>
        <v>0</v>
      </c>
      <c r="J36" s="319">
        <f>+SUMIFS('Situación inicial'!$FL$13:$FL$10112,'Situación inicial'!$EQ$13:$EQ$10112,$B$7:$B$44,'Situación inicial'!$ER$13:$ER$10112,$C$7:$C$44)</f>
        <v>0</v>
      </c>
      <c r="K36" s="319">
        <f>+SUMIFS('Situación inicial'!$GJ$13:$GJ$10112,'Situación inicial'!$FO$13:$FO$10112,$B$7:$B$44,'Situación inicial'!$FP$13:$FP$10112,$C$7:$C$44)</f>
        <v>0</v>
      </c>
      <c r="L36" s="319">
        <f>+SUMIFS('Situación inicial'!$HH$13:$HH$10112,'Situación inicial'!$GM$13:$GM$10112,$B$7:$B$44,'Situación inicial'!$GN$13:$GN$10112,$C$7:$C$44)</f>
        <v>0</v>
      </c>
      <c r="M36" s="319">
        <f>+SUMIFS('Situación inicial'!$IF$13:$IF$10112,'Situación inicial'!$HK$13:$HK$10112,$B$7:$B$44,'Situación inicial'!$HL$13:$HL$10112,$C$7:$C$44)</f>
        <v>0</v>
      </c>
      <c r="N36" s="319">
        <f>+SUMIFS('Situación inicial'!$JD$13:$JD$10112,'Situación inicial'!$II$13:$II$10112,$B$7:$B$44,'Situación inicial'!$IJ$13:$IJ$10112,$C$7:$C$44)</f>
        <v>0</v>
      </c>
      <c r="O36" s="320">
        <f>+SUMIFS('Situación inicial'!$KB$13:$KB$10112,'Situación inicial'!$JG$13:$JG$10112,$B$7:$B$44,'Situación inicial'!$JH$13:$JH$10112,$C$7:$C$44)</f>
        <v>0</v>
      </c>
      <c r="P36" s="310">
        <f t="shared" si="0"/>
        <v>0</v>
      </c>
      <c r="Q36" s="318">
        <f>+SUMIFS('Año 1'!$W$13:$W$10112,'Año 1'!$B$13:$B$10112,$B$7:$B$44,'Año 1'!$C$13:$C$10112,$C$7:$C$44)</f>
        <v>0</v>
      </c>
      <c r="R36" s="319">
        <f>+SUMIFS('Año 1'!$AV$13:$AV$10112,'Año 1'!$AA$13:$AA$10112,$B$7:$B$44,'Año 1'!$AB$13:$AB$10112,$C$7:$C$44)</f>
        <v>0</v>
      </c>
      <c r="S36" s="319">
        <f>+SUMIFS('Año 1'!$BU$13:$BU$10112,'Año 1'!$AZ$13:$AZ$10112,$B$7:$B$44,'Año 1'!$BA$13:$BA$10112,$C$7:$C$44)</f>
        <v>0</v>
      </c>
      <c r="T36" s="319">
        <f>+SUMIFS('Año 1'!$CT$13:$CT$10112,'Año 1'!$BY$13:$BY$10112,$B$7:$B$44,'Año 1'!$BZ$13:$BZ$10112,$C$7:$C$44)</f>
        <v>0</v>
      </c>
      <c r="U36" s="319">
        <f>+SUMIFS('Año 1'!$DS$13:$DS$10112,'Año 1'!$CX$13:$CX$10112,$B$7:$B$44,'Año 1'!$CY$13:$CY$10112,$C$7:$C$44)</f>
        <v>0</v>
      </c>
      <c r="V36" s="319">
        <f>+SUMIFS('Año 1'!$ER$13:$ER$10112,'Año 1'!$DW$13:$DW$10112,$B$7:$B$44,'Año 1'!$DX$13:$DX$10112,$C$7:$C$44)</f>
        <v>0</v>
      </c>
      <c r="W36" s="319">
        <f>+SUMIFS('Año 1'!$FQ$13:$FQ$10112,'Año 1'!$EV$13:$EV$10112,$B$7:$B$44,'Año 1'!$EW$13:$EW$10112,$C$7:$C$44)</f>
        <v>0</v>
      </c>
      <c r="X36" s="319">
        <f>+SUMIFS('Año 1'!$GP$13:$GP$10112,'Año 1'!$FU$13:$FU$10112,$B$7:$B$44,'Año 1'!$FV$13:$FV$10112,$C$7:$C$44)</f>
        <v>0</v>
      </c>
      <c r="Y36" s="319">
        <f>+SUMIFS('Año 1'!$HO$13:$HO$10112,'Año 1'!$GT$13:$GT$10112,$B$7:$B$44,'Año 1'!$GU$13:$GU$10112,$C$7:$C$44)</f>
        <v>0</v>
      </c>
      <c r="Z36" s="319">
        <f>+SUMIFS('Año 1'!$IN$13:$IN$10112,'Año 1'!$HS$13:$HS$10112,$B$7:$B$44,'Año 1'!$HT$13:$HT$10112,$C$7:$C$44)</f>
        <v>0</v>
      </c>
      <c r="AA36" s="319">
        <f>+SUMIFS('Año 1'!$JM$13:$JM$10112,'Año 1'!$IR$13:$IR$10112,$B$7:$B$44,'Año 1'!$IS$13:$IS$10112,$C$7:$C$44)</f>
        <v>0</v>
      </c>
      <c r="AB36" s="320">
        <f>+SUMIFS('Año 1'!$KL$13:$KL$10112,'Año 1'!$JQ$13:$JQ$10112,$B$7:$B$44,'Año 1'!$JR$13:$JR$10112,$C$7:$C$44)</f>
        <v>0</v>
      </c>
      <c r="AC36" s="321">
        <f t="shared" si="1"/>
        <v>0</v>
      </c>
      <c r="AD36" s="322">
        <f t="shared" si="2"/>
        <v>0</v>
      </c>
      <c r="AE36" s="318">
        <f>+SUMIFS('Año 2'!$W$13:$W$10112,'Año 2'!$B$13:$B$10112,$B$7:$B$44,'Año 2'!$C$13:$C$10112,$C$7:$C$44)</f>
        <v>0</v>
      </c>
      <c r="AF36" s="319">
        <f>+SUMIFS('Año 2'!$AV$13:$AV$10112,'Año 2'!$AA$13:$AA$10112,$B$7:$B$44,'Año 2'!$AB$13:$AB$10112,$C$7:$C$44)</f>
        <v>0</v>
      </c>
      <c r="AG36" s="319">
        <f>+SUMIFS('Año 2'!$BU$13:$BU$10112,'Año 2'!$AZ$13:$AZ$10112,$B$7:$B$44,'Año 2'!$BA$13:$BA$10112,$C$7:$C$44)</f>
        <v>0</v>
      </c>
      <c r="AH36" s="319">
        <f>+SUMIFS('Año 2'!$CT$13:$CT$10112,'Año 2'!$BY$13:$BY$10112,$B$7:$B$44,'Año 2'!$BZ$13:$BZ$10112,$C$7:$C$44)</f>
        <v>0</v>
      </c>
      <c r="AI36" s="319">
        <f>+SUMIFS('Año 2'!$DS$13:$DS$10112,'Año 2'!$CX$13:$CX$10112,$B$7:$B$44,'Año 2'!$CY$13:$CY$10112,$C$7:$C$44)</f>
        <v>0</v>
      </c>
      <c r="AJ36" s="319">
        <f>+SUMIFS('Año 2'!$ER$13:$ER$10112,'Año 2'!$DW$13:$DW$10112,$B$7:$B$44,'Año 2'!$DX$13:$DX$10112,$C$7:$C$44)</f>
        <v>0</v>
      </c>
      <c r="AK36" s="319">
        <f>+SUMIFS('Año 2'!$FQ$13:$FQ$10112,'Año 2'!$EV$13:$EV$10112,$B$7:$B$44,'Año 2'!$EW$13:$EW$10112,$C$7:$C$44)</f>
        <v>0</v>
      </c>
      <c r="AL36" s="319">
        <f>+SUMIFS('Año 2'!$GP$13:$GP$10112,'Año 2'!$FU$13:$FU$10112,$B$7:$B$44,'Año 2'!$FV$13:$FV$10112,$C$7:$C$44)</f>
        <v>0</v>
      </c>
      <c r="AM36" s="319">
        <f>+SUMIFS('Año 2'!$HO$13:$HO$10112,'Año 2'!$GT$13:$GT$10112,$B$7:$B$44,'Año 2'!$GU$13:$GU$10112,$C$7:$C$44)</f>
        <v>0</v>
      </c>
      <c r="AN36" s="319">
        <f>+SUMIFS('Año 2'!$IN$13:$IN$10112,'Año 2'!$HS$13:$HS$10112,$B$7:$B$44,'Año 2'!$HT$13:$HT$10112,$C$7:$C$44)</f>
        <v>0</v>
      </c>
      <c r="AO36" s="319">
        <f>+SUMIFS('Año 2'!$JM$13:$JM$10112,'Año 2'!$IR$13:$IR$10112,$B$7:$B$44,'Año 2'!$IS$13:$IS$10112,$C$7:$C$44)</f>
        <v>0</v>
      </c>
      <c r="AP36" s="320">
        <f>+SUMIFS('Año 2'!$KL$13:$KL$10112,'Año 2'!$JQ$13:$JQ$10112,$B$7:$B$44,'Año 2'!$JR$13:$JR$10112,$C$7:$C$44)</f>
        <v>0</v>
      </c>
      <c r="AQ36" s="321">
        <f t="shared" si="3"/>
        <v>0</v>
      </c>
      <c r="AR36" s="322">
        <f t="shared" si="11"/>
        <v>0</v>
      </c>
      <c r="AS36" s="318">
        <f>+SUMIFS('Año 3'!$W$13:$W$10112,'Año 3'!$B$13:$B$10112,$B$7:$B$44,'Año 3'!$C$13:$C$10112,$C$7:$C$44)</f>
        <v>0</v>
      </c>
      <c r="AT36" s="319">
        <f>+SUMIFS('Año 3'!$AV$13:$AV$10112,'Año 3'!$AA$13:$AA$10112,$B$7:$B$44,'Año 3'!$AB$13:$AB$10112,$C$7:$C$44)</f>
        <v>0</v>
      </c>
      <c r="AU36" s="319">
        <f>+SUMIFS('Año 3'!$BU$13:$BU$10112,'Año 3'!$AZ$13:$AZ$10112,$B$7:$B$44,'Año 3'!$BA$13:$BA$10112,$C$7:$C$44)</f>
        <v>0</v>
      </c>
      <c r="AV36" s="319">
        <f>+SUMIFS('Año 3'!$CT$13:$CT$10112,'Año 3'!$BY$13:$BY$10112,$B$7:$B$44,'Año 3'!$BZ$13:$BZ$10112,$C$7:$C$44)</f>
        <v>0</v>
      </c>
      <c r="AW36" s="319">
        <f>+SUMIFS('Año 3'!$DS$13:$DS$10112,'Año 3'!$CX$13:$CX$10112,$B$7:$B$44,'Año 3'!$CY$13:$CY$10112,$C$7:$C$44)</f>
        <v>0</v>
      </c>
      <c r="AX36" s="319">
        <f>+SUMIFS('Año 3'!$ER$13:$ER$10112,'Año 3'!$DW$13:$DW$10112,$B$7:$B$44,'Año 3'!$DX$13:$DX$10112,$C$7:$C$44)</f>
        <v>0</v>
      </c>
      <c r="AY36" s="319">
        <f>+SUMIFS('Año 3'!$FQ$13:$FQ$10112,'Año 3'!$EV$13:$EV$10112,$B$7:$B$44,'Año 3'!$EW$13:$EW$10112,$C$7:$C$44)</f>
        <v>0</v>
      </c>
      <c r="AZ36" s="319">
        <f>+SUMIFS('Año 3'!$GP$13:$GP$10112,'Año 3'!$FU$13:$FU$10112,$B$7:$B$44,'Año 3'!$FV$13:$FV$10112,$C$7:$C$44)</f>
        <v>0</v>
      </c>
      <c r="BA36" s="319">
        <f>+SUMIFS('Año 3'!$HO$13:$HO$10112,'Año 3'!$GT$13:$GT$10112,$B$7:$B$44,'Año 3'!$GU$13:$GU$10112,$C$7:$C$44)</f>
        <v>0</v>
      </c>
      <c r="BB36" s="319">
        <f>+SUMIFS('Año 3'!$IN$13:$IN$10112,'Año 3'!$HS$13:$HS$10112,$B$7:$B$44,'Año 3'!$HT$13:$HT$10112,$C$7:$C$44)</f>
        <v>0</v>
      </c>
      <c r="BC36" s="319">
        <f>+SUMIFS('Año 3'!$JM$13:$JM$10112,'Año 3'!$IR$13:$IR$10112,$B$7:$B$44,'Año 3'!$IS$13:$IS$10112,$C$7:$C$44)</f>
        <v>0</v>
      </c>
      <c r="BD36" s="320">
        <f>+SUMIFS('Año 3'!$KL$13:$KL$10112,'Año 3'!$JQ$13:$JQ$10112,$B$7:$B$44,'Año 3'!$JR$13:$JR$10112,$C$7:$C$44)</f>
        <v>0</v>
      </c>
      <c r="BE36" s="321">
        <f t="shared" si="12"/>
        <v>0</v>
      </c>
      <c r="BF36" s="323">
        <f t="shared" si="5"/>
        <v>0</v>
      </c>
      <c r="BG36" s="324">
        <f>+SUMIFS('Año 4'!$W$13:$W$10112,'Año 4'!$B$13:$B$10112,$B$7:$B$44,'Año 4'!$C$13:$C$10112,$C$7:$C$44)</f>
        <v>0</v>
      </c>
      <c r="BH36" s="319">
        <f>+SUMIFS('Año 4'!$AV$13:$AV$10112,'Año 4'!$AA$13:$AA$10112,$B$7:$B$44,'Año 4'!$AB$13:$AB$10112,$C$7:$C$44)</f>
        <v>0</v>
      </c>
      <c r="BI36" s="319">
        <f>+SUMIFS('Año 4'!$BU$13:$BU$10112,'Año 4'!$AZ$13:$AZ$10112,$B$7:$B$44,'Año 4'!$BA$13:$BA$10112,$C$7:$C$44)</f>
        <v>0</v>
      </c>
      <c r="BJ36" s="319">
        <f>+SUMIFS('Año 4'!$CT$13:$CT$10112,'Año 4'!$BY$13:$BY$10112,$B$7:$B$44,'Año 4'!$BZ$13:$BZ$10112,$C$7:$C$44)</f>
        <v>0</v>
      </c>
      <c r="BK36" s="319">
        <f>+SUMIFS('Año 4'!$DS$13:$DS$10112,'Año 4'!$CX$13:$CX$10112,$B$7:$B$44,'Año 4'!$CY$13:$CY$10112,$C$7:$C$44)</f>
        <v>0</v>
      </c>
      <c r="BL36" s="319">
        <f>+SUMIFS('Año 4'!$ER$13:$ER$10112,'Año 4'!$DW$13:$DW$10112,$B$7:$B$44,'Año 4'!$DX$13:$DX$10112,$C$7:$C$44)</f>
        <v>0</v>
      </c>
      <c r="BM36" s="319">
        <f>+SUMIFS('Año 4'!$FQ$13:$FQ$10112,'Año 4'!$EV$13:$EV$10112,$B$7:$B$44,'Año 4'!$EW$13:$EW$10112,$C$7:$C$44)</f>
        <v>0</v>
      </c>
      <c r="BN36" s="319">
        <f>+SUMIFS('Año 4'!$GP$13:$GP$10112,'Año 4'!$FU$13:$FU$10112,$B$7:$B$44,'Año 4'!$FV$13:$FV$10112,$C$7:$C$44)</f>
        <v>0</v>
      </c>
      <c r="BO36" s="319">
        <f>+SUMIFS('Año 4'!$HO$13:$HO$10112,'Año 4'!$GT$13:$GT$10112,$B$7:$B$44,'Año 4'!$GU$13:$GU$10112,$C$7:$C$44)</f>
        <v>0</v>
      </c>
      <c r="BP36" s="319">
        <f>+SUMIFS('Año 4'!$IN$13:$IN$10112,'Año 4'!$HS$13:$HS$10112,$B$7:$B$44,'Año 4'!$HT$13:$HT$10112,$C$7:$C$44)</f>
        <v>0</v>
      </c>
      <c r="BQ36" s="319">
        <f>+SUMIFS('Año 4'!$JM$13:$JM$10112,'Año 4'!$IR$13:$IR$10112,$B$7:$B$44,'Año 4'!$IS$13:$IS$10112,$C$7:$C$44)</f>
        <v>0</v>
      </c>
      <c r="BR36" s="320">
        <f>+SUMIFS('Año 4'!$KL$13:$KL$10112,'Año 4'!$JQ$13:$JQ$10112,$B$7:$B$44,'Año 4'!$JR$13:$JR$10112,$C$7:$C$44)</f>
        <v>0</v>
      </c>
      <c r="BS36" s="325">
        <f t="shared" si="13"/>
        <v>0</v>
      </c>
      <c r="BT36" s="323">
        <f t="shared" si="7"/>
        <v>0</v>
      </c>
      <c r="BU36" s="318">
        <f>+SUMIFS('Año 5'!$W$13:$W$10112,'Año 5'!$B$13:$B$10112,$B$7:$B$44,'Año 5'!$C$13:$C$10112,$C$7:$C$44)</f>
        <v>0</v>
      </c>
      <c r="BV36" s="319">
        <f>+SUMIFS('Año 5'!$AV$13:$AV$10112,'Año 5'!$AA$13:$AA$10112,$B$7:$B$44,'Año 5'!$AB$13:$AB$10112,$C$7:$C$44)</f>
        <v>0</v>
      </c>
      <c r="BW36" s="319">
        <f>+SUMIFS('Año 5'!$BU$13:$BU$10112,'Año 5'!$AZ$13:$AZ$10112,$B$7:$B$44,'Año 5'!$BA$13:$BA$10112,$C$7:$C$44)</f>
        <v>0</v>
      </c>
      <c r="BX36" s="319">
        <f>+SUMIFS('Año 5'!$CT$13:$CT$10112,'Año 5'!$BY$13:$BY$10112,$B$7:$B$44,'Año 5'!$BZ$13:$BZ$10112,$C$7:$C$44)</f>
        <v>0</v>
      </c>
      <c r="BY36" s="319">
        <f>+SUMIFS('Año 5'!$DS$13:$DS$10112,'Año 5'!$CX$13:$CX$10112,$B$7:$B$44,'Año 5'!$CY$13:$CY$10112,$C$7:$C$44)</f>
        <v>0</v>
      </c>
      <c r="BZ36" s="319">
        <f>+SUMIFS('Año 5'!$ER$13:$ER$10112,'Año 5'!$DW$13:$DW$10112,$B$7:$B$44,'Año 5'!$DX$13:$DX$10112,$C$7:$C$44)</f>
        <v>0</v>
      </c>
      <c r="CA36" s="319">
        <f>+SUMIFS('Año 5'!$FQ$13:$FQ$10112,'Año 5'!$EV$13:$EV$10112,$B$7:$B$44,'Año 5'!$EW$13:$EW$10112,$C$7:$C$44)</f>
        <v>0</v>
      </c>
      <c r="CB36" s="319">
        <f>+SUMIFS('Año 5'!$GP$13:$GP$10112,'Año 5'!$FU$13:$FU$10112,$B$7:$B$44,'Año 5'!$FV$13:$FV$10112,$C$7:$C$44)</f>
        <v>0</v>
      </c>
      <c r="CC36" s="319">
        <f>+SUMIFS('Año 5'!$HO$13:$HO$10112,'Año 5'!$GT$13:$GT$10112,$B$7:$B$44,'Año 5'!$GU$13:$GU$10112,$C$7:$C$44)</f>
        <v>0</v>
      </c>
      <c r="CD36" s="319">
        <f>+SUMIFS('Año 5'!$IN$13:$IN$10112,'Año 5'!$HS$13:$HS$10112,$B$7:$B$44,'Año 5'!$HT$13:$HT$10112,$C$7:$C$44)</f>
        <v>0</v>
      </c>
      <c r="CE36" s="319">
        <f>+SUMIFS('Año 5'!$JM$13:$JM$10112,'Año 5'!$IR$13:$IR$10112,$B$7:$B$44,'Año 5'!$IS$13:$IS$10112,$C$7:$C$44)</f>
        <v>0</v>
      </c>
      <c r="CF36" s="320">
        <f>+SUMIFS('Año 5'!$KL$13:$KL$10112,'Año 5'!$JQ$13:$JQ$10112,$B$7:$B$44,'Año 5'!$JR$13:$JR$10112,$C$7:$C$44)</f>
        <v>0</v>
      </c>
      <c r="CG36" s="325">
        <f t="shared" si="14"/>
        <v>0</v>
      </c>
      <c r="CH36" s="323">
        <f t="shared" si="9"/>
        <v>0</v>
      </c>
      <c r="CI36" s="326">
        <f t="shared" si="10"/>
        <v>0</v>
      </c>
    </row>
    <row r="37" spans="2:89" x14ac:dyDescent="0.25">
      <c r="B37" s="317" t="s">
        <v>186</v>
      </c>
      <c r="C37" s="354" t="s">
        <v>176</v>
      </c>
      <c r="D37" s="318">
        <f>+SUMIFS('Situación inicial'!$W$13:$W$10112,'Situación inicial'!$B$13:$B$10112,$B$7:$B$44,'Situación inicial'!$C$13:$C$10112,$C$7:$C$44)</f>
        <v>0</v>
      </c>
      <c r="E37" s="319">
        <f>+SUMIFS('Situación inicial'!$AV$13:$AV$10112,'Situación inicial'!$AA$13:$AA$10112,$B$7:$B$44,'Situación inicial'!$AB$13:$AB$10112,$C$7:$C$44)</f>
        <v>0</v>
      </c>
      <c r="F37" s="319">
        <f>+SUMIFS('Situación inicial'!$BT$13:$BT$10112,'Situación inicial'!$AY$13:$AY$10112,$B$7:$B$44,'Situación inicial'!$AZ$13:$AZ$10112,$C$7:$C$44)</f>
        <v>0</v>
      </c>
      <c r="G37" s="319">
        <f>+SUMIFS('Situación inicial'!$CR$13:$CR$10112,'Situación inicial'!$BW$13:$BW$10112,$B$7:$B$44,'Situación inicial'!$BX$13:$BX$10112,$C$7:$C$44)</f>
        <v>0</v>
      </c>
      <c r="H37" s="319">
        <f>+SUMIFS('Situación inicial'!$DP$13:$DP$10112,'Situación inicial'!$CU$13:$CU$10112,$B$7:$B$44,'Situación inicial'!$CV$13:$CV$10112,$C$7:$C$44)</f>
        <v>0</v>
      </c>
      <c r="I37" s="319">
        <f>+SUMIFS('Situación inicial'!$EN$13:$EN$10112,'Situación inicial'!$DS$13:$DS$10112,$B$7:$B$44,'Situación inicial'!$DT$13:$DT$10112,$C$7:$C$44)</f>
        <v>0</v>
      </c>
      <c r="J37" s="319">
        <f>+SUMIFS('Situación inicial'!$FL$13:$FL$10112,'Situación inicial'!$EQ$13:$EQ$10112,$B$7:$B$44,'Situación inicial'!$ER$13:$ER$10112,$C$7:$C$44)</f>
        <v>0</v>
      </c>
      <c r="K37" s="319">
        <f>+SUMIFS('Situación inicial'!$GJ$13:$GJ$10112,'Situación inicial'!$FO$13:$FO$10112,$B$7:$B$44,'Situación inicial'!$FP$13:$FP$10112,$C$7:$C$44)</f>
        <v>0</v>
      </c>
      <c r="L37" s="319">
        <f>+SUMIFS('Situación inicial'!$HH$13:$HH$10112,'Situación inicial'!$GM$13:$GM$10112,$B$7:$B$44,'Situación inicial'!$GN$13:$GN$10112,$C$7:$C$44)</f>
        <v>0</v>
      </c>
      <c r="M37" s="319">
        <f>+SUMIFS('Situación inicial'!$IF$13:$IF$10112,'Situación inicial'!$HK$13:$HK$10112,$B$7:$B$44,'Situación inicial'!$HL$13:$HL$10112,$C$7:$C$44)</f>
        <v>0</v>
      </c>
      <c r="N37" s="319">
        <f>+SUMIFS('Situación inicial'!$JD$13:$JD$10112,'Situación inicial'!$II$13:$II$10112,$B$7:$B$44,'Situación inicial'!$IJ$13:$IJ$10112,$C$7:$C$44)</f>
        <v>0</v>
      </c>
      <c r="O37" s="320">
        <f>+SUMIFS('Situación inicial'!$KB$13:$KB$10112,'Situación inicial'!$JG$13:$JG$10112,$B$7:$B$44,'Situación inicial'!$JH$13:$JH$10112,$C$7:$C$44)</f>
        <v>0</v>
      </c>
      <c r="P37" s="310">
        <f t="shared" si="0"/>
        <v>0</v>
      </c>
      <c r="Q37" s="318">
        <f>+SUMIFS('Año 1'!$W$13:$W$10112,'Año 1'!$B$13:$B$10112,$B$7:$B$44,'Año 1'!$C$13:$C$10112,$C$7:$C$44)</f>
        <v>0</v>
      </c>
      <c r="R37" s="319">
        <f>+SUMIFS('Año 1'!$AV$13:$AV$10112,'Año 1'!$AA$13:$AA$10112,$B$7:$B$44,'Año 1'!$AB$13:$AB$10112,$C$7:$C$44)</f>
        <v>0</v>
      </c>
      <c r="S37" s="319">
        <f>+SUMIFS('Año 1'!$BU$13:$BU$10112,'Año 1'!$AZ$13:$AZ$10112,$B$7:$B$44,'Año 1'!$BA$13:$BA$10112,$C$7:$C$44)</f>
        <v>0</v>
      </c>
      <c r="T37" s="319">
        <f>+SUMIFS('Año 1'!$CT$13:$CT$10112,'Año 1'!$BY$13:$BY$10112,$B$7:$B$44,'Año 1'!$BZ$13:$BZ$10112,$C$7:$C$44)</f>
        <v>0</v>
      </c>
      <c r="U37" s="319">
        <f>+SUMIFS('Año 1'!$DS$13:$DS$10112,'Año 1'!$CX$13:$CX$10112,$B$7:$B$44,'Año 1'!$CY$13:$CY$10112,$C$7:$C$44)</f>
        <v>0</v>
      </c>
      <c r="V37" s="319">
        <f>+SUMIFS('Año 1'!$ER$13:$ER$10112,'Año 1'!$DW$13:$DW$10112,$B$7:$B$44,'Año 1'!$DX$13:$DX$10112,$C$7:$C$44)</f>
        <v>0</v>
      </c>
      <c r="W37" s="319">
        <f>+SUMIFS('Año 1'!$FQ$13:$FQ$10112,'Año 1'!$EV$13:$EV$10112,$B$7:$B$44,'Año 1'!$EW$13:$EW$10112,$C$7:$C$44)</f>
        <v>0</v>
      </c>
      <c r="X37" s="319">
        <f>+SUMIFS('Año 1'!$GP$13:$GP$10112,'Año 1'!$FU$13:$FU$10112,$B$7:$B$44,'Año 1'!$FV$13:$FV$10112,$C$7:$C$44)</f>
        <v>0</v>
      </c>
      <c r="Y37" s="319">
        <f>+SUMIFS('Año 1'!$HO$13:$HO$10112,'Año 1'!$GT$13:$GT$10112,$B$7:$B$44,'Año 1'!$GU$13:$GU$10112,$C$7:$C$44)</f>
        <v>0</v>
      </c>
      <c r="Z37" s="319">
        <f>+SUMIFS('Año 1'!$IN$13:$IN$10112,'Año 1'!$HS$13:$HS$10112,$B$7:$B$44,'Año 1'!$HT$13:$HT$10112,$C$7:$C$44)</f>
        <v>0</v>
      </c>
      <c r="AA37" s="319">
        <f>+SUMIFS('Año 1'!$JM$13:$JM$10112,'Año 1'!$IR$13:$IR$10112,$B$7:$B$44,'Año 1'!$IS$13:$IS$10112,$C$7:$C$44)</f>
        <v>0</v>
      </c>
      <c r="AB37" s="320">
        <f>+SUMIFS('Año 1'!$KL$13:$KL$10112,'Año 1'!$JQ$13:$JQ$10112,$B$7:$B$44,'Año 1'!$JR$13:$JR$10112,$C$7:$C$44)</f>
        <v>0</v>
      </c>
      <c r="AC37" s="321">
        <f t="shared" si="1"/>
        <v>0</v>
      </c>
      <c r="AD37" s="322">
        <f t="shared" si="2"/>
        <v>0</v>
      </c>
      <c r="AE37" s="318">
        <f>+SUMIFS('Año 2'!$W$13:$W$10112,'Año 2'!$B$13:$B$10112,$B$7:$B$44,'Año 2'!$C$13:$C$10112,$C$7:$C$44)</f>
        <v>0</v>
      </c>
      <c r="AF37" s="319">
        <f>+SUMIFS('Año 2'!$AV$13:$AV$10112,'Año 2'!$AA$13:$AA$10112,$B$7:$B$44,'Año 2'!$AB$13:$AB$10112,$C$7:$C$44)</f>
        <v>0</v>
      </c>
      <c r="AG37" s="319">
        <f>+SUMIFS('Año 2'!$BU$13:$BU$10112,'Año 2'!$AZ$13:$AZ$10112,$B$7:$B$44,'Año 2'!$BA$13:$BA$10112,$C$7:$C$44)</f>
        <v>0</v>
      </c>
      <c r="AH37" s="319">
        <f>+SUMIFS('Año 2'!$CT$13:$CT$10112,'Año 2'!$BY$13:$BY$10112,$B$7:$B$44,'Año 2'!$BZ$13:$BZ$10112,$C$7:$C$44)</f>
        <v>0</v>
      </c>
      <c r="AI37" s="319">
        <f>+SUMIFS('Año 2'!$DS$13:$DS$10112,'Año 2'!$CX$13:$CX$10112,$B$7:$B$44,'Año 2'!$CY$13:$CY$10112,$C$7:$C$44)</f>
        <v>0</v>
      </c>
      <c r="AJ37" s="319">
        <f>+SUMIFS('Año 2'!$ER$13:$ER$10112,'Año 2'!$DW$13:$DW$10112,$B$7:$B$44,'Año 2'!$DX$13:$DX$10112,$C$7:$C$44)</f>
        <v>0</v>
      </c>
      <c r="AK37" s="319">
        <f>+SUMIFS('Año 2'!$FQ$13:$FQ$10112,'Año 2'!$EV$13:$EV$10112,$B$7:$B$44,'Año 2'!$EW$13:$EW$10112,$C$7:$C$44)</f>
        <v>0</v>
      </c>
      <c r="AL37" s="319">
        <f>+SUMIFS('Año 2'!$GP$13:$GP$10112,'Año 2'!$FU$13:$FU$10112,$B$7:$B$44,'Año 2'!$FV$13:$FV$10112,$C$7:$C$44)</f>
        <v>0</v>
      </c>
      <c r="AM37" s="319">
        <f>+SUMIFS('Año 2'!$HO$13:$HO$10112,'Año 2'!$GT$13:$GT$10112,$B$7:$B$44,'Año 2'!$GU$13:$GU$10112,$C$7:$C$44)</f>
        <v>0</v>
      </c>
      <c r="AN37" s="319">
        <f>+SUMIFS('Año 2'!$IN$13:$IN$10112,'Año 2'!$HS$13:$HS$10112,$B$7:$B$44,'Año 2'!$HT$13:$HT$10112,$C$7:$C$44)</f>
        <v>0</v>
      </c>
      <c r="AO37" s="319">
        <f>+SUMIFS('Año 2'!$JM$13:$JM$10112,'Año 2'!$IR$13:$IR$10112,$B$7:$B$44,'Año 2'!$IS$13:$IS$10112,$C$7:$C$44)</f>
        <v>0</v>
      </c>
      <c r="AP37" s="320">
        <f>+SUMIFS('Año 2'!$KL$13:$KL$10112,'Año 2'!$JQ$13:$JQ$10112,$B$7:$B$44,'Año 2'!$JR$13:$JR$10112,$C$7:$C$44)</f>
        <v>0</v>
      </c>
      <c r="AQ37" s="321">
        <f t="shared" si="3"/>
        <v>0</v>
      </c>
      <c r="AR37" s="322">
        <f t="shared" si="11"/>
        <v>0</v>
      </c>
      <c r="AS37" s="318">
        <f>+SUMIFS('Año 3'!$W$13:$W$10112,'Año 3'!$B$13:$B$10112,$B$7:$B$44,'Año 3'!$C$13:$C$10112,$C$7:$C$44)</f>
        <v>0</v>
      </c>
      <c r="AT37" s="319">
        <f>+SUMIFS('Año 3'!$AV$13:$AV$10112,'Año 3'!$AA$13:$AA$10112,$B$7:$B$44,'Año 3'!$AB$13:$AB$10112,$C$7:$C$44)</f>
        <v>0</v>
      </c>
      <c r="AU37" s="319">
        <f>+SUMIFS('Año 3'!$BU$13:$BU$10112,'Año 3'!$AZ$13:$AZ$10112,$B$7:$B$44,'Año 3'!$BA$13:$BA$10112,$C$7:$C$44)</f>
        <v>0</v>
      </c>
      <c r="AV37" s="319">
        <f>+SUMIFS('Año 3'!$CT$13:$CT$10112,'Año 3'!$BY$13:$BY$10112,$B$7:$B$44,'Año 3'!$BZ$13:$BZ$10112,$C$7:$C$44)</f>
        <v>0</v>
      </c>
      <c r="AW37" s="319">
        <f>+SUMIFS('Año 3'!$DS$13:$DS$10112,'Año 3'!$CX$13:$CX$10112,$B$7:$B$44,'Año 3'!$CY$13:$CY$10112,$C$7:$C$44)</f>
        <v>0</v>
      </c>
      <c r="AX37" s="319">
        <f>+SUMIFS('Año 3'!$ER$13:$ER$10112,'Año 3'!$DW$13:$DW$10112,$B$7:$B$44,'Año 3'!$DX$13:$DX$10112,$C$7:$C$44)</f>
        <v>0</v>
      </c>
      <c r="AY37" s="319">
        <f>+SUMIFS('Año 3'!$FQ$13:$FQ$10112,'Año 3'!$EV$13:$EV$10112,$B$7:$B$44,'Año 3'!$EW$13:$EW$10112,$C$7:$C$44)</f>
        <v>0</v>
      </c>
      <c r="AZ37" s="319">
        <f>+SUMIFS('Año 3'!$GP$13:$GP$10112,'Año 3'!$FU$13:$FU$10112,$B$7:$B$44,'Año 3'!$FV$13:$FV$10112,$C$7:$C$44)</f>
        <v>0</v>
      </c>
      <c r="BA37" s="319">
        <f>+SUMIFS('Año 3'!$HO$13:$HO$10112,'Año 3'!$GT$13:$GT$10112,$B$7:$B$44,'Año 3'!$GU$13:$GU$10112,$C$7:$C$44)</f>
        <v>0</v>
      </c>
      <c r="BB37" s="319">
        <f>+SUMIFS('Año 3'!$IN$13:$IN$10112,'Año 3'!$HS$13:$HS$10112,$B$7:$B$44,'Año 3'!$HT$13:$HT$10112,$C$7:$C$44)</f>
        <v>0</v>
      </c>
      <c r="BC37" s="319">
        <f>+SUMIFS('Año 3'!$JM$13:$JM$10112,'Año 3'!$IR$13:$IR$10112,$B$7:$B$44,'Año 3'!$IS$13:$IS$10112,$C$7:$C$44)</f>
        <v>0</v>
      </c>
      <c r="BD37" s="320">
        <f>+SUMIFS('Año 3'!$KL$13:$KL$10112,'Año 3'!$JQ$13:$JQ$10112,$B$7:$B$44,'Año 3'!$JR$13:$JR$10112,$C$7:$C$44)</f>
        <v>0</v>
      </c>
      <c r="BE37" s="321">
        <f t="shared" si="12"/>
        <v>0</v>
      </c>
      <c r="BF37" s="323">
        <f t="shared" si="5"/>
        <v>0</v>
      </c>
      <c r="BG37" s="324">
        <f>+SUMIFS('Año 4'!$W$13:$W$10112,'Año 4'!$B$13:$B$10112,$B$7:$B$44,'Año 4'!$C$13:$C$10112,$C$7:$C$44)</f>
        <v>0</v>
      </c>
      <c r="BH37" s="319">
        <f>+SUMIFS('Año 4'!$AV$13:$AV$10112,'Año 4'!$AA$13:$AA$10112,$B$7:$B$44,'Año 4'!$AB$13:$AB$10112,$C$7:$C$44)</f>
        <v>0</v>
      </c>
      <c r="BI37" s="319">
        <f>+SUMIFS('Año 4'!$BU$13:$BU$10112,'Año 4'!$AZ$13:$AZ$10112,$B$7:$B$44,'Año 4'!$BA$13:$BA$10112,$C$7:$C$44)</f>
        <v>0</v>
      </c>
      <c r="BJ37" s="319">
        <f>+SUMIFS('Año 4'!$CT$13:$CT$10112,'Año 4'!$BY$13:$BY$10112,$B$7:$B$44,'Año 4'!$BZ$13:$BZ$10112,$C$7:$C$44)</f>
        <v>0</v>
      </c>
      <c r="BK37" s="319">
        <f>+SUMIFS('Año 4'!$DS$13:$DS$10112,'Año 4'!$CX$13:$CX$10112,$B$7:$B$44,'Año 4'!$CY$13:$CY$10112,$C$7:$C$44)</f>
        <v>0</v>
      </c>
      <c r="BL37" s="319">
        <f>+SUMIFS('Año 4'!$ER$13:$ER$10112,'Año 4'!$DW$13:$DW$10112,$B$7:$B$44,'Año 4'!$DX$13:$DX$10112,$C$7:$C$44)</f>
        <v>0</v>
      </c>
      <c r="BM37" s="319">
        <f>+SUMIFS('Año 4'!$FQ$13:$FQ$10112,'Año 4'!$EV$13:$EV$10112,$B$7:$B$44,'Año 4'!$EW$13:$EW$10112,$C$7:$C$44)</f>
        <v>0</v>
      </c>
      <c r="BN37" s="319">
        <f>+SUMIFS('Año 4'!$GP$13:$GP$10112,'Año 4'!$FU$13:$FU$10112,$B$7:$B$44,'Año 4'!$FV$13:$FV$10112,$C$7:$C$44)</f>
        <v>0</v>
      </c>
      <c r="BO37" s="319">
        <f>+SUMIFS('Año 4'!$HO$13:$HO$10112,'Año 4'!$GT$13:$GT$10112,$B$7:$B$44,'Año 4'!$GU$13:$GU$10112,$C$7:$C$44)</f>
        <v>0</v>
      </c>
      <c r="BP37" s="319">
        <f>+SUMIFS('Año 4'!$IN$13:$IN$10112,'Año 4'!$HS$13:$HS$10112,$B$7:$B$44,'Año 4'!$HT$13:$HT$10112,$C$7:$C$44)</f>
        <v>0</v>
      </c>
      <c r="BQ37" s="319">
        <f>+SUMIFS('Año 4'!$JM$13:$JM$10112,'Año 4'!$IR$13:$IR$10112,$B$7:$B$44,'Año 4'!$IS$13:$IS$10112,$C$7:$C$44)</f>
        <v>0</v>
      </c>
      <c r="BR37" s="320">
        <f>+SUMIFS('Año 4'!$KL$13:$KL$10112,'Año 4'!$JQ$13:$JQ$10112,$B$7:$B$44,'Año 4'!$JR$13:$JR$10112,$C$7:$C$44)</f>
        <v>0</v>
      </c>
      <c r="BS37" s="325">
        <f t="shared" si="13"/>
        <v>0</v>
      </c>
      <c r="BT37" s="323">
        <f t="shared" si="7"/>
        <v>0</v>
      </c>
      <c r="BU37" s="318">
        <f>+SUMIFS('Año 5'!$W$13:$W$10112,'Año 5'!$B$13:$B$10112,$B$7:$B$44,'Año 5'!$C$13:$C$10112,$C$7:$C$44)</f>
        <v>0</v>
      </c>
      <c r="BV37" s="319">
        <f>+SUMIFS('Año 5'!$AV$13:$AV$10112,'Año 5'!$AA$13:$AA$10112,$B$7:$B$44,'Año 5'!$AB$13:$AB$10112,$C$7:$C$44)</f>
        <v>0</v>
      </c>
      <c r="BW37" s="319">
        <f>+SUMIFS('Año 5'!$BU$13:$BU$10112,'Año 5'!$AZ$13:$AZ$10112,$B$7:$B$44,'Año 5'!$BA$13:$BA$10112,$C$7:$C$44)</f>
        <v>0</v>
      </c>
      <c r="BX37" s="319">
        <f>+SUMIFS('Año 5'!$CT$13:$CT$10112,'Año 5'!$BY$13:$BY$10112,$B$7:$B$44,'Año 5'!$BZ$13:$BZ$10112,$C$7:$C$44)</f>
        <v>0</v>
      </c>
      <c r="BY37" s="319">
        <f>+SUMIFS('Año 5'!$DS$13:$DS$10112,'Año 5'!$CX$13:$CX$10112,$B$7:$B$44,'Año 5'!$CY$13:$CY$10112,$C$7:$C$44)</f>
        <v>0</v>
      </c>
      <c r="BZ37" s="319">
        <f>+SUMIFS('Año 5'!$ER$13:$ER$10112,'Año 5'!$DW$13:$DW$10112,$B$7:$B$44,'Año 5'!$DX$13:$DX$10112,$C$7:$C$44)</f>
        <v>0</v>
      </c>
      <c r="CA37" s="319">
        <f>+SUMIFS('Año 5'!$FQ$13:$FQ$10112,'Año 5'!$EV$13:$EV$10112,$B$7:$B$44,'Año 5'!$EW$13:$EW$10112,$C$7:$C$44)</f>
        <v>0</v>
      </c>
      <c r="CB37" s="319">
        <f>+SUMIFS('Año 5'!$GP$13:$GP$10112,'Año 5'!$FU$13:$FU$10112,$B$7:$B$44,'Año 5'!$FV$13:$FV$10112,$C$7:$C$44)</f>
        <v>0</v>
      </c>
      <c r="CC37" s="319">
        <f>+SUMIFS('Año 5'!$HO$13:$HO$10112,'Año 5'!$GT$13:$GT$10112,$B$7:$B$44,'Año 5'!$GU$13:$GU$10112,$C$7:$C$44)</f>
        <v>0</v>
      </c>
      <c r="CD37" s="319">
        <f>+SUMIFS('Año 5'!$IN$13:$IN$10112,'Año 5'!$HS$13:$HS$10112,$B$7:$B$44,'Año 5'!$HT$13:$HT$10112,$C$7:$C$44)</f>
        <v>0</v>
      </c>
      <c r="CE37" s="319">
        <f>+SUMIFS('Año 5'!$JM$13:$JM$10112,'Año 5'!$IR$13:$IR$10112,$B$7:$B$44,'Año 5'!$IS$13:$IS$10112,$C$7:$C$44)</f>
        <v>0</v>
      </c>
      <c r="CF37" s="320">
        <f>+SUMIFS('Año 5'!$KL$13:$KL$10112,'Año 5'!$JQ$13:$JQ$10112,$B$7:$B$44,'Año 5'!$JR$13:$JR$10112,$C$7:$C$44)</f>
        <v>0</v>
      </c>
      <c r="CG37" s="325">
        <f t="shared" si="14"/>
        <v>0</v>
      </c>
      <c r="CH37" s="323">
        <f t="shared" si="9"/>
        <v>0</v>
      </c>
      <c r="CI37" s="326">
        <f t="shared" si="10"/>
        <v>0</v>
      </c>
    </row>
    <row r="38" spans="2:89" x14ac:dyDescent="0.25">
      <c r="B38" s="317" t="s">
        <v>187</v>
      </c>
      <c r="C38" s="354" t="s">
        <v>176</v>
      </c>
      <c r="D38" s="318">
        <f>+SUMIFS('Situación inicial'!$W$13:$W$10112,'Situación inicial'!$B$13:$B$10112,$B$7:$B$44,'Situación inicial'!$C$13:$C$10112,$C$7:$C$44)</f>
        <v>0</v>
      </c>
      <c r="E38" s="319">
        <f>+SUMIFS('Situación inicial'!$AV$13:$AV$10112,'Situación inicial'!$AA$13:$AA$10112,$B$7:$B$44,'Situación inicial'!$AB$13:$AB$10112,$C$7:$C$44)</f>
        <v>0</v>
      </c>
      <c r="F38" s="319">
        <f>+SUMIFS('Situación inicial'!$BT$13:$BT$10112,'Situación inicial'!$AY$13:$AY$10112,$B$7:$B$44,'Situación inicial'!$AZ$13:$AZ$10112,$C$7:$C$44)</f>
        <v>0</v>
      </c>
      <c r="G38" s="319">
        <f>+SUMIFS('Situación inicial'!$CR$13:$CR$10112,'Situación inicial'!$BW$13:$BW$10112,$B$7:$B$44,'Situación inicial'!$BX$13:$BX$10112,$C$7:$C$44)</f>
        <v>0</v>
      </c>
      <c r="H38" s="319">
        <f>+SUMIFS('Situación inicial'!$DP$13:$DP$10112,'Situación inicial'!$CU$13:$CU$10112,$B$7:$B$44,'Situación inicial'!$CV$13:$CV$10112,$C$7:$C$44)</f>
        <v>0</v>
      </c>
      <c r="I38" s="319">
        <f>+SUMIFS('Situación inicial'!$EN$13:$EN$10112,'Situación inicial'!$DS$13:$DS$10112,$B$7:$B$44,'Situación inicial'!$DT$13:$DT$10112,$C$7:$C$44)</f>
        <v>0</v>
      </c>
      <c r="J38" s="319">
        <f>+SUMIFS('Situación inicial'!$FL$13:$FL$10112,'Situación inicial'!$EQ$13:$EQ$10112,$B$7:$B$44,'Situación inicial'!$ER$13:$ER$10112,$C$7:$C$44)</f>
        <v>0</v>
      </c>
      <c r="K38" s="319">
        <f>+SUMIFS('Situación inicial'!$GJ$13:$GJ$10112,'Situación inicial'!$FO$13:$FO$10112,$B$7:$B$44,'Situación inicial'!$FP$13:$FP$10112,$C$7:$C$44)</f>
        <v>0</v>
      </c>
      <c r="L38" s="319">
        <f>+SUMIFS('Situación inicial'!$HH$13:$HH$10112,'Situación inicial'!$GM$13:$GM$10112,$B$7:$B$44,'Situación inicial'!$GN$13:$GN$10112,$C$7:$C$44)</f>
        <v>0</v>
      </c>
      <c r="M38" s="319">
        <f>+SUMIFS('Situación inicial'!$IF$13:$IF$10112,'Situación inicial'!$HK$13:$HK$10112,$B$7:$B$44,'Situación inicial'!$HL$13:$HL$10112,$C$7:$C$44)</f>
        <v>0</v>
      </c>
      <c r="N38" s="319">
        <f>+SUMIFS('Situación inicial'!$JD$13:$JD$10112,'Situación inicial'!$II$13:$II$10112,$B$7:$B$44,'Situación inicial'!$IJ$13:$IJ$10112,$C$7:$C$44)</f>
        <v>0</v>
      </c>
      <c r="O38" s="320">
        <f>+SUMIFS('Situación inicial'!$KB$13:$KB$10112,'Situación inicial'!$JG$13:$JG$10112,$B$7:$B$44,'Situación inicial'!$JH$13:$JH$10112,$C$7:$C$44)</f>
        <v>0</v>
      </c>
      <c r="P38" s="310">
        <f t="shared" si="0"/>
        <v>0</v>
      </c>
      <c r="Q38" s="318">
        <f>+SUMIFS('Año 1'!$W$13:$W$10112,'Año 1'!$B$13:$B$10112,$B$7:$B$44,'Año 1'!$C$13:$C$10112,$C$7:$C$44)</f>
        <v>0</v>
      </c>
      <c r="R38" s="319">
        <f>+SUMIFS('Año 1'!$AV$13:$AV$10112,'Año 1'!$AA$13:$AA$10112,$B$7:$B$44,'Año 1'!$AB$13:$AB$10112,$C$7:$C$44)</f>
        <v>0</v>
      </c>
      <c r="S38" s="319">
        <f>+SUMIFS('Año 1'!$BU$13:$BU$10112,'Año 1'!$AZ$13:$AZ$10112,$B$7:$B$44,'Año 1'!$BA$13:$BA$10112,$C$7:$C$44)</f>
        <v>0</v>
      </c>
      <c r="T38" s="319">
        <f>+SUMIFS('Año 1'!$CT$13:$CT$10112,'Año 1'!$BY$13:$BY$10112,$B$7:$B$44,'Año 1'!$BZ$13:$BZ$10112,$C$7:$C$44)</f>
        <v>0</v>
      </c>
      <c r="U38" s="319">
        <f>+SUMIFS('Año 1'!$DS$13:$DS$10112,'Año 1'!$CX$13:$CX$10112,$B$7:$B$44,'Año 1'!$CY$13:$CY$10112,$C$7:$C$44)</f>
        <v>0</v>
      </c>
      <c r="V38" s="319">
        <f>+SUMIFS('Año 1'!$ER$13:$ER$10112,'Año 1'!$DW$13:$DW$10112,$B$7:$B$44,'Año 1'!$DX$13:$DX$10112,$C$7:$C$44)</f>
        <v>0</v>
      </c>
      <c r="W38" s="319">
        <f>+SUMIFS('Año 1'!$FQ$13:$FQ$10112,'Año 1'!$EV$13:$EV$10112,$B$7:$B$44,'Año 1'!$EW$13:$EW$10112,$C$7:$C$44)</f>
        <v>0</v>
      </c>
      <c r="X38" s="319">
        <f>+SUMIFS('Año 1'!$GP$13:$GP$10112,'Año 1'!$FU$13:$FU$10112,$B$7:$B$44,'Año 1'!$FV$13:$FV$10112,$C$7:$C$44)</f>
        <v>0</v>
      </c>
      <c r="Y38" s="319">
        <f>+SUMIFS('Año 1'!$HO$13:$HO$10112,'Año 1'!$GT$13:$GT$10112,$B$7:$B$44,'Año 1'!$GU$13:$GU$10112,$C$7:$C$44)</f>
        <v>0</v>
      </c>
      <c r="Z38" s="319">
        <f>+SUMIFS('Año 1'!$IN$13:$IN$10112,'Año 1'!$HS$13:$HS$10112,$B$7:$B$44,'Año 1'!$HT$13:$HT$10112,$C$7:$C$44)</f>
        <v>0</v>
      </c>
      <c r="AA38" s="319">
        <f>+SUMIFS('Año 1'!$JM$13:$JM$10112,'Año 1'!$IR$13:$IR$10112,$B$7:$B$44,'Año 1'!$IS$13:$IS$10112,$C$7:$C$44)</f>
        <v>0</v>
      </c>
      <c r="AB38" s="320">
        <f>+SUMIFS('Año 1'!$KL$13:$KL$10112,'Año 1'!$JQ$13:$JQ$10112,$B$7:$B$44,'Año 1'!$JR$13:$JR$10112,$C$7:$C$44)</f>
        <v>0</v>
      </c>
      <c r="AC38" s="321">
        <f t="shared" si="1"/>
        <v>0</v>
      </c>
      <c r="AD38" s="322">
        <f t="shared" si="2"/>
        <v>0</v>
      </c>
      <c r="AE38" s="318">
        <f>+SUMIFS('Año 2'!$W$13:$W$10112,'Año 2'!$B$13:$B$10112,$B$7:$B$44,'Año 2'!$C$13:$C$10112,$C$7:$C$44)</f>
        <v>0</v>
      </c>
      <c r="AF38" s="319">
        <f>+SUMIFS('Año 2'!$AV$13:$AV$10112,'Año 2'!$AA$13:$AA$10112,$B$7:$B$44,'Año 2'!$AB$13:$AB$10112,$C$7:$C$44)</f>
        <v>0</v>
      </c>
      <c r="AG38" s="319">
        <f>+SUMIFS('Año 2'!$BU$13:$BU$10112,'Año 2'!$AZ$13:$AZ$10112,$B$7:$B$44,'Año 2'!$BA$13:$BA$10112,$C$7:$C$44)</f>
        <v>0</v>
      </c>
      <c r="AH38" s="319">
        <f>+SUMIFS('Año 2'!$CT$13:$CT$10112,'Año 2'!$BY$13:$BY$10112,$B$7:$B$44,'Año 2'!$BZ$13:$BZ$10112,$C$7:$C$44)</f>
        <v>0</v>
      </c>
      <c r="AI38" s="319">
        <f>+SUMIFS('Año 2'!$DS$13:$DS$10112,'Año 2'!$CX$13:$CX$10112,$B$7:$B$44,'Año 2'!$CY$13:$CY$10112,$C$7:$C$44)</f>
        <v>0</v>
      </c>
      <c r="AJ38" s="319">
        <f>+SUMIFS('Año 2'!$ER$13:$ER$10112,'Año 2'!$DW$13:$DW$10112,$B$7:$B$44,'Año 2'!$DX$13:$DX$10112,$C$7:$C$44)</f>
        <v>0</v>
      </c>
      <c r="AK38" s="319">
        <f>+SUMIFS('Año 2'!$FQ$13:$FQ$10112,'Año 2'!$EV$13:$EV$10112,$B$7:$B$44,'Año 2'!$EW$13:$EW$10112,$C$7:$C$44)</f>
        <v>0</v>
      </c>
      <c r="AL38" s="319">
        <f>+SUMIFS('Año 2'!$GP$13:$GP$10112,'Año 2'!$FU$13:$FU$10112,$B$7:$B$44,'Año 2'!$FV$13:$FV$10112,$C$7:$C$44)</f>
        <v>0</v>
      </c>
      <c r="AM38" s="319">
        <f>+SUMIFS('Año 2'!$HO$13:$HO$10112,'Año 2'!$GT$13:$GT$10112,$B$7:$B$44,'Año 2'!$GU$13:$GU$10112,$C$7:$C$44)</f>
        <v>0</v>
      </c>
      <c r="AN38" s="319">
        <f>+SUMIFS('Año 2'!$IN$13:$IN$10112,'Año 2'!$HS$13:$HS$10112,$B$7:$B$44,'Año 2'!$HT$13:$HT$10112,$C$7:$C$44)</f>
        <v>0</v>
      </c>
      <c r="AO38" s="319">
        <f>+SUMIFS('Año 2'!$JM$13:$JM$10112,'Año 2'!$IR$13:$IR$10112,$B$7:$B$44,'Año 2'!$IS$13:$IS$10112,$C$7:$C$44)</f>
        <v>0</v>
      </c>
      <c r="AP38" s="320">
        <f>+SUMIFS('Año 2'!$KL$13:$KL$10112,'Año 2'!$JQ$13:$JQ$10112,$B$7:$B$44,'Año 2'!$JR$13:$JR$10112,$C$7:$C$44)</f>
        <v>0</v>
      </c>
      <c r="AQ38" s="321">
        <f t="shared" si="3"/>
        <v>0</v>
      </c>
      <c r="AR38" s="322">
        <f t="shared" si="11"/>
        <v>0</v>
      </c>
      <c r="AS38" s="318">
        <f>+SUMIFS('Año 3'!$W$13:$W$10112,'Año 3'!$B$13:$B$10112,$B$7:$B$44,'Año 3'!$C$13:$C$10112,$C$7:$C$44)</f>
        <v>0</v>
      </c>
      <c r="AT38" s="319">
        <f>+SUMIFS('Año 3'!$AV$13:$AV$10112,'Año 3'!$AA$13:$AA$10112,$B$7:$B$44,'Año 3'!$AB$13:$AB$10112,$C$7:$C$44)</f>
        <v>0</v>
      </c>
      <c r="AU38" s="319">
        <f>+SUMIFS('Año 3'!$BU$13:$BU$10112,'Año 3'!$AZ$13:$AZ$10112,$B$7:$B$44,'Año 3'!$BA$13:$BA$10112,$C$7:$C$44)</f>
        <v>0</v>
      </c>
      <c r="AV38" s="319">
        <f>+SUMIFS('Año 3'!$CT$13:$CT$10112,'Año 3'!$BY$13:$BY$10112,$B$7:$B$44,'Año 3'!$BZ$13:$BZ$10112,$C$7:$C$44)</f>
        <v>0</v>
      </c>
      <c r="AW38" s="319">
        <f>+SUMIFS('Año 3'!$DS$13:$DS$10112,'Año 3'!$CX$13:$CX$10112,$B$7:$B$44,'Año 3'!$CY$13:$CY$10112,$C$7:$C$44)</f>
        <v>0</v>
      </c>
      <c r="AX38" s="319">
        <f>+SUMIFS('Año 3'!$ER$13:$ER$10112,'Año 3'!$DW$13:$DW$10112,$B$7:$B$44,'Año 3'!$DX$13:$DX$10112,$C$7:$C$44)</f>
        <v>0</v>
      </c>
      <c r="AY38" s="319">
        <f>+SUMIFS('Año 3'!$FQ$13:$FQ$10112,'Año 3'!$EV$13:$EV$10112,$B$7:$B$44,'Año 3'!$EW$13:$EW$10112,$C$7:$C$44)</f>
        <v>0</v>
      </c>
      <c r="AZ38" s="319">
        <f>+SUMIFS('Año 3'!$GP$13:$GP$10112,'Año 3'!$FU$13:$FU$10112,$B$7:$B$44,'Año 3'!$FV$13:$FV$10112,$C$7:$C$44)</f>
        <v>0</v>
      </c>
      <c r="BA38" s="319">
        <f>+SUMIFS('Año 3'!$HO$13:$HO$10112,'Año 3'!$GT$13:$GT$10112,$B$7:$B$44,'Año 3'!$GU$13:$GU$10112,$C$7:$C$44)</f>
        <v>0</v>
      </c>
      <c r="BB38" s="319">
        <f>+SUMIFS('Año 3'!$IN$13:$IN$10112,'Año 3'!$HS$13:$HS$10112,$B$7:$B$44,'Año 3'!$HT$13:$HT$10112,$C$7:$C$44)</f>
        <v>0</v>
      </c>
      <c r="BC38" s="319">
        <f>+SUMIFS('Año 3'!$JM$13:$JM$10112,'Año 3'!$IR$13:$IR$10112,$B$7:$B$44,'Año 3'!$IS$13:$IS$10112,$C$7:$C$44)</f>
        <v>0</v>
      </c>
      <c r="BD38" s="320">
        <f>+SUMIFS('Año 3'!$KL$13:$KL$10112,'Año 3'!$JQ$13:$JQ$10112,$B$7:$B$44,'Año 3'!$JR$13:$JR$10112,$C$7:$C$44)</f>
        <v>0</v>
      </c>
      <c r="BE38" s="321">
        <f t="shared" si="12"/>
        <v>0</v>
      </c>
      <c r="BF38" s="323">
        <f t="shared" si="5"/>
        <v>0</v>
      </c>
      <c r="BG38" s="324">
        <f>+SUMIFS('Año 4'!$W$13:$W$10112,'Año 4'!$B$13:$B$10112,$B$7:$B$44,'Año 4'!$C$13:$C$10112,$C$7:$C$44)</f>
        <v>0</v>
      </c>
      <c r="BH38" s="319">
        <f>+SUMIFS('Año 4'!$AV$13:$AV$10112,'Año 4'!$AA$13:$AA$10112,$B$7:$B$44,'Año 4'!$AB$13:$AB$10112,$C$7:$C$44)</f>
        <v>0</v>
      </c>
      <c r="BI38" s="319">
        <f>+SUMIFS('Año 4'!$BU$13:$BU$10112,'Año 4'!$AZ$13:$AZ$10112,$B$7:$B$44,'Año 4'!$BA$13:$BA$10112,$C$7:$C$44)</f>
        <v>0</v>
      </c>
      <c r="BJ38" s="319">
        <f>+SUMIFS('Año 4'!$CT$13:$CT$10112,'Año 4'!$BY$13:$BY$10112,$B$7:$B$44,'Año 4'!$BZ$13:$BZ$10112,$C$7:$C$44)</f>
        <v>0</v>
      </c>
      <c r="BK38" s="319">
        <f>+SUMIFS('Año 4'!$DS$13:$DS$10112,'Año 4'!$CX$13:$CX$10112,$B$7:$B$44,'Año 4'!$CY$13:$CY$10112,$C$7:$C$44)</f>
        <v>0</v>
      </c>
      <c r="BL38" s="319">
        <f>+SUMIFS('Año 4'!$ER$13:$ER$10112,'Año 4'!$DW$13:$DW$10112,$B$7:$B$44,'Año 4'!$DX$13:$DX$10112,$C$7:$C$44)</f>
        <v>0</v>
      </c>
      <c r="BM38" s="319">
        <f>+SUMIFS('Año 4'!$FQ$13:$FQ$10112,'Año 4'!$EV$13:$EV$10112,$B$7:$B$44,'Año 4'!$EW$13:$EW$10112,$C$7:$C$44)</f>
        <v>0</v>
      </c>
      <c r="BN38" s="319">
        <f>+SUMIFS('Año 4'!$GP$13:$GP$10112,'Año 4'!$FU$13:$FU$10112,$B$7:$B$44,'Año 4'!$FV$13:$FV$10112,$C$7:$C$44)</f>
        <v>0</v>
      </c>
      <c r="BO38" s="319">
        <f>+SUMIFS('Año 4'!$HO$13:$HO$10112,'Año 4'!$GT$13:$GT$10112,$B$7:$B$44,'Año 4'!$GU$13:$GU$10112,$C$7:$C$44)</f>
        <v>0</v>
      </c>
      <c r="BP38" s="319">
        <f>+SUMIFS('Año 4'!$IN$13:$IN$10112,'Año 4'!$HS$13:$HS$10112,$B$7:$B$44,'Año 4'!$HT$13:$HT$10112,$C$7:$C$44)</f>
        <v>0</v>
      </c>
      <c r="BQ38" s="319">
        <f>+SUMIFS('Año 4'!$JM$13:$JM$10112,'Año 4'!$IR$13:$IR$10112,$B$7:$B$44,'Año 4'!$IS$13:$IS$10112,$C$7:$C$44)</f>
        <v>0</v>
      </c>
      <c r="BR38" s="320">
        <f>+SUMIFS('Año 4'!$KL$13:$KL$10112,'Año 4'!$JQ$13:$JQ$10112,$B$7:$B$44,'Año 4'!$JR$13:$JR$10112,$C$7:$C$44)</f>
        <v>0</v>
      </c>
      <c r="BS38" s="325">
        <f t="shared" si="13"/>
        <v>0</v>
      </c>
      <c r="BT38" s="323">
        <f t="shared" si="7"/>
        <v>0</v>
      </c>
      <c r="BU38" s="318">
        <f>+SUMIFS('Año 5'!$W$13:$W$10112,'Año 5'!$B$13:$B$10112,$B$7:$B$44,'Año 5'!$C$13:$C$10112,$C$7:$C$44)</f>
        <v>0</v>
      </c>
      <c r="BV38" s="319">
        <f>+SUMIFS('Año 5'!$AV$13:$AV$10112,'Año 5'!$AA$13:$AA$10112,$B$7:$B$44,'Año 5'!$AB$13:$AB$10112,$C$7:$C$44)</f>
        <v>0</v>
      </c>
      <c r="BW38" s="319">
        <f>+SUMIFS('Año 5'!$BU$13:$BU$10112,'Año 5'!$AZ$13:$AZ$10112,$B$7:$B$44,'Año 5'!$BA$13:$BA$10112,$C$7:$C$44)</f>
        <v>0</v>
      </c>
      <c r="BX38" s="319">
        <f>+SUMIFS('Año 5'!$CT$13:$CT$10112,'Año 5'!$BY$13:$BY$10112,$B$7:$B$44,'Año 5'!$BZ$13:$BZ$10112,$C$7:$C$44)</f>
        <v>0</v>
      </c>
      <c r="BY38" s="319">
        <f>+SUMIFS('Año 5'!$DS$13:$DS$10112,'Año 5'!$CX$13:$CX$10112,$B$7:$B$44,'Año 5'!$CY$13:$CY$10112,$C$7:$C$44)</f>
        <v>0</v>
      </c>
      <c r="BZ38" s="319">
        <f>+SUMIFS('Año 5'!$ER$13:$ER$10112,'Año 5'!$DW$13:$DW$10112,$B$7:$B$44,'Año 5'!$DX$13:$DX$10112,$C$7:$C$44)</f>
        <v>0</v>
      </c>
      <c r="CA38" s="319">
        <f>+SUMIFS('Año 5'!$FQ$13:$FQ$10112,'Año 5'!$EV$13:$EV$10112,$B$7:$B$44,'Año 5'!$EW$13:$EW$10112,$C$7:$C$44)</f>
        <v>0</v>
      </c>
      <c r="CB38" s="319">
        <f>+SUMIFS('Año 5'!$GP$13:$GP$10112,'Año 5'!$FU$13:$FU$10112,$B$7:$B$44,'Año 5'!$FV$13:$FV$10112,$C$7:$C$44)</f>
        <v>0</v>
      </c>
      <c r="CC38" s="319">
        <f>+SUMIFS('Año 5'!$HO$13:$HO$10112,'Año 5'!$GT$13:$GT$10112,$B$7:$B$44,'Año 5'!$GU$13:$GU$10112,$C$7:$C$44)</f>
        <v>0</v>
      </c>
      <c r="CD38" s="319">
        <f>+SUMIFS('Año 5'!$IN$13:$IN$10112,'Año 5'!$HS$13:$HS$10112,$B$7:$B$44,'Año 5'!$HT$13:$HT$10112,$C$7:$C$44)</f>
        <v>0</v>
      </c>
      <c r="CE38" s="319">
        <f>+SUMIFS('Año 5'!$JM$13:$JM$10112,'Año 5'!$IR$13:$IR$10112,$B$7:$B$44,'Año 5'!$IS$13:$IS$10112,$C$7:$C$44)</f>
        <v>0</v>
      </c>
      <c r="CF38" s="320">
        <f>+SUMIFS('Año 5'!$KL$13:$KL$10112,'Año 5'!$JQ$13:$JQ$10112,$B$7:$B$44,'Año 5'!$JR$13:$JR$10112,$C$7:$C$44)</f>
        <v>0</v>
      </c>
      <c r="CG38" s="325">
        <f t="shared" si="14"/>
        <v>0</v>
      </c>
      <c r="CH38" s="323">
        <f t="shared" si="9"/>
        <v>0</v>
      </c>
      <c r="CI38" s="326">
        <f t="shared" si="10"/>
        <v>0</v>
      </c>
    </row>
    <row r="39" spans="2:89" x14ac:dyDescent="0.25">
      <c r="B39" s="317" t="s">
        <v>188</v>
      </c>
      <c r="C39" s="354" t="s">
        <v>176</v>
      </c>
      <c r="D39" s="318">
        <f>+SUMIFS('Situación inicial'!$W$13:$W$10112,'Situación inicial'!$B$13:$B$10112,$B$7:$B$44,'Situación inicial'!$C$13:$C$10112,$C$7:$C$44)</f>
        <v>0</v>
      </c>
      <c r="E39" s="319">
        <f>+SUMIFS('Situación inicial'!$AV$13:$AV$10112,'Situación inicial'!$AA$13:$AA$10112,$B$7:$B$44,'Situación inicial'!$AB$13:$AB$10112,$C$7:$C$44)</f>
        <v>0</v>
      </c>
      <c r="F39" s="319">
        <f>+SUMIFS('Situación inicial'!$BT$13:$BT$10112,'Situación inicial'!$AY$13:$AY$10112,$B$7:$B$44,'Situación inicial'!$AZ$13:$AZ$10112,$C$7:$C$44)</f>
        <v>0</v>
      </c>
      <c r="G39" s="319">
        <f>+SUMIFS('Situación inicial'!$CR$13:$CR$10112,'Situación inicial'!$BW$13:$BW$10112,$B$7:$B$44,'Situación inicial'!$BX$13:$BX$10112,$C$7:$C$44)</f>
        <v>0</v>
      </c>
      <c r="H39" s="319">
        <f>+SUMIFS('Situación inicial'!$DP$13:$DP$10112,'Situación inicial'!$CU$13:$CU$10112,$B$7:$B$44,'Situación inicial'!$CV$13:$CV$10112,$C$7:$C$44)</f>
        <v>0</v>
      </c>
      <c r="I39" s="319">
        <f>+SUMIFS('Situación inicial'!$EN$13:$EN$10112,'Situación inicial'!$DS$13:$DS$10112,$B$7:$B$44,'Situación inicial'!$DT$13:$DT$10112,$C$7:$C$44)</f>
        <v>0</v>
      </c>
      <c r="J39" s="319">
        <f>+SUMIFS('Situación inicial'!$FL$13:$FL$10112,'Situación inicial'!$EQ$13:$EQ$10112,$B$7:$B$44,'Situación inicial'!$ER$13:$ER$10112,$C$7:$C$44)</f>
        <v>0</v>
      </c>
      <c r="K39" s="319">
        <f>+SUMIFS('Situación inicial'!$GJ$13:$GJ$10112,'Situación inicial'!$FO$13:$FO$10112,$B$7:$B$44,'Situación inicial'!$FP$13:$FP$10112,$C$7:$C$44)</f>
        <v>0</v>
      </c>
      <c r="L39" s="319">
        <f>+SUMIFS('Situación inicial'!$HH$13:$HH$10112,'Situación inicial'!$GM$13:$GM$10112,$B$7:$B$44,'Situación inicial'!$GN$13:$GN$10112,$C$7:$C$44)</f>
        <v>0</v>
      </c>
      <c r="M39" s="319">
        <f>+SUMIFS('Situación inicial'!$IF$13:$IF$10112,'Situación inicial'!$HK$13:$HK$10112,$B$7:$B$44,'Situación inicial'!$HL$13:$HL$10112,$C$7:$C$44)</f>
        <v>0</v>
      </c>
      <c r="N39" s="319">
        <f>+SUMIFS('Situación inicial'!$JD$13:$JD$10112,'Situación inicial'!$II$13:$II$10112,$B$7:$B$44,'Situación inicial'!$IJ$13:$IJ$10112,$C$7:$C$44)</f>
        <v>0</v>
      </c>
      <c r="O39" s="320">
        <f>+SUMIFS('Situación inicial'!$KB$13:$KB$10112,'Situación inicial'!$JG$13:$JG$10112,$B$7:$B$44,'Situación inicial'!$JH$13:$JH$10112,$C$7:$C$44)</f>
        <v>0</v>
      </c>
      <c r="P39" s="310">
        <f t="shared" si="0"/>
        <v>0</v>
      </c>
      <c r="Q39" s="318">
        <f>+SUMIFS('Año 1'!$W$13:$W$10112,'Año 1'!$B$13:$B$10112,$B$7:$B$44,'Año 1'!$C$13:$C$10112,$C$7:$C$44)</f>
        <v>0</v>
      </c>
      <c r="R39" s="319">
        <f>+SUMIFS('Año 1'!$AV$13:$AV$10112,'Año 1'!$AA$13:$AA$10112,$B$7:$B$44,'Año 1'!$AB$13:$AB$10112,$C$7:$C$44)</f>
        <v>0</v>
      </c>
      <c r="S39" s="319">
        <f>+SUMIFS('Año 1'!$BU$13:$BU$10112,'Año 1'!$AZ$13:$AZ$10112,$B$7:$B$44,'Año 1'!$BA$13:$BA$10112,$C$7:$C$44)</f>
        <v>0</v>
      </c>
      <c r="T39" s="319">
        <f>+SUMIFS('Año 1'!$CT$13:$CT$10112,'Año 1'!$BY$13:$BY$10112,$B$7:$B$44,'Año 1'!$BZ$13:$BZ$10112,$C$7:$C$44)</f>
        <v>0</v>
      </c>
      <c r="U39" s="319">
        <f>+SUMIFS('Año 1'!$DS$13:$DS$10112,'Año 1'!$CX$13:$CX$10112,$B$7:$B$44,'Año 1'!$CY$13:$CY$10112,$C$7:$C$44)</f>
        <v>0</v>
      </c>
      <c r="V39" s="319">
        <f>+SUMIFS('Año 1'!$ER$13:$ER$10112,'Año 1'!$DW$13:$DW$10112,$B$7:$B$44,'Año 1'!$DX$13:$DX$10112,$C$7:$C$44)</f>
        <v>0</v>
      </c>
      <c r="W39" s="319">
        <f>+SUMIFS('Año 1'!$FQ$13:$FQ$10112,'Año 1'!$EV$13:$EV$10112,$B$7:$B$44,'Año 1'!$EW$13:$EW$10112,$C$7:$C$44)</f>
        <v>0</v>
      </c>
      <c r="X39" s="319">
        <f>+SUMIFS('Año 1'!$GP$13:$GP$10112,'Año 1'!$FU$13:$FU$10112,$B$7:$B$44,'Año 1'!$FV$13:$FV$10112,$C$7:$C$44)</f>
        <v>0</v>
      </c>
      <c r="Y39" s="319">
        <f>+SUMIFS('Año 1'!$HO$13:$HO$10112,'Año 1'!$GT$13:$GT$10112,$B$7:$B$44,'Año 1'!$GU$13:$GU$10112,$C$7:$C$44)</f>
        <v>0</v>
      </c>
      <c r="Z39" s="319">
        <f>+SUMIFS('Año 1'!$IN$13:$IN$10112,'Año 1'!$HS$13:$HS$10112,$B$7:$B$44,'Año 1'!$HT$13:$HT$10112,$C$7:$C$44)</f>
        <v>0</v>
      </c>
      <c r="AA39" s="319">
        <f>+SUMIFS('Año 1'!$JM$13:$JM$10112,'Año 1'!$IR$13:$IR$10112,$B$7:$B$44,'Año 1'!$IS$13:$IS$10112,$C$7:$C$44)</f>
        <v>0</v>
      </c>
      <c r="AB39" s="320">
        <f>+SUMIFS('Año 1'!$KL$13:$KL$10112,'Año 1'!$JQ$13:$JQ$10112,$B$7:$B$44,'Año 1'!$JR$13:$JR$10112,$C$7:$C$44)</f>
        <v>0</v>
      </c>
      <c r="AC39" s="321">
        <f t="shared" si="1"/>
        <v>0</v>
      </c>
      <c r="AD39" s="322">
        <f t="shared" si="2"/>
        <v>0</v>
      </c>
      <c r="AE39" s="318">
        <f>+SUMIFS('Año 2'!$W$13:$W$10112,'Año 2'!$B$13:$B$10112,$B$7:$B$44,'Año 2'!$C$13:$C$10112,$C$7:$C$44)</f>
        <v>0</v>
      </c>
      <c r="AF39" s="319">
        <f>+SUMIFS('Año 2'!$AV$13:$AV$10112,'Año 2'!$AA$13:$AA$10112,$B$7:$B$44,'Año 2'!$AB$13:$AB$10112,$C$7:$C$44)</f>
        <v>0</v>
      </c>
      <c r="AG39" s="319">
        <f>+SUMIFS('Año 2'!$BU$13:$BU$10112,'Año 2'!$AZ$13:$AZ$10112,$B$7:$B$44,'Año 2'!$BA$13:$BA$10112,$C$7:$C$44)</f>
        <v>0</v>
      </c>
      <c r="AH39" s="319">
        <f>+SUMIFS('Año 2'!$CT$13:$CT$10112,'Año 2'!$BY$13:$BY$10112,$B$7:$B$44,'Año 2'!$BZ$13:$BZ$10112,$C$7:$C$44)</f>
        <v>0</v>
      </c>
      <c r="AI39" s="319">
        <f>+SUMIFS('Año 2'!$DS$13:$DS$10112,'Año 2'!$CX$13:$CX$10112,$B$7:$B$44,'Año 2'!$CY$13:$CY$10112,$C$7:$C$44)</f>
        <v>0</v>
      </c>
      <c r="AJ39" s="319">
        <f>+SUMIFS('Año 2'!$ER$13:$ER$10112,'Año 2'!$DW$13:$DW$10112,$B$7:$B$44,'Año 2'!$DX$13:$DX$10112,$C$7:$C$44)</f>
        <v>0</v>
      </c>
      <c r="AK39" s="319">
        <f>+SUMIFS('Año 2'!$FQ$13:$FQ$10112,'Año 2'!$EV$13:$EV$10112,$B$7:$B$44,'Año 2'!$EW$13:$EW$10112,$C$7:$C$44)</f>
        <v>0</v>
      </c>
      <c r="AL39" s="319">
        <f>+SUMIFS('Año 2'!$GP$13:$GP$10112,'Año 2'!$FU$13:$FU$10112,$B$7:$B$44,'Año 2'!$FV$13:$FV$10112,$C$7:$C$44)</f>
        <v>0</v>
      </c>
      <c r="AM39" s="319">
        <f>+SUMIFS('Año 2'!$HO$13:$HO$10112,'Año 2'!$GT$13:$GT$10112,$B$7:$B$44,'Año 2'!$GU$13:$GU$10112,$C$7:$C$44)</f>
        <v>0</v>
      </c>
      <c r="AN39" s="319">
        <f>+SUMIFS('Año 2'!$IN$13:$IN$10112,'Año 2'!$HS$13:$HS$10112,$B$7:$B$44,'Año 2'!$HT$13:$HT$10112,$C$7:$C$44)</f>
        <v>0</v>
      </c>
      <c r="AO39" s="319">
        <f>+SUMIFS('Año 2'!$JM$13:$JM$10112,'Año 2'!$IR$13:$IR$10112,$B$7:$B$44,'Año 2'!$IS$13:$IS$10112,$C$7:$C$44)</f>
        <v>0</v>
      </c>
      <c r="AP39" s="320">
        <f>+SUMIFS('Año 2'!$KL$13:$KL$10112,'Año 2'!$JQ$13:$JQ$10112,$B$7:$B$44,'Año 2'!$JR$13:$JR$10112,$C$7:$C$44)</f>
        <v>0</v>
      </c>
      <c r="AQ39" s="321">
        <f t="shared" si="3"/>
        <v>0</v>
      </c>
      <c r="AR39" s="322">
        <f t="shared" si="11"/>
        <v>0</v>
      </c>
      <c r="AS39" s="318">
        <f>+SUMIFS('Año 3'!$W$13:$W$10112,'Año 3'!$B$13:$B$10112,$B$7:$B$44,'Año 3'!$C$13:$C$10112,$C$7:$C$44)</f>
        <v>0</v>
      </c>
      <c r="AT39" s="319">
        <f>+SUMIFS('Año 3'!$AV$13:$AV$10112,'Año 3'!$AA$13:$AA$10112,$B$7:$B$44,'Año 3'!$AB$13:$AB$10112,$C$7:$C$44)</f>
        <v>0</v>
      </c>
      <c r="AU39" s="319">
        <f>+SUMIFS('Año 3'!$BU$13:$BU$10112,'Año 3'!$AZ$13:$AZ$10112,$B$7:$B$44,'Año 3'!$BA$13:$BA$10112,$C$7:$C$44)</f>
        <v>0</v>
      </c>
      <c r="AV39" s="319">
        <f>+SUMIFS('Año 3'!$CT$13:$CT$10112,'Año 3'!$BY$13:$BY$10112,$B$7:$B$44,'Año 3'!$BZ$13:$BZ$10112,$C$7:$C$44)</f>
        <v>0</v>
      </c>
      <c r="AW39" s="319">
        <f>+SUMIFS('Año 3'!$DS$13:$DS$10112,'Año 3'!$CX$13:$CX$10112,$B$7:$B$44,'Año 3'!$CY$13:$CY$10112,$C$7:$C$44)</f>
        <v>0</v>
      </c>
      <c r="AX39" s="319">
        <f>+SUMIFS('Año 3'!$ER$13:$ER$10112,'Año 3'!$DW$13:$DW$10112,$B$7:$B$44,'Año 3'!$DX$13:$DX$10112,$C$7:$C$44)</f>
        <v>0</v>
      </c>
      <c r="AY39" s="319">
        <f>+SUMIFS('Año 3'!$FQ$13:$FQ$10112,'Año 3'!$EV$13:$EV$10112,$B$7:$B$44,'Año 3'!$EW$13:$EW$10112,$C$7:$C$44)</f>
        <v>0</v>
      </c>
      <c r="AZ39" s="319">
        <f>+SUMIFS('Año 3'!$GP$13:$GP$10112,'Año 3'!$FU$13:$FU$10112,$B$7:$B$44,'Año 3'!$FV$13:$FV$10112,$C$7:$C$44)</f>
        <v>0</v>
      </c>
      <c r="BA39" s="319">
        <f>+SUMIFS('Año 3'!$HO$13:$HO$10112,'Año 3'!$GT$13:$GT$10112,$B$7:$B$44,'Año 3'!$GU$13:$GU$10112,$C$7:$C$44)</f>
        <v>0</v>
      </c>
      <c r="BB39" s="319">
        <f>+SUMIFS('Año 3'!$IN$13:$IN$10112,'Año 3'!$HS$13:$HS$10112,$B$7:$B$44,'Año 3'!$HT$13:$HT$10112,$C$7:$C$44)</f>
        <v>0</v>
      </c>
      <c r="BC39" s="319">
        <f>+SUMIFS('Año 3'!$JM$13:$JM$10112,'Año 3'!$IR$13:$IR$10112,$B$7:$B$44,'Año 3'!$IS$13:$IS$10112,$C$7:$C$44)</f>
        <v>0</v>
      </c>
      <c r="BD39" s="320">
        <f>+SUMIFS('Año 3'!$KL$13:$KL$10112,'Año 3'!$JQ$13:$JQ$10112,$B$7:$B$44,'Año 3'!$JR$13:$JR$10112,$C$7:$C$44)</f>
        <v>0</v>
      </c>
      <c r="BE39" s="321">
        <f t="shared" si="12"/>
        <v>0</v>
      </c>
      <c r="BF39" s="323">
        <f t="shared" si="5"/>
        <v>0</v>
      </c>
      <c r="BG39" s="324">
        <f>+SUMIFS('Año 4'!$W$13:$W$10112,'Año 4'!$B$13:$B$10112,$B$7:$B$44,'Año 4'!$C$13:$C$10112,$C$7:$C$44)</f>
        <v>0</v>
      </c>
      <c r="BH39" s="319">
        <f>+SUMIFS('Año 4'!$AV$13:$AV$10112,'Año 4'!$AA$13:$AA$10112,$B$7:$B$44,'Año 4'!$AB$13:$AB$10112,$C$7:$C$44)</f>
        <v>0</v>
      </c>
      <c r="BI39" s="319">
        <f>+SUMIFS('Año 4'!$BU$13:$BU$10112,'Año 4'!$AZ$13:$AZ$10112,$B$7:$B$44,'Año 4'!$BA$13:$BA$10112,$C$7:$C$44)</f>
        <v>0</v>
      </c>
      <c r="BJ39" s="319">
        <f>+SUMIFS('Año 4'!$CT$13:$CT$10112,'Año 4'!$BY$13:$BY$10112,$B$7:$B$44,'Año 4'!$BZ$13:$BZ$10112,$C$7:$C$44)</f>
        <v>0</v>
      </c>
      <c r="BK39" s="319">
        <f>+SUMIFS('Año 4'!$DS$13:$DS$10112,'Año 4'!$CX$13:$CX$10112,$B$7:$B$44,'Año 4'!$CY$13:$CY$10112,$C$7:$C$44)</f>
        <v>0</v>
      </c>
      <c r="BL39" s="319">
        <f>+SUMIFS('Año 4'!$ER$13:$ER$10112,'Año 4'!$DW$13:$DW$10112,$B$7:$B$44,'Año 4'!$DX$13:$DX$10112,$C$7:$C$44)</f>
        <v>0</v>
      </c>
      <c r="BM39" s="319">
        <f>+SUMIFS('Año 4'!$FQ$13:$FQ$10112,'Año 4'!$EV$13:$EV$10112,$B$7:$B$44,'Año 4'!$EW$13:$EW$10112,$C$7:$C$44)</f>
        <v>0</v>
      </c>
      <c r="BN39" s="319">
        <f>+SUMIFS('Año 4'!$GP$13:$GP$10112,'Año 4'!$FU$13:$FU$10112,$B$7:$B$44,'Año 4'!$FV$13:$FV$10112,$C$7:$C$44)</f>
        <v>0</v>
      </c>
      <c r="BO39" s="319">
        <f>+SUMIFS('Año 4'!$HO$13:$HO$10112,'Año 4'!$GT$13:$GT$10112,$B$7:$B$44,'Año 4'!$GU$13:$GU$10112,$C$7:$C$44)</f>
        <v>0</v>
      </c>
      <c r="BP39" s="319">
        <f>+SUMIFS('Año 4'!$IN$13:$IN$10112,'Año 4'!$HS$13:$HS$10112,$B$7:$B$44,'Año 4'!$HT$13:$HT$10112,$C$7:$C$44)</f>
        <v>0</v>
      </c>
      <c r="BQ39" s="319">
        <f>+SUMIFS('Año 4'!$JM$13:$JM$10112,'Año 4'!$IR$13:$IR$10112,$B$7:$B$44,'Año 4'!$IS$13:$IS$10112,$C$7:$C$44)</f>
        <v>0</v>
      </c>
      <c r="BR39" s="320">
        <f>+SUMIFS('Año 4'!$KL$13:$KL$10112,'Año 4'!$JQ$13:$JQ$10112,$B$7:$B$44,'Año 4'!$JR$13:$JR$10112,$C$7:$C$44)</f>
        <v>0</v>
      </c>
      <c r="BS39" s="325">
        <f t="shared" si="13"/>
        <v>0</v>
      </c>
      <c r="BT39" s="323">
        <f t="shared" si="7"/>
        <v>0</v>
      </c>
      <c r="BU39" s="318">
        <f>+SUMIFS('Año 5'!$W$13:$W$10112,'Año 5'!$B$13:$B$10112,$B$7:$B$44,'Año 5'!$C$13:$C$10112,$C$7:$C$44)</f>
        <v>0</v>
      </c>
      <c r="BV39" s="319">
        <f>+SUMIFS('Año 5'!$AV$13:$AV$10112,'Año 5'!$AA$13:$AA$10112,$B$7:$B$44,'Año 5'!$AB$13:$AB$10112,$C$7:$C$44)</f>
        <v>0</v>
      </c>
      <c r="BW39" s="319">
        <f>+SUMIFS('Año 5'!$BU$13:$BU$10112,'Año 5'!$AZ$13:$AZ$10112,$B$7:$B$44,'Año 5'!$BA$13:$BA$10112,$C$7:$C$44)</f>
        <v>0</v>
      </c>
      <c r="BX39" s="319">
        <f>+SUMIFS('Año 5'!$CT$13:$CT$10112,'Año 5'!$BY$13:$BY$10112,$B$7:$B$44,'Año 5'!$BZ$13:$BZ$10112,$C$7:$C$44)</f>
        <v>0</v>
      </c>
      <c r="BY39" s="319">
        <f>+SUMIFS('Año 5'!$DS$13:$DS$10112,'Año 5'!$CX$13:$CX$10112,$B$7:$B$44,'Año 5'!$CY$13:$CY$10112,$C$7:$C$44)</f>
        <v>0</v>
      </c>
      <c r="BZ39" s="319">
        <f>+SUMIFS('Año 5'!$ER$13:$ER$10112,'Año 5'!$DW$13:$DW$10112,$B$7:$B$44,'Año 5'!$DX$13:$DX$10112,$C$7:$C$44)</f>
        <v>0</v>
      </c>
      <c r="CA39" s="319">
        <f>+SUMIFS('Año 5'!$FQ$13:$FQ$10112,'Año 5'!$EV$13:$EV$10112,$B$7:$B$44,'Año 5'!$EW$13:$EW$10112,$C$7:$C$44)</f>
        <v>0</v>
      </c>
      <c r="CB39" s="319">
        <f>+SUMIFS('Año 5'!$GP$13:$GP$10112,'Año 5'!$FU$13:$FU$10112,$B$7:$B$44,'Año 5'!$FV$13:$FV$10112,$C$7:$C$44)</f>
        <v>0</v>
      </c>
      <c r="CC39" s="319">
        <f>+SUMIFS('Año 5'!$HO$13:$HO$10112,'Año 5'!$GT$13:$GT$10112,$B$7:$B$44,'Año 5'!$GU$13:$GU$10112,$C$7:$C$44)</f>
        <v>0</v>
      </c>
      <c r="CD39" s="319">
        <f>+SUMIFS('Año 5'!$IN$13:$IN$10112,'Año 5'!$HS$13:$HS$10112,$B$7:$B$44,'Año 5'!$HT$13:$HT$10112,$C$7:$C$44)</f>
        <v>0</v>
      </c>
      <c r="CE39" s="319">
        <f>+SUMIFS('Año 5'!$JM$13:$JM$10112,'Año 5'!$IR$13:$IR$10112,$B$7:$B$44,'Año 5'!$IS$13:$IS$10112,$C$7:$C$44)</f>
        <v>0</v>
      </c>
      <c r="CF39" s="320">
        <f>+SUMIFS('Año 5'!$KL$13:$KL$10112,'Año 5'!$JQ$13:$JQ$10112,$B$7:$B$44,'Año 5'!$JR$13:$JR$10112,$C$7:$C$44)</f>
        <v>0</v>
      </c>
      <c r="CG39" s="325">
        <f t="shared" si="14"/>
        <v>0</v>
      </c>
      <c r="CH39" s="323">
        <f t="shared" si="9"/>
        <v>0</v>
      </c>
      <c r="CI39" s="326">
        <f t="shared" si="10"/>
        <v>0</v>
      </c>
    </row>
    <row r="40" spans="2:89" x14ac:dyDescent="0.25">
      <c r="B40" s="317" t="s">
        <v>189</v>
      </c>
      <c r="C40" s="354" t="s">
        <v>176</v>
      </c>
      <c r="D40" s="318">
        <f>+SUMIFS('Situación inicial'!$W$13:$W$10112,'Situación inicial'!$B$13:$B$10112,$B$7:$B$44,'Situación inicial'!$C$13:$C$10112,$C$7:$C$44)</f>
        <v>0</v>
      </c>
      <c r="E40" s="319">
        <f>+SUMIFS('Situación inicial'!$AV$13:$AV$10112,'Situación inicial'!$AA$13:$AA$10112,$B$7:$B$44,'Situación inicial'!$AB$13:$AB$10112,$C$7:$C$44)</f>
        <v>0</v>
      </c>
      <c r="F40" s="319">
        <f>+SUMIFS('Situación inicial'!$BT$13:$BT$10112,'Situación inicial'!$AY$13:$AY$10112,$B$7:$B$44,'Situación inicial'!$AZ$13:$AZ$10112,$C$7:$C$44)</f>
        <v>0</v>
      </c>
      <c r="G40" s="319">
        <f>+SUMIFS('Situación inicial'!$CR$13:$CR$10112,'Situación inicial'!$BW$13:$BW$10112,$B$7:$B$44,'Situación inicial'!$BX$13:$BX$10112,$C$7:$C$44)</f>
        <v>0</v>
      </c>
      <c r="H40" s="319">
        <f>+SUMIFS('Situación inicial'!$DP$13:$DP$10112,'Situación inicial'!$CU$13:$CU$10112,$B$7:$B$44,'Situación inicial'!$CV$13:$CV$10112,$C$7:$C$44)</f>
        <v>0</v>
      </c>
      <c r="I40" s="319">
        <f>+SUMIFS('Situación inicial'!$EN$13:$EN$10112,'Situación inicial'!$DS$13:$DS$10112,$B$7:$B$44,'Situación inicial'!$DT$13:$DT$10112,$C$7:$C$44)</f>
        <v>0</v>
      </c>
      <c r="J40" s="319">
        <f>+SUMIFS('Situación inicial'!$FL$13:$FL$10112,'Situación inicial'!$EQ$13:$EQ$10112,$B$7:$B$44,'Situación inicial'!$ER$13:$ER$10112,$C$7:$C$44)</f>
        <v>0</v>
      </c>
      <c r="K40" s="319">
        <f>+SUMIFS('Situación inicial'!$GJ$13:$GJ$10112,'Situación inicial'!$FO$13:$FO$10112,$B$7:$B$44,'Situación inicial'!$FP$13:$FP$10112,$C$7:$C$44)</f>
        <v>0</v>
      </c>
      <c r="L40" s="319">
        <f>+SUMIFS('Situación inicial'!$HH$13:$HH$10112,'Situación inicial'!$GM$13:$GM$10112,$B$7:$B$44,'Situación inicial'!$GN$13:$GN$10112,$C$7:$C$44)</f>
        <v>0</v>
      </c>
      <c r="M40" s="319">
        <f>+SUMIFS('Situación inicial'!$IF$13:$IF$10112,'Situación inicial'!$HK$13:$HK$10112,$B$7:$B$44,'Situación inicial'!$HL$13:$HL$10112,$C$7:$C$44)</f>
        <v>0</v>
      </c>
      <c r="N40" s="319">
        <f>+SUMIFS('Situación inicial'!$JD$13:$JD$10112,'Situación inicial'!$II$13:$II$10112,$B$7:$B$44,'Situación inicial'!$IJ$13:$IJ$10112,$C$7:$C$44)</f>
        <v>0</v>
      </c>
      <c r="O40" s="320">
        <f>+SUMIFS('Situación inicial'!$KB$13:$KB$10112,'Situación inicial'!$JG$13:$JG$10112,$B$7:$B$44,'Situación inicial'!$JH$13:$JH$10112,$C$7:$C$44)</f>
        <v>0</v>
      </c>
      <c r="P40" s="310">
        <f t="shared" si="0"/>
        <v>0</v>
      </c>
      <c r="Q40" s="318">
        <f>+SUMIFS('Año 1'!$W$13:$W$10112,'Año 1'!$B$13:$B$10112,$B$7:$B$44,'Año 1'!$C$13:$C$10112,$C$7:$C$44)</f>
        <v>0</v>
      </c>
      <c r="R40" s="319">
        <f>+SUMIFS('Año 1'!$AV$13:$AV$10112,'Año 1'!$AA$13:$AA$10112,$B$7:$B$44,'Año 1'!$AB$13:$AB$10112,$C$7:$C$44)</f>
        <v>0</v>
      </c>
      <c r="S40" s="319">
        <f>+SUMIFS('Año 1'!$BU$13:$BU$10112,'Año 1'!$AZ$13:$AZ$10112,$B$7:$B$44,'Año 1'!$BA$13:$BA$10112,$C$7:$C$44)</f>
        <v>0</v>
      </c>
      <c r="T40" s="319">
        <f>+SUMIFS('Año 1'!$CT$13:$CT$10112,'Año 1'!$BY$13:$BY$10112,$B$7:$B$44,'Año 1'!$BZ$13:$BZ$10112,$C$7:$C$44)</f>
        <v>0</v>
      </c>
      <c r="U40" s="319">
        <f>+SUMIFS('Año 1'!$DS$13:$DS$10112,'Año 1'!$CX$13:$CX$10112,$B$7:$B$44,'Año 1'!$CY$13:$CY$10112,$C$7:$C$44)</f>
        <v>0</v>
      </c>
      <c r="V40" s="319">
        <f>+SUMIFS('Año 1'!$ER$13:$ER$10112,'Año 1'!$DW$13:$DW$10112,$B$7:$B$44,'Año 1'!$DX$13:$DX$10112,$C$7:$C$44)</f>
        <v>0</v>
      </c>
      <c r="W40" s="319">
        <f>+SUMIFS('Año 1'!$FQ$13:$FQ$10112,'Año 1'!$EV$13:$EV$10112,$B$7:$B$44,'Año 1'!$EW$13:$EW$10112,$C$7:$C$44)</f>
        <v>0</v>
      </c>
      <c r="X40" s="319">
        <f>+SUMIFS('Año 1'!$GP$13:$GP$10112,'Año 1'!$FU$13:$FU$10112,$B$7:$B$44,'Año 1'!$FV$13:$FV$10112,$C$7:$C$44)</f>
        <v>0</v>
      </c>
      <c r="Y40" s="319">
        <f>+SUMIFS('Año 1'!$HO$13:$HO$10112,'Año 1'!$GT$13:$GT$10112,$B$7:$B$44,'Año 1'!$GU$13:$GU$10112,$C$7:$C$44)</f>
        <v>0</v>
      </c>
      <c r="Z40" s="319">
        <f>+SUMIFS('Año 1'!$IN$13:$IN$10112,'Año 1'!$HS$13:$HS$10112,$B$7:$B$44,'Año 1'!$HT$13:$HT$10112,$C$7:$C$44)</f>
        <v>0</v>
      </c>
      <c r="AA40" s="319">
        <f>+SUMIFS('Año 1'!$JM$13:$JM$10112,'Año 1'!$IR$13:$IR$10112,$B$7:$B$44,'Año 1'!$IS$13:$IS$10112,$C$7:$C$44)</f>
        <v>0</v>
      </c>
      <c r="AB40" s="320">
        <f>+SUMIFS('Año 1'!$KL$13:$KL$10112,'Año 1'!$JQ$13:$JQ$10112,$B$7:$B$44,'Año 1'!$JR$13:$JR$10112,$C$7:$C$44)</f>
        <v>0</v>
      </c>
      <c r="AC40" s="321">
        <f t="shared" si="1"/>
        <v>0</v>
      </c>
      <c r="AD40" s="322">
        <f t="shared" si="2"/>
        <v>0</v>
      </c>
      <c r="AE40" s="318">
        <f>+SUMIFS('Año 2'!$W$13:$W$10112,'Año 2'!$B$13:$B$10112,$B$7:$B$44,'Año 2'!$C$13:$C$10112,$C$7:$C$44)</f>
        <v>0</v>
      </c>
      <c r="AF40" s="319">
        <f>+SUMIFS('Año 2'!$AV$13:$AV$10112,'Año 2'!$AA$13:$AA$10112,$B$7:$B$44,'Año 2'!$AB$13:$AB$10112,$C$7:$C$44)</f>
        <v>0</v>
      </c>
      <c r="AG40" s="319">
        <f>+SUMIFS('Año 2'!$BU$13:$BU$10112,'Año 2'!$AZ$13:$AZ$10112,$B$7:$B$44,'Año 2'!$BA$13:$BA$10112,$C$7:$C$44)</f>
        <v>0</v>
      </c>
      <c r="AH40" s="319">
        <f>+SUMIFS('Año 2'!$CT$13:$CT$10112,'Año 2'!$BY$13:$BY$10112,$B$7:$B$44,'Año 2'!$BZ$13:$BZ$10112,$C$7:$C$44)</f>
        <v>0</v>
      </c>
      <c r="AI40" s="319">
        <f>+SUMIFS('Año 2'!$DS$13:$DS$10112,'Año 2'!$CX$13:$CX$10112,$B$7:$B$44,'Año 2'!$CY$13:$CY$10112,$C$7:$C$44)</f>
        <v>0</v>
      </c>
      <c r="AJ40" s="319">
        <f>+SUMIFS('Año 2'!$ER$13:$ER$10112,'Año 2'!$DW$13:$DW$10112,$B$7:$B$44,'Año 2'!$DX$13:$DX$10112,$C$7:$C$44)</f>
        <v>0</v>
      </c>
      <c r="AK40" s="319">
        <f>+SUMIFS('Año 2'!$FQ$13:$FQ$10112,'Año 2'!$EV$13:$EV$10112,$B$7:$B$44,'Año 2'!$EW$13:$EW$10112,$C$7:$C$44)</f>
        <v>0</v>
      </c>
      <c r="AL40" s="319">
        <f>+SUMIFS('Año 2'!$GP$13:$GP$10112,'Año 2'!$FU$13:$FU$10112,$B$7:$B$44,'Año 2'!$FV$13:$FV$10112,$C$7:$C$44)</f>
        <v>0</v>
      </c>
      <c r="AM40" s="319">
        <f>+SUMIFS('Año 2'!$HO$13:$HO$10112,'Año 2'!$GT$13:$GT$10112,$B$7:$B$44,'Año 2'!$GU$13:$GU$10112,$C$7:$C$44)</f>
        <v>0</v>
      </c>
      <c r="AN40" s="319">
        <f>+SUMIFS('Año 2'!$IN$13:$IN$10112,'Año 2'!$HS$13:$HS$10112,$B$7:$B$44,'Año 2'!$HT$13:$HT$10112,$C$7:$C$44)</f>
        <v>0</v>
      </c>
      <c r="AO40" s="319">
        <f>+SUMIFS('Año 2'!$JM$13:$JM$10112,'Año 2'!$IR$13:$IR$10112,$B$7:$B$44,'Año 2'!$IS$13:$IS$10112,$C$7:$C$44)</f>
        <v>0</v>
      </c>
      <c r="AP40" s="320">
        <f>+SUMIFS('Año 2'!$KL$13:$KL$10112,'Año 2'!$JQ$13:$JQ$10112,$B$7:$B$44,'Año 2'!$JR$13:$JR$10112,$C$7:$C$44)</f>
        <v>0</v>
      </c>
      <c r="AQ40" s="321">
        <f t="shared" si="3"/>
        <v>0</v>
      </c>
      <c r="AR40" s="322">
        <f t="shared" si="11"/>
        <v>0</v>
      </c>
      <c r="AS40" s="318">
        <f>+SUMIFS('Año 3'!$W$13:$W$10112,'Año 3'!$B$13:$B$10112,$B$7:$B$44,'Año 3'!$C$13:$C$10112,$C$7:$C$44)</f>
        <v>0</v>
      </c>
      <c r="AT40" s="319">
        <f>+SUMIFS('Año 3'!$AV$13:$AV$10112,'Año 3'!$AA$13:$AA$10112,$B$7:$B$44,'Año 3'!$AB$13:$AB$10112,$C$7:$C$44)</f>
        <v>0</v>
      </c>
      <c r="AU40" s="319">
        <f>+SUMIFS('Año 3'!$BU$13:$BU$10112,'Año 3'!$AZ$13:$AZ$10112,$B$7:$B$44,'Año 3'!$BA$13:$BA$10112,$C$7:$C$44)</f>
        <v>0</v>
      </c>
      <c r="AV40" s="319">
        <f>+SUMIFS('Año 3'!$CT$13:$CT$10112,'Año 3'!$BY$13:$BY$10112,$B$7:$B$44,'Año 3'!$BZ$13:$BZ$10112,$C$7:$C$44)</f>
        <v>0</v>
      </c>
      <c r="AW40" s="319">
        <f>+SUMIFS('Año 3'!$DS$13:$DS$10112,'Año 3'!$CX$13:$CX$10112,$B$7:$B$44,'Año 3'!$CY$13:$CY$10112,$C$7:$C$44)</f>
        <v>0</v>
      </c>
      <c r="AX40" s="319">
        <f>+SUMIFS('Año 3'!$ER$13:$ER$10112,'Año 3'!$DW$13:$DW$10112,$B$7:$B$44,'Año 3'!$DX$13:$DX$10112,$C$7:$C$44)</f>
        <v>0</v>
      </c>
      <c r="AY40" s="319">
        <f>+SUMIFS('Año 3'!$FQ$13:$FQ$10112,'Año 3'!$EV$13:$EV$10112,$B$7:$B$44,'Año 3'!$EW$13:$EW$10112,$C$7:$C$44)</f>
        <v>0</v>
      </c>
      <c r="AZ40" s="319">
        <f>+SUMIFS('Año 3'!$GP$13:$GP$10112,'Año 3'!$FU$13:$FU$10112,$B$7:$B$44,'Año 3'!$FV$13:$FV$10112,$C$7:$C$44)</f>
        <v>0</v>
      </c>
      <c r="BA40" s="319">
        <f>+SUMIFS('Año 3'!$HO$13:$HO$10112,'Año 3'!$GT$13:$GT$10112,$B$7:$B$44,'Año 3'!$GU$13:$GU$10112,$C$7:$C$44)</f>
        <v>0</v>
      </c>
      <c r="BB40" s="319">
        <f>+SUMIFS('Año 3'!$IN$13:$IN$10112,'Año 3'!$HS$13:$HS$10112,$B$7:$B$44,'Año 3'!$HT$13:$HT$10112,$C$7:$C$44)</f>
        <v>0</v>
      </c>
      <c r="BC40" s="319">
        <f>+SUMIFS('Año 3'!$JM$13:$JM$10112,'Año 3'!$IR$13:$IR$10112,$B$7:$B$44,'Año 3'!$IS$13:$IS$10112,$C$7:$C$44)</f>
        <v>0</v>
      </c>
      <c r="BD40" s="320">
        <f>+SUMIFS('Año 3'!$KL$13:$KL$10112,'Año 3'!$JQ$13:$JQ$10112,$B$7:$B$44,'Año 3'!$JR$13:$JR$10112,$C$7:$C$44)</f>
        <v>0</v>
      </c>
      <c r="BE40" s="321">
        <f t="shared" si="12"/>
        <v>0</v>
      </c>
      <c r="BF40" s="323">
        <f t="shared" si="5"/>
        <v>0</v>
      </c>
      <c r="BG40" s="324">
        <f>+SUMIFS('Año 4'!$W$13:$W$10112,'Año 4'!$B$13:$B$10112,$B$7:$B$44,'Año 4'!$C$13:$C$10112,$C$7:$C$44)</f>
        <v>0</v>
      </c>
      <c r="BH40" s="319">
        <f>+SUMIFS('Año 4'!$AV$13:$AV$10112,'Año 4'!$AA$13:$AA$10112,$B$7:$B$44,'Año 4'!$AB$13:$AB$10112,$C$7:$C$44)</f>
        <v>0</v>
      </c>
      <c r="BI40" s="319">
        <f>+SUMIFS('Año 4'!$BU$13:$BU$10112,'Año 4'!$AZ$13:$AZ$10112,$B$7:$B$44,'Año 4'!$BA$13:$BA$10112,$C$7:$C$44)</f>
        <v>0</v>
      </c>
      <c r="BJ40" s="319">
        <f>+SUMIFS('Año 4'!$CT$13:$CT$10112,'Año 4'!$BY$13:$BY$10112,$B$7:$B$44,'Año 4'!$BZ$13:$BZ$10112,$C$7:$C$44)</f>
        <v>0</v>
      </c>
      <c r="BK40" s="319">
        <f>+SUMIFS('Año 4'!$DS$13:$DS$10112,'Año 4'!$CX$13:$CX$10112,$B$7:$B$44,'Año 4'!$CY$13:$CY$10112,$C$7:$C$44)</f>
        <v>0</v>
      </c>
      <c r="BL40" s="319">
        <f>+SUMIFS('Año 4'!$ER$13:$ER$10112,'Año 4'!$DW$13:$DW$10112,$B$7:$B$44,'Año 4'!$DX$13:$DX$10112,$C$7:$C$44)</f>
        <v>0</v>
      </c>
      <c r="BM40" s="319">
        <f>+SUMIFS('Año 4'!$FQ$13:$FQ$10112,'Año 4'!$EV$13:$EV$10112,$B$7:$B$44,'Año 4'!$EW$13:$EW$10112,$C$7:$C$44)</f>
        <v>0</v>
      </c>
      <c r="BN40" s="319">
        <f>+SUMIFS('Año 4'!$GP$13:$GP$10112,'Año 4'!$FU$13:$FU$10112,$B$7:$B$44,'Año 4'!$FV$13:$FV$10112,$C$7:$C$44)</f>
        <v>0</v>
      </c>
      <c r="BO40" s="319">
        <f>+SUMIFS('Año 4'!$HO$13:$HO$10112,'Año 4'!$GT$13:$GT$10112,$B$7:$B$44,'Año 4'!$GU$13:$GU$10112,$C$7:$C$44)</f>
        <v>0</v>
      </c>
      <c r="BP40" s="319">
        <f>+SUMIFS('Año 4'!$IN$13:$IN$10112,'Año 4'!$HS$13:$HS$10112,$B$7:$B$44,'Año 4'!$HT$13:$HT$10112,$C$7:$C$44)</f>
        <v>0</v>
      </c>
      <c r="BQ40" s="319">
        <f>+SUMIFS('Año 4'!$JM$13:$JM$10112,'Año 4'!$IR$13:$IR$10112,$B$7:$B$44,'Año 4'!$IS$13:$IS$10112,$C$7:$C$44)</f>
        <v>0</v>
      </c>
      <c r="BR40" s="320">
        <f>+SUMIFS('Año 4'!$KL$13:$KL$10112,'Año 4'!$JQ$13:$JQ$10112,$B$7:$B$44,'Año 4'!$JR$13:$JR$10112,$C$7:$C$44)</f>
        <v>0</v>
      </c>
      <c r="BS40" s="325">
        <f t="shared" si="13"/>
        <v>0</v>
      </c>
      <c r="BT40" s="323">
        <f t="shared" si="7"/>
        <v>0</v>
      </c>
      <c r="BU40" s="318">
        <f>+SUMIFS('Año 5'!$W$13:$W$10112,'Año 5'!$B$13:$B$10112,$B$7:$B$44,'Año 5'!$C$13:$C$10112,$C$7:$C$44)</f>
        <v>0</v>
      </c>
      <c r="BV40" s="319">
        <f>+SUMIFS('Año 5'!$AV$13:$AV$10112,'Año 5'!$AA$13:$AA$10112,$B$7:$B$44,'Año 5'!$AB$13:$AB$10112,$C$7:$C$44)</f>
        <v>0</v>
      </c>
      <c r="BW40" s="319">
        <f>+SUMIFS('Año 5'!$BU$13:$BU$10112,'Año 5'!$AZ$13:$AZ$10112,$B$7:$B$44,'Año 5'!$BA$13:$BA$10112,$C$7:$C$44)</f>
        <v>0</v>
      </c>
      <c r="BX40" s="319">
        <f>+SUMIFS('Año 5'!$CT$13:$CT$10112,'Año 5'!$BY$13:$BY$10112,$B$7:$B$44,'Año 5'!$BZ$13:$BZ$10112,$C$7:$C$44)</f>
        <v>0</v>
      </c>
      <c r="BY40" s="319">
        <f>+SUMIFS('Año 5'!$DS$13:$DS$10112,'Año 5'!$CX$13:$CX$10112,$B$7:$B$44,'Año 5'!$CY$13:$CY$10112,$C$7:$C$44)</f>
        <v>0</v>
      </c>
      <c r="BZ40" s="319">
        <f>+SUMIFS('Año 5'!$ER$13:$ER$10112,'Año 5'!$DW$13:$DW$10112,$B$7:$B$44,'Año 5'!$DX$13:$DX$10112,$C$7:$C$44)</f>
        <v>0</v>
      </c>
      <c r="CA40" s="319">
        <f>+SUMIFS('Año 5'!$FQ$13:$FQ$10112,'Año 5'!$EV$13:$EV$10112,$B$7:$B$44,'Año 5'!$EW$13:$EW$10112,$C$7:$C$44)</f>
        <v>0</v>
      </c>
      <c r="CB40" s="319">
        <f>+SUMIFS('Año 5'!$GP$13:$GP$10112,'Año 5'!$FU$13:$FU$10112,$B$7:$B$44,'Año 5'!$FV$13:$FV$10112,$C$7:$C$44)</f>
        <v>0</v>
      </c>
      <c r="CC40" s="319">
        <f>+SUMIFS('Año 5'!$HO$13:$HO$10112,'Año 5'!$GT$13:$GT$10112,$B$7:$B$44,'Año 5'!$GU$13:$GU$10112,$C$7:$C$44)</f>
        <v>0</v>
      </c>
      <c r="CD40" s="319">
        <f>+SUMIFS('Año 5'!$IN$13:$IN$10112,'Año 5'!$HS$13:$HS$10112,$B$7:$B$44,'Año 5'!$HT$13:$HT$10112,$C$7:$C$44)</f>
        <v>0</v>
      </c>
      <c r="CE40" s="319">
        <f>+SUMIFS('Año 5'!$JM$13:$JM$10112,'Año 5'!$IR$13:$IR$10112,$B$7:$B$44,'Año 5'!$IS$13:$IS$10112,$C$7:$C$44)</f>
        <v>0</v>
      </c>
      <c r="CF40" s="320">
        <f>+SUMIFS('Año 5'!$KL$13:$KL$10112,'Año 5'!$JQ$13:$JQ$10112,$B$7:$B$44,'Año 5'!$JR$13:$JR$10112,$C$7:$C$44)</f>
        <v>0</v>
      </c>
      <c r="CG40" s="325">
        <f t="shared" si="14"/>
        <v>0</v>
      </c>
      <c r="CH40" s="323">
        <f t="shared" si="9"/>
        <v>0</v>
      </c>
      <c r="CI40" s="326">
        <f t="shared" si="10"/>
        <v>0</v>
      </c>
    </row>
    <row r="41" spans="2:89" x14ac:dyDescent="0.25">
      <c r="B41" s="317" t="s">
        <v>190</v>
      </c>
      <c r="C41" s="354" t="s">
        <v>176</v>
      </c>
      <c r="D41" s="318">
        <f>+SUMIFS('Situación inicial'!$W$13:$W$10112,'Situación inicial'!$B$13:$B$10112,$B$7:$B$44,'Situación inicial'!$C$13:$C$10112,$C$7:$C$44)</f>
        <v>0</v>
      </c>
      <c r="E41" s="319">
        <f>+SUMIFS('Situación inicial'!$AV$13:$AV$10112,'Situación inicial'!$AA$13:$AA$10112,$B$7:$B$44,'Situación inicial'!$AB$13:$AB$10112,$C$7:$C$44)</f>
        <v>0</v>
      </c>
      <c r="F41" s="319">
        <f>+SUMIFS('Situación inicial'!$BT$13:$BT$10112,'Situación inicial'!$AY$13:$AY$10112,$B$7:$B$44,'Situación inicial'!$AZ$13:$AZ$10112,$C$7:$C$44)</f>
        <v>0</v>
      </c>
      <c r="G41" s="319">
        <f>+SUMIFS('Situación inicial'!$CR$13:$CR$10112,'Situación inicial'!$BW$13:$BW$10112,$B$7:$B$44,'Situación inicial'!$BX$13:$BX$10112,$C$7:$C$44)</f>
        <v>0</v>
      </c>
      <c r="H41" s="319">
        <f>+SUMIFS('Situación inicial'!$DP$13:$DP$10112,'Situación inicial'!$CU$13:$CU$10112,$B$7:$B$44,'Situación inicial'!$CV$13:$CV$10112,$C$7:$C$44)</f>
        <v>0</v>
      </c>
      <c r="I41" s="319">
        <f>+SUMIFS('Situación inicial'!$EN$13:$EN$10112,'Situación inicial'!$DS$13:$DS$10112,$B$7:$B$44,'Situación inicial'!$DT$13:$DT$10112,$C$7:$C$44)</f>
        <v>0</v>
      </c>
      <c r="J41" s="319">
        <f>+SUMIFS('Situación inicial'!$FL$13:$FL$10112,'Situación inicial'!$EQ$13:$EQ$10112,$B$7:$B$44,'Situación inicial'!$ER$13:$ER$10112,$C$7:$C$44)</f>
        <v>0</v>
      </c>
      <c r="K41" s="319">
        <f>+SUMIFS('Situación inicial'!$GJ$13:$GJ$10112,'Situación inicial'!$FO$13:$FO$10112,$B$7:$B$44,'Situación inicial'!$FP$13:$FP$10112,$C$7:$C$44)</f>
        <v>0</v>
      </c>
      <c r="L41" s="319">
        <f>+SUMIFS('Situación inicial'!$HH$13:$HH$10112,'Situación inicial'!$GM$13:$GM$10112,$B$7:$B$44,'Situación inicial'!$GN$13:$GN$10112,$C$7:$C$44)</f>
        <v>0</v>
      </c>
      <c r="M41" s="319">
        <f>+SUMIFS('Situación inicial'!$IF$13:$IF$10112,'Situación inicial'!$HK$13:$HK$10112,$B$7:$B$44,'Situación inicial'!$HL$13:$HL$10112,$C$7:$C$44)</f>
        <v>0</v>
      </c>
      <c r="N41" s="319">
        <f>+SUMIFS('Situación inicial'!$JD$13:$JD$10112,'Situación inicial'!$II$13:$II$10112,$B$7:$B$44,'Situación inicial'!$IJ$13:$IJ$10112,$C$7:$C$44)</f>
        <v>0</v>
      </c>
      <c r="O41" s="320">
        <f>+SUMIFS('Situación inicial'!$KB$13:$KB$10112,'Situación inicial'!$JG$13:$JG$10112,$B$7:$B$44,'Situación inicial'!$JH$13:$JH$10112,$C$7:$C$44)</f>
        <v>0</v>
      </c>
      <c r="P41" s="310">
        <f t="shared" si="0"/>
        <v>0</v>
      </c>
      <c r="Q41" s="318">
        <f>+SUMIFS('Año 1'!$W$13:$W$10112,'Año 1'!$B$13:$B$10112,$B$7:$B$44,'Año 1'!$C$13:$C$10112,$C$7:$C$44)</f>
        <v>0</v>
      </c>
      <c r="R41" s="319">
        <f>+SUMIFS('Año 1'!$AV$13:$AV$10112,'Año 1'!$AA$13:$AA$10112,$B$7:$B$44,'Año 1'!$AB$13:$AB$10112,$C$7:$C$44)</f>
        <v>0</v>
      </c>
      <c r="S41" s="319">
        <f>+SUMIFS('Año 1'!$BU$13:$BU$10112,'Año 1'!$AZ$13:$AZ$10112,$B$7:$B$44,'Año 1'!$BA$13:$BA$10112,$C$7:$C$44)</f>
        <v>0</v>
      </c>
      <c r="T41" s="319">
        <f>+SUMIFS('Año 1'!$CT$13:$CT$10112,'Año 1'!$BY$13:$BY$10112,$B$7:$B$44,'Año 1'!$BZ$13:$BZ$10112,$C$7:$C$44)</f>
        <v>0</v>
      </c>
      <c r="U41" s="319">
        <f>+SUMIFS('Año 1'!$DS$13:$DS$10112,'Año 1'!$CX$13:$CX$10112,$B$7:$B$44,'Año 1'!$CY$13:$CY$10112,$C$7:$C$44)</f>
        <v>0</v>
      </c>
      <c r="V41" s="319">
        <f>+SUMIFS('Año 1'!$ER$13:$ER$10112,'Año 1'!$DW$13:$DW$10112,$B$7:$B$44,'Año 1'!$DX$13:$DX$10112,$C$7:$C$44)</f>
        <v>0</v>
      </c>
      <c r="W41" s="319">
        <f>+SUMIFS('Año 1'!$FQ$13:$FQ$10112,'Año 1'!$EV$13:$EV$10112,$B$7:$B$44,'Año 1'!$EW$13:$EW$10112,$C$7:$C$44)</f>
        <v>0</v>
      </c>
      <c r="X41" s="319">
        <f>+SUMIFS('Año 1'!$GP$13:$GP$10112,'Año 1'!$FU$13:$FU$10112,$B$7:$B$44,'Año 1'!$FV$13:$FV$10112,$C$7:$C$44)</f>
        <v>0</v>
      </c>
      <c r="Y41" s="319">
        <f>+SUMIFS('Año 1'!$HO$13:$HO$10112,'Año 1'!$GT$13:$GT$10112,$B$7:$B$44,'Año 1'!$GU$13:$GU$10112,$C$7:$C$44)</f>
        <v>0</v>
      </c>
      <c r="Z41" s="319">
        <f>+SUMIFS('Año 1'!$IN$13:$IN$10112,'Año 1'!$HS$13:$HS$10112,$B$7:$B$44,'Año 1'!$HT$13:$HT$10112,$C$7:$C$44)</f>
        <v>0</v>
      </c>
      <c r="AA41" s="319">
        <f>+SUMIFS('Año 1'!$JM$13:$JM$10112,'Año 1'!$IR$13:$IR$10112,$B$7:$B$44,'Año 1'!$IS$13:$IS$10112,$C$7:$C$44)</f>
        <v>0</v>
      </c>
      <c r="AB41" s="320">
        <f>+SUMIFS('Año 1'!$KL$13:$KL$10112,'Año 1'!$JQ$13:$JQ$10112,$B$7:$B$44,'Año 1'!$JR$13:$JR$10112,$C$7:$C$44)</f>
        <v>0</v>
      </c>
      <c r="AC41" s="321">
        <f t="shared" si="1"/>
        <v>0</v>
      </c>
      <c r="AD41" s="322">
        <f t="shared" si="2"/>
        <v>0</v>
      </c>
      <c r="AE41" s="318">
        <f>+SUMIFS('Año 2'!$W$13:$W$10112,'Año 2'!$B$13:$B$10112,$B$7:$B$44,'Año 2'!$C$13:$C$10112,$C$7:$C$44)</f>
        <v>0</v>
      </c>
      <c r="AF41" s="319">
        <f>+SUMIFS('Año 2'!$AV$13:$AV$10112,'Año 2'!$AA$13:$AA$10112,$B$7:$B$44,'Año 2'!$AB$13:$AB$10112,$C$7:$C$44)</f>
        <v>0</v>
      </c>
      <c r="AG41" s="319">
        <f>+SUMIFS('Año 2'!$BU$13:$BU$10112,'Año 2'!$AZ$13:$AZ$10112,$B$7:$B$44,'Año 2'!$BA$13:$BA$10112,$C$7:$C$44)</f>
        <v>0</v>
      </c>
      <c r="AH41" s="319">
        <f>+SUMIFS('Año 2'!$CT$13:$CT$10112,'Año 2'!$BY$13:$BY$10112,$B$7:$B$44,'Año 2'!$BZ$13:$BZ$10112,$C$7:$C$44)</f>
        <v>0</v>
      </c>
      <c r="AI41" s="319">
        <f>+SUMIFS('Año 2'!$DS$13:$DS$10112,'Año 2'!$CX$13:$CX$10112,$B$7:$B$44,'Año 2'!$CY$13:$CY$10112,$C$7:$C$44)</f>
        <v>0</v>
      </c>
      <c r="AJ41" s="319">
        <f>+SUMIFS('Año 2'!$ER$13:$ER$10112,'Año 2'!$DW$13:$DW$10112,$B$7:$B$44,'Año 2'!$DX$13:$DX$10112,$C$7:$C$44)</f>
        <v>0</v>
      </c>
      <c r="AK41" s="319">
        <f>+SUMIFS('Año 2'!$FQ$13:$FQ$10112,'Año 2'!$EV$13:$EV$10112,$B$7:$B$44,'Año 2'!$EW$13:$EW$10112,$C$7:$C$44)</f>
        <v>0</v>
      </c>
      <c r="AL41" s="319">
        <f>+SUMIFS('Año 2'!$GP$13:$GP$10112,'Año 2'!$FU$13:$FU$10112,$B$7:$B$44,'Año 2'!$FV$13:$FV$10112,$C$7:$C$44)</f>
        <v>0</v>
      </c>
      <c r="AM41" s="319">
        <f>+SUMIFS('Año 2'!$HO$13:$HO$10112,'Año 2'!$GT$13:$GT$10112,$B$7:$B$44,'Año 2'!$GU$13:$GU$10112,$C$7:$C$44)</f>
        <v>0</v>
      </c>
      <c r="AN41" s="319">
        <f>+SUMIFS('Año 2'!$IN$13:$IN$10112,'Año 2'!$HS$13:$HS$10112,$B$7:$B$44,'Año 2'!$HT$13:$HT$10112,$C$7:$C$44)</f>
        <v>0</v>
      </c>
      <c r="AO41" s="319">
        <f>+SUMIFS('Año 2'!$JM$13:$JM$10112,'Año 2'!$IR$13:$IR$10112,$B$7:$B$44,'Año 2'!$IS$13:$IS$10112,$C$7:$C$44)</f>
        <v>0</v>
      </c>
      <c r="AP41" s="320">
        <f>+SUMIFS('Año 2'!$KL$13:$KL$10112,'Año 2'!$JQ$13:$JQ$10112,$B$7:$B$44,'Año 2'!$JR$13:$JR$10112,$C$7:$C$44)</f>
        <v>0</v>
      </c>
      <c r="AQ41" s="321">
        <f t="shared" si="3"/>
        <v>0</v>
      </c>
      <c r="AR41" s="322">
        <f t="shared" si="11"/>
        <v>0</v>
      </c>
      <c r="AS41" s="318">
        <f>+SUMIFS('Año 3'!$W$13:$W$10112,'Año 3'!$B$13:$B$10112,$B$7:$B$44,'Año 3'!$C$13:$C$10112,$C$7:$C$44)</f>
        <v>0</v>
      </c>
      <c r="AT41" s="319">
        <f>+SUMIFS('Año 3'!$AV$13:$AV$10112,'Año 3'!$AA$13:$AA$10112,$B$7:$B$44,'Año 3'!$AB$13:$AB$10112,$C$7:$C$44)</f>
        <v>0</v>
      </c>
      <c r="AU41" s="319">
        <f>+SUMIFS('Año 3'!$BU$13:$BU$10112,'Año 3'!$AZ$13:$AZ$10112,$B$7:$B$44,'Año 3'!$BA$13:$BA$10112,$C$7:$C$44)</f>
        <v>0</v>
      </c>
      <c r="AV41" s="319">
        <f>+SUMIFS('Año 3'!$CT$13:$CT$10112,'Año 3'!$BY$13:$BY$10112,$B$7:$B$44,'Año 3'!$BZ$13:$BZ$10112,$C$7:$C$44)</f>
        <v>0</v>
      </c>
      <c r="AW41" s="319">
        <f>+SUMIFS('Año 3'!$DS$13:$DS$10112,'Año 3'!$CX$13:$CX$10112,$B$7:$B$44,'Año 3'!$CY$13:$CY$10112,$C$7:$C$44)</f>
        <v>0</v>
      </c>
      <c r="AX41" s="319">
        <f>+SUMIFS('Año 3'!$ER$13:$ER$10112,'Año 3'!$DW$13:$DW$10112,$B$7:$B$44,'Año 3'!$DX$13:$DX$10112,$C$7:$C$44)</f>
        <v>0</v>
      </c>
      <c r="AY41" s="319">
        <f>+SUMIFS('Año 3'!$FQ$13:$FQ$10112,'Año 3'!$EV$13:$EV$10112,$B$7:$B$44,'Año 3'!$EW$13:$EW$10112,$C$7:$C$44)</f>
        <v>0</v>
      </c>
      <c r="AZ41" s="319">
        <f>+SUMIFS('Año 3'!$GP$13:$GP$10112,'Año 3'!$FU$13:$FU$10112,$B$7:$B$44,'Año 3'!$FV$13:$FV$10112,$C$7:$C$44)</f>
        <v>0</v>
      </c>
      <c r="BA41" s="319">
        <f>+SUMIFS('Año 3'!$HO$13:$HO$10112,'Año 3'!$GT$13:$GT$10112,$B$7:$B$44,'Año 3'!$GU$13:$GU$10112,$C$7:$C$44)</f>
        <v>0</v>
      </c>
      <c r="BB41" s="319">
        <f>+SUMIFS('Año 3'!$IN$13:$IN$10112,'Año 3'!$HS$13:$HS$10112,$B$7:$B$44,'Año 3'!$HT$13:$HT$10112,$C$7:$C$44)</f>
        <v>0</v>
      </c>
      <c r="BC41" s="319">
        <f>+SUMIFS('Año 3'!$JM$13:$JM$10112,'Año 3'!$IR$13:$IR$10112,$B$7:$B$44,'Año 3'!$IS$13:$IS$10112,$C$7:$C$44)</f>
        <v>0</v>
      </c>
      <c r="BD41" s="320">
        <f>+SUMIFS('Año 3'!$KL$13:$KL$10112,'Año 3'!$JQ$13:$JQ$10112,$B$7:$B$44,'Año 3'!$JR$13:$JR$10112,$C$7:$C$44)</f>
        <v>0</v>
      </c>
      <c r="BE41" s="321">
        <f t="shared" si="12"/>
        <v>0</v>
      </c>
      <c r="BF41" s="323">
        <f t="shared" si="5"/>
        <v>0</v>
      </c>
      <c r="BG41" s="324">
        <f>+SUMIFS('Año 4'!$W$13:$W$10112,'Año 4'!$B$13:$B$10112,$B$7:$B$44,'Año 4'!$C$13:$C$10112,$C$7:$C$44)</f>
        <v>0</v>
      </c>
      <c r="BH41" s="319">
        <f>+SUMIFS('Año 4'!$AV$13:$AV$10112,'Año 4'!$AA$13:$AA$10112,$B$7:$B$44,'Año 4'!$AB$13:$AB$10112,$C$7:$C$44)</f>
        <v>0</v>
      </c>
      <c r="BI41" s="319">
        <f>+SUMIFS('Año 4'!$BU$13:$BU$10112,'Año 4'!$AZ$13:$AZ$10112,$B$7:$B$44,'Año 4'!$BA$13:$BA$10112,$C$7:$C$44)</f>
        <v>0</v>
      </c>
      <c r="BJ41" s="319">
        <f>+SUMIFS('Año 4'!$CT$13:$CT$10112,'Año 4'!$BY$13:$BY$10112,$B$7:$B$44,'Año 4'!$BZ$13:$BZ$10112,$C$7:$C$44)</f>
        <v>0</v>
      </c>
      <c r="BK41" s="319">
        <f>+SUMIFS('Año 4'!$DS$13:$DS$10112,'Año 4'!$CX$13:$CX$10112,$B$7:$B$44,'Año 4'!$CY$13:$CY$10112,$C$7:$C$44)</f>
        <v>0</v>
      </c>
      <c r="BL41" s="319">
        <f>+SUMIFS('Año 4'!$ER$13:$ER$10112,'Año 4'!$DW$13:$DW$10112,$B$7:$B$44,'Año 4'!$DX$13:$DX$10112,$C$7:$C$44)</f>
        <v>0</v>
      </c>
      <c r="BM41" s="319">
        <f>+SUMIFS('Año 4'!$FQ$13:$FQ$10112,'Año 4'!$EV$13:$EV$10112,$B$7:$B$44,'Año 4'!$EW$13:$EW$10112,$C$7:$C$44)</f>
        <v>0</v>
      </c>
      <c r="BN41" s="319">
        <f>+SUMIFS('Año 4'!$GP$13:$GP$10112,'Año 4'!$FU$13:$FU$10112,$B$7:$B$44,'Año 4'!$FV$13:$FV$10112,$C$7:$C$44)</f>
        <v>0</v>
      </c>
      <c r="BO41" s="319">
        <f>+SUMIFS('Año 4'!$HO$13:$HO$10112,'Año 4'!$GT$13:$GT$10112,$B$7:$B$44,'Año 4'!$GU$13:$GU$10112,$C$7:$C$44)</f>
        <v>0</v>
      </c>
      <c r="BP41" s="319">
        <f>+SUMIFS('Año 4'!$IN$13:$IN$10112,'Año 4'!$HS$13:$HS$10112,$B$7:$B$44,'Año 4'!$HT$13:$HT$10112,$C$7:$C$44)</f>
        <v>0</v>
      </c>
      <c r="BQ41" s="319">
        <f>+SUMIFS('Año 4'!$JM$13:$JM$10112,'Año 4'!$IR$13:$IR$10112,$B$7:$B$44,'Año 4'!$IS$13:$IS$10112,$C$7:$C$44)</f>
        <v>0</v>
      </c>
      <c r="BR41" s="320">
        <f>+SUMIFS('Año 4'!$KL$13:$KL$10112,'Año 4'!$JQ$13:$JQ$10112,$B$7:$B$44,'Año 4'!$JR$13:$JR$10112,$C$7:$C$44)</f>
        <v>0</v>
      </c>
      <c r="BS41" s="325">
        <f t="shared" si="13"/>
        <v>0</v>
      </c>
      <c r="BT41" s="323">
        <f t="shared" si="7"/>
        <v>0</v>
      </c>
      <c r="BU41" s="318">
        <f>+SUMIFS('Año 5'!$W$13:$W$10112,'Año 5'!$B$13:$B$10112,$B$7:$B$44,'Año 5'!$C$13:$C$10112,$C$7:$C$44)</f>
        <v>0</v>
      </c>
      <c r="BV41" s="319">
        <f>+SUMIFS('Año 5'!$AV$13:$AV$10112,'Año 5'!$AA$13:$AA$10112,$B$7:$B$44,'Año 5'!$AB$13:$AB$10112,$C$7:$C$44)</f>
        <v>0</v>
      </c>
      <c r="BW41" s="319">
        <f>+SUMIFS('Año 5'!$BU$13:$BU$10112,'Año 5'!$AZ$13:$AZ$10112,$B$7:$B$44,'Año 5'!$BA$13:$BA$10112,$C$7:$C$44)</f>
        <v>0</v>
      </c>
      <c r="BX41" s="319">
        <f>+SUMIFS('Año 5'!$CT$13:$CT$10112,'Año 5'!$BY$13:$BY$10112,$B$7:$B$44,'Año 5'!$BZ$13:$BZ$10112,$C$7:$C$44)</f>
        <v>0</v>
      </c>
      <c r="BY41" s="319">
        <f>+SUMIFS('Año 5'!$DS$13:$DS$10112,'Año 5'!$CX$13:$CX$10112,$B$7:$B$44,'Año 5'!$CY$13:$CY$10112,$C$7:$C$44)</f>
        <v>0</v>
      </c>
      <c r="BZ41" s="319">
        <f>+SUMIFS('Año 5'!$ER$13:$ER$10112,'Año 5'!$DW$13:$DW$10112,$B$7:$B$44,'Año 5'!$DX$13:$DX$10112,$C$7:$C$44)</f>
        <v>0</v>
      </c>
      <c r="CA41" s="319">
        <f>+SUMIFS('Año 5'!$FQ$13:$FQ$10112,'Año 5'!$EV$13:$EV$10112,$B$7:$B$44,'Año 5'!$EW$13:$EW$10112,$C$7:$C$44)</f>
        <v>0</v>
      </c>
      <c r="CB41" s="319">
        <f>+SUMIFS('Año 5'!$GP$13:$GP$10112,'Año 5'!$FU$13:$FU$10112,$B$7:$B$44,'Año 5'!$FV$13:$FV$10112,$C$7:$C$44)</f>
        <v>0</v>
      </c>
      <c r="CC41" s="319">
        <f>+SUMIFS('Año 5'!$HO$13:$HO$10112,'Año 5'!$GT$13:$GT$10112,$B$7:$B$44,'Año 5'!$GU$13:$GU$10112,$C$7:$C$44)</f>
        <v>0</v>
      </c>
      <c r="CD41" s="319">
        <f>+SUMIFS('Año 5'!$IN$13:$IN$10112,'Año 5'!$HS$13:$HS$10112,$B$7:$B$44,'Año 5'!$HT$13:$HT$10112,$C$7:$C$44)</f>
        <v>0</v>
      </c>
      <c r="CE41" s="319">
        <f>+SUMIFS('Año 5'!$JM$13:$JM$10112,'Año 5'!$IR$13:$IR$10112,$B$7:$B$44,'Año 5'!$IS$13:$IS$10112,$C$7:$C$44)</f>
        <v>0</v>
      </c>
      <c r="CF41" s="320">
        <f>+SUMIFS('Año 5'!$KL$13:$KL$10112,'Año 5'!$JQ$13:$JQ$10112,$B$7:$B$44,'Año 5'!$JR$13:$JR$10112,$C$7:$C$44)</f>
        <v>0</v>
      </c>
      <c r="CG41" s="325">
        <f t="shared" si="14"/>
        <v>0</v>
      </c>
      <c r="CH41" s="323">
        <f t="shared" si="9"/>
        <v>0</v>
      </c>
      <c r="CI41" s="326">
        <f t="shared" si="10"/>
        <v>0</v>
      </c>
    </row>
    <row r="42" spans="2:89" x14ac:dyDescent="0.25">
      <c r="B42" s="317" t="s">
        <v>191</v>
      </c>
      <c r="C42" s="354" t="s">
        <v>176</v>
      </c>
      <c r="D42" s="318">
        <f>+SUMIFS('Situación inicial'!$W$13:$W$10112,'Situación inicial'!$B$13:$B$10112,$B$7:$B$44,'Situación inicial'!$C$13:$C$10112,$C$7:$C$44)</f>
        <v>0</v>
      </c>
      <c r="E42" s="319">
        <f>+SUMIFS('Situación inicial'!$AV$13:$AV$10112,'Situación inicial'!$AA$13:$AA$10112,$B$7:$B$44,'Situación inicial'!$AB$13:$AB$10112,$C$7:$C$44)</f>
        <v>0</v>
      </c>
      <c r="F42" s="319">
        <f>+SUMIFS('Situación inicial'!$BT$13:$BT$10112,'Situación inicial'!$AY$13:$AY$10112,$B$7:$B$44,'Situación inicial'!$AZ$13:$AZ$10112,$C$7:$C$44)</f>
        <v>0</v>
      </c>
      <c r="G42" s="319">
        <f>+SUMIFS('Situación inicial'!$CR$13:$CR$10112,'Situación inicial'!$BW$13:$BW$10112,$B$7:$B$44,'Situación inicial'!$BX$13:$BX$10112,$C$7:$C$44)</f>
        <v>0</v>
      </c>
      <c r="H42" s="319">
        <f>+SUMIFS('Situación inicial'!$DP$13:$DP$10112,'Situación inicial'!$CU$13:$CU$10112,$B$7:$B$44,'Situación inicial'!$CV$13:$CV$10112,$C$7:$C$44)</f>
        <v>0</v>
      </c>
      <c r="I42" s="319">
        <f>+SUMIFS('Situación inicial'!$EN$13:$EN$10112,'Situación inicial'!$DS$13:$DS$10112,$B$7:$B$44,'Situación inicial'!$DT$13:$DT$10112,$C$7:$C$44)</f>
        <v>0</v>
      </c>
      <c r="J42" s="319">
        <f>+SUMIFS('Situación inicial'!$FL$13:$FL$10112,'Situación inicial'!$EQ$13:$EQ$10112,$B$7:$B$44,'Situación inicial'!$ER$13:$ER$10112,$C$7:$C$44)</f>
        <v>0</v>
      </c>
      <c r="K42" s="319">
        <f>+SUMIFS('Situación inicial'!$GJ$13:$GJ$10112,'Situación inicial'!$FO$13:$FO$10112,$B$7:$B$44,'Situación inicial'!$FP$13:$FP$10112,$C$7:$C$44)</f>
        <v>0</v>
      </c>
      <c r="L42" s="319">
        <f>+SUMIFS('Situación inicial'!$HH$13:$HH$10112,'Situación inicial'!$GM$13:$GM$10112,$B$7:$B$44,'Situación inicial'!$GN$13:$GN$10112,$C$7:$C$44)</f>
        <v>0</v>
      </c>
      <c r="M42" s="319">
        <f>+SUMIFS('Situación inicial'!$IF$13:$IF$10112,'Situación inicial'!$HK$13:$HK$10112,$B$7:$B$44,'Situación inicial'!$HL$13:$HL$10112,$C$7:$C$44)</f>
        <v>0</v>
      </c>
      <c r="N42" s="319">
        <f>+SUMIFS('Situación inicial'!$JD$13:$JD$10112,'Situación inicial'!$II$13:$II$10112,$B$7:$B$44,'Situación inicial'!$IJ$13:$IJ$10112,$C$7:$C$44)</f>
        <v>0</v>
      </c>
      <c r="O42" s="320">
        <f>+SUMIFS('Situación inicial'!$KB$13:$KB$10112,'Situación inicial'!$JG$13:$JG$10112,$B$7:$B$44,'Situación inicial'!$JH$13:$JH$10112,$C$7:$C$44)</f>
        <v>0</v>
      </c>
      <c r="P42" s="310">
        <f t="shared" si="0"/>
        <v>0</v>
      </c>
      <c r="Q42" s="318">
        <f>+SUMIFS('Año 1'!$W$13:$W$10112,'Año 1'!$B$13:$B$10112,$B$7:$B$44,'Año 1'!$C$13:$C$10112,$C$7:$C$44)</f>
        <v>0</v>
      </c>
      <c r="R42" s="319">
        <f>+SUMIFS('Año 1'!$AV$13:$AV$10112,'Año 1'!$AA$13:$AA$10112,$B$7:$B$44,'Año 1'!$AB$13:$AB$10112,$C$7:$C$44)</f>
        <v>0</v>
      </c>
      <c r="S42" s="319">
        <f>+SUMIFS('Año 1'!$BU$13:$BU$10112,'Año 1'!$AZ$13:$AZ$10112,$B$7:$B$44,'Año 1'!$BA$13:$BA$10112,$C$7:$C$44)</f>
        <v>0</v>
      </c>
      <c r="T42" s="319">
        <f>+SUMIFS('Año 1'!$CT$13:$CT$10112,'Año 1'!$BY$13:$BY$10112,$B$7:$B$44,'Año 1'!$BZ$13:$BZ$10112,$C$7:$C$44)</f>
        <v>0</v>
      </c>
      <c r="U42" s="319">
        <f>+SUMIFS('Año 1'!$DS$13:$DS$10112,'Año 1'!$CX$13:$CX$10112,$B$7:$B$44,'Año 1'!$CY$13:$CY$10112,$C$7:$C$44)</f>
        <v>0</v>
      </c>
      <c r="V42" s="319">
        <f>+SUMIFS('Año 1'!$ER$13:$ER$10112,'Año 1'!$DW$13:$DW$10112,$B$7:$B$44,'Año 1'!$DX$13:$DX$10112,$C$7:$C$44)</f>
        <v>0</v>
      </c>
      <c r="W42" s="319">
        <f>+SUMIFS('Año 1'!$FQ$13:$FQ$10112,'Año 1'!$EV$13:$EV$10112,$B$7:$B$44,'Año 1'!$EW$13:$EW$10112,$C$7:$C$44)</f>
        <v>0</v>
      </c>
      <c r="X42" s="319">
        <f>+SUMIFS('Año 1'!$GP$13:$GP$10112,'Año 1'!$FU$13:$FU$10112,$B$7:$B$44,'Año 1'!$FV$13:$FV$10112,$C$7:$C$44)</f>
        <v>0</v>
      </c>
      <c r="Y42" s="319">
        <f>+SUMIFS('Año 1'!$HO$13:$HO$10112,'Año 1'!$GT$13:$GT$10112,$B$7:$B$44,'Año 1'!$GU$13:$GU$10112,$C$7:$C$44)</f>
        <v>0</v>
      </c>
      <c r="Z42" s="319">
        <f>+SUMIFS('Año 1'!$IN$13:$IN$10112,'Año 1'!$HS$13:$HS$10112,$B$7:$B$44,'Año 1'!$HT$13:$HT$10112,$C$7:$C$44)</f>
        <v>0</v>
      </c>
      <c r="AA42" s="319">
        <f>+SUMIFS('Año 1'!$JM$13:$JM$10112,'Año 1'!$IR$13:$IR$10112,$B$7:$B$44,'Año 1'!$IS$13:$IS$10112,$C$7:$C$44)</f>
        <v>0</v>
      </c>
      <c r="AB42" s="320">
        <f>+SUMIFS('Año 1'!$KL$13:$KL$10112,'Año 1'!$JQ$13:$JQ$10112,$B$7:$B$44,'Año 1'!$JR$13:$JR$10112,$C$7:$C$44)</f>
        <v>0</v>
      </c>
      <c r="AC42" s="321">
        <f t="shared" si="1"/>
        <v>0</v>
      </c>
      <c r="AD42" s="322">
        <f t="shared" si="2"/>
        <v>0</v>
      </c>
      <c r="AE42" s="318">
        <f>+SUMIFS('Año 2'!$W$13:$W$10112,'Año 2'!$B$13:$B$10112,$B$7:$B$44,'Año 2'!$C$13:$C$10112,$C$7:$C$44)</f>
        <v>0</v>
      </c>
      <c r="AF42" s="319">
        <f>+SUMIFS('Año 2'!$AV$13:$AV$10112,'Año 2'!$AA$13:$AA$10112,$B$7:$B$44,'Año 2'!$AB$13:$AB$10112,$C$7:$C$44)</f>
        <v>0</v>
      </c>
      <c r="AG42" s="319">
        <f>+SUMIFS('Año 2'!$BU$13:$BU$10112,'Año 2'!$AZ$13:$AZ$10112,$B$7:$B$44,'Año 2'!$BA$13:$BA$10112,$C$7:$C$44)</f>
        <v>0</v>
      </c>
      <c r="AH42" s="319">
        <f>+SUMIFS('Año 2'!$CT$13:$CT$10112,'Año 2'!$BY$13:$BY$10112,$B$7:$B$44,'Año 2'!$BZ$13:$BZ$10112,$C$7:$C$44)</f>
        <v>0</v>
      </c>
      <c r="AI42" s="319">
        <f>+SUMIFS('Año 2'!$DS$13:$DS$10112,'Año 2'!$CX$13:$CX$10112,$B$7:$B$44,'Año 2'!$CY$13:$CY$10112,$C$7:$C$44)</f>
        <v>0</v>
      </c>
      <c r="AJ42" s="319">
        <f>+SUMIFS('Año 2'!$ER$13:$ER$10112,'Año 2'!$DW$13:$DW$10112,$B$7:$B$44,'Año 2'!$DX$13:$DX$10112,$C$7:$C$44)</f>
        <v>0</v>
      </c>
      <c r="AK42" s="319">
        <f>+SUMIFS('Año 2'!$FQ$13:$FQ$10112,'Año 2'!$EV$13:$EV$10112,$B$7:$B$44,'Año 2'!$EW$13:$EW$10112,$C$7:$C$44)</f>
        <v>0</v>
      </c>
      <c r="AL42" s="319">
        <f>+SUMIFS('Año 2'!$GP$13:$GP$10112,'Año 2'!$FU$13:$FU$10112,$B$7:$B$44,'Año 2'!$FV$13:$FV$10112,$C$7:$C$44)</f>
        <v>0</v>
      </c>
      <c r="AM42" s="319">
        <f>+SUMIFS('Año 2'!$HO$13:$HO$10112,'Año 2'!$GT$13:$GT$10112,$B$7:$B$44,'Año 2'!$GU$13:$GU$10112,$C$7:$C$44)</f>
        <v>0</v>
      </c>
      <c r="AN42" s="319">
        <f>+SUMIFS('Año 2'!$IN$13:$IN$10112,'Año 2'!$HS$13:$HS$10112,$B$7:$B$44,'Año 2'!$HT$13:$HT$10112,$C$7:$C$44)</f>
        <v>0</v>
      </c>
      <c r="AO42" s="319">
        <f>+SUMIFS('Año 2'!$JM$13:$JM$10112,'Año 2'!$IR$13:$IR$10112,$B$7:$B$44,'Año 2'!$IS$13:$IS$10112,$C$7:$C$44)</f>
        <v>0</v>
      </c>
      <c r="AP42" s="320">
        <f>+SUMIFS('Año 2'!$KL$13:$KL$10112,'Año 2'!$JQ$13:$JQ$10112,$B$7:$B$44,'Año 2'!$JR$13:$JR$10112,$C$7:$C$44)</f>
        <v>0</v>
      </c>
      <c r="AQ42" s="321">
        <f t="shared" si="3"/>
        <v>0</v>
      </c>
      <c r="AR42" s="322">
        <f t="shared" si="11"/>
        <v>0</v>
      </c>
      <c r="AS42" s="318">
        <f>+SUMIFS('Año 3'!$W$13:$W$10112,'Año 3'!$B$13:$B$10112,$B$7:$B$44,'Año 3'!$C$13:$C$10112,$C$7:$C$44)</f>
        <v>0</v>
      </c>
      <c r="AT42" s="319">
        <f>+SUMIFS('Año 3'!$AV$13:$AV$10112,'Año 3'!$AA$13:$AA$10112,$B$7:$B$44,'Año 3'!$AB$13:$AB$10112,$C$7:$C$44)</f>
        <v>0</v>
      </c>
      <c r="AU42" s="319">
        <f>+SUMIFS('Año 3'!$BU$13:$BU$10112,'Año 3'!$AZ$13:$AZ$10112,$B$7:$B$44,'Año 3'!$BA$13:$BA$10112,$C$7:$C$44)</f>
        <v>0</v>
      </c>
      <c r="AV42" s="319">
        <f>+SUMIFS('Año 3'!$CT$13:$CT$10112,'Año 3'!$BY$13:$BY$10112,$B$7:$B$44,'Año 3'!$BZ$13:$BZ$10112,$C$7:$C$44)</f>
        <v>0</v>
      </c>
      <c r="AW42" s="319">
        <f>+SUMIFS('Año 3'!$DS$13:$DS$10112,'Año 3'!$CX$13:$CX$10112,$B$7:$B$44,'Año 3'!$CY$13:$CY$10112,$C$7:$C$44)</f>
        <v>0</v>
      </c>
      <c r="AX42" s="319">
        <f>+SUMIFS('Año 3'!$ER$13:$ER$10112,'Año 3'!$DW$13:$DW$10112,$B$7:$B$44,'Año 3'!$DX$13:$DX$10112,$C$7:$C$44)</f>
        <v>0</v>
      </c>
      <c r="AY42" s="319">
        <f>+SUMIFS('Año 3'!$FQ$13:$FQ$10112,'Año 3'!$EV$13:$EV$10112,$B$7:$B$44,'Año 3'!$EW$13:$EW$10112,$C$7:$C$44)</f>
        <v>0</v>
      </c>
      <c r="AZ42" s="319">
        <f>+SUMIFS('Año 3'!$GP$13:$GP$10112,'Año 3'!$FU$13:$FU$10112,$B$7:$B$44,'Año 3'!$FV$13:$FV$10112,$C$7:$C$44)</f>
        <v>0</v>
      </c>
      <c r="BA42" s="319">
        <f>+SUMIFS('Año 3'!$HO$13:$HO$10112,'Año 3'!$GT$13:$GT$10112,$B$7:$B$44,'Año 3'!$GU$13:$GU$10112,$C$7:$C$44)</f>
        <v>0</v>
      </c>
      <c r="BB42" s="319">
        <f>+SUMIFS('Año 3'!$IN$13:$IN$10112,'Año 3'!$HS$13:$HS$10112,$B$7:$B$44,'Año 3'!$HT$13:$HT$10112,$C$7:$C$44)</f>
        <v>0</v>
      </c>
      <c r="BC42" s="319">
        <f>+SUMIFS('Año 3'!$JM$13:$JM$10112,'Año 3'!$IR$13:$IR$10112,$B$7:$B$44,'Año 3'!$IS$13:$IS$10112,$C$7:$C$44)</f>
        <v>0</v>
      </c>
      <c r="BD42" s="320">
        <f>+SUMIFS('Año 3'!$KL$13:$KL$10112,'Año 3'!$JQ$13:$JQ$10112,$B$7:$B$44,'Año 3'!$JR$13:$JR$10112,$C$7:$C$44)</f>
        <v>0</v>
      </c>
      <c r="BE42" s="321">
        <f t="shared" si="12"/>
        <v>0</v>
      </c>
      <c r="BF42" s="323">
        <f t="shared" si="5"/>
        <v>0</v>
      </c>
      <c r="BG42" s="324">
        <f>+SUMIFS('Año 4'!$W$13:$W$10112,'Año 4'!$B$13:$B$10112,$B$7:$B$44,'Año 4'!$C$13:$C$10112,$C$7:$C$44)</f>
        <v>0</v>
      </c>
      <c r="BH42" s="319">
        <f>+SUMIFS('Año 4'!$AV$13:$AV$10112,'Año 4'!$AA$13:$AA$10112,$B$7:$B$44,'Año 4'!$AB$13:$AB$10112,$C$7:$C$44)</f>
        <v>0</v>
      </c>
      <c r="BI42" s="319">
        <f>+SUMIFS('Año 4'!$BU$13:$BU$10112,'Año 4'!$AZ$13:$AZ$10112,$B$7:$B$44,'Año 4'!$BA$13:$BA$10112,$C$7:$C$44)</f>
        <v>0</v>
      </c>
      <c r="BJ42" s="319">
        <f>+SUMIFS('Año 4'!$CT$13:$CT$10112,'Año 4'!$BY$13:$BY$10112,$B$7:$B$44,'Año 4'!$BZ$13:$BZ$10112,$C$7:$C$44)</f>
        <v>0</v>
      </c>
      <c r="BK42" s="319">
        <f>+SUMIFS('Año 4'!$DS$13:$DS$10112,'Año 4'!$CX$13:$CX$10112,$B$7:$B$44,'Año 4'!$CY$13:$CY$10112,$C$7:$C$44)</f>
        <v>0</v>
      </c>
      <c r="BL42" s="319">
        <f>+SUMIFS('Año 4'!$ER$13:$ER$10112,'Año 4'!$DW$13:$DW$10112,$B$7:$B$44,'Año 4'!$DX$13:$DX$10112,$C$7:$C$44)</f>
        <v>0</v>
      </c>
      <c r="BM42" s="319">
        <f>+SUMIFS('Año 4'!$FQ$13:$FQ$10112,'Año 4'!$EV$13:$EV$10112,$B$7:$B$44,'Año 4'!$EW$13:$EW$10112,$C$7:$C$44)</f>
        <v>0</v>
      </c>
      <c r="BN42" s="319">
        <f>+SUMIFS('Año 4'!$GP$13:$GP$10112,'Año 4'!$FU$13:$FU$10112,$B$7:$B$44,'Año 4'!$FV$13:$FV$10112,$C$7:$C$44)</f>
        <v>0</v>
      </c>
      <c r="BO42" s="319">
        <f>+SUMIFS('Año 4'!$HO$13:$HO$10112,'Año 4'!$GT$13:$GT$10112,$B$7:$B$44,'Año 4'!$GU$13:$GU$10112,$C$7:$C$44)</f>
        <v>0</v>
      </c>
      <c r="BP42" s="319">
        <f>+SUMIFS('Año 4'!$IN$13:$IN$10112,'Año 4'!$HS$13:$HS$10112,$B$7:$B$44,'Año 4'!$HT$13:$HT$10112,$C$7:$C$44)</f>
        <v>0</v>
      </c>
      <c r="BQ42" s="319">
        <f>+SUMIFS('Año 4'!$JM$13:$JM$10112,'Año 4'!$IR$13:$IR$10112,$B$7:$B$44,'Año 4'!$IS$13:$IS$10112,$C$7:$C$44)</f>
        <v>0</v>
      </c>
      <c r="BR42" s="320">
        <f>+SUMIFS('Año 4'!$KL$13:$KL$10112,'Año 4'!$JQ$13:$JQ$10112,$B$7:$B$44,'Año 4'!$JR$13:$JR$10112,$C$7:$C$44)</f>
        <v>0</v>
      </c>
      <c r="BS42" s="325">
        <f t="shared" si="13"/>
        <v>0</v>
      </c>
      <c r="BT42" s="323">
        <f t="shared" si="7"/>
        <v>0</v>
      </c>
      <c r="BU42" s="318">
        <f>+SUMIFS('Año 5'!$W$13:$W$10112,'Año 5'!$B$13:$B$10112,$B$7:$B$44,'Año 5'!$C$13:$C$10112,$C$7:$C$44)</f>
        <v>0</v>
      </c>
      <c r="BV42" s="319">
        <f>+SUMIFS('Año 5'!$AV$13:$AV$10112,'Año 5'!$AA$13:$AA$10112,$B$7:$B$44,'Año 5'!$AB$13:$AB$10112,$C$7:$C$44)</f>
        <v>0</v>
      </c>
      <c r="BW42" s="319">
        <f>+SUMIFS('Año 5'!$BU$13:$BU$10112,'Año 5'!$AZ$13:$AZ$10112,$B$7:$B$44,'Año 5'!$BA$13:$BA$10112,$C$7:$C$44)</f>
        <v>0</v>
      </c>
      <c r="BX42" s="319">
        <f>+SUMIFS('Año 5'!$CT$13:$CT$10112,'Año 5'!$BY$13:$BY$10112,$B$7:$B$44,'Año 5'!$BZ$13:$BZ$10112,$C$7:$C$44)</f>
        <v>0</v>
      </c>
      <c r="BY42" s="319">
        <f>+SUMIFS('Año 5'!$DS$13:$DS$10112,'Año 5'!$CX$13:$CX$10112,$B$7:$B$44,'Año 5'!$CY$13:$CY$10112,$C$7:$C$44)</f>
        <v>0</v>
      </c>
      <c r="BZ42" s="319">
        <f>+SUMIFS('Año 5'!$ER$13:$ER$10112,'Año 5'!$DW$13:$DW$10112,$B$7:$B$44,'Año 5'!$DX$13:$DX$10112,$C$7:$C$44)</f>
        <v>0</v>
      </c>
      <c r="CA42" s="319">
        <f>+SUMIFS('Año 5'!$FQ$13:$FQ$10112,'Año 5'!$EV$13:$EV$10112,$B$7:$B$44,'Año 5'!$EW$13:$EW$10112,$C$7:$C$44)</f>
        <v>0</v>
      </c>
      <c r="CB42" s="319">
        <f>+SUMIFS('Año 5'!$GP$13:$GP$10112,'Año 5'!$FU$13:$FU$10112,$B$7:$B$44,'Año 5'!$FV$13:$FV$10112,$C$7:$C$44)</f>
        <v>0</v>
      </c>
      <c r="CC42" s="319">
        <f>+SUMIFS('Año 5'!$HO$13:$HO$10112,'Año 5'!$GT$13:$GT$10112,$B$7:$B$44,'Año 5'!$GU$13:$GU$10112,$C$7:$C$44)</f>
        <v>0</v>
      </c>
      <c r="CD42" s="319">
        <f>+SUMIFS('Año 5'!$IN$13:$IN$10112,'Año 5'!$HS$13:$HS$10112,$B$7:$B$44,'Año 5'!$HT$13:$HT$10112,$C$7:$C$44)</f>
        <v>0</v>
      </c>
      <c r="CE42" s="319">
        <f>+SUMIFS('Año 5'!$JM$13:$JM$10112,'Año 5'!$IR$13:$IR$10112,$B$7:$B$44,'Año 5'!$IS$13:$IS$10112,$C$7:$C$44)</f>
        <v>0</v>
      </c>
      <c r="CF42" s="320">
        <f>+SUMIFS('Año 5'!$KL$13:$KL$10112,'Año 5'!$JQ$13:$JQ$10112,$B$7:$B$44,'Año 5'!$JR$13:$JR$10112,$C$7:$C$44)</f>
        <v>0</v>
      </c>
      <c r="CG42" s="325">
        <f t="shared" si="14"/>
        <v>0</v>
      </c>
      <c r="CH42" s="323">
        <f t="shared" si="9"/>
        <v>0</v>
      </c>
      <c r="CI42" s="326">
        <f t="shared" si="10"/>
        <v>0</v>
      </c>
    </row>
    <row r="43" spans="2:89" x14ac:dyDescent="0.25">
      <c r="B43" s="317" t="s">
        <v>192</v>
      </c>
      <c r="C43" s="354" t="s">
        <v>176</v>
      </c>
      <c r="D43" s="318">
        <f>+SUMIFS('Situación inicial'!$W$13:$W$10112,'Situación inicial'!$B$13:$B$10112,$B$7:$B$44,'Situación inicial'!$C$13:$C$10112,$C$7:$C$44)</f>
        <v>0</v>
      </c>
      <c r="E43" s="319">
        <f>+SUMIFS('Situación inicial'!$AV$13:$AV$10112,'Situación inicial'!$AA$13:$AA$10112,$B$7:$B$44,'Situación inicial'!$AB$13:$AB$10112,$C$7:$C$44)</f>
        <v>0</v>
      </c>
      <c r="F43" s="319">
        <f>+SUMIFS('Situación inicial'!$BT$13:$BT$10112,'Situación inicial'!$AY$13:$AY$10112,$B$7:$B$44,'Situación inicial'!$AZ$13:$AZ$10112,$C$7:$C$44)</f>
        <v>0</v>
      </c>
      <c r="G43" s="319">
        <f>+SUMIFS('Situación inicial'!$CR$13:$CR$10112,'Situación inicial'!$BW$13:$BW$10112,$B$7:$B$44,'Situación inicial'!$BX$13:$BX$10112,$C$7:$C$44)</f>
        <v>0</v>
      </c>
      <c r="H43" s="319">
        <f>+SUMIFS('Situación inicial'!$DP$13:$DP$10112,'Situación inicial'!$CU$13:$CU$10112,$B$7:$B$44,'Situación inicial'!$CV$13:$CV$10112,$C$7:$C$44)</f>
        <v>0</v>
      </c>
      <c r="I43" s="319">
        <f>+SUMIFS('Situación inicial'!$EN$13:$EN$10112,'Situación inicial'!$DS$13:$DS$10112,$B$7:$B$44,'Situación inicial'!$DT$13:$DT$10112,$C$7:$C$44)</f>
        <v>0</v>
      </c>
      <c r="J43" s="319">
        <f>+SUMIFS('Situación inicial'!$FL$13:$FL$10112,'Situación inicial'!$EQ$13:$EQ$10112,$B$7:$B$44,'Situación inicial'!$ER$13:$ER$10112,$C$7:$C$44)</f>
        <v>0</v>
      </c>
      <c r="K43" s="319">
        <f>+SUMIFS('Situación inicial'!$GJ$13:$GJ$10112,'Situación inicial'!$FO$13:$FO$10112,$B$7:$B$44,'Situación inicial'!$FP$13:$FP$10112,$C$7:$C$44)</f>
        <v>0</v>
      </c>
      <c r="L43" s="319">
        <f>+SUMIFS('Situación inicial'!$HH$13:$HH$10112,'Situación inicial'!$GM$13:$GM$10112,$B$7:$B$44,'Situación inicial'!$GN$13:$GN$10112,$C$7:$C$44)</f>
        <v>0</v>
      </c>
      <c r="M43" s="319">
        <f>+SUMIFS('Situación inicial'!$IF$13:$IF$10112,'Situación inicial'!$HK$13:$HK$10112,$B$7:$B$44,'Situación inicial'!$HL$13:$HL$10112,$C$7:$C$44)</f>
        <v>0</v>
      </c>
      <c r="N43" s="319">
        <f>+SUMIFS('Situación inicial'!$JD$13:$JD$10112,'Situación inicial'!$II$13:$II$10112,$B$7:$B$44,'Situación inicial'!$IJ$13:$IJ$10112,$C$7:$C$44)</f>
        <v>0</v>
      </c>
      <c r="O43" s="320">
        <f>+SUMIFS('Situación inicial'!$KB$13:$KB$10112,'Situación inicial'!$JG$13:$JG$10112,$B$7:$B$44,'Situación inicial'!$JH$13:$JH$10112,$C$7:$C$44)</f>
        <v>0</v>
      </c>
      <c r="P43" s="310">
        <f t="shared" si="0"/>
        <v>0</v>
      </c>
      <c r="Q43" s="318">
        <f>+SUMIFS('Año 1'!$W$13:$W$10112,'Año 1'!$B$13:$B$10112,$B$7:$B$44,'Año 1'!$C$13:$C$10112,$C$7:$C$44)</f>
        <v>0</v>
      </c>
      <c r="R43" s="319">
        <f>+SUMIFS('Año 1'!$AV$13:$AV$10112,'Año 1'!$AA$13:$AA$10112,$B$7:$B$44,'Año 1'!$AB$13:$AB$10112,$C$7:$C$44)</f>
        <v>0</v>
      </c>
      <c r="S43" s="319">
        <f>+SUMIFS('Año 1'!$BU$13:$BU$10112,'Año 1'!$AZ$13:$AZ$10112,$B$7:$B$44,'Año 1'!$BA$13:$BA$10112,$C$7:$C$44)</f>
        <v>0</v>
      </c>
      <c r="T43" s="319">
        <f>+SUMIFS('Año 1'!$CT$13:$CT$10112,'Año 1'!$BY$13:$BY$10112,$B$7:$B$44,'Año 1'!$BZ$13:$BZ$10112,$C$7:$C$44)</f>
        <v>0</v>
      </c>
      <c r="U43" s="319">
        <f>+SUMIFS('Año 1'!$DS$13:$DS$10112,'Año 1'!$CX$13:$CX$10112,$B$7:$B$44,'Año 1'!$CY$13:$CY$10112,$C$7:$C$44)</f>
        <v>0</v>
      </c>
      <c r="V43" s="319">
        <f>+SUMIFS('Año 1'!$ER$13:$ER$10112,'Año 1'!$DW$13:$DW$10112,$B$7:$B$44,'Año 1'!$DX$13:$DX$10112,$C$7:$C$44)</f>
        <v>0</v>
      </c>
      <c r="W43" s="319">
        <f>+SUMIFS('Año 1'!$FQ$13:$FQ$10112,'Año 1'!$EV$13:$EV$10112,$B$7:$B$44,'Año 1'!$EW$13:$EW$10112,$C$7:$C$44)</f>
        <v>0</v>
      </c>
      <c r="X43" s="319">
        <f>+SUMIFS('Año 1'!$GP$13:$GP$10112,'Año 1'!$FU$13:$FU$10112,$B$7:$B$44,'Año 1'!$FV$13:$FV$10112,$C$7:$C$44)</f>
        <v>0</v>
      </c>
      <c r="Y43" s="319">
        <f>+SUMIFS('Año 1'!$HO$13:$HO$10112,'Año 1'!$GT$13:$GT$10112,$B$7:$B$44,'Año 1'!$GU$13:$GU$10112,$C$7:$C$44)</f>
        <v>0</v>
      </c>
      <c r="Z43" s="319">
        <f>+SUMIFS('Año 1'!$IN$13:$IN$10112,'Año 1'!$HS$13:$HS$10112,$B$7:$B$44,'Año 1'!$HT$13:$HT$10112,$C$7:$C$44)</f>
        <v>0</v>
      </c>
      <c r="AA43" s="319">
        <f>+SUMIFS('Año 1'!$JM$13:$JM$10112,'Año 1'!$IR$13:$IR$10112,$B$7:$B$44,'Año 1'!$IS$13:$IS$10112,$C$7:$C$44)</f>
        <v>0</v>
      </c>
      <c r="AB43" s="320">
        <f>+SUMIFS('Año 1'!$KL$13:$KL$10112,'Año 1'!$JQ$13:$JQ$10112,$B$7:$B$44,'Año 1'!$JR$13:$JR$10112,$C$7:$C$44)</f>
        <v>0</v>
      </c>
      <c r="AC43" s="321">
        <f t="shared" si="1"/>
        <v>0</v>
      </c>
      <c r="AD43" s="322">
        <f t="shared" si="2"/>
        <v>0</v>
      </c>
      <c r="AE43" s="318">
        <f>+SUMIFS('Año 2'!$W$13:$W$10112,'Año 2'!$B$13:$B$10112,$B$7:$B$44,'Año 2'!$C$13:$C$10112,$C$7:$C$44)</f>
        <v>0</v>
      </c>
      <c r="AF43" s="319">
        <f>+SUMIFS('Año 2'!$AV$13:$AV$10112,'Año 2'!$AA$13:$AA$10112,$B$7:$B$44,'Año 2'!$AB$13:$AB$10112,$C$7:$C$44)</f>
        <v>0</v>
      </c>
      <c r="AG43" s="319">
        <f>+SUMIFS('Año 2'!$BU$13:$BU$10112,'Año 2'!$AZ$13:$AZ$10112,$B$7:$B$44,'Año 2'!$BA$13:$BA$10112,$C$7:$C$44)</f>
        <v>0</v>
      </c>
      <c r="AH43" s="319">
        <f>+SUMIFS('Año 2'!$CT$13:$CT$10112,'Año 2'!$BY$13:$BY$10112,$B$7:$B$44,'Año 2'!$BZ$13:$BZ$10112,$C$7:$C$44)</f>
        <v>0</v>
      </c>
      <c r="AI43" s="319">
        <f>+SUMIFS('Año 2'!$DS$13:$DS$10112,'Año 2'!$CX$13:$CX$10112,$B$7:$B$44,'Año 2'!$CY$13:$CY$10112,$C$7:$C$44)</f>
        <v>0</v>
      </c>
      <c r="AJ43" s="319">
        <f>+SUMIFS('Año 2'!$ER$13:$ER$10112,'Año 2'!$DW$13:$DW$10112,$B$7:$B$44,'Año 2'!$DX$13:$DX$10112,$C$7:$C$44)</f>
        <v>0</v>
      </c>
      <c r="AK43" s="319">
        <f>+SUMIFS('Año 2'!$FQ$13:$FQ$10112,'Año 2'!$EV$13:$EV$10112,$B$7:$B$44,'Año 2'!$EW$13:$EW$10112,$C$7:$C$44)</f>
        <v>0</v>
      </c>
      <c r="AL43" s="319">
        <f>+SUMIFS('Año 2'!$GP$13:$GP$10112,'Año 2'!$FU$13:$FU$10112,$B$7:$B$44,'Año 2'!$FV$13:$FV$10112,$C$7:$C$44)</f>
        <v>0</v>
      </c>
      <c r="AM43" s="319">
        <f>+SUMIFS('Año 2'!$HO$13:$HO$10112,'Año 2'!$GT$13:$GT$10112,$B$7:$B$44,'Año 2'!$GU$13:$GU$10112,$C$7:$C$44)</f>
        <v>0</v>
      </c>
      <c r="AN43" s="319">
        <f>+SUMIFS('Año 2'!$IN$13:$IN$10112,'Año 2'!$HS$13:$HS$10112,$B$7:$B$44,'Año 2'!$HT$13:$HT$10112,$C$7:$C$44)</f>
        <v>0</v>
      </c>
      <c r="AO43" s="319">
        <f>+SUMIFS('Año 2'!$JM$13:$JM$10112,'Año 2'!$IR$13:$IR$10112,$B$7:$B$44,'Año 2'!$IS$13:$IS$10112,$C$7:$C$44)</f>
        <v>0</v>
      </c>
      <c r="AP43" s="320">
        <f>+SUMIFS('Año 2'!$KL$13:$KL$10112,'Año 2'!$JQ$13:$JQ$10112,$B$7:$B$44,'Año 2'!$JR$13:$JR$10112,$C$7:$C$44)</f>
        <v>0</v>
      </c>
      <c r="AQ43" s="321">
        <f t="shared" si="3"/>
        <v>0</v>
      </c>
      <c r="AR43" s="322">
        <f t="shared" si="11"/>
        <v>0</v>
      </c>
      <c r="AS43" s="318">
        <f>+SUMIFS('Año 3'!$W$13:$W$10112,'Año 3'!$B$13:$B$10112,$B$7:$B$44,'Año 3'!$C$13:$C$10112,$C$7:$C$44)</f>
        <v>0</v>
      </c>
      <c r="AT43" s="319">
        <f>+SUMIFS('Año 3'!$AV$13:$AV$10112,'Año 3'!$AA$13:$AA$10112,$B$7:$B$44,'Año 3'!$AB$13:$AB$10112,$C$7:$C$44)</f>
        <v>0</v>
      </c>
      <c r="AU43" s="319">
        <f>+SUMIFS('Año 3'!$BU$13:$BU$10112,'Año 3'!$AZ$13:$AZ$10112,$B$7:$B$44,'Año 3'!$BA$13:$BA$10112,$C$7:$C$44)</f>
        <v>0</v>
      </c>
      <c r="AV43" s="319">
        <f>+SUMIFS('Año 3'!$CT$13:$CT$10112,'Año 3'!$BY$13:$BY$10112,$B$7:$B$44,'Año 3'!$BZ$13:$BZ$10112,$C$7:$C$44)</f>
        <v>0</v>
      </c>
      <c r="AW43" s="319">
        <f>+SUMIFS('Año 3'!$DS$13:$DS$10112,'Año 3'!$CX$13:$CX$10112,$B$7:$B$44,'Año 3'!$CY$13:$CY$10112,$C$7:$C$44)</f>
        <v>0</v>
      </c>
      <c r="AX43" s="319">
        <f>+SUMIFS('Año 3'!$ER$13:$ER$10112,'Año 3'!$DW$13:$DW$10112,$B$7:$B$44,'Año 3'!$DX$13:$DX$10112,$C$7:$C$44)</f>
        <v>0</v>
      </c>
      <c r="AY43" s="319">
        <f>+SUMIFS('Año 3'!$FQ$13:$FQ$10112,'Año 3'!$EV$13:$EV$10112,$B$7:$B$44,'Año 3'!$EW$13:$EW$10112,$C$7:$C$44)</f>
        <v>0</v>
      </c>
      <c r="AZ43" s="319">
        <f>+SUMIFS('Año 3'!$GP$13:$GP$10112,'Año 3'!$FU$13:$FU$10112,$B$7:$B$44,'Año 3'!$FV$13:$FV$10112,$C$7:$C$44)</f>
        <v>0</v>
      </c>
      <c r="BA43" s="319">
        <f>+SUMIFS('Año 3'!$HO$13:$HO$10112,'Año 3'!$GT$13:$GT$10112,$B$7:$B$44,'Año 3'!$GU$13:$GU$10112,$C$7:$C$44)</f>
        <v>0</v>
      </c>
      <c r="BB43" s="319">
        <f>+SUMIFS('Año 3'!$IN$13:$IN$10112,'Año 3'!$HS$13:$HS$10112,$B$7:$B$44,'Año 3'!$HT$13:$HT$10112,$C$7:$C$44)</f>
        <v>0</v>
      </c>
      <c r="BC43" s="319">
        <f>+SUMIFS('Año 3'!$JM$13:$JM$10112,'Año 3'!$IR$13:$IR$10112,$B$7:$B$44,'Año 3'!$IS$13:$IS$10112,$C$7:$C$44)</f>
        <v>0</v>
      </c>
      <c r="BD43" s="320">
        <f>+SUMIFS('Año 3'!$KL$13:$KL$10112,'Año 3'!$JQ$13:$JQ$10112,$B$7:$B$44,'Año 3'!$JR$13:$JR$10112,$C$7:$C$44)</f>
        <v>0</v>
      </c>
      <c r="BE43" s="321">
        <f t="shared" si="12"/>
        <v>0</v>
      </c>
      <c r="BF43" s="323">
        <f t="shared" si="5"/>
        <v>0</v>
      </c>
      <c r="BG43" s="324">
        <f>+SUMIFS('Año 4'!$W$13:$W$10112,'Año 4'!$B$13:$B$10112,$B$7:$B$44,'Año 4'!$C$13:$C$10112,$C$7:$C$44)</f>
        <v>0</v>
      </c>
      <c r="BH43" s="319">
        <f>+SUMIFS('Año 4'!$AV$13:$AV$10112,'Año 4'!$AA$13:$AA$10112,$B$7:$B$44,'Año 4'!$AB$13:$AB$10112,$C$7:$C$44)</f>
        <v>0</v>
      </c>
      <c r="BI43" s="319">
        <f>+SUMIFS('Año 4'!$BU$13:$BU$10112,'Año 4'!$AZ$13:$AZ$10112,$B$7:$B$44,'Año 4'!$BA$13:$BA$10112,$C$7:$C$44)</f>
        <v>0</v>
      </c>
      <c r="BJ43" s="319">
        <f>+SUMIFS('Año 4'!$CT$13:$CT$10112,'Año 4'!$BY$13:$BY$10112,$B$7:$B$44,'Año 4'!$BZ$13:$BZ$10112,$C$7:$C$44)</f>
        <v>0</v>
      </c>
      <c r="BK43" s="319">
        <f>+SUMIFS('Año 4'!$DS$13:$DS$10112,'Año 4'!$CX$13:$CX$10112,$B$7:$B$44,'Año 4'!$CY$13:$CY$10112,$C$7:$C$44)</f>
        <v>0</v>
      </c>
      <c r="BL43" s="319">
        <f>+SUMIFS('Año 4'!$ER$13:$ER$10112,'Año 4'!$DW$13:$DW$10112,$B$7:$B$44,'Año 4'!$DX$13:$DX$10112,$C$7:$C$44)</f>
        <v>0</v>
      </c>
      <c r="BM43" s="319">
        <f>+SUMIFS('Año 4'!$FQ$13:$FQ$10112,'Año 4'!$EV$13:$EV$10112,$B$7:$B$44,'Año 4'!$EW$13:$EW$10112,$C$7:$C$44)</f>
        <v>0</v>
      </c>
      <c r="BN43" s="319">
        <f>+SUMIFS('Año 4'!$GP$13:$GP$10112,'Año 4'!$FU$13:$FU$10112,$B$7:$B$44,'Año 4'!$FV$13:$FV$10112,$C$7:$C$44)</f>
        <v>0</v>
      </c>
      <c r="BO43" s="319">
        <f>+SUMIFS('Año 4'!$HO$13:$HO$10112,'Año 4'!$GT$13:$GT$10112,$B$7:$B$44,'Año 4'!$GU$13:$GU$10112,$C$7:$C$44)</f>
        <v>0</v>
      </c>
      <c r="BP43" s="319">
        <f>+SUMIFS('Año 4'!$IN$13:$IN$10112,'Año 4'!$HS$13:$HS$10112,$B$7:$B$44,'Año 4'!$HT$13:$HT$10112,$C$7:$C$44)</f>
        <v>0</v>
      </c>
      <c r="BQ43" s="319">
        <f>+SUMIFS('Año 4'!$JM$13:$JM$10112,'Año 4'!$IR$13:$IR$10112,$B$7:$B$44,'Año 4'!$IS$13:$IS$10112,$C$7:$C$44)</f>
        <v>0</v>
      </c>
      <c r="BR43" s="320">
        <f>+SUMIFS('Año 4'!$KL$13:$KL$10112,'Año 4'!$JQ$13:$JQ$10112,$B$7:$B$44,'Año 4'!$JR$13:$JR$10112,$C$7:$C$44)</f>
        <v>0</v>
      </c>
      <c r="BS43" s="325">
        <f t="shared" si="13"/>
        <v>0</v>
      </c>
      <c r="BT43" s="323">
        <f t="shared" si="7"/>
        <v>0</v>
      </c>
      <c r="BU43" s="318">
        <f>+SUMIFS('Año 5'!$W$13:$W$10112,'Año 5'!$B$13:$B$10112,$B$7:$B$44,'Año 5'!$C$13:$C$10112,$C$7:$C$44)</f>
        <v>0</v>
      </c>
      <c r="BV43" s="319">
        <f>+SUMIFS('Año 5'!$AV$13:$AV$10112,'Año 5'!$AA$13:$AA$10112,$B$7:$B$44,'Año 5'!$AB$13:$AB$10112,$C$7:$C$44)</f>
        <v>0</v>
      </c>
      <c r="BW43" s="319">
        <f>+SUMIFS('Año 5'!$BU$13:$BU$10112,'Año 5'!$AZ$13:$AZ$10112,$B$7:$B$44,'Año 5'!$BA$13:$BA$10112,$C$7:$C$44)</f>
        <v>0</v>
      </c>
      <c r="BX43" s="319">
        <f>+SUMIFS('Año 5'!$CT$13:$CT$10112,'Año 5'!$BY$13:$BY$10112,$B$7:$B$44,'Año 5'!$BZ$13:$BZ$10112,$C$7:$C$44)</f>
        <v>0</v>
      </c>
      <c r="BY43" s="319">
        <f>+SUMIFS('Año 5'!$DS$13:$DS$10112,'Año 5'!$CX$13:$CX$10112,$B$7:$B$44,'Año 5'!$CY$13:$CY$10112,$C$7:$C$44)</f>
        <v>0</v>
      </c>
      <c r="BZ43" s="319">
        <f>+SUMIFS('Año 5'!$ER$13:$ER$10112,'Año 5'!$DW$13:$DW$10112,$B$7:$B$44,'Año 5'!$DX$13:$DX$10112,$C$7:$C$44)</f>
        <v>0</v>
      </c>
      <c r="CA43" s="319">
        <f>+SUMIFS('Año 5'!$FQ$13:$FQ$10112,'Año 5'!$EV$13:$EV$10112,$B$7:$B$44,'Año 5'!$EW$13:$EW$10112,$C$7:$C$44)</f>
        <v>0</v>
      </c>
      <c r="CB43" s="319">
        <f>+SUMIFS('Año 5'!$GP$13:$GP$10112,'Año 5'!$FU$13:$FU$10112,$B$7:$B$44,'Año 5'!$FV$13:$FV$10112,$C$7:$C$44)</f>
        <v>0</v>
      </c>
      <c r="CC43" s="319">
        <f>+SUMIFS('Año 5'!$HO$13:$HO$10112,'Año 5'!$GT$13:$GT$10112,$B$7:$B$44,'Año 5'!$GU$13:$GU$10112,$C$7:$C$44)</f>
        <v>0</v>
      </c>
      <c r="CD43" s="319">
        <f>+SUMIFS('Año 5'!$IN$13:$IN$10112,'Año 5'!$HS$13:$HS$10112,$B$7:$B$44,'Año 5'!$HT$13:$HT$10112,$C$7:$C$44)</f>
        <v>0</v>
      </c>
      <c r="CE43" s="319">
        <f>+SUMIFS('Año 5'!$JM$13:$JM$10112,'Año 5'!$IR$13:$IR$10112,$B$7:$B$44,'Año 5'!$IS$13:$IS$10112,$C$7:$C$44)</f>
        <v>0</v>
      </c>
      <c r="CF43" s="320">
        <f>+SUMIFS('Año 5'!$KL$13:$KL$10112,'Año 5'!$JQ$13:$JQ$10112,$B$7:$B$44,'Año 5'!$JR$13:$JR$10112,$C$7:$C$44)</f>
        <v>0</v>
      </c>
      <c r="CG43" s="325">
        <f t="shared" si="14"/>
        <v>0</v>
      </c>
      <c r="CH43" s="323">
        <f t="shared" si="9"/>
        <v>0</v>
      </c>
      <c r="CI43" s="326">
        <f t="shared" si="10"/>
        <v>0</v>
      </c>
    </row>
    <row r="44" spans="2:89" ht="15.75" thickBot="1" x14ac:dyDescent="0.3">
      <c r="B44" s="330" t="s">
        <v>193</v>
      </c>
      <c r="C44" s="357" t="s">
        <v>176</v>
      </c>
      <c r="D44" s="331">
        <f>+SUMIFS('Situación inicial'!$W$13:$W$10112,'Situación inicial'!$B$13:$B$10112,$B$7:$B$44,'Situación inicial'!$C$13:$C$10112,$C$7:$C$44)</f>
        <v>0</v>
      </c>
      <c r="E44" s="332">
        <f>+SUMIFS('Situación inicial'!$AV$13:$AV$10112,'Situación inicial'!$AA$13:$AA$10112,$B$7:$B$44,'Situación inicial'!$AB$13:$AB$10112,$C$7:$C$44)</f>
        <v>0</v>
      </c>
      <c r="F44" s="332">
        <f>+SUMIFS('Situación inicial'!$BT$13:$BT$10112,'Situación inicial'!$AY$13:$AY$10112,$B$7:$B$44,'Situación inicial'!$AZ$13:$AZ$10112,$C$7:$C$44)</f>
        <v>0</v>
      </c>
      <c r="G44" s="332">
        <f>+SUMIFS('Situación inicial'!$CR$13:$CR$10112,'Situación inicial'!$BW$13:$BW$10112,$B$7:$B$44,'Situación inicial'!$BX$13:$BX$10112,$C$7:$C$44)</f>
        <v>0</v>
      </c>
      <c r="H44" s="332">
        <f>+SUMIFS('Situación inicial'!$DP$13:$DP$10112,'Situación inicial'!$CU$13:$CU$10112,$B$7:$B$44,'Situación inicial'!$CV$13:$CV$10112,$C$7:$C$44)</f>
        <v>0</v>
      </c>
      <c r="I44" s="332">
        <f>+SUMIFS('Situación inicial'!$EN$13:$EN$10112,'Situación inicial'!$DS$13:$DS$10112,$B$7:$B$44,'Situación inicial'!$DT$13:$DT$10112,$C$7:$C$44)</f>
        <v>0</v>
      </c>
      <c r="J44" s="332">
        <f>+SUMIFS('Situación inicial'!$FL$13:$FL$10112,'Situación inicial'!$EQ$13:$EQ$10112,$B$7:$B$44,'Situación inicial'!$ER$13:$ER$10112,$C$7:$C$44)</f>
        <v>0</v>
      </c>
      <c r="K44" s="332">
        <f>+SUMIFS('Situación inicial'!$GJ$13:$GJ$10112,'Situación inicial'!$FO$13:$FO$10112,$B$7:$B$44,'Situación inicial'!$FP$13:$FP$10112,$C$7:$C$44)</f>
        <v>0</v>
      </c>
      <c r="L44" s="332">
        <f>+SUMIFS('Situación inicial'!$HH$13:$HH$10112,'Situación inicial'!$GM$13:$GM$10112,$B$7:$B$44,'Situación inicial'!$GN$13:$GN$10112,$C$7:$C$44)</f>
        <v>0</v>
      </c>
      <c r="M44" s="332">
        <f>+SUMIFS('Situación inicial'!$IF$13:$IF$10112,'Situación inicial'!$HK$13:$HK$10112,$B$7:$B$44,'Situación inicial'!$HL$13:$HL$10112,$C$7:$C$44)</f>
        <v>0</v>
      </c>
      <c r="N44" s="332">
        <f>+SUMIFS('Situación inicial'!$JD$13:$JD$10112,'Situación inicial'!$II$13:$II$10112,$B$7:$B$44,'Situación inicial'!$IJ$13:$IJ$10112,$C$7:$C$44)</f>
        <v>0</v>
      </c>
      <c r="O44" s="333">
        <f>+SUMIFS('Situación inicial'!$KB$13:$KB$10112,'Situación inicial'!$JG$13:$JG$10112,$B$7:$B$44,'Situación inicial'!$JH$13:$JH$10112,$C$7:$C$44)</f>
        <v>0</v>
      </c>
      <c r="P44" s="334">
        <f t="shared" si="0"/>
        <v>0</v>
      </c>
      <c r="Q44" s="331">
        <f>+SUMIFS('Año 1'!$W$13:$W$10112,'Año 1'!$B$13:$B$10112,$B$7:$B$44,'Año 1'!$C$13:$C$10112,$C$7:$C$44)</f>
        <v>0</v>
      </c>
      <c r="R44" s="332">
        <f>+SUMIFS('Año 1'!$AV$13:$AV$10112,'Año 1'!$AA$13:$AA$10112,$B$7:$B$44,'Año 1'!$AB$13:$AB$10112,$C$7:$C$44)</f>
        <v>0</v>
      </c>
      <c r="S44" s="332">
        <f>+SUMIFS('Año 1'!$BU$13:$BU$10112,'Año 1'!$AZ$13:$AZ$10112,$B$7:$B$44,'Año 1'!$BA$13:$BA$10112,$C$7:$C$44)</f>
        <v>0</v>
      </c>
      <c r="T44" s="332">
        <f>+SUMIFS('Año 1'!$CT$13:$CT$10112,'Año 1'!$BY$13:$BY$10112,$B$7:$B$44,'Año 1'!$BZ$13:$BZ$10112,$C$7:$C$44)</f>
        <v>0</v>
      </c>
      <c r="U44" s="332">
        <f>+SUMIFS('Año 1'!$DS$13:$DS$10112,'Año 1'!$CX$13:$CX$10112,$B$7:$B$44,'Año 1'!$CY$13:$CY$10112,$C$7:$C$44)</f>
        <v>0</v>
      </c>
      <c r="V44" s="332">
        <f>+SUMIFS('Año 1'!$ER$13:$ER$10112,'Año 1'!$DW$13:$DW$10112,$B$7:$B$44,'Año 1'!$DX$13:$DX$10112,$C$7:$C$44)</f>
        <v>0</v>
      </c>
      <c r="W44" s="332">
        <f>+SUMIFS('Año 1'!$FQ$13:$FQ$10112,'Año 1'!$EV$13:$EV$10112,$B$7:$B$44,'Año 1'!$EW$13:$EW$10112,$C$7:$C$44)</f>
        <v>0</v>
      </c>
      <c r="X44" s="332">
        <f>+SUMIFS('Año 1'!$GP$13:$GP$10112,'Año 1'!$FU$13:$FU$10112,$B$7:$B$44,'Año 1'!$FV$13:$FV$10112,$C$7:$C$44)</f>
        <v>0</v>
      </c>
      <c r="Y44" s="332">
        <f>+SUMIFS('Año 1'!$HO$13:$HO$10112,'Año 1'!$GT$13:$GT$10112,$B$7:$B$44,'Año 1'!$GU$13:$GU$10112,$C$7:$C$44)</f>
        <v>0</v>
      </c>
      <c r="Z44" s="332">
        <f>+SUMIFS('Año 1'!$IN$13:$IN$10112,'Año 1'!$HS$13:$HS$10112,$B$7:$B$44,'Año 1'!$HT$13:$HT$10112,$C$7:$C$44)</f>
        <v>0</v>
      </c>
      <c r="AA44" s="332">
        <f>+SUMIFS('Año 1'!$JM$13:$JM$10112,'Año 1'!$IR$13:$IR$10112,$B$7:$B$44,'Año 1'!$IS$13:$IS$10112,$C$7:$C$44)</f>
        <v>0</v>
      </c>
      <c r="AB44" s="333">
        <f>+SUMIFS('Año 1'!$KL$13:$KL$10112,'Año 1'!$JQ$13:$JQ$10112,$B$7:$B$44,'Año 1'!$JR$13:$JR$10112,$C$7:$C$44)</f>
        <v>0</v>
      </c>
      <c r="AC44" s="335">
        <f t="shared" si="1"/>
        <v>0</v>
      </c>
      <c r="AD44" s="336">
        <f t="shared" si="2"/>
        <v>0</v>
      </c>
      <c r="AE44" s="331">
        <f>+SUMIFS('Año 2'!$W$13:$W$10112,'Año 2'!$B$13:$B$10112,$B$7:$B$44,'Año 2'!$C$13:$C$10112,$C$7:$C$44)</f>
        <v>0</v>
      </c>
      <c r="AF44" s="332">
        <f>+SUMIFS('Año 2'!$AV$13:$AV$10112,'Año 2'!$AA$13:$AA$10112,$B$7:$B$44,'Año 2'!$AB$13:$AB$10112,$C$7:$C$44)</f>
        <v>0</v>
      </c>
      <c r="AG44" s="332">
        <f>+SUMIFS('Año 2'!$BU$13:$BU$10112,'Año 2'!$AZ$13:$AZ$10112,$B$7:$B$44,'Año 2'!$BA$13:$BA$10112,$C$7:$C$44)</f>
        <v>0</v>
      </c>
      <c r="AH44" s="332">
        <f>+SUMIFS('Año 2'!$CT$13:$CT$10112,'Año 2'!$BY$13:$BY$10112,$B$7:$B$44,'Año 2'!$BZ$13:$BZ$10112,$C$7:$C$44)</f>
        <v>0</v>
      </c>
      <c r="AI44" s="332">
        <f>+SUMIFS('Año 2'!$DS$13:$DS$10112,'Año 2'!$CX$13:$CX$10112,$B$7:$B$44,'Año 2'!$CY$13:$CY$10112,$C$7:$C$44)</f>
        <v>0</v>
      </c>
      <c r="AJ44" s="332">
        <f>+SUMIFS('Año 2'!$ER$13:$ER$10112,'Año 2'!$DW$13:$DW$10112,$B$7:$B$44,'Año 2'!$DX$13:$DX$10112,$C$7:$C$44)</f>
        <v>0</v>
      </c>
      <c r="AK44" s="332">
        <f>+SUMIFS('Año 2'!$FQ$13:$FQ$10112,'Año 2'!$EV$13:$EV$10112,$B$7:$B$44,'Año 2'!$EW$13:$EW$10112,$C$7:$C$44)</f>
        <v>0</v>
      </c>
      <c r="AL44" s="332">
        <f>+SUMIFS('Año 2'!$GP$13:$GP$10112,'Año 2'!$FU$13:$FU$10112,$B$7:$B$44,'Año 2'!$FV$13:$FV$10112,$C$7:$C$44)</f>
        <v>0</v>
      </c>
      <c r="AM44" s="332">
        <f>+SUMIFS('Año 2'!$HO$13:$HO$10112,'Año 2'!$GT$13:$GT$10112,$B$7:$B$44,'Año 2'!$GU$13:$GU$10112,$C$7:$C$44)</f>
        <v>0</v>
      </c>
      <c r="AN44" s="332">
        <f>+SUMIFS('Año 2'!$IN$13:$IN$10112,'Año 2'!$HS$13:$HS$10112,$B$7:$B$44,'Año 2'!$HT$13:$HT$10112,$C$7:$C$44)</f>
        <v>0</v>
      </c>
      <c r="AO44" s="332">
        <f>+SUMIFS('Año 2'!$JM$13:$JM$10112,'Año 2'!$IR$13:$IR$10112,$B$7:$B$44,'Año 2'!$IS$13:$IS$10112,$C$7:$C$44)</f>
        <v>0</v>
      </c>
      <c r="AP44" s="333">
        <f>+SUMIFS('Año 2'!$KL$13:$KL$10112,'Año 2'!$JQ$13:$JQ$10112,$B$7:$B$44,'Año 2'!$JR$13:$JR$10112,$C$7:$C$44)</f>
        <v>0</v>
      </c>
      <c r="AQ44" s="335">
        <f t="shared" si="3"/>
        <v>0</v>
      </c>
      <c r="AR44" s="336">
        <f t="shared" si="11"/>
        <v>0</v>
      </c>
      <c r="AS44" s="331">
        <f>+SUMIFS('Año 3'!$W$13:$W$10112,'Año 3'!$B$13:$B$10112,$B$7:$B$44,'Año 3'!$C$13:$C$10112,$C$7:$C$44)</f>
        <v>0</v>
      </c>
      <c r="AT44" s="332">
        <f>+SUMIFS('Año 3'!$AV$13:$AV$10112,'Año 3'!$AA$13:$AA$10112,$B$7:$B$44,'Año 3'!$AB$13:$AB$10112,$C$7:$C$44)</f>
        <v>0</v>
      </c>
      <c r="AU44" s="332">
        <f>+SUMIFS('Año 3'!$BU$13:$BU$10112,'Año 3'!$AZ$13:$AZ$10112,$B$7:$B$44,'Año 3'!$BA$13:$BA$10112,$C$7:$C$44)</f>
        <v>0</v>
      </c>
      <c r="AV44" s="332">
        <f>+SUMIFS('Año 3'!$CT$13:$CT$10112,'Año 3'!$BY$13:$BY$10112,$B$7:$B$44,'Año 3'!$BZ$13:$BZ$10112,$C$7:$C$44)</f>
        <v>0</v>
      </c>
      <c r="AW44" s="332">
        <f>+SUMIFS('Año 3'!$DS$13:$DS$10112,'Año 3'!$CX$13:$CX$10112,$B$7:$B$44,'Año 3'!$CY$13:$CY$10112,$C$7:$C$44)</f>
        <v>0</v>
      </c>
      <c r="AX44" s="332">
        <f>+SUMIFS('Año 3'!$ER$13:$ER$10112,'Año 3'!$DW$13:$DW$10112,$B$7:$B$44,'Año 3'!$DX$13:$DX$10112,$C$7:$C$44)</f>
        <v>0</v>
      </c>
      <c r="AY44" s="332">
        <f>+SUMIFS('Año 3'!$FQ$13:$FQ$10112,'Año 3'!$EV$13:$EV$10112,$B$7:$B$44,'Año 3'!$EW$13:$EW$10112,$C$7:$C$44)</f>
        <v>0</v>
      </c>
      <c r="AZ44" s="332">
        <f>+SUMIFS('Año 3'!$GP$13:$GP$10112,'Año 3'!$FU$13:$FU$10112,$B$7:$B$44,'Año 3'!$FV$13:$FV$10112,$C$7:$C$44)</f>
        <v>0</v>
      </c>
      <c r="BA44" s="332">
        <f>+SUMIFS('Año 3'!$HO$13:$HO$10112,'Año 3'!$GT$13:$GT$10112,$B$7:$B$44,'Año 3'!$GU$13:$GU$10112,$C$7:$C$44)</f>
        <v>0</v>
      </c>
      <c r="BB44" s="332">
        <f>+SUMIFS('Año 3'!$IN$13:$IN$10112,'Año 3'!$HS$13:$HS$10112,$B$7:$B$44,'Año 3'!$HT$13:$HT$10112,$C$7:$C$44)</f>
        <v>0</v>
      </c>
      <c r="BC44" s="332">
        <f>+SUMIFS('Año 3'!$JM$13:$JM$10112,'Año 3'!$IR$13:$IR$10112,$B$7:$B$44,'Año 3'!$IS$13:$IS$10112,$C$7:$C$44)</f>
        <v>0</v>
      </c>
      <c r="BD44" s="333">
        <f>+SUMIFS('Año 3'!$KL$13:$KL$10112,'Año 3'!$JQ$13:$JQ$10112,$B$7:$B$44,'Año 3'!$JR$13:$JR$10112,$C$7:$C$44)</f>
        <v>0</v>
      </c>
      <c r="BE44" s="335">
        <f t="shared" si="12"/>
        <v>0</v>
      </c>
      <c r="BF44" s="337">
        <f t="shared" si="5"/>
        <v>0</v>
      </c>
      <c r="BG44" s="338">
        <f>+SUMIFS('Año 4'!$W$13:$W$10112,'Año 4'!$B$13:$B$10112,$B$7:$B$44,'Año 4'!$C$13:$C$10112,$C$7:$C$44)</f>
        <v>0</v>
      </c>
      <c r="BH44" s="332">
        <f>+SUMIFS('Año 4'!$AV$13:$AV$10112,'Año 4'!$AA$13:$AA$10112,$B$7:$B$44,'Año 4'!$AB$13:$AB$10112,$C$7:$C$44)</f>
        <v>0</v>
      </c>
      <c r="BI44" s="332">
        <f>+SUMIFS('Año 4'!$BU$13:$BU$10112,'Año 4'!$AZ$13:$AZ$10112,$B$7:$B$44,'Año 4'!$BA$13:$BA$10112,$C$7:$C$44)</f>
        <v>0</v>
      </c>
      <c r="BJ44" s="332">
        <f>+SUMIFS('Año 4'!$CT$13:$CT$10112,'Año 4'!$BY$13:$BY$10112,$B$7:$B$44,'Año 4'!$BZ$13:$BZ$10112,$C$7:$C$44)</f>
        <v>0</v>
      </c>
      <c r="BK44" s="332">
        <f>+SUMIFS('Año 4'!$DS$13:$DS$10112,'Año 4'!$CX$13:$CX$10112,$B$7:$B$44,'Año 4'!$CY$13:$CY$10112,$C$7:$C$44)</f>
        <v>0</v>
      </c>
      <c r="BL44" s="332">
        <f>+SUMIFS('Año 4'!$ER$13:$ER$10112,'Año 4'!$DW$13:$DW$10112,$B$7:$B$44,'Año 4'!$DX$13:$DX$10112,$C$7:$C$44)</f>
        <v>0</v>
      </c>
      <c r="BM44" s="332">
        <f>+SUMIFS('Año 4'!$FQ$13:$FQ$10112,'Año 4'!$EV$13:$EV$10112,$B$7:$B$44,'Año 4'!$EW$13:$EW$10112,$C$7:$C$44)</f>
        <v>0</v>
      </c>
      <c r="BN44" s="332">
        <f>+SUMIFS('Año 4'!$GP$13:$GP$10112,'Año 4'!$FU$13:$FU$10112,$B$7:$B$44,'Año 4'!$FV$13:$FV$10112,$C$7:$C$44)</f>
        <v>0</v>
      </c>
      <c r="BO44" s="332">
        <f>+SUMIFS('Año 4'!$HO$13:$HO$10112,'Año 4'!$GT$13:$GT$10112,$B$7:$B$44,'Año 4'!$GU$13:$GU$10112,$C$7:$C$44)</f>
        <v>0</v>
      </c>
      <c r="BP44" s="332">
        <f>+SUMIFS('Año 4'!$IN$13:$IN$10112,'Año 4'!$HS$13:$HS$10112,$B$7:$B$44,'Año 4'!$HT$13:$HT$10112,$C$7:$C$44)</f>
        <v>0</v>
      </c>
      <c r="BQ44" s="332">
        <f>+SUMIFS('Año 4'!$JM$13:$JM$10112,'Año 4'!$IR$13:$IR$10112,$B$7:$B$44,'Año 4'!$IS$13:$IS$10112,$C$7:$C$44)</f>
        <v>0</v>
      </c>
      <c r="BR44" s="333">
        <f>+SUMIFS('Año 4'!$KL$13:$KL$10112,'Año 4'!$JQ$13:$JQ$10112,$B$7:$B$44,'Año 4'!$JR$13:$JR$10112,$C$7:$C$44)</f>
        <v>0</v>
      </c>
      <c r="BS44" s="339">
        <f t="shared" si="13"/>
        <v>0</v>
      </c>
      <c r="BT44" s="337">
        <f t="shared" si="7"/>
        <v>0</v>
      </c>
      <c r="BU44" s="331">
        <f>+SUMIFS('Año 5'!$W$13:$W$10112,'Año 5'!$B$13:$B$10112,$B$7:$B$44,'Año 5'!$C$13:$C$10112,$C$7:$C$44)</f>
        <v>0</v>
      </c>
      <c r="BV44" s="332">
        <f>+SUMIFS('Año 5'!$AV$13:$AV$10112,'Año 5'!$AA$13:$AA$10112,$B$7:$B$44,'Año 5'!$AB$13:$AB$10112,$C$7:$C$44)</f>
        <v>0</v>
      </c>
      <c r="BW44" s="332">
        <f>+SUMIFS('Año 5'!$BU$13:$BU$10112,'Año 5'!$AZ$13:$AZ$10112,$B$7:$B$44,'Año 5'!$BA$13:$BA$10112,$C$7:$C$44)</f>
        <v>0</v>
      </c>
      <c r="BX44" s="332">
        <f>+SUMIFS('Año 5'!$CT$13:$CT$10112,'Año 5'!$BY$13:$BY$10112,$B$7:$B$44,'Año 5'!$BZ$13:$BZ$10112,$C$7:$C$44)</f>
        <v>0</v>
      </c>
      <c r="BY44" s="332">
        <f>+SUMIFS('Año 5'!$DS$13:$DS$10112,'Año 5'!$CX$13:$CX$10112,$B$7:$B$44,'Año 5'!$CY$13:$CY$10112,$C$7:$C$44)</f>
        <v>0</v>
      </c>
      <c r="BZ44" s="332">
        <f>+SUMIFS('Año 5'!$ER$13:$ER$10112,'Año 5'!$DW$13:$DW$10112,$B$7:$B$44,'Año 5'!$DX$13:$DX$10112,$C$7:$C$44)</f>
        <v>0</v>
      </c>
      <c r="CA44" s="332">
        <f>+SUMIFS('Año 5'!$FQ$13:$FQ$10112,'Año 5'!$EV$13:$EV$10112,$B$7:$B$44,'Año 5'!$EW$13:$EW$10112,$C$7:$C$44)</f>
        <v>0</v>
      </c>
      <c r="CB44" s="332">
        <f>+SUMIFS('Año 5'!$GP$13:$GP$10112,'Año 5'!$FU$13:$FU$10112,$B$7:$B$44,'Año 5'!$FV$13:$FV$10112,$C$7:$C$44)</f>
        <v>0</v>
      </c>
      <c r="CC44" s="332">
        <f>+SUMIFS('Año 5'!$HO$13:$HO$10112,'Año 5'!$GT$13:$GT$10112,$B$7:$B$44,'Año 5'!$GU$13:$GU$10112,$C$7:$C$44)</f>
        <v>0</v>
      </c>
      <c r="CD44" s="332">
        <f>+SUMIFS('Año 5'!$IN$13:$IN$10112,'Año 5'!$HS$13:$HS$10112,$B$7:$B$44,'Año 5'!$HT$13:$HT$10112,$C$7:$C$44)</f>
        <v>0</v>
      </c>
      <c r="CE44" s="332">
        <f>+SUMIFS('Año 5'!$JM$13:$JM$10112,'Año 5'!$IR$13:$IR$10112,$B$7:$B$44,'Año 5'!$IS$13:$IS$10112,$C$7:$C$44)</f>
        <v>0</v>
      </c>
      <c r="CF44" s="333">
        <f>+SUMIFS('Año 5'!$KL$13:$KL$10112,'Año 5'!$JQ$13:$JQ$10112,$B$7:$B$44,'Año 5'!$JR$13:$JR$10112,$C$7:$C$44)</f>
        <v>0</v>
      </c>
      <c r="CG44" s="339">
        <f t="shared" si="14"/>
        <v>0</v>
      </c>
      <c r="CH44" s="337">
        <f t="shared" si="9"/>
        <v>0</v>
      </c>
      <c r="CI44" s="340">
        <f t="shared" si="10"/>
        <v>0</v>
      </c>
    </row>
    <row r="45" spans="2:89" ht="15.75" thickBot="1" x14ac:dyDescent="0.3">
      <c r="F45" s="341"/>
      <c r="P45" s="341"/>
      <c r="AF45" s="319"/>
      <c r="AK45" s="319"/>
    </row>
    <row r="46" spans="2:89" x14ac:dyDescent="0.25">
      <c r="CI46" s="342">
        <f>SUM(CI7:CI44)</f>
        <v>0</v>
      </c>
      <c r="CJ46" s="343" t="s">
        <v>92</v>
      </c>
      <c r="CK46" s="344"/>
    </row>
    <row r="47" spans="2:89" x14ac:dyDescent="0.25">
      <c r="P47" s="341"/>
      <c r="CI47" s="345">
        <f>+'Resumen '!H27</f>
        <v>0</v>
      </c>
      <c r="CJ47" s="346" t="s">
        <v>289</v>
      </c>
      <c r="CK47" s="347"/>
    </row>
    <row r="48" spans="2:89" x14ac:dyDescent="0.25">
      <c r="P48" s="341"/>
      <c r="CI48" s="348">
        <f>+CI46-CI47</f>
        <v>0</v>
      </c>
      <c r="CJ48" s="346" t="s">
        <v>290</v>
      </c>
      <c r="CK48" s="347"/>
    </row>
    <row r="49" spans="16:89" ht="15.75" thickBot="1" x14ac:dyDescent="0.3">
      <c r="P49" s="341"/>
      <c r="CI49" s="349"/>
      <c r="CJ49" s="350"/>
      <c r="CK49" s="351"/>
    </row>
    <row r="50" spans="16:89" x14ac:dyDescent="0.25">
      <c r="P50" s="341"/>
    </row>
    <row r="51" spans="16:89" x14ac:dyDescent="0.25">
      <c r="P51" s="341"/>
    </row>
    <row r="52" spans="16:89" x14ac:dyDescent="0.25">
      <c r="P52" s="341"/>
    </row>
    <row r="53" spans="16:89" x14ac:dyDescent="0.25">
      <c r="P53" s="341"/>
    </row>
    <row r="54" spans="16:89" x14ac:dyDescent="0.25">
      <c r="P54" s="341"/>
    </row>
    <row r="55" spans="16:89" x14ac:dyDescent="0.25">
      <c r="P55" s="341"/>
    </row>
    <row r="56" spans="16:89" x14ac:dyDescent="0.25">
      <c r="P56" s="341"/>
    </row>
    <row r="57" spans="16:89" x14ac:dyDescent="0.25">
      <c r="P57" s="341"/>
    </row>
    <row r="58" spans="16:89" x14ac:dyDescent="0.25">
      <c r="P58" s="341"/>
    </row>
    <row r="59" spans="16:89" x14ac:dyDescent="0.25">
      <c r="P59" s="341"/>
    </row>
    <row r="60" spans="16:89" x14ac:dyDescent="0.25">
      <c r="P60" s="341"/>
    </row>
    <row r="61" spans="16:89" x14ac:dyDescent="0.25">
      <c r="P61" s="341"/>
    </row>
    <row r="62" spans="16:89" x14ac:dyDescent="0.25">
      <c r="P62" s="341"/>
    </row>
    <row r="63" spans="16:89" x14ac:dyDescent="0.25">
      <c r="P63" s="341"/>
    </row>
    <row r="64" spans="16:89" x14ac:dyDescent="0.25">
      <c r="P64" s="341"/>
    </row>
    <row r="65" spans="16:16" x14ac:dyDescent="0.25">
      <c r="P65" s="341"/>
    </row>
    <row r="66" spans="16:16" x14ac:dyDescent="0.25">
      <c r="P66" s="341"/>
    </row>
    <row r="67" spans="16:16" x14ac:dyDescent="0.25">
      <c r="P67" s="341"/>
    </row>
    <row r="68" spans="16:16" x14ac:dyDescent="0.25">
      <c r="P68" s="341"/>
    </row>
    <row r="69" spans="16:16" x14ac:dyDescent="0.25">
      <c r="P69" s="341"/>
    </row>
    <row r="70" spans="16:16" x14ac:dyDescent="0.25">
      <c r="P70" s="341"/>
    </row>
    <row r="71" spans="16:16" x14ac:dyDescent="0.25">
      <c r="P71" s="341"/>
    </row>
    <row r="72" spans="16:16" x14ac:dyDescent="0.25">
      <c r="P72" s="341"/>
    </row>
    <row r="73" spans="16:16" x14ac:dyDescent="0.25">
      <c r="P73" s="341"/>
    </row>
    <row r="74" spans="16:16" x14ac:dyDescent="0.25">
      <c r="P74" s="341"/>
    </row>
    <row r="75" spans="16:16" x14ac:dyDescent="0.25">
      <c r="P75" s="341"/>
    </row>
    <row r="76" spans="16:16" x14ac:dyDescent="0.25">
      <c r="P76" s="341"/>
    </row>
    <row r="77" spans="16:16" x14ac:dyDescent="0.25">
      <c r="P77" s="341"/>
    </row>
    <row r="78" spans="16:16" x14ac:dyDescent="0.25">
      <c r="P78" s="341"/>
    </row>
    <row r="79" spans="16:16" x14ac:dyDescent="0.25">
      <c r="P79" s="341"/>
    </row>
    <row r="80" spans="16:16" x14ac:dyDescent="0.25">
      <c r="P80" s="341"/>
    </row>
    <row r="81" spans="16:16" x14ac:dyDescent="0.25">
      <c r="P81" s="341"/>
    </row>
    <row r="82" spans="16:16" x14ac:dyDescent="0.25">
      <c r="P82" s="341"/>
    </row>
    <row r="83" spans="16:16" x14ac:dyDescent="0.25">
      <c r="P83" s="341"/>
    </row>
    <row r="84" spans="16:16" x14ac:dyDescent="0.25">
      <c r="P84" s="341"/>
    </row>
    <row r="85" spans="16:16" x14ac:dyDescent="0.25">
      <c r="P85" s="341"/>
    </row>
    <row r="86" spans="16:16" x14ac:dyDescent="0.25">
      <c r="P86" s="341"/>
    </row>
    <row r="87" spans="16:16" x14ac:dyDescent="0.25">
      <c r="P87" s="341"/>
    </row>
    <row r="88" spans="16:16" x14ac:dyDescent="0.25">
      <c r="P88" s="341"/>
    </row>
    <row r="89" spans="16:16" x14ac:dyDescent="0.25">
      <c r="P89" s="341"/>
    </row>
    <row r="90" spans="16:16" x14ac:dyDescent="0.25">
      <c r="P90" s="341"/>
    </row>
    <row r="91" spans="16:16" x14ac:dyDescent="0.25">
      <c r="P91" s="341"/>
    </row>
    <row r="92" spans="16:16" x14ac:dyDescent="0.25">
      <c r="P92" s="341"/>
    </row>
    <row r="93" spans="16:16" x14ac:dyDescent="0.25">
      <c r="P93" s="341"/>
    </row>
    <row r="94" spans="16:16" x14ac:dyDescent="0.25">
      <c r="P94" s="341"/>
    </row>
    <row r="95" spans="16:16" x14ac:dyDescent="0.25">
      <c r="P95" s="341"/>
    </row>
    <row r="96" spans="16:16" x14ac:dyDescent="0.25">
      <c r="P96" s="341"/>
    </row>
    <row r="97" spans="16:16" x14ac:dyDescent="0.25">
      <c r="P97" s="341"/>
    </row>
    <row r="98" spans="16:16" x14ac:dyDescent="0.25">
      <c r="P98" s="341"/>
    </row>
    <row r="99" spans="16:16" x14ac:dyDescent="0.25">
      <c r="P99" s="341"/>
    </row>
    <row r="100" spans="16:16" x14ac:dyDescent="0.25">
      <c r="P100" s="341"/>
    </row>
    <row r="101" spans="16:16" x14ac:dyDescent="0.25">
      <c r="P101" s="341"/>
    </row>
    <row r="102" spans="16:16" x14ac:dyDescent="0.25">
      <c r="P102" s="341"/>
    </row>
    <row r="103" spans="16:16" x14ac:dyDescent="0.25">
      <c r="P103" s="341"/>
    </row>
    <row r="104" spans="16:16" x14ac:dyDescent="0.25">
      <c r="P104" s="341"/>
    </row>
    <row r="105" spans="16:16" x14ac:dyDescent="0.25">
      <c r="P105" s="341"/>
    </row>
    <row r="106" spans="16:16" x14ac:dyDescent="0.25">
      <c r="P106" s="341"/>
    </row>
    <row r="107" spans="16:16" x14ac:dyDescent="0.25">
      <c r="P107" s="341"/>
    </row>
    <row r="108" spans="16:16" x14ac:dyDescent="0.25">
      <c r="P108" s="341"/>
    </row>
    <row r="109" spans="16:16" x14ac:dyDescent="0.25">
      <c r="P109" s="341"/>
    </row>
    <row r="110" spans="16:16" x14ac:dyDescent="0.25">
      <c r="P110" s="341"/>
    </row>
    <row r="111" spans="16:16" x14ac:dyDescent="0.25">
      <c r="P111" s="341"/>
    </row>
    <row r="112" spans="16:16" x14ac:dyDescent="0.25">
      <c r="P112" s="341"/>
    </row>
    <row r="113" spans="16:16" x14ac:dyDescent="0.25">
      <c r="P113" s="341"/>
    </row>
    <row r="114" spans="16:16" x14ac:dyDescent="0.25">
      <c r="P114" s="341"/>
    </row>
    <row r="115" spans="16:16" x14ac:dyDescent="0.25">
      <c r="P115" s="341"/>
    </row>
    <row r="116" spans="16:16" x14ac:dyDescent="0.25">
      <c r="P116" s="341"/>
    </row>
    <row r="117" spans="16:16" x14ac:dyDescent="0.25">
      <c r="P117" s="341"/>
    </row>
    <row r="118" spans="16:16" x14ac:dyDescent="0.25">
      <c r="P118" s="341"/>
    </row>
    <row r="119" spans="16:16" x14ac:dyDescent="0.25">
      <c r="P119" s="341"/>
    </row>
    <row r="120" spans="16:16" x14ac:dyDescent="0.25">
      <c r="P120" s="341"/>
    </row>
    <row r="121" spans="16:16" x14ac:dyDescent="0.25">
      <c r="P121" s="341"/>
    </row>
    <row r="122" spans="16:16" x14ac:dyDescent="0.25">
      <c r="P122" s="341"/>
    </row>
    <row r="123" spans="16:16" x14ac:dyDescent="0.25">
      <c r="P123" s="341"/>
    </row>
    <row r="124" spans="16:16" x14ac:dyDescent="0.25">
      <c r="P124" s="341"/>
    </row>
    <row r="125" spans="16:16" x14ac:dyDescent="0.25">
      <c r="P125" s="341"/>
    </row>
    <row r="126" spans="16:16" x14ac:dyDescent="0.25">
      <c r="P126" s="341"/>
    </row>
    <row r="127" spans="16:16" x14ac:dyDescent="0.25">
      <c r="P127" s="341"/>
    </row>
    <row r="128" spans="16:16" x14ac:dyDescent="0.25">
      <c r="P128" s="341"/>
    </row>
    <row r="129" spans="16:16" x14ac:dyDescent="0.25">
      <c r="P129" s="341"/>
    </row>
    <row r="130" spans="16:16" x14ac:dyDescent="0.25">
      <c r="P130" s="341"/>
    </row>
    <row r="131" spans="16:16" x14ac:dyDescent="0.25">
      <c r="P131" s="341"/>
    </row>
    <row r="132" spans="16:16" x14ac:dyDescent="0.25">
      <c r="P132" s="341"/>
    </row>
    <row r="133" spans="16:16" x14ac:dyDescent="0.25">
      <c r="P133" s="341"/>
    </row>
    <row r="134" spans="16:16" x14ac:dyDescent="0.25">
      <c r="P134" s="341"/>
    </row>
    <row r="135" spans="16:16" x14ac:dyDescent="0.25">
      <c r="P135" s="341"/>
    </row>
    <row r="136" spans="16:16" x14ac:dyDescent="0.25">
      <c r="P136" s="341"/>
    </row>
    <row r="137" spans="16:16" x14ac:dyDescent="0.25">
      <c r="P137" s="341"/>
    </row>
    <row r="138" spans="16:16" x14ac:dyDescent="0.25">
      <c r="P138" s="341"/>
    </row>
    <row r="139" spans="16:16" x14ac:dyDescent="0.25">
      <c r="P139" s="341"/>
    </row>
    <row r="140" spans="16:16" x14ac:dyDescent="0.25">
      <c r="P140" s="341"/>
    </row>
    <row r="141" spans="16:16" x14ac:dyDescent="0.25">
      <c r="P141" s="341"/>
    </row>
    <row r="142" spans="16:16" x14ac:dyDescent="0.25">
      <c r="P142" s="341"/>
    </row>
    <row r="143" spans="16:16" x14ac:dyDescent="0.25">
      <c r="P143" s="341"/>
    </row>
    <row r="144" spans="16:16" x14ac:dyDescent="0.25">
      <c r="P144" s="341"/>
    </row>
    <row r="145" spans="16:16" x14ac:dyDescent="0.25">
      <c r="P145" s="341"/>
    </row>
    <row r="146" spans="16:16" x14ac:dyDescent="0.25">
      <c r="P146" s="341"/>
    </row>
    <row r="147" spans="16:16" x14ac:dyDescent="0.25">
      <c r="P147" s="341"/>
    </row>
    <row r="148" spans="16:16" x14ac:dyDescent="0.25">
      <c r="P148" s="341"/>
    </row>
    <row r="149" spans="16:16" x14ac:dyDescent="0.25">
      <c r="P149" s="341"/>
    </row>
    <row r="150" spans="16:16" x14ac:dyDescent="0.25">
      <c r="P150" s="341"/>
    </row>
    <row r="151" spans="16:16" x14ac:dyDescent="0.25">
      <c r="P151" s="341"/>
    </row>
    <row r="152" spans="16:16" x14ac:dyDescent="0.25">
      <c r="P152" s="341"/>
    </row>
    <row r="153" spans="16:16" x14ac:dyDescent="0.25">
      <c r="P153" s="341"/>
    </row>
    <row r="154" spans="16:16" x14ac:dyDescent="0.25">
      <c r="P154" s="341"/>
    </row>
    <row r="155" spans="16:16" x14ac:dyDescent="0.25">
      <c r="P155" s="341"/>
    </row>
    <row r="156" spans="16:16" x14ac:dyDescent="0.25">
      <c r="P156" s="341"/>
    </row>
    <row r="157" spans="16:16" x14ac:dyDescent="0.25">
      <c r="P157" s="341"/>
    </row>
    <row r="158" spans="16:16" x14ac:dyDescent="0.25">
      <c r="P158" s="341"/>
    </row>
    <row r="159" spans="16:16" x14ac:dyDescent="0.25">
      <c r="P159" s="341"/>
    </row>
    <row r="160" spans="16:16" x14ac:dyDescent="0.25">
      <c r="P160" s="341"/>
    </row>
    <row r="161" spans="16:16" x14ac:dyDescent="0.25">
      <c r="P161" s="341"/>
    </row>
    <row r="162" spans="16:16" x14ac:dyDescent="0.25">
      <c r="P162" s="341"/>
    </row>
    <row r="163" spans="16:16" x14ac:dyDescent="0.25">
      <c r="P163" s="341"/>
    </row>
    <row r="164" spans="16:16" x14ac:dyDescent="0.25">
      <c r="P164" s="341"/>
    </row>
    <row r="165" spans="16:16" x14ac:dyDescent="0.25">
      <c r="P165" s="341"/>
    </row>
    <row r="166" spans="16:16" x14ac:dyDescent="0.25">
      <c r="P166" s="341"/>
    </row>
    <row r="167" spans="16:16" x14ac:dyDescent="0.25">
      <c r="P167" s="341"/>
    </row>
    <row r="168" spans="16:16" x14ac:dyDescent="0.25">
      <c r="P168" s="341"/>
    </row>
    <row r="169" spans="16:16" x14ac:dyDescent="0.25">
      <c r="P169" s="341"/>
    </row>
    <row r="170" spans="16:16" x14ac:dyDescent="0.25">
      <c r="P170" s="341"/>
    </row>
    <row r="171" spans="16:16" x14ac:dyDescent="0.25">
      <c r="P171" s="341"/>
    </row>
    <row r="172" spans="16:16" x14ac:dyDescent="0.25">
      <c r="P172" s="341"/>
    </row>
    <row r="173" spans="16:16" x14ac:dyDescent="0.25">
      <c r="P173" s="341"/>
    </row>
    <row r="174" spans="16:16" x14ac:dyDescent="0.25">
      <c r="P174" s="341"/>
    </row>
    <row r="175" spans="16:16" x14ac:dyDescent="0.25">
      <c r="P175" s="341"/>
    </row>
    <row r="176" spans="16:16" x14ac:dyDescent="0.25">
      <c r="P176" s="341"/>
    </row>
    <row r="177" spans="16:16" x14ac:dyDescent="0.25">
      <c r="P177" s="341"/>
    </row>
    <row r="178" spans="16:16" x14ac:dyDescent="0.25">
      <c r="P178" s="341"/>
    </row>
    <row r="179" spans="16:16" x14ac:dyDescent="0.25">
      <c r="P179" s="341"/>
    </row>
    <row r="180" spans="16:16" x14ac:dyDescent="0.25">
      <c r="P180" s="341"/>
    </row>
    <row r="181" spans="16:16" x14ac:dyDescent="0.25">
      <c r="P181" s="341"/>
    </row>
    <row r="182" spans="16:16" x14ac:dyDescent="0.25">
      <c r="P182" s="341"/>
    </row>
    <row r="183" spans="16:16" x14ac:dyDescent="0.25">
      <c r="P183" s="341"/>
    </row>
    <row r="184" spans="16:16" x14ac:dyDescent="0.25">
      <c r="P184" s="341"/>
    </row>
    <row r="185" spans="16:16" x14ac:dyDescent="0.25">
      <c r="P185" s="341"/>
    </row>
    <row r="186" spans="16:16" x14ac:dyDescent="0.25">
      <c r="P186" s="341"/>
    </row>
    <row r="187" spans="16:16" x14ac:dyDescent="0.25">
      <c r="P187" s="341"/>
    </row>
    <row r="188" spans="16:16" x14ac:dyDescent="0.25">
      <c r="P188" s="341"/>
    </row>
    <row r="189" spans="16:16" x14ac:dyDescent="0.25">
      <c r="P189" s="341"/>
    </row>
    <row r="190" spans="16:16" x14ac:dyDescent="0.25">
      <c r="P190" s="341"/>
    </row>
    <row r="191" spans="16:16" x14ac:dyDescent="0.25">
      <c r="P191" s="341"/>
    </row>
    <row r="192" spans="16:16" x14ac:dyDescent="0.25">
      <c r="P192" s="341"/>
    </row>
    <row r="193" spans="16:16" x14ac:dyDescent="0.25">
      <c r="P193" s="341"/>
    </row>
    <row r="194" spans="16:16" x14ac:dyDescent="0.25">
      <c r="P194" s="341"/>
    </row>
    <row r="195" spans="16:16" x14ac:dyDescent="0.25">
      <c r="P195" s="341"/>
    </row>
    <row r="196" spans="16:16" x14ac:dyDescent="0.25">
      <c r="P196" s="341"/>
    </row>
    <row r="197" spans="16:16" x14ac:dyDescent="0.25">
      <c r="P197" s="341"/>
    </row>
    <row r="198" spans="16:16" x14ac:dyDescent="0.25">
      <c r="P198" s="341"/>
    </row>
    <row r="199" spans="16:16" x14ac:dyDescent="0.25">
      <c r="P199" s="341"/>
    </row>
    <row r="200" spans="16:16" x14ac:dyDescent="0.25">
      <c r="P200" s="341"/>
    </row>
    <row r="201" spans="16:16" x14ac:dyDescent="0.25">
      <c r="P201" s="341"/>
    </row>
    <row r="202" spans="16:16" x14ac:dyDescent="0.25">
      <c r="P202" s="341"/>
    </row>
    <row r="203" spans="16:16" x14ac:dyDescent="0.25">
      <c r="P203" s="341"/>
    </row>
    <row r="204" spans="16:16" x14ac:dyDescent="0.25">
      <c r="P204" s="341"/>
    </row>
    <row r="205" spans="16:16" x14ac:dyDescent="0.25">
      <c r="P205" s="341"/>
    </row>
    <row r="206" spans="16:16" x14ac:dyDescent="0.25">
      <c r="P206" s="341"/>
    </row>
    <row r="207" spans="16:16" x14ac:dyDescent="0.25">
      <c r="P207" s="341"/>
    </row>
    <row r="208" spans="16:16" x14ac:dyDescent="0.25">
      <c r="P208" s="341"/>
    </row>
    <row r="209" spans="16:16" x14ac:dyDescent="0.25">
      <c r="P209" s="341"/>
    </row>
    <row r="210" spans="16:16" x14ac:dyDescent="0.25">
      <c r="P210" s="341"/>
    </row>
    <row r="211" spans="16:16" x14ac:dyDescent="0.25">
      <c r="P211" s="341"/>
    </row>
    <row r="212" spans="16:16" x14ac:dyDescent="0.25">
      <c r="P212" s="341"/>
    </row>
    <row r="213" spans="16:16" x14ac:dyDescent="0.25">
      <c r="P213" s="341"/>
    </row>
    <row r="214" spans="16:16" x14ac:dyDescent="0.25">
      <c r="P214" s="341"/>
    </row>
    <row r="215" spans="16:16" x14ac:dyDescent="0.25">
      <c r="P215" s="341"/>
    </row>
    <row r="216" spans="16:16" x14ac:dyDescent="0.25">
      <c r="P216" s="341"/>
    </row>
    <row r="217" spans="16:16" x14ac:dyDescent="0.25">
      <c r="P217" s="341"/>
    </row>
    <row r="218" spans="16:16" x14ac:dyDescent="0.25">
      <c r="P218" s="341"/>
    </row>
    <row r="219" spans="16:16" x14ac:dyDescent="0.25">
      <c r="P219" s="341"/>
    </row>
    <row r="220" spans="16:16" x14ac:dyDescent="0.25">
      <c r="P220" s="341"/>
    </row>
    <row r="221" spans="16:16" x14ac:dyDescent="0.25">
      <c r="P221" s="341"/>
    </row>
    <row r="222" spans="16:16" x14ac:dyDescent="0.25">
      <c r="P222" s="341"/>
    </row>
    <row r="223" spans="16:16" x14ac:dyDescent="0.25">
      <c r="P223" s="341"/>
    </row>
    <row r="224" spans="16:16" x14ac:dyDescent="0.25">
      <c r="P224" s="341"/>
    </row>
    <row r="225" spans="16:16" x14ac:dyDescent="0.25">
      <c r="P225" s="341"/>
    </row>
    <row r="226" spans="16:16" x14ac:dyDescent="0.25">
      <c r="P226" s="341"/>
    </row>
    <row r="227" spans="16:16" x14ac:dyDescent="0.25">
      <c r="P227" s="341"/>
    </row>
    <row r="228" spans="16:16" x14ac:dyDescent="0.25">
      <c r="P228" s="341"/>
    </row>
    <row r="229" spans="16:16" x14ac:dyDescent="0.25">
      <c r="P229" s="341"/>
    </row>
    <row r="230" spans="16:16" x14ac:dyDescent="0.25">
      <c r="P230" s="341"/>
    </row>
    <row r="231" spans="16:16" x14ac:dyDescent="0.25">
      <c r="P231" s="341"/>
    </row>
    <row r="232" spans="16:16" x14ac:dyDescent="0.25">
      <c r="P232" s="341"/>
    </row>
    <row r="233" spans="16:16" x14ac:dyDescent="0.25">
      <c r="P233" s="341"/>
    </row>
    <row r="234" spans="16:16" x14ac:dyDescent="0.25">
      <c r="P234" s="341"/>
    </row>
    <row r="235" spans="16:16" x14ac:dyDescent="0.25">
      <c r="P235" s="341"/>
    </row>
    <row r="236" spans="16:16" x14ac:dyDescent="0.25">
      <c r="P236" s="341"/>
    </row>
    <row r="237" spans="16:16" x14ac:dyDescent="0.25">
      <c r="P237" s="341"/>
    </row>
    <row r="238" spans="16:16" x14ac:dyDescent="0.25">
      <c r="P238" s="341"/>
    </row>
    <row r="239" spans="16:16" x14ac:dyDescent="0.25">
      <c r="P239" s="341"/>
    </row>
  </sheetData>
  <sheetProtection password="91C0" sheet="1" objects="1" scenarios="1"/>
  <mergeCells count="13">
    <mergeCell ref="CI5:CI6"/>
    <mergeCell ref="AS5:BD5"/>
    <mergeCell ref="BE5:BF5"/>
    <mergeCell ref="BG5:BR5"/>
    <mergeCell ref="BS5:BT5"/>
    <mergeCell ref="BU5:CF5"/>
    <mergeCell ref="CG5:CH5"/>
    <mergeCell ref="B2:AR2"/>
    <mergeCell ref="D5:O5"/>
    <mergeCell ref="Q5:AB5"/>
    <mergeCell ref="AC5:AD5"/>
    <mergeCell ref="AE5:AP5"/>
    <mergeCell ref="AQ5:AR5"/>
  </mergeCell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Instructivo</vt:lpstr>
      <vt:lpstr>Resumen </vt:lpstr>
      <vt:lpstr>Situación inicial</vt:lpstr>
      <vt:lpstr>Año 1</vt:lpstr>
      <vt:lpstr>Año 2</vt:lpstr>
      <vt:lpstr>Año 3</vt:lpstr>
      <vt:lpstr>Año 4</vt:lpstr>
      <vt:lpstr>Año 5</vt:lpstr>
      <vt:lpstr>Incremento Promedio - Localidad</vt:lpstr>
      <vt:lpstr>Parámetros</vt:lpstr>
      <vt:lpstr>Referencia Parámetros</vt:lpstr>
      <vt:lpstr>'Resumen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Maximiliano Javier Sosa</dc:creator>
  <cp:lastModifiedBy>elias.garcia</cp:lastModifiedBy>
  <cp:lastPrinted>2019-05-17T17:41:09Z</cp:lastPrinted>
  <dcterms:created xsi:type="dcterms:W3CDTF">2018-01-16T14:00:28Z</dcterms:created>
  <dcterms:modified xsi:type="dcterms:W3CDTF">2020-02-19T13:17:14Z</dcterms:modified>
</cp:coreProperties>
</file>